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obi\Documents\Desarrollo\Repositorios\Devs&amp;Tests\Set_Versions_Jenkins\"/>
    </mc:Choice>
  </mc:AlternateContent>
  <bookViews>
    <workbookView xWindow="0" yWindow="0" windowWidth="21570" windowHeight="8145"/>
  </bookViews>
  <sheets>
    <sheet name="1.24.0" sheetId="2" r:id="rId1"/>
    <sheet name="1.23.1" sheetId="3" state="hidden" r:id="rId2"/>
    <sheet name="1.23.0" sheetId="4" state="hidden" r:id="rId3"/>
    <sheet name="1.22.2" sheetId="5" state="hidden" r:id="rId4"/>
    <sheet name="1.22.0" sheetId="6" state="hidden" r:id="rId5"/>
    <sheet name="1.22.1 (Periodicas)" sheetId="7" state="hidden" r:id="rId6"/>
    <sheet name="1.21.2" sheetId="8" state="hidden" r:id="rId7"/>
    <sheet name="1.21.3" sheetId="9" state="hidden" r:id="rId8"/>
    <sheet name="1.21.1" sheetId="10" state="hidden" r:id="rId9"/>
    <sheet name="1.21.0" sheetId="11" state="hidden" r:id="rId10"/>
    <sheet name="1.20.0" sheetId="12" state="hidden" r:id="rId11"/>
    <sheet name="1.19.8" sheetId="13" state="hidden" r:id="rId12"/>
    <sheet name="1.19.7" sheetId="14" state="hidden" r:id="rId13"/>
    <sheet name="1.19.6" sheetId="15" state="hidden" r:id="rId14"/>
    <sheet name="1.19.5" sheetId="16" state="hidden" r:id="rId15"/>
    <sheet name="1.19.4" sheetId="17" state="hidden" r:id="rId16"/>
    <sheet name="1.19.3" sheetId="18" state="hidden" r:id="rId17"/>
    <sheet name="1.19.2" sheetId="19" state="hidden" r:id="rId18"/>
    <sheet name="1.19.1" sheetId="20" state="hidden" r:id="rId19"/>
    <sheet name="1.19.0" sheetId="21" state="hidden" r:id="rId20"/>
    <sheet name="1.18.0(Levantar de 0)" sheetId="22" state="hidden" r:id="rId21"/>
    <sheet name="1.17.1" sheetId="23" state="hidden" r:id="rId22"/>
    <sheet name="1.17.0" sheetId="24" state="hidden" r:id="rId23"/>
    <sheet name="1.16.1" sheetId="25" state="hidden" r:id="rId24"/>
    <sheet name="1.15.2" sheetId="26" state="hidden" r:id="rId25"/>
    <sheet name="1.16.0" sheetId="27" state="hidden" r:id="rId26"/>
    <sheet name="1.15.1" sheetId="28" state="hidden" r:id="rId27"/>
    <sheet name="1.15.0" sheetId="29" state="hidden" r:id="rId28"/>
    <sheet name="1.14.3" sheetId="30" state="hidden" r:id="rId29"/>
    <sheet name="1.14.2" sheetId="31" state="hidden" r:id="rId30"/>
    <sheet name="1.14.1" sheetId="32" state="hidden" r:id="rId31"/>
    <sheet name="1.14.0" sheetId="33" state="hidden" r:id="rId32"/>
    <sheet name="1.13.5" sheetId="34" state="hidden" r:id="rId33"/>
    <sheet name="1.13.4" sheetId="35" state="hidden" r:id="rId34"/>
    <sheet name="1.13.3" sheetId="36" state="hidden" r:id="rId35"/>
    <sheet name="1.13.2" sheetId="37" state="hidden" r:id="rId36"/>
    <sheet name="1.13.1" sheetId="38" state="hidden" r:id="rId37"/>
    <sheet name="1.13.0" sheetId="39" state="hidden" r:id="rId38"/>
    <sheet name="1.12.5" sheetId="40" state="hidden" r:id="rId39"/>
    <sheet name="1.12.3" sheetId="41" state="hidden" r:id="rId40"/>
    <sheet name="1.12.2" sheetId="42" state="hidden" r:id="rId41"/>
    <sheet name="1.12.1" sheetId="43" state="hidden" r:id="rId42"/>
    <sheet name="1.12.0" sheetId="44" state="hidden" r:id="rId43"/>
    <sheet name="1.11.2" sheetId="45" state="hidden" r:id="rId44"/>
    <sheet name="1.11.1" sheetId="46" state="hidden" r:id="rId45"/>
    <sheet name="1.11.0" sheetId="47" state="hidden" r:id="rId46"/>
    <sheet name="1.10.1" sheetId="48" state="hidden" r:id="rId47"/>
    <sheet name="1.10.0" sheetId="49" state="hidden" r:id="rId48"/>
    <sheet name="1.9.1" sheetId="50" state="hidden" r:id="rId49"/>
    <sheet name="1.9.2" sheetId="51" state="hidden" r:id="rId50"/>
    <sheet name="1.9.0" sheetId="52" state="hidden" r:id="rId51"/>
    <sheet name="1.8.8" sheetId="53" state="hidden" r:id="rId52"/>
    <sheet name="1.8.6" sheetId="54" state="hidden" r:id="rId53"/>
    <sheet name="1.8.7" sheetId="55" state="hidden" r:id="rId54"/>
    <sheet name="1.8.5" sheetId="56" state="hidden" r:id="rId55"/>
    <sheet name="1.8.4" sheetId="57" state="hidden" r:id="rId56"/>
    <sheet name="1.8.3" sheetId="58" state="hidden" r:id="rId57"/>
    <sheet name="1.8.2" sheetId="59" state="hidden" r:id="rId58"/>
    <sheet name="1.8.1" sheetId="60" state="hidden" r:id="rId59"/>
    <sheet name="1.8.0" sheetId="61" state="hidden" r:id="rId60"/>
    <sheet name="1.7.19" sheetId="62" state="hidden" r:id="rId61"/>
    <sheet name="1.7.18" sheetId="63" state="hidden" r:id="rId62"/>
    <sheet name="1.7.17" sheetId="64" state="hidden" r:id="rId63"/>
    <sheet name="1.7.16" sheetId="65" state="hidden" r:id="rId64"/>
    <sheet name="1.7.15" sheetId="66" state="hidden" r:id="rId65"/>
    <sheet name="1.7.13" sheetId="67" state="hidden" r:id="rId66"/>
    <sheet name="1.7.14" sheetId="68" state="hidden" r:id="rId67"/>
    <sheet name="1.7.12" sheetId="69" state="hidden" r:id="rId68"/>
    <sheet name="1.7.11" sheetId="70" state="hidden" r:id="rId69"/>
    <sheet name="1.7.10" sheetId="71" state="hidden" r:id="rId70"/>
    <sheet name="1.7.9" sheetId="72" state="hidden" r:id="rId71"/>
    <sheet name="1.7.8" sheetId="73" state="hidden" r:id="rId72"/>
    <sheet name="1.7.7" sheetId="74" state="hidden" r:id="rId73"/>
    <sheet name="1.7.6" sheetId="75" state="hidden" r:id="rId74"/>
    <sheet name="1.7.5" sheetId="76" state="hidden" r:id="rId75"/>
    <sheet name="1.7.4" sheetId="77" state="hidden" r:id="rId76"/>
    <sheet name="1.7.3" sheetId="78" state="hidden" r:id="rId77"/>
    <sheet name="1.7.2" sheetId="79" state="hidden" r:id="rId78"/>
    <sheet name="1.7.1" sheetId="80" state="hidden" r:id="rId79"/>
    <sheet name="1.7.0" sheetId="81" state="hidden" r:id="rId80"/>
    <sheet name="1.6.10" sheetId="82" state="hidden" r:id="rId81"/>
    <sheet name="1.6.9" sheetId="83" state="hidden" r:id="rId82"/>
    <sheet name="1.6.8" sheetId="84" state="hidden" r:id="rId83"/>
    <sheet name="1.6.7" sheetId="85" state="hidden" r:id="rId84"/>
    <sheet name="1.6.6" sheetId="86" state="hidden" r:id="rId85"/>
    <sheet name="1.6.5" sheetId="87" state="hidden" r:id="rId86"/>
    <sheet name="1.6.4" sheetId="88" state="hidden" r:id="rId87"/>
    <sheet name="1.6.3" sheetId="89" state="hidden" r:id="rId88"/>
    <sheet name="1.6.2" sheetId="90" state="hidden" r:id="rId89"/>
    <sheet name="1.6.1" sheetId="91" state="hidden" r:id="rId90"/>
    <sheet name="1.6.0" sheetId="92" state="hidden" r:id="rId91"/>
    <sheet name="1.5.3" sheetId="93" state="hidden" r:id="rId92"/>
    <sheet name="1.5.2" sheetId="94" state="hidden" r:id="rId93"/>
    <sheet name="1.5.1" sheetId="95" state="hidden" r:id="rId94"/>
    <sheet name="1.5.0" sheetId="96" state="hidden" r:id="rId95"/>
    <sheet name="1.4.10" sheetId="97" state="hidden" r:id="rId96"/>
    <sheet name="1.4.9" sheetId="98" state="hidden" r:id="rId97"/>
    <sheet name="v1.4.8" sheetId="99" state="hidden" r:id="rId98"/>
    <sheet name="v1.4.7" sheetId="100" state="hidden" r:id="rId99"/>
    <sheet name="v1.4.6" sheetId="101" state="hidden" r:id="rId100"/>
    <sheet name="v1.4.5" sheetId="102" state="hidden" r:id="rId101"/>
    <sheet name="v1.4.4" sheetId="103" state="hidden" r:id="rId102"/>
    <sheet name="v1.4.3" sheetId="104" state="hidden" r:id="rId103"/>
    <sheet name="v1.4.2" sheetId="105" state="hidden" r:id="rId104"/>
    <sheet name="v1.4.1" sheetId="106" state="hidden" r:id="rId105"/>
    <sheet name="v1.4.0" sheetId="107" state="hidden" r:id="rId106"/>
    <sheet name="v1.3.1" sheetId="108" state="hidden" r:id="rId107"/>
    <sheet name="v1.3.0" sheetId="109" state="hidden" r:id="rId108"/>
    <sheet name="v1.2.6" sheetId="110" state="hidden" r:id="rId109"/>
    <sheet name="v1.2.5" sheetId="111" state="hidden" r:id="rId110"/>
    <sheet name="Entrega v1.2.4" sheetId="112" state="hidden" r:id="rId111"/>
    <sheet name="Entrega v1.2.3 (Corrección erro" sheetId="113" state="hidden" r:id="rId112"/>
    <sheet name="Entrega 3.2 (V1.2.2 Correccion " sheetId="114" state="hidden" r:id="rId113"/>
    <sheet name="Entrega 3.1 (V1.2.1 Correccion " sheetId="115" state="hidden" r:id="rId114"/>
    <sheet name="Entrega 3 (V1.2.0)" sheetId="116" state="hidden" r:id="rId115"/>
    <sheet name="Entrega 2 (V1.1.0)" sheetId="117" state="hidden" r:id="rId116"/>
    <sheet name="Entrega 1" sheetId="118" state="hidden" r:id="rId117"/>
    <sheet name="1.7.0.1" sheetId="119" state="hidden" r:id="rId118"/>
  </sheets>
  <definedNames>
    <definedName name="_xlnm._FilterDatabase" localSheetId="47" hidden="1">'1.10.0'!$F$2:$G$49</definedName>
    <definedName name="_xlnm._FilterDatabase" localSheetId="46" hidden="1">'1.10.1'!$F$2:$G$49</definedName>
    <definedName name="_xlnm._FilterDatabase" localSheetId="45" hidden="1">'1.11.0'!$F$2:$G$49</definedName>
    <definedName name="_xlnm._FilterDatabase" localSheetId="44" hidden="1">'1.11.1'!$G$2:$H$49</definedName>
    <definedName name="_xlnm._FilterDatabase" localSheetId="43" hidden="1">'1.11.2'!$G$2:$H$49</definedName>
    <definedName name="_xlnm._FilterDatabase" localSheetId="42" hidden="1">'1.12.0'!$G$2:$H$49</definedName>
    <definedName name="_xlnm._FilterDatabase" localSheetId="41" hidden="1">'1.12.1'!$G$2:$H$51</definedName>
    <definedName name="_xlnm._FilterDatabase" localSheetId="40" hidden="1">'1.12.2'!$G$2:$H$51</definedName>
    <definedName name="_xlnm._FilterDatabase" localSheetId="39" hidden="1">'1.12.3'!$G$2:$H$51</definedName>
    <definedName name="_xlnm._FilterDatabase" localSheetId="38" hidden="1">'1.12.5'!$G$2:$H$51</definedName>
    <definedName name="_xlnm._FilterDatabase" localSheetId="37" hidden="1">'1.13.0'!$G$2:$H$51</definedName>
    <definedName name="_xlnm._FilterDatabase" localSheetId="36" hidden="1">'1.13.1'!$G$2:$H$51</definedName>
    <definedName name="_xlnm._FilterDatabase" localSheetId="35" hidden="1">'1.13.2'!$G$2:$H$51</definedName>
    <definedName name="_xlnm._FilterDatabase" localSheetId="34" hidden="1">'1.13.3'!$G$2:$H$51</definedName>
    <definedName name="_xlnm._FilterDatabase" localSheetId="33" hidden="1">'1.13.4'!$G$2:$H$51</definedName>
    <definedName name="_xlnm._FilterDatabase" localSheetId="32" hidden="1">'1.13.5'!$G$2:$H$51</definedName>
    <definedName name="_xlnm._FilterDatabase" localSheetId="31" hidden="1">'1.14.0'!$G$2:$H$51</definedName>
    <definedName name="_xlnm._FilterDatabase" localSheetId="30" hidden="1">'1.14.1'!$G$2:$H$51</definedName>
    <definedName name="_xlnm._FilterDatabase" localSheetId="29" hidden="1">'1.14.2'!$G$2:$H$51</definedName>
    <definedName name="_xlnm._FilterDatabase" localSheetId="28" hidden="1">'1.14.3'!$G$2:$H$51</definedName>
    <definedName name="_xlnm._FilterDatabase" localSheetId="27" hidden="1">'1.15.0'!$G$2:$H$51</definedName>
    <definedName name="_xlnm._FilterDatabase" localSheetId="94" hidden="1">'1.5.0'!$F$1:$F$1007</definedName>
    <definedName name="_xlnm._FilterDatabase" localSheetId="93" hidden="1">'1.5.1'!$F$1:$F$1007</definedName>
    <definedName name="_xlnm._FilterDatabase" localSheetId="92" hidden="1">'1.5.2'!$F$1:$F$1007</definedName>
    <definedName name="_xlnm._FilterDatabase" localSheetId="91" hidden="1">'1.5.3'!$F$1:$F$1007</definedName>
    <definedName name="_xlnm._FilterDatabase" localSheetId="90" hidden="1">'1.6.0'!$F$1:$F$1007</definedName>
    <definedName name="_xlnm._FilterDatabase" localSheetId="87" hidden="1">'1.6.3'!$F$1:$F$999</definedName>
    <definedName name="_xlnm._FilterDatabase" localSheetId="69" hidden="1">'1.7.10'!$F$2:$G$48</definedName>
    <definedName name="_xlnm._FilterDatabase" localSheetId="68" hidden="1">'1.7.11'!$F$2:$G$48</definedName>
    <definedName name="_xlnm._FilterDatabase" localSheetId="67" hidden="1">'1.7.12'!$F$2:$G$48</definedName>
    <definedName name="_xlnm._FilterDatabase" localSheetId="65" hidden="1">'1.7.13'!$F$2:$G$48</definedName>
    <definedName name="_xlnm._FilterDatabase" localSheetId="73" hidden="1">'1.7.6'!$F$2:$G$47</definedName>
    <definedName name="_xlnm._FilterDatabase" localSheetId="72" hidden="1">'1.7.7'!$F$2:$G$47</definedName>
    <definedName name="_xlnm._FilterDatabase" localSheetId="71" hidden="1">'1.7.8'!$F$2:$G$48</definedName>
    <definedName name="_xlnm._FilterDatabase" localSheetId="70" hidden="1">'1.7.9'!$F$2:$G$48</definedName>
    <definedName name="_xlnm._FilterDatabase" localSheetId="59" hidden="1">'1.8.0'!$F$2:$G$49</definedName>
    <definedName name="_xlnm._FilterDatabase" localSheetId="58" hidden="1">'1.8.1'!$F$2:$G$50</definedName>
    <definedName name="_xlnm._FilterDatabase" localSheetId="57" hidden="1">'1.8.2'!$F$2:$G$50</definedName>
    <definedName name="_xlnm._FilterDatabase" localSheetId="56" hidden="1">'1.8.3'!$F$2:$G$50</definedName>
    <definedName name="_xlnm._FilterDatabase" localSheetId="55" hidden="1">'1.8.4'!$F$2:$G$50</definedName>
    <definedName name="_xlnm._FilterDatabase" localSheetId="54" hidden="1">'1.8.5'!$F$2:$G$50</definedName>
    <definedName name="_xlnm._FilterDatabase" localSheetId="52" hidden="1">'1.8.6'!$F$2:$G$50</definedName>
    <definedName name="_xlnm._FilterDatabase" localSheetId="53" hidden="1">'1.8.7'!$F$2:$G$50</definedName>
    <definedName name="_xlnm._FilterDatabase" localSheetId="51" hidden="1">'1.8.8'!$F$2:$G$49</definedName>
    <definedName name="_xlnm._FilterDatabase" localSheetId="50" hidden="1">'1.9.0'!$F$2:$G$49</definedName>
    <definedName name="_xlnm._FilterDatabase" localSheetId="48" hidden="1">'1.9.1'!$F$2:$G$49</definedName>
    <definedName name="_xlnm._FilterDatabase" localSheetId="49" hidden="1">'1.9.2'!$F$2:$G$49</definedName>
    <definedName name="_xlnm._FilterDatabase" localSheetId="112" hidden="1">'Entrega 3.2 (V1.2.2 Correccion '!$F$1:$F$1004</definedName>
  </definedNames>
  <calcPr calcId="162913"/>
</workbook>
</file>

<file path=xl/calcChain.xml><?xml version="1.0" encoding="utf-8"?>
<calcChain xmlns="http://schemas.openxmlformats.org/spreadsheetml/2006/main">
  <c r="C33" i="117" l="1"/>
  <c r="C32" i="117"/>
  <c r="C31" i="117"/>
  <c r="C30" i="117"/>
  <c r="C29" i="117"/>
  <c r="C28" i="117"/>
  <c r="C27" i="117"/>
  <c r="C26" i="117"/>
  <c r="C25" i="117"/>
  <c r="C24" i="117"/>
  <c r="C23" i="117"/>
  <c r="C22" i="117"/>
  <c r="C21" i="117"/>
  <c r="C20" i="117"/>
  <c r="C19" i="117"/>
  <c r="C18" i="117"/>
  <c r="C17" i="117"/>
  <c r="C16" i="117"/>
  <c r="C15" i="117"/>
  <c r="C14" i="117"/>
  <c r="C13" i="117"/>
  <c r="C12" i="117"/>
  <c r="C11" i="117"/>
  <c r="C10" i="117"/>
  <c r="C9" i="117"/>
  <c r="C8" i="117"/>
  <c r="C7" i="117"/>
  <c r="C6" i="117"/>
  <c r="D5" i="117"/>
  <c r="C5" i="117"/>
  <c r="D4" i="117"/>
  <c r="C4" i="117"/>
  <c r="D3" i="117"/>
  <c r="C3" i="117"/>
  <c r="D2" i="117"/>
  <c r="C2" i="117"/>
  <c r="I47" i="66"/>
  <c r="I46" i="66"/>
  <c r="I45" i="66"/>
  <c r="I44" i="66"/>
  <c r="I43" i="66"/>
  <c r="I42" i="66"/>
  <c r="I41" i="66"/>
  <c r="I40" i="66"/>
  <c r="I39" i="66"/>
  <c r="I38" i="66"/>
  <c r="I37" i="66"/>
  <c r="I36" i="66"/>
  <c r="I35" i="66"/>
  <c r="I34" i="66"/>
  <c r="I33" i="66"/>
  <c r="I32" i="66"/>
  <c r="I26" i="66"/>
  <c r="I25" i="66"/>
  <c r="I24" i="66"/>
  <c r="I23" i="66"/>
  <c r="I22" i="66"/>
  <c r="I21" i="66"/>
  <c r="I20" i="66"/>
  <c r="I19" i="66"/>
  <c r="I18" i="66"/>
  <c r="I17" i="66"/>
  <c r="I16" i="66"/>
  <c r="I15" i="66"/>
  <c r="I14" i="66"/>
  <c r="I13" i="66"/>
  <c r="I12" i="66"/>
  <c r="I11" i="66"/>
  <c r="I10" i="66"/>
  <c r="I9" i="66"/>
  <c r="I8" i="66"/>
  <c r="I7" i="66"/>
  <c r="I6" i="66"/>
  <c r="I5" i="66"/>
  <c r="I4" i="66"/>
  <c r="I3" i="66"/>
  <c r="I49" i="65"/>
  <c r="I48" i="65"/>
  <c r="I47" i="65"/>
  <c r="I46" i="65"/>
  <c r="I45" i="65"/>
  <c r="I44" i="65"/>
  <c r="I43" i="65"/>
  <c r="I41" i="65"/>
  <c r="I39" i="65"/>
  <c r="I38" i="65"/>
  <c r="I37" i="65"/>
  <c r="I36" i="65"/>
  <c r="I35" i="65"/>
  <c r="I34" i="65"/>
  <c r="I26" i="65"/>
  <c r="I25" i="65"/>
  <c r="I24" i="65"/>
  <c r="I23" i="65"/>
  <c r="I20" i="65"/>
  <c r="I19" i="65"/>
  <c r="I17" i="65"/>
  <c r="I15" i="65"/>
  <c r="I13" i="65"/>
  <c r="I11" i="65"/>
  <c r="I10" i="65"/>
  <c r="I9" i="65"/>
  <c r="I7" i="65"/>
  <c r="I5" i="65"/>
  <c r="I4" i="65"/>
  <c r="I3" i="65"/>
  <c r="I49" i="64"/>
  <c r="I48" i="64"/>
  <c r="I47" i="64"/>
  <c r="I46" i="64"/>
  <c r="I45" i="64"/>
  <c r="I44" i="64"/>
  <c r="I43" i="64"/>
  <c r="I41" i="64"/>
  <c r="I39" i="64"/>
  <c r="I38" i="64"/>
  <c r="I37" i="64"/>
  <c r="I36" i="64"/>
  <c r="I35" i="64"/>
  <c r="I34" i="64"/>
  <c r="I33" i="64"/>
  <c r="I24" i="64"/>
  <c r="I23" i="64"/>
  <c r="I20" i="64"/>
  <c r="I19" i="64"/>
  <c r="I13" i="64"/>
  <c r="I11" i="64"/>
  <c r="I10" i="64"/>
  <c r="I9" i="64"/>
  <c r="I8" i="64"/>
  <c r="I7" i="64"/>
  <c r="I5" i="64"/>
  <c r="I4" i="64"/>
  <c r="I3" i="64"/>
  <c r="I49" i="63"/>
  <c r="I48" i="63"/>
  <c r="I47" i="63"/>
  <c r="I46" i="63"/>
  <c r="I45" i="63"/>
  <c r="I44" i="63"/>
  <c r="I43" i="63"/>
  <c r="I41" i="63"/>
  <c r="I40" i="63"/>
  <c r="I39" i="63"/>
  <c r="I38" i="63"/>
  <c r="I37" i="63"/>
  <c r="I36" i="63"/>
  <c r="I35" i="63"/>
  <c r="I34" i="63"/>
  <c r="I33" i="63"/>
  <c r="I32" i="63"/>
  <c r="I31" i="63"/>
  <c r="I23" i="63"/>
  <c r="I22" i="63"/>
  <c r="I21" i="63"/>
  <c r="I20" i="63"/>
  <c r="I19" i="63"/>
  <c r="I17" i="63"/>
  <c r="I15" i="63"/>
  <c r="I13" i="63"/>
  <c r="I11" i="63"/>
  <c r="I10" i="63"/>
  <c r="I9" i="63"/>
  <c r="I8" i="63"/>
  <c r="I7" i="63"/>
  <c r="I5" i="63"/>
  <c r="I4" i="63"/>
  <c r="I3" i="63"/>
  <c r="I49" i="62"/>
  <c r="I48" i="62"/>
  <c r="I46" i="62"/>
  <c r="I45" i="62"/>
  <c r="I44" i="62"/>
  <c r="I43" i="62"/>
  <c r="I41" i="62"/>
  <c r="I40" i="62"/>
  <c r="I39" i="62"/>
  <c r="I38" i="62"/>
  <c r="I37" i="62"/>
  <c r="I36" i="62"/>
  <c r="I35" i="62"/>
  <c r="I34" i="62"/>
  <c r="I33" i="62"/>
  <c r="I32" i="62"/>
  <c r="I31" i="62"/>
  <c r="I30" i="62"/>
  <c r="I27" i="62"/>
  <c r="I26" i="62"/>
  <c r="I25" i="62"/>
  <c r="I24" i="62"/>
  <c r="I23" i="62"/>
  <c r="I22" i="62"/>
  <c r="I20" i="62"/>
  <c r="I19" i="62"/>
  <c r="I14" i="62"/>
  <c r="I13" i="62"/>
  <c r="I11" i="62"/>
  <c r="I10" i="62"/>
  <c r="I9" i="62"/>
  <c r="I8" i="62"/>
  <c r="I7" i="62"/>
  <c r="I4" i="62"/>
  <c r="I3" i="62"/>
  <c r="I49" i="61"/>
  <c r="I48" i="61"/>
  <c r="I47" i="61"/>
  <c r="I46" i="61"/>
  <c r="I45" i="61"/>
  <c r="I44" i="61"/>
  <c r="I43" i="61"/>
  <c r="I42" i="61"/>
  <c r="I41" i="61"/>
  <c r="I39" i="61"/>
  <c r="I38" i="61"/>
  <c r="I37" i="61"/>
  <c r="I36" i="61"/>
  <c r="I35" i="61"/>
  <c r="I34" i="61"/>
  <c r="I33" i="61"/>
  <c r="I32" i="61"/>
  <c r="I31" i="61"/>
  <c r="I24" i="61"/>
  <c r="I23" i="61"/>
  <c r="I22" i="61"/>
  <c r="I21" i="61"/>
  <c r="I20" i="61"/>
  <c r="I19" i="61"/>
  <c r="I13" i="61"/>
  <c r="I11" i="61"/>
  <c r="I10" i="61"/>
  <c r="I9" i="61"/>
  <c r="I8" i="61"/>
  <c r="I7" i="61"/>
  <c r="I5" i="61"/>
  <c r="I4" i="61"/>
  <c r="I3" i="61"/>
  <c r="I48" i="60"/>
  <c r="I47" i="60"/>
  <c r="I46" i="60"/>
  <c r="I45" i="60"/>
  <c r="I44" i="60"/>
  <c r="I43" i="60"/>
  <c r="I42" i="60"/>
  <c r="I41" i="60"/>
  <c r="I40" i="60"/>
  <c r="I39" i="60"/>
  <c r="I38" i="60"/>
  <c r="I37" i="60"/>
  <c r="I36" i="60"/>
  <c r="I35" i="60"/>
  <c r="I34" i="60"/>
  <c r="I33" i="60"/>
  <c r="I32" i="60"/>
  <c r="I25" i="60"/>
  <c r="I24" i="60"/>
  <c r="I23" i="60"/>
  <c r="I22" i="60"/>
  <c r="I21" i="60"/>
  <c r="I20" i="60"/>
  <c r="I19" i="60"/>
  <c r="I10" i="60"/>
  <c r="I9" i="60"/>
  <c r="I8" i="60"/>
  <c r="I7" i="60"/>
  <c r="I4" i="60"/>
  <c r="I3" i="60"/>
  <c r="I48" i="59"/>
  <c r="I47" i="59"/>
  <c r="I46" i="59"/>
  <c r="I45" i="59"/>
  <c r="I44" i="59"/>
  <c r="I43" i="59"/>
  <c r="I42" i="59"/>
  <c r="I40" i="59"/>
  <c r="I39" i="59"/>
  <c r="I38" i="59"/>
  <c r="I35" i="59"/>
  <c r="I34" i="59"/>
  <c r="I33" i="59"/>
  <c r="I32" i="59"/>
  <c r="I31" i="59"/>
  <c r="I30" i="59"/>
  <c r="I28" i="59"/>
  <c r="I27" i="59"/>
  <c r="I26" i="59"/>
  <c r="I25" i="59"/>
  <c r="I10" i="59"/>
  <c r="I9" i="59"/>
  <c r="I8" i="59"/>
  <c r="I7" i="59"/>
  <c r="I4" i="59"/>
  <c r="I3" i="59"/>
  <c r="J48" i="58"/>
  <c r="J47" i="58"/>
  <c r="J46" i="58"/>
  <c r="J45" i="58"/>
  <c r="J44" i="58"/>
  <c r="J43" i="58"/>
  <c r="J42" i="58"/>
  <c r="J40" i="58"/>
  <c r="J39" i="58"/>
  <c r="J38" i="58"/>
  <c r="J37" i="58"/>
  <c r="J36" i="58"/>
  <c r="J35" i="58"/>
  <c r="J34" i="58"/>
  <c r="J33" i="58"/>
  <c r="J32" i="58"/>
  <c r="J31" i="58"/>
  <c r="J30" i="58"/>
  <c r="J29" i="58"/>
  <c r="J28" i="58"/>
  <c r="J27" i="58"/>
  <c r="J25" i="58"/>
  <c r="J24" i="58"/>
  <c r="J23" i="58"/>
  <c r="J22" i="58"/>
  <c r="J21" i="58"/>
  <c r="J20" i="58"/>
  <c r="J19" i="58"/>
  <c r="J10" i="58"/>
  <c r="J9" i="58"/>
  <c r="J8" i="58"/>
  <c r="J7" i="58"/>
  <c r="J4" i="58"/>
  <c r="J3" i="58"/>
  <c r="J47" i="57"/>
  <c r="J46" i="57"/>
  <c r="J45" i="57"/>
  <c r="J44" i="57"/>
  <c r="J43" i="57"/>
  <c r="J42" i="57"/>
  <c r="J40" i="57"/>
  <c r="J39" i="57"/>
  <c r="J38" i="57"/>
  <c r="J37" i="57"/>
  <c r="J36" i="57"/>
  <c r="J35" i="57"/>
  <c r="J34" i="57"/>
  <c r="J33" i="57"/>
  <c r="J32" i="57"/>
  <c r="J31" i="57"/>
  <c r="J30" i="57"/>
  <c r="J10" i="57"/>
  <c r="J9" i="57"/>
  <c r="J8" i="57"/>
  <c r="J7" i="57"/>
  <c r="J4" i="57"/>
  <c r="J3" i="57"/>
  <c r="J47" i="56"/>
  <c r="J46" i="56"/>
  <c r="J45" i="56"/>
  <c r="J44" i="56"/>
  <c r="J43" i="56"/>
  <c r="J42" i="56"/>
  <c r="J41" i="56"/>
  <c r="J40" i="56"/>
  <c r="J39" i="56"/>
  <c r="J38" i="56"/>
  <c r="J37" i="56"/>
  <c r="J36" i="56"/>
  <c r="J35" i="56"/>
  <c r="J34" i="56"/>
  <c r="J33" i="56"/>
  <c r="J32" i="56"/>
  <c r="J31" i="56"/>
  <c r="J24" i="56"/>
  <c r="J23" i="56"/>
  <c r="J10" i="56"/>
  <c r="J9" i="56"/>
  <c r="J8" i="56"/>
  <c r="J7" i="56"/>
  <c r="J5" i="56"/>
  <c r="J4" i="56"/>
  <c r="J3" i="56"/>
  <c r="J47" i="55"/>
  <c r="J46" i="55"/>
  <c r="J45" i="55"/>
  <c r="J44" i="55"/>
  <c r="J43" i="55"/>
  <c r="J42" i="55"/>
  <c r="J41" i="55"/>
  <c r="J40" i="55"/>
  <c r="J39" i="55"/>
  <c r="J38" i="55"/>
  <c r="J37" i="55"/>
  <c r="J36" i="55"/>
  <c r="J35" i="55"/>
  <c r="J34" i="55"/>
  <c r="J31" i="55"/>
  <c r="J10" i="55"/>
  <c r="J9" i="55"/>
  <c r="J8" i="55"/>
  <c r="J7" i="55"/>
  <c r="J4" i="55"/>
  <c r="J3" i="55"/>
  <c r="J47" i="54"/>
  <c r="J46" i="54"/>
  <c r="J45" i="54"/>
  <c r="J44" i="54"/>
  <c r="J43" i="54"/>
  <c r="J42" i="54"/>
  <c r="J41" i="54"/>
  <c r="J40" i="54"/>
  <c r="J39" i="54"/>
  <c r="J38" i="54"/>
  <c r="J37" i="54"/>
  <c r="J36" i="54"/>
  <c r="J35" i="54"/>
  <c r="J34" i="54"/>
  <c r="J33" i="54"/>
  <c r="J31" i="54"/>
  <c r="J26" i="54"/>
  <c r="J25" i="54"/>
  <c r="J24" i="54"/>
  <c r="J23" i="54"/>
  <c r="J10" i="54"/>
  <c r="J9" i="54"/>
  <c r="J8" i="54"/>
  <c r="J7" i="54"/>
  <c r="J4" i="54"/>
  <c r="J3" i="54"/>
  <c r="J46" i="53"/>
  <c r="J45" i="53"/>
  <c r="J44" i="53"/>
  <c r="J43" i="53"/>
  <c r="J42" i="53"/>
  <c r="J41" i="53"/>
  <c r="J40" i="53"/>
  <c r="J39" i="53"/>
  <c r="J38" i="53"/>
  <c r="J37" i="53"/>
  <c r="J36" i="53"/>
  <c r="J35" i="53"/>
  <c r="J34" i="53"/>
  <c r="J32" i="53"/>
  <c r="J20" i="53"/>
  <c r="J19" i="53"/>
  <c r="J10" i="53"/>
  <c r="J9" i="53"/>
  <c r="J8" i="53"/>
  <c r="J7" i="53"/>
  <c r="J4" i="53"/>
  <c r="J3" i="53"/>
  <c r="J46" i="52"/>
  <c r="J45" i="52"/>
  <c r="J44" i="52"/>
  <c r="J43" i="52"/>
  <c r="J42" i="52"/>
  <c r="J40" i="52"/>
  <c r="J39" i="52"/>
  <c r="J38" i="52"/>
  <c r="J37" i="52"/>
  <c r="J36" i="52"/>
  <c r="J35" i="52"/>
  <c r="J34" i="52"/>
  <c r="J25" i="52"/>
  <c r="J24" i="52"/>
  <c r="J23" i="52"/>
  <c r="J10" i="52"/>
  <c r="J9" i="52"/>
  <c r="J8" i="52"/>
  <c r="J7" i="52"/>
  <c r="J4" i="52"/>
  <c r="J3" i="52"/>
  <c r="J46" i="51"/>
  <c r="J45" i="51"/>
  <c r="J44" i="51"/>
  <c r="J43" i="51"/>
  <c r="J42" i="51"/>
  <c r="J41" i="51"/>
  <c r="J40" i="51"/>
  <c r="J39" i="51"/>
  <c r="J38" i="51"/>
  <c r="J37" i="51"/>
  <c r="J36" i="51"/>
  <c r="J35" i="51"/>
  <c r="J34" i="51"/>
  <c r="J33" i="51"/>
  <c r="J32" i="51"/>
  <c r="J31" i="51"/>
  <c r="J30" i="51"/>
  <c r="J29" i="51"/>
  <c r="J26" i="51"/>
  <c r="J24" i="51"/>
  <c r="J23" i="51"/>
  <c r="J22" i="51"/>
  <c r="J21" i="51"/>
  <c r="J20" i="51"/>
  <c r="J19" i="51"/>
  <c r="J18" i="51"/>
  <c r="J17" i="51"/>
  <c r="J16" i="51"/>
  <c r="J15" i="51"/>
  <c r="J14" i="51"/>
  <c r="J13" i="51"/>
  <c r="J10" i="51"/>
  <c r="J9" i="51"/>
  <c r="J8" i="51"/>
  <c r="J7" i="51"/>
  <c r="J4" i="51"/>
  <c r="J3" i="51"/>
  <c r="J46" i="50"/>
  <c r="J45" i="50"/>
  <c r="J44" i="50"/>
  <c r="J43" i="50"/>
  <c r="J42" i="50"/>
  <c r="J41" i="50"/>
  <c r="J40" i="50"/>
  <c r="J39" i="50"/>
  <c r="J38" i="50"/>
  <c r="J37" i="50"/>
  <c r="J36" i="50"/>
  <c r="J35" i="50"/>
  <c r="J34" i="50"/>
  <c r="J33" i="50"/>
  <c r="J32" i="50"/>
  <c r="J31" i="50"/>
  <c r="J30" i="50"/>
  <c r="J29" i="50"/>
  <c r="J26" i="50"/>
  <c r="J24" i="50"/>
  <c r="J23" i="50"/>
  <c r="J22" i="50"/>
  <c r="J21" i="50"/>
  <c r="J20" i="50"/>
  <c r="J19" i="50"/>
  <c r="J18" i="50"/>
  <c r="J17" i="50"/>
  <c r="J16" i="50"/>
  <c r="J15" i="50"/>
  <c r="J14" i="50"/>
  <c r="J13" i="50"/>
  <c r="J12" i="50"/>
  <c r="J11" i="50"/>
  <c r="J10" i="50"/>
  <c r="J9" i="50"/>
  <c r="J8" i="50"/>
  <c r="J7" i="50"/>
  <c r="J6" i="50"/>
  <c r="J5" i="50"/>
  <c r="J4" i="50"/>
  <c r="J3" i="50"/>
  <c r="J46" i="49"/>
  <c r="J45" i="49"/>
  <c r="J44" i="49"/>
  <c r="J43" i="49"/>
  <c r="J42" i="49"/>
  <c r="J40" i="49"/>
  <c r="J39" i="49"/>
  <c r="J38" i="49"/>
  <c r="J37" i="49"/>
  <c r="J36" i="49"/>
  <c r="J35" i="49"/>
  <c r="J34" i="49"/>
  <c r="J23" i="49"/>
  <c r="J22" i="49"/>
  <c r="J20" i="49"/>
  <c r="J17" i="49"/>
  <c r="J15" i="49"/>
  <c r="J11" i="49"/>
  <c r="J10" i="49"/>
  <c r="J9" i="49"/>
  <c r="J8" i="49"/>
  <c r="J7" i="49"/>
  <c r="J5" i="49"/>
  <c r="J4" i="49"/>
  <c r="J3" i="49"/>
  <c r="J46" i="48"/>
  <c r="J45" i="48"/>
  <c r="J44" i="48"/>
  <c r="J43" i="48"/>
  <c r="J42" i="48"/>
  <c r="J40" i="48"/>
  <c r="J39" i="48"/>
  <c r="J38" i="48"/>
  <c r="J37" i="48"/>
  <c r="J36" i="48"/>
  <c r="J35" i="48"/>
  <c r="J34" i="48"/>
  <c r="J23" i="48"/>
  <c r="J22" i="48"/>
  <c r="J20" i="48"/>
  <c r="J17" i="48"/>
  <c r="J15" i="48"/>
  <c r="J13" i="48"/>
  <c r="J11" i="48"/>
  <c r="J10" i="48"/>
  <c r="J9" i="48"/>
  <c r="J8" i="48"/>
  <c r="J7" i="48"/>
  <c r="J5" i="48"/>
  <c r="J4" i="48"/>
  <c r="J3" i="48"/>
  <c r="J47" i="47"/>
  <c r="J46" i="47"/>
  <c r="J45" i="47"/>
  <c r="J44" i="47"/>
  <c r="J43" i="47"/>
  <c r="J42" i="47"/>
  <c r="J41" i="47"/>
  <c r="J40" i="47"/>
  <c r="J39" i="47"/>
  <c r="J38" i="47"/>
  <c r="J37" i="47"/>
  <c r="J36" i="47"/>
  <c r="J35" i="47"/>
  <c r="J10" i="47"/>
  <c r="J9" i="47"/>
  <c r="J8" i="47"/>
  <c r="J7" i="47"/>
  <c r="J4" i="47"/>
  <c r="J3" i="47"/>
  <c r="K47" i="46"/>
  <c r="K45" i="46"/>
  <c r="K44" i="46"/>
  <c r="K43" i="46"/>
  <c r="K42" i="46"/>
  <c r="K41" i="46"/>
  <c r="K40" i="46"/>
  <c r="K39" i="46"/>
  <c r="K38" i="46"/>
  <c r="K37" i="46"/>
  <c r="K36" i="46"/>
  <c r="K35" i="46"/>
  <c r="K34" i="46"/>
  <c r="K23" i="46"/>
  <c r="K19" i="46"/>
  <c r="K17" i="46"/>
  <c r="K15" i="46"/>
  <c r="K13" i="46"/>
  <c r="K11" i="46"/>
  <c r="K10" i="46"/>
  <c r="K9" i="46"/>
  <c r="K8" i="46"/>
  <c r="K7" i="46"/>
  <c r="K4" i="46"/>
  <c r="K3" i="46"/>
  <c r="K47" i="45"/>
  <c r="K45" i="45"/>
  <c r="K44" i="45"/>
  <c r="K43" i="45"/>
  <c r="K42" i="45"/>
  <c r="K41" i="45"/>
  <c r="K40" i="45"/>
  <c r="K39" i="45"/>
  <c r="K38" i="45"/>
  <c r="K37" i="45"/>
  <c r="K36" i="45"/>
  <c r="K35" i="45"/>
  <c r="K34" i="45"/>
  <c r="K23" i="45"/>
  <c r="K17" i="45"/>
  <c r="K15" i="45"/>
  <c r="K13" i="45"/>
  <c r="K11" i="45"/>
  <c r="K10" i="45"/>
  <c r="K9" i="45"/>
  <c r="K8" i="45"/>
  <c r="K7" i="45"/>
  <c r="K4" i="45"/>
  <c r="K3" i="45"/>
  <c r="K47" i="44"/>
  <c r="K46" i="44"/>
  <c r="K45" i="44"/>
  <c r="K44" i="44"/>
  <c r="K43" i="44"/>
  <c r="K42" i="44"/>
  <c r="K41" i="44"/>
  <c r="K40" i="44"/>
  <c r="K39" i="44"/>
  <c r="K38" i="44"/>
  <c r="K37" i="44"/>
  <c r="K36" i="44"/>
  <c r="K35" i="44"/>
  <c r="K10" i="44"/>
  <c r="K9" i="44"/>
  <c r="K8" i="44"/>
  <c r="K4" i="44"/>
  <c r="K3" i="44"/>
  <c r="K49" i="43"/>
  <c r="K46" i="43"/>
  <c r="K45" i="43"/>
  <c r="K44" i="43"/>
  <c r="K43" i="43"/>
  <c r="K42" i="43"/>
  <c r="K41" i="43"/>
  <c r="K40" i="43"/>
  <c r="K39" i="43"/>
  <c r="K38" i="43"/>
  <c r="K37" i="43"/>
  <c r="K36" i="43"/>
  <c r="K35" i="43"/>
  <c r="K34" i="43"/>
  <c r="K31" i="43"/>
  <c r="K24" i="43"/>
  <c r="K23" i="43"/>
  <c r="K22" i="43"/>
  <c r="K20" i="43"/>
  <c r="K18" i="43"/>
  <c r="K17" i="43"/>
  <c r="K13" i="43"/>
  <c r="K11" i="43"/>
  <c r="K10" i="43"/>
  <c r="K9" i="43"/>
  <c r="K8" i="43"/>
  <c r="K7" i="43"/>
  <c r="K5" i="43"/>
  <c r="K4" i="43"/>
  <c r="K3" i="43"/>
  <c r="K49" i="42"/>
  <c r="K48" i="42"/>
  <c r="K47" i="42"/>
  <c r="K46" i="42"/>
  <c r="K45" i="42"/>
  <c r="K44" i="42"/>
  <c r="K43" i="42"/>
  <c r="K42" i="42"/>
  <c r="K41" i="42"/>
  <c r="K40" i="42"/>
  <c r="K39" i="42"/>
  <c r="K38" i="42"/>
  <c r="K37" i="42"/>
  <c r="K36" i="42"/>
  <c r="K35" i="42"/>
  <c r="K34" i="42"/>
  <c r="K33" i="42"/>
  <c r="K32" i="42"/>
  <c r="K31" i="42"/>
  <c r="K30" i="42"/>
  <c r="K29" i="42"/>
  <c r="K26" i="42"/>
  <c r="K24" i="42"/>
  <c r="K23" i="42"/>
  <c r="K22" i="42"/>
  <c r="K21" i="42"/>
  <c r="K20" i="42"/>
  <c r="K19" i="42"/>
  <c r="K18" i="42"/>
  <c r="K17" i="42"/>
  <c r="K16" i="42"/>
  <c r="K15" i="42"/>
  <c r="K13" i="42"/>
  <c r="K11" i="42"/>
  <c r="K10" i="42"/>
  <c r="K9" i="42"/>
  <c r="K8" i="42"/>
  <c r="K7" i="42"/>
  <c r="K6" i="42"/>
  <c r="K5" i="42"/>
  <c r="K4" i="42"/>
  <c r="K3" i="42"/>
  <c r="K49" i="41"/>
  <c r="K48" i="41"/>
  <c r="K47" i="41"/>
  <c r="K46" i="41"/>
  <c r="K45" i="41"/>
  <c r="K44" i="41"/>
  <c r="K43" i="41"/>
  <c r="K42" i="41"/>
  <c r="K41" i="41"/>
  <c r="K40" i="41"/>
  <c r="K39" i="41"/>
  <c r="K38" i="41"/>
  <c r="K37" i="41"/>
  <c r="K36" i="41"/>
  <c r="K35" i="41"/>
  <c r="K34" i="41"/>
  <c r="K33" i="41"/>
  <c r="K32" i="41"/>
  <c r="K31" i="41"/>
  <c r="K30" i="41"/>
  <c r="K29" i="41"/>
  <c r="K26" i="41"/>
  <c r="K25" i="41"/>
  <c r="K24" i="41"/>
  <c r="K23" i="41"/>
  <c r="K22" i="41"/>
  <c r="K21" i="41"/>
  <c r="K20" i="41"/>
  <c r="K19" i="41"/>
  <c r="K18" i="41"/>
  <c r="K17" i="41"/>
  <c r="K16" i="41"/>
  <c r="K15" i="41"/>
  <c r="K13" i="41"/>
  <c r="K11" i="41"/>
  <c r="K10" i="41"/>
  <c r="K9" i="41"/>
  <c r="K8" i="41"/>
  <c r="K7" i="41"/>
  <c r="K6" i="41"/>
  <c r="K5" i="41"/>
  <c r="K4" i="41"/>
  <c r="K3" i="41"/>
  <c r="K49" i="40"/>
  <c r="K48" i="40"/>
  <c r="K47" i="40"/>
  <c r="K46" i="40"/>
  <c r="K45" i="40"/>
  <c r="K44" i="40"/>
  <c r="K43" i="40"/>
  <c r="K42" i="40"/>
  <c r="K41" i="40"/>
  <c r="K40" i="40"/>
  <c r="K39" i="40"/>
  <c r="K38" i="40"/>
  <c r="K37" i="40"/>
  <c r="K36" i="40"/>
  <c r="K35" i="40"/>
  <c r="K34" i="40"/>
  <c r="K33" i="40"/>
  <c r="K32" i="40"/>
  <c r="K31" i="40"/>
  <c r="K30" i="40"/>
  <c r="K29" i="40"/>
  <c r="K26" i="40"/>
  <c r="K25" i="40"/>
  <c r="K24" i="40"/>
  <c r="K23" i="40"/>
  <c r="K22" i="40"/>
  <c r="K21" i="40"/>
  <c r="K20" i="40"/>
  <c r="K19" i="40"/>
  <c r="K18" i="40"/>
  <c r="K17" i="40"/>
  <c r="K16" i="40"/>
  <c r="K15" i="40"/>
  <c r="K13" i="40"/>
  <c r="K11" i="40"/>
  <c r="K10" i="40"/>
  <c r="K9" i="40"/>
  <c r="K8" i="40"/>
  <c r="K7" i="40"/>
  <c r="K5" i="40"/>
  <c r="K4" i="40"/>
  <c r="K3" i="40"/>
  <c r="K49" i="39"/>
  <c r="K48" i="39"/>
  <c r="K47" i="39"/>
  <c r="K46" i="39"/>
  <c r="K45" i="39"/>
  <c r="K44" i="39"/>
  <c r="K43" i="39"/>
  <c r="K42" i="39"/>
  <c r="K41" i="39"/>
  <c r="K40" i="39"/>
  <c r="K39" i="39"/>
  <c r="K10" i="39"/>
  <c r="K9" i="39"/>
  <c r="K8" i="39"/>
  <c r="K7" i="39"/>
  <c r="K4" i="39"/>
  <c r="K49" i="38"/>
  <c r="K48" i="38"/>
  <c r="K47" i="38"/>
  <c r="K46" i="38"/>
  <c r="K45" i="38"/>
  <c r="K44" i="38"/>
  <c r="K43" i="38"/>
  <c r="K42" i="38"/>
  <c r="K41" i="38"/>
  <c r="K40" i="38"/>
  <c r="K39" i="38"/>
  <c r="K38" i="38"/>
  <c r="K37" i="38"/>
  <c r="K36" i="38"/>
  <c r="K35" i="38"/>
  <c r="K34" i="38"/>
  <c r="K33" i="38"/>
  <c r="K32" i="38"/>
  <c r="K31" i="38"/>
  <c r="K30" i="38"/>
  <c r="K29" i="38"/>
  <c r="K27" i="38"/>
  <c r="K26" i="38"/>
  <c r="K24" i="38"/>
  <c r="K23" i="38"/>
  <c r="K22" i="38"/>
  <c r="K21" i="38"/>
  <c r="K20" i="38"/>
  <c r="K19" i="38"/>
  <c r="K16" i="38"/>
  <c r="K15" i="38"/>
  <c r="K13" i="38"/>
  <c r="K11" i="38"/>
  <c r="K10" i="38"/>
  <c r="K9" i="38"/>
  <c r="K8" i="38"/>
  <c r="K7" i="38"/>
  <c r="K6" i="38"/>
  <c r="K5" i="38"/>
  <c r="K4" i="38"/>
  <c r="K3" i="38"/>
  <c r="K49" i="37"/>
  <c r="K48" i="37"/>
  <c r="K47" i="37"/>
  <c r="K46" i="37"/>
  <c r="K45" i="37"/>
  <c r="K44" i="37"/>
  <c r="K43" i="37"/>
  <c r="K42" i="37"/>
  <c r="K41" i="37"/>
  <c r="K40" i="37"/>
  <c r="K39" i="37"/>
  <c r="K38" i="37"/>
  <c r="K37" i="37"/>
  <c r="K36" i="37"/>
  <c r="K35" i="37"/>
  <c r="K34" i="37"/>
  <c r="K33" i="37"/>
  <c r="K32" i="37"/>
  <c r="K31" i="37"/>
  <c r="K30" i="37"/>
  <c r="K29" i="37"/>
  <c r="K27" i="37"/>
  <c r="K26" i="37"/>
  <c r="K24" i="37"/>
  <c r="K23" i="37"/>
  <c r="K22" i="37"/>
  <c r="K21" i="37"/>
  <c r="K20" i="37"/>
  <c r="K19" i="37"/>
  <c r="K16" i="37"/>
  <c r="K15" i="37"/>
  <c r="K13" i="37"/>
  <c r="K11" i="37"/>
  <c r="K10" i="37"/>
  <c r="K9" i="37"/>
  <c r="K8" i="37"/>
  <c r="K7" i="37"/>
  <c r="K6" i="37"/>
  <c r="K5" i="37"/>
  <c r="K4" i="37"/>
  <c r="K3" i="37"/>
  <c r="K49" i="36"/>
  <c r="K48" i="36"/>
  <c r="K47" i="36"/>
  <c r="K46" i="36"/>
  <c r="K45" i="36"/>
  <c r="K44" i="36"/>
  <c r="K43" i="36"/>
  <c r="K42" i="36"/>
  <c r="K41" i="36"/>
  <c r="K40" i="36"/>
  <c r="K39" i="36"/>
  <c r="K38" i="36"/>
  <c r="K37" i="36"/>
  <c r="K36" i="36"/>
  <c r="K35" i="36"/>
  <c r="K34" i="36"/>
  <c r="K33" i="36"/>
  <c r="K32" i="36"/>
  <c r="K31" i="36"/>
  <c r="K30" i="36"/>
  <c r="K26" i="36"/>
  <c r="K25" i="36"/>
  <c r="K24" i="36"/>
  <c r="K23" i="36"/>
  <c r="K22" i="36"/>
  <c r="K21" i="36"/>
  <c r="K20" i="36"/>
  <c r="K19" i="36"/>
  <c r="K18" i="36"/>
  <c r="K17" i="36"/>
  <c r="K16" i="36"/>
  <c r="K15" i="36"/>
  <c r="K14" i="36"/>
  <c r="K13" i="36"/>
  <c r="K11" i="36"/>
  <c r="K10" i="36"/>
  <c r="K9" i="36"/>
  <c r="K8" i="36"/>
  <c r="K7" i="36"/>
  <c r="K6" i="36"/>
  <c r="K5" i="36"/>
  <c r="K4" i="36"/>
  <c r="K3" i="36"/>
  <c r="K49" i="35"/>
  <c r="K48" i="35"/>
  <c r="K47" i="35"/>
  <c r="K46" i="35"/>
  <c r="K45" i="35"/>
  <c r="K44" i="35"/>
  <c r="K43" i="35"/>
  <c r="K42" i="35"/>
  <c r="K41" i="35"/>
  <c r="K40" i="35"/>
  <c r="K39" i="35"/>
  <c r="K38" i="35"/>
  <c r="K37" i="35"/>
  <c r="K36" i="35"/>
  <c r="K35" i="35"/>
  <c r="K34" i="35"/>
  <c r="K33" i="35"/>
  <c r="K32" i="35"/>
  <c r="K31" i="35"/>
  <c r="K30" i="35"/>
  <c r="K29" i="35"/>
  <c r="K27" i="35"/>
  <c r="K26" i="35"/>
  <c r="K24" i="35"/>
  <c r="K23" i="35"/>
  <c r="K22" i="35"/>
  <c r="K21" i="35"/>
  <c r="K20" i="35"/>
  <c r="K19" i="35"/>
  <c r="K18" i="35"/>
  <c r="K17" i="35"/>
  <c r="K16" i="35"/>
  <c r="K15" i="35"/>
  <c r="K14" i="35"/>
  <c r="K13" i="35"/>
  <c r="K11" i="35"/>
  <c r="K10" i="35"/>
  <c r="K9" i="35"/>
  <c r="K8" i="35"/>
  <c r="K7" i="35"/>
  <c r="K6" i="35"/>
  <c r="K5" i="35"/>
  <c r="K4" i="35"/>
  <c r="K3" i="35"/>
  <c r="K49" i="34"/>
  <c r="K48" i="34"/>
  <c r="K47" i="34"/>
  <c r="K46" i="34"/>
  <c r="K45" i="34"/>
  <c r="K44" i="34"/>
  <c r="K43" i="34"/>
  <c r="K42" i="34"/>
  <c r="K41" i="34"/>
  <c r="K40" i="34"/>
  <c r="K39" i="34"/>
  <c r="K38" i="34"/>
  <c r="K37" i="34"/>
  <c r="K36" i="34"/>
  <c r="K35" i="34"/>
  <c r="K34" i="34"/>
  <c r="K33" i="34"/>
  <c r="K32" i="34"/>
  <c r="K31" i="34"/>
  <c r="K30" i="34"/>
  <c r="K29" i="34"/>
  <c r="K28" i="34"/>
  <c r="K27" i="34"/>
  <c r="K26" i="34"/>
  <c r="K25" i="34"/>
  <c r="K24" i="34"/>
  <c r="K23" i="34"/>
  <c r="K22" i="34"/>
  <c r="K21" i="34"/>
  <c r="K20" i="34"/>
  <c r="K19" i="34"/>
  <c r="K18" i="34"/>
  <c r="K17" i="34"/>
  <c r="K16" i="34"/>
  <c r="K15" i="34"/>
  <c r="K14" i="34"/>
  <c r="K13" i="34"/>
  <c r="K11" i="34"/>
  <c r="K10" i="34"/>
  <c r="K9" i="34"/>
  <c r="K8" i="34"/>
  <c r="K7" i="34"/>
  <c r="K6" i="34"/>
  <c r="K5" i="34"/>
  <c r="K4" i="34"/>
  <c r="K3" i="34"/>
  <c r="K46" i="33"/>
  <c r="K45" i="33"/>
  <c r="K44" i="33"/>
  <c r="K43" i="33"/>
  <c r="K42" i="33"/>
  <c r="K40" i="33"/>
  <c r="K39" i="33"/>
  <c r="K38" i="33"/>
  <c r="K37" i="33"/>
  <c r="K36" i="33"/>
  <c r="K35" i="33"/>
  <c r="K34" i="33"/>
  <c r="K4" i="33"/>
  <c r="K3" i="33"/>
  <c r="K49" i="32"/>
  <c r="K48" i="32"/>
  <c r="K47" i="32"/>
  <c r="K46" i="32"/>
  <c r="K45" i="32"/>
  <c r="K44" i="32"/>
  <c r="K43" i="32"/>
  <c r="K42" i="32"/>
  <c r="K41" i="32"/>
  <c r="K40" i="32"/>
  <c r="K39" i="32"/>
  <c r="K38" i="32"/>
  <c r="K37" i="32"/>
  <c r="K36" i="32"/>
  <c r="K35" i="32"/>
  <c r="K34" i="32"/>
  <c r="K24" i="32"/>
  <c r="K23" i="32"/>
  <c r="K22" i="32"/>
  <c r="K21" i="32"/>
  <c r="K20" i="32"/>
  <c r="K19" i="32"/>
  <c r="K18" i="32"/>
  <c r="K17" i="32"/>
  <c r="K16" i="32"/>
  <c r="K15" i="32"/>
  <c r="K14" i="32"/>
  <c r="K13" i="32"/>
  <c r="K11" i="32"/>
  <c r="K10" i="32"/>
  <c r="K9" i="32"/>
  <c r="K8" i="32"/>
  <c r="K7" i="32"/>
  <c r="K6" i="32"/>
  <c r="K5" i="32"/>
  <c r="K4" i="32"/>
  <c r="K3" i="32"/>
  <c r="K49" i="31"/>
  <c r="K48" i="31"/>
  <c r="K47" i="31"/>
  <c r="K46" i="31"/>
  <c r="K45" i="31"/>
  <c r="K44" i="31"/>
  <c r="K43" i="31"/>
  <c r="K42" i="31"/>
  <c r="K41" i="31"/>
  <c r="K40" i="31"/>
  <c r="K39" i="31"/>
  <c r="K38" i="31"/>
  <c r="K37" i="31"/>
  <c r="K36" i="31"/>
  <c r="K35" i="31"/>
  <c r="K34" i="31"/>
  <c r="K33" i="31"/>
  <c r="K32" i="31"/>
  <c r="K31" i="31"/>
  <c r="K30" i="31"/>
  <c r="K29" i="31"/>
  <c r="K28" i="31"/>
  <c r="K27" i="31"/>
  <c r="K26" i="31"/>
  <c r="K24" i="31"/>
  <c r="K23" i="31"/>
  <c r="K22" i="31"/>
  <c r="K21" i="31"/>
  <c r="K20" i="31"/>
  <c r="K19" i="31"/>
  <c r="K18" i="31"/>
  <c r="K17" i="31"/>
  <c r="K16" i="31"/>
  <c r="K15" i="31"/>
  <c r="K14" i="31"/>
  <c r="K13" i="31"/>
  <c r="K11" i="31"/>
  <c r="K10" i="31"/>
  <c r="K9" i="31"/>
  <c r="K8" i="31"/>
  <c r="K7" i="31"/>
  <c r="K6" i="31"/>
  <c r="K5" i="31"/>
  <c r="K4" i="31"/>
  <c r="K3" i="31"/>
  <c r="K49" i="30"/>
  <c r="K48" i="30"/>
  <c r="K47" i="30"/>
  <c r="K46" i="30"/>
  <c r="K45" i="30"/>
  <c r="K44" i="30"/>
  <c r="K43" i="30"/>
  <c r="K42" i="30"/>
  <c r="K41" i="30"/>
  <c r="K40" i="30"/>
  <c r="K39" i="30"/>
  <c r="K38" i="30"/>
  <c r="K37" i="30"/>
  <c r="K36" i="30"/>
  <c r="K35" i="30"/>
  <c r="K34" i="30"/>
  <c r="K33" i="30"/>
  <c r="K32" i="30"/>
  <c r="K31" i="30"/>
  <c r="K30" i="30"/>
  <c r="K29" i="30"/>
  <c r="K28" i="30"/>
  <c r="K27" i="30"/>
  <c r="K26" i="30"/>
  <c r="K24" i="30"/>
  <c r="K23" i="30"/>
  <c r="K22" i="30"/>
  <c r="K21" i="30"/>
  <c r="K20" i="30"/>
  <c r="K19" i="30"/>
  <c r="K18" i="30"/>
  <c r="K17" i="30"/>
  <c r="K16" i="30"/>
  <c r="K15" i="30"/>
  <c r="K14" i="30"/>
  <c r="K13" i="30"/>
  <c r="K11" i="30"/>
  <c r="K10" i="30"/>
  <c r="K9" i="30"/>
  <c r="K8" i="30"/>
  <c r="K7" i="30"/>
  <c r="K6" i="30"/>
  <c r="K5" i="30"/>
  <c r="K4" i="30"/>
  <c r="K3" i="30"/>
  <c r="K49" i="29"/>
  <c r="K48" i="29"/>
  <c r="K47" i="29"/>
  <c r="K45" i="29"/>
  <c r="K44" i="29"/>
  <c r="K43" i="29"/>
  <c r="K42" i="29"/>
  <c r="K41" i="29"/>
  <c r="K40" i="29"/>
  <c r="K39" i="29"/>
  <c r="K38" i="29"/>
  <c r="K37" i="29"/>
  <c r="K36" i="29"/>
  <c r="K35" i="29"/>
  <c r="K34" i="29"/>
  <c r="K10" i="29"/>
  <c r="K9" i="29"/>
  <c r="K8" i="29"/>
  <c r="K7" i="29"/>
  <c r="K4" i="29"/>
  <c r="K3" i="29"/>
  <c r="K49" i="28"/>
  <c r="K48" i="28"/>
  <c r="K47" i="28"/>
  <c r="K46" i="28"/>
  <c r="K45" i="28"/>
  <c r="K44" i="28"/>
  <c r="K43" i="28"/>
  <c r="K42" i="28"/>
  <c r="K41" i="28"/>
  <c r="K40" i="28"/>
  <c r="K39" i="28"/>
  <c r="K38" i="28"/>
  <c r="K37" i="28"/>
  <c r="K36" i="28"/>
  <c r="K35" i="28"/>
  <c r="K34" i="28"/>
  <c r="K24" i="28"/>
  <c r="K23" i="28"/>
  <c r="K22" i="28"/>
  <c r="K21" i="28"/>
  <c r="K20" i="28"/>
  <c r="K19" i="28"/>
  <c r="K18" i="28"/>
  <c r="K17" i="28"/>
  <c r="K16" i="28"/>
  <c r="K15" i="28"/>
  <c r="K14" i="28"/>
  <c r="K13" i="28"/>
  <c r="K11" i="28"/>
  <c r="K10" i="28"/>
  <c r="K9" i="28"/>
  <c r="K8" i="28"/>
  <c r="K7" i="28"/>
  <c r="K6" i="28"/>
  <c r="K5" i="28"/>
  <c r="K4" i="28"/>
  <c r="K3" i="28"/>
  <c r="K49" i="27"/>
  <c r="K48" i="27"/>
  <c r="K47" i="27"/>
  <c r="K45" i="27"/>
  <c r="K44" i="27"/>
  <c r="K43" i="27"/>
  <c r="K42" i="27"/>
  <c r="K41" i="27"/>
  <c r="K40" i="27"/>
  <c r="K39" i="27"/>
  <c r="K38" i="27"/>
  <c r="K37" i="27"/>
  <c r="K36" i="27"/>
  <c r="K35" i="27"/>
  <c r="K10" i="27"/>
  <c r="K9" i="27"/>
  <c r="K8" i="27"/>
  <c r="K7" i="27"/>
  <c r="K4" i="27"/>
  <c r="K3" i="27"/>
  <c r="K49" i="26"/>
  <c r="K48" i="26"/>
  <c r="K47" i="26"/>
  <c r="K46" i="26"/>
  <c r="K45" i="26"/>
  <c r="K44" i="26"/>
  <c r="K43" i="26"/>
  <c r="K42" i="26"/>
  <c r="K41" i="26"/>
  <c r="K40" i="26"/>
  <c r="K39" i="26"/>
  <c r="K38" i="26"/>
  <c r="K37" i="26"/>
  <c r="K36" i="26"/>
  <c r="K35" i="26"/>
  <c r="K34" i="26"/>
  <c r="K33" i="26"/>
  <c r="K32" i="26"/>
  <c r="K31" i="26"/>
  <c r="K30" i="26"/>
  <c r="K28" i="26"/>
  <c r="K27" i="26"/>
  <c r="K26" i="26"/>
  <c r="K25" i="26"/>
  <c r="K24" i="26"/>
  <c r="K23" i="26"/>
  <c r="K22" i="26"/>
  <c r="K21" i="26"/>
  <c r="K20" i="26"/>
  <c r="K19" i="26"/>
  <c r="K18" i="26"/>
  <c r="K17" i="26"/>
  <c r="K16" i="26"/>
  <c r="K15" i="26"/>
  <c r="K14" i="26"/>
  <c r="K13" i="26"/>
  <c r="K11" i="26"/>
  <c r="K10" i="26"/>
  <c r="K9" i="26"/>
  <c r="K8" i="26"/>
  <c r="K7" i="26"/>
  <c r="K6" i="26"/>
  <c r="K5" i="26"/>
  <c r="K4" i="26"/>
  <c r="K3" i="26"/>
  <c r="K49" i="25"/>
  <c r="K48" i="25"/>
  <c r="K47" i="25"/>
  <c r="K46" i="25"/>
  <c r="K45" i="25"/>
  <c r="K44" i="25"/>
  <c r="K43" i="25"/>
  <c r="K42" i="25"/>
  <c r="K41" i="25"/>
  <c r="K40" i="25"/>
  <c r="K39" i="25"/>
  <c r="K38" i="25"/>
  <c r="K37" i="25"/>
  <c r="K36" i="25"/>
  <c r="K35" i="25"/>
  <c r="K34" i="25"/>
  <c r="K33" i="25"/>
  <c r="K32" i="25"/>
  <c r="K31" i="25"/>
  <c r="K30" i="25"/>
  <c r="K29" i="25"/>
  <c r="K28" i="25"/>
  <c r="K27" i="25"/>
  <c r="K26" i="25"/>
  <c r="K25" i="25"/>
  <c r="K24" i="25"/>
  <c r="K23" i="25"/>
  <c r="K22" i="25"/>
  <c r="K21" i="25"/>
  <c r="K20" i="25"/>
  <c r="K19" i="25"/>
  <c r="K18" i="25"/>
  <c r="K17" i="25"/>
  <c r="K16" i="25"/>
  <c r="K15" i="25"/>
  <c r="K14" i="25"/>
  <c r="K13" i="25"/>
  <c r="K11" i="25"/>
  <c r="K10" i="25"/>
  <c r="K9" i="25"/>
  <c r="K8" i="25"/>
  <c r="K7" i="25"/>
  <c r="K6" i="25"/>
  <c r="K5" i="25"/>
  <c r="K4" i="25"/>
  <c r="K3" i="25"/>
  <c r="K49" i="24"/>
  <c r="K48" i="24"/>
  <c r="K47" i="24"/>
  <c r="K46" i="24"/>
  <c r="K45" i="24"/>
  <c r="K44" i="24"/>
  <c r="K43" i="24"/>
  <c r="K42" i="24"/>
  <c r="K41" i="24"/>
  <c r="K40" i="24"/>
  <c r="K39" i="24"/>
  <c r="K38" i="24"/>
  <c r="K37" i="24"/>
  <c r="K36" i="24"/>
  <c r="K35" i="24"/>
  <c r="K34" i="24"/>
  <c r="K25" i="24"/>
  <c r="K24" i="24"/>
  <c r="K23" i="24"/>
  <c r="K22" i="24"/>
  <c r="K21" i="24"/>
  <c r="K20" i="24"/>
  <c r="K19" i="24"/>
  <c r="K10" i="24"/>
  <c r="K9" i="24"/>
  <c r="K8" i="24"/>
  <c r="K7" i="24"/>
  <c r="K6" i="24"/>
  <c r="K5" i="24"/>
  <c r="K4" i="24"/>
  <c r="K3" i="24"/>
  <c r="K48" i="23"/>
  <c r="K47" i="23"/>
  <c r="K46" i="23"/>
  <c r="K45" i="23"/>
  <c r="K44" i="23"/>
  <c r="K43" i="23"/>
  <c r="K42" i="23"/>
  <c r="K41" i="23"/>
  <c r="K40" i="23"/>
  <c r="K39" i="23"/>
  <c r="K38" i="23"/>
  <c r="K37" i="23"/>
  <c r="K36" i="23"/>
  <c r="K35" i="23"/>
  <c r="K34" i="23"/>
  <c r="K25" i="23"/>
  <c r="K24" i="23"/>
  <c r="K23" i="23"/>
  <c r="K22" i="23"/>
  <c r="K21" i="23"/>
  <c r="K20" i="23"/>
  <c r="K19" i="23"/>
  <c r="K10" i="23"/>
  <c r="K9" i="23"/>
  <c r="K8" i="23"/>
  <c r="K7" i="23"/>
  <c r="K6" i="23"/>
  <c r="K5" i="23"/>
  <c r="K4" i="23"/>
  <c r="K3" i="23"/>
  <c r="K48" i="22"/>
  <c r="K47" i="22"/>
  <c r="K25" i="22"/>
  <c r="K22" i="22"/>
  <c r="K21" i="22"/>
  <c r="K20" i="22"/>
  <c r="K19" i="22"/>
  <c r="K10" i="22"/>
  <c r="K9" i="22"/>
  <c r="K4" i="22"/>
  <c r="K3" i="22"/>
  <c r="K49" i="21"/>
  <c r="K48" i="21"/>
  <c r="K47" i="21"/>
  <c r="K46" i="21"/>
  <c r="K45" i="21"/>
  <c r="K44" i="21"/>
  <c r="K43" i="21"/>
  <c r="K42" i="21"/>
  <c r="K41" i="21"/>
  <c r="K40" i="21"/>
  <c r="K39" i="21"/>
  <c r="K38" i="21"/>
  <c r="K37" i="21"/>
  <c r="K36" i="21"/>
  <c r="K35" i="21"/>
  <c r="K10" i="21"/>
  <c r="K9" i="21"/>
  <c r="K4" i="21"/>
  <c r="K3" i="21"/>
  <c r="K49" i="20"/>
  <c r="K48" i="20"/>
  <c r="K47" i="20"/>
  <c r="K46" i="20"/>
  <c r="K45" i="20"/>
  <c r="K44" i="20"/>
  <c r="K43" i="20"/>
  <c r="K42" i="20"/>
  <c r="K41" i="20"/>
  <c r="K40" i="20"/>
  <c r="K39" i="20"/>
  <c r="K38" i="20"/>
  <c r="K37" i="20"/>
  <c r="K36" i="20"/>
  <c r="K35" i="20"/>
  <c r="K34" i="20"/>
  <c r="K33" i="20"/>
  <c r="K32" i="20"/>
  <c r="K31" i="20"/>
  <c r="K30" i="20"/>
  <c r="K29" i="20"/>
  <c r="K28" i="20"/>
  <c r="K27" i="20"/>
  <c r="K26" i="20"/>
  <c r="K24" i="20"/>
  <c r="K23" i="20"/>
  <c r="K22" i="20"/>
  <c r="K21" i="20"/>
  <c r="K20" i="20"/>
  <c r="K19" i="20"/>
  <c r="K18" i="20"/>
  <c r="K17" i="20"/>
  <c r="K16" i="20"/>
  <c r="K15" i="20"/>
  <c r="K14" i="20"/>
  <c r="K13" i="20"/>
  <c r="K12" i="20"/>
  <c r="K11" i="20"/>
  <c r="K10" i="20"/>
  <c r="K9" i="20"/>
  <c r="K8" i="20"/>
  <c r="K7" i="20"/>
  <c r="K5" i="20"/>
  <c r="K4" i="20"/>
  <c r="K3" i="20"/>
  <c r="K49" i="19"/>
  <c r="K48" i="19"/>
  <c r="K47" i="19"/>
  <c r="K46" i="19"/>
  <c r="K45" i="19"/>
  <c r="K44" i="19"/>
  <c r="K43" i="19"/>
  <c r="K42" i="19"/>
  <c r="K41" i="19"/>
  <c r="K40" i="19"/>
  <c r="K39" i="19"/>
  <c r="K38" i="19"/>
  <c r="K37" i="19"/>
  <c r="K36" i="19"/>
  <c r="K35" i="19"/>
  <c r="K34" i="19"/>
  <c r="K33" i="19"/>
  <c r="K32" i="19"/>
  <c r="K31" i="19"/>
  <c r="K30" i="19"/>
  <c r="K29" i="19"/>
  <c r="K28" i="19"/>
  <c r="K27" i="19"/>
  <c r="K26" i="19"/>
  <c r="K25" i="19"/>
  <c r="K24" i="19"/>
  <c r="K23" i="19"/>
  <c r="K22" i="19"/>
  <c r="K21" i="19"/>
  <c r="K20" i="19"/>
  <c r="K19" i="19"/>
  <c r="K18" i="19"/>
  <c r="K17" i="19"/>
  <c r="K16" i="19"/>
  <c r="K15" i="19"/>
  <c r="K13" i="19"/>
  <c r="K11" i="19"/>
  <c r="K10" i="19"/>
  <c r="K9" i="19"/>
  <c r="K8" i="19"/>
  <c r="K7" i="19"/>
  <c r="K6" i="19"/>
  <c r="K5" i="19"/>
  <c r="K4" i="19"/>
  <c r="K3" i="19"/>
  <c r="K49" i="18"/>
  <c r="K48" i="18"/>
  <c r="K47" i="18"/>
  <c r="K46" i="18"/>
  <c r="K45" i="18"/>
  <c r="K44" i="18"/>
  <c r="K43" i="18"/>
  <c r="K42" i="18"/>
  <c r="K41" i="18"/>
  <c r="K40" i="18"/>
  <c r="K39" i="18"/>
  <c r="K38" i="18"/>
  <c r="K37" i="18"/>
  <c r="K36" i="18"/>
  <c r="K35" i="18"/>
  <c r="K34" i="18"/>
  <c r="K33" i="18"/>
  <c r="K32" i="18"/>
  <c r="K31" i="18"/>
  <c r="K30" i="18"/>
  <c r="K29" i="18"/>
  <c r="K28" i="18"/>
  <c r="K26" i="18"/>
  <c r="K25" i="18"/>
  <c r="K24" i="18"/>
  <c r="K23" i="18"/>
  <c r="K22" i="18"/>
  <c r="K21" i="18"/>
  <c r="K20" i="18"/>
  <c r="K19" i="18"/>
  <c r="K18" i="18"/>
  <c r="K17" i="18"/>
  <c r="K16" i="18"/>
  <c r="K15" i="18"/>
  <c r="K14" i="18"/>
  <c r="K13" i="18"/>
  <c r="K12" i="18"/>
  <c r="K11" i="18"/>
  <c r="K10" i="18"/>
  <c r="K9" i="18"/>
  <c r="K8" i="18"/>
  <c r="K7" i="18"/>
  <c r="K6" i="18"/>
  <c r="K5" i="18"/>
  <c r="K4" i="18"/>
  <c r="K3" i="18"/>
  <c r="K49" i="17"/>
  <c r="K48" i="17"/>
  <c r="K47" i="17"/>
  <c r="K46" i="17"/>
  <c r="K45" i="17"/>
  <c r="K44" i="17"/>
  <c r="K43" i="17"/>
  <c r="K42" i="17"/>
  <c r="K41" i="17"/>
  <c r="K40" i="17"/>
  <c r="K39" i="17"/>
  <c r="K38" i="17"/>
  <c r="K37" i="17"/>
  <c r="K36" i="17"/>
  <c r="K35" i="17"/>
  <c r="K34" i="17"/>
  <c r="K33" i="17"/>
  <c r="K32" i="17"/>
  <c r="K31" i="17"/>
  <c r="K30" i="17"/>
  <c r="K29" i="17"/>
  <c r="K28" i="17"/>
  <c r="K26" i="17"/>
  <c r="K25" i="17"/>
  <c r="K24" i="17"/>
  <c r="K23" i="17"/>
  <c r="K22" i="17"/>
  <c r="K21" i="17"/>
  <c r="K20" i="17"/>
  <c r="K19" i="17"/>
  <c r="K18" i="17"/>
  <c r="K17" i="17"/>
  <c r="K16" i="17"/>
  <c r="K15" i="17"/>
  <c r="K14" i="17"/>
  <c r="K13" i="17"/>
  <c r="K12" i="17"/>
  <c r="K11" i="17"/>
  <c r="K10" i="17"/>
  <c r="K9" i="17"/>
  <c r="K8" i="17"/>
  <c r="K7" i="17"/>
  <c r="K6" i="17"/>
  <c r="K5" i="17"/>
  <c r="K4" i="17"/>
  <c r="K3" i="17"/>
  <c r="K49" i="16"/>
  <c r="K48" i="16"/>
  <c r="K47" i="16"/>
  <c r="K46" i="16"/>
  <c r="K45" i="16"/>
  <c r="K44" i="16"/>
  <c r="K43" i="16"/>
  <c r="K42" i="16"/>
  <c r="K41" i="16"/>
  <c r="K40" i="16"/>
  <c r="K39" i="16"/>
  <c r="K38" i="16"/>
  <c r="K37" i="16"/>
  <c r="K36" i="16"/>
  <c r="K35" i="16"/>
  <c r="K34" i="16"/>
  <c r="K33" i="16"/>
  <c r="K32" i="16"/>
  <c r="K31" i="16"/>
  <c r="K30" i="16"/>
  <c r="K29" i="16"/>
  <c r="K28" i="16"/>
  <c r="K27" i="16"/>
  <c r="K26" i="16"/>
  <c r="K25" i="16"/>
  <c r="K24" i="16"/>
  <c r="K23" i="16"/>
  <c r="K22" i="16"/>
  <c r="K21" i="16"/>
  <c r="K20" i="16"/>
  <c r="K19" i="16"/>
  <c r="K18" i="16"/>
  <c r="K17" i="16"/>
  <c r="K16" i="16"/>
  <c r="K15" i="16"/>
  <c r="K14" i="16"/>
  <c r="K13" i="16"/>
  <c r="K12" i="16"/>
  <c r="K11" i="16"/>
  <c r="K10" i="16"/>
  <c r="K9" i="16"/>
  <c r="K8" i="16"/>
  <c r="K7" i="16"/>
  <c r="K5" i="16"/>
  <c r="K4" i="16"/>
  <c r="K3" i="16"/>
  <c r="K49" i="15"/>
  <c r="K48" i="15"/>
  <c r="K47" i="15"/>
  <c r="K46" i="15"/>
  <c r="K45" i="15"/>
  <c r="K44" i="15"/>
  <c r="K43" i="15"/>
  <c r="K42" i="15"/>
  <c r="K41" i="15"/>
  <c r="K40" i="15"/>
  <c r="K39" i="15"/>
  <c r="K38" i="15"/>
  <c r="K37" i="15"/>
  <c r="K36" i="15"/>
  <c r="K35" i="15"/>
  <c r="K34" i="15"/>
  <c r="K33" i="15"/>
  <c r="K32" i="15"/>
  <c r="K31" i="15"/>
  <c r="K30" i="15"/>
  <c r="K29" i="15"/>
  <c r="K27" i="15"/>
  <c r="K26" i="15"/>
  <c r="K25" i="15"/>
  <c r="K24" i="15"/>
  <c r="K23" i="15"/>
  <c r="K22" i="15"/>
  <c r="K21" i="15"/>
  <c r="K20" i="15"/>
  <c r="K19" i="15"/>
  <c r="K18" i="15"/>
  <c r="K17" i="15"/>
  <c r="K16" i="15"/>
  <c r="K15" i="15"/>
  <c r="K14" i="15"/>
  <c r="K13" i="15"/>
  <c r="K12" i="15"/>
  <c r="K11" i="15"/>
  <c r="K10" i="15"/>
  <c r="K9" i="15"/>
  <c r="K8" i="15"/>
  <c r="K7" i="15"/>
  <c r="K6" i="15"/>
  <c r="K5" i="15"/>
  <c r="K4" i="15"/>
  <c r="K3" i="15"/>
  <c r="K49" i="14"/>
  <c r="K48" i="14"/>
  <c r="K47" i="14"/>
  <c r="K46" i="14"/>
  <c r="K45" i="14"/>
  <c r="K44" i="14"/>
  <c r="K43" i="14"/>
  <c r="K42" i="14"/>
  <c r="K41" i="14"/>
  <c r="K40" i="14"/>
  <c r="K39" i="14"/>
  <c r="K38" i="14"/>
  <c r="K37" i="14"/>
  <c r="K36" i="14"/>
  <c r="K35" i="14"/>
  <c r="K34" i="14"/>
  <c r="K32" i="14"/>
  <c r="K31" i="14"/>
  <c r="K30" i="14"/>
  <c r="K29" i="14"/>
  <c r="K28" i="14"/>
  <c r="K27" i="14"/>
  <c r="K26" i="14"/>
  <c r="K25" i="14"/>
  <c r="K24" i="14"/>
  <c r="K23" i="14"/>
  <c r="K22" i="14"/>
  <c r="K21" i="14"/>
  <c r="K20" i="14"/>
  <c r="K19" i="14"/>
  <c r="K18" i="14"/>
  <c r="K17" i="14"/>
  <c r="K16" i="14"/>
  <c r="K15" i="14"/>
  <c r="K14" i="14"/>
  <c r="K13" i="14"/>
  <c r="K12" i="14"/>
  <c r="K11" i="14"/>
  <c r="K10" i="14"/>
  <c r="K9" i="14"/>
  <c r="K8" i="14"/>
  <c r="K7" i="14"/>
  <c r="K4" i="14"/>
  <c r="K3" i="14"/>
  <c r="K49" i="13"/>
  <c r="K48" i="13"/>
  <c r="K47" i="13"/>
  <c r="K46" i="13"/>
  <c r="K45" i="13"/>
  <c r="K44" i="13"/>
  <c r="K43" i="13"/>
  <c r="K42" i="13"/>
  <c r="K41" i="13"/>
  <c r="K40" i="13"/>
  <c r="K39" i="13"/>
  <c r="K38" i="13"/>
  <c r="K37" i="13"/>
  <c r="K36" i="13"/>
  <c r="K35" i="13"/>
  <c r="K34" i="13"/>
  <c r="K33" i="13"/>
  <c r="K32" i="13"/>
  <c r="K31" i="13"/>
  <c r="K30" i="13"/>
  <c r="K29" i="13"/>
  <c r="K27" i="13"/>
  <c r="K26" i="13"/>
  <c r="K24" i="13"/>
  <c r="K23" i="13"/>
  <c r="K22" i="13"/>
  <c r="K21" i="13"/>
  <c r="K20" i="13"/>
  <c r="K19" i="13"/>
  <c r="K18" i="13"/>
  <c r="K17" i="13"/>
  <c r="K16" i="13"/>
  <c r="K15" i="13"/>
  <c r="K14" i="13"/>
  <c r="K13" i="13"/>
  <c r="K12" i="13"/>
  <c r="K11" i="13"/>
  <c r="K10" i="13"/>
  <c r="K9" i="13"/>
  <c r="K8" i="13"/>
  <c r="K7" i="13"/>
  <c r="K6" i="13"/>
  <c r="K5" i="13"/>
  <c r="K4" i="13"/>
  <c r="K3" i="13"/>
  <c r="K34" i="12"/>
  <c r="K10" i="12"/>
  <c r="K9" i="12"/>
  <c r="K4" i="12"/>
  <c r="K3" i="12"/>
  <c r="K49" i="11"/>
  <c r="K48" i="11"/>
  <c r="K47" i="11"/>
  <c r="K46" i="11"/>
  <c r="K45" i="11"/>
  <c r="K44" i="11"/>
  <c r="K43" i="11"/>
  <c r="K42" i="11"/>
  <c r="K41" i="11"/>
  <c r="K40" i="11"/>
  <c r="K39" i="11"/>
  <c r="K37" i="11"/>
  <c r="K36" i="11"/>
  <c r="K35" i="11"/>
  <c r="K34" i="11"/>
  <c r="K10" i="11"/>
  <c r="K9" i="11"/>
  <c r="K8" i="11"/>
  <c r="K7" i="11"/>
  <c r="K4" i="11"/>
  <c r="K3" i="11"/>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4" i="10"/>
  <c r="K3" i="10"/>
  <c r="K49" i="9"/>
  <c r="K48" i="9"/>
  <c r="K47" i="9"/>
  <c r="K46" i="9"/>
  <c r="K45" i="9"/>
  <c r="K44" i="9"/>
  <c r="K43" i="9"/>
  <c r="K42" i="9"/>
  <c r="K41" i="9"/>
  <c r="K40" i="9"/>
  <c r="K39" i="9"/>
  <c r="K38" i="9"/>
  <c r="K37" i="9"/>
  <c r="K36" i="9"/>
  <c r="K35" i="9"/>
  <c r="K34" i="9"/>
  <c r="K33" i="9"/>
  <c r="K32" i="9"/>
  <c r="K31" i="9"/>
  <c r="K30" i="9"/>
  <c r="K29" i="9"/>
  <c r="K28" i="9"/>
  <c r="K27" i="9"/>
  <c r="K26" i="9"/>
  <c r="K24" i="9"/>
  <c r="K23" i="9"/>
  <c r="K22" i="9"/>
  <c r="K21" i="9"/>
  <c r="K20" i="9"/>
  <c r="K19" i="9"/>
  <c r="K18" i="9"/>
  <c r="K17" i="9"/>
  <c r="K16" i="9"/>
  <c r="K15" i="9"/>
  <c r="K14" i="9"/>
  <c r="K13" i="9"/>
  <c r="K12" i="9"/>
  <c r="K11" i="9"/>
  <c r="K10" i="9"/>
  <c r="K9" i="9"/>
  <c r="K8" i="9"/>
  <c r="K7" i="9"/>
  <c r="K6" i="9"/>
  <c r="K5" i="9"/>
  <c r="K4" i="9"/>
  <c r="K3" i="9"/>
  <c r="K49" i="8"/>
  <c r="K48" i="8"/>
  <c r="K47" i="8"/>
  <c r="K46" i="8"/>
  <c r="K45" i="8"/>
  <c r="K44" i="8"/>
  <c r="K43" i="8"/>
  <c r="K42" i="8"/>
  <c r="K41" i="8"/>
  <c r="K40" i="8"/>
  <c r="K39" i="8"/>
  <c r="K38" i="8"/>
  <c r="K37" i="8"/>
  <c r="K36" i="8"/>
  <c r="K35" i="8"/>
  <c r="K34" i="8"/>
  <c r="K33" i="8"/>
  <c r="K32" i="8"/>
  <c r="K31" i="8"/>
  <c r="K30" i="8"/>
  <c r="K29" i="8"/>
  <c r="K28" i="8"/>
  <c r="K27" i="8"/>
  <c r="K26" i="8"/>
  <c r="K25" i="8"/>
  <c r="K24" i="8"/>
  <c r="K23" i="8"/>
  <c r="K22" i="8"/>
  <c r="K21" i="8"/>
  <c r="K20" i="8"/>
  <c r="K19" i="8"/>
  <c r="K18" i="8"/>
  <c r="K17" i="8"/>
  <c r="K16" i="8"/>
  <c r="K15" i="8"/>
  <c r="K10" i="8"/>
  <c r="K9" i="8"/>
  <c r="K8" i="8"/>
  <c r="K7" i="8"/>
  <c r="K6" i="8"/>
  <c r="K5" i="8"/>
  <c r="K4" i="8"/>
  <c r="K3" i="8"/>
  <c r="K48" i="7"/>
  <c r="K47" i="7"/>
  <c r="K46" i="7"/>
  <c r="K45" i="7"/>
  <c r="K44" i="7"/>
  <c r="K43" i="7"/>
  <c r="K42" i="7"/>
  <c r="K41" i="7"/>
  <c r="K39" i="7"/>
  <c r="K38" i="7"/>
  <c r="K37" i="7"/>
  <c r="K36" i="7"/>
  <c r="K35" i="7"/>
  <c r="K34" i="7"/>
  <c r="K10" i="7"/>
  <c r="K9" i="7"/>
  <c r="K4" i="7"/>
  <c r="K3" i="7"/>
  <c r="K47" i="6"/>
  <c r="K46" i="6"/>
  <c r="K45" i="6"/>
  <c r="K44" i="6"/>
  <c r="K43" i="6"/>
  <c r="K42" i="6"/>
  <c r="K41" i="6"/>
  <c r="K40" i="6"/>
  <c r="K39" i="6"/>
  <c r="K38" i="6"/>
  <c r="K37" i="6"/>
  <c r="K36" i="6"/>
  <c r="K35" i="6"/>
  <c r="K34" i="6"/>
  <c r="K10" i="6"/>
  <c r="K9" i="6"/>
  <c r="K4" i="6"/>
  <c r="K3" i="6"/>
  <c r="K48" i="5"/>
  <c r="K47" i="5"/>
  <c r="K46" i="5"/>
  <c r="K45" i="5"/>
  <c r="K44" i="5"/>
  <c r="K43" i="5"/>
  <c r="K42" i="5"/>
  <c r="K41" i="5"/>
  <c r="K39" i="5"/>
  <c r="K38" i="5"/>
  <c r="K37" i="5"/>
  <c r="K36" i="5"/>
  <c r="K35" i="5"/>
  <c r="K34" i="5"/>
  <c r="K10" i="5"/>
  <c r="K9" i="5"/>
  <c r="K4" i="5"/>
  <c r="K3" i="5"/>
  <c r="J47" i="4"/>
  <c r="J46" i="4"/>
  <c r="J45" i="4"/>
  <c r="J44" i="4"/>
  <c r="J43" i="4"/>
  <c r="J42" i="4"/>
  <c r="J41" i="4"/>
  <c r="J39" i="4"/>
  <c r="J38" i="4"/>
  <c r="J37" i="4"/>
  <c r="J36" i="4"/>
  <c r="J35" i="4"/>
  <c r="J10" i="4"/>
  <c r="J9" i="4"/>
  <c r="J4" i="4"/>
  <c r="J3" i="4"/>
  <c r="J47" i="3"/>
  <c r="J46" i="3"/>
  <c r="J45" i="3"/>
  <c r="J44" i="3"/>
  <c r="J43" i="3"/>
  <c r="J42" i="3"/>
  <c r="J39" i="3"/>
  <c r="J38" i="3"/>
  <c r="J37" i="3"/>
  <c r="J36" i="3"/>
  <c r="J35" i="3"/>
  <c r="J10" i="3"/>
  <c r="J9" i="3"/>
  <c r="J4" i="3"/>
  <c r="J3" i="3"/>
  <c r="I28" i="64"/>
  <c r="I15" i="62"/>
  <c r="I28" i="60"/>
  <c r="J13" i="58"/>
  <c r="J15" i="56"/>
  <c r="J17" i="54"/>
  <c r="J5" i="53"/>
  <c r="J31" i="49"/>
  <c r="J5" i="47"/>
  <c r="K28" i="44"/>
  <c r="K19" i="43"/>
  <c r="K5" i="39"/>
  <c r="K49" i="33"/>
  <c r="K17" i="33"/>
  <c r="K25" i="29"/>
  <c r="K30" i="27"/>
  <c r="K29" i="26"/>
  <c r="K16" i="23"/>
  <c r="K15" i="22"/>
  <c r="K14" i="21"/>
  <c r="K45" i="12"/>
  <c r="K13" i="12"/>
  <c r="K12" i="11"/>
  <c r="K16" i="7"/>
  <c r="K15" i="6"/>
  <c r="K14" i="5"/>
  <c r="J13" i="4"/>
  <c r="J12" i="3"/>
  <c r="I30" i="65"/>
  <c r="I18" i="64"/>
  <c r="I23" i="59"/>
  <c r="J25" i="57"/>
  <c r="J14" i="56"/>
  <c r="J11" i="55"/>
  <c r="J12" i="53"/>
  <c r="J13" i="49"/>
  <c r="K33" i="46"/>
  <c r="K22" i="45"/>
  <c r="K19" i="44"/>
  <c r="K38" i="39"/>
  <c r="K28" i="35"/>
  <c r="K16" i="33"/>
  <c r="K24" i="29"/>
  <c r="K21" i="27"/>
  <c r="K17" i="24"/>
  <c r="K38" i="22"/>
  <c r="K29" i="21"/>
  <c r="K6" i="14"/>
  <c r="K20" i="12"/>
  <c r="K11" i="11"/>
  <c r="K15" i="7"/>
  <c r="K14" i="6"/>
  <c r="K13" i="5"/>
  <c r="J12" i="4"/>
  <c r="I21" i="65"/>
  <c r="I6" i="63"/>
  <c r="I28" i="61"/>
  <c r="I22" i="59"/>
  <c r="J24" i="57"/>
  <c r="J13" i="56"/>
  <c r="J27" i="53"/>
  <c r="J27" i="47"/>
  <c r="K24" i="46"/>
  <c r="K5" i="45"/>
  <c r="K33" i="43"/>
  <c r="K37" i="39"/>
  <c r="K3" i="39"/>
  <c r="K31" i="33"/>
  <c r="K29" i="32"/>
  <c r="K15" i="29"/>
  <c r="K12" i="27"/>
  <c r="K14" i="23"/>
  <c r="K13" i="22"/>
  <c r="K12" i="21"/>
  <c r="K35" i="12"/>
  <c r="K26" i="11"/>
  <c r="K14" i="7"/>
  <c r="K13" i="6"/>
  <c r="K12" i="5"/>
  <c r="J34" i="3"/>
  <c r="I16" i="64"/>
  <c r="I27" i="61"/>
  <c r="I21" i="59"/>
  <c r="J18" i="58"/>
  <c r="J20" i="56"/>
  <c r="J17" i="55"/>
  <c r="J6" i="54"/>
  <c r="J22" i="52"/>
  <c r="J26" i="47"/>
  <c r="K20" i="45"/>
  <c r="K17" i="44"/>
  <c r="K6" i="43"/>
  <c r="K25" i="38"/>
  <c r="K30" i="33"/>
  <c r="K28" i="32"/>
  <c r="K14" i="29"/>
  <c r="K19" i="27"/>
  <c r="K29" i="23"/>
  <c r="K28" i="22"/>
  <c r="K11" i="21"/>
  <c r="K18" i="12"/>
  <c r="K14" i="8"/>
  <c r="K5" i="7"/>
  <c r="K27" i="5"/>
  <c r="J26" i="4"/>
  <c r="I32" i="64"/>
  <c r="I26" i="61"/>
  <c r="I20" i="59"/>
  <c r="J14" i="57"/>
  <c r="J11" i="56"/>
  <c r="J29" i="54"/>
  <c r="J33" i="53"/>
  <c r="J21" i="52"/>
  <c r="J21" i="49"/>
  <c r="K46" i="46"/>
  <c r="K6" i="46"/>
  <c r="K24" i="44"/>
  <c r="K28" i="42"/>
  <c r="K27" i="36"/>
  <c r="K13" i="33"/>
  <c r="I31" i="65"/>
  <c r="I47" i="62"/>
  <c r="I11" i="60"/>
  <c r="J26" i="57"/>
  <c r="J12" i="55"/>
  <c r="J41" i="52"/>
  <c r="J21" i="47"/>
  <c r="K31" i="45"/>
  <c r="K31" i="39"/>
  <c r="K25" i="37"/>
  <c r="K25" i="33"/>
  <c r="K17" i="29"/>
  <c r="K14" i="27"/>
  <c r="K32" i="23"/>
  <c r="K7" i="22"/>
  <c r="K12" i="19"/>
  <c r="K21" i="12"/>
  <c r="K40" i="7"/>
  <c r="K31" i="6"/>
  <c r="K22" i="5"/>
  <c r="J5" i="4"/>
  <c r="J49" i="3"/>
  <c r="I6" i="62"/>
  <c r="J12" i="58"/>
  <c r="J22" i="56"/>
  <c r="J32" i="54"/>
  <c r="J16" i="52"/>
  <c r="J12" i="47"/>
  <c r="K14" i="45"/>
  <c r="K26" i="43"/>
  <c r="K13" i="39"/>
  <c r="K7" i="33"/>
  <c r="K31" i="28"/>
  <c r="K33" i="24"/>
  <c r="K30" i="22"/>
  <c r="K13" i="21"/>
  <c r="K28" i="12"/>
  <c r="K25" i="9"/>
  <c r="K30" i="6"/>
  <c r="K21" i="5"/>
  <c r="J27" i="3"/>
  <c r="I29" i="65"/>
  <c r="I29" i="62"/>
  <c r="I26" i="60"/>
  <c r="J11" i="58"/>
  <c r="J26" i="55"/>
  <c r="J31" i="52"/>
  <c r="K32" i="46"/>
  <c r="K34" i="44"/>
  <c r="K27" i="41"/>
  <c r="K11" i="39"/>
  <c r="K23" i="33"/>
  <c r="K31" i="29"/>
  <c r="K20" i="27"/>
  <c r="K45" i="22"/>
  <c r="K28" i="21"/>
  <c r="K43" i="12"/>
  <c r="K18" i="11"/>
  <c r="K29" i="6"/>
  <c r="K20" i="5"/>
  <c r="J26" i="3"/>
  <c r="I12" i="65"/>
  <c r="I16" i="60"/>
  <c r="I5" i="59"/>
  <c r="J28" i="56"/>
  <c r="J30" i="54"/>
  <c r="J18" i="53"/>
  <c r="J34" i="47"/>
  <c r="K12" i="45"/>
  <c r="K32" i="43"/>
  <c r="K20" i="39"/>
  <c r="K22" i="33"/>
  <c r="K30" i="29"/>
  <c r="K27" i="27"/>
  <c r="K13" i="23"/>
  <c r="K27" i="21"/>
  <c r="K26" i="12"/>
  <c r="K29" i="7"/>
  <c r="K20" i="6"/>
  <c r="J34" i="4"/>
  <c r="I27" i="65"/>
  <c r="I12" i="63"/>
  <c r="I12" i="59"/>
  <c r="J27" i="56"/>
  <c r="J16" i="55"/>
  <c r="J25" i="53"/>
  <c r="J5" i="52"/>
  <c r="J17" i="47"/>
  <c r="K27" i="45"/>
  <c r="K47" i="43"/>
  <c r="K19" i="39"/>
  <c r="K27" i="32"/>
  <c r="K13" i="29"/>
  <c r="K26" i="27"/>
  <c r="K28" i="23"/>
  <c r="K27" i="22"/>
  <c r="K18" i="21"/>
  <c r="K41" i="12"/>
  <c r="K32" i="11"/>
  <c r="K28" i="7"/>
  <c r="K19" i="6"/>
  <c r="J49" i="4"/>
  <c r="J48" i="3"/>
  <c r="J16" i="3"/>
  <c r="J16" i="53"/>
  <c r="K29" i="46"/>
  <c r="K27" i="42"/>
  <c r="I18" i="65"/>
  <c r="I6" i="64"/>
  <c r="I25" i="61"/>
  <c r="I6" i="60"/>
  <c r="J29" i="57"/>
  <c r="J26" i="56"/>
  <c r="J28" i="54"/>
  <c r="J20" i="52"/>
  <c r="K21" i="46"/>
  <c r="K30" i="43"/>
  <c r="I29" i="60"/>
  <c r="J13" i="55"/>
  <c r="J19" i="49"/>
  <c r="K20" i="33"/>
  <c r="K32" i="27"/>
  <c r="K40" i="22"/>
  <c r="K14" i="12"/>
  <c r="K26" i="6"/>
  <c r="J14" i="4"/>
  <c r="K26" i="7"/>
  <c r="J15" i="58"/>
  <c r="J14" i="47"/>
  <c r="K19" i="33"/>
  <c r="K31" i="27"/>
  <c r="K27" i="17"/>
  <c r="K12" i="8"/>
  <c r="J31" i="4"/>
  <c r="K10" i="33"/>
  <c r="K17" i="6"/>
  <c r="J14" i="58"/>
  <c r="K21" i="43"/>
  <c r="K28" i="29"/>
  <c r="K11" i="23"/>
  <c r="I24" i="63"/>
  <c r="I14" i="61"/>
  <c r="I16" i="59"/>
  <c r="J28" i="55"/>
  <c r="J21" i="53"/>
  <c r="J17" i="52"/>
  <c r="K26" i="46"/>
  <c r="K12" i="44"/>
  <c r="K15" i="39"/>
  <c r="K41" i="33"/>
  <c r="K31" i="32"/>
  <c r="K46" i="27"/>
  <c r="K26" i="24"/>
  <c r="K31" i="22"/>
  <c r="K22" i="21"/>
  <c r="K37" i="12"/>
  <c r="K28" i="11"/>
  <c r="K24" i="7"/>
  <c r="K7" i="6"/>
  <c r="J29" i="4"/>
  <c r="J20" i="3"/>
  <c r="I14" i="65"/>
  <c r="I27" i="60"/>
  <c r="J17" i="57"/>
  <c r="J27" i="55"/>
  <c r="J28" i="53"/>
  <c r="J28" i="47"/>
  <c r="K46" i="45"/>
  <c r="K27" i="44"/>
  <c r="K30" i="39"/>
  <c r="K32" i="33"/>
  <c r="K32" i="29"/>
  <c r="K13" i="27"/>
  <c r="K15" i="23"/>
  <c r="K6" i="22"/>
  <c r="K44" i="12"/>
  <c r="K27" i="11"/>
  <c r="K23" i="7"/>
  <c r="K6" i="6"/>
  <c r="J28" i="4"/>
  <c r="J11" i="3"/>
  <c r="I17" i="64"/>
  <c r="I5" i="62"/>
  <c r="I14" i="59"/>
  <c r="J29" i="56"/>
  <c r="J15" i="54"/>
  <c r="J19" i="47"/>
  <c r="K29" i="45"/>
  <c r="K18" i="44"/>
  <c r="K29" i="39"/>
  <c r="K29" i="36"/>
  <c r="K6" i="33"/>
  <c r="K30" i="28"/>
  <c r="K16" i="24"/>
  <c r="K29" i="22"/>
  <c r="K5" i="14"/>
  <c r="K19" i="12"/>
  <c r="K22" i="7"/>
  <c r="K5" i="6"/>
  <c r="J19" i="4"/>
  <c r="J18" i="4"/>
  <c r="I28" i="62"/>
  <c r="I29" i="59"/>
  <c r="J23" i="57"/>
  <c r="J33" i="55"/>
  <c r="J14" i="54"/>
  <c r="J14" i="52"/>
  <c r="K31" i="46"/>
  <c r="K25" i="44"/>
  <c r="K36" i="39"/>
  <c r="K14" i="37"/>
  <c r="K5" i="33"/>
  <c r="K6" i="29"/>
  <c r="K31" i="24"/>
  <c r="K36" i="22"/>
  <c r="K6" i="16"/>
  <c r="K25" i="11"/>
  <c r="K13" i="7"/>
  <c r="K19" i="5"/>
  <c r="J25" i="3"/>
  <c r="I15" i="64"/>
  <c r="I15" i="60"/>
  <c r="J22" i="57"/>
  <c r="J32" i="55"/>
  <c r="J13" i="54"/>
  <c r="J29" i="52"/>
  <c r="J33" i="47"/>
  <c r="K22" i="46"/>
  <c r="K32" i="44"/>
  <c r="K35" i="39"/>
  <c r="K29" i="33"/>
  <c r="K29" i="29"/>
  <c r="K28" i="28"/>
  <c r="K30" i="24"/>
  <c r="K43" i="22"/>
  <c r="K34" i="21"/>
  <c r="K28" i="15"/>
  <c r="K25" i="12"/>
  <c r="K16" i="11"/>
  <c r="K12" i="7"/>
  <c r="K26" i="5"/>
  <c r="J25" i="4"/>
  <c r="J32" i="3"/>
  <c r="J12" i="52"/>
  <c r="K23" i="44"/>
  <c r="K18" i="39"/>
  <c r="I22" i="64"/>
  <c r="I42" i="62"/>
  <c r="I31" i="60"/>
  <c r="I11" i="59"/>
  <c r="J13" i="57"/>
  <c r="J23" i="55"/>
  <c r="J12" i="54"/>
  <c r="J32" i="47"/>
  <c r="K31" i="44"/>
  <c r="I29" i="64"/>
  <c r="J11" i="57"/>
  <c r="J22" i="53"/>
  <c r="J15" i="47"/>
  <c r="K12" i="29"/>
  <c r="K26" i="23"/>
  <c r="I27" i="66"/>
  <c r="I6" i="61"/>
  <c r="J20" i="55"/>
  <c r="J29" i="47"/>
  <c r="K27" i="43"/>
  <c r="K33" i="33"/>
  <c r="K22" i="27"/>
  <c r="K23" i="22"/>
  <c r="K29" i="12"/>
  <c r="K8" i="7"/>
  <c r="J21" i="4"/>
  <c r="I15" i="59"/>
  <c r="J19" i="55"/>
  <c r="J20" i="47"/>
  <c r="K11" i="44"/>
  <c r="K24" i="33"/>
  <c r="K5" i="27"/>
  <c r="K21" i="21"/>
  <c r="K19" i="11"/>
  <c r="K29" i="5"/>
  <c r="I14" i="63"/>
  <c r="I6" i="59"/>
  <c r="J11" i="53"/>
  <c r="K21" i="45"/>
  <c r="K21" i="39"/>
  <c r="K25" i="30"/>
  <c r="K30" i="23"/>
  <c r="K28" i="13"/>
  <c r="K6" i="7"/>
  <c r="J11" i="4"/>
  <c r="I28" i="65"/>
  <c r="I13" i="59"/>
  <c r="J25" i="55"/>
  <c r="J6" i="52"/>
  <c r="K48" i="43"/>
  <c r="K28" i="36"/>
  <c r="K29" i="28"/>
  <c r="K12" i="22"/>
  <c r="K17" i="11"/>
  <c r="K11" i="5"/>
  <c r="I31" i="66"/>
  <c r="I36" i="59"/>
  <c r="J24" i="55"/>
  <c r="J13" i="52"/>
  <c r="K14" i="46"/>
  <c r="K27" i="39"/>
  <c r="K21" i="29"/>
  <c r="K14" i="24"/>
  <c r="K26" i="21"/>
  <c r="K17" i="12"/>
  <c r="K27" i="6"/>
  <c r="J17" i="4"/>
  <c r="J24" i="47"/>
  <c r="I30" i="66"/>
  <c r="I18" i="62"/>
  <c r="J16" i="58"/>
  <c r="J15" i="55"/>
  <c r="J16" i="47"/>
  <c r="I16" i="62"/>
  <c r="J27" i="52"/>
  <c r="K33" i="28"/>
  <c r="K17" i="21"/>
  <c r="K17" i="7"/>
  <c r="J21" i="3"/>
  <c r="K17" i="22"/>
  <c r="I12" i="60"/>
  <c r="K20" i="46"/>
  <c r="K11" i="29"/>
  <c r="K16" i="21"/>
  <c r="K11" i="7"/>
  <c r="K22" i="11"/>
  <c r="K16" i="45"/>
  <c r="K18" i="33"/>
  <c r="K29" i="24"/>
  <c r="K14" i="19"/>
  <c r="K29" i="11"/>
  <c r="K16" i="5"/>
  <c r="J14" i="3"/>
  <c r="K23" i="12"/>
  <c r="I21" i="64"/>
  <c r="J28" i="57"/>
  <c r="J41" i="49"/>
  <c r="K27" i="40"/>
  <c r="K25" i="28"/>
  <c r="K32" i="22"/>
  <c r="K46" i="12"/>
  <c r="K23" i="11"/>
  <c r="K49" i="5"/>
  <c r="J8" i="4"/>
  <c r="K40" i="12"/>
  <c r="J27" i="57"/>
  <c r="J32" i="49"/>
  <c r="K21" i="44"/>
  <c r="J22" i="55"/>
  <c r="J12" i="51"/>
  <c r="K29" i="43"/>
  <c r="K9" i="33"/>
  <c r="K16" i="22"/>
  <c r="K22" i="12"/>
  <c r="K5" i="10"/>
  <c r="J22" i="4"/>
  <c r="I16" i="65"/>
  <c r="J21" i="55"/>
  <c r="J18" i="52"/>
  <c r="K28" i="46"/>
  <c r="K28" i="43"/>
  <c r="K27" i="33"/>
  <c r="K33" i="23"/>
  <c r="K7" i="21"/>
  <c r="K15" i="11"/>
  <c r="K33" i="6"/>
  <c r="J23" i="3"/>
  <c r="K14" i="11"/>
  <c r="J22" i="3"/>
  <c r="I12" i="64"/>
  <c r="J12" i="57"/>
  <c r="J11" i="52"/>
  <c r="K24" i="45"/>
  <c r="K18" i="29"/>
  <c r="K41" i="22"/>
  <c r="K32" i="6"/>
  <c r="I6" i="65"/>
  <c r="I24" i="59"/>
  <c r="J29" i="53"/>
  <c r="J13" i="47"/>
  <c r="K23" i="39"/>
  <c r="K8" i="33"/>
  <c r="K6" i="27"/>
  <c r="K30" i="21"/>
  <c r="K5" i="12"/>
  <c r="K23" i="6"/>
  <c r="J28" i="3"/>
  <c r="I22" i="65"/>
  <c r="J41" i="57"/>
  <c r="J16" i="54"/>
  <c r="K25" i="46"/>
  <c r="K28" i="41"/>
  <c r="K30" i="32"/>
  <c r="K31" i="23"/>
  <c r="K5" i="21"/>
  <c r="K31" i="7"/>
  <c r="K5" i="5"/>
  <c r="I21" i="62"/>
  <c r="J16" i="57"/>
  <c r="J15" i="52"/>
  <c r="K26" i="44"/>
  <c r="K18" i="38"/>
  <c r="K23" i="29"/>
  <c r="K37" i="22"/>
  <c r="K27" i="12"/>
  <c r="K21" i="6"/>
  <c r="J18" i="3"/>
  <c r="I30" i="63"/>
  <c r="J26" i="58"/>
  <c r="J22" i="54"/>
  <c r="J18" i="47"/>
  <c r="K16" i="43"/>
  <c r="K14" i="33"/>
  <c r="K11" i="27"/>
  <c r="K19" i="21"/>
  <c r="K21" i="7"/>
  <c r="J41" i="3"/>
  <c r="I40" i="64"/>
  <c r="J17" i="58"/>
  <c r="J21" i="54"/>
  <c r="J6" i="51"/>
  <c r="K19" i="45"/>
  <c r="K25" i="35"/>
  <c r="K5" i="29"/>
  <c r="K12" i="23"/>
  <c r="K25" i="20"/>
  <c r="K24" i="11"/>
  <c r="K11" i="6"/>
  <c r="J40" i="3"/>
  <c r="K26" i="45"/>
  <c r="I31" i="64"/>
  <c r="I17" i="61"/>
  <c r="J21" i="57"/>
  <c r="J20" i="54"/>
  <c r="K18" i="45"/>
  <c r="I13" i="60"/>
  <c r="J24" i="48"/>
  <c r="K12" i="25"/>
  <c r="K32" i="12"/>
  <c r="K8" i="6"/>
  <c r="J5" i="3"/>
  <c r="K7" i="12"/>
  <c r="J27" i="54"/>
  <c r="K30" i="44"/>
  <c r="K27" i="28"/>
  <c r="K48" i="12"/>
  <c r="K25" i="6"/>
  <c r="J7" i="4"/>
  <c r="K29" i="44"/>
  <c r="K26" i="32"/>
  <c r="K33" i="22"/>
  <c r="K25" i="13"/>
  <c r="K11" i="8"/>
  <c r="J48" i="4"/>
  <c r="K6" i="10"/>
  <c r="I26" i="63"/>
  <c r="J17" i="56"/>
  <c r="J33" i="49"/>
  <c r="K11" i="33"/>
  <c r="K24" i="27"/>
  <c r="K18" i="22"/>
  <c r="K24" i="12"/>
  <c r="K49" i="7"/>
  <c r="K33" i="5"/>
  <c r="J31" i="3"/>
  <c r="K32" i="5"/>
  <c r="J16" i="56"/>
  <c r="J31" i="47"/>
  <c r="K33" i="39"/>
  <c r="J6" i="55"/>
  <c r="J30" i="47"/>
  <c r="K25" i="42"/>
  <c r="K20" i="29"/>
  <c r="K25" i="21"/>
  <c r="K6" i="12"/>
  <c r="K25" i="7"/>
  <c r="J6" i="4"/>
  <c r="I5" i="60"/>
  <c r="J5" i="55"/>
  <c r="J11" i="51"/>
  <c r="K12" i="46"/>
  <c r="K25" i="39"/>
  <c r="K19" i="29"/>
  <c r="K42" i="22"/>
  <c r="K33" i="14"/>
  <c r="K5" i="11"/>
  <c r="K25" i="5"/>
  <c r="J7" i="3"/>
  <c r="K18" i="7"/>
  <c r="I17" i="62"/>
  <c r="J14" i="55"/>
  <c r="J31" i="48"/>
  <c r="K24" i="39"/>
  <c r="K33" i="27"/>
  <c r="K23" i="21"/>
  <c r="K7" i="5"/>
  <c r="J5" i="58"/>
  <c r="K18" i="46"/>
  <c r="K33" i="29"/>
  <c r="K6" i="21"/>
  <c r="K30" i="5"/>
  <c r="I27" i="64"/>
  <c r="J32" i="52"/>
  <c r="K22" i="39"/>
  <c r="K46" i="22"/>
  <c r="K7" i="7"/>
  <c r="J33" i="3"/>
  <c r="J21" i="56"/>
  <c r="K25" i="43"/>
  <c r="K28" i="27"/>
  <c r="K11" i="12"/>
  <c r="J15" i="57"/>
  <c r="K28" i="45"/>
  <c r="K46" i="29"/>
  <c r="K42" i="12"/>
  <c r="J17" i="3"/>
  <c r="J6" i="57"/>
  <c r="J25" i="47"/>
  <c r="K21" i="33"/>
  <c r="K35" i="22"/>
  <c r="K13" i="8"/>
  <c r="J24" i="3"/>
  <c r="K7" i="44"/>
  <c r="I14" i="60"/>
  <c r="J24" i="53"/>
  <c r="J25" i="56"/>
  <c r="K18" i="23"/>
  <c r="K23" i="5"/>
  <c r="J30" i="3"/>
  <c r="K16" i="39"/>
  <c r="K31" i="12"/>
  <c r="K27" i="24"/>
  <c r="K6" i="44"/>
  <c r="K33" i="21"/>
  <c r="K33" i="7"/>
  <c r="I40" i="61"/>
  <c r="K22" i="44"/>
  <c r="K28" i="24"/>
  <c r="K8" i="12"/>
  <c r="K15" i="5"/>
  <c r="K26" i="29"/>
  <c r="J29" i="55"/>
  <c r="I18" i="59"/>
  <c r="K32" i="45"/>
  <c r="K17" i="27"/>
  <c r="K21" i="11"/>
  <c r="J29" i="3"/>
  <c r="I17" i="59"/>
  <c r="J23" i="47"/>
  <c r="K6" i="39"/>
  <c r="K24" i="22"/>
  <c r="K19" i="7"/>
  <c r="I28" i="66"/>
  <c r="J18" i="54"/>
  <c r="K18" i="37"/>
  <c r="K15" i="12"/>
  <c r="J19" i="54"/>
  <c r="K38" i="12"/>
  <c r="I30" i="60"/>
  <c r="J6" i="3"/>
  <c r="K17" i="37"/>
  <c r="K32" i="7"/>
  <c r="K29" i="27"/>
  <c r="I17" i="60"/>
  <c r="K20" i="21"/>
  <c r="J30" i="52"/>
  <c r="I18" i="61"/>
  <c r="K33" i="12"/>
  <c r="I28" i="63"/>
  <c r="K13" i="11"/>
  <c r="K34" i="22"/>
  <c r="K30" i="12"/>
  <c r="K27" i="29"/>
  <c r="I15" i="61"/>
  <c r="K39" i="12"/>
  <c r="K13" i="44"/>
  <c r="J16" i="4"/>
  <c r="K27" i="46"/>
  <c r="J18" i="57"/>
  <c r="K20" i="44"/>
  <c r="K32" i="28"/>
  <c r="K27" i="18"/>
  <c r="K6" i="5"/>
  <c r="I29" i="61"/>
  <c r="J24" i="49"/>
  <c r="K48" i="33"/>
  <c r="K14" i="22"/>
  <c r="K22" i="6"/>
  <c r="I26" i="64"/>
  <c r="J18" i="55"/>
  <c r="K6" i="40"/>
  <c r="K32" i="24"/>
  <c r="K30" i="7"/>
  <c r="J12" i="56"/>
  <c r="K33" i="44"/>
  <c r="K22" i="29"/>
  <c r="K33" i="11"/>
  <c r="J19" i="56"/>
  <c r="K30" i="46"/>
  <c r="K25" i="31"/>
  <c r="K11" i="22"/>
  <c r="K20" i="7"/>
  <c r="J8" i="3"/>
  <c r="K26" i="39"/>
  <c r="I19" i="59"/>
  <c r="J5" i="51"/>
  <c r="J11" i="54"/>
  <c r="K8" i="22"/>
  <c r="J32" i="4"/>
  <c r="I18" i="63"/>
  <c r="K32" i="32"/>
  <c r="K30" i="11"/>
  <c r="K31" i="21"/>
  <c r="K28" i="40"/>
  <c r="K15" i="21"/>
  <c r="K24" i="6"/>
  <c r="K13" i="24"/>
  <c r="I16" i="61"/>
  <c r="K5" i="44"/>
  <c r="K49" i="22"/>
  <c r="K38" i="11"/>
  <c r="J24" i="4"/>
  <c r="K26" i="22"/>
  <c r="J14" i="53"/>
  <c r="J20" i="57"/>
  <c r="K14" i="44"/>
  <c r="K12" i="24"/>
  <c r="K6" i="11"/>
  <c r="J19" i="57"/>
  <c r="J6" i="47"/>
  <c r="K28" i="37"/>
  <c r="K24" i="21"/>
  <c r="K49" i="6"/>
  <c r="I30" i="64"/>
  <c r="J23" i="53"/>
  <c r="K26" i="33"/>
  <c r="K48" i="6"/>
  <c r="K28" i="39"/>
  <c r="I29" i="63"/>
  <c r="K16" i="44"/>
  <c r="K49" i="12"/>
  <c r="J5" i="57"/>
  <c r="K17" i="39"/>
  <c r="K17" i="23"/>
  <c r="K47" i="12"/>
  <c r="K40" i="5"/>
  <c r="K25" i="32"/>
  <c r="J13" i="3"/>
  <c r="K5" i="46"/>
  <c r="K32" i="39"/>
  <c r="K16" i="6"/>
  <c r="K25" i="45"/>
  <c r="K8" i="5"/>
  <c r="J22" i="47"/>
  <c r="J33" i="52"/>
  <c r="J6" i="56"/>
  <c r="K12" i="12"/>
  <c r="K15" i="33"/>
  <c r="I37" i="59"/>
  <c r="K12" i="6"/>
  <c r="K18" i="27"/>
  <c r="J18" i="56"/>
  <c r="K23" i="27"/>
  <c r="I27" i="63"/>
  <c r="J23" i="4"/>
  <c r="K18" i="6"/>
  <c r="J19" i="52"/>
  <c r="I32" i="65"/>
  <c r="K16" i="12"/>
  <c r="K27" i="23"/>
  <c r="I16" i="63"/>
  <c r="J13" i="53"/>
  <c r="K28" i="38"/>
  <c r="K18" i="24"/>
  <c r="K20" i="11"/>
  <c r="J30" i="56"/>
  <c r="K30" i="45"/>
  <c r="K16" i="29"/>
  <c r="K36" i="12"/>
  <c r="J20" i="4"/>
  <c r="I12" i="61"/>
  <c r="J11" i="47"/>
  <c r="K47" i="33"/>
  <c r="K5" i="22"/>
  <c r="K28" i="5"/>
  <c r="I12" i="62"/>
  <c r="J26" i="53"/>
  <c r="K15" i="24"/>
  <c r="K28" i="6"/>
  <c r="J5" i="54"/>
  <c r="K34" i="27"/>
  <c r="K18" i="5"/>
  <c r="I14" i="64"/>
  <c r="K15" i="44"/>
  <c r="K31" i="11"/>
  <c r="J6" i="53"/>
  <c r="K17" i="5"/>
  <c r="K26" i="28"/>
  <c r="J40" i="4"/>
  <c r="J30" i="55"/>
  <c r="K32" i="21"/>
  <c r="K27" i="7"/>
  <c r="J31" i="53"/>
  <c r="K8" i="21"/>
  <c r="I29" i="66"/>
  <c r="K16" i="27"/>
  <c r="K24" i="5"/>
  <c r="K15" i="27"/>
  <c r="K39" i="22"/>
  <c r="K6" i="45"/>
  <c r="J19" i="3"/>
  <c r="J27" i="4"/>
  <c r="K44" i="22"/>
  <c r="J17" i="53"/>
  <c r="J33" i="4"/>
  <c r="K34" i="39"/>
  <c r="J26" i="52"/>
  <c r="K25" i="27"/>
  <c r="J15" i="53"/>
  <c r="K6" i="20"/>
  <c r="K33" i="45"/>
  <c r="K31" i="5"/>
  <c r="K11" i="24"/>
  <c r="J6" i="58"/>
  <c r="I30" i="61"/>
  <c r="K16" i="46"/>
  <c r="K17" i="38"/>
  <c r="K15" i="43"/>
  <c r="J28" i="52"/>
  <c r="K33" i="32"/>
  <c r="J15" i="3"/>
  <c r="J30" i="4"/>
  <c r="K28" i="33"/>
  <c r="J30" i="53"/>
  <c r="J15" i="4"/>
</calcChain>
</file>

<file path=xl/comments1.xml><?xml version="1.0" encoding="utf-8"?>
<comments xmlns="http://schemas.openxmlformats.org/spreadsheetml/2006/main">
  <authors>
    <author/>
  </authors>
  <commentList>
    <comment ref="E5" authorId="0" shapeId="0">
      <text>
        <r>
          <rPr>
            <sz val="10"/>
            <color rgb="FF000000"/>
            <rFont val="Arial"/>
            <scheme val="minor"/>
          </rPr>
          <t>1.35.2 en cert como hotfix para garantias/stb
	-Samuel Cordero</t>
        </r>
      </text>
    </comment>
  </commentList>
</comments>
</file>

<file path=xl/comments2.xml><?xml version="1.0" encoding="utf-8"?>
<comments xmlns="http://schemas.openxmlformats.org/spreadsheetml/2006/main">
  <authors>
    <author/>
  </authors>
  <commentList>
    <comment ref="D6" authorId="0" shapeId="0">
      <text>
        <r>
          <rPr>
            <sz val="10"/>
            <color rgb="FF000000"/>
            <rFont val="Arial"/>
            <scheme val="minor"/>
          </rPr>
          <t>se puso como que se versiono pero no se versiono
	-Luis Pellicer Magallón
los 2 scheduler web.all y scheduler.config
	-Luis Pellicer Magallón</t>
        </r>
      </text>
    </comment>
    <comment ref="D22" authorId="0" shapeId="0">
      <text>
        <r>
          <rPr>
            <sz val="10"/>
            <color rgb="FF000000"/>
            <rFont val="Arial"/>
            <scheme val="minor"/>
          </rPr>
          <t>errores la ultima version no levanta
	-Luis Pellicer Magallón</t>
        </r>
      </text>
    </comment>
  </commentList>
</comments>
</file>

<file path=xl/comments3.xml><?xml version="1.0" encoding="utf-8"?>
<comments xmlns="http://schemas.openxmlformats.org/spreadsheetml/2006/main">
  <authors>
    <author/>
  </authors>
  <commentList>
    <comment ref="E31" authorId="0" shapeId="0">
      <text>
        <r>
          <rPr>
            <sz val="10"/>
            <color rgb="FF000000"/>
            <rFont val="Arial"/>
            <scheme val="minor"/>
          </rPr>
          <t>Queda pendiente de versionar para el jueves
	-Miguel Robledo</t>
        </r>
      </text>
    </comment>
    <comment ref="D40" authorId="0" shapeId="0">
      <text>
        <r>
          <rPr>
            <sz val="10"/>
            <color rgb="FF000000"/>
            <rFont val="Arial"/>
            <scheme val="minor"/>
          </rPr>
          <t>Sustituye al rates.jobs.gts y tiene los jobs de tasas y de enrollment
	-Luis Pellicer Magallón</t>
        </r>
      </text>
    </comment>
  </commentList>
</comments>
</file>

<file path=xl/comments4.xml><?xml version="1.0" encoding="utf-8"?>
<comments xmlns="http://schemas.openxmlformats.org/spreadsheetml/2006/main">
  <authors>
    <author/>
  </authors>
  <commentList>
    <comment ref="B46" authorId="0" shapeId="0">
      <text>
        <r>
          <rPr>
            <sz val="10"/>
            <color rgb="FF000000"/>
            <rFont val="Arial"/>
            <scheme val="minor"/>
          </rPr>
          <t>Hay que desplegar ilc con la nueva version de las proyections por un error que se encontro, el cambio esta subido en development y master.
	-Luis Pellicer Magallón
El merge request es http://gitlabce.mercury-tfs.com/SantanderGTS/importlc.projections/merge_requests/39/diffs
	-Luis Pellicer Magallón</t>
        </r>
      </text>
    </comment>
  </commentList>
</comments>
</file>

<file path=xl/comments5.xml><?xml version="1.0" encoding="utf-8"?>
<comments xmlns="http://schemas.openxmlformats.org/spreadsheetml/2006/main">
  <authors>
    <author/>
  </authors>
  <commentList>
    <comment ref="E11" authorId="0" shapeId="0">
      <text>
        <r>
          <rPr>
            <sz val="10"/>
            <color rgb="FF000000"/>
            <rFont val="Arial"/>
            <scheme val="minor"/>
          </rPr>
          <t>Se tiene que revertir la versión en CERT a 5.2.0 por problemas en GAPs. Se ejecutan scripts para devolver columna protestinstructions a tipo original.(NO ESTABLE EN CERT)
	-Samuel Cordero</t>
        </r>
      </text>
    </comment>
    <comment ref="E13" authorId="0" shapeId="0">
      <text>
        <r>
          <rPr>
            <sz val="10"/>
            <color rgb="FF000000"/>
            <rFont val="Arial"/>
            <scheme val="minor"/>
          </rPr>
          <t>Se tiene que revertir la versión en CERT a 1.12.0 por problemas en GAPs. Se ejecutan scripts para devolver columna protestinstructions a tipo original. (Estable en CERT)
	-Samuel Cordero</t>
        </r>
      </text>
    </comment>
    <comment ref="E20" authorId="0" shapeId="0">
      <text>
        <r>
          <rPr>
            <sz val="10"/>
            <color rgb="FF000000"/>
            <rFont val="Arial"/>
            <scheme val="minor"/>
          </rPr>
          <t>Ponia la 1.14.0 pero en el banco estaba desplegando la 1.12.0
	-Miguel Robledo</t>
        </r>
      </text>
    </comment>
  </commentList>
</comments>
</file>

<file path=xl/comments6.xml><?xml version="1.0" encoding="utf-8"?>
<comments xmlns="http://schemas.openxmlformats.org/spreadsheetml/2006/main">
  <authors>
    <author/>
  </authors>
  <commentList>
    <comment ref="E20" authorId="0" shapeId="0">
      <text>
        <r>
          <rPr>
            <sz val="10"/>
            <color rgb="FF000000"/>
            <rFont val="Arial"/>
            <scheme val="minor"/>
          </rPr>
          <t>se versiono las 1.12 de interceptors y 1.13 de gtsintegration pero daba error y se vuelve a versionar. a la 1.13 y 1.14 correspondientemente.
	-Luis Pellicer Magallón</t>
        </r>
      </text>
    </comment>
    <comment ref="E44" authorId="0" shapeId="0">
      <text>
        <r>
          <rPr>
            <sz val="10"/>
            <color rgb="FF000000"/>
            <rFont val="Arial"/>
            <scheme val="minor"/>
          </rPr>
          <t>mismo problema que en gts integration e interceptors se versiono la 1.15.0 y la 1.16.0
	-Luis Pellicer Magallón</t>
        </r>
      </text>
    </comment>
  </commentList>
</comments>
</file>

<file path=xl/sharedStrings.xml><?xml version="1.0" encoding="utf-8"?>
<sst xmlns="http://schemas.openxmlformats.org/spreadsheetml/2006/main" count="32633" uniqueCount="1405">
  <si>
    <t>Explicación Configserver</t>
  </si>
  <si>
    <t>https://docs.google.com/document/d/1oswYh22dl6t960cKG0pLt5GvGQHbxp4fwb_XR4lco5c/edit#</t>
  </si>
  <si>
    <t xml:space="preserve">Licencia </t>
  </si>
  <si>
    <t>Clave publica: 30819f300d06092a864886f70d010101050003818d003081893032301006
072a8648ce3d02002EC311215SHA512withECDSA106052b81040006031e0
0047c17183a37ea42d99d4c8be075dc0bbf5ed6024acdeec16d86c3d633G
02818100b80f0b62d317a060b015efa6a1d78672094466733bcf8e7e35d1
ee56a874660a4b62eb029164775dea9d1e0bb2d8d7aee1eac3733af8d441
1819ea9f74b9422cc446e6aa237897568456acd2e663c8bf75edc77f2f73
4bfe58c7b8689684b63703RSA4102413SHA512withRSA9136d91321b3f32
86f177ba9db154fd554a9ea68da63d3a99576de87e64022ab0203010001</t>
  </si>
  <si>
    <t>Id: 1603351353807</t>
  </si>
  <si>
    <t xml:space="preserve">
Licencia: e5354e8e4e8fdea495aac5f6521f2bc24b9f2690ce1343af62919e62c74f
f63b57957d6563eabccfe24d88ca688c7e5949d0f29aff3b9b9a4f439523
56a0527ac5e2b56c39a4e099c83524ec16b97291886776a2d0c8d71256d9
dd63147499257040672aabdb788d73df766179a97ac28803ca5f882ab5a1
1bbf9a082a12a266f15d001268395e5dcb521c3d6121e54bc35b35541d36
fa3fb13cbadae39fc7b3499d70d6319092b20a9ad9b4939ea3f284a0eccb
0eccec1194413ca3d9894846aa3a43ca8f9a6ae6ed3512a6fc661fa8ef57
2e046d2b1624a71673b4da447109705df370a552f6a2d89bacba7c5129e7
1ba6310daa82fabf8f731ad24e79559449a3938f6e122180e3af53cee92f
b9442a6270d63b1cd1429f0d0234ce34291b962bc9f8f39cf41d38ba4cda
3dbb9be149afb81a9e4dee983538380b1a6e598deabab6f99de7865e58bc
8efbe8728fa43da6c0483c6e3f108fe39ff5e03ab7d8d60695b64622d1f0
5543ad4d25834467418cd28bd6e18374315bc60e9a7ca928da9aafba7562
b167ecb19fd744055b035110a7d873e549b1ec3616902e3f0fad6acad6cb
f364f98ab42a7e4dc8aecf06dad0affddd07e6c6db24bfbcd8b6a249dec8
dbfbeded0d6e5951758a82711093866b15ce9d365ea5c03ced3cbffaf39a
e9fdd9f0a0324b029dcf48adc0970d777ded68cfa8796d6849e3e3ddcdfa
b14c34b7d9bd263c09e4</t>
  </si>
  <si>
    <t>JIRA DESPLIEGUE</t>
  </si>
  <si>
    <t>Clasificación</t>
  </si>
  <si>
    <t>Microservicios</t>
  </si>
  <si>
    <t>GroupId</t>
  </si>
  <si>
    <t>ArtifactId</t>
  </si>
  <si>
    <t>Versionar</t>
  </si>
  <si>
    <t>Version</t>
  </si>
  <si>
    <t>¿Versión nueva?</t>
  </si>
  <si>
    <t>Desplegar</t>
  </si>
  <si>
    <t>Entry Point</t>
  </si>
  <si>
    <t>Acceso</t>
  </si>
  <si>
    <t>gateway</t>
  </si>
  <si>
    <t>com.mercurytfs.mercury.cloud.modules</t>
  </si>
  <si>
    <t>gateway.boot</t>
  </si>
  <si>
    <t>1.9.0</t>
  </si>
  <si>
    <t>/bin/bash /usr/local/initcontainer.sh</t>
  </si>
  <si>
    <t>gateway.config</t>
  </si>
  <si>
    <t>Core</t>
  </si>
  <si>
    <t>cloud</t>
  </si>
  <si>
    <t>com.mercurytfs.mercury.cloud.web</t>
  </si>
  <si>
    <t>cloud.config</t>
  </si>
  <si>
    <t>5.79.0</t>
  </si>
  <si>
    <t>-</t>
  </si>
  <si>
    <t>cloud.web.all</t>
  </si>
  <si>
    <t>scheduler</t>
  </si>
  <si>
    <t>scheduler.config</t>
  </si>
  <si>
    <t>5.17.0</t>
  </si>
  <si>
    <t>scheduler.web.all</t>
  </si>
  <si>
    <t>/bin/bash /usr/local/wait-for-it.sh cloud; /usr/local/initcontainer.sh</t>
  </si>
  <si>
    <t>tokenmanager</t>
  </si>
  <si>
    <t>tokenmanager.boot</t>
  </si>
  <si>
    <t>1.14.0</t>
  </si>
  <si>
    <t>com.mercurytfs.mercury.cloud</t>
  </si>
  <si>
    <t>tokenmanager.config</t>
  </si>
  <si>
    <t>Productos</t>
  </si>
  <si>
    <t>collectionsexport</t>
  </si>
  <si>
    <t>collections.export.config</t>
  </si>
  <si>
    <t>5.78.0</t>
  </si>
  <si>
    <t>collections.export.web.all</t>
  </si>
  <si>
    <t>/bin/bash /usr/local/wait-for-it.sh collectionsimport; /usr/local/initcontainer.sh</t>
  </si>
  <si>
    <t>collectionsimport</t>
  </si>
  <si>
    <t>collections.import.config</t>
  </si>
  <si>
    <t>5.68.0</t>
  </si>
  <si>
    <t>collections.import.web.all</t>
  </si>
  <si>
    <t>/bin/bash /usr/local/wait-for-it.sh exportlc; /usr/local/initcontainer.sh</t>
  </si>
  <si>
    <t>exportlc</t>
  </si>
  <si>
    <t>exportlc.config</t>
  </si>
  <si>
    <t>5.64.0</t>
  </si>
  <si>
    <t>exportlc.web.all</t>
  </si>
  <si>
    <t>/bin/bash /usr/local/wait-for-it.sh importlc; /usr/local/initcontainer.sh</t>
  </si>
  <si>
    <t>importlc</t>
  </si>
  <si>
    <t>importlc.config</t>
  </si>
  <si>
    <t>5.58.0</t>
  </si>
  <si>
    <t>importlc.web.all</t>
  </si>
  <si>
    <t>stbexport</t>
  </si>
  <si>
    <t>stbexport.web.all</t>
  </si>
  <si>
    <t>5.40.0</t>
  </si>
  <si>
    <t>/bin/bash /usr/local/wait-for-it.sh loans; /usr/local/initcontainer.sh</t>
  </si>
  <si>
    <t>stbexport.config</t>
  </si>
  <si>
    <t>stbimport</t>
  </si>
  <si>
    <t>stbimport.web.all</t>
  </si>
  <si>
    <t>5.60.0</t>
  </si>
  <si>
    <t>stbimport.config</t>
  </si>
  <si>
    <t>loans</t>
  </si>
  <si>
    <t>loans.config</t>
  </si>
  <si>
    <t>5.38.0</t>
  </si>
  <si>
    <t>loans.web.all</t>
  </si>
  <si>
    <t>/bin/bash /usr/local/wait-for-it.sh collectionsexport; /usr/local/initcontainer.sh</t>
  </si>
  <si>
    <t>5.0.0</t>
  </si>
  <si>
    <t>Integración</t>
  </si>
  <si>
    <t>gtsintegration</t>
  </si>
  <si>
    <t>com.mercurytfs.mercury.cloud.integration</t>
  </si>
  <si>
    <t>gts.integration.boot</t>
  </si>
  <si>
    <t>5.52.0</t>
  </si>
  <si>
    <t>mockgts</t>
  </si>
  <si>
    <t>mock.gts.api</t>
  </si>
  <si>
    <t>1.71.0</t>
  </si>
  <si>
    <t>collexpintegration</t>
  </si>
  <si>
    <t>collexp.integration.boot</t>
  </si>
  <si>
    <t>1.78.0</t>
  </si>
  <si>
    <t>collimpintegration</t>
  </si>
  <si>
    <t>collimp.integration.boot</t>
  </si>
  <si>
    <t>1.75.0</t>
  </si>
  <si>
    <t>exportlcintegration</t>
  </si>
  <si>
    <t>exportlc.integration.boot</t>
  </si>
  <si>
    <t>importlcintegration</t>
  </si>
  <si>
    <t>importlc.integration.boot</t>
  </si>
  <si>
    <t>1.74.0</t>
  </si>
  <si>
    <t>loansintegration</t>
  </si>
  <si>
    <t>loans.integration.boot</t>
  </si>
  <si>
    <t>1.55.0</t>
  </si>
  <si>
    <t>stbexportintegration</t>
  </si>
  <si>
    <t>stbexport.integration.boot</t>
  </si>
  <si>
    <t>1.30.0</t>
  </si>
  <si>
    <t>stbimportintegration</t>
  </si>
  <si>
    <t>stbimport.integration.boot</t>
  </si>
  <si>
    <t>1.35.0</t>
  </si>
  <si>
    <t>jobsintegration</t>
  </si>
  <si>
    <t>jobs.integration.boot</t>
  </si>
  <si>
    <t>1.12.0</t>
  </si>
  <si>
    <t>/bin/bash /usr/local/wait-for-it.sh scheduler; /usr/local/initcontainer.sh</t>
  </si>
  <si>
    <t>Jobs</t>
  </si>
  <si>
    <t>importlcjobs</t>
  </si>
  <si>
    <t>importlc.jobs.web.all</t>
  </si>
  <si>
    <t>5.59.0</t>
  </si>
  <si>
    <t>exportlcjobs</t>
  </si>
  <si>
    <t>exportlc.jobs.web.all</t>
  </si>
  <si>
    <t>5.65.0</t>
  </si>
  <si>
    <t>collectionsimportjobs</t>
  </si>
  <si>
    <t>collections.import.jobs.web.all</t>
  </si>
  <si>
    <t>5.69.0</t>
  </si>
  <si>
    <t>collectionsexportjobs</t>
  </si>
  <si>
    <t>collections.export.jobs.web.all</t>
  </si>
  <si>
    <t>loansjobs</t>
  </si>
  <si>
    <t>loans.jobs.web.all</t>
  </si>
  <si>
    <t>5.39.0</t>
  </si>
  <si>
    <t>accountingjobs</t>
  </si>
  <si>
    <t>accounting.jobs.web.all</t>
  </si>
  <si>
    <t>5.9.0</t>
  </si>
  <si>
    <t>accruementjobs</t>
  </si>
  <si>
    <t>accruement.jobs.web.all</t>
  </si>
  <si>
    <t>5.19.0</t>
  </si>
  <si>
    <t>activityjobs</t>
  </si>
  <si>
    <t>activity.jobs.web.all</t>
  </si>
  <si>
    <t>5.6.0</t>
  </si>
  <si>
    <t>adminjobs</t>
  </si>
  <si>
    <t>admin.jobs.cloud</t>
  </si>
  <si>
    <t>5.13.0</t>
  </si>
  <si>
    <t>automaticprocesses</t>
  </si>
  <si>
    <t>automaticprocesses.jobs.web.all</t>
  </si>
  <si>
    <t>notificationjobs</t>
  </si>
  <si>
    <t>notification.jobs.web.all</t>
  </si>
  <si>
    <t>reporterjobs</t>
  </si>
  <si>
    <t>reporter.jobs.web.all</t>
  </si>
  <si>
    <t>5.7.0</t>
  </si>
  <si>
    <t>stbexportjobs</t>
  </si>
  <si>
    <t>stbexport.jobs.web.all</t>
  </si>
  <si>
    <t>stbimportjobs</t>
  </si>
  <si>
    <t>stbimport.jobs.web.all</t>
  </si>
  <si>
    <t>jobs.gts</t>
  </si>
  <si>
    <t>1.17.0</t>
  </si>
  <si>
    <t>Por classpath</t>
  </si>
  <si>
    <t>letterManager.service.impl.db.font</t>
  </si>
  <si>
    <t>com.mercurytfs.mercury.modules</t>
  </si>
  <si>
    <t>5.5.0</t>
  </si>
  <si>
    <t>N/A</t>
  </si>
  <si>
    <t>Cloud, scheduler,importlc, exportlc, collectionsmport, collectionsexport, loans,stbexport,stbimport,collectionsexportjobs,collectionsimportjobs,exportlcjobs,importlcjobs,Jobsintegration,loansjobs</t>
  </si>
  <si>
    <t>jms-config</t>
  </si>
  <si>
    <t>com.mercurytfs.mercury.ehcache</t>
  </si>
  <si>
    <t>1.2.0</t>
  </si>
  <si>
    <t>cloud, scheduler 
importlc, exportlc, collectionsmport, collectionsexport, loans,stbexport,stbimport
JOBS: todos</t>
  </si>
  <si>
    <t>1.7.0</t>
  </si>
  <si>
    <t>5.77.1</t>
  </si>
  <si>
    <t>5.16.0</t>
  </si>
  <si>
    <t>1.13.0</t>
  </si>
  <si>
    <t>5.76.0</t>
  </si>
  <si>
    <t>5.66.0</t>
  </si>
  <si>
    <t>5.67.1</t>
  </si>
  <si>
    <t>5.62.0</t>
  </si>
  <si>
    <t>5.63.1</t>
  </si>
  <si>
    <t>5.56.0</t>
  </si>
  <si>
    <t>5.57.0</t>
  </si>
  <si>
    <t>5.39.1</t>
  </si>
  <si>
    <t>5.59.1</t>
  </si>
  <si>
    <t>5.36.0</t>
  </si>
  <si>
    <t>5.37.0</t>
  </si>
  <si>
    <t>5.51.0</t>
  </si>
  <si>
    <t>1.70.0</t>
  </si>
  <si>
    <t>1.77.0</t>
  </si>
  <si>
    <t>1.73.0</t>
  </si>
  <si>
    <t>1.54.0</t>
  </si>
  <si>
    <t>1.29.0</t>
  </si>
  <si>
    <t>1.34.0</t>
  </si>
  <si>
    <t>1.11.0</t>
  </si>
  <si>
    <t>5.74.0</t>
  </si>
  <si>
    <t>5.32.0</t>
  </si>
  <si>
    <t>5.8.0</t>
  </si>
  <si>
    <t>5.18.0</t>
  </si>
  <si>
    <t>5.12.0</t>
  </si>
  <si>
    <t>1.16.0</t>
  </si>
  <si>
    <t>5.760</t>
  </si>
  <si>
    <t>5.50.0</t>
  </si>
  <si>
    <t>1.76.0</t>
  </si>
  <si>
    <t>1.72.0</t>
  </si>
  <si>
    <t>1.28.0</t>
  </si>
  <si>
    <t>1.33.0</t>
  </si>
  <si>
    <t>Reintegrado</t>
  </si>
  <si>
    <t>5.75.2</t>
  </si>
  <si>
    <t>5.15.0</t>
  </si>
  <si>
    <t>5.75.0</t>
  </si>
  <si>
    <t>5.61.0</t>
  </si>
  <si>
    <t>5.55.0</t>
  </si>
  <si>
    <t>5.35.0</t>
  </si>
  <si>
    <t>5.49.0</t>
  </si>
  <si>
    <t>1.69.0</t>
  </si>
  <si>
    <t>1.72.1</t>
  </si>
  <si>
    <t>1.53.0</t>
  </si>
  <si>
    <t>1.27.0</t>
  </si>
  <si>
    <t>1.32.0</t>
  </si>
  <si>
    <t>1.26.0</t>
  </si>
  <si>
    <t>1.31.0</t>
  </si>
  <si>
    <t>5.4.0</t>
  </si>
  <si>
    <t>5.70.3</t>
  </si>
  <si>
    <t>5.14.0</t>
  </si>
  <si>
    <t>5.74.2</t>
  </si>
  <si>
    <t>5.64.1</t>
  </si>
  <si>
    <t>5.60.2</t>
  </si>
  <si>
    <t>5.54.0</t>
  </si>
  <si>
    <t>5.34.0</t>
  </si>
  <si>
    <t>5.47.0</t>
  </si>
  <si>
    <t>1.68.0</t>
  </si>
  <si>
    <t>1.71.1</t>
  </si>
  <si>
    <t>1.52.0</t>
  </si>
  <si>
    <t>1.25.0</t>
  </si>
  <si>
    <t>5.47.1</t>
  </si>
  <si>
    <t>5.70.2</t>
  </si>
  <si>
    <t>5.70.0</t>
  </si>
  <si>
    <t>5.33.0</t>
  </si>
  <si>
    <t>5.45.1</t>
  </si>
  <si>
    <t>Track: - X.1: SANGTS-8530,SANGTS-8532</t>
  </si>
  <si>
    <t>1.64.0</t>
  </si>
  <si>
    <t>Track: - X.1: SANGTS-8532</t>
  </si>
  <si>
    <t>1.69.1</t>
  </si>
  <si>
    <t>Track: - X.1: SANGTS-8533</t>
  </si>
  <si>
    <t>Track: - X.1: SANGTS-8534</t>
  </si>
  <si>
    <t>1.67.1</t>
  </si>
  <si>
    <t>Track: - X.1: SANGTS-8535</t>
  </si>
  <si>
    <t>1.50.1</t>
  </si>
  <si>
    <t>Track: - X.1: SANGTS-8536</t>
  </si>
  <si>
    <t>1.23.1</t>
  </si>
  <si>
    <t>Track: - X.1: SANGTS-8537</t>
  </si>
  <si>
    <t>1.28.2</t>
  </si>
  <si>
    <t>Track: - X.1: SANGTS-8538, -X.2: SANGTS-8454</t>
  </si>
  <si>
    <t>5.66.4</t>
  </si>
  <si>
    <t>Se entrega esta version fix para añadir garantías en Chile</t>
  </si>
  <si>
    <t>5.68.1</t>
  </si>
  <si>
    <t>5.59.2</t>
  </si>
  <si>
    <t>5.31.0</t>
  </si>
  <si>
    <t>5.43.3</t>
  </si>
  <si>
    <t>1.63.0</t>
  </si>
  <si>
    <t>1.71.3</t>
  </si>
  <si>
    <t>1.68.2</t>
  </si>
  <si>
    <t>1.65.0</t>
  </si>
  <si>
    <t>1.49.0</t>
  </si>
  <si>
    <t>1.22.0</t>
  </si>
  <si>
    <t>1.27.1</t>
  </si>
  <si>
    <t>1.10.0</t>
  </si>
  <si>
    <t>5.67.0</t>
  </si>
  <si>
    <t>5.30.0</t>
  </si>
  <si>
    <t>5.3.0</t>
  </si>
  <si>
    <t>5.11.0</t>
  </si>
  <si>
    <t>5.22.0</t>
  </si>
  <si>
    <t>5.43.2</t>
  </si>
  <si>
    <t>1.68.1</t>
  </si>
  <si>
    <t>5.66.3</t>
  </si>
  <si>
    <t>5.66.2</t>
  </si>
  <si>
    <t>1.71.2</t>
  </si>
  <si>
    <t>5.43.0</t>
  </si>
  <si>
    <t>5.27.0</t>
  </si>
  <si>
    <t>5.45.0</t>
  </si>
  <si>
    <t>5.42.1</t>
  </si>
  <si>
    <t>1.62.0</t>
  </si>
  <si>
    <t>1.67.0</t>
  </si>
  <si>
    <t>1.48.0</t>
  </si>
  <si>
    <t>1.19.0</t>
  </si>
  <si>
    <t>1.24.0</t>
  </si>
  <si>
    <t>5.29.0</t>
  </si>
  <si>
    <t>5.2.0</t>
  </si>
  <si>
    <t>5.10.0</t>
  </si>
  <si>
    <t>1.13.1</t>
  </si>
  <si>
    <t>http://192.168.10.9:8082/artifactory/santander-gts-libs-release-local/com/mercurytfs/mercury/cloud/web/jobs.gts/1.13.1/jobs.gts-1.13.1.jar</t>
  </si>
  <si>
    <t>5.61.1</t>
  </si>
  <si>
    <t>5.65.1</t>
  </si>
  <si>
    <t>5.26.0</t>
  </si>
  <si>
    <t>5.44.0</t>
  </si>
  <si>
    <t>5.28.0</t>
  </si>
  <si>
    <t>1.60.0</t>
  </si>
  <si>
    <t>1.65.3</t>
  </si>
  <si>
    <t>1.63.1</t>
  </si>
  <si>
    <t>1.65.1</t>
  </si>
  <si>
    <t>1.60.1</t>
  </si>
  <si>
    <t>1.45.1</t>
  </si>
  <si>
    <t>1.15.1</t>
  </si>
  <si>
    <t>1.20.1</t>
  </si>
  <si>
    <t>1.8.0</t>
  </si>
  <si>
    <t>5.53.0</t>
  </si>
  <si>
    <t>5.46.0</t>
  </si>
  <si>
    <t>5.25.0</t>
  </si>
  <si>
    <t>5.41.1</t>
  </si>
  <si>
    <t>1.59.1</t>
  </si>
  <si>
    <t>1.61.1</t>
  </si>
  <si>
    <t>1.63.2</t>
  </si>
  <si>
    <t>1.58.1</t>
  </si>
  <si>
    <t>1.43.1</t>
  </si>
  <si>
    <t>1.18.1</t>
  </si>
  <si>
    <t>5.42.0</t>
  </si>
  <si>
    <t>1.45.0</t>
  </si>
  <si>
    <t>1.15.0</t>
  </si>
  <si>
    <t>1.20.0</t>
  </si>
  <si>
    <t>5.41.0</t>
  </si>
  <si>
    <t>1.59.0</t>
  </si>
  <si>
    <t>1.61.0</t>
  </si>
  <si>
    <t>1.58.0</t>
  </si>
  <si>
    <t>1.43.0</t>
  </si>
  <si>
    <t>1.18.0</t>
  </si>
  <si>
    <t>5.59.3</t>
  </si>
  <si>
    <t>5.63.0</t>
  </si>
  <si>
    <t>5.24.0</t>
  </si>
  <si>
    <t>5.40.3</t>
  </si>
  <si>
    <t>1.62.1</t>
  </si>
  <si>
    <t>1.62.2</t>
  </si>
  <si>
    <t>1.57.0</t>
  </si>
  <si>
    <t>1.42.0</t>
  </si>
  <si>
    <t>1.12.2</t>
  </si>
  <si>
    <t>1.17.1</t>
  </si>
  <si>
    <t>5.40.2</t>
  </si>
  <si>
    <t>5.40.1</t>
  </si>
  <si>
    <t>1.56.0</t>
  </si>
  <si>
    <t>1.41.0</t>
  </si>
  <si>
    <t>5.62.1</t>
  </si>
  <si>
    <t>5.23.0</t>
  </si>
  <si>
    <t>5.39.6</t>
  </si>
  <si>
    <t>1.59.5</t>
  </si>
  <si>
    <t>1.40.0</t>
  </si>
  <si>
    <t>1.9.1</t>
  </si>
  <si>
    <t>5.39.2</t>
  </si>
  <si>
    <t>1.59.4</t>
  </si>
  <si>
    <t>1.59.2</t>
  </si>
  <si>
    <t>5.57.1</t>
  </si>
  <si>
    <t>5.48.0</t>
  </si>
  <si>
    <t>5.21.0</t>
  </si>
  <si>
    <t>5.38.1</t>
  </si>
  <si>
    <t>1.60.3</t>
  </si>
  <si>
    <t>1.58.6</t>
  </si>
  <si>
    <t>1.39.0</t>
  </si>
  <si>
    <t>1.6.0</t>
  </si>
  <si>
    <t>1.60.2</t>
  </si>
  <si>
    <t>1.58.4</t>
  </si>
  <si>
    <t>1.58.2</t>
  </si>
  <si>
    <t>1.38.0</t>
  </si>
  <si>
    <t>5.20.0</t>
  </si>
  <si>
    <t>1.37.0</t>
  </si>
  <si>
    <t>com.mercurytfs.mercury.customers.santander.gts.microservices.jobs</t>
  </si>
  <si>
    <t>1.51.0</t>
  </si>
  <si>
    <t>1.36.0</t>
  </si>
  <si>
    <t>1.50.0</t>
  </si>
  <si>
    <t>http://192.168.10.9:8082/artifactory/santander-gts-libs-release-local/com/mercurytfs/mercury/cloud/web/cloud.web.all/5.52.0/cloud.web.all-5.52.0.jar</t>
  </si>
  <si>
    <t>http://192.168.10.9:8082/artifactory/santander-gts-libs-release-local/com/mercurytfs/mercury/cloud/web/collections.export.web.all/5.55.0/collections.export.web.all-5.55.0.jar</t>
  </si>
  <si>
    <t>http://192.168.10.9:8082/artifactory/santander-gts-libs-release-local/com/mercurytfs/mercury/cloud/web/collections.import.web.all/5.45.0/collections.import.web.all-5.45.0.jar</t>
  </si>
  <si>
    <t>http://192.168.10.9:8082/artifactory/santander-gts-libs-release-local/com/mercurytfs/mercury/cloud/web/exportlc.web.all/5.43.0/exportlc.web.all-5.43.0.jar</t>
  </si>
  <si>
    <t>http://192.168.10.9:8082/artifactory/santander-gts-libs-release-local/com/mercurytfs/mercury/cloud/web/importlc.web.all/5.38.0/importlc.web.all-5.38.0.jar</t>
  </si>
  <si>
    <t>http://192.168.10.9:8082/artifactory/santander-gts-libs-release-local/com/mercurytfs/mercury/cloud/integration/gts.integration.boot/5.31.0/gts.integration.boot-5.31.0.jar</t>
  </si>
  <si>
    <t>http://192.168.10.9:8082/artifactory/santander-gts-libs-release-local/com/mercurytfs/mercury/cloud/integration/mock.gts.api/1.51.0/mock.gts.api-1.51.0.jar</t>
  </si>
  <si>
    <t>http://192.168.10.9:8082/artifactory/santander-gts-libs-release-local/com/mercurytfs/mercury/cloud/integration/collexp.integration.boot/1.54.0/collexp.integration.boot-1.54.0.jar</t>
  </si>
  <si>
    <t>http://192.168.10.9:8082/artifactory/santander-gts-libs-release-local/com/mercurytfs/mercury/cloud/integration/collimp.integration.boot/1.53.0/collimp.integration.boot-1.53.0.jar</t>
  </si>
  <si>
    <t>http://192.168.10.9:8082/artifactory/santander-gts-libs-release-local/com/mercurytfs/mercury/cloud/integration/exportlc.integration.boot/1.53.0/exportlc.integration.boot-1.53.0.jar</t>
  </si>
  <si>
    <t>http://192.168.10.9:8082/artifactory/santander-gts-libs-release-local/com/mercurytfs/mercury/cloud/integration/importlc.integration.boot/1.49.0/importlc.integration.boot-1.49.0.jar</t>
  </si>
  <si>
    <t>1.5.0</t>
  </si>
  <si>
    <t>x</t>
  </si>
  <si>
    <t>http://192.168.10.9:8082/artifactory/santander-gts-libs-release-local/com/mercurytfs/mercury/cloud/web/jobs.gts/1.9.0/jobs.gts-1.9.1.jar</t>
  </si>
  <si>
    <t>Fix Pagos</t>
  </si>
  <si>
    <t>5.28.1</t>
  </si>
  <si>
    <t>http://192.168.10.9:8082/artifactory/santander-gts-libs-release-local/com/mercurytfs/mercury/cloud/integration/gts.integration.boot/5.28.1/gts.integration.boot-5.28.1.jar</t>
  </si>
  <si>
    <t>1.50.2</t>
  </si>
  <si>
    <t>http://192.168.10.9:8082/artifactory/santander-gts-libs-release-local/com/mercurytfs/mercury/cloud/integration/collimp.integration.boot/1.50.2/collimp.integration.boot-1.50.2.jar</t>
  </si>
  <si>
    <t>1.46.0</t>
  </si>
  <si>
    <t>1.4.0</t>
  </si>
  <si>
    <t>5.49.2</t>
  </si>
  <si>
    <t>5.52.1</t>
  </si>
  <si>
    <t>5.28.2</t>
  </si>
  <si>
    <t>1.51.1</t>
  </si>
  <si>
    <t>1.44.0</t>
  </si>
  <si>
    <t>1.3.0</t>
  </si>
  <si>
    <t>1.1.0</t>
  </si>
  <si>
    <t>swiftjobs</t>
  </si>
  <si>
    <t>swift.jobs.web.all</t>
  </si>
  <si>
    <t>http://192.168.10.9:8082/artifactory/santander-gts-libs-release-local/com/mercurytfs/mercury/cloud/web/jobs.gts/1.8.0/jobs.gts-1.8.0.jar</t>
  </si>
  <si>
    <t>1.47.0</t>
  </si>
  <si>
    <t>1.0.0</t>
  </si>
  <si>
    <t>http://192.168.10.9:8082/artifactory/santander-gts-libs-release-local/com/mercurytfs/mercury/cloud/web/accruement.jobs.web.all/5.9.0/accruement.jobs.web.all-5.9.0.jar</t>
  </si>
  <si>
    <t>http://192.168.10.9:8082/artifactory/santander-gts-libs-release-local/com/mercurytfs/mercury/cloud/integration/gts.integration.boot/5.20.0/gts.integration.boot-5.20.0.jar</t>
  </si>
  <si>
    <t>http://192.168.10.9:8082/artifactory/santander-gts-libs-release-local/com/mercurytfs/mercury/cloud/web/admin.jobs.cloud/5.8.0/admin.jobs.cloud-5.8.0.jar</t>
  </si>
  <si>
    <t>http://192.168.10.9:8082/artifactory/santander-gts-libs-release-local/com/mercurytfs/mercury/cloud/web/scheduler.web.all/5.2.0/scheduler.web.all-5.2.0.jar</t>
  </si>
  <si>
    <t>http://192.168.10.9:8082/artifactory/santander-gts-libs-release-local/com/mercurytfs/mercury/cloud/integration/jobs.integration.boot/1.5.0/jobs.integration.boot-1.5.0.jar</t>
  </si>
  <si>
    <t>http://192.168.10.9:8082/artifactory/santander-gts-libs-release-local/com/mercurytfs/mercury/cloud/web/accruement.jobs.web.all/5.6.0/accruement.jobs.web.all-5.6.0.jar</t>
  </si>
  <si>
    <t>http://192.168.10.9:8082/artifactory/santander-gts-libs-release-local/com/mercurytfs/mercury/cloud/web/admin.jobs.cloud/5.7.0/admin.jobs.cloud-5.7.0.jar</t>
  </si>
  <si>
    <t>http://192.168.10.9:8082/artifactory/santander-gts-libs-release-local/com/mercurytfs/mercury/ehcache/jms-config/1.2.0/jms-config-1.2.0.jar</t>
  </si>
  <si>
    <t>Nexus</t>
  </si>
  <si>
    <t>5.19.1</t>
  </si>
  <si>
    <t>5.30.1</t>
  </si>
  <si>
    <t>5.18.2</t>
  </si>
  <si>
    <t>5.15.2</t>
  </si>
  <si>
    <t>5.16.1</t>
  </si>
  <si>
    <t>http://192.168.10.9:8082/artifactory/santander-gts-libs-release-local/com/mercurytfs/mercury/cloud/web/cloud.web.all/5.21.0/cloud.web.all-5.21.0.jar</t>
  </si>
  <si>
    <t>http://192.168.10.9:8082/artifactory/santander-gts-libs-release-local/com/mercurytfs/mercury/cloud/web/collections.import.web.all/5.19.0/collections.import.web.all-5.19.0.jar</t>
  </si>
  <si>
    <t>5.17.2</t>
  </si>
  <si>
    <t>http://192.168.10.9:8082/artifactory/santander-gts-libs-release-local/com/mercurytfs/mercury/cloud/web/exportlc.web.all/5.17.1/</t>
  </si>
  <si>
    <t>http://192.168.10.9:8082/artifactory/santander-gts-libs-release-local/com/mercurytfs/mercury/cloud/web/importlc.web.all/5.17.0/</t>
  </si>
  <si>
    <t>http://192.168.10.9:8082/artifactory/santander-gts-libs-release-local/com/mercurytfs/mercury/cloud/web/cloud.config/5.18.0/cloud.config-5.18.0.jar</t>
  </si>
  <si>
    <t>http://192.168.10.9:8082/artifactory/santander-gts-libs-release-local/com/mercurytfs/mercury/cloud/web/cloud.web.all/5.18.0/cloud.web.all-5.18.0.jar</t>
  </si>
  <si>
    <t xml:space="preserve">http://192.168.10.9:8082/artifactory/santander-gts-libs-release-local/com/mercurytfs/mercury/cloud/web/collections.export.config/5.29.0/collections.export.config-5.29.0.jar   </t>
  </si>
  <si>
    <t>http://192.168.10.9:8082/artifactory/santander-gts-libs-release-local/com/mercurytfs/mercury/cloud/web/collections.export.web.all/5.29.0/collections.export.web.all-5.29.0.jar</t>
  </si>
  <si>
    <t xml:space="preserve">http://192.168.10.9:8082/artifactory/santander-gts-libs-release-local/com/mercurytfs/mercury/cloud/web/collections.import.config/5.17.0/collections.import.config-5.17.0.jar </t>
  </si>
  <si>
    <t>http://192.168.10.9:8082/artifactory/santander-gts-libs-release-local/com/mercurytfs/mercury/cloud/web/collections.import.web.all/5.17.0/collections.import.web.all-5.17.0.jar</t>
  </si>
  <si>
    <t>5.14.1</t>
  </si>
  <si>
    <t>http://192.168.10.9:8082/artifactory/santander-gts-libs-release-local/com/mercurytfs/mercury/cloud/web/exportlc.config/5.14.1/exportlc.config-5.14.1.jar</t>
  </si>
  <si>
    <t>5.14.2</t>
  </si>
  <si>
    <t>http://192.168.10.9:8082/artifactory/santander-gts-libs-release-local/com/mercurytfs/mercury/cloud/web/exportlc.web.all/5.14.2/exportlc.web.all-5.14.2.jar</t>
  </si>
  <si>
    <t xml:space="preserve">http://192.168.10.9:8082/artifactory/santander-gts-libs-release-local/com/mercurytfs/mercury/cloud/web/importlc.config/5.14.0/importlc.config-5.14.0.jar </t>
  </si>
  <si>
    <t>http://192.168.10.9:8082/artifactory/santander-gts-libs-release-local/com/mercurytfs/mercury/cloud/web/importlc.web.all/5.14.0/importlc.web.all-5.14.0.jar</t>
  </si>
  <si>
    <t>http://192.168.10.9:8082/artifactory/santander-gts-libs-release-local/com/mercurytfs/mercury/cloud/integration/exportlc.integration.boot/1.30.0/exportlc.integration.boot-1.30.0.jar</t>
  </si>
  <si>
    <t>1.23.0</t>
  </si>
  <si>
    <t>5.17.1</t>
  </si>
  <si>
    <t>http://192.168.10.9:8082/artifactory/santander-gts-libs-release-local/com/mercurytfs/mercury/cloud/web/cloud.web.all/5.17.0/cloud.web.all-5.17.0.jar</t>
  </si>
  <si>
    <t>5.26</t>
  </si>
  <si>
    <t>5.28</t>
  </si>
  <si>
    <t>http://192.168.10.9:8082/artifactory/santander-gts-libs-release-local/com/mercurytfs/mercury/cloud/web/collections.export.web.all/5.28.0/collections.export.web.all-5.28.0.jar</t>
  </si>
  <si>
    <t>http://192.168.10.9:8082/artifactory/santander-gts-libs-release-local/com/mercurytfs/mercury/cloud/web/collections.import.config/5.16.0/collections.import.config-5.16.0.jar</t>
  </si>
  <si>
    <t>http://192.168.10.9:8082/artifactory/santander-gts-libs-release-local/com/mercurytfs/mercury/cloud/web/collections.import.web.all/5.16.0/collections.import.web.all-5.16.0.jar</t>
  </si>
  <si>
    <t>http://192.168.10.9:8082/artifactory/santander-gts-libs-release-local/com/mercurytfs/mercury/cloud/web/exportlc.web.all/5.13.0/exportlc.web.all-5.13.0.jar</t>
  </si>
  <si>
    <t>5.13.1</t>
  </si>
  <si>
    <t>http://192.168.10.9:8082/artifactory/santander-gts-libs-release-local/com/mercurytfs/mercury/cloud/web/importlc.web.all/5.13.1/importlc.web.all-5.13.1.jar</t>
  </si>
  <si>
    <t>http://192.168.10.9:8082/artifactory/santander-gts-libs-release-local/com/mercurytfs/mercury/cloud/web/loans.web.all/5.9.0/loans.web.all-5.9.0.jar</t>
  </si>
  <si>
    <t>5.11.1</t>
  </si>
  <si>
    <t>http://192.168.10.9:8082/artifactory/santander-gts-libs-release-local/com/mercurytfs/mercury/cloud/integration/gts.integration.boot/5.11.1/gts.integration.boot-5.11.1.jar</t>
  </si>
  <si>
    <t>http://192.168.10.9:8082/artifactory/santander-gts-libs-release-local/com/mercurytfs/mercury/cloud/integration/mock.gts.api/1.26.0/mock.gts.api-1.26.0.jar</t>
  </si>
  <si>
    <t>http://192.168.10.9:8082/artifactory/santander-gts-libs-release-local/com/mercurytfs/mercury/cloud/integration/collexp.integration.boot/1.31.0/collexp.integration.boot-1.31.0.jar</t>
  </si>
  <si>
    <t>http://192.168.10.9:8082/artifactory/santander-gts-libs-release-local/com/mercurytfs/mercury/cloud/integration/collimp.integration.boot/1.28.0/collimp.integration.boot-1.28.0.jar</t>
  </si>
  <si>
    <t>http://192.168.10.9:8082/artifactory/santander-gts-libs-release-local/com/mercurytfs/mercury/cloud/integration/exportlc.integration.boot/1.29.0/exportlc.integration.boot-1.29.0.jar</t>
  </si>
  <si>
    <t>http://192.168.10.9:8082/artifactory/santander-gts-libs-release-local/com/mercurytfs/mercury/cloud/integration/importlc.integration.boot/1.27.0/importlc.integration.boot-1.27.0.jar</t>
  </si>
  <si>
    <t>http://192.168.10.9:8082/artifactory/santander-gts-libs-release-local/com/mercurytfs/mercury/cloud/integration/loans.integration.boot/1.23.0/loans.integration.boot-1.23.0.jar</t>
  </si>
  <si>
    <t>http://192.168.10.9:8082/artifactory/santander-gts-libs-release-local/com/mercurytfs/mercury/cloud/integration/jobs.integration.boot/1.4.0/jobs.integration.boot-1.4.0.jar</t>
  </si>
  <si>
    <t>http://192.168.10.9:8082/artifactory/santander-gts-libs-release-local/com/mercurytfs/mercury/cloud/web/cloud.web.all/5.15.0/cloud.web.all-5.15.0.jar</t>
  </si>
  <si>
    <t>5.27</t>
  </si>
  <si>
    <t>http://192.168.10.9:8082/artifactory/santander-gts-libs-release-local/com/mercurytfs/mercury/cloud/web/collections.export.web.all/5.27.0/collections.export.web.all-5.27.0.jar</t>
  </si>
  <si>
    <t>http://192.168.10.9:8082/artifactory/santander-gts-libs-release-local/com/mercurytfs/mercury/cloud/web/collections.import.web.all/5.12.0/collections.import.web.all-5.12.0.jar</t>
  </si>
  <si>
    <t>http://192.168.10.9:8082/artifactory/santander-gts-libs-release-local/com/mercurytfs/mercury/cloud/web/exportlc.web.all/5.12.0/exportlc.web.all-5.12.0.jar</t>
  </si>
  <si>
    <t>http://192.168.10.9:8082/artifactory/santander-gts-libs-release-local/com/mercurytfs/mercury/cloud/web/importlc.web.all/5.12.0/importlc.web.all-5.12.0.jar</t>
  </si>
  <si>
    <t>5.8.1</t>
  </si>
  <si>
    <t>ttp://192.168.10.9:8082/artifactory/santander-gts-libs-release-local/com/mercurytfs/mercury/cloud/web/loans.web.all/5.8.1/loans.web.all-5.8.1.jar</t>
  </si>
  <si>
    <t>http://192.168.10.9:8082/artifactory/santander-gts-libs-release-local/com/mercurytfs/mercury/cloud/web/loans.jobs.web.all/5.8.1/loans.jobs.web.all-5.8.1.jar</t>
  </si>
  <si>
    <t>http://192.168.10.9:8082/artifactory/santander-gts-libs-release-local/com/mercurytfs/mercury/cloud/modules/gateway.boot/1.7.0/gateway.boot-1.7.0.jar</t>
  </si>
  <si>
    <t>http://192.168.10.9:8082/artifactory/santander-gts-libs-release-local/com/mercurytfs/mercury/cloud/modules/gateway.config/1.7.0/gateway.config-1.7.0.jar</t>
  </si>
  <si>
    <t>http://192.168.10.9:8082/artifactory/santander-gts-libs-release-local/com/mercurytfs/mercury/cloud/web/cloud.config/5.14.0/cloud.config-5.14.0.jar</t>
  </si>
  <si>
    <t>http://192.168.10.9:8082/artifactory/santander-gts-libs-release-local/com/mercurytfs/mercury/cloud/web/cloud.web.all/5.14.0/cloud.web.all-5.14.0.jar</t>
  </si>
  <si>
    <t>http://192.168.10.9:8082/artifactory/santander-gts-libs-release-local/com/mercurytfs/mercury/cloud/web/scheduler.config/5.0.0/scheduler.config-5.0.0.jar</t>
  </si>
  <si>
    <t>http://192.168.10.9:8082/artifactory/santander-gts-libs-release-local/com/mercurytfs/mercury/cloud/web/scheduler.web.all/5.0.0/scheduler.web.all-5.0.0.jar</t>
  </si>
  <si>
    <t>http://192.168.10.9:8082/artifactory/santander-gts-libs-release-local/com/mercurytfs/mercury/cloud/modules/tokenmanager.boot/1.12.0/tokenmanager.boot-1.12.0.jar</t>
  </si>
  <si>
    <t>http://192.168.10.9:8082/artifactory/santander-gts-libs-release-local/com/mercurytfs/mercury/cloud/tokenmanager.config/1.12.0/tokenmanager.config-1.12.0.jar</t>
  </si>
  <si>
    <t>http://192.168.10.9:8082/artifactory/santander-gts-libs-release-local/com/mercurytfs/mercury/cloud/web/collections.export.config/5.26.0/collections.export.config-5.26.0.jar</t>
  </si>
  <si>
    <t>http://192.168.10.9:8082/artifactory/santander-gts-libs-release-local/com/mercurytfs/mercury/cloud/web/collections.export.web.all/5.26.0/collections.export.web.all-5.26.0.jar</t>
  </si>
  <si>
    <t>http://192.168.10.9:8082/artifactory/santander-gts-libs-release-local/com/mercurytfs/mercury/cloud/web/collections.import.config/5.11.0/collections.import.config-5.11.0.jar</t>
  </si>
  <si>
    <t>http://192.168.10.9:8082/artifactory/santander-gts-libs-release-local/com/mercurytfs/mercury/cloud/web/collections.import.web.all/5.11.0/collections.import.web.all-5.11.0.jar</t>
  </si>
  <si>
    <t>http://192.168.10.9:8082/artifactory/santander-gts-libs-release-local/com/mercurytfs/mercury/cloud/web/exportlc.config/5.11.0/exportlc.config-5.11.0.jar</t>
  </si>
  <si>
    <t>http://192.168.10.9:8082/artifactory/santander-gts-libs-release-local/com/mercurytfs/mercury/cloud/web/exportlc.web.all/5.11.0/exportlc.web.all-5.11.0.jar</t>
  </si>
  <si>
    <t>http://192.168.10.9:8082/artifactory/santander-gts-libs-release-local/com/mercurytfs/mercury/cloud/web/importlc.config/5.11.0/importlc.config-5.11.0.jar</t>
  </si>
  <si>
    <t>http://192.168.10.9:8082/artifactory/santander-gts-libs-release-local/com/mercurytfs/mercury/cloud/web/importlc.web.all/5.11.0/importlc.web.all-5.11.0.jar</t>
  </si>
  <si>
    <t>http://192.168.10.9:8082/artifactory/santander-gts-libs-release-local/com/mercurytfs/mercury/cloud/web/stbexport.web.all/5.8.0/stbexport.web.all-5.8.0.jar</t>
  </si>
  <si>
    <t>http://192.168.10.9:8082/artifactory/santander-gts-libs-release-local/com/mercurytfs/mercury/cloud/web/stbexport.config/5.8.0/stbexport.config-5.8.0.jar</t>
  </si>
  <si>
    <t>http://192.168.10.9:8082/artifactory/santander-gts-libs-release-local/com/mercurytfs/mercury/cloud/web/stbimport.web.all/5.9.0/stbimport.web.all-5.9.0.jar</t>
  </si>
  <si>
    <t>http://192.168.10.9:8082/artifactory/santander-gts-libs-release-local/com/mercurytfs/mercury/cloud/web/stbimport.config/5.9.0/stbimport.config-5.9.0.jar</t>
  </si>
  <si>
    <t>http://192.168.10.9:8082/artifactory/santander-gts-libs-release-local/com/mercurytfs/mercury/cloud/web/loans.config/5.7.0/loans.config-5.7.0.jar</t>
  </si>
  <si>
    <t>http://192.168.10.9:8082/artifactory/santander-gts-libs-release-local/com/mercurytfs/mercury/cloud/web/loans.web.all/5.7.0/loans.web.all-5.7.0.jar</t>
  </si>
  <si>
    <t>http://192.168.10.9:8082/artifactory/santander-gts-libs-release-local/com/mercurytfs/mercury/cloud/integration/gts.integration.boot/5.9.0/gts.integration.boot-5.9.0.jar</t>
  </si>
  <si>
    <t>http://192.168.10.9:8082/artifactory/santander-gts-libs-release-local/com/mercurytfs/mercury/cloud/integration/mock.gts.api/1.25.0/mock.gts.api-1.25.0.jar</t>
  </si>
  <si>
    <t>http://192.168.10.9:8082/artifactory/santander-gts-libs-release-local/com/mercurytfs/mercury/cloud/integration/collexp.integration.boot/1.30.0/collexp.integration.boot-1.30.0.jar</t>
  </si>
  <si>
    <t>http://192.168.10.9:8082/artifactory/santander-gts-libs-release-local/com/mercurytfs/mercury/cloud/integration/collimp.integration.boot/1.27.0/collimp.integration.boot-1.27.0.jar</t>
  </si>
  <si>
    <t>http://192.168.10.9:8082/artifactory/santander-gts-libs-release-local/com/mercurytfs/mercury/cloud/integration/exportlc.integration.boot/1.28.0/exportlc.integration.boot-1.28.0.jar</t>
  </si>
  <si>
    <t>http://192.168.10.9:8082/artifactory/santander-gts-libs-release-local/com/mercurytfs/mercury/cloud/integration/importlc.integration.boot/1.26.0/importlc.integration.boot-1.26.0.jar</t>
  </si>
  <si>
    <t>http://192.168.10.9:8082/artifactory/santander-gts-libs-release-local/com/mercurytfs/mercury/cloud/integration/loans.integration.boot/1.22.0/loans.integration.boot-1.22.0.jar</t>
  </si>
  <si>
    <t>http://192.168.10.9:8082/artifactory/santander-gts-libs-release-local/com/mercurytfs/mercury/cloud/integration/jobs.integration.boot/1.1.0/jobs.integration.boot-1.1.0.jar</t>
  </si>
  <si>
    <t>http://192.168.10.9:8082/artifactory/santander-gts-libs-release-local/com/mercurytfs/mercury/cloud/web/importlc.jobs.web.all/5.11.0/importlc.jobs.web.all-5.11.0.jar</t>
  </si>
  <si>
    <t>http://192.168.10.9:8082/artifactory/santander-gts-libs-release-local/com/mercurytfs/mercury/cloud/web/exportlc.jobs.web.all/5.11.0/exportlc.jobs.web.all-5.11.0.jar</t>
  </si>
  <si>
    <t>http://192.168.10.9:8082/artifactory/santander-gts-libs-release-local/com/mercurytfs/mercury/cloud/web/collections.import.jobs.web.all/5.11.0/collections.import.jobs.web.all-5.11.0.jar</t>
  </si>
  <si>
    <t>http://192.168.10.9:8082/artifactory/santander-gts-libs-release-local/com/mercurytfs/mercury/cloud/web/collections.export.jobs.web.all/5.26.0/collections.export.jobs.web.all-5.26.0.jar</t>
  </si>
  <si>
    <t>http://192.168.10.9:8082/artifactory/santander-gts-libs-release-local/com/mercurytfs/mercury/cloud/web/loans.jobs.web.all/5.7.0/loans.jobs.web.all-5.7.0.jar</t>
  </si>
  <si>
    <t>http://192.168.10.9:8082/artifactory/santander-gts-libs-release-local/com/mercurytfs/mercury/cloud/web/accounting.jobs.web.all/5.2.0/accounting.jobs.web.all-5.2.0.jar</t>
  </si>
  <si>
    <t>http://192.168.10.9:8082/artifactory/santander-gts-libs-release-local/com/mercurytfs/mercury/cloud/web/accruement.jobs.web.all/5.4.0/accruement.jobs.web.all-5.4.0.jar</t>
  </si>
  <si>
    <t>http://192.168.10.9:8082/artifactory/santander-gts-libs-release-local/com/mercurytfs/mercury/cloud/web/activity.jobs.web.all/5.3.0/activity.jobs.web.all-5.3.0.jar</t>
  </si>
  <si>
    <t>http://192.168.10.9:8082/artifactory/santander-gts-libs-release-local/com/mercurytfs/mercury/cloud/web/admin.jobs.cloud/5.4.0/admin.jobs.cloud-5.4.0.jar</t>
  </si>
  <si>
    <t>http://192.168.10.9:8082/artifactory/santander-gts-libs-release-local/com/mercurytfs/mercury/cloud/web/automaticprocesses.jobs.web.all/5.3.0/automaticprocesses.jobs.web.all-5.3.0.jar</t>
  </si>
  <si>
    <t>http://192.168.10.9:8082/artifactory/santander-gts-libs-release-local/com/mercurytfs/mercury/cloud/web/notification.jobs.web.all/5.3.0/notification.jobs.web.all-5.3.0.jar</t>
  </si>
  <si>
    <t>http://192.168.10.9:8082/artifactory/santander-gts-libs-release-local/com/mercurytfs/mercury/cloud/web/reporter.jobs.web.all/5.3.0/reporter.jobs.web.all-5.3.0.jar</t>
  </si>
  <si>
    <t>http://192.168.10.9:8082/artifactory/santander-gts-libs-release-local/com/mercurytfs/mercury/cloud/web/swift.jobs.web.all/5.3.0/swift.jobs.web.all-5.3.0.jar</t>
  </si>
  <si>
    <t>http://192.168.10.9:8082/artifactory/santander-gts-libs-release-local/com/mercurytfs/mercury/cloud/web/jobs.gts/1.5.0/jobs.gts-1.5.0.jar</t>
  </si>
  <si>
    <t>1.6.2</t>
  </si>
  <si>
    <t>http://192.168.10.9:8082/artifactory/santander-gts-libs-release-local/com/mercurytfs/mercury/cloud/web/cloud.config/5.11.0/cloud.config-5.11.0.jar</t>
  </si>
  <si>
    <t>http://192.168.10.9:8082/artifactory/santander-gts-libs-release-local/com/mercurytfs/mercury/cloud/web/cloud.web.all/5.11.0/cloud.web.all-5.11.0.jar</t>
  </si>
  <si>
    <t>1.11.1</t>
  </si>
  <si>
    <t>http://192.168.10.9:8082/artifactory/santander-gts-libs-release-local/com/mercurytfs/mercury/cloud/web/collections.export.config/5.23.0/collections.export.config-5.23.0.jar</t>
  </si>
  <si>
    <t>http://192.168.10.9:8082/artifactory/santander-gts-libs-release-local/com/mercurytfs/mercury/cloud/web/collections.export.web.all/5.23.0/collections.export.web.all-5.23.0.jar</t>
  </si>
  <si>
    <t>http://192.168.10.9:8082/artifactory/santander-gts-libs-release-local/com/mercurytfs/mercury/cloud/web/collections.import.config/5.8.0/collections.import.config-5.8.0.jar</t>
  </si>
  <si>
    <t>http://192.168.10.9:8082/artifactory/santander-gts-libs-release-local/com/mercurytfs/mercury/cloud/web/collections.import.web.all/5.8.0/collections.import.web.all-5.8.0.jar</t>
  </si>
  <si>
    <t>http://192.168.10.9:8082/artifactory/santander-gts-libs-release-local/com/mercurytfs/mercury/cloud/web/exportlc.web.all/5.8.0/exportlc.web.all-5.8.0.jar</t>
  </si>
  <si>
    <t>http://192.168.10.9:8082/artifactory/santander-gts-libs-release-local/com/mercurytfs/mercury/cloud/web/importlc.web.all/5.8.0/importlc.web.all-5.8.0.jar</t>
  </si>
  <si>
    <t>http://192.168.10.9:8082/artifactory/santander-gts-libs-release-local/com/mercurytfs/mercury/cloud/web/loans.web.all/5.4.0/loans.web.all-5.4.0.jar</t>
  </si>
  <si>
    <t>http://192.168.10.9:8082/artifactory/santander-gts-libs-release-local/com/mercurytfs/mercury/cloud/integration/gts.integration.boot/5.7.0/gts.integration.boot-5.7.0.jar</t>
  </si>
  <si>
    <t>http://192.168.10.9:8082/artifactory/santander-gts-libs-release-local/com/mercurytfs/mercury/cloud/integration/mock.gts.api/1.23.0/mock.gts.api-1.23.0.jar</t>
  </si>
  <si>
    <t>http://192.168.10.9:8082/artifactory/santander-gts-libs-release-local/com/mercurytfs/mercury/cloud/integration/collexp.integration.boot/1.28.0/collexp.integration.boot-1.28.0.jar</t>
  </si>
  <si>
    <t>http://192.168.10.9:8082/artifactory/santander-gts-libs-release-local/com/mercurytfs/mercury/cloud/integration/collimp.integration.boot/1.25.0/collimp.integration.boot-1.25.0.jar</t>
  </si>
  <si>
    <t>http://192.168.10.9:8082/artifactory/santander-gts-libs-release-local/com/mercurytfs/mercury/cloud/integration/exportlc.integration.boot/1.26.0/exportlc.integration.boot-1.26.0.jar</t>
  </si>
  <si>
    <t>http://192.168.10.9:8082/artifactory/santander-gts-libs-release-local/com/mercurytfs/mercury/cloud/integration/importlc.integration.boot/1.24.0/importlc.integration.boot-1.24.0.jar</t>
  </si>
  <si>
    <t>http://192.168.10.9:8082/artifactory/santander-gts-libs-release-local/com/mercurytfs/mercury/cloud/integration/loans.integration.boot/1.20.0/loans.integration.boot-1.20.0.jar</t>
  </si>
  <si>
    <t>http://192.168.10.9:8082/artifactory/santander-gts-libs-release-local/com/mercurytfs/mercury/cloud/integration/jobs.integration.boot/1.0.0/jobs.integration.boot-1.0.0.jar</t>
  </si>
  <si>
    <t>5.2.1</t>
  </si>
  <si>
    <t>http://192.168.10.9:8082/artifactory/santander-gts-libs-release-local/com/mercurytfs/mercury/cloud/web/accruement.jobs.web.all/5.2.1/accruement.jobs.web.all-5.2.1.jar</t>
  </si>
  <si>
    <t>5.1.0</t>
  </si>
  <si>
    <t>todos 
EXCEPTO: accountingjobs, adminjobs, accruementjobs, activityjobs, notificationjobs, automaticprocesses, reporterjobs, swiftjobs, ratesjobs</t>
  </si>
  <si>
    <t>cloud, scheduler 
importlc, exportlc, collectionsmport, collectionsexport, loans 
JOBS: todos</t>
  </si>
  <si>
    <t>5.10.1</t>
  </si>
  <si>
    <t>http://192.168.10.9:8082/artifactory/santander-gts-libs-release-local/com/mercurytfs/mercury/cloud/web/cloud.web.all/5.10.1/cloud.web.all-5.10.1.jar</t>
  </si>
  <si>
    <t>5.21.1</t>
  </si>
  <si>
    <t>http://192.168.10.9:8082/artifactory/santander-gts-libs-release-local/com/mercurytfs/mercury/cloud/web/collections.export.web.all/5.21.1/collections.export.web.all-5.21.1.jar</t>
  </si>
  <si>
    <t>http://192.168.10.9:8082/artifactory/santander-gts-libs-release-local/com/mercurytfs/mercury/cloud/web/exportlc.web.all/5.7.0/exportlc.web.all-5.7.0.jar</t>
  </si>
  <si>
    <t>http://192.168.10.9:8082/artifactory/santander-gts-libs-release-local/com/mercurytfs/mercury/cloud/web/importlc.web.all/5.6.0/importlc.web.all-5.6.0.jar</t>
  </si>
  <si>
    <t>http://192.168.10.9:8082/artifactory/santander-gts-libs-release-local/com/mercurytfs/mercury/cloud/web/stbexport.web.all/5.5.0/stbexport.web.all-5.5.0.jar</t>
  </si>
  <si>
    <t>http://192.168.10.9:8082/artifactory/santander-gts-libs-release-local/com/mercurytfs/mercury/cloud/web/stbimport.web.all/5.6.0/stbimport.web.all-5.6.0.jar</t>
  </si>
  <si>
    <t>http://192.168.10.9:8082/artifactory/santander-gts-libs-release-local/com/mercurytfs/mercury/cloud/integration/gts.integration.boot/5.5.0/gts.integration.boot-5.5.0.jar</t>
  </si>
  <si>
    <t>http://192.168.10.9:8082/artifactory/santander-gts-libs-release-local/com/mercurytfs/mercury/cloud/integration/mock.gts.api/1.20.0/mock.gts.api-1.20.0.jar</t>
  </si>
  <si>
    <t>http://192.168.10.9:8082/artifactory/santander-gts-libs-release-local/com/mercurytfs/mercury/cloud/integration/collexp.integration.boot/1.27.0/collexp.integration.boot-1.27.0.jar</t>
  </si>
  <si>
    <t>http://192.168.10.9:8082/artifactory/santander-gts-libs-release-local/com/mercurytfs/mercury/cloud/integration/collimp.integration.boot/1.24.0/collimp.integration.boot-1.24.0.jar</t>
  </si>
  <si>
    <t>http://192.168.10.9:8082/artifactory/santander-gts-libs-release-local/com/mercurytfs/mercury/cloud/integration/exportlc.integration.boot/1.24.0/exportlc.integration.boot-1.24.0.jar</t>
  </si>
  <si>
    <t>http://192.168.10.9:8082/artifactory/santander-gts-libs-release-local/com/mercurytfs/mercury/cloud/integration/importlc.integration.boot/1.23.0/importlc.integration.boot-1.23.0.jar</t>
  </si>
  <si>
    <t>http://192.168.10.9:8082/artifactory/santander-gts-libs-release-local/com/mercurytfs/mercury/cloud/integration/loans.integration.boot/1.19.0/loans.integration.boot-1.19.0.jar</t>
  </si>
  <si>
    <t>http://192.168.10.9:8082/artifactory/santander-gts-libs-release-local/com/mercurytfs/mercury/cloud/web/cloud.web.all/5.9.0/cloud.web.all-5.9.0.jar</t>
  </si>
  <si>
    <t>http://192.168.10.9:8082/artifactory/santander-gts-libs-release-local/com/mercurytfs/mercury/cloud/web/collections.export.web.all/5.20.0/collections.export.web.all-5.20.0.jar</t>
  </si>
  <si>
    <t>http://192.168.10.9:8082/artifactory/santander-gts-libs-release-local/com/mercurytfs/mercury/cloud/web/collections.import.web.all/5.7.0/collections.import.web.all-5.7.0.jar</t>
  </si>
  <si>
    <t>http://192.168.10.9:8082/artifactory/santander-gts-libs-release-local/com/mercurytfs/mercury/cloud/web/exportlc.web.all/5.5.0/exportlc.web.all-5.5.0.jar</t>
  </si>
  <si>
    <t>http://192.168.10.9:8082/artifactory/santander-gts-libs-release-local/com/mercurytfs/mercury/cloud/web/importlc.web.all/5.5.0/importlc.web.all-5.5.0.jar</t>
  </si>
  <si>
    <t>http://192.168.10.9:8082/artifactory/santander-gts-libs-release-local/com/mercurytfs/mercury/cloud/web/stbexport.web.all/5.4.0/stbexport.web.all-5.4.0.jar</t>
  </si>
  <si>
    <t>http://192.168.10.9:8082/artifactory/santander-gts-libs-release-local/com/mercurytfs/mercury/cloud/web/stbimport.web.all/5.5.0/stbimport.web.all-5.5.0.jar</t>
  </si>
  <si>
    <t>http://192.168.10.9:8082/artifactory/santander-gts-libs-release-local/com/mercurytfs/mercury/cloud/web/loans.web.all/5.3.0/loans.web.all-5.3.0.jar</t>
  </si>
  <si>
    <t>http://192.168.10.9:8082/artifactory/santander-gts-libs-release-local/com/mercurytfs/mercury/cloud/integration/gts.integration.boot/5.3.0/gts.integration.boot-5.3.0.jar</t>
  </si>
  <si>
    <t>http://192.168.10.9:8082/artifactory/santander-gts-libs-release-local/com/mercurytfs/mercury/cloud/integration/mock.gts.api/1.19.0/mock.gts.api-1.19.0.jar</t>
  </si>
  <si>
    <t>http://192.168.10.9:8082/artifactory/santander-gts-libs-release-local/com/mercurytfs/mercury/cloud/integration/collexp.integration.boot/1.26.0/collexp.integration.boot-1.26.0.jar</t>
  </si>
  <si>
    <t>http://192.168.10.9:8082/artifactory/santander-gts-libs-release-local/com/mercurytfs/mercury/cloud/integration/collimp.integration.boot/1.23.0/collimp.integration.boot-1.23.0.jar</t>
  </si>
  <si>
    <t>http://192.168.10.9:8082/artifactory/santander-gts-libs-release-local/com/mercurytfs/mercury/cloud/integration/exportlc.integration.boot/1.23.0/exportlc.integration.boot-1.23.0.jar</t>
  </si>
  <si>
    <t>http://192.168.10.9:8082/artifactory/santander-gts-libs-release-local/com/mercurytfs/mercury/cloud/integration/importlc.integration.boot/1.22.0/importlc.integration.boot-1.22.0.jar</t>
  </si>
  <si>
    <t>http://192.168.10.9:8082/artifactory/santander-gts-libs-release-local/com/mercurytfs/mercury/cloud/integration/loans.integration.boot/1.18.0/loans.integration.boot-1.18.0.jar</t>
  </si>
  <si>
    <t>URL (Arti)</t>
  </si>
  <si>
    <t>http://192.168.10.9:8082/artifactory/santander-gts-libs-release-local/com/mercurytfs/mercury/cloud/web/cloud.web.all/5.8.0/cloud.web.all-5.8.0.jar</t>
  </si>
  <si>
    <t>http://192.168.10.9:8082/artifactory/santander-gts-libs-release-local/com/mercurytfs/mercury/cloud/web/collections.export.config/5.19.0/collections.export.config-5.19.0.jar</t>
  </si>
  <si>
    <t>http://192.168.10.9:8082/artifactory/santander-gts-libs-release-local/com/mercurytfs/mercury/cloud/web/collections.export.web.all/5.19.0/collections.export.web.all-5.19.0.jar</t>
  </si>
  <si>
    <t>http://192.168.10.9:8082/artifactory/santander-gts-libs-release-local/com/mercurytfs/mercury/cloud/web/collections.import.config/5.6.0/collections.import.config-5.6.0.jar</t>
  </si>
  <si>
    <t>http://192.168.10.9:8082/artifactory/santander-gts-libs-release-local/com/mercurytfs/mercury/cloud/web/collections.import.web.all/5.6.0/collections.import.web.all-5.6.0.jar</t>
  </si>
  <si>
    <t>http://192.168.10.9:8082/artifactory/santander-gts-libs-release-local/com/mercurytfs/mercury/cloud/web/exportlc.web.all/5.4.0/exportlc.web.all-5.4.0.jar</t>
  </si>
  <si>
    <t>http://192.168.10.9:8082/artifactory/santander-gts-libs-release-local/com/mercurytfs/mercury/cloud/web/importlc.web.all/5.4.0/importlc.web.all-5.4.0.jar</t>
  </si>
  <si>
    <t>http://192.168.10.9:8082/artifactory/santander-gts-libs-release-local/com/mercurytfs/mercury/cloud/web/stbexport.web.all/5.3.0/stbexport.web.all-5.3.0.jar</t>
  </si>
  <si>
    <t>5.3.1</t>
  </si>
  <si>
    <t>http://192.168.10.9:8082/artifactory/santander-gts-libs-release-local/com/mercurytfs/mercury/cloud/integration/mock.gts.api/1.18.0/mock.gts.api-1.18.0.jar</t>
  </si>
  <si>
    <t>http://192.168.10.9:8082/artifactory/santander-gts-libs-release-local/com/mercurytfs/mercury/cloud/integration/exportlc.integration.boot/1.22.0/exportlc.integration.boot-1.22.0.jar</t>
  </si>
  <si>
    <t>1.21.0</t>
  </si>
  <si>
    <t xml:space="preserve">http://192.168.10.9:8082/artifactory/santander-gts-libs-release-local/com/mercurytfs/mercury/cloud/web/cloud.web.all/5.6.0/cloud.web.all-5.6.0.jar </t>
  </si>
  <si>
    <t>http://192.168.10.9:8082/artifactory/santander-gts-libs-release-local/com/mercurytfs/mercury/cloud/web/collections.export.web.all/5.17.0/collections.export.web.all-5.17.0.jar</t>
  </si>
  <si>
    <t>http://192.168.10.9:8082/artifactory/santander-gts-libs-release-local/com/mercurytfs/mercury/cloud/web/collections.import.web.all/5.4.0/collections.import.web.all-5.4.0.jar</t>
  </si>
  <si>
    <t xml:space="preserve">http://192.168.10.9:8082/artifactory/santander-gts-libs-release-local/com/mercurytfs/mercury/cloud/web/exportlc.web.all/5.3.0/exportlc.web.all-5.3.0.jar </t>
  </si>
  <si>
    <t xml:space="preserve">http://192.168.10.9:8082/artifactory/santander-gts-libs-release-local/com/mercurytfs/mercury/cloud/web/importlc.web.all/5.3.0/importlc.web.all-5.3.0.jar </t>
  </si>
  <si>
    <t>http://192.168.10.9:8082/artifactory/santander-gts-libs-release-local/com/mercurytfs/mercury/cloud/web/loans.web.all/5.2.0/loans.web.all-5.2.0.jar</t>
  </si>
  <si>
    <t>http://192.168.10.9:8082/artifactory/santander-gts-libs-release-local/com/mercurytfs/mercury/cloud/integration/gts.integration.boot/5.2.0/gts.integration.boot-5.2.0.jar</t>
  </si>
  <si>
    <t>http://192.168.10.9:8082/artifactory/santander-gts-libs-release-local/com/mercurytfs/mercury/cloud/integration/mock.gts.api/1.17.0/mock.gts.api-1.17.0.jar</t>
  </si>
  <si>
    <t>http://192.168.10.9:8082/artifactory/santander-gts-libs-release-local/com/mercurytfs/mercury/cloud/integration/collexp.integration.boot/1.25.0/collexp.integration.boot-1.25.0.jar</t>
  </si>
  <si>
    <t>http://192.168.10.9:8082/artifactory/santander-gts-libs-release-local/com/mercurytfs/mercury/cloud/integration/collimp.integration.boot/1.22.0/collimp.integration.boot-1.22.0.jar</t>
  </si>
  <si>
    <t>http://192.168.10.9:8082/artifactory/santander-gts-libs-release-local/com/mercurytfs/mercury/cloud/integration/exportlc.integration.boot/1.21.0/exportlc.integration.boot-1.21.0.jar</t>
  </si>
  <si>
    <t>http://192.168.10.9:8082/artifactory/santander-gts-libs-release-local/com/mercurytfs/mercury/cloud/integration/importlc.integration.boot/1.21.0/importlc.integration.boot-1.21.0.jar</t>
  </si>
  <si>
    <t>http://192.168.10.9:8082/artifactory/santander-gts-libs-release-local/com/mercurytfs/mercury/cloud/integration/loans.integration.boot/1.17.0/loans.integration.boot-1.17.0.jar</t>
  </si>
  <si>
    <t>http://192.168.10.9:8082/artifactory/santander-gts-libs-release-local/com/mercurytfs/mercury/cloud/web/cloud.config/5.4.0/cloud.config-5.4.0.jar</t>
  </si>
  <si>
    <t>http://192.168.10.9:8082/artifactory/santander-gts-libs-release-local/com/mercurytfs/mercury/cloud/web/cloud.web.all/5.4.0/cloud.web.all-5.4.0.jar</t>
  </si>
  <si>
    <t>http://192.168.10.9:8082/artifactory/santander-gts-libs-release-local/com/mercurytfs/mercury/cloud/web/collections.export.config/5.15.0/collections.export.config-5.15.0.jar</t>
  </si>
  <si>
    <t>http://192.168.10.9:8082/artifactory/santander-gts-libs-release-local/com/mercurytfs/mercury/cloud/web/collections.export.web.all/5.15.0/collections.export.web.all-5.15.0.jar</t>
  </si>
  <si>
    <t>http://192.168.10.9:8082/artifactory/santander-gts-libs-release-local/com/mercurytfs/mercury/cloud/web/collections.import.config/5.2.0/collections.import.config-5.2.0.jar</t>
  </si>
  <si>
    <t>http://192.168.10.9:8082/artifactory/santander-gts-libs-release-local/com/mercurytfs/mercury/cloud/web/collections.import.web.all/5.2.0/collections.import.web.all-5.2.0.jar</t>
  </si>
  <si>
    <t>http://192.168.10.9:8082/artifactory/santander-gts-libs-release-local/com/mercurytfs/mercury/cloud/web/exportlc.config/5.2.0/exportlc.config-5.2.0.jar</t>
  </si>
  <si>
    <t>http://192.168.10.9:8082/artifactory/santander-gts-libs-release-local/com/mercurytfs/mercury/cloud/web/exportlc.web.all/5.2.0/exportlc.web.all-5.2.0.jar</t>
  </si>
  <si>
    <t>http://192.168.10.9:8082/artifactory/santander-gts-libs-release-local/com/mercurytfs/mercury/cloud/web/importlc.config/5.2.0/importlc.config-5.2.0.jar</t>
  </si>
  <si>
    <t>http://192.168.10.9:8082/artifactory/santander-gts-libs-release-local/com/mercurytfs/mercury/cloud/web/importlc.web.all/5.2.0/importlc.web.all-5.2.0.jar</t>
  </si>
  <si>
    <t>http://192.168.10.9:8082/artifactory/santander-gts-libs-release-local/com/mercurytfs/mercury/cloud/web/stbexport.config/5.2.0/stbexport.config-5.2.0.jar</t>
  </si>
  <si>
    <t>http://192.168.10.9:8082/artifactory/santander-gts-libs-release-local/com/mercurytfs/mercury/cloud/web/stbexport.web.all/5.2.0/stbexport.web.all-5.2.0.jar</t>
  </si>
  <si>
    <t>http://192.168.10.9:8082/artifactory/santander-gts-libs-release-local/com/mercurytfs/mercury/cloud/web/stbimport.web.all/5.3.0/stbimport.web.all-5.3.0.jar</t>
  </si>
  <si>
    <t>http://192.168.10.9:8082/artifactory/santander-gts-libs-release-local/com/mercurytfs/mercury/cloud/web/stbimport.config/5.3.0/stbimport.config-5.3.0.jar</t>
  </si>
  <si>
    <t>http://192.168.10.9:8082/artifactory/santander-gts-libs-release-local/com/mercurytfs/mercury/cloud/integration/mock.gts.api/1.16.0/mock.gts.api-1.16.0.jar</t>
  </si>
  <si>
    <t>http://192.168.10.9:8082/artifactory/santander-gts-libs-release-local/com/mercurytfs/mercury/cloud/integration/exportlc.integration.boot/1.20.0/exportlc.integration.boot-1.20.0.jar</t>
  </si>
  <si>
    <t xml:space="preserve">http://192.168.10.2:8081/artifactory/santander-gts-libs-release-local/com/mercurytfs/mercury/cloud/web/cloud.web.all/5.2.0/cloud.web.all-5.2.0.jar </t>
  </si>
  <si>
    <t>http://192.168.10.2:8081/artifactory/santander-gts-libs-release-local/com/mercurytfs/mercury/cloud/modules/tokenmanager.boot/1.11.0/tokenmanager.boot-1.11.0.jar</t>
  </si>
  <si>
    <t xml:space="preserve">http://192.168.10.2:8081/artifactory/santander-gts-libs-release-local/com/mercurytfs/mercury/cloud/web/collections.export.web.all/5.14.0/collections.export.web.all-5.14.0.jar </t>
  </si>
  <si>
    <t>http://192.168.10.2:8081/artifactory/santander-gts-libs-release-local/com/mercurytfs/mercury/cloud/web/collections.import.web.all/5.1.0/collections.import.web.all-5.1.0.jar</t>
  </si>
  <si>
    <t>http://192.168.10.2:8081/artifactory/santander-gts-libs-release-local/com/mercurytfs/mercury/cloud/web/exportlc.web.all/5.1.0/exportlc.web.all-5.1.0.jar</t>
  </si>
  <si>
    <t>http://192.168.10.2:8081/artifactory/santander-gts-libs-release-local/com/mercurytfs/mercury/cloud/web/importlc.web.all/5.1.0/importlc.web.all-5.1.0.jar</t>
  </si>
  <si>
    <t>5.1.6</t>
  </si>
  <si>
    <t>http://192.168.10.2:8081/artifactory/santander-gts-libs-release-local/com/mercurytfs/mercury/cloud/web/stbimport.web.all/5.1.6/stbimport.web.all-5.1.6.jar</t>
  </si>
  <si>
    <t>5.1.7</t>
  </si>
  <si>
    <t>http://192.168.10.2:8081/artifactory/santander-gts-libs-release-local/com/mercurytfs/mercury/cloud/web/stbimport.config/5.1.6/stbimport.config-5.1.6.jar</t>
  </si>
  <si>
    <t>http://192.168.10.2:8081/artifactory/santander-gts-libs-release-local/com/mercurytfs/mercury/cloud/web/loans.web.all/5.1.0/loans.web.all-5.1.0.jar</t>
  </si>
  <si>
    <t>http://192.168.10.2:8081/artifactory/santander-gts-libs-release-local/com/mercurytfs/mercury/cloud/integration/gts.integration.boot/5.1.0/gts.integration.boot-5.1.0.jar</t>
  </si>
  <si>
    <t>http://192.168.10.2:8081/artifactory/santander-gts-libs-release-local/com/mercurytfs/mercury/cloud/integration/mock.gts.api/1.15.0/mock.gts.api-1.15.0.jar</t>
  </si>
  <si>
    <t>http://192.168.10.2:8081/artifactory/santander-gts-libs-release-local/com/mercurytfs/mercury/cloud/integration/collexp.integration.boot/1.24.0/collexp.integration.boot-1.24.0.jar</t>
  </si>
  <si>
    <t>http://192.168.10.2:8081/artifactory/santander-gts-libs-release-local/com/mercurytfs/mercury/cloud/integration/collimp.integration.boot/1.21.0/collimp.integration.boot-1.21.0.jar</t>
  </si>
  <si>
    <t>http://192.168.10.2:8081/artifactory/santander-gts-libs-release-local/com/mercurytfs/mercury/cloud/web/cloud.config/1.37.0/cloud.config-1.37.0.jar</t>
  </si>
  <si>
    <t>http://192.168.10.2:8081/artifactory/santander-gts-libs-release-local/com/mercurytfs/mercury/cloud/web/cloud.web.all/1.37.0/cloud.web.all-1.37.0.jar</t>
  </si>
  <si>
    <t>http://192.168.10.2:8081/artifactory/santander-gts-libs-release-local/com/mercurytfs/mercury/cloud/web/collections.import.config/1.25.0/collections.import.config-1.25.0.jar</t>
  </si>
  <si>
    <t>http://192.168.10.2:8081/artifactory/santander-gts-libs-release-local/com/mercurytfs/mercury/cloud/web/collections.import.web.all/1.25.0/collections.import.web.all-1.25.0.jar</t>
  </si>
  <si>
    <t>http://192.168.10.2:8081/artifactory/santander-gts-libs-release-local/com/mercurytfs/mercury/cloud/web/exportlc.config/1.29.0/exportlc.config-1.29.0.jar</t>
  </si>
  <si>
    <t>http://192.168.10.2:8081/artifactory/santander-gts-libs-release-local/com/mercurytfs/mercury/cloud/web/exportlc.web.all/1.29.0/exportlc.web.all-1.29.0.jar</t>
  </si>
  <si>
    <t>http://192.168.10.2:8081/artifactory/santander-gts-libs-release-local/com/mercurytfs/mercury/cloud/web/importlc.config/1.27.0/importlc.config-1.27.0.jar</t>
  </si>
  <si>
    <t>http://192.168.10.2:8081/artifactory/santander-gts-libs-release-local/com/mercurytfs/mercury/cloud/web/importlc.web.all/1.27.0/importlc.web.all-1.27.0.jar</t>
  </si>
  <si>
    <t>http://192.168.10.2:8081/artifactory/santander-gts-libs-release-local/com/mercurytfs/mercury/cloud/web/importlc.jobs.web.all/1.27.0/importlc.jobs.web.all-1.27.0.jar</t>
  </si>
  <si>
    <t>http://192.168.10.2:8081/artifactory/santander-gts-libs-release-local/com/mercurytfs/mercury/cloud/web/exportlc.jobs.web.all/1.29.0/exportlc.jobs.web.all-1.29.0.jar</t>
  </si>
  <si>
    <t>http://192.168.10.2:8081/artifactory/libs-release-local/com/mercurytfs/mercury/cloud/web/collections.import.jobs.web.all/1.25.0/collections.import.jobs.web.all-1.25.0.jar</t>
  </si>
  <si>
    <t>Sql</t>
  </si>
  <si>
    <t>Aplicar por Init</t>
  </si>
  <si>
    <t>XML campos nuevos</t>
  </si>
  <si>
    <t>Contabilidad:</t>
  </si>
  <si>
    <t>CDI</t>
  </si>
  <si>
    <t>CDE</t>
  </si>
  <si>
    <t>RI</t>
  </si>
  <si>
    <t>RE</t>
  </si>
  <si>
    <t>LOANS</t>
  </si>
  <si>
    <t>Cambios en configserver</t>
  </si>
  <si>
    <t xml:space="preserve">
</t>
  </si>
  <si>
    <t>Parches Reporter:</t>
  </si>
  <si>
    <t>http://192.168.10.2:8081/artifactory/santander-gts-libs-release-local/com/mercurytfs/mercury/cloud/modules/gateway.config/1.6.3/gateway.config-1.6.3.jar</t>
  </si>
  <si>
    <t>http://192.168.10.2:8081/artifactory/santander-gts-libs-release-local/com/mercurytfs/mercury/cloud/web/cloud.web.all/1.35.0/cloud.web.all-1.35.0.jar</t>
  </si>
  <si>
    <t>1.35.2</t>
  </si>
  <si>
    <t>http://192.168.10.2:8081/artifactory/santander-gts-libs-release-local/com/mercurytfs/mercury/cloud/web/scheduler.config/1.8.0/scheduler.config-1.8.0.jar</t>
  </si>
  <si>
    <t>http://192.168.10.2:8081/artifactory/santander-gts-libs-release-local/com/mercurytfs/mercury/cloud/tokenmanager.config/1.10.0/tokenmanager.config-1.10.0.jar</t>
  </si>
  <si>
    <t>5.12.1</t>
  </si>
  <si>
    <t>http://192.168.10.2:8081/artifactory/santander-gts-libs-release-local/com/mercurytfs/mercury/cloud/web/collections.export.web.all/5.12.0/collections.export.web.all-5.12.0.jar</t>
  </si>
  <si>
    <t>http://192.168.10.2:8081/artifactory/santander-gts-libs-release-local/com/mercurytfs/mercury/cloud/web/collections.import.config/1.24.0/collections.import.config-1.24.0.jar</t>
  </si>
  <si>
    <t>1.24.1</t>
  </si>
  <si>
    <t>http://192.168.10.2:8081/artifactory/santander-gts-libs-release-local/com/mercurytfs/mercury/cloud/web/collections.import.web.all/1.24.0/collections.import.web.all-1.24.0.jar</t>
  </si>
  <si>
    <t>http://192.168.10.2:8081/artifactory/santander-gts-libs-release-local/com/mercurytfs/mercury/cloud/web/exportlc.config/1.28.0/exportlc.config-1.28.0.jar</t>
  </si>
  <si>
    <t>1.28.1</t>
  </si>
  <si>
    <t>http://192.168.10.2:8081/artifactory/santander-gts-libs-release-local/com/mercurytfs/mercury/cloud/web/exportlc.web.all/1.28.0/exportlc.web.all-1.28.0.jar</t>
  </si>
  <si>
    <t>http://192.168.10.2:8081/artifactory/santander-gts-libs-release-local/com/mercurytfs/mercury/cloud/web/importlc.config/1.25.0/importlc.config-1.25.0.jar</t>
  </si>
  <si>
    <t>1.25.1</t>
  </si>
  <si>
    <t>http://192.168.10.2:8081/artifactory/santander-gts-libs-release-local/com/mercurytfs/mercury/cloud/web/importlc.web.all/1.25.0/importlc.web.all-1.25.0.jar</t>
  </si>
  <si>
    <t>http://192.168.10.2:8081/artifactory/santander-gts-libs-release-local/com/mercurytfs/mercury/cloud/web/stbexport.web.all/5.0.0/stbexport.web.all-5.0.0.jar</t>
  </si>
  <si>
    <t>http://192.168.10.2:8081/artifactory/santander-gts-libs-release-local/com/mercurytfs/mercury/cloud/web/stbexport.config/5.0.0/stbexport.config-5.0.0.jar</t>
  </si>
  <si>
    <t>5.1.5</t>
  </si>
  <si>
    <t>http://192.168.10.9:8082/artifactory/santander-gts-libs-release-local/com/mercurytfs/mercury/cloud/web/stbimport.web.all/5.0.0/stbimport.web.all-5.0.0.jar</t>
  </si>
  <si>
    <t>http://192.168.10.9:8082/artifactory/santander-gts-libs-release-local/com/mercurytfs/mercury/cloud/web/stbimport.config/5.0.0/stbimport.config-5.0.0.jar</t>
  </si>
  <si>
    <t>http://192.168.10.2:8081/artifactory/santander-gts-libs-release-local/com/mercurytfs/mercury/cloud/web/loans.config/1.22.0/loans.config-1.22.0.jar</t>
  </si>
  <si>
    <t>1.21.1</t>
  </si>
  <si>
    <t>http://192.168.10.2:8081/artifactory/santander-gts-libs-release-local/com/mercurytfs/mercury/cloud/integration/gts.integration.boot/1.21.0/gts.integration.boot-1.21.0.jar</t>
  </si>
  <si>
    <t>http://192.168.10.2:8081/artifactory/santander-gts-libs-release-local/com/mercurytfs/mercury/cloud/web/importlc.jobs.web.all/1.25.0/importlc.jobs.web.all-1.25.0.jar</t>
  </si>
  <si>
    <t>http://192.168.10.2:8081/artifactory/santander-gts-libs-release-local/com/mercurytfs/mercury/cloud/web/exportlc.jobs.web.all/1.27.0/exportlc.jobs.web.all-1.27.0.jar</t>
  </si>
  <si>
    <t>http://192.168.10.2:8081/artifactory/libs-release-local/com/mercurytfs/mercury/cloud/web/collections.import.jobs.web.all/1.22.0/collections.import.jobs.web.all-1.22.0.jar</t>
  </si>
  <si>
    <t>http://192.168.10.2:8081/artifactory/santander-gts-libs-release-local/com/mercurytfs/mercury/cloud/web/collections.export.jobs.web.all/5.12.0/collections.export.jobs.web.all-5.12.0.jar</t>
  </si>
  <si>
    <t>http://192.168.10.2:8081/artifactory/santander-gts-libs-release-local/com/mercurytfs/mercury/cloud/web/loans.jobs.web.all/1.22.0/loans.jobs.web.all-1.22.0.jar</t>
  </si>
  <si>
    <t>http://192.168.10.2:8081/artifactory/santander-gts-libs-release-local/com/mercurytfs/mercury/cloud/web/accounting.jobs.web.all/5.0.0/accounting.jobs.web.all-5.0.0.jar</t>
  </si>
  <si>
    <t>http://192.168.10.2:8081/artifactory/santander-gts-libs-release-local/com/mercurytfs/mercury/cloud/web/accruement.jobs.web.all/5.1.0/accruement.jobs.web.all-5.1.0.jar</t>
  </si>
  <si>
    <t>http://192.168.10.2:8081/artifactory/santander-gts-libs-release-local/com/mercurytfs/mercury/cloud/web/activity.jobs.web.all/5.1.0/activity.jobs.web.all-5.1.0.jar</t>
  </si>
  <si>
    <t>http://192.168.10.2:8081/artifactory/santander-gts-libs-release-local/com/mercurytfs/mercury/cloud/web/admin.jobs.cloud/5.2.0/admin.jobs.cloud-5.2.0.jar</t>
  </si>
  <si>
    <t>http://192.168.10.2:8081/artifactory/santander-gts-libs-release-local/com/mercurytfs/mercury/cloud/web/automaticprocesses.jobs.web.all/5.1.0/automaticprocesses.jobs.web.all-5.1.0.jar</t>
  </si>
  <si>
    <t>http://192.168.10.2:8081/artifactory/santander-gts-libs-release-local/com/mercurytfs/mercury/cloud/web/notification.jobs.web.all/5.1.0/notification.jobs.web.all-5.1.0.jar</t>
  </si>
  <si>
    <t>http://192.168.10.2:8081/artifactory/santander-gts-libs-release-local/com/mercurytfs/mercury/cloud/web/reporter.jobs.web.all/5.1.0/reporter.jobs.web.all-5.1.0.jar</t>
  </si>
  <si>
    <t>http://192.168.10.2:8081/artifactory/santander-gts-libs-release-local/com/mercurytfs/mercury/cloud/web/swift.jobs.web.all/5.1.0/swift.jobs.web.all-5.1.0.jar</t>
  </si>
  <si>
    <t>http://192.168.10.2:8081/artifactory/santander-gts-libs-release-local/com/mercurytfs/mercury/cloud/web/jobs.gts/1.3.0/jobs.gts-1.3.0.jar</t>
  </si>
  <si>
    <r>
      <rPr>
        <b/>
        <sz val="10"/>
        <color theme="1"/>
        <rFont val="Arial"/>
      </rPr>
      <t>Collections export jobs</t>
    </r>
    <r>
      <rPr>
        <sz val="10"/>
        <color theme="1"/>
        <rFont val="Arial"/>
      </rPr>
      <t xml:space="preserve">
autoStartSwiftUpMQ=false
</t>
    </r>
    <r>
      <rPr>
        <b/>
        <sz val="10"/>
        <color theme="1"/>
        <rFont val="Arial"/>
      </rPr>
      <t>Admin jobs</t>
    </r>
    <r>
      <rPr>
        <sz val="10"/>
        <color theme="1"/>
        <rFont val="Arial"/>
      </rPr>
      <t xml:space="preserve">
integration.users.input.validation.schema.location=/home/mockbankvm/users/input/validation/xsd
integration.users.regular.expr.file.input=users[0-9]*.xml
integration.users.regular.expr.file.input.validation=[a-zA-Z]*.xsd
sftp.host=192.168.10.11
sftp.user=mockbankvm
sftp.password=M0ckb4nkvm
</t>
    </r>
    <r>
      <rPr>
        <b/>
        <sz val="10"/>
        <color theme="1"/>
        <rFont val="Arial"/>
      </rPr>
      <t>Todos los jobs que no tengan estas variables asi</t>
    </r>
    <r>
      <rPr>
        <sz val="10"/>
        <color theme="1"/>
        <rFont val="Arial"/>
      </rPr>
      <t xml:space="preserve">
metrics.control.host=localhost
mqport=1439
mqQueueManager=QueueManager_DEV2
db.hikary.connectionTestQuery=SELECT 1 from dual
db.hikary.dataSourceClassName=oracle.jdbc.pool.OracleDataSource
db.hikary.transactionIsolation=</t>
    </r>
  </si>
  <si>
    <t>http://192.168.10.2:8081/artifactory/santander-gts-libs-release-local/com/mercurytfs/mercury/cloud/modules/gateway.config/1.6.2/gateway.config-1.6.2.jar</t>
  </si>
  <si>
    <t>http://192.168.10.2:8081/artifactory/santander-gts-libs-release-local/com/mercurytfs/mercury/cloud/web/cloud.config/1.33.0/cloud.config-1.33.0.jar</t>
  </si>
  <si>
    <t>http://192.168.10.2:8081/artifactory/santander-gts-libs-release-local/com/mercurytfs/mercury/cloud/web/cloud.web.all/1.33.0/cloud.web.all-1.33.0.jar</t>
  </si>
  <si>
    <t>ASEGURAR QUE NO TIENE LOGTASH EN EL LOGBACK</t>
  </si>
  <si>
    <t>1.8.2</t>
  </si>
  <si>
    <t>http://192.168.10.2:8081/artifactory/santander-gts-libs-release-local/com/mercurytfs/mercury/cloud/web/collections.export.config/5.12.0/collections.export.web.all-5.12.0.jar</t>
  </si>
  <si>
    <t>http://192.168.10.2:8081/artifactory/santander-gts-libs-release-local/com/mercurytfs/mercury/cloud/web/collections.import.web.all/1.22.0/collections.import.config-1.22.0.jar</t>
  </si>
  <si>
    <t>http://192.168.10.2:8081/artifactory/santander-gts-libs-release-local/com/mercurytfs/mercury/cloud/web/collections.import.web.all/1.22.0/collections.import.web.all-1.22.0.jar</t>
  </si>
  <si>
    <t>http://192.168.10.2:8081/artifactory/santander-gts-libs-release-local/com/mercurytfs/mercury/cloud/web/exportlc.config/1.27.0/exportlc.config-1.27.0.jar</t>
  </si>
  <si>
    <t>http://192.168.10.2:8081/artifactory/santander-gts-libs-release-local/com/mercurytfs/mercury/cloud/web/exportlc.web.all/1.27.0/exportlc.web.all-1.27.0.jar</t>
  </si>
  <si>
    <t>ASEGURAR QUE NO TIENE LOGSTAH EN EL LOGBACK EL CONFIG</t>
  </si>
  <si>
    <r>
      <rPr>
        <b/>
        <sz val="10"/>
        <color theme="1"/>
        <rFont val="Arial"/>
      </rPr>
      <t>Collections export jobs</t>
    </r>
    <r>
      <rPr>
        <sz val="10"/>
        <color theme="1"/>
        <rFont val="Arial"/>
      </rPr>
      <t xml:space="preserve">
autoStartSwiftUpMQ=false
</t>
    </r>
    <r>
      <rPr>
        <b/>
        <sz val="10"/>
        <color theme="1"/>
        <rFont val="Arial"/>
      </rPr>
      <t>Admin jobs</t>
    </r>
    <r>
      <rPr>
        <sz val="10"/>
        <color theme="1"/>
        <rFont val="Arial"/>
      </rPr>
      <t xml:space="preserve">
integration.users.input.validation.schema.location=/home/mockbankvm/users/input/validation/xsd
integration.users.regular.expr.file.input=users[0-9]*.xml
integration.users.regular.expr.file.input.validation=[a-zA-Z]*.xsd
sftp.host=192.168.10.11
sftp.user=mockbankvm
sftp.password=M0ckb4nkvm
</t>
    </r>
    <r>
      <rPr>
        <b/>
        <sz val="10"/>
        <color theme="1"/>
        <rFont val="Arial"/>
      </rPr>
      <t>Todos los jobs que no tengan estas variables asi</t>
    </r>
    <r>
      <rPr>
        <sz val="10"/>
        <color theme="1"/>
        <rFont val="Arial"/>
      </rPr>
      <t xml:space="preserve">
metrics.control.host=localhost
mqport=1439
mqQueueManager=QueueManager_DEV2
db.hikary.connectionTestQuery=SELECT 1 from dual
db.hikary.dataSourceClassName=oracle.jdbc.pool.OracleDataSource
db.hikary.transactionIsolation=</t>
    </r>
  </si>
  <si>
    <t>http://192.168.10.2:8081/artifactory/santander-gts-libs-release-local/com/mercurytfs/mercury/cloud/web/cloud.web.all/1.32.0/cloud.web.all-1.32.0.jar</t>
  </si>
  <si>
    <t>1.7.1</t>
  </si>
  <si>
    <t>1.4.1</t>
  </si>
  <si>
    <t>http://192.168.10.2:8081/artifactory/santander-gts-libs-release-local/com/mercurytfs/mercury/cloud/web/collections.export.web.all/5.11.0/collections.export.web.all-5.11.0.jar</t>
  </si>
  <si>
    <t>http://192.168.10.2:8081/artifactory/santander-gts-libs-release-local/com/mercurytfs/mercury/cloud/web/collections.import.web.all/1.21.0/collections.import.web.all-1.21.0.jar</t>
  </si>
  <si>
    <t>http://192.168.10.2:8081/artifactory/santander-gts-libs-release-local/com/mercurytfs/mercury/cloud/web/exportlc.web.all/1.26.0/exportlc.web.all-1.26.0.jar</t>
  </si>
  <si>
    <t>http://192.168.10.2:8081/artifactory/santander-gts-libs-release-local/com/mercurytfs/mercury/cloud/web/importlc.web.all/1.24.0/importlc.web.all-1.24.0.jar</t>
  </si>
  <si>
    <t>http://192.168.10.2:8081/artifactory/santander-gts-libs-release-local/com/mercurytfs/mercury/cloud/web/loans.web.all/1.21.0/loans.web.all-1.21.0.jar</t>
  </si>
  <si>
    <t>1.8.1</t>
  </si>
  <si>
    <t>cloud, scheduler, importlc, exportlc, collectionsmport, collectionsexport, loans , jobs.gts</t>
  </si>
  <si>
    <t>application.properties
(NUEVO: jobs.gts/entorno/)</t>
  </si>
  <si>
    <t>db.hikary.username=mercury
db.hikary.password=mercury
adminTopic.clusterName=AdminTopic
blackListTopic.clusterName=BlackListsTopic
cloud.common.config.version=1.2.0-SNAPSHOT
db.class=oracle.jdbc.driver.OracleDriver
db.class=oracle.jdbc.driver.OracleDriver
db.auto=update
db.password=mercury
db.url=jdbc:oracle:thin:@192.168.10.29:1522/xe
db.username=mercury
defaultIndexReplicas=0
defaultIndexShards=1
elasticsearchClusterName=elasticsearch
elasticsearchUrl=elasticsearch:9300
gateway.host=gateway
gateway.port=9999
hibernate.cache.config=/hibernate-ehcache-rmi.xml
hibernate.default_schema=MERCURY
hibernate.getQueueBindingName=hibernate_ehcache_queue
hibernate.providerURL=tcp://activemq:61616
activemq.providerURL=tcp://activemq:61616
hibernate.replicationTopicBindingName=hibernate_ehcache_topic
hibernateDialect=org.hibernate.dialect.Oracle10gDialect
hierarchy.clusterName=HierarchyManagerTopic
initialContextFactoryName=com.mercurytfs.mercury.modules.jms.activemq.ExampleActiveMQInitialContextFactory
log.base.folder=/tmp/local/mercury/logs
log.file=${log.base.folder}/${productname}/${microservice.node.id}/mercury_${productname}.log
luceneIndexDir=/var/lucene/indexes
metrics.control.host=localhost
metrics.control.port=8251
microservice.node.id=${productname}-${microservice.id}
productname=ratesjob.gts
project.build.sourceEncoding=UTF-8
server.port=8080
spring.cache.config=classpath:spring-ehcache-rmi.xml
spring.getQueueBindingName=spring_ehcache_queue
spring.replicationTopicBindingName=spring_ehcache_topic
mqChannel=CANAL_DEV2
mqHostname=192.168.10.8
mqPort=1439
mqQueueManager=QueueManager_DEV2
tokenmanager.token.expiration.access=60000
tokenmanager.token.expiration.refresh=7200000
tokenmanager.token.secret=y9r3es89r3edsxxdeswzhnjuip789&lt;C%$ZCAC%&amp;VA$TBVE$&amp;
workflowManager.operationalEndStatusNotification=false
cachetranslationsreload=true
product.name=${productname}
# servlet
spring.mvc.view.prefix=/WEB-INF/views/
spring.mvc.view.suffix=.jsp
email.account.name=systems@mercury-tfs.com
#Rates properties
rates.integration.job.gts.pattern=GAC_CURVAS_VALORES_GLMAD_RATES_*.txt
rates.integration.job.gts.location=/home/mockbankvm/files/gts/references/ratesqa
rates.integration.job.gts.prefix=file:
rates.integration.job.gts.temp=${java.io.tmpdir}
rates.integration.job.gts.sftp.username=mockbankvm
rates.integration.job.gts.sftp.password=M0ckb4nkvm
rates.integration.job.gts.sftp.host=192.168.10.11
rates.integration.job.gts.batchsize=999999
rates.integration.job.gts.rateFileconfig=META-INF/batch/rate-flatFile.xml
rates.integration.job.gts.weeksMultipler=7
#Enrollment
#Enrollment properties
enrollement.job.gts.temp=${java.io.tmpdir}
enrollement.job.gts.prefix=file:
enrollement.job.gts.sftp.username=mockbankvm
enrollement.job.gts.sftp.password=M0ckb4nkvm
enrollement.job.gts.sftp.host=192.168.10.11
enrollement.job.gts.batchsize=999999
enrollement.job.gts.location=/home/mockbankvm/files/gts/references/enrollment</t>
  </si>
  <si>
    <t>Hemos cambiado la forma en la que se levantan las integraciones, que está basada en los perfiles activos (spring.profile.active) con el que arrancan los microservicios que requieren de integraciones (cloud.web.all,importlc.web.all,exportlc.web.all,collections.import.web.all.collections.export.web.all,loans.web.all), y por lo tanto es necesario poner 2 perfiles: el que se define en config server para cada entorno, al que hay que añadirle uno más "isIntegrated" separado por coma</t>
  </si>
  <si>
    <t>http://192.168.10.2:8081/artifactory/santander-gts-libs-release-local/com/mercurytfs/mercury/cloud/web/cloud.config/1.31.0/cloud.config-1.31.0.jar</t>
  </si>
  <si>
    <t xml:space="preserve">http://192.168.10.2:8081/artifactory/santander-gts-libs-release-local/com/mercurytfs/mercury/cloud/web/cloud.web.all/1.31.0/cloud.web.all-1.31.0.jar </t>
  </si>
  <si>
    <t>http://192.168.10.2:8081/artifactory/santander-gts-libs-release-local/com/mercurytfs/mercury/cloud/web/collections.export.config/5.10.0/collections.export.config-5.10.0.jar</t>
  </si>
  <si>
    <t xml:space="preserve"> http://192.168.10.2:8081/artifactory/santander-gts-libs-release-local/com/mercurytfs/mercury/cloud/web/collections.export.web.all/5.10.0/collections.export.web.all-5.10.0.jar</t>
  </si>
  <si>
    <t xml:space="preserve">http://192.168.10.2:8081/artifactory/santander-gts-libs-release-local/com/mercurytfs/mercury/cloud/web/collections.import.config/1.20.0/collections.import.config-1.20.0.jar    </t>
  </si>
  <si>
    <t>http://192.168.10.2:8081/artifactory/santander-gts-libs-release-local/com/mercurytfs/mercury/cloud/web/collections.import.web.all/1.20.0/collections.import.web.all-1.20.0.jar</t>
  </si>
  <si>
    <t>http://192.168.10.2:8081/artifactory/santander-gts-libs-release-local/com/mercurytfs/mercury/cloud/web/exportlc.config/1.25.0/exportlc.config-1.25.0.jar</t>
  </si>
  <si>
    <t>http://192.168.10.2:8081/artifactory/santander-gts-libs-release-local/com/mercurytfs/mercury/cloud/web/exportlc.web.all/1.25.0/exportlc.web.all-1.25.0.jar</t>
  </si>
  <si>
    <t xml:space="preserve">http://192.168.10.2:8081/artifactory/santander-gts-libs-release-local/com/mercurytfs/mercury/cloud/web/importlc.config/1.23.0/importlc.config-1.23.0.jar </t>
  </si>
  <si>
    <t xml:space="preserve"> http://192.168.10.2:8081/artifactory/santander-gts-libs-release-local/com/mercurytfs/mercury/cloud/web/importlc.web.all/1.23.0/importlc.web.all-1.23.0.jar</t>
  </si>
  <si>
    <t xml:space="preserve">http://192.168.10.2:8081/artifactory/santander-gts-libs-release-local/com/mercurytfs/mercury/cloud/web/loans.config/1.20.0/loans.config-1.20.0.jar </t>
  </si>
  <si>
    <t>http://192.168.10.2:8081/artifactory/santander-gts-libs-release-local/com/mercurytfs/mercury/cloud/web/loans.web.all/1.20.0/loans.web.all-1.20.0.jar</t>
  </si>
  <si>
    <t>http://192.168.10.2:8081/artifactory/santander-gts-libs-release-local/com/mercurytfs/mercury/cloud/integration/gts.integration.boot/1.20.0/gts.integration.boot-1.20.0.jar</t>
  </si>
  <si>
    <t>http://192.168.10.2:8081/artifactory/santander-gts-libs-release-local/com/mercurytfs/mercury/cloud/integration/collexp.integration.boot/1.22.0/collexp.integration.boot-1.22.0.jar</t>
  </si>
  <si>
    <t>http://192.168.10.2:8081/artifactory/santander-gts-libs-release-local/com/mercurytfs/mercury/cloud/integration/collimp.integration.boot/1.18.0/collimp.integration.boot-1.18.0.jar</t>
  </si>
  <si>
    <t>http://192.168.10.2:8081/artifactory/santander-gts-libs-release-local/com/mercurytfs/mercury/cloud/integration/exportlc.integration.boot/1.18.0/exportlc.integration.boot-1.18.0.jar</t>
  </si>
  <si>
    <t>http://192.168.10.2:8081/artifactory/santander-gts-libs-release-local/com/mercurytfs/mercury/cloud/integration/importlc.integration.boot/1.19.0/importlc.integration.boot-1.19.0.jar</t>
  </si>
  <si>
    <t>http://192.168.10.2:8081/artifactory/santander-gts-libs-release-local/com/mercurytfs/mercury/cloud/integration/loans.integration.boot/1.15.0/loans.integration.boot-1.15.0.jar</t>
  </si>
  <si>
    <t>http://192.168.10.2:8081/artifactory/santander-gts-libs-release-local/com/mercurytfs/mercury/cloud/web/jobs.gts/1.2.0/jobs.gts-1.2.0.jar</t>
  </si>
  <si>
    <t>http://192.168.10.2:8081/artifactory/santander-gts-libs-release-local/com/mercurytfs/mercury/cloud/web/cloud.config/1.30.0/cloud.config-1.30.0.jar</t>
  </si>
  <si>
    <t>http://192.168.10.2:8081/artifactory/santander-gts-libs-release-local/com/mercurytfs/mercury/cloud/web/cloud.web.all/1.30.0/cloud.web.all-1.30.0.jar</t>
  </si>
  <si>
    <t>http://192.168.10.2:8081/artifactory/santander-gts-libs-release-local/com/mercurytfs/mercury/cloud/modules/tokenmanager.boot/1.8.2/tokenmanager.boot-1.8.2.jar</t>
  </si>
  <si>
    <t>http://192.168.10.2:8081/artifactory/santander-gts-libs-release-local/com/mercurytfs/mercury/cloud/tokenmanager.config/1.4.1/tokenmanager.config-1.4.1.jar</t>
  </si>
  <si>
    <t>http://192.168.10.2:8081/artifactory/santander-gts-libs-release-local/com/mercurytfs/mercury/cloud/web/collections.export.config/5.9.0/collections.export.config-5.9.0.jar</t>
  </si>
  <si>
    <t>http://192.168.10.2:8081/artifactory/santander-gts-libs-release-local/com/mercurytfs/mercury/cloud/web/collections.export.web.all/5.9.0/collections.export.web.all-5.9.0.jar</t>
  </si>
  <si>
    <t>http://192.168.10.2:8081/artifactory/santander-gts-libs-release-local/com/mercurytfs/mercury/cloud/web/collections.import.config/1.19.0/collections.import.config-1.19.0.jar</t>
  </si>
  <si>
    <t>http://192.168.10.2:8081/artifactory/santander-gts-libs-release-local/com/mercurytfs/mercury/cloud/web/collections.import.web.all/1.19.0/collections.import.web.all-1.19.0.jar</t>
  </si>
  <si>
    <t>http://192.168.10.2:8081/artifactory/santander-gts-libs-release-local/com/mercurytfs/mercury/cloud/web/exportlc.config/1.24.0/exportlc.config-1.24.0.jar</t>
  </si>
  <si>
    <t>http://192.168.10.2:8081/artifactory/santander-gts-libs-release-local/com/mercurytfs/mercury/cloud/web/exportlc.web.all/1.24.0/exportlc.web.all-1.24.0.jar</t>
  </si>
  <si>
    <t>http://192.168.10.2:8081/artifactory/santander-gts-libs-release-local/com/mercurytfs/mercury/cloud/web/importlc.config/1.22.0/importlc.config-1.22.0.jar</t>
  </si>
  <si>
    <t>http://192.168.10.2:8081/artifactory/santander-gts-libs-release-local/com/mercurytfs/mercury/cloud/web/importlc.web.all/1.22.0/importlc.web.all-1.22.0.jar</t>
  </si>
  <si>
    <t>http://192.168.10.2:8081/artifactory/santander-gts-libs-release-local/com/mercurytfs/mercury/cloud/web/loans.config/1.18.1/loans.config-1.18.1.jar</t>
  </si>
  <si>
    <t>http://192.168.10.2:8081/artifactory/santander-gts-libs-release-local/com/mercurytfs/mercury/cloud/web/loans.web.all/1.18.1/loans.web.all-1.18.1.jar</t>
  </si>
  <si>
    <t>http://192.168.10.2:8081/artifactory/santander-gts-libs-release-local/com/mercurytfs/mercury/cloud/integration/gts.integration.boot/1.19.0/gts.integration.boot-1.19.0.jar</t>
  </si>
  <si>
    <t>http://192.168.10.2:8081/artifactory/libs-release-local/com/mercurytfs/mercury/cloud/integration/mock.gts.api/1.13.0/mock.gts.api-1.13.0.jar</t>
  </si>
  <si>
    <t>http://192.168.10.2:8081/artifactory/santander-gts-libs-release-local/com/mercurytfs/mercury/cloud/integration/collexp.integration.boot/1.21.0/collexp.integration.boot-1.21.0.jar</t>
  </si>
  <si>
    <t>http://192.168.10.2:8081/artifactory/santander-gts-libs-release-local/com/mercurytfs/mercury/cloud/integration/collimp.integration.boot/1.17.0/collimp.integration.boot-1.17.0.jar</t>
  </si>
  <si>
    <t>http://192.168.10.2:8081/artifactory/santander-gts-libs-release-local/com/mercurytfs/mercury/cloud/integration/exportlc.integration.boot/1.17.0/exportlc.integration.boot-1.17.0.jar</t>
  </si>
  <si>
    <t>http://192.168.10.2:8081/artifactory/santander-gts-libs-release-local/com/mercurytfs/mercury/cloud/integration/importlc.integration.boot/1.18.0/importlc.integration.boot-1.18.0.jar</t>
  </si>
  <si>
    <t>http://192.168.10.2:8081/artifactory/santander-gts-libs-release-local/com/mercurytfs/mercury/cloud/integration/loans.integration.boot/1.14.0/loans.integration.boot-1.14.0.jar</t>
  </si>
  <si>
    <t>http://192.168.10.2:8081/artifactory/simple/libs-release-local/com/mercurytfs/mercury/cloud/web/collections.import.jobs.web.all/1.8.1/collections.import.jobs.web.all-1.8.1.jar</t>
  </si>
  <si>
    <t>http://192.168.10.2:8081/artifactory/libs-release-local/com/mercurytfs/mercury/cloud/web/loans.jobs.web.all/1.11.0/loans.jobs.web.all-1.11.0.jar</t>
  </si>
  <si>
    <t>http://192.168.10.2:8081/artifactory/santander-gts-libs-release-local/com/mercurytfs/mercury/cloud/web/accruement.jobs.web.all/5.0.0/accruement.jobs.web.all-5.0.0.jar</t>
  </si>
  <si>
    <t>http://192.168.10.2:8081/artifactory/santander-gts-libs-release-local/com/mercurytfs/mercury/cloud/web/activity.jobs.web.all/5.0.0/activity.jobs.web.all-5.0.0.jar</t>
  </si>
  <si>
    <t>http://192.168.10.2:8081/artifactory/santander-gts-libs-release-local/com/mercurytfs/mercury/cloud/web/admin.jobs.cloud/5.1.0/admin.jobs.cloud-5.1.0.jar</t>
  </si>
  <si>
    <t>http://192.168.10.2:8081/artifactory/santander-gts-libs-release-local/com/mercurytfs/mercury/cloud/web/automaticprocesses.jobs.web.all/5.0.0/automaticprocesses.jobs.web.all-5.0.0.jar</t>
  </si>
  <si>
    <t>http://192.168.10.2:8081/artifactory/santander-gts-libs-release-local/com/mercurytfs/mercury/cloud/web/notification.jobs.web.all/5.0.0/notification.jobs.web.all-5.0.0.jar</t>
  </si>
  <si>
    <t>http://192.168.10.2:8081/artifactory/santander-gts-libs-release-local/com/mercurytfs/mercury/cloud/web/reporter.jobs.web.all/5.0.0/reporter.jobs.web.all-5.0.0.jar</t>
  </si>
  <si>
    <t>http://192.168.10.2:8081/artifactory/santander-gts-libs-release-local/com/mercurytfs/mercury/cloud/web/swift.jobs.web.all/5.0.0/swift.jobs.web.all-5.0.0.jar</t>
  </si>
  <si>
    <t>PDTE</t>
  </si>
  <si>
    <t>cloud, scheduler, importlc, exportlc, collectionsmport, collectionsexport, loans</t>
  </si>
  <si>
    <t>http://192.168.10.2:8081/artifactory/santander-gts-libs-release-local/com/mercurytfs/mercury/ehcache/jms-config/1.1.0/jms-config-1.1.0.jar</t>
  </si>
  <si>
    <r>
      <rPr>
        <sz val="10"/>
        <color theme="1"/>
        <rFont val="Arial"/>
      </rPr>
      <t xml:space="preserve">Para poder cargar los campos nuevos en el reporter, es necesario borrar los parches de los productos </t>
    </r>
    <r>
      <rPr>
        <b/>
        <sz val="10"/>
        <color theme="1"/>
        <rFont val="Arial"/>
      </rPr>
      <t>CDE, RMI y RME</t>
    </r>
    <r>
      <rPr>
        <sz val="10"/>
        <color theme="1"/>
        <rFont val="Arial"/>
      </rPr>
      <t xml:space="preserve"> a través de la aplicación. Para ello, se debe acceder como usuario Administrador al sistema y dirigirse a la ruta </t>
    </r>
    <r>
      <rPr>
        <b/>
        <sz val="10"/>
        <color theme="1"/>
        <rFont val="Arial"/>
      </rPr>
      <t>Gestor de inicializadores</t>
    </r>
    <r>
      <rPr>
        <sz val="10"/>
        <color theme="1"/>
        <rFont val="Arial"/>
      </rPr>
      <t xml:space="preserve">. En esta vista, se debe ingresar en el campo "Ruta" el valor "reporter", seleccionar el parche del producto que se requiera y pulsar el botón "Borrar". Se adjunta imagen de ejemplo para CDE. </t>
    </r>
    <r>
      <rPr>
        <b/>
        <sz val="10"/>
        <color theme="1"/>
        <rFont val="Arial"/>
      </rPr>
      <t>Esto debe llevarse a cabo antes de relanzar los microservicios de los correspondientes productos.</t>
    </r>
  </si>
  <si>
    <t>1.29.1</t>
  </si>
  <si>
    <t>http://192.168.10.2:8081/artifactory/santander-gts-libs-release-local/com/mercurytfs/mercury/cloud/web/cloud.config/1.29.1/cloud.config-1.29.1.jar</t>
  </si>
  <si>
    <t>http://192.168.10.2:8081/artifactory/santander-gts-libs-release-local/com/mercurytfs/mercury/cloud/web/cloud.web.all/1.29.1/cloud.web.all-1.29.1.jar</t>
  </si>
  <si>
    <t>http://192.168.10.2:8081/artifactory/santander-gts-libs-release-local/com/mercurytfs/mercury/cloud/web/scheduler.config/1.7.1/scheduler.config-1.7.1.jar</t>
  </si>
  <si>
    <t>http://192.168.10.2:8081/artifactory/santander-gts-libs-release-local/com/mercurytfs/mercury/cloud/web/scheduler.web.all/1.11.1/scheduler.web.all-1.11.1.jar</t>
  </si>
  <si>
    <t>http://192.168.10.2:8081/artifactory/santander-gts-libs-release-local/com/mercurytfs/mercury/cloud/web/collections.export.config/5.8.1/collections.export.config-5.8.1.jar</t>
  </si>
  <si>
    <t>http://192.168.10.2:8081/artifactory/santander-gts-libs-release-local/com/mercurytfs/mercury/cloud/web/collections.export.web.all/5.8.1/collections.export.web.all-5.8.1.jar</t>
  </si>
  <si>
    <t>http://192.168.10.2:8081/artifactory/santander-gts-libs-release-local/com/mercurytfs/mercury/cloud/web/collections.import.config/1.18.1/collections.import.config-1.18.1.jar</t>
  </si>
  <si>
    <t>http://192.168.10.2:8081/artifactory/santander-gts-libs-release-local/com/mercurytfs/mercury/cloud/web/collections.import.web.all/1.18.1/collections.import.web.all-1.18.1.jar</t>
  </si>
  <si>
    <t>http://192.168.10.2:8081/artifactory/santander-gts-libs-release-local/com/mercurytfs/mercury/cloud/web/exportlc.config/1.23.1/exportlc.config-1.23.1.jar</t>
  </si>
  <si>
    <t>http://192.168.10.2:8081/artifactory/santander-gts-libs-release-local/com/mercurytfs/mercury/cloud/web/exportlc.web.all/1.23.1/exportlc.web.all-1.23.1.jar</t>
  </si>
  <si>
    <t>http://192.168.10.2:8081/artifactory/santander-gts-libs-release-local/com/mercurytfs/mercury/cloud/web/importlc.config/1.21.1/importlc.config-1.21.1.jar</t>
  </si>
  <si>
    <t>http://192.168.10.2:8081/artifactory/santander-gts-libs-release-local/com/mercurytfs/mercury/cloud/web/importlc.web.all/1.21.1/importlc.web.all-1.21.1.jar</t>
  </si>
  <si>
    <t>http://192.168.10.2:8081/artifactory/libs-release-local/com/mercurytfs/mercury/cloud/integration/gts.integration.boot/1.18.0/gts.integration.boot-1.18.0.jar</t>
  </si>
  <si>
    <t>http://192.168.10.2:8081/artifactory/santander-gts-libs-release-local/com/mercurytfs/mercury/cloud/integration/collexp.integration.boot/1.20.0/collexp.integration.boot-1.20.0.jar</t>
  </si>
  <si>
    <r>
      <rPr>
        <sz val="10"/>
        <color theme="1"/>
        <rFont val="Arial"/>
      </rPr>
      <t xml:space="preserve">Para poder cargar los campos nuevos en el reporter, es necesario borrar los parches de los productos </t>
    </r>
    <r>
      <rPr>
        <b/>
        <sz val="10"/>
        <color theme="1"/>
        <rFont val="Arial"/>
      </rPr>
      <t>CDE, RMI y RME</t>
    </r>
    <r>
      <rPr>
        <sz val="10"/>
        <color theme="1"/>
        <rFont val="Arial"/>
      </rPr>
      <t xml:space="preserve"> a través de la aplicación. Para ello, se debe acceder como usuario Administrador al sistema y dirigirse a la ruta </t>
    </r>
    <r>
      <rPr>
        <b/>
        <sz val="10"/>
        <color theme="1"/>
        <rFont val="Arial"/>
      </rPr>
      <t>Gestor de inicializadores</t>
    </r>
    <r>
      <rPr>
        <sz val="10"/>
        <color theme="1"/>
        <rFont val="Arial"/>
      </rPr>
      <t xml:space="preserve">. En esta vista, se debe ingresar en el campo "Ruta" el valor "reporter", seleccionar el parche del producto que se requiera y pulsar el botón "Borrar". Se adjunta imagen de ejemplo para CDE. </t>
    </r>
    <r>
      <rPr>
        <b/>
        <sz val="10"/>
        <color theme="1"/>
        <rFont val="Arial"/>
      </rPr>
      <t>Esto debe llevarse a cabo antes de relanzar los microservicios de los correspondientes productos.</t>
    </r>
  </si>
  <si>
    <t>http://192.168.10.2:8081/artifactory/santander-gts-libs-release-local/com/mercurytfs/mercury/cloud/web/cloud.web.all/1.28.0/cloud.web.all-1.28.0.jar</t>
  </si>
  <si>
    <t>5.4.1</t>
  </si>
  <si>
    <t>http://192.168.10.2:8081/artifactory/santander-gts-libs-release-local/com/mercurytfs/mercury/cloud/web/collections.export.config/5.7.0/collections.export.config-5.7.0.jar</t>
  </si>
  <si>
    <t>http://192.168.10.2:8081/artifactory/santander-gts-libs-release-local/com/mercurytfs/mercury/cloud/web/collections.export.web.all/5.7.0/collections.export.web.all-5.7.0.jar</t>
  </si>
  <si>
    <t>http://192.168.10.2:8081/artifactory/santander-gts-libs-release-local/com/mercurytfs/mercury/cloud/web/collections.import.web.all/1.17.0/collections.import.web.all-1.17.0.jar</t>
  </si>
  <si>
    <t>http://192.168.10.2:8081/artifactory/santander-gts-libs-release-local/com/mercurytfs/mercury/cloud/web/exportlc.web.all/1.22.0/exportlc.web.all-1.22.0.jar</t>
  </si>
  <si>
    <t>http://192.168.10.2:8081/artifactory/santander-gts-libs-release-local/com/mercurytfs/mercury/cloud/web/importlc.web.all/1.20.0/importlc.web.all-1.20.0.jar</t>
  </si>
  <si>
    <t>1.9.2-HOTFIX</t>
  </si>
  <si>
    <t>http://192.168.10.2:8081/artifactory/santander-gts-libs-release-local/com/mercurytfs/mercury/cloud/integration/collexp.integration.boot/1.19.0/collexp.integration.boot-1.19.0.jar</t>
  </si>
  <si>
    <t>1.6.1</t>
  </si>
  <si>
    <t>1.10.1</t>
  </si>
  <si>
    <t>1.2.1</t>
  </si>
  <si>
    <t>rates.job.gts</t>
  </si>
  <si>
    <t>1.0.2</t>
  </si>
  <si>
    <t>Por Classpath</t>
  </si>
  <si>
    <t>integrationswiftmanager</t>
  </si>
  <si>
    <t>com.mercurytfs.mercury.integration.swiftManager</t>
  </si>
  <si>
    <t>integration.swiftManager.cloud.service.impl</t>
  </si>
  <si>
    <t>cloud, scheduler, importlc, exportlc, collectionsmport, collectionsexport, loans, importlcjobs, exportlcjobs, collectionsimportjobs, collectionsexportjobs, loansjobs</t>
  </si>
  <si>
    <t>interceptors</t>
  </si>
  <si>
    <t>interceptors.integration.service</t>
  </si>
  <si>
    <t>cloud, scheduler, importlc, exportlc, collectionsmport, collectionsexport, loans, importlcjobs, exportlcjobs, collectionsimportjobs, collectionsexportjobs, loansjobs, accruementjobs</t>
  </si>
  <si>
    <t>commonprojections</t>
  </si>
  <si>
    <t>common.projections</t>
  </si>
  <si>
    <t>cdm</t>
  </si>
  <si>
    <t>com.mercury.mercurytfs.cloud.integration</t>
  </si>
  <si>
    <t>importlc, exportlc, collectionsmport, collectionsexport, loans, importlcjobs, exportlcjobs, collectionsimportjobs, collectionsexportjobs, loansjobs, accruementjobs</t>
  </si>
  <si>
    <t>common.integration</t>
  </si>
  <si>
    <t>importlcprojections</t>
  </si>
  <si>
    <t>importlc.projections</t>
  </si>
  <si>
    <t>importlc, importlcjobs</t>
  </si>
  <si>
    <t>exportlcprojections</t>
  </si>
  <si>
    <t>exportlc.projections</t>
  </si>
  <si>
    <t>exportlc, exportlcjobs</t>
  </si>
  <si>
    <t>collimpprojections</t>
  </si>
  <si>
    <t>collimp.projections</t>
  </si>
  <si>
    <t>collectionsmport, collectionsimportjobs</t>
  </si>
  <si>
    <t>collexpprojections</t>
  </si>
  <si>
    <t>collexp.projections</t>
  </si>
  <si>
    <t>collectionsexport, collectionsexportjobs</t>
  </si>
  <si>
    <t>loansprojections</t>
  </si>
  <si>
    <t>loans.projections</t>
  </si>
  <si>
    <t>loans, loansjobs</t>
  </si>
  <si>
    <t>mqseries</t>
  </si>
  <si>
    <t>com.mercurytfs.mercury.modules.jms</t>
  </si>
  <si>
    <t>3.6.0</t>
  </si>
  <si>
    <t>todos</t>
  </si>
  <si>
    <t>multicast.service.impl.mqseries</t>
  </si>
  <si>
    <t>3.0.0</t>
  </si>
  <si>
    <t>orchestration.yaml de CDI, CDE, RI, RE</t>
  </si>
  <si>
    <t>http://192.168.10.2:8081/artifactory/santander-gts-libs-release-local/com/mercurytfs/mercury/cloud/web/cloud.web.all/1.27.0/cloud.web.all-1.27.0.jar</t>
  </si>
  <si>
    <t>http://192.168.10.2:8081/artifactory/santander-gts-libs-release-local/com/mercurytfs/mercury/cloud/web/collections.export.web.all/5.6.0/collections.export.web.all-5.6.0.jar</t>
  </si>
  <si>
    <t>http://192.168.10.2:8081/artifactory/santander-gts-libs-release-local/com/mercurytfs/mercury/cloud/web/collections.import.web.all/1.16.0/collections.import.web.all-1.16.0.jar</t>
  </si>
  <si>
    <t>http://192.168.10.2:8081/artifactory/santander-gts-libs-release-local/com/mercurytfs/mercury/cloud/web/exportlc.web.all/1.21.0/exportlc.web.all-1.21.0.jar</t>
  </si>
  <si>
    <t>http://192.168.10.2:8081/artifactory/santander-gts-libs-release-local/com/mercurytfs/mercury/cloud/web/importlc.web.all/1.19.0/importlc.web.all-1.19.0.jar</t>
  </si>
  <si>
    <t>http://192.168.10.2:8081/artifactory/santander-gts-libs-release-local/com/mercurytfs/mercury/cloud/web/loans.web.all/1.17.0/loans.web.all-1.17.0.jar</t>
  </si>
  <si>
    <t>http://192.168.10.2:8081/artifactory/libs-release-local/com/mercurytfs/mercury/cloud/integration/gts.integration.boot/1.16.0/gts.integration.boot-1.16.0.jar</t>
  </si>
  <si>
    <t>http://192.168.10.2:8081/artifactory/santander-gts-libs-release-local/com/mercurytfs/mercury/cloud/integration/collexp.integration.boot/1.18.0/collexp.integration.boot-1.18.0.jar</t>
  </si>
  <si>
    <t>http://192.168.10.2:8081/artifactory/libs-release-local/com/mercurytfs/mercury/cloud/integration/collimp.integration.boot/1.16.0/collimp.integration.boot-1.16.0.jar</t>
  </si>
  <si>
    <t>http://192.168.10.2:8081/artifactory/libs-release-local/com/mercurytfs/mercury/cloud/integration/exportlc.integration.boot/1.16.0/exportlc.integration.boot-1.16.0.jar</t>
  </si>
  <si>
    <t>http://192.168.10.2:8081/artifactory/libs-release-local/com/mercurytfs/mercury/cloud/integration/importlc.integration.boot/1.17.0/importlc.integration.boot-1.17.0.jar</t>
  </si>
  <si>
    <t>http://192.168.10.2:8081/artifactory/libs-release-local/com/mercurytfs/mercury/cloud/integration/loans.integration.boot/1.13.0/loans.integration.boot-1.13.0.jar</t>
  </si>
  <si>
    <t>http://192.168.10.2:8081/artifactory/libs-release-local/com/mercurytfs/mercury/cloud/integration/interceptors.integration.service/1.14.0/interceptors.integration.service-1.14.0.jar</t>
  </si>
  <si>
    <t>http://192.168.10.2:8081/artifactory/libs-release-local/com/mercurytfs/mercury/cloud/integration/common.integration/1.18.0/common.integration-1.18.0.jar</t>
  </si>
  <si>
    <t>http://gitlabce.mercury-tfs.com/gitlab/SantanderGTS-config/merge_requests/167/diffs</t>
  </si>
  <si>
    <t>http://gitlabce.mercury-tfs.com/gitlab/SantanderGTS-config/merge_requests/166</t>
  </si>
  <si>
    <t>Ficheros orchestration.yaml de microservicios 
integration.collexp
    Añadir propiedad dentro de: orchestration: -&gt;  events: -&gt; name -&gt; collectionsexportissue -&gt;  integrations:
 contract:cancelation
integration.collimp
    orchestration: -&gt;  events: -&gt;  name: collectionsimportnotification -&gt;  integrations:
 contract:cancelation
integration.exportlc
    orchestration:   -&gt; events: -&gt;     - name:  exportlcnotification       -&gt; integrations:
 contract:cancelation
integration.importlc
   orchestration:   -&gt; events: -&gt;     - name:  importlcissue       -&gt; integrations:
 contract:cancelation</t>
  </si>
  <si>
    <t>http://192.168.10.2:8081/artifactory/santander-gts-libs-release-local/com/mercurytfs/mercury/cloud/web/cloud.web.all/1.26.0/cloud.web.all-1.26.0.jar</t>
  </si>
  <si>
    <t>http://192.168.10.2:8081/artifactory/santander-gts-libs-release-local/com/mercurytfs/mercury/cloud/web/collections.export.web.all/5.5.0/collections.export.web.all-5.5.0.jar</t>
  </si>
  <si>
    <t>http://192.168.10.2:8081/artifactory/santander-gts-libs-release-local/com/mercurytfs/mercury/cloud/web/collections.import.web.all/1.15.0/collections.import.web.all-1.15.0.jar</t>
  </si>
  <si>
    <t>http://192.168.10.2:8081/artifactory/santander-gts-libs-release-local/com/mercurytfs/mercury/cloud/web/exportlc.web.all/1.20.0/exportlc.web.all-1.20.0.jar</t>
  </si>
  <si>
    <t>http://192.168.10.2:8081/artifactory/santander-gts-libs-release-local/com/mercurytfs/mercury/cloud/web/loans.web.all/1.16.0/loans.web.all-1.16.0.jar</t>
  </si>
  <si>
    <t>http://192.168.10.2:8081/artifactory/libs-release-local/com/mercurytfs/mercury/cloud/integration/gts.integration.boot/1.15.0/gts.integration.boot-1.15.0.jar</t>
  </si>
  <si>
    <t>http://192.168.10.2:8081/artifactory/libs-release-local/com/mercurytfs/mercury/cloud/integration/collexp.integration.boot/1.15.1/collexp.integration.boot-1.15.1.jar</t>
  </si>
  <si>
    <t>http://192.168.10.2:8081/artifactory/libs-release-local/com/mercurytfs/mercury/cloud/integration/collimp.integration.boot/1.15.1/collimp.integration.boot-1.15.1.jar</t>
  </si>
  <si>
    <t>http://192.168.10.2:8081/artifactory/libs-release-local/com/mercurytfs/mercury/cloud/integration/importlc.integration.boot/1.16.0/importlc.integration.boot-1.16.0.jar</t>
  </si>
  <si>
    <t>http://192.168.10.2:8081/artifactory/santander-gts-libs-release-local/com/mercurytfs/mercury/cloud/web/cloud.config/1.25.0/cloud.config-1.25.0.jar</t>
  </si>
  <si>
    <t>http://192.168.10.2:8081/artifactory/santander-gts-libs-release-local/com/mercurytfs/mercury/cloud/web/cloud.web.all/1.25.0/cloud.web.all-1.25.0.jar</t>
  </si>
  <si>
    <t>http://192.168.10.2:8081/artifactory/santander-gts-libs-release-local/com/mercurytfs/mercury/cloud/web/collections.export.config/5.4.0/collections.export.config-5.4.0.jar</t>
  </si>
  <si>
    <t>http://192.168.10.2:8081/artifactory/santander-gts-libs-release-local/com/mercurytfs/mercury/cloud/web/collections.export.web.all/5.4.0/collections.export.web.all-5.4.0.jar</t>
  </si>
  <si>
    <t>http://192.168.10.2:8081/artifactory/santander-gts-libs-release-local/com/mercurytfs/mercury/cloud/web/collections.import.config/1.14.0/collections.import.config-1.14.0.jar</t>
  </si>
  <si>
    <t xml:space="preserve">http://192.168.10.2:8081/artifactory/santander-gts-libs-release-local/com/mercurytfs/mercury/cloud/web/collections.import.web.all/1.14.0/collections.import.web.all-1.14.0.jar </t>
  </si>
  <si>
    <t>http://192.168.10.2:8081/artifactory/santander-gts-libs-release-local/com/mercurytfs/mercury/cloud/web/exportlc.config/1.19.0/exportlc.config-1.19.0.jar</t>
  </si>
  <si>
    <t>http://192.168.10.2:8081/artifactory/santander-gts-libs-release-local/com/mercurytfs/mercury/cloud/web/exportlc.web.all/1.19.0/exportlc.web.all-1.19.0.jar</t>
  </si>
  <si>
    <t>http://192.168.10.2:8081/artifactory/santander-gts-libs-release-local/com/mercurytfs/mercury/cloud/web/importlc.config/1.18.0/importlc.config-1.18.0.jar</t>
  </si>
  <si>
    <t>http://192.168.10.2:8081/artifactory/santander-gts-libs-release-local/com/mercurytfs/mercury/cloud/web/importlc.web.all/1.18.0/importlc.web.all-1.18.0.jar</t>
  </si>
  <si>
    <t>http://192.168.10.2:8081/artifactory/santander-gts-libs-release-local/com/mercurytfs/mercury/cloud/web/loans.web.all/1.15.0/loans.web.all-1.15.0.jar</t>
  </si>
  <si>
    <t>1.12.0 ???</t>
  </si>
  <si>
    <t>http://192.168.10.2:8081/artifactory/libs-release-local/com/mercurytfs/mercury/cloud/integration/collexp.integration.boot/1.14.0/collexp.integration.boot-1.14.0.jar</t>
  </si>
  <si>
    <t xml:space="preserve"> http://192.168.10.2:8081/artifactory/libs-release-local/com/mercurytfs/mercury/cloud/integration/collimp.integration.boot/1.14.0/collimp.integration.boot-1.14.0.jar</t>
  </si>
  <si>
    <t>http://192.168.10.2:8081/artifactory/libs-release-local/com/mercurytfs/mercury/cloud/integration/exportlc.integration.boot/1.15.0/exportlc.integration.boot-1.15.0.jar</t>
  </si>
  <si>
    <t>http://192.168.10.2:8081/artifactory/libs-release-local/com/mercurytfs/mercury/cloud/integration/importlc.integration.boot/1.15.0/importlc.integration.boot-1.15.0.jar</t>
  </si>
  <si>
    <t>http://192.168.10.2:8081/artifactory/libs-release-local/com/mercurytfs/mercury/integration/swiftManager/integration.swiftManager.cloud.service.impl/1.4.0/integration.swiftManager.cloud.service.impl-1.4.0.jar</t>
  </si>
  <si>
    <t>http://192.168.10.2:8081/artifactory/libs-release-local/com/mercurytfs/mercury/cloud/integration/importlc.projections/1.7.0/importlc.projections-1.7.0.jar</t>
  </si>
  <si>
    <t>http://192.168.10.2:8081/artifactory/libs-release-local/com/mercurytfs/mercury/cloud/integration/collimp.projections/1.7.0/collimp.projections-1.7.0.jar</t>
  </si>
  <si>
    <t>Scripts SQL</t>
  </si>
  <si>
    <t>mercury</t>
  </si>
  <si>
    <r>
      <rPr>
        <sz val="10"/>
        <color rgb="FF000000"/>
        <rFont val="Arial"/>
      </rPr>
      <t xml:space="preserve">DDL: </t>
    </r>
    <r>
      <rPr>
        <u/>
        <sz val="10"/>
        <color rgb="FF1155CC"/>
        <rFont val="Arial"/>
      </rPr>
      <t>Ver carpeta</t>
    </r>
    <r>
      <rPr>
        <sz val="10"/>
        <color rgb="FF000000"/>
        <rFont val="Arial"/>
      </rPr>
      <t xml:space="preserve">
DML: Sí, Ver carpeta</t>
    </r>
  </si>
  <si>
    <t>DDL: 
DML:
Traducciones:</t>
  </si>
  <si>
    <t>monitoring</t>
  </si>
  <si>
    <t>GTSINTRME</t>
  </si>
  <si>
    <t>GTSINTRMI</t>
  </si>
  <si>
    <t>GTSINTILC</t>
  </si>
  <si>
    <t>GTSINTELC</t>
  </si>
  <si>
    <t>GTSINTLOAN</t>
  </si>
  <si>
    <t>1.11.4-HOTFIX</t>
  </si>
  <si>
    <t>http://192.168.10.2:8081/artifactory/santander-gts-libs-release-local/com/mercurytfs/mercury/cloud/web/cloud.web.all/1.24.0/cloud.web.all-1.24.0.jar</t>
  </si>
  <si>
    <t>http://192.168.10.2:8081/artifactory/santander-gts-libs-release-local/com/mercurytfs/mercury/cloud/web/collections.export.web.all/5.3.0/collections.export.web.all-5.3.0.jar</t>
  </si>
  <si>
    <t>1.9.3-HOTFIX</t>
  </si>
  <si>
    <t>http://192.168.10.2:8081/artifactory/santander-gts-libs-release-local/com/mercurytfs/mercury/cloud/web/collections.import.web.all/1.13.0/collections.import.web.all-1.13.0.jar</t>
  </si>
  <si>
    <t>http://192.168.10.2:8081/artifactory/santander-gts-libs-release-local/com/mercurytfs/mercury/cloud/web/exportlc.web.all/1.18.0/exportlc.web.all-1.18.0.jar</t>
  </si>
  <si>
    <t>1.10.4-HOTFIX</t>
  </si>
  <si>
    <t>http://192.168.10.2:8081/artifactory/santander-gts-libs-release-local/com/mercurytfs/mercury/cloud/web/importlc.web.all/1.17.0/importlc.web.all-1.17.0.jar</t>
  </si>
  <si>
    <t>http://192.168.10.2:8081/artifactory/santander-gts-libs-release-local/com/mercurytfs/mercury/cloud/web/loans.web.all/1.13.0/loans.web.all-1.13.0.jar</t>
  </si>
  <si>
    <t>http://192.168.10.2:8081/artifactory/libs-release-local/com/mercurytfs/mercury/cloud/integration/collexp.integration.boot/1.13.0/collexp.integration.boot-1.13.0.jar</t>
  </si>
  <si>
    <t>http://192.168.10.2:8081/artifactory/libs-release-local/com/mercurytfs/mercury/cloud/integration/collimp.integration.boot/1.13.0/collimp.integration.boot-1.13.0.jar</t>
  </si>
  <si>
    <t>http://192.168.10.2:8081/artifactory/libs-release-local/com/mercurytfs/mercury/cloud/integration/exportlc.integration.boot/1.14.0/exportlc.integration.boot-1.14.0.jar</t>
  </si>
  <si>
    <t>http://192.168.10.2:8081/artifactory/libs-release-local/com/mercury/mercurytfs/cloud/integration/cdm/1.18.0/cdm-1.18.0.jar</t>
  </si>
  <si>
    <r>
      <rPr>
        <sz val="10"/>
        <color rgb="FF000000"/>
        <rFont val="Arial"/>
      </rPr>
      <t xml:space="preserve">DDL: </t>
    </r>
    <r>
      <rPr>
        <u/>
        <sz val="10"/>
        <color rgb="FF1155CC"/>
        <rFont val="Arial"/>
      </rPr>
      <t>https://drive.google.com/file/d/1aVeXIB09snBEW42PgfqeSqDO8L1uJKuU/view?usp=sharing</t>
    </r>
    <r>
      <rPr>
        <sz val="10"/>
        <color rgb="FF000000"/>
        <rFont val="Arial"/>
      </rPr>
      <t xml:space="preserve">
DML: </t>
    </r>
    <r>
      <rPr>
        <u/>
        <sz val="10"/>
        <color rgb="FF1155CC"/>
        <rFont val="Arial"/>
      </rPr>
      <t>https://drive.google.com/file/d/1hYxaSC_LWC2-vdtN3Nbruw-XXRQ28W5p/view?usp=sharing</t>
    </r>
    <r>
      <rPr>
        <sz val="10"/>
        <color rgb="FF000000"/>
        <rFont val="Arial"/>
      </rPr>
      <t xml:space="preserve">
Traducciones:</t>
    </r>
    <r>
      <rPr>
        <sz val="10"/>
        <color rgb="FF000000"/>
        <rFont val="Arial"/>
      </rPr>
      <t xml:space="preserve"> </t>
    </r>
    <r>
      <rPr>
        <u/>
        <sz val="10"/>
        <color rgb="FF1155CC"/>
        <rFont val="Arial"/>
      </rPr>
      <t xml:space="preserve">https://drive.google.com/file/d/1kKG23Rsnk42ILW8RCfhu-7TE3kZXjAor/view?usp=sharing
</t>
    </r>
    <r>
      <rPr>
        <sz val="10"/>
        <color rgb="FFFF0000"/>
        <rFont val="Arial"/>
      </rPr>
      <t>+scripts: se tienen que ejeuctar scripts para rollback parcial en ambas remesas</t>
    </r>
  </si>
  <si>
    <t>jmsChannels.properties</t>
  </si>
  <si>
    <t>http://gitlabce.mercury-tfs.com/gitlab/SantanderGTS-config/commit/2ab7fd5be284e8405c59eda360586b25e3b21786
http://gitlabce.mercury-tfs.com/gitlab/SantanderGTS-config/commit/df6cdbe54be31ba32f7ef720b36b303e710d6ea2</t>
  </si>
  <si>
    <t>http://192.168.10.2:8081/artifactory/santander-gts-libs-release-local/com/mercurytfs/mercury/cloud/web/cloud.web.all/1.23.0/cloud.web.all-1.23.0.jar</t>
  </si>
  <si>
    <t>http://192.168.10.2:8081/artifactory/santander-gts-libs-release-local/com/mercurytfs/mercury/cloud/web/collections.export.web.all/5.2.0/collections.export.web.all-5.2.0.jar</t>
  </si>
  <si>
    <t>http://192.168.10.2:8081/artifactory/santander-gts-libs-release-local/com/mercurytfs/mercury/cloud/web/collections.import.web.all/1.12.0/collections.import.web.all-1.12.0.jar</t>
  </si>
  <si>
    <t>http://192.168.10.2:8081/artifactory/santander-gts-libs-release-local/com/mercurytfs/mercury/cloud/web/exportlc.web.all/1.17.0/exportlc.web.all-1.17.0.jar</t>
  </si>
  <si>
    <t>http://192.168.10.2:8081/artifactory/santander-gts-libs-release-local/com/mercurytfs/mercury/cloud/web/importlc.web.all/1.16.0/importlc.web.all-1.16.0.jar</t>
  </si>
  <si>
    <t>http://192.168.10.2:8081/artifactory/santander-gts-libs-release-local/com/mercurytfs/mercury/cloud/web/loans.web.all/1.12.0/loans.web.all-1.12.0.jar</t>
  </si>
  <si>
    <t>DDL:
DML:</t>
  </si>
  <si>
    <r>
      <t xml:space="preserve">DDL: </t>
    </r>
    <r>
      <rPr>
        <u/>
        <sz val="10"/>
        <color rgb="FF1155CC"/>
        <rFont val="Arial"/>
      </rPr>
      <t>https://drive.google.com/file/d/15wblQEEsdufbYWCyFF8hn0v1SjhbGYOp/view?usp=sharing</t>
    </r>
    <r>
      <rPr>
        <sz val="10"/>
        <color rgb="FF000000"/>
        <rFont val="Arial"/>
        <scheme val="minor"/>
      </rPr>
      <t xml:space="preserve">
DML:
Traducciones:</t>
    </r>
  </si>
  <si>
    <t>http://192.168.10.2:8081/artifactory/santander-gts-libs-release-local/com/mercurytfs/mercury/cloud/web/cloud.web.all/1.22.0/cloud.web.all-1.22.0.jar</t>
  </si>
  <si>
    <t>http://192.168.10.2:8081/artifactory/santander-gts-libs-release-local/com/mercurytfs/mercury/cloud/web/collections.export.web.all/5.1.0/collections.export.web.all-5.1.0.jar</t>
  </si>
  <si>
    <t>http://192.168.10.2:8081/artifactory/santander-gts-libs-release-local/com/mercurytfs/mercury/cloud/web/collections.import.web.all/1.11.0/collections.import.web.all-1.11.0.jar</t>
  </si>
  <si>
    <t>http://192.168.10.2:8081/artifactory/santander-gts-libs-release-local/com/mercurytfs/mercury/cloud/web/exportlc.web.all/1.16.0/exportlc.web.all-1.16.0.jar</t>
  </si>
  <si>
    <t>http://192.168.10.2:8081/artifactory/santander-gts-libs-release-local/com/mercurytfs/mercury/cloud/web/importlc.web.all/1.15.0/importlc.web.all-1.15.0.jar</t>
  </si>
  <si>
    <t>http://192.168.10.2:8081/artifactory/santander-gts-libs-release-local/com/mercurytfs/mercury/cloud/web/loans.web.all/1.11.0/loans.web.all-1.11.0.jar</t>
  </si>
  <si>
    <t>http://192.168.10.2:8081/artifactory/libs-release-local/com/mercurytfs/mercury/cloud/integration/exportlc.integration.boot/1.13.0/exportlc.integration.boot-1.13.0.jar</t>
  </si>
  <si>
    <t>http://192.168.10.2:8081/artifactory/libs-release-local/com/mercury/mercurytfs/cloud/integration/cdm/1.17.0/cdm-1.17.0.jar</t>
  </si>
  <si>
    <t xml:space="preserve"> http://192.168.10.2:8081/artifactory/libs-release-local/com/mercurytfs/mercury/cloud/integration/common.integration/1.15.0/common.integration-1.15.0.jar</t>
  </si>
  <si>
    <t>http://192.168.10.2:8081/artifactory/santander-gts-libs-release-local/com/mercurytfs/mercury/cloud/web/cloud.web.all/1.21.0/cloud.web.all-1.21.0.jar</t>
  </si>
  <si>
    <t>http://192.168.10.2:8081/artifactory/santander-gts-libs-release-local/com/mercurytfs/mercury/cloud/web/collections.export.web.all/1.10.0/collections.export.web.all-1.10.0.jar</t>
  </si>
  <si>
    <t>1.9.6</t>
  </si>
  <si>
    <t>http://192.168.10.2:8081/artifactory/santander-gts-libs-release-local/com/mercurytfs/mercury/cloud/web/collections.import.web.all/1.9.6/collections.import.web.all-1.9.6.jar</t>
  </si>
  <si>
    <r>
      <rPr>
        <u/>
        <sz val="10"/>
        <color rgb="FF1155CC"/>
        <rFont val="Arial"/>
      </rPr>
      <t>http://192.168.10.2:8081/artifactory/santander-gts-libs-release-local/com/mercurytfs/mercury/cloud/web/exportlc.web.all/1.15.0/exportlc.web.all-1.15.0.jar</t>
    </r>
    <r>
      <rPr>
        <u/>
        <sz val="10"/>
        <color rgb="FF000000"/>
        <rFont val="Arial"/>
      </rPr>
      <t xml:space="preserve"> </t>
    </r>
  </si>
  <si>
    <t>http://192.168.10.2:8081/artifactory/santander-gts-libs-release-local/com/mercurytfs/mercury/cloud/web/importlc.web.all/1.14.0/importlc.web.all-1.14.0.jar</t>
  </si>
  <si>
    <r>
      <t xml:space="preserve">DDL: </t>
    </r>
    <r>
      <rPr>
        <u/>
        <sz val="10"/>
        <color rgb="FF1155CC"/>
        <rFont val="Arial"/>
      </rPr>
      <t>https://drive.google.com/file/d/15wblQEEsdufbYWCyFF8hn0v1SjhbGYOp/view?usp=sharing</t>
    </r>
    <r>
      <rPr>
        <sz val="10"/>
        <color rgb="FF000000"/>
        <rFont val="Arial"/>
        <scheme val="minor"/>
      </rPr>
      <t xml:space="preserve">
DML:
Traducciones:</t>
    </r>
  </si>
  <si>
    <t>1.18.7</t>
  </si>
  <si>
    <t xml:space="preserve">http://192.168.10.2:8081/artifactory/libs-release-local/com/mercurytfs/mercury/cloud/web/cloud.web.all/1.18.7/cloud.web.all-1.18.7.jar </t>
  </si>
  <si>
    <t>http://192.168.10.2:8081/artifactory/libs-release-local/com/mercurytfs/mercury/cloud/web/collections.export.web.all/1.9.6/collections.export.web.all-1.9.6.jar</t>
  </si>
  <si>
    <t>1.9.5</t>
  </si>
  <si>
    <t>http://192.168.10.2:8081/artifactory/libs-release-local/com/mercurytfs/mercury/cloud/web/collections.import.web.all/1.9.5/collections.import.web.all-1.9.5.jar</t>
  </si>
  <si>
    <t>1.12.5</t>
  </si>
  <si>
    <t>http://192.168.10.2:8081/artifactory/libs-release-local/com/mercurytfs/mercury/cloud/web/exportlc.web.all/1.12.5/exportlc.web.all-1.12.5.jar</t>
  </si>
  <si>
    <t>1.11.5</t>
  </si>
  <si>
    <t>http://192.168.10.2:8081/artifactory/libs-release-local/com/mercurytfs/mercury/cloud/web/importlc.web.all/1.11.5/importlc.web.all-1.11.5.jar</t>
  </si>
  <si>
    <t xml:space="preserve"> http://192.168.10.2:8081/artifactory/libs-release-local/com/mercurytfs/mercury/cloud/web/loans.web.all/1.9.5/loans.web.all-1.9.5.jar</t>
  </si>
  <si>
    <t>http://192.168.10.2:8081/artifactory/libs-release-local/com/mercurytfs/mercury/cloud/integration/gts.integration.boot/1.14.0/gts.integration.boot-1.14.0.jar</t>
  </si>
  <si>
    <t>http://192.168.10.2:8081/artifactory/libs-release-local/com/mercurytfs/mercury/cloud/integration/interceptors.integration.service/1.13.0/interceptors.integration.service-1.13.0.jar</t>
  </si>
  <si>
    <t>http://192.168.10.2:8081/artifactory/libs-release-local/com/mercury/mercurytfs/cloud/integration/cdm/1.16.0/cdm-1.16.0.jar</t>
  </si>
  <si>
    <r>
      <rPr>
        <sz val="10"/>
        <color rgb="FF000000"/>
        <rFont val="Arial"/>
      </rPr>
      <t xml:space="preserve">DDL: </t>
    </r>
    <r>
      <rPr>
        <u/>
        <sz val="10"/>
        <color rgb="FF1155CC"/>
        <rFont val="Arial"/>
      </rPr>
      <t>https://drive.google.com/file/d/1Wdvmuo_n1j9Nr5vn_0k1hANMr9cLOt6b/view?usp=sharing</t>
    </r>
    <r>
      <rPr>
        <sz val="10"/>
        <color rgb="FF000000"/>
        <rFont val="Arial"/>
      </rPr>
      <t xml:space="preserve">
DML: </t>
    </r>
    <r>
      <rPr>
        <sz val="10"/>
        <color rgb="FF1155CC"/>
        <rFont val="Arial"/>
      </rPr>
      <t>https://drive.google.com/file/d/1u3sHZJLFnTCYHMJ9NqevS2O5NOFJs-Nr/view?usp=sharing</t>
    </r>
  </si>
  <si>
    <t>https://nexusmaster.alm.europe.cloudcenter.corp/repository/GTS_Mercury/com/mercurytfs/mercury/cloud/web/cloud.config/1.11.4.HOTFIX/cloud.config-1.11.4.HOTFIX.jar</t>
  </si>
  <si>
    <t>1.18.6</t>
  </si>
  <si>
    <t>http://192.168.10.2:8081/artifactory/libs-release-local/com/mercurytfs/mercury/cloud/web/cloud.web.all/1.18.5/cloud.web.all-1.18.5.jar</t>
  </si>
  <si>
    <t>https://nexusmaster.alm.europe.cloudcenter.corp/repository/GTS_Mercury/com/mercurytfs/mercury/cloud/web/cloud.web.all/1.18.6/cloud.web.all-1.18.6.jar</t>
  </si>
  <si>
    <t>https://nexusmaster.alm.europe.cloudcenter.corp/repository/GTS_Mercury/com/mercurytfs/mercury/cloud/web/collections.export.config/1.9.2.HOTFIX/collections.export.config-1.9.2.HOTFIX.jar</t>
  </si>
  <si>
    <t>http://192.168.10.2:8081/artifactory/libs-release-local/com/mercurytfs/mercury/cloud/web/collections.export.web.all/1.9.5/collections.export.web.all-1.9.5.jar</t>
  </si>
  <si>
    <t>https://nexusmaster.alm.europe.cloudcenter.corp/repository/GTS_Mercury/com/mercurytfs/mercury/cloud/web/collections.export.web.all/1.9.5/collections.export.web.all-1.9.5.jar</t>
  </si>
  <si>
    <t>https://nexusmaster.alm.europe.cloudcenter.corp/repository/GTS_Mercury/com/mercurytfs/mercury/cloud/web/collections.import.config/1.9.3-HOTIFX/collections.import.config-1.9.3-HOTIFX.jar</t>
  </si>
  <si>
    <t>1.9.4</t>
  </si>
  <si>
    <t>http://192.168.10.2:8081/artifactory/libs-release-local/com/mercurytfs/mercury/cloud/web/collections.import.web.all/1.9.4/collections.import.web.all-1.9.4.jar</t>
  </si>
  <si>
    <t>https://nexusmaster.alm.europe.cloudcenter.corp/repository/GTS_Mercury/com/mercurytfs/mercury/cloud/web/collections.import.web.all/1.9.4/collections.import.web.all-1.9.4.jar</t>
  </si>
  <si>
    <t>https://nexusmaster.alm.europe.cloudcenter.corp/repository/GTS_Mercury/com/mercurytfs/mercury/cloud/web/exportlc.config/1.9.2.HOTFIX/exportlc.config-1.9.2.HOTFIX.jar</t>
  </si>
  <si>
    <t>1.12.4</t>
  </si>
  <si>
    <t>http://192.168.10.2:8081/artifactory/libs-release-local/com/mercurytfs/mercury/cloud/web/exportlc.web.all/1.12.4/exportlc.web.all-1.12.4.jar</t>
  </si>
  <si>
    <t>https://nexusmaster.alm.europe.cloudcenter.corp/repository/GTS_Mercury/com/mercurytfs/mercury/cloud/web/exportlc.web.all/1.12.4/exportlc.web.all-1.12.4.jar</t>
  </si>
  <si>
    <t>https://nexusmaster.alm.europe.cloudcenter.corp/repository/GTS_Mercury/com/mercurytfs/mercury/cloud/web/importlc.config/1.10.4.HOTFIX/importlc.config-1.10.4.HOTFIX.jar</t>
  </si>
  <si>
    <t>1.11.4</t>
  </si>
  <si>
    <t>http://192.168.10.2:8081/artifactory/libs-release-local/com/mercurytfs/mercury/cloud/web/importlc.web.all/1.11.4/importlc.web.all-1.11.4.jar</t>
  </si>
  <si>
    <t>https://nexusmaster.alm.europe.cloudcenter.corp/repository/GTS_Mercury/com/mercurytfs/mercury/cloud/web/importlc.web.all/1.11.4/importlc.web.all-1.11.4.jar</t>
  </si>
  <si>
    <t>https://nexusmaster.alm.europe.cloudcenter.corp/repository/GTS_Mercury/com/mercurytfs/mercury/cloud/web/loans.config/1.9.2.HOTFIX/loans.config-1.9.2.HOTFIX.jar</t>
  </si>
  <si>
    <t>http://192.168.10.2:8081/artifactory/libs-release-local/com/mercurytfs/mercury/cloud/web/loans.web.all/1.9.4/loans.web.all-1.9.4.jar</t>
  </si>
  <si>
    <t>https://nexusmaster.alm.europe.cloudcenter.corp/repository/GTS_Mercury/com/mercurytfs/mercury/cloud/web/loans.web.all/1.9.4/loans.web.all-1.9.4.jar</t>
  </si>
  <si>
    <t>http://192.168.10.2:8081/artifactory/libs-release-local/com/mercurytfs/mercury/cloud/integration/gts.integration.boot/1.12.0/gts.integration.boot-1.12.0.jar</t>
  </si>
  <si>
    <t>https://nexusmaster.alm.europe.cloudcenter.corp/repository/GTS_Mercury/com/mercurytfs/mercury/cloud/integration/gts.integration.boot/1.12.0/gts.integration.boot-1.12.0.jar</t>
  </si>
  <si>
    <t>http://192.168.10.2:8081/artifactory/libs-release-local/com/mercurytfs/mercury/cloud/integration/mock.gts.api/1.12.0/mock.gts.api-1.12.0.jar</t>
  </si>
  <si>
    <t>https://nexusmaster.alm.europe.cloudcenter.corp/repository/GTS_Mercury/com/mercurytfs/mercury/cloud/integration/mock.gts.api/1.11.1/mock.gts.api-1.11.1.jar</t>
  </si>
  <si>
    <t>http://192.168.10.2:8081/artifactory/libs-release-local/com/mercurytfs/mercury/cloud/integration/collexp.integration.boot/1.12.0/collexp.integration.boot-1.12.0.jar</t>
  </si>
  <si>
    <t>https://nexusmaster.alm.europe.cloudcenter.corp/repository/GTS_Mercury/com/mercurytfs/mercury/cloud/integration/collexp.integration.boot/1.12.0/collexp.integration.boot-1.12.0.jar</t>
  </si>
  <si>
    <t>http://192.168.10.2:8081/artifactory/libs-release-local/com/mercurytfs/mercury/cloud/integration/collimp.integration.boot/1.12.0/collimp.integration.boot-1.12.0.jar</t>
  </si>
  <si>
    <t>https://nexusmaster.alm.europe.cloudcenter.corp/repository/GTS_Mercury/com/mercurytfs/mercury/cloud/integration/collimp.integration.boot/1.12.0/collimp.integration.boot-1.12.0.jar</t>
  </si>
  <si>
    <t>http://192.168.10.2:8081/artifactory/libs-release-local/com/mercurytfs/mercury/cloud/integration/exportlc.integration.boot/1.12.0/exportlc.integration.boot-1.12.0.jar</t>
  </si>
  <si>
    <t>https://nexusmaster.alm.europe.cloudcenter.corp/repository/GTS_Mercury/com/mercurytfs/mercury/cloud/integration/exportlc.integration.boot/1.12.0/exportlc.integration.boot-1.12.0.jar</t>
  </si>
  <si>
    <t>http://192.168.10.2:8081/artifactory/libs-release-local/com/mercurytfs/mercury/cloud/integration/importlc.integration.boot/1.14.0/importlc.integration.boot-1.14.0.jar</t>
  </si>
  <si>
    <t>https://nexusmaster.alm.europe.cloudcenter.corp/repository/GTS_Mercury/com/mercurytfs/mercury/cloud/integration/importlc.integration.boot/1.14.0/importlc.integration.boot-1.14.0.jar</t>
  </si>
  <si>
    <t>http://192.168.10.2:8081/artifactory/libs-release-local/com/mercurytfs/mercury/cloud/integration/loans.integration.boot/1.12.0/loans.integration.boot-1.12.0.jar</t>
  </si>
  <si>
    <t>https://nexusmaster.alm.europe.cloudcenter.corp/repository/GTS_Mercury/com/mercurytfs/mercury/cloud/integration/loans.integration.boot/1.12.0/loans.integration.boot-1.12.0.jar</t>
  </si>
  <si>
    <t>http://192.168.10.2:8081/artifactory/libs-release-local/com/mercurytfs/mercury/cloud/integration/interceptors.integration.service/1.11.0/interceptors.integration.service-1.11.0.jar</t>
  </si>
  <si>
    <t>https://nexusmaster.alm.europe.cloudcenter.corp/repository/GTS_Mercury/com/mercurytfs/mercury/cloud/integration/interceptors.integration.service/1.11.0/interceptors.integration.service-1.11.0.jar;</t>
  </si>
  <si>
    <t>http://192.168.10.2:8081/artifactory/libs-release-local/com/mercurytfs/mercury/cloud/integration/common.projections/1.6.0/common.projections-1.6.0.jar</t>
  </si>
  <si>
    <t>https://nexusmaster.alm.europe.cloudcenter.corp/repository/GTS_Mercury/com/mercurytfs/mercury/cloud/integration/common.projections/1.6.0/common.projections-1.6.0.jar</t>
  </si>
  <si>
    <t>http://192.168.10.2:8081/artifactory/libs-release-local/com/mercury/mercurytfs/cloud/integration/cdm/1.14.0/cdm-1.14.0.jar</t>
  </si>
  <si>
    <t>https://nexusmaster.alm.europe.cloudcenter.corp/repository/GTS_Mercury/com/mercury/mercurytfs/cloud/integration/cdm/1.14.0/cdm-1.14.0.jar;</t>
  </si>
  <si>
    <t>http://192.168.10.2:8081/artifactory/libs-release-local/com/mercurytfs/mercury/cloud/integration/common.integration/1.14.0/common.integration-1.14.0.jar</t>
  </si>
  <si>
    <t>http://192.168.10.2:8081/artifactory/libs-release-local/com/mercurytfs/mercury/cloud/integration/importlc.projections/1.6.0/importlc.projections-1.6.0.jar</t>
  </si>
  <si>
    <t>https://nexusmaster.alm.europe.cloudcenter.corp/repository/GTS_Mercury/com/mercurytfs/mercury/cloud/integration/importlc.projections/1.6.0/importlc.projections-1.6.0.jar</t>
  </si>
  <si>
    <t>http://192.168.10.2:8081/artifactory/libs-release-local/com/mercurytfs/mercury/cloud/integration/exportlc.projections/1.7.0/exportlc.projections-1.7.0.jar</t>
  </si>
  <si>
    <t>https://nexusmaster.alm.europe.cloudcenter.corp/repository/GTS_Mercury/com/mercurytfs/mercury/cloud/integration/exportlc.projections/1.7.0/exportlc.projections-1.7.0.jar</t>
  </si>
  <si>
    <t>http://192.168.10.2:8081/artifactory/libs-release-local/com/mercurytfs/mercury/cloud/integration/collimp.projections/1.6.0/collimp.projections-1.6.0.jar</t>
  </si>
  <si>
    <t>https://nexusmaster.alm.europe.cloudcenter.corp/repository/GTS_Mercury/com/mercurytfs/mercury/cloud/integration/collimp.projections/1.6.0/collimp.projections-1.6.0.jar</t>
  </si>
  <si>
    <t>http://192.168.10.2:8081/artifactory/libs-release-local/com/mercurytfs/mercury/cloud/integration/collexp.projections/1.7.0/collexp.projections-1.7.0.jar</t>
  </si>
  <si>
    <t>https://nexusmaster.alm.europe.cloudcenter.corp/repository/GTS_Mercury/com/mercurytfs/mercury/cloud/integration/collexp.projections/1.7.0/collexp.projections-1.7.0.jar</t>
  </si>
  <si>
    <t>http://192.168.10.2:8081/artifactory/libs-release-local/com/mercurytfs/mercury/cloud/integration/loans.projections/1.7.0/loans.projections-1.7.0.jar</t>
  </si>
  <si>
    <t>https://nexusmaster.alm.europe.cloudcenter.corp/repository/GTS_Mercury/com/mercurytfs/mercury/cloud/integration/loans.projections/1.7.0/loans.projections-1.7.0.jar</t>
  </si>
  <si>
    <t>https://drive.google.com/file/d/1yZ1WPX6f_beZnvN1NEDrJjlSLCb7fgXM/view?usp=sharing</t>
  </si>
  <si>
    <r>
      <rPr>
        <b/>
        <sz val="10"/>
        <rFont val="Arial"/>
      </rPr>
      <t xml:space="preserve">Salida de la ejecucion: </t>
    </r>
    <r>
      <rPr>
        <b/>
        <sz val="10"/>
        <color rgb="FF000000"/>
        <rFont val="Arial"/>
      </rPr>
      <t xml:space="preserve">
</t>
    </r>
    <r>
      <rPr>
        <u/>
        <sz val="10"/>
        <color rgb="FF1155CC"/>
        <rFont val="Arial"/>
      </rPr>
      <t>https://drive.google.com/drive/u/0/folders/1y6g07Tp9kHv2cO0ka_S_xGAnCTnAkgxF</t>
    </r>
  </si>
  <si>
    <t>https://drive.google.com/file/d/1HZuO2EKS0OLvlQmCndlsnRV27FJq9Sq_/view?usp=sharing</t>
  </si>
  <si>
    <t>https://drive.google.com/file/d/10d3MAznyqxCdNSb5Whd7F-xt_SmrvvXC/view?usp=sharing</t>
  </si>
  <si>
    <t>https://drive.google.com/file/d/1rYf3B3wfBPHVMkX8wLSeW-lrnzgqnFXk/view?usp=sharing</t>
  </si>
  <si>
    <t>https://drive.google.com/file/d/10_PHe1jo3peKBw5AcX2ZRt5Xz1poM9E2/view?usp=sharing</t>
  </si>
  <si>
    <t>https://drive.google.com/file/d/1wun0sgy6UcNk1dZaxS0B1LLqSB5AWxFa/view?usp=sharing</t>
  </si>
  <si>
    <r>
      <rPr>
        <b/>
        <sz val="10"/>
        <rFont val="Arial"/>
      </rPr>
      <t>GAP 6</t>
    </r>
    <r>
      <rPr>
        <sz val="10"/>
        <color rgb="FF000000"/>
        <rFont val="Arial"/>
        <scheme val="minor"/>
      </rPr>
      <t xml:space="preserve">: 
 CDE_NOT </t>
    </r>
    <r>
      <rPr>
        <u/>
        <sz val="10"/>
        <color rgb="FF1155CC"/>
        <rFont val="Arial"/>
      </rPr>
      <t>http://192.168.10.21/secure/attachment/123435/exportlcnotification-field-export.xml</t>
    </r>
    <r>
      <rPr>
        <sz val="10"/>
        <color rgb="FF000000"/>
        <rFont val="Arial"/>
        <scheme val="minor"/>
      </rPr>
      <t xml:space="preserve">
 CDE_AMD </t>
    </r>
    <r>
      <rPr>
        <u/>
        <sz val="10"/>
        <color rgb="FF1155CC"/>
        <rFont val="Arial"/>
      </rPr>
      <t>http://192.168.10.21/secure/attachment/132275/exportlcamendment-field-export.xml</t>
    </r>
    <r>
      <rPr>
        <sz val="10"/>
        <color rgb="FF000000"/>
        <rFont val="Arial"/>
        <scheme val="minor"/>
      </rPr>
      <t xml:space="preserve">
 CDE_ADJ  </t>
    </r>
    <r>
      <rPr>
        <u/>
        <sz val="10"/>
        <color rgb="FF1155CC"/>
        <rFont val="Arial"/>
      </rPr>
      <t>http://192.168.10.21/secure/attachment/132298/exportlcadjustment-field-export.xml</t>
    </r>
    <r>
      <rPr>
        <sz val="10"/>
        <color rgb="FF000000"/>
        <rFont val="Arial"/>
        <scheme val="minor"/>
      </rPr>
      <t xml:space="preserve">
</t>
    </r>
    <r>
      <rPr>
        <b/>
        <sz val="10"/>
        <rFont val="Arial"/>
      </rPr>
      <t xml:space="preserve">GAP 42: </t>
    </r>
    <r>
      <rPr>
        <sz val="10"/>
        <color rgb="FF000000"/>
        <rFont val="Arial"/>
        <scheme val="minor"/>
      </rPr>
      <t xml:space="preserve">
 CDE_NEG</t>
    </r>
    <r>
      <rPr>
        <sz val="10"/>
        <color rgb="FF000000"/>
        <rFont val="Arial"/>
      </rPr>
      <t xml:space="preserve"> </t>
    </r>
    <r>
      <rPr>
        <u/>
        <sz val="10"/>
        <color rgb="FF1155CC"/>
        <rFont val="Arial"/>
      </rPr>
      <t xml:space="preserve">http://192.168.10.21/secure/attachment/133606/elcNegCampos1890.xml
</t>
    </r>
    <r>
      <rPr>
        <sz val="10"/>
        <color rgb="FF000000"/>
        <rFont val="Arial"/>
        <scheme val="minor"/>
      </rPr>
      <t xml:space="preserve"> CDE_PAY </t>
    </r>
    <r>
      <rPr>
        <u/>
        <sz val="10"/>
        <color rgb="FF1155CC"/>
        <rFont val="Arial"/>
      </rPr>
      <t xml:space="preserve">http://192.168.10.21/secure/attachment/133607/elcPaymCampos-1980.xml
</t>
    </r>
    <r>
      <rPr>
        <b/>
        <sz val="10"/>
        <rFont val="Arial"/>
      </rPr>
      <t>GAP 24:</t>
    </r>
    <r>
      <rPr>
        <sz val="10"/>
        <color rgb="FF000000"/>
        <rFont val="Arial"/>
        <scheme val="minor"/>
      </rPr>
      <t xml:space="preserve">
 CDE_PAY </t>
    </r>
    <r>
      <rPr>
        <u/>
        <sz val="10"/>
        <color rgb="FF1155CC"/>
        <rFont val="Arial"/>
      </rPr>
      <t xml:space="preserve">http://192.168.10.21/secure/attachment/134351/exportlcpayment-field-export.xml
</t>
    </r>
    <r>
      <rPr>
        <b/>
        <sz val="10"/>
        <rFont val="Arial"/>
      </rPr>
      <t xml:space="preserve">GAP 8:
</t>
    </r>
    <r>
      <rPr>
        <sz val="10"/>
        <color rgb="FF000000"/>
        <rFont val="Arial"/>
        <scheme val="minor"/>
      </rPr>
      <t xml:space="preserve"> RMI_NOT</t>
    </r>
    <r>
      <rPr>
        <sz val="10"/>
        <color rgb="FF000000"/>
        <rFont val="Arial"/>
      </rPr>
      <t xml:space="preserve"> </t>
    </r>
    <r>
      <rPr>
        <u/>
        <sz val="10"/>
        <color rgb="FF1155CC"/>
        <rFont val="Arial"/>
      </rPr>
      <t>http://192.168.10.21/secure/attachment/132787/CollImp_Notification_Field.xml</t>
    </r>
    <r>
      <rPr>
        <sz val="10"/>
        <color rgb="FF000000"/>
        <rFont val="Arial"/>
        <scheme val="minor"/>
      </rPr>
      <t xml:space="preserve"> 
                </t>
    </r>
    <r>
      <rPr>
        <sz val="10"/>
        <color rgb="FF000000"/>
        <rFont val="Arial"/>
      </rPr>
      <t xml:space="preserve">  </t>
    </r>
    <r>
      <rPr>
        <u/>
        <sz val="10"/>
        <color rgb="FF1155CC"/>
        <rFont val="Arial"/>
      </rPr>
      <t xml:space="preserve">http://192.168.10.21/secure/attachment/132788/CollImp_Notification_Frozen.xml
</t>
    </r>
    <r>
      <rPr>
        <sz val="10"/>
        <color rgb="FF000000"/>
        <rFont val="Arial"/>
        <scheme val="minor"/>
      </rPr>
      <t xml:space="preserve"> RMI_AMD</t>
    </r>
    <r>
      <rPr>
        <sz val="10"/>
        <color rgb="FF000000"/>
        <rFont val="Arial"/>
      </rPr>
      <t xml:space="preserve"> </t>
    </r>
    <r>
      <rPr>
        <u/>
        <sz val="10"/>
        <color rgb="FF1155CC"/>
        <rFont val="Arial"/>
      </rPr>
      <t xml:space="preserve">http://192.168.10.21/secure/attachment/132785/CollImp_Amendment_Field.xml
</t>
    </r>
    <r>
      <rPr>
        <sz val="10"/>
        <color rgb="FF000000"/>
        <rFont val="Arial"/>
        <scheme val="minor"/>
      </rPr>
      <t xml:space="preserve">                   </t>
    </r>
    <r>
      <rPr>
        <u/>
        <sz val="10"/>
        <color rgb="FF1155CC"/>
        <rFont val="Arial"/>
      </rPr>
      <t>http://192.168.10.21/secure/attachment/132786/CollImp_Amendment_Frozen.xml</t>
    </r>
    <r>
      <rPr>
        <sz val="10"/>
        <color rgb="FF000000"/>
        <rFont val="Arial"/>
        <scheme val="minor"/>
      </rPr>
      <t xml:space="preserve">
 RMI_ADJ </t>
    </r>
    <r>
      <rPr>
        <u/>
        <sz val="10"/>
        <color rgb="FF1155CC"/>
        <rFont val="Arial"/>
      </rPr>
      <t>http://192.168.10.21/secure/attachment/132783/CollImp_Adjustment_Field.xml</t>
    </r>
    <r>
      <rPr>
        <sz val="10"/>
        <color rgb="FF000000"/>
        <rFont val="Arial"/>
        <scheme val="minor"/>
      </rPr>
      <t xml:space="preserve">
                 </t>
    </r>
    <r>
      <rPr>
        <u/>
        <sz val="10"/>
        <color rgb="FF1155CC"/>
        <rFont val="Arial"/>
      </rPr>
      <t>http://192.168.10.21/secure/attachment/132784/CollImp_Adjustment_Frozen.xml</t>
    </r>
    <r>
      <rPr>
        <sz val="10"/>
        <color rgb="FF000000"/>
        <rFont val="Arial"/>
        <scheme val="minor"/>
      </rPr>
      <t xml:space="preserve">
 RMI_PAY </t>
    </r>
    <r>
      <rPr>
        <u/>
        <sz val="10"/>
        <color rgb="FF1155CC"/>
        <rFont val="Arial"/>
      </rPr>
      <t>http://192.168.10.21/secure/attachment/132789/CollImp_Payment_Field.xml</t>
    </r>
    <r>
      <rPr>
        <sz val="10"/>
        <color rgb="FF000000"/>
        <rFont val="Arial"/>
        <scheme val="minor"/>
      </rPr>
      <t xml:space="preserve">
                 </t>
    </r>
    <r>
      <rPr>
        <u/>
        <sz val="10"/>
        <color rgb="FF1155CC"/>
        <rFont val="Arial"/>
      </rPr>
      <t>http://192.168.10.21/secure/attachment/132790/CollImp_Payment_Frozen.xml</t>
    </r>
    <r>
      <rPr>
        <sz val="10"/>
        <color rgb="FF000000"/>
        <rFont val="Arial"/>
        <scheme val="minor"/>
      </rPr>
      <t xml:space="preserve">
</t>
    </r>
    <r>
      <rPr>
        <b/>
        <sz val="10"/>
        <rFont val="Arial"/>
      </rPr>
      <t xml:space="preserve">GAP 50:
</t>
    </r>
    <r>
      <rPr>
        <sz val="10"/>
        <color rgb="FF000000"/>
        <rFont val="Arial"/>
        <scheme val="minor"/>
      </rPr>
      <t xml:space="preserve"> CDE_NEG </t>
    </r>
    <r>
      <rPr>
        <u/>
        <sz val="10"/>
        <color rgb="FF1155CC"/>
        <rFont val="Arial"/>
      </rPr>
      <t>http://192.168.10.21/secure/attachment/131597/ELCNEGOTIATIONFIELDS.xml</t>
    </r>
    <r>
      <rPr>
        <sz val="10"/>
        <color rgb="FF000000"/>
        <rFont val="Arial"/>
        <scheme val="minor"/>
      </rPr>
      <t xml:space="preserve">
 C</t>
    </r>
    <r>
      <rPr>
        <sz val="10"/>
        <color rgb="FF000000"/>
        <rFont val="Arial"/>
      </rPr>
      <t xml:space="preserve">DE_PAY </t>
    </r>
    <r>
      <rPr>
        <u/>
        <sz val="10"/>
        <color rgb="FF1155CC"/>
        <rFont val="Arial"/>
      </rPr>
      <t>http://192.168.10.21/secure/attachment/131598/ELCPAYMENTFIELDS.xml</t>
    </r>
  </si>
  <si>
    <r>
      <rPr>
        <u/>
        <sz val="10"/>
        <color rgb="FF1155CC"/>
        <rFont val="Arial"/>
      </rPr>
      <t xml:space="preserve">GAP 6: </t>
    </r>
    <r>
      <rPr>
        <u/>
        <sz val="10"/>
        <color rgb="FF1155CC"/>
        <rFont val="Arial"/>
      </rPr>
      <t xml:space="preserve">
http://192.168.10.21/secure/attachment/132041/ELC-Notified_to_Confirmed-accounting-configuration.xml</t>
    </r>
  </si>
  <si>
    <t>no</t>
  </si>
  <si>
    <t>1.18.4</t>
  </si>
  <si>
    <t>1.9.2</t>
  </si>
  <si>
    <t>1.9.3</t>
  </si>
  <si>
    <t>1.12.3</t>
  </si>
  <si>
    <t>1.10.4</t>
  </si>
  <si>
    <t>1.11.3</t>
  </si>
  <si>
    <t>Sí</t>
  </si>
  <si>
    <t>http://192.168.10.2:8081/artifactory/libs-release-local/com/mercurytfs/mercury/cloud/integration/gts.integration.boot/1.10.12/gts.integration.boot-1.10.12.jar</t>
  </si>
  <si>
    <t>http://192.168.10.2:8081/artifactory/libs-release-local/com/mercurytfs/mercury/cloud/integration/mock.gts.api/1.11.1/mock.gts.api-1.11.1.jar</t>
  </si>
  <si>
    <t>http://192.168.10.2:8081/artifactory/libs-release-local/com/mercurytfs/mercury/cloud/integration/collexp.integration.boot/1.11.2/collexp.integration.boot-1.11.2.jar</t>
  </si>
  <si>
    <t>si</t>
  </si>
  <si>
    <t>http://192.168.10.2:8081/artifactory/libs-release-local/com/mercurytfs/mercury/cloud/integration/collimp.integration.boot/1.11.2/collimp.integration.boot-1.11.2.jar</t>
  </si>
  <si>
    <t>http://192.168.10.2:8081/artifactory/libs-release-local/com/mercurytfs/mercury/cloud/integration/exportlc.integration.boot/1.11.2/exportlc.integration.boot-1.11.2.jar</t>
  </si>
  <si>
    <t>http://192.168.10.2:8081/artifactory/libs-release-local/com/mercurytfs/mercury/cloud/integration/importlc.integration.boot/1.13.2/importlc.integration.boot-1.13.2.jar</t>
  </si>
  <si>
    <t>http://192.168.10.2:8081/artifactory/libs-release-local/com/mercurytfs/mercury/cloud/integration/loans.integration.boot/1.11.2/loans.integration.boot-1.11.2.jar</t>
  </si>
  <si>
    <t>SI</t>
  </si>
  <si>
    <t>https://drive.google.com/file/d/1QRkzq_SRmRetDJIXiB8k_PJgFmguts3d/view?usp=sharing</t>
  </si>
  <si>
    <t>Salida de la ejecucion:</t>
  </si>
  <si>
    <t>https://drive.google.com/file/d/12RzQYVBVGEhG1njwxrN5mDpw56UW2TH2/view?usp=sharing</t>
  </si>
  <si>
    <t>http://192.168.10.21/secure/attachment/132143/ILC-REAC-accounting-configuration.xml</t>
  </si>
  <si>
    <t>http://192.168.10.21/secure/attachment/131712/ELC-REAC-accounting-configuration.xml</t>
  </si>
  <si>
    <t>https://drive.google.com/file/d/1Pn4oOMHAxNzWMIPtn8LMLJ9RLVzAa-zu/view?usp=sharing</t>
  </si>
  <si>
    <t>https://drive.google.com/file/d/1JwTQssWLqhDlpcHvcVjNkvnAeSS9ruLH/view?usp=sharing</t>
  </si>
  <si>
    <t>https://drive.google.com/file/d/11pMT1thipuH0sDxog8R3zmnjAuEtp-H4/view?usp=sharing</t>
  </si>
  <si>
    <t>https://drive.google.com/file/d/1b9-r90Gl8GNH5mCe7yCq-92RHDStDzQW/view?usp=sharing</t>
  </si>
  <si>
    <t>https://drive.google.com/file/d/1MEFqWiIA7TUghjnluwlmHFDCrJbDvpEu/view?usp=sharing</t>
  </si>
  <si>
    <t>MENCIONES ESPECIALES:</t>
  </si>
  <si>
    <t>Una aplicación (GTSINTEGRATION) creó una tabla que no estaba en ninguno de los scripts previstos: Tabla: GTS_TOKEN, por lo que de no tener permisos el usuario con el que arranca la aplicación. Cuidadin! con esto que lo normal es no tener permisos
Se ejecutó manualmente el script postinticialización de la versión 1.4.7, pero no se reflejó en Param Mgr hasta que se actualizó otro valor. 
Se parametrizaron a mano el bankid en el banco (desconzco la razón) y en parameter manager también, que es requerido en integraciones.
Se pudo poner la licencia para BSCHESMMXXX correctamente en CERT
Se tuvo que aplicar una configuracion contable CDE (Fidel+Luis?) que no estaba en el arranque. días despues se detecta que pasa lo mismo en CDI
Se tuvieron que quitar los '-c' de los parametros de arranque porque en OS parecen no dejar las aplicaciones arrancar correctamente. (Ya corregido en la plantilla)
rates.job.gts v1.0.2 no estaba subido al banco y encima se subió con un s de más posteriormente 
Se añaden las urls de todos los artefactos en nexus.
No estaban subidos a nexus ni adminjobs, ni importlcjobs, ni collectionsimportjobs
¿N glorias más que añadir?</t>
  </si>
  <si>
    <t>NEXUS</t>
  </si>
  <si>
    <t>https://nexusmaster.alm.europe.cloudcenter.corp/repository/GTS_Mercury/com/mercurytfs/mercury/cloud/modules/gateway.config/1.4.0/gateway.config-1.4.0.jar</t>
  </si>
  <si>
    <t>https://nexusmaster.alm.europe.cloudcenter.corp/repository/GTS_Mercury/com/mercurytfs/mercury/cloud/modules/gateway.boot/1.6.0/gateway.boot-1.6.0.jar</t>
  </si>
  <si>
    <t>https://nexusmaster.alm.europe.cloudcenter.corp/repository/GTS_Mercury/com/mercurytfs/mercury/cloud/web/cloud.config/1.11.4/cloud.config-1.11.4.jar</t>
  </si>
  <si>
    <t>https://nexusmaster.alm.europe.cloudcenter.corp/repository/GTS_Mercury/com/mercurytfs/mercury/cloud/web/cloud.web.all/1.18.4/cloud.web.all-1.18.4.jar</t>
  </si>
  <si>
    <t>https://nexusmaster.alm.europe.cloudcenter.corp/repository/GTS_Mercury/com/mercurytfs/mercury/cloud/web/scheduler.config/1.7.1/scheduler.config-1.7.1.jar</t>
  </si>
  <si>
    <t>https://nexusmaster.alm.europe.cloudcenter.corp/repository/GTS_Mercury/com/mercurytfs/mercury/cloud/web/scheduler.web.all/1.11.1/scheduler.web.all-1.11.1.jar</t>
  </si>
  <si>
    <t>https://nexusmaster.alm.europe.cloudcenter.corp/repository/GTS_Mercury/com/mercurytfs/mercury/cloud/modules/tokenmanager.boot/1.8.1/tokenmanager.boot-1.8.1.jar</t>
  </si>
  <si>
    <t>https://nexusmaster.alm.europe.cloudcenter.corp/repository/GTS_Mercury/com/mercurytfs/mercury/cloud/tokenmanager.config/1.4.0/tokenmanager.config-1.4.0.jar</t>
  </si>
  <si>
    <t>https://nexusmaster.alm.europe.cloudcenter.corp/repository/GTS_Mercury/com/mercurytfs/mercury/cloud/web/collections.export.config/1.9.2/collections.export.config-1.9.2.jar</t>
  </si>
  <si>
    <t>https://nexusmaster.alm.europe.cloudcenter.corp/repository/GTS_Mercury/com/mercurytfs/mercury/cloud/web/collections.export.web.all/1.9.4/collections.export.web.all-1.9.4.jar</t>
  </si>
  <si>
    <t>https://nexusmaster.alm.europe.cloudcenter.corp/repository/GTS_Mercury/com/mercurytfs/mercury/cloud/web/collections.import.config/1.9.2/collections.import.config-1.9.2.jar</t>
  </si>
  <si>
    <t>https://nexusmaster.alm.europe.cloudcenter.corp/repository/GTS_Mercury/com/mercurytfs/mercury/cloud/web/collections.import.web.all/1.9.3/collections.import.web.all-1.9.3.jar</t>
  </si>
  <si>
    <t>https://nexusmaster.alm.europe.cloudcenter.corp/repository/GTS_Mercury/com/mercurytfs/mercury/cloud/web/exportlc.config/1.9.2/exportlc.config-1.9.2.jar</t>
  </si>
  <si>
    <t>https://nexusmaster.alm.europe.cloudcenter.corp/repository/GTS_Mercury/com/mercurytfs/mercury/cloud/web/exportlc.web.all/1.12.3/exportlc.web.all-1.12.3.jar</t>
  </si>
  <si>
    <t>https://nexusmaster.alm.europe.cloudcenter.corp/repository/GTS_Mercury/com/mercurytfs/mercury/cloud/web/importlc.config/1.10.4/importlc.config-1.10.4.jar</t>
  </si>
  <si>
    <t>https://nexusmaster.alm.europe.cloudcenter.corp/repository/GTS_Mercury/com/mercurytfs/mercury/cloud/web/importlc.web.all/1.11.3/importlc.web.all-1.11.3.jar</t>
  </si>
  <si>
    <t>https://nexusmaster.alm.europe.cloudcenter.corp/repository/GTS_Mercury/com/mercurytfs/mercury/cloud/web/loans.config/1.9.2/loans.config-1.9.2.jar</t>
  </si>
  <si>
    <t>https://nexusmaster.alm.europe.cloudcenter.corp/repository/GTS_Mercury/com/mercurytfs/mercury/cloud/web/loans.web.all/1.9.3/loans.web.all-1.9.3.jar</t>
  </si>
  <si>
    <t>1.10.11</t>
  </si>
  <si>
    <t>https://nexusmaster.alm.europe.cloudcenter.corp/repository/GTS_Mercury/com/mercurytfs/mercury/cloud/integration/gts.integration.boot/1.10.10/gts.integration.boot-1.10.10.jar</t>
  </si>
  <si>
    <t>https://nexusmaster.alm.europe.cloudcenter.corp/repository/GTS_Mercury/com/mercurytfs/mercury/cloud/integration/mock.gts.api/1.11.0/mock.gts.api-1.11.0.jar</t>
  </si>
  <si>
    <t>http://192.168.10.2:8081/artifactory/libs-release-local/com/mercurytfs/mercury/cloud/integration/collexp.integration.boot/1.11.1/collexp.integration.boot-1.11.1.jar</t>
  </si>
  <si>
    <t>https://nexusmaster.alm.europe.cloudcenter.corp/repository/GTS_Mercury/com/mercurytfs/mercury/cloud/integration/collexp.integration.boot/1.11.0/collexp.integration.boot-1.11.0.jar</t>
  </si>
  <si>
    <t>http://192.168.10.2:8081/artifactory/libs-release-local/com/mercurytfs/mercury/cloud/integration/collimp.integration.boot/1.11.1/collimp.integration.boot-1.11.1.jar</t>
  </si>
  <si>
    <t>https://nexusmaster.alm.europe.cloudcenter.corp/repository/GTS_Mercury/com/mercurytfs/mercury/cloud/integration/collimp.integration.boot/1.11.0/collimp.integration.boot-1.11.0.jar</t>
  </si>
  <si>
    <t>http://192.168.10.2:8081/artifactory/libs-release-local/com/mercurytfs/mercury/cloud/integration/exportlc.integration.boot/1.11.1/exportlc.integration.boot-1.11.1.jar</t>
  </si>
  <si>
    <t>https://nexusmaster.alm.europe.cloudcenter.corp/repository/GTS_Mercury/com/mercurytfs/mercury/cloud/integration/exportlc.integration.boot/1.11.0/exportlc.integration.boot-1.11.0.jar</t>
  </si>
  <si>
    <t>http://192.168.10.2:8081/artifactory/libs-release-local/com/mercurytfs/mercury/cloud/integration/importlc.integration.boot/1.13.1/importlc.integration.boot-1.13.1.jar</t>
  </si>
  <si>
    <t>https://nexusmaster.alm.europe.cloudcenter.corp/repository/GTS_Mercury/com/mercurytfs/mercury/cloud/integration/importlc.integration.boot/1.13.0/importlc.integration.boot-1.13.0.jar</t>
  </si>
  <si>
    <t>http://192.168.10.2:8081/artifactory/libs-release-local/com/mercurytfs/mercury/cloud/integration/loans.integration.boot/1.11.1/loans.integration.boot-1.11.1.jar</t>
  </si>
  <si>
    <t>https://nexusmaster.alm.europe.cloudcenter.corp/repository/GTS_Mercury/com/mercurytfs/mercury/cloud/integration/loans.integration.boot/1.11.0/loans.integration.boot-1.11.0.jar</t>
  </si>
  <si>
    <t>http://nexusmaster.alm.europe.cloudcenter.corp/repository/GTS_Mercury/com/mercurytfs/mercury/cloud/web/importlc.jobs.web.all/1.6.0/importlc.jobs.web.all-1.6.0.jar</t>
  </si>
  <si>
    <t>http://nexusmaster.alm.europe.cloudcenter.corp/repository/GTS_Mercury/com/mercurytfs/mercury/cloud/web/exportlc.jobs.web.all/1.9.1/exportlc.jobs.web.all-1.9.1.jar</t>
  </si>
  <si>
    <t>http://nexusmaster.alm.europe.cloudcenter.corp/repository/GTS_Mercury/com/mercurytfs/mercury/cloud/web/collections.import.jobs.web.all/1.8.0/collections.import.jobs.web.all-1.8.0.jar</t>
  </si>
  <si>
    <t>http://nexusmaster.alm.europe.cloudcenter.corp/repository/GTS_Mercury/com/mercurytfs/mercury/cloud/web/collections.export.jobs.web.all/1.6.1/collections.export.jobs.web.all-1.6.1.jar</t>
  </si>
  <si>
    <t>http://nexusmaster.alm.europe.cloudcenter.corp/repository/GTS_Mercury/com/mercurytfs/mercury/cloud/web/loans.jobs.web.all/1.7.0/loans.jobs.web.all-1.7.0.jar</t>
  </si>
  <si>
    <t>https://nexusmaster.alm.europe.cloudcenter.corp/repository/GTS_Mercury/com/mercurytfs/mercury/cloud/web/accounting.jobs.web.all/1.10.1/accounting.jobs.web.all-1.10.1.jar</t>
  </si>
  <si>
    <t>https://nexusmaster.alm.europe.cloudcenter.corp/repository/GTS_Mercury/com/mercurytfs/mercury/cloud/web/accruement.jobs.web.all/1.9.1/accruement.jobs.web.all-1.9.1.jar</t>
  </si>
  <si>
    <t>https://nexusmaster.alm.europe.cloudcenter.corp/repository/GTS_Mercury/com/mercurytfs/mercury/cloud/web/activity.jobs.web.all/1.10.0/activity.jobs.web.all-1.10.0.jar</t>
  </si>
  <si>
    <t>http://nexusmaster.alm.europe.cloudcenter.corp/repository/GTS_Mercury/com/mercurytfs/mercury/cloud/web/admin.jobs.cloud/1.2.1/admin.jobs.cloud-1.2.1.jar</t>
  </si>
  <si>
    <t>https://nexusmaster.alm.europe.cloudcenter.corp/repository/GTS_Mercury/com/mercurytfs/mercury/cloud/web/automaticprocesses.jobs.web.all/1.9.0/automaticprocesses.jobs.web.all-1.9.0.jar</t>
  </si>
  <si>
    <t>https://nexusmaster.alm.europe.cloudcenter.corp/repository/GTS_Mercury/com/mercurytfs/mercury/cloud/web/notification.jobs.web.all/1.11.0/notification.jobs.web.all-1.11.0.jar</t>
  </si>
  <si>
    <t>https://nexusmaster.alm.europe.cloudcenter.corp/repository/GTS_Mercury/com/mercurytfs/mercury/cloud/web/reporter.jobs.web.all/1.8.0/reporter.jobs.web.all-1.8.0.jar</t>
  </si>
  <si>
    <t>https://nexusmaster.alm.europe.cloudcenter.corp/repository/GTS_Mercury/com/mercurytfs/mercury/cloud/web/swift.jobs.web.all/1.10.0/swift.jobs.web.all-1.10.0.jar</t>
  </si>
  <si>
    <t>http://nexusmaster.alm.europe.cloudcenter.corp/repository/GTS_Mercury/com/mercurytfs/mercury/cloud/web/rates.job.gts/1.0.2/rates.job.gts-1.0.2.jar</t>
  </si>
  <si>
    <t>https://nexusmaster.alm.europe.cloudcenter.corp/repository/GTS_Mercury/com/mercurytfs/mercury/integration/swiftManager/integration.swiftManager.cloud.service.impl/1.3.0/integration.swiftManager.cloud.service.impl-1.3.0.jar</t>
  </si>
  <si>
    <t>https://nexusmaster.alm.europe.cloudcenter.corp/repository/GTS_Mercury/com/mercurytfs/mercury/cloud/integration/interceptors.integration.service/1.9.2/interceptors.integration.service-1.9.2.jar</t>
  </si>
  <si>
    <t>https://nexusmaster.alm.europe.cloudcenter.corp/repository/GTS_Mercury/com/mercurytfs/mercury/cloud/integration/common.projections/1.4.1/common.projections-1.4.1.jar</t>
  </si>
  <si>
    <t>https://nexusmaster.alm.europe.cloudcenter.corp/repository/GTS_Mercury/com/mercury/mercurytfs/cloud/integration/cdm/1.14.0/cdm-1.14.0.jar</t>
  </si>
  <si>
    <t>https://nexusmaster.alm.europe.cloudcenter.corp/repository/GTS_Mercury/com/mercurytfs/mercury/cloud/integration/importlc.projections/1.5.0/importlc.projections-1.5.0.jar</t>
  </si>
  <si>
    <t>https://nexusmaster.alm.europe.cloudcenter.corp/repository/GTS_Mercury/com/mercurytfs/mercury/cloud/integration/exportlc.projections/1.6.0/exportlc.projections-1.6.0.jar</t>
  </si>
  <si>
    <t>https://nexusmaster.alm.europe.cloudcenter.corp/repository/GTS_Mercury/com/mercurytfs/mercury/cloud/integration/collimp.projections/1.5.0/collimp.projections-1.5.0.jar</t>
  </si>
  <si>
    <t>https://nexusmaster.alm.europe.cloudcenter.corp/repository/GTS_Mercury/com/mercurytfs/mercury/cloud/integration/collexp.projections/1.6.0/collexp.projections-1.6.0.jar</t>
  </si>
  <si>
    <t>https://nexusmaster.alm.europe.cloudcenter.corp/repository/GTS_Mercury/com/mercurytfs/mercury/cloud/integration/loans.projections/1.6.0/loans.projections-1.6.0.jar</t>
  </si>
  <si>
    <t>https://nexusmaster.alm.europe.cloudcenter.corp/repository/GTS_Mercury/com/mercurytfs/mercury/modules/letterManager.service.impl.db.font/1.0.0/letterManager.service.impl.db.font-1.0.0.jar</t>
  </si>
  <si>
    <t>https://nexusmaster.alm.europe.cloudcenter.corp/repository/GTS_Mercury/com/mercurytfs/mercury/modules/jms/mqseries/3.6.0/mqseries-3.6.0.jar</t>
  </si>
  <si>
    <t>https://nexusmaster.alm.europe.cloudcenter.corp/repository/GTS_Mercury/com/mercurytfs/mercury/modules/multicast.service.impl.mqseries/3.0.0/multicast.service.impl.mqseries-3.0.0.jar</t>
  </si>
  <si>
    <t>http://192.168.10.2:8081/artifactory/libs-release-local/com/mercurytfs/mercury/cloud/web/cloud.config/1.11.4gts/cloud.config-1.11.4gts.jar</t>
  </si>
  <si>
    <t>http://192.168.10.2:8081/artifactory/libs-release-local/com/mercurytfs/mercury/cloud/web/cloud.web.all/1.18.4/cloud.web.all-1.18.4.jar</t>
  </si>
  <si>
    <t>http://192.168.10.2:8081/artifactory/libs-release-local/com/mercurytfs/mercury/cloud/web/collections.export.config/1.9.2gts/collections.export.config-1.9.2gts.jar</t>
  </si>
  <si>
    <t>http://192.168.10.2:8081/artifactory/libs-release-local/com/mercurytfs/mercury/cloud/web/collections.export.web.all/1.9.4/collections.export.web.all-1.9.4.jar</t>
  </si>
  <si>
    <t>http://192.168.10.2:8081/artifactory/libs-release-local/com/mercurytfs/mercury/cloud/web/collections.import.config/1.9.2gts/collections.import.config-1.9.2gts.jar</t>
  </si>
  <si>
    <t xml:space="preserve">http://192.168.10.2:8081/artifactory/libs-release-local/com/mercurytfs/mercury/cloud/web/collections.import.web.all/1.9.3/collections.import.web.all-1.9.3.jar </t>
  </si>
  <si>
    <t>http://192.168.10.2:8081/artifactory/libs-release-local/com/mercurytfs/mercury/cloud/web/exportlc.config/1.9.2gts/exportlc.config-1.9.2gts.jar</t>
  </si>
  <si>
    <t>http://192.168.10.2:8081/artifactory/libs-release-local/com/mercurytfs/mercury/cloud/web/exportlc.web.all/1.12.3/exportlc.web.all-1.12.3.jar</t>
  </si>
  <si>
    <t>http://192.168.10.2:8081/artifactory/libs-release-local/com/mercurytfs/mercury/cloud/web/importlc.config/1.10.4gts/importlc.config-1.10.4gts.jar</t>
  </si>
  <si>
    <t xml:space="preserve">http://192.168.10.2:8081/artifactory/libs-release-local/com/mercurytfs/mercury/cloud/web/importlc.web.all/1.11.3/importlc.web.all-1.11.3.jar </t>
  </si>
  <si>
    <t>http://192.168.10.2:8081/artifactory/libs-release-local/com/mercurytfs/mercury/cloud/web/loans.config/1.9.2gts/loans.config-1.9.2gts.jar</t>
  </si>
  <si>
    <t>http://192.168.10.2:8081/artifactory/libs-release-local/com/mercurytfs/mercury/cloud/web/loans.web.all/1.9.3/loans.web.all-1.9.3.jar</t>
  </si>
  <si>
    <t>1.10.10</t>
  </si>
  <si>
    <t>http://192.168.10.2:8081/artifactory/libs-release-local/com/mercurytfs/mercury/cloud/integration/mock.gts.api/1.11.0/mock.gts.api-1.11.0.jar</t>
  </si>
  <si>
    <t>http://192.168.10.2:8081/artifactory/libs-release-local/com/mercurytfs/mercury/cloud/integration/collexp.integration.boot/1.11.0/collexp.integration.boot-1.11.0.jar</t>
  </si>
  <si>
    <t>http://192.168.10.2:8081/artifactory/libs-release-local/com/mercurytfs/mercury/cloud/integration/collimp.integration.boot/1.11.0/collimp.integration.boot-1.11.0.jar</t>
  </si>
  <si>
    <t>http://192.168.10.2:8081/artifactory/libs-release-local/com/mercurytfs/mercury/cloud/integration/exportlc.integration.boot/1.11.0/exportlc.integration.boot-1.11.0.jar</t>
  </si>
  <si>
    <t>http://192.168.10.2:8081/artifactory/libs-release-local/com/mercurytfs/mercury/cloud/integration/importlc.integration.boot/1.13.0/importlc.integration.boot-1.13.0.jar</t>
  </si>
  <si>
    <t>http://192.168.10.2:8081/artifactory/libs-release-local/com/mercurytfs/mercury/cloud/integration/loans.integration.boot/1.11.0/loans.integration.boot-1.11.0.jar</t>
  </si>
  <si>
    <t>/bin/bash -c /usr/local/initcontainer.sh</t>
  </si>
  <si>
    <t>/bin/bash -c /usr/local/wait-for-it.sh cloud; /usr/local/initcontainer.sh</t>
  </si>
  <si>
    <t>1.12.1</t>
  </si>
  <si>
    <t>1.10.2</t>
  </si>
  <si>
    <t>http://192.168.10.2:8081/artifactory/libs-release-local/com/mercurytfs/mercury/cloud/integration/collexp.integration.boot/1.10.4/collexp.integration.boot-1.10.4.jar</t>
  </si>
  <si>
    <t>1.10.3</t>
  </si>
  <si>
    <t>importlcjobsweball</t>
  </si>
  <si>
    <t>exportlcjobsweball</t>
  </si>
  <si>
    <t>collectionsimportjobsweball</t>
  </si>
  <si>
    <t>collectionsexportjobsweball</t>
  </si>
  <si>
    <t>loansjobsweball</t>
  </si>
  <si>
    <t>cloud, importlc, exportlc, collectionsmport, collectionsexport, loans</t>
  </si>
  <si>
    <t>http://192.168.10.2:8081/artifactory/libs-release-local/com/mercurytfs/mercury/integration/swiftManager/integration.swiftManager.cloud.service.impl/1.3.0/integration.swiftManager.cloud.service.impl-1.3.0.jar</t>
  </si>
  <si>
    <t>http://192.168.10.2:8081/artifactory/libs-release-local/com/mercurytfs/mercury/cloud/integration/interceptors.integration.service/1.9.2/interceptors.integration.service-1.9.2.jar</t>
  </si>
  <si>
    <t xml:space="preserve"> importlc, exportlc, collectionsmport, collectionsexport, loans, cloud</t>
  </si>
  <si>
    <t>collectionsmport</t>
  </si>
  <si>
    <r>
      <rPr>
        <u/>
        <sz val="10"/>
        <color rgb="FF000000"/>
        <rFont val="Arial"/>
      </rPr>
      <t>DML Hotfix para swift out: (se eliminará, 
por lo que podría NO ser necesario ejecutar en v&gt;1.5.0)</t>
    </r>
    <r>
      <rPr>
        <u/>
        <sz val="10"/>
        <color rgb="FF000000"/>
        <rFont val="Arial"/>
      </rPr>
      <t xml:space="preserve">
</t>
    </r>
    <r>
      <rPr>
        <u/>
        <sz val="10"/>
        <color rgb="FF1155CC"/>
        <rFont val="Arial"/>
      </rPr>
      <t>http://192.168.10.21/secure/attachment/130186/1.4.7-DML-Hotfix.sq</t>
    </r>
    <r>
      <rPr>
        <u/>
        <sz val="10"/>
        <color rgb="FF1155CC"/>
        <rFont val="Arial"/>
      </rPr>
      <t>l</t>
    </r>
  </si>
  <si>
    <t>https://console-openshift-console.apps.ocp02.gts.pre.weu2.azure.paas.cloudcenter.corp/</t>
  </si>
  <si>
    <t xml:space="preserve"> </t>
  </si>
  <si>
    <t>sí</t>
  </si>
  <si>
    <t>http://192.168.10.2:8081/artifactory/simple/libs-release-local/com/mercurytfs/mercury/cloud/web/cloud.web.all/1.18.1/cloud.web.all-1.18.1.jar</t>
  </si>
  <si>
    <t>http://192.168.10.2:8081/artifactory/libs-release-local/com/mercurytfs/mercury/cloud/web/scheduler.web.all/1.11.1/scheduler.web.all-1.11.1.jar</t>
  </si>
  <si>
    <t>http://192.168.10.2:8081/artifactory/libs-release-local/com/mercurytfs/mercury/cloud/modules/tokenmanager.boot/1.8.1/tokenmanager.boot-1.8.1.jar</t>
  </si>
  <si>
    <t>http://192.168.10.2:8081/artifactory/libs-release-local/com/mercurytfs/mercury/cloud/web/collections.export.web.all/1.9.1/collections.export.web.all-1.9.1.jar</t>
  </si>
  <si>
    <t>http://192.168.10.2:8081/artifactory/libs-release-local/com/mercurytfs/mercury/cloud/web/collections.import.web.all/1.9.1/collections.import.web.all-1.9.1.jar</t>
  </si>
  <si>
    <t>http://192.168.10.2:8081/artifactory/libs-release-local/com/mercurytfs/mercury/cloud/web/exportlc.web.all/1.12.1/exportlc.web.all-1.12.1.jar</t>
  </si>
  <si>
    <t>http://192.168.10.2:8081/artifactory/libs-release-local/com/mercurytfs/mercury/cloud/web/importlc.web.all/1.11.1/importlc.web.all-1.11.1.jar</t>
  </si>
  <si>
    <t>http://192.168.10.2:8081/artifactory/libs-release-local/com/mercurytfs/mercury/cloud/web/loans.web.all/1.9.1/loans.web.all-1.9.1.jar</t>
  </si>
  <si>
    <t>http://192.168.10.2:8081/artifactory/libs-release-local/com/mercurytfs/mercury/cloud/integration/gts.integration.boot/1.10.10/gts.integration.boot-1.10.10.jar</t>
  </si>
  <si>
    <t>http://192.168.10.2:8081/artifactory/libs-release-local/com/mercurytfs/mercury/cloud/integration/mock.gts.api/1.10.2/mock.gts.api-1.10.2.jar</t>
  </si>
  <si>
    <t>http://192.168.10.2:8081/artifactory/libs-release-local/com/mercurytfs/mercury/cloud/web/exportlc.jobs.web.all/1.9.1/exportlc.jobs.web.all-1.9.1.jar</t>
  </si>
  <si>
    <t>http://192.168.10.2:8081/artifactory/libs-release-local/com/mercurytfs/mercury/cloud/web/collections.export.jobs.web.all/1.6.1/collections.export.jobs.web.all-1.6.1.jar</t>
  </si>
  <si>
    <t>http://192.168.10.2:8081/artifactory/libs-release-local/com/mercurytfs/mercury/cloud/web/loans.jobs.web.all/1.7.0/loans.jobs.web.all-1.7.0.jar</t>
  </si>
  <si>
    <t>http://192.168.10.2:8081/artifactory/libs-release-local/com/mercurytfs/mercury/cloud/web/accounting.jobs.web.all/1.10.1/accounting.jobs.web.all-1.10.1.jar</t>
  </si>
  <si>
    <t>http://192.168.10.2:8081/artifactory/libs-release-local/com/mercurytfs/mercury/cloud/web/accruement.jobs.web.all/1.9.1/accruement.jobs.web.all-1.9.1.jar</t>
  </si>
  <si>
    <t>http://gitlabce.mercury-tfs.com/SantanderGTS/dbScripts/blob/development/5.0.1/Script_5.0.1_producto.sql
http://gitlabce.mercury-tfs.com/SantanderGTS/dbScripts/blob/development/5.0.1/script-5.0.1_gaps.sql</t>
  </si>
  <si>
    <t>1.10.7</t>
  </si>
  <si>
    <t>http://192.168.10.2:8081/artifactory/libs-release-local/com/mercurytfs/mercury/cloud/integration/gts.integration.boot/1.10.7/gts.integration.boot-1.10.7.jar</t>
  </si>
  <si>
    <t>http://192.168.10.2:8081/artifactory/libs-release-local/com/mercurytfs/mercury/cloud/integration/collexp.integration.boot/1.10.3/collexp.integration.boot-1.10.3.jar</t>
  </si>
  <si>
    <t>http://192.168.10.2:8081/artifactory/libs-release-local/com/mercurytfs/mercury/cloud/integration/collimp.integration.boot/1.10.4/collimp.integration.boot-1.10.4.jar</t>
  </si>
  <si>
    <t>http://192.168.10.2:8081/artifactory/libs-release-local/com/mercurytfs/mercury/cloud/integration/exportlc.integration.boot/1.10.4/exportlc.integration.boot-1.10.4.jar</t>
  </si>
  <si>
    <t>http://192.168.10.2:8081/artifactory/libs-release-local/com/mercurytfs/mercury/cloud/integration/importlc.integration.boot/1.12.3/importlc.integration.boot-1.12.3.jar</t>
  </si>
  <si>
    <t>http://192.168.10.2:8081/artifactory/libs-release-local/com/mercurytfs/mercury/cloud/integration/loans.integration.boot/1.10.3/loans.integration.boot-1.10.3.jar</t>
  </si>
  <si>
    <t>http://192.168.10.2:8081/artifactory/libs-release-local/com/mercurytfs/mercury/cloud/integration/common.integration/1.13.0/common.integration-1.13.0.jar</t>
  </si>
  <si>
    <t>http://192.168.10.2:8081/artifactory/libs-release-local/com/mercurytfs/mercury/cloud/integration/importlc.projections/1.5.0/importlc.projections-1.5.0.jar</t>
  </si>
  <si>
    <t>http://192.168.10.2:8081/artifactory/libs-release-local/com/mercurytfs/mercury/cloud/integration/exportlc.projections/1.6.0/exportlc.projections-1.6.0.jar</t>
  </si>
  <si>
    <t>http://192.168.10.2:8081/artifactory/libs-release-local/com/mercurytfs/mercury/cloud/integration/collimp.projections/1.5.0/collimp.projections-1.5.0.jar</t>
  </si>
  <si>
    <t>http://192.168.10.2:8081/artifactory/libs-release-local/com/mercurytfs/mercury/cloud/integration/collexp.projections/1.6.0/collexp.projections-1.6.0.jar</t>
  </si>
  <si>
    <t>http://192.168.10.2:8081/artifactory/libs-release-local/com/mercurytfs/mercury/cloud/integration/loans.projections/1.6.0/loans.projections-1.6.0.jar</t>
  </si>
  <si>
    <t>1.10.6</t>
  </si>
  <si>
    <t>http://192.168.10.2:8081/artifactory/libs-release-local/com/mercurytfs/mercury/cloud/integration/gts.integration.boot/1.10.6/gts.integration.boot-1.10.6.jar</t>
  </si>
  <si>
    <t>http://192.168.10.2:8081/artifactory/libs-release-local/com/mercurytfs/mercury/cloud/integration/mock.gts.api/1.10.1/mock.gts.api-1.10.1.jar</t>
  </si>
  <si>
    <t>http://192.168.10.2:8081/artifactory/libs-release-local/com/mercurytfs/mercury/cloud/integration/collexp.integration.boot/1.10.2/collexp.integration.boot-1.10.2.jar</t>
  </si>
  <si>
    <t>http://192.168.10.2:8081/artifactory/libs-release-local/com/mercurytfs/mercury/cloud/integration/collimp.integration.boot/1.10.3/collimp.integration.boot-1.10.3.jar</t>
  </si>
  <si>
    <t>http://192.168.10.2:8081/artifactory/libs-release-local/com/mercurytfs/mercury/cloud/integration/exportlc.integration.boot/1.10.3/exportlc.integration.boot-1.10.3.jar</t>
  </si>
  <si>
    <t>http://192.168.10.2:8081/artifactory/libs-release-local/com/mercurytfs/mercury/cloud/integration/importlc.integration.boot/1.12.2/importlc.integration.boot-1.12.2.jar</t>
  </si>
  <si>
    <t>http://192.168.10.2:8081/artifactory/libs-release-local/com/mercurytfs/mercury/cloud/integration/loans.integration.boot/1.10.2/loans.integration.boot-1.10.2.jar</t>
  </si>
  <si>
    <t>http://192.168.10.2:8081/artifactory/libs-release-local/com/mercury/mercurytfs/cloud/integration/cdm/1.13.0/cdm-1.13.0.jar</t>
  </si>
  <si>
    <t>1.5.1</t>
  </si>
  <si>
    <t>1.10.5</t>
  </si>
  <si>
    <t>http://192.168.10.2:8081/artifactory/libs-release-local/com/mercurytfs/mercury/cloud/integration/gts.integration.boot/1.10.5/gts.integration.boot-1.10.5.jar</t>
  </si>
  <si>
    <t>http://192.168.10.2:8081/artifactory/libs-release-local/com/mercurytfs/mercury/cloud/integration/collimp.integration.boot/1.10.2/collimp.integration.boot-1.10.2.jar</t>
  </si>
  <si>
    <t>http://192.168.10.2:8081/artifactory/libs-release-local/com/mercurytfs/mercury/cloud/integration/exportlc.integration.boot/1.10.2/exportlc.integration.boot-1.10.2.jar</t>
  </si>
  <si>
    <t>http://192.168.10.2:8081/artifactory/libs-release-local/com/mercurytfs/mercury/cloud/integration/exportlc.projections/1.5.1/exportlc.projections-1.5.1.jar</t>
  </si>
  <si>
    <t>http://gitlabce.mercury-tfs.com/SantanderGTS/dbScripts/blob/development/5.0.0/DDLMercury_5.0.0.sql</t>
  </si>
  <si>
    <t>http://gitlabce.mercury-tfs.com/SantanderGTS/dbScripts/blob/development/5.0.0/DDLScheduler_5.0.0.sql</t>
  </si>
  <si>
    <t>http://192.168.10.2:8081/artifactory/libs-release-local/com/mercurytfs/mercury/cloud/integration/gts.integration.boot/1.10.4/gts.integration.boot-1.10.4.jar</t>
  </si>
  <si>
    <t>http://192.168.10.2:8081/artifactory/libs-release-local/com/mercurytfs/mercury/cloud/integration/collexp.integration.boot/1.10.1/collexp.integration.boot-1.10.1.jar</t>
  </si>
  <si>
    <t>http://192.168.10.2:8081/artifactory/libs-release-local/com/mercurytfs/mercury/cloud/integration/collimp.integration.boot/1.10.1/collimp.integration.boot-1.10.1.jar</t>
  </si>
  <si>
    <t>http://192.168.10.2:8081/artifactory/libs-release-local/com/mercurytfs/mercury/cloud/integration/exportlc.integration.boot/1.10.1/exportlc.integration.boot-1.10.1.jar</t>
  </si>
  <si>
    <t>http://192.168.10.2:8081/artifactory/libs-release-local/com/mercurytfs/mercury/cloud/integration/importlc.integration.boot/1.12.1/importlc.integration.boot-1.12.1.jar</t>
  </si>
  <si>
    <t>http://192.168.10.2:8081/artifactory/libs-release-local/com/mercurytfs/mercury/cloud/integration/loans.integration.boot/1.10.1/loans.integration.boot-1.10.1.jar</t>
  </si>
  <si>
    <t>http://192.168.10.2:8081/artifactory/libs-release-local/com/mercurytfs/mercury/cloud/integration/interceptors.integration.service/1.9.1/interceptors.integration.service-1.9.1.jar</t>
  </si>
  <si>
    <t>http://192.168.10.2:8081/artifactory/libs-release-local/com/mercurytfs/mercury/cloud/integration/common.projections/1.4.1/common.projections-1.4.1.jar</t>
  </si>
  <si>
    <t>http://192.168.10.2:8081/artifactory/libs-release-local/com/mercury/mercurytfs/cloud/integration/cdm/1.12.0/cdm-1.12.0.jar</t>
  </si>
  <si>
    <t>CERT</t>
  </si>
  <si>
    <t>http://192.168.10.2:8081/artifactory/libs-release-local/com/mercurytfs/mercury/cloud/modules/gateway.boot/1.6.0/gateway.boot-1.6.0.jar</t>
  </si>
  <si>
    <t>http://192.168.10.2:8081/artifactory/libs-release-local/com/mercurytfs/mercury/cloud/modules/gateway.config/1.4.0/gateway.config-1.4.0.jar</t>
  </si>
  <si>
    <t>http://192.168.10.2:8081/artifactory/libs-release-local/com/mercurytfs/mercury/cloud/web/cloud.config/1.11.0/cloud.config-1.11.0.jar</t>
  </si>
  <si>
    <t>http://192.168.10.2:8081/artifactory/libs-release-local/com/mercurytfs/mercury/cloud/web/cloud.web.all/1.18.0/cloud.web.all-1.18.0.jar</t>
  </si>
  <si>
    <t>http://192.168.10.2:8081/artifactory/libs-release-local/com/mercurytfs/mercury/cloud/web/scheduler.config/1.7.0/scheduler.config-1.7.0.jar</t>
  </si>
  <si>
    <t>http://192.168.10.2:8081/artifactory/libs-release-local/com/mercurytfs/mercury/cloud/web/scheduler.web.all/1.11.0/scheduler.web.all-1.11.0.jar</t>
  </si>
  <si>
    <t>http://192.168.10.2:8081/artifactory/libs-release-local/com/mercurytfs/mercury/cloud/modules/tokenmanager.boot/1.8.0/tokenmanager.boot-1.8.0.jar</t>
  </si>
  <si>
    <t>http://192.168.10.2:8081/artifactory/libs-release-local/com/mercurytfs/mercury/cloud/tokenmanager.config/1.4.0/tokenmanager.config-1.4.0.jar</t>
  </si>
  <si>
    <t>http://192.168.10.2:8081/artifactory/libs-release-local/com/mercurytfs/mercury/cloud/web/collections.export.config/1.9.0/</t>
  </si>
  <si>
    <t>http://192.168.10.2:8081/artifactory/libs-release-local/com/mercurytfs/mercury/cloud/web/collections.export.web.all/1.9.0/</t>
  </si>
  <si>
    <t>http://192.168.10.2:8081/artifactory/libs-release-local/com/mercurytfs/mercury/cloud/web/collections.import.config/1.9.0/collections.import.config-1.9.0.jar</t>
  </si>
  <si>
    <t>http://192.168.10.2:8081/artifactory/libs-release-local/com/mercurytfs/mercury/cloud/web/collections.import.web.all/1.9.0/collections.import.web.all-1.9.0.jar</t>
  </si>
  <si>
    <t>http://192.168.10.2:8081/artifactory/libs-release-local/com/mercurytfs/mercury/cloud/web/exportlc.config/1.9.0/exportlc.config-1.9.0.jar</t>
  </si>
  <si>
    <t>http://192.168.10.2:8081/artifactory/libs-release-local/com/mercurytfs/mercury/cloud/web/importlc.config/1.10.0/importlc.config-1.10.0.jar</t>
  </si>
  <si>
    <t>http://192.168.10.2:8081/artifactory/libs-release-local/com/mercurytfs/mercury/cloud/web/importlc.web.all/1.11.0/importlc.web.all-1.11.0.jar</t>
  </si>
  <si>
    <t>http://192.168.10.2:8081/artifactory/libs-release-local/com/mercurytfs/mercury/cloud/web/loans.config/1.9.0/loans.config-1.9.0.jar</t>
  </si>
  <si>
    <t>http://192.168.10.2:8081/artifactory/libs-release-local/com/mercurytfs/mercury/cloud/web/loans.web.all/1.9.0/loans.web.all-1.9.0.jar</t>
  </si>
  <si>
    <t>http://192.168.10.2:8081/artifactory/libs-release-local/com/mercurytfs/mercury/cloud/integration/gts.integration.boot/1.10.0/gts.integration.boot-1.10.0.jar</t>
  </si>
  <si>
    <t>http://192.168.10.2:8081/artifactory/libs-release-local/com/mercurytfs/mercury/cloud/integration/mock.gts.api/1.10.0/mock.gts.api-1.10.0.jar</t>
  </si>
  <si>
    <t>http://192.168.10.2:8081/artifactory/libs-release-local/com/mercurytfs/mercury/cloud/integration/collexp.integration.boot/1.10.0/collexp.integration.boot-1.10.0.jar</t>
  </si>
  <si>
    <t>http://192.168.10.2:8081/artifactory/libs-release-local/com/mercurytfs/mercury/cloud/integration/collimp.integration.boot/1.10.0/collimp.integration.boot-1.10.0.jar</t>
  </si>
  <si>
    <t>http://192.168.10.2:8081/artifactory/libs-release-local/com/mercurytfs/mercury/cloud/integration/exportlc.integration.boot/1.10.0/exportlc.integration.boot-1.10.0.jar</t>
  </si>
  <si>
    <t>http://192.168.10.2:8081/artifactory/libs-release-local/com/mercurytfs/mercury/cloud/integration/importlc.integration.boot/1.12.0/importlc.integration.boot-1.12.0.jar</t>
  </si>
  <si>
    <t>http://192.168.10.2:8081/artifactory/libs-release-local/com/mercurytfs/mercury/cloud/integration/loans.integration.boot/1.10.0/loans.integration.boot-1.10.0.jar</t>
  </si>
  <si>
    <t>http://192.168.10.2:8081/artifactory/libs-release-local/com/mercurytfs/mercury/cloud/web/accounting.jobs.web.all/1.10.0/accounting.jobs.web.all-1.10.0.jar</t>
  </si>
  <si>
    <r>
      <rPr>
        <u/>
        <sz val="10"/>
        <color rgb="FF1155CC"/>
        <rFont val="Arial"/>
      </rPr>
      <t>http://192.168.10.2:8081/artifactory/libs-release-local/com/mercurytfs/mercury/cloud/web/accruement.jobs.web.all/1.9.0/accruement.jobs.web.all-1.9.0.jar</t>
    </r>
    <r>
      <rPr>
        <sz val="10"/>
        <color rgb="FF45818E"/>
        <rFont val="Arial"/>
      </rPr>
      <t>r</t>
    </r>
  </si>
  <si>
    <t>http://192.168.10.2:8081/artifactory/libs-release-local/com/mercurytfs/mercury/cloud/web/activity.jobs.web.all/1.10.0/activity.jobs.web.all-1.10.0.jar</t>
  </si>
  <si>
    <t>http://192.168.10.2:8081/artifactory/libs-release-local/com/mercurytfs/mercury/cloud/web/automaticprocesses.jobs.web.all/1.9.0/automaticprocesses.jobs.web.all-1.9.0.jar</t>
  </si>
  <si>
    <t>http://192.168.10.2:8081/artifactory/libs-release-local/com/mercurytfs/mercury/cloud/web/notification.jobs.web.all/1.11.0/notification.jobs.web.all-1.11.0.jar</t>
  </si>
  <si>
    <t>http://192.168.10.2:8081/artifactory/libs-release-local/com/mercurytfs/mercury/cloud/web/reporter.jobs.web.all/1.8.0/reporter.jobs.web.all-1.8.0.jar</t>
  </si>
  <si>
    <t>http://192.168.10.2:8081/artifactory/libs-release-local/com/mercurytfs/mercury/cloud/web/swift.jobs.web.all/1.10.0/swift.jobs.web.all-1.10.0.jar</t>
  </si>
  <si>
    <t>http://192.168.10.2:8081/artifactory/libs-release-local/com/mercurytfs/mercury/cloud/web/rates.job.gts/1.0.2/rates.job.gts-1.0.2.jar</t>
  </si>
  <si>
    <t>http://192.168.10.2:8081/artifactory/libs-release-local/com/mercurytfs/mercury/integration/swiftManager/integration.swiftManager.cloud.service.impl/1.2.0/integration.swiftManager.cloud.service.impl-1.2.0.jar</t>
  </si>
  <si>
    <t>http://192.168.10.2:8081/artifactory/libs-release-local/com/mercurytfs/mercury/cloud/integration/interceptors.integration.service/1.9.0/interceptors.integration.service-1.9.0.jar</t>
  </si>
  <si>
    <t>http://192.168.10.2:8081/artifactory/libs-release-local/com/mercurytfs/mercury/cloud/integration/common.projections/1.4.0/common.projections-1.4.0.jar</t>
  </si>
  <si>
    <t>http://192.168.10.2:8081/artifactory/libs-release-local/com/mercury/mercurytfs/cloud/integration/cdm/1.11.0/cdm-1.11.0.jar</t>
  </si>
  <si>
    <t>http://192.168.10.2:8081/artifactory/libs-release-local/com/mercurytfs/mercury/cloud/integration/importlc.projections/1.4.0/importlc.projections-1.4.0.jar</t>
  </si>
  <si>
    <t>http://192.168.10.2:8081/artifactory/libs-release-local/com/mercurytfs/mercury/cloud/integration/exportlc.projections/1.5.0/exportlc.projections-1.5.0.jar</t>
  </si>
  <si>
    <t>http://192.168.10.2:8081/artifactory/libs-release-local/com/mercurytfs/mercury/cloud/integration/collimp.projections/1.4.0/collimp.projections-1.4.0.jar</t>
  </si>
  <si>
    <t>http://192.168.10.2:8081/artifactory/libs-release-local/com/mercurytfs/mercury/cloud/integration/collexp.projections/1.5.0/collexp.projections-1.5.0.jar</t>
  </si>
  <si>
    <t>http://192.168.10.2:8081/artifactory/libs-release-local/com/mercurytfs/mercury/cloud/integration/loans.projections/1.5.0/loans.projections-1.5.0.jar</t>
  </si>
  <si>
    <t xml:space="preserve"> http://192.168.10.2:8081/artifactory/libs-release-local/com/mercurytfs/mercury/modules/letterManager.service.impl.db.font/1.0.0/letterManager.service.impl.db.font-1.0.0.jar</t>
  </si>
  <si>
    <t>http://192.168.10.2:8081/artifactory/libs-release-local/com/mercurytfs/mercury/modules/jms/mqseries/3.6.0/mqseries-3.6.0.jar</t>
  </si>
  <si>
    <t>http://192.168.10.2:8081/artifactory/libs-release-local/com/mercurytfs/mercury/modules/multicast.service.impl.mqseries/3.0.0/multicast.service.impl.mqseries-3.0.0.jar</t>
  </si>
  <si>
    <t xml:space="preserve">http://192.168.10.2:8081/artifactory/libs-release-local/com/mercurytfs/mercury/cloud/integration/mock.gts.api/1.9.1/mock.gts.api-1.9.1.jar </t>
  </si>
  <si>
    <t>Microservicios donde deben estar</t>
  </si>
  <si>
    <t>http://192.168.10.2:8081/artifactory/libs-release-local/com/mercurytfs/mercury/integration/swiftManager/integration.swiftManager.cloud.service.impl/1.1.0/integration.swiftManager.cloud.service.impl-1.1.0.jar</t>
  </si>
  <si>
    <t>http://192.168.10.2:8081/artifactory/libs-release-local/com/mercurytfs/mercury/cloud/integration/interceptors.integration.service/1.8.2/interceptors.integration.service-1.8.2.jar</t>
  </si>
  <si>
    <t>http://192.168.10.2:8081/artifactory/libs-release-local/com/mercurytfs/mercury/cloud/web/cloud.config/1.10.2/cloud.config-1.10.2.jar</t>
  </si>
  <si>
    <t>1.16.2</t>
  </si>
  <si>
    <t>http://192.168.10.2:8081/artifactory/libs-release-local/com/mercurytfs/mercury/cloud/web/cloud.web.all/1.16.2/cloud.web.all-1.16.2.jar</t>
  </si>
  <si>
    <t>http://192.168.10.2:8081/artifactory/libs-release-local/com/mercurytfs/mercury/cloud/web/collections.export.config/1.8.2/collections.export.config-1.8.2.jar</t>
  </si>
  <si>
    <t>1.8.4</t>
  </si>
  <si>
    <t>http://192.168.10.2:8081/artifactory/libs-release-local/com/mercurytfs/mercury/cloud/web/collections.export.web.all/1.8.4/collections.export.web.all-1.8.4.jar</t>
  </si>
  <si>
    <t>http://192.168.10.2:8081/artifactory/libs-release-local/com/mercurytfs/mercury/cloud/web/collections.import.config/1.8.2/collections.import.config-1.8.2.jar</t>
  </si>
  <si>
    <t>http://192.168.10.2:8081/artifactory/libs-release-local/com/mercurytfs/mercury/cloud/web/collections.import.web.all/1.8.4/collections.import.web.all-1.8.4.jar</t>
  </si>
  <si>
    <t>http://192.168.10.2:8081/artifactory/libs-release-local/com/mercurytfs/mercury/cloud/web/exportlc.config/1.8.2/exportlc.config-1.8.2.jar</t>
  </si>
  <si>
    <t>http://192.168.10.2:8081/artifactory/libs-release-local/com/mercurytfs/mercury/cloud/web/exportlc.web.all/1.10.4/exportlc.web.all-1.10.4.jar</t>
  </si>
  <si>
    <t>http://192.168.10.2:8081/artifactory/libs-release-local/com/mercurytfs/mercury/cloud/web/importlc.config/1.9.2/importlc.config-1.9.2.jar</t>
  </si>
  <si>
    <t>http://192.168.10.2:8081/artifactory/libs-release-local/com/mercurytfs/mercury/cloud/web/importlc.web.all/1.10.3/importlc.web.all-1.10.3.jar</t>
  </si>
  <si>
    <t>http://192.168.10.2:8081/artifactory/libs-release-local/com/mercurytfs/mercury/cloud/web/loans.config/1.8.2/loans.config-1.8.2.jar</t>
  </si>
  <si>
    <t>1.8.3</t>
  </si>
  <si>
    <t>http://192.168.10.2:8081/artifactory/libs-release-local/com/mercurytfs/mercury/cloud/web/loans.web.all/1.8.3/loans.web.all-1.8.3.jar</t>
  </si>
  <si>
    <t>http://192.168.10.2:8081/artifactory/libs-release-local/com/mercurytfs/mercury/cloud/integration/gts.integration.boot/1.9.0/gts.integration.boot-1.9.0.jar</t>
  </si>
  <si>
    <t>http://192.168.10.2:8081/artifactory/libs-release-local/com/mercurytfs/mercury/cloud/integration/mock.gts.api/1.9.0/mock.gts.api-1.9.0.jar</t>
  </si>
  <si>
    <t>http://192.168.10.2:8081/artifactory/libs-release-local/com/mercurytfs/mercury/cloud/integration/collexp.integration.boot/1.9.0/collexp.integration.boot-1.9.0.jar</t>
  </si>
  <si>
    <t>http://192.168.10.2:8081/artifactory/libs-release-local/com/mercurytfs/mercury/cloud/integration/collimp.integration.boot/1.9.0/collimp.integration.boot-1.9.0.jar</t>
  </si>
  <si>
    <t>http://192.168.10.2:8081/artifactory/libs-release-local/com/mercurytfs/mercury/cloud/integration/exportlc.integration.boot/1.9.0/exportlc.integration.boot-1.9.0.jar</t>
  </si>
  <si>
    <t>http://192.168.10.2:8081/artifactory/libs-release-local/com/mercurytfs/mercury/cloud/integration/importlc.integration.boot/1.11.0/importlc.integration.boot-1.11.0.jar</t>
  </si>
  <si>
    <t>http://192.168.10.2:8081/artifactory/libs-release-local/com/mercurytfs/mercury/cloud/integration/loans.integration.boot/1.9.0/loans.integration.boot-1.9.0.jar</t>
  </si>
  <si>
    <t>http://192.168.10.2:8081/artifactory/libs-release-local/com/mercurytfs/mercury/cloud/integration/interceptors.integration.service/1.8.0/interceptors.integration.service-1.8.0.jar</t>
  </si>
  <si>
    <t>http://192.168.10.2:8081/artifactory/libs-release-local/com/mercurytfs/mercury/cloud/integration/common.projections/1.3.0/common.projections-1.3.0.jar</t>
  </si>
  <si>
    <t>http://192.168.10.2:8081/artifactory/libs-release-local/com/mercury/mercurytfs/cloud/integration/cdm/1.10.0/cdm-1.10.0.jar</t>
  </si>
  <si>
    <t>http://192.168.10.2:8081/artifactory/libs-release-local/com/mercurytfs/mercury/cloud/integration/importlc.projections/1.3.0/importlc.projections-1.3.0.jar</t>
  </si>
  <si>
    <t>http://192.168.10.2:8081/artifactory/libs-release-local/com/mercurytfs/mercury/cloud/integration/exportlc.projections/1.4.0/exportlc.projections-1.4.0.jar</t>
  </si>
  <si>
    <t>http://192.168.10.2:8081/artifactory/libs-release-local/com/mercurytfs/mercury/cloud/integration/collimp.projections/1.3.0/collimp.projections-1.3.0.jar</t>
  </si>
  <si>
    <t>http://192.168.10.2:8081/artifactory/libs-release-local/com/mercurytfs/mercury/cloud/integration/collexp.projections/1.4.0/collexp.projections-1.4.0.jar</t>
  </si>
  <si>
    <t>http://192.168.10.2:8081/artifactory/libs-release-local/com/mercurytfs/mercury/cloud/integration/loans.projections/1.4.0/loans.projections-1.4.0.jar</t>
  </si>
  <si>
    <t>http://192.168.10.2:8081/artifactory/libs-release-local/com/mercurytfs/mercury/cloud/web/collections.export.web.all/1.8.3/collections.export.web.all-1.8.3.jar</t>
  </si>
  <si>
    <t>http://192.168.10.2:8081/artifactory/libs-release-local/com/mercurytfs/mercury/cloud/web/collections.import.web.all/1.8.3/collections.import.web.all-1.8.3.jar</t>
  </si>
  <si>
    <t>http://192.168.10.2:8081/artifactory/libs-release-local/com/mercurytfs/mercury/cloud/web/exportlc.web.all/1.10.3/exportlc.web.all-1.10.3.jar</t>
  </si>
  <si>
    <t>http://192.168.10.2:8081/artifactory/libs-release-local/com/mercurytfs/mercury/cloud/web/importlc.web.all/1.10.2/importlc.web.all-1.10.2.jar</t>
  </si>
  <si>
    <t>http://192.168.10.2:8081/artifactory/libs-release-local/com/mercurytfs/mercury/cloud/web/loans.web.all/1.8.2/loans.web.all-1.8.2.jar</t>
  </si>
  <si>
    <t>http://192.168.10.2:8081/artifactory/libs-release-local/com/mercurytfs/mercury/cloud/integration/gts.integration.boot/1.8.3/gts.integration.boot-1.8.3.jar</t>
  </si>
  <si>
    <t>http://192.168.10.2:8081/artifactory/libs-release-local/com/mercurytfs/mercury/cloud/integration/mock.gts.api/1.8.1/mock.gts.api-1.8.1.jar</t>
  </si>
  <si>
    <t>http://192.168.10.2:8081/artifactory/libs-release-local/com/mercurytfs/mercury/cloud/integration/collexp.integration.boot/1.8.4/collexp.integration.boot-1.8.4.jar</t>
  </si>
  <si>
    <t>http://192.168.10.2:8081/artifactory/libs-release-local/com/mercurytfs/mercury/cloud/integration/collimp.integration.boot/1.8.4/collimp.integration.boot-1.8.4.jar</t>
  </si>
  <si>
    <t>http://192.168.10.2:8081/artifactory/libs-release-local/com/mercurytfs/mercury/cloud/integration/exportlc.integration.boot/1.8.2/exportlc.integration.boot-1.8.2.jar</t>
  </si>
  <si>
    <t>http://192.168.10.2:8081/artifactory/libs-release-local/com/mercurytfs/mercury/cloud/integration/importlc.integration.boot/1.10.1/importlc.integration.boot-1.10.1.jar</t>
  </si>
  <si>
    <t>http://192.168.10.2:8081/artifactory/libs-release-local/com/mercurytfs/mercury/cloud/integration/loans.integration.boot/1.8.1/loans.integration.boot-1.8.1.jar</t>
  </si>
  <si>
    <t>http://192.168.10.2:8081/artifactory/libs-release-local/com/mercurytfs/mercury/cloud/integration/collexp.integration.boot/1.8.3/collexp.integration.boot-1.8.3.jar</t>
  </si>
  <si>
    <t>http://192.168.10.2:8081/artifactory/libs-release-local/com/mercurytfs/mercury/cloud/integration/collimp.integration.boot/1.8.3/collimp.integration.boot-1.8.3.jar</t>
  </si>
  <si>
    <t>http://192.168.10.2:8081/artifactory/libs-release-local/com/mercurytfs/mercury/cloud/integration/gts.integration.boot/1.8.1/gts.integration.boot-1.8.1.jar</t>
  </si>
  <si>
    <t>http://192.168.10.2:8081/artifactory/libs-release-local/com/mercurytfs/mercury/cloud/integration/mock.gts.api/1.8.0/mock.gts.api-1.8.0.jar</t>
  </si>
  <si>
    <t>http://192.168.10.2:8081/artifactory/libs-release-local/com/mercurytfs/mercury/cloud/integration/collimp.integration.boot/1.8.1/collimp.integration.boot-1.8.1.jar</t>
  </si>
  <si>
    <t>http://192.168.10.2:8081/artifactory/libs-release-local/com/mercurytfs/mercury/cloud/integration/collexp.integration.boot/1.8.1/collexp.integration.boot-1.8.1.jar</t>
  </si>
  <si>
    <t>http://192.168.10.2:8081/artifactory/libs-release-local/com/mercurytfs/mercury/cloud/integration/exportlc.integration.boot/1.8.0/exportlc.integration.boot-1.8.0.jar</t>
  </si>
  <si>
    <t>http://192.168.10.2:8081/artifactory/libs-release-local/com/mercurytfs/mercury/cloud/integration/importlc.integration.boot/1.9.0/importlc.integration.boot-1.9.0.jar</t>
  </si>
  <si>
    <t>http://192.168.10.2:8081/artifactory/libs-release-local/com/mercurytfs/mercury/cloud/integration/loans.integration.boot/1.8.0/loans.integration.boot-1.8.0.jar</t>
  </si>
  <si>
    <t>http://192.168.10.2:8081/artifactory/libs-release-local/com/mercurytfs/mercury/cloud/integration/interceptors.integration.service/1.7.0/interceptors.integration.service-1.7.0.jar</t>
  </si>
  <si>
    <t>http://192.168.10.2:8081/artifactory/libs-release-local/com/mercurytfs/mercury/cloud/integration/gts.integration.boot/1.7.0/gts.integration.boot-1.7.0.jar</t>
  </si>
  <si>
    <t>http://192.168.10.2:8081/artifactory/libs-release-local/com/mercurytfs/mercury/cloud/integration/mock.gts.api/1.7.0/mock.gts.api-1.7.0.jar</t>
  </si>
  <si>
    <t>http://192.168.10.2:8081/artifactory/libs-release-local/com/mercurytfs/mercury/cloud/integration/collexp.integration.boot/1.7.0/collexp.integration.boot-1.7.0.jar</t>
  </si>
  <si>
    <t>http://192.168.10.2:8081/artifactory/libs-release-local/com/mercurytfs/mercury/cloud/integration/collimp.integration.boot/1.7.0/collimp.integration.boot-1.7.0.jar</t>
  </si>
  <si>
    <t>http://192.168.10.2:8081/artifactory/libs-release-local/com/mercurytfs/mercury/cloud/integration/exportlc.integration.boot/1.7.0/exportlc.integration.boot-1.7.0.jar</t>
  </si>
  <si>
    <t>http://192.168.10.2:8081/artifactory/libs-release-local/com/mercurytfs/mercury/cloud/integration/importlc.integration.boot/1.8.0/importlc.integration.boot-1.8.0.jar</t>
  </si>
  <si>
    <t>http://192.168.10.2:8081/artifactory/libs-release-local/com/mercurytfs/mercury/cloud/integration/loans.integration.boot/1.7.0/loans.integration.boot-1.7.0.jar</t>
  </si>
  <si>
    <t>http://192.168.10.2:8081/artifactory/libs-release-local/com/mercurytfs/mercury/cloud/integration/common.projections/1.2.0/common.projections-1.2.0.jar</t>
  </si>
  <si>
    <t>http://192.168.10.2:8081/artifactory/libs-release-local/com/mercury/mercurytfs/cloud/integration/cdm/1.7.0/cdm-1.7.0.jar</t>
  </si>
  <si>
    <t>http://192.168.10.2:8081/artifactory/libs-release-local/com/mercurytfs/mercury/cloud/integration/exportlc.projections/1.3.0/exportlc.projections-1.3.0.jar</t>
  </si>
  <si>
    <t>http://192.168.10.2:8081/artifactory/libs-release-local/com/mercurytfs/mercury/cloud/integration/loans.projections/1.3.0/loans.projections-1.3.0.jar</t>
  </si>
  <si>
    <t>http://192.168.10.2:8081/artifactory/libs-release-local/com/mercurytfs/mercury/cloud/integration/gts.integration.boot/1.4.0/gts.integration.boot-1.4.0.jar</t>
  </si>
  <si>
    <t>http://192.168.10.2:8081/artifactory/libs-release-local/com/mercurytfs/mercury/cloud/integration/mock.gts.api/1.6.0/mock.gts.api-1.6.0.jar</t>
  </si>
  <si>
    <t xml:space="preserve"> http://192.168.10.2:8081/artifactory/libs-release-local/com/mercurytfs/mercury/cloud/integration/collexp.integration.boot/1.5.0/collexp.integration.boot-1.5.0.jar</t>
  </si>
  <si>
    <t>http://192.168.10.2:8081/artifactory/libs-release-local/com/mercurytfs/mercury/cloud/integration/collimp.integration.boot/1.5.0/collimp.integration.boot-1.5.0.jar</t>
  </si>
  <si>
    <t>http://192.168.10.2:8081/artifactory/libs-release-local/com/mercurytfs/mercury/cloud/integration/exportlc.integration.boot/1.5.0/exportlc.integration.boot-1.5.0.jar</t>
  </si>
  <si>
    <t>http://192.168.10.2:8081/artifactory/libs-release-local/com/mercurytfs/mercury/cloud/integration/importlc.integration.boot/1.5.0/importlc.integration.boot-1.5.0.jar</t>
  </si>
  <si>
    <t>http://192.168.10.2:8081/artifactory/libs-release-local/com/mercurytfs/mercury/cloud/integration/loans.integration.boot/1.5.0/loans.integration.boot-1.5.0.jar</t>
  </si>
  <si>
    <t>http://192.168.10.2:8081/artifactory/libs-release-local/com/mercurytfs/mercury/cloud/integration/interceptors.integration.service/1.6.0/interceptors.integration.service-1.6.0.jar</t>
  </si>
  <si>
    <t>NO</t>
  </si>
  <si>
    <t>http://192.168.10.2:8081/artifactory/libs-release-local/com/mercury/mercurytfs/cloud/integration/cdm/1.6.0/cdm-1.6.0.jar</t>
  </si>
  <si>
    <t>http://192.168.10.2:8081/artifactory/libs-release-local/com/mercurytfs/mercury/cloud/integration/importlc.projections/1.2.0/importlc.projections-1.2.0.jar</t>
  </si>
  <si>
    <t>http://192.168.10.2:8081/artifactory/libs-release-local/com/mercurytfs/mercury/cloud/integration/exportlc.projections/1.2.0/exportlc.projections-1.2.0.jar</t>
  </si>
  <si>
    <t xml:space="preserve"> http://192.168.10.2:8081/artifactory/libs-release-local/com/mercurytfs/mercury/cloud/integration/collimp.projections/1.2.0/collimp.projections-1.2.0.jar</t>
  </si>
  <si>
    <t>http://192.168.10.2:8081/artifactory/libs-release-local/com/mercurytfs/mercury/cloud/integration/collexp.projections/1.3.0/collexp.projections-1.3.0.jar</t>
  </si>
  <si>
    <t>http://192.168.10.2:8081/artifactory/libs-release-local/com/mercurytfs/mercury/cloud/integration/loans.projections/1.2.0/loans.projections-1.2.0.jar</t>
  </si>
  <si>
    <t>Extension</t>
  </si>
  <si>
    <t>jar</t>
  </si>
  <si>
    <t>http://192.168.10.2:8081/artifactory/libs-release-local/com/mercurytfs/mercury/cloud/web/cloud.config/1.10.1/cloud.config-1.10.1.jar</t>
  </si>
  <si>
    <t>1.16.1</t>
  </si>
  <si>
    <t>http://192.168.10.2:8081/artifactory/libs-release-local/com/mercurytfs/mercury/cloud/web/cloud.web.all/1.16.1/cloud.web.all-1.16.1.jar</t>
  </si>
  <si>
    <t>http://192.168.10.2:8081/artifactory/libs-release-local/com/mercurytfs/mercury/cloud/web/collections.export.config/1.8.1/collections.export.config-1.8.1.jar</t>
  </si>
  <si>
    <t>http://192.168.10.2:8081/artifactory/libs-release-local/com/mercurytfs/mercury/cloud/web/collections.export.web.all/1.8.1/collections.export.web.all-1.8.1.jar</t>
  </si>
  <si>
    <t>http://192.168.10.2:8081/artifactory/libs-release-local/com/mercurytfs/mercury/cloud/web/collections.import.config/1.8.1/collections.import.config-1.8.1.jar</t>
  </si>
  <si>
    <t>http://192.168.10.2:8081/artifactory/libs-release-local/com/mercurytfs/mercury/cloud/web/collections.import.web.all/1.8.1/collections.import.web.all-1.8.1.jar</t>
  </si>
  <si>
    <t>http://192.168.10.2:8081/artifactory/libs-release-local/com/mercurytfs/mercury/cloud/web/exportlc.config/1.8.1/exportlc.config-1.8.1.jar</t>
  </si>
  <si>
    <t>http://192.168.10.2:8081/artifactory/libs-release-local/com/mercurytfs/mercury/cloud/web/exportlc.web.all/1.10.1/exportlc.web.all-1.10.1.jar</t>
  </si>
  <si>
    <t>http://192.168.10.2:8081/artifactory/libs-release-local/com/mercurytfs/mercury/cloud/web/importlc.config/1.9.1/importlc.config-1.9.1.jar</t>
  </si>
  <si>
    <t>http://192.168.10.2:8081/artifactory/libs-release-local/com/mercurytfs/mercury/cloud/web/importlc.web.all/1.10.1/importlc.web.all-1.10.1.jar</t>
  </si>
  <si>
    <t>http://192.168.10.2:8081/artifactory/libs-release-local/com/mercurytfs/mercury/cloud/web/loans.config/1.8.1/loans.config-1.8.1.jar</t>
  </si>
  <si>
    <t>http://192.168.10.2:8081/artifactory/libs-release-local/com/mercurytfs/mercury/cloud/web/loans.web.all/1.8.1/loans.web.all-1.8.1.jar</t>
  </si>
  <si>
    <t>http://192.168.10.2:8081/artifactory/libs-release-local/com/mercurytfs/mercury/cloud/integration/gts.integration.boot/1.2.0/gts.integration.boot-1.2.0.jar</t>
  </si>
  <si>
    <t>http://192.168.10.2:8081/artifactory/libs-release-local/com/mercurytfs/mercury/cloud/integration/mock.gts.api/1.3.0/mock.gts.api-1.3.0.jar</t>
  </si>
  <si>
    <t>http://192.168.10.2:8081/artifactory/libs-release-local/com/mercurytfs/mercury/cloud/integration/collexp.integration.boot/1.4.0/collexp.integration.boot-1.4.0.jar</t>
  </si>
  <si>
    <t>http://192.168.10.2:8081/artifactory/libs-release-local/com/mercurytfs/mercury/cloud/integration/collimp.integration.boot/1.4.0/collimp.integration.boot-1.4.0.jar</t>
  </si>
  <si>
    <t>http://192.168.10.2:8081/artifactory/libs-release-local/com/mercurytfs/mercury/cloud/integration/exportlc.integration.boot/1.4.0/exportlc.integration.boot-1.4.0.jar</t>
  </si>
  <si>
    <t>http://192.168.10.2:8081/artifactory/libs-release-local/com/mercurytfs/mercury/cloud/integration/importlc.integration.boot/1.4.0/importlc.integration.boot-1.4.0.jar</t>
  </si>
  <si>
    <t>http://192.168.10.2:8081/artifactory/libs-release-local/com/mercurytfs/mercury/cloud/integration/loans.integration.boot/1.4.0/loans.integration.boot-1.4.0.jar</t>
  </si>
  <si>
    <t>http://192.168.10.2:8081/artifactory/libs-release-local/com/mercurytfs/mercury/cloud/integration/interceptors.integration.service/1.5.0/interceptors.integration.service-1.5.0.jar</t>
  </si>
  <si>
    <t>http://192.168.10.2:8081/artifactory/libs-release-local/com/mercurytfs/mercury/cloud/integration/common.projections/1.1.0/common.projections-1.1.0.jar</t>
  </si>
  <si>
    <t>http://192.168.10.2:8081/artifactory/libs-release-local/com/mercury/mercurytfs/cloud/integration/cdm/1.4.0/cdm-1.4.0.jar</t>
  </si>
  <si>
    <t>http://192.168.10.2:8081/artifactory/libs-release-local/com/mercurytfs/mercury/cloud/integration/importlc.projections/1.1.0/importlc.projections-1.1.0.jar</t>
  </si>
  <si>
    <t>http://192.168.10.2:8081/artifactory/libs-release-local/com/mercurytfs/mercury/cloud/integration/exportlc.projections/1.1.0/exportlc.projections-1.1.0.jar</t>
  </si>
  <si>
    <t>http://192.168.10.2:8081/artifactory/libs-release-local/com/mercurytfs/mercury/cloud/integration/collimp.projections/1.1.0/collimp.projections-1.1.0.jar</t>
  </si>
  <si>
    <t>http://192.168.10.2:8081/artifactory/libs-release-local/com/mercurytfs/mercury/cloud/integration/collexp.projections/1.2.0/collexp.projections-1.2.0.jar</t>
  </si>
  <si>
    <t>http://192.168.10.2:8081/artifactory/libs-release-local/com/mercurytfs/mercury/cloud/integration/loans.projections/1.1.0/loans.projections-1.1.0.jar</t>
  </si>
  <si>
    <t>http://192.168.10.2:8081/artifactory/libs-release-local/com/mercurytfs/mercury/cloud/web/cloud.config/1.10.0/cloud.config-1.10.0.jar</t>
  </si>
  <si>
    <t>http://192.168.10.2:8081/artifactory/libs-release-local/com/mercurytfs/mercury/cloud/web/cloud.web.all/1.16.0/cloud.web.all-1.16.0.jar</t>
  </si>
  <si>
    <t>http://192.168.10.2:8081/artifactory/libs-release-local/com/mercurytfs/mercury/cloud/web/scheduler.config/1.5.0/scheduler.config-1.5.0.jar</t>
  </si>
  <si>
    <t>http://192.168.10.2:8081/artifactory/libs-release-local/com/mercurytfs/mercury/cloud/web/scheduler.web.all/1.9.0/scheduler.web.all-1.9.0.jar</t>
  </si>
  <si>
    <t>http://192.168.10.2:8081/artifactory/libs-release-local/com/mercurytfs/mercury/cloud/modules/tokenmanager.boot/1.7.0/tokenmanager.boot-1.7.0.jar</t>
  </si>
  <si>
    <t>http://192.168.10.2:8081/artifactory/libs-release-local/com/mercurytfs/mercury/cloud/web/collections.export.config/1.8.0/collections.export.config-1.8.0.jar</t>
  </si>
  <si>
    <t>http://192.168.10.2:8081/artifactory/libs-release-local/com/mercurytfs/mercury/cloud/web/collections.export.web.all/1.8.0/collections.export.web.all-1.8.0.jar</t>
  </si>
  <si>
    <t>http://192.168.10.2:8081/artifactory/libs-release-local/com/mercurytfs/mercury/cloud/web/collections.import.config/1.8.0/collections.import.config-1.8.0.jar</t>
  </si>
  <si>
    <t>http://192.168.10.2:8081/artifactory/libs-release-local/com/mercurytfs/mercury/cloud/web/collections.import.web.all/1.8.0/collections.import.web.all-1.8.0.jar</t>
  </si>
  <si>
    <t>http://192.168.10.2:8081/artifactory/libs-release-local/com/mercurytfs/mercury/cloud/web/exportlc.config/1.8.0/exportlc.config-1.8.0.jar</t>
  </si>
  <si>
    <t>http://192.168.10.2:8081/artifactory/libs-release-local/com/mercurytfs/mercury/cloud/web/exportlc.web.all/1.10.0/exportlc.web.all-1.10.0.jar</t>
  </si>
  <si>
    <t>http://192.168.10.2:8081/artifactory/libs-release-local/com/mercurytfs/mercury/cloud/web/importlc.config/1.9.0/importlc.config-1.9.0.jar</t>
  </si>
  <si>
    <t>http://192.168.10.2:8081/artifactory/libs-release-local/com/mercurytfs/mercury/cloud/web/importlc.web.all/1.10.0/importlc.web.all-1.10.0.jar</t>
  </si>
  <si>
    <t>http://192.168.10.2:8081/artifactory/libs-release-local/com/mercurytfs/mercury/cloud/web/loans.config/1.8.0/loans.config-1.8.0.jar</t>
  </si>
  <si>
    <t>http://192.168.10.2:8081/artifactory/libs-release-local/com/mercurytfs/mercury/cloud/web/loans.web.all/1.8.0/loans.web.all-1.8.0.jar</t>
  </si>
  <si>
    <t>http://192.168.10.2:8081/artifactory/libs-release-local/com/mercurytfs/mercury/cloud/integration/gts.integration.boot/1.1.0/gts.integration.boot-1.1.0.jar</t>
  </si>
  <si>
    <t>http://192.168.10.2:8081/artifactory/libs-release-local/com/mercurytfs/mercury/cloud/integration/mock.gts.api/1.2.0/mock.gts.api-1.2.0.jar</t>
  </si>
  <si>
    <t>http://192.168.10.2:8081/artifactory/libs-release-local/com/mercurytfs/mercury/cloud/integration/collexp.integration.boot/1.3.0/collexp.integration.boot-1.3.0.jar</t>
  </si>
  <si>
    <t>http://192.168.10.2:8081/artifactory/libs-release-local/com/mercurytfs/mercury/cloud/integration/collimp.integration.boot/1.3.0/collimp.integration.boot-1.3.0.jar</t>
  </si>
  <si>
    <t>http://192.168.10.2:8081/artifactory/libs-release-local/com/mercurytfs/mercury/cloud/integration/exportlc.integration.boot/1.3.0/exportlc.integration.boot-1.3.0.jar</t>
  </si>
  <si>
    <t>http://192.168.10.2:8081/artifactory/libs-release-local/com/mercurytfs/mercury/cloud/integration/importlc.integration.boot/1.3.0/importlc.integration.boot-1.3.0.jar</t>
  </si>
  <si>
    <t>http://192.168.10.2:8081/artifactory/libs-release-local/com/mercurytfs/mercury/cloud/integration/loans.integration.boot/1.3.0/loans.integration.boot-1.3.0.jar</t>
  </si>
  <si>
    <t>/bin/bash -c /usr/local/wait-for-it.sh scheduler; /usr/local/initcontainer.sh</t>
  </si>
  <si>
    <t>http://192.168.10.2:8081/artifactory/libs-release-local/com/mercurytfs/mercury/cloud/web/accounting.jobs.web.all/1.9.0/accounting.jobs.web.all-1.9.0.jar</t>
  </si>
  <si>
    <t>http://192.168.10.2:8081/artifactory/libs-release-local/com/mercurytfs/mercury/cloud/web/accruement.jobs.web.all/1.8.0/accruement.jobs.web.all-1.8.0.jar</t>
  </si>
  <si>
    <t>http://192.168.10.2:8081/artifactory/libs-release-local/com/mercurytfs/mercury/cloud/web/activity.jobs.web.all/1.9.0/activity.jobs.web.all-1.9.0-sources.jar</t>
  </si>
  <si>
    <t>http://192.168.10.2:8081/artifactory/libs-release-local/com/mercurytfs/mercury/cloud/web/automaticprocesses.jobs.web.all/1.7.0/automaticprocesses.jobs.web.all-1.7.0.jar</t>
  </si>
  <si>
    <t>http://192.168.10.2:8081/artifactory/libs-release-local/com/mercurytfs/mercury/cloud/web/notification.jobs.web.all/1.9.0/notification.jobs.web.all-1.9.0.jar</t>
  </si>
  <si>
    <t>http://192.168.10.2:8081/artifactory/libs-release-local/com/mercurytfs/mercury/cloud/web/reporter.jobs.web.all/1.6.0/reporter.jobs.web.all-1.6.0.jar</t>
  </si>
  <si>
    <t>http://192.168.10.2:8081/artifactory/libs-release-local/com/mercurytfs/mercury/cloud/web/swift.jobs.web.all/1.9.0/swift.jobs.web.all-1.9.0.jar</t>
  </si>
  <si>
    <t>http://192.168.10.2:8081/artifactory/libs-release-local/com/mercurytfs/mercury/integration/swiftManager/integration.swiftManager.cloud.service.impl/1.0.0/integration.swiftManager.cloud.service.impl-1.0.0.jar</t>
  </si>
  <si>
    <t>http://192.168.10.2:8081/artifactory/libs-release-local/com/mercurytfs/mercury/cloud/integration/interceptors.integration.service/1.4.0/interceptors.integration.service-1.4.0.jar</t>
  </si>
  <si>
    <t>http://192.168.10.2:8081/artifactory/libs-release-local/com/mercurytfs/mercury/cloud/integration/common.projections/1.0.0/common.projections-1.0.0.jar</t>
  </si>
  <si>
    <t xml:space="preserve"> importlc, exportlc, collectionsmport, collectionsexport, loans</t>
  </si>
  <si>
    <t>http://192.168.10.2:8081/artifactory/libs-release-local/com/mercury/mercurytfs/cloud/integration/cdm/1.3.0/cdm-1.3.0.jar</t>
  </si>
  <si>
    <t>http://192.168.10.2:8081/artifactory/libs-release-local/com/mercurytfs/mercury/cloud/integration/importlc.projections/1.0.0/importlc.projections-1.0.0.jar</t>
  </si>
  <si>
    <t>http://192.168.10.2:8081/artifactory/libs-release-local/com/mercurytfs/mercury/cloud/integration/exportlc.projections/1.0.0/exportlc.projections-1.0.0.jar</t>
  </si>
  <si>
    <t>http://192.168.10.2:8081/artifactory/libs-release-local/com/mercurytfs/mercury/cloud/integration/collimp.projections/1.0.0/collimp.projections-1.0.0.jar</t>
  </si>
  <si>
    <t>http://192.168.10.2:8081/artifactory/libs-release-local/com/mercurytfs/mercury/cloud/integration/collexp.projections/1.0.0/collexp.projections-1.0.0.jar</t>
  </si>
  <si>
    <t>http://192.168.10.2:8081/artifactory/libs-release-local/com/mercurytfs/mercury/cloud/integration/loans.projections/1.0.0/loans.projections-1.0.0.jar</t>
  </si>
  <si>
    <t>http://192.168.10.2:8081/artifactory/libs-release-local/com/mercurytfs/mercury/modules/letterManager.service.impl.db.font/1.0.0/letterManager.service.impl.db.font-1.0.0.jar</t>
  </si>
  <si>
    <t>http://gitlabce.mercury-tfs.com/SantanderGTS/dbScripts/blob/development/4.2.8/updateDDLMercury_4.2.8.sql</t>
  </si>
  <si>
    <t>http://jira.mercury-tfs.com/secure/attachment/109065/DDL_4.2.5_scheduler.sql
http://gitlabce.mercury-tfs.com/SantanderGTS/dbScripts/blob/development/4.2.7/4.2.7_update_scheduler_28abril20_ddl.sql</t>
  </si>
  <si>
    <t>Fecha</t>
  </si>
  <si>
    <t>Versión Entrega</t>
  </si>
  <si>
    <t>Jar Entregados</t>
  </si>
  <si>
    <t>Artefactos adicionales( Classpath)</t>
  </si>
  <si>
    <t>Problemas Encontrados</t>
  </si>
  <si>
    <t>Solución al problema</t>
  </si>
  <si>
    <t>Directorio Drive Entrega</t>
  </si>
  <si>
    <t>No se versionaban los artefactos de git</t>
  </si>
  <si>
    <t>Hubo que añadir la version 2.5.4 del maven-release-plugin</t>
  </si>
  <si>
    <t>Merge y versionamiento muy lentos, se tiene la version el día de la entrega.</t>
  </si>
  <si>
    <t>Comentarlo con la gente de producto que hay que agilizar el proceso</t>
  </si>
  <si>
    <t>Comprobar con gloria</t>
  </si>
  <si>
    <t>Microservicios Entregados</t>
  </si>
  <si>
    <t>Artefactos adicionales</t>
  </si>
  <si>
    <t>gateway.boot:1.4.0
gateway.config-1.2.0</t>
  </si>
  <si>
    <t>letterManager.service.impl.db.font-1.1.0-SNAPSHOT</t>
  </si>
  <si>
    <t>Despliegue tardio de las bifurcaciones de producto en entorno dev.</t>
  </si>
  <si>
    <t>En el diseño encargarse de que la parte del despliegue en cloud funcione no solo en local.</t>
  </si>
  <si>
    <t>cloud.web.all-1.11.0
cloud.config-1.6.0</t>
  </si>
  <si>
    <t>ojdbc8</t>
  </si>
  <si>
    <t>importlc.web.all-1.6.0
importlc.config-1.5.0</t>
  </si>
  <si>
    <t>Errores en los artefactos versionados</t>
  </si>
  <si>
    <t>Hacer pruebas en trunk para garantizar que no se pasan errores a QA (versión)</t>
  </si>
  <si>
    <t>exportlc.web.all-1.4.0
exportlc.config-1.4.0</t>
  </si>
  <si>
    <t>collections.import.web.all-1.4.0
collections.import.config-1.4.0</t>
  </si>
  <si>
    <t>collections.export.web.all-1.4.0
collections.export.config-1.3.0</t>
  </si>
  <si>
    <t>tokenmanager.boot-1.4.0
tokenmanager.config-1.2.0</t>
  </si>
  <si>
    <t>loans.web.all-1.4.0
loans.config-1.4.0</t>
  </si>
  <si>
    <t>scheduler.web.all-1.4.0
scheduler.config-1.4.0</t>
  </si>
  <si>
    <t xml:space="preserve">accounting.jobs.web.all-1.5.0
</t>
  </si>
  <si>
    <t>accruement.jobs.web.all-1.4.0</t>
  </si>
  <si>
    <t>automaticprocesses.jobs.web.all-1.3.0</t>
  </si>
  <si>
    <t>notification.jobs.web.all-1.5.0</t>
  </si>
  <si>
    <t>reporter.jobs.web.all-1.2.0</t>
  </si>
  <si>
    <t>swift.jobs.web.all-1.5.0</t>
  </si>
  <si>
    <t>activity.jobs.web.all-1.5.0</t>
  </si>
  <si>
    <t>1.35.3</t>
  </si>
  <si>
    <t>http://192.168.10.2:8081/artifactory/santander-gts-libs-release-local/com/mercurytfs/mercury/cloud/web/cloud.web.all/1.35.3/cloud.web.all-1.35.3.jar</t>
  </si>
  <si>
    <t>http://192.168.10.2:8081/artifactory/santander-gts-libs-release-local/com/mercurytfs/mercury/cloud/web/collections.export.web.all/5.12.1/collections.export.web.all-5.12.1.jar</t>
  </si>
  <si>
    <t>1.24.2</t>
  </si>
  <si>
    <t>http://192.168.10.2:8081/artifactory/santander-gts-libs-release-local/com/mercurytfs/mercury/cloud/web/collections.import.web.all/1.24.2/collections.import.web.all-1.24.2.jar</t>
  </si>
  <si>
    <t>http://192.168.10.2:8081/artifactory/santander-gts-libs-release-local/com/mercurytfs/mercury/cloud/web/exportlc.web.all/1.28.1/exportlc.web.all-1.28.1.jar</t>
  </si>
  <si>
    <t>http://192.168.10.2:8081/artifactory/santander-gts-libs-release-local/com/mercurytfs/mercury/cloud/web/importlc.web.all/1.25.1/importlc.web.all-1.25.1.jar</t>
  </si>
  <si>
    <t>http://192.168.10.2:8081/artifactory/santander-gts-libs-release-local/com/mercurytfs/mercury/cloud/web/loans.web.all/1.21.1/loans.web.all-1.21.1.jar</t>
  </si>
  <si>
    <r>
      <rPr>
        <b/>
        <sz val="10"/>
        <color theme="1"/>
        <rFont val="Arial"/>
      </rPr>
      <t>Collections export jobs</t>
    </r>
    <r>
      <rPr>
        <sz val="10"/>
        <color theme="1"/>
        <rFont val="Arial"/>
      </rPr>
      <t xml:space="preserve">
autoStartSwiftUpMQ=false
</t>
    </r>
    <r>
      <rPr>
        <b/>
        <sz val="10"/>
        <color theme="1"/>
        <rFont val="Arial"/>
      </rPr>
      <t>Admin jobs</t>
    </r>
    <r>
      <rPr>
        <sz val="10"/>
        <color theme="1"/>
        <rFont val="Arial"/>
      </rPr>
      <t xml:space="preserve">
integration.users.input.validation.schema.location=/home/mockbankvm/users/input/validation/xsd
integration.users.regular.expr.file.input=users[0-9]*.xml
integration.users.regular.expr.file.input.validation=[a-zA-Z]*.xsd
sftp.host=192.168.10.11
sftp.user=mockbankvm
sftp.password=M0ckb4nkvm
</t>
    </r>
    <r>
      <rPr>
        <b/>
        <sz val="10"/>
        <color theme="1"/>
        <rFont val="Arial"/>
      </rPr>
      <t>Todos los jobs que no tengan estas variables asi</t>
    </r>
    <r>
      <rPr>
        <sz val="10"/>
        <color theme="1"/>
        <rFont val="Arial"/>
      </rPr>
      <t xml:space="preserve">
metrics.control.host=localhost
mqport=1439
mqQueueManager=QueueManager_DEV2
db.hikary.connectionTestQuery=SELECT 1 from dual
db.hikary.dataSourceClassName=oracle.jdbc.pool.OracleDataSource
db.hikary.transactionIsolation=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</si>
</sst>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numFmts>
  <fonts count="215">
    <font>
      <sz val="10"/>
      <color rgb="FF000000"/>
      <name val="Arial"/>
      <scheme val="minor"/>
    </font>
    <font>
      <sz val="10"/>
      <color theme="1"/>
      <name val="Arial"/>
      <scheme val="minor"/>
    </font>
    <font>
      <u/>
      <sz val="10"/>
      <color rgb="FF0000FF"/>
      <name val="Arial"/>
    </font>
    <font>
      <b/>
      <u/>
      <sz val="12"/>
      <color rgb="FF1155CC"/>
      <name val="Arial"/>
    </font>
    <font>
      <b/>
      <sz val="8"/>
      <color rgb="FFFFFFFF"/>
      <name val="Arial"/>
    </font>
    <font>
      <b/>
      <sz val="8"/>
      <color rgb="FFFFFFFF"/>
      <name val="Arial"/>
      <scheme val="minor"/>
    </font>
    <font>
      <sz val="8"/>
      <color theme="1"/>
      <name val="Arial"/>
    </font>
    <font>
      <u/>
      <sz val="10"/>
      <color rgb="FF1155CC"/>
      <name val="Arial"/>
    </font>
    <font>
      <u/>
      <sz val="10"/>
      <color rgb="FF1155CC"/>
      <name val="Arial"/>
    </font>
    <font>
      <sz val="10"/>
      <color theme="1"/>
      <name val="Arial"/>
    </font>
    <font>
      <u/>
      <sz val="6"/>
      <color rgb="FF1155CC"/>
      <name val="Arial"/>
    </font>
    <font>
      <sz val="10"/>
      <name val="Arial"/>
    </font>
    <font>
      <u/>
      <sz val="10"/>
      <color rgb="FF56A3F1"/>
      <name val="Arial"/>
    </font>
    <font>
      <u/>
      <sz val="10"/>
      <color rgb="FF1155CC"/>
      <name val="Arial"/>
      <scheme val="minor"/>
    </font>
    <font>
      <u/>
      <sz val="10"/>
      <color rgb="FF1155CC"/>
      <name val="Arial"/>
    </font>
    <font>
      <u/>
      <sz val="10"/>
      <color rgb="FF56A3F1"/>
      <name val="Arial"/>
    </font>
    <font>
      <b/>
      <sz val="10"/>
      <color theme="1"/>
      <name val="Arial"/>
    </font>
    <font>
      <u/>
      <sz val="11"/>
      <color rgb="FF1155CC"/>
      <name val="Arial"/>
    </font>
    <font>
      <u/>
      <sz val="10"/>
      <color rgb="FF1155CC"/>
      <name val="Arial"/>
    </font>
    <font>
      <u/>
      <sz val="10"/>
      <color rgb="FF56A3F1"/>
      <name val="Arial"/>
    </font>
    <font>
      <sz val="10"/>
      <color rgb="FF000000"/>
      <name val="Arial"/>
      <scheme val="minor"/>
    </font>
    <font>
      <sz val="10"/>
      <color rgb="FF000000"/>
      <name val="Arial"/>
    </font>
    <font>
      <u/>
      <sz val="10"/>
      <color rgb="FF1155CC"/>
      <name val="Arial"/>
      <scheme val="minor"/>
    </font>
    <font>
      <u/>
      <sz val="10"/>
      <color rgb="FF1155CC"/>
      <name val="Arial"/>
    </font>
    <font>
      <u/>
      <sz val="6"/>
      <color rgb="FF1155CC"/>
      <name val="Arial"/>
      <scheme val="minor"/>
    </font>
    <font>
      <u/>
      <sz val="10"/>
      <color rgb="FF1155CC"/>
      <name val="Arial"/>
    </font>
    <font>
      <u/>
      <sz val="10"/>
      <color rgb="FF56A3F1"/>
      <name val="Arial"/>
    </font>
    <font>
      <sz val="6"/>
      <color theme="1"/>
      <name val="Arial"/>
      <scheme val="minor"/>
    </font>
    <font>
      <u/>
      <sz val="10"/>
      <color rgb="FF5AADF1"/>
      <name val="Arial"/>
    </font>
    <font>
      <u/>
      <sz val="10"/>
      <color rgb="FF1155CC"/>
      <name val="Arial"/>
    </font>
    <font>
      <u/>
      <sz val="10"/>
      <color rgb="FF56A3F1"/>
      <name val="Arial"/>
    </font>
    <font>
      <u/>
      <sz val="10"/>
      <color rgb="FF1155CC"/>
      <name val="Arial"/>
    </font>
    <font>
      <u/>
      <sz val="10"/>
      <color rgb="FF1155CC"/>
      <name val="Arial"/>
    </font>
    <font>
      <u/>
      <sz val="10"/>
      <color rgb="FF56A3F1"/>
      <name val="Arial"/>
    </font>
    <font>
      <u/>
      <sz val="10"/>
      <color rgb="FF1155CC"/>
      <name val="Arial"/>
    </font>
    <font>
      <sz val="10"/>
      <color rgb="FF1155CC"/>
      <name val="Arial"/>
    </font>
    <font>
      <u/>
      <sz val="10"/>
      <color rgb="FF5AADF1"/>
      <name val="Arial"/>
    </font>
    <font>
      <sz val="8"/>
      <color rgb="FF000000"/>
      <name val="Arial"/>
    </font>
    <font>
      <u/>
      <sz val="10"/>
      <color rgb="FF1155CC"/>
      <name val="Arial"/>
    </font>
    <font>
      <u/>
      <sz val="10"/>
      <color rgb="FF5EB3F1"/>
      <name val="Arial"/>
    </font>
    <font>
      <sz val="8"/>
      <color theme="1"/>
      <name val="Arial"/>
      <scheme val="minor"/>
    </font>
    <font>
      <u/>
      <sz val="10"/>
      <color rgb="FF1155CC"/>
      <name val="Arial"/>
    </font>
    <font>
      <u/>
      <sz val="10"/>
      <color rgb="FF1155CC"/>
      <name val="Arial"/>
    </font>
    <font>
      <u/>
      <sz val="10"/>
      <color rgb="FF1155CC"/>
      <name val="Arial"/>
    </font>
    <font>
      <u/>
      <sz val="10"/>
      <color rgb="FF1155CC"/>
      <name val="Arial"/>
    </font>
    <font>
      <u/>
      <sz val="10"/>
      <color rgb="FF1155CC"/>
      <name val="Arial"/>
      <scheme val="minor"/>
    </font>
    <font>
      <b/>
      <sz val="6"/>
      <color theme="1"/>
      <name val="Arial"/>
      <scheme val="minor"/>
    </font>
    <font>
      <sz val="10"/>
      <color rgb="FF3C78D8"/>
      <name val="Roboto"/>
    </font>
    <font>
      <u/>
      <sz val="10"/>
      <color rgb="FF1155CC"/>
      <name val="Arial"/>
    </font>
    <font>
      <u/>
      <sz val="10"/>
      <color rgb="FF1155CC"/>
      <name val="Arial"/>
      <scheme val="minor"/>
    </font>
    <font>
      <u/>
      <sz val="10"/>
      <color rgb="FF45818E"/>
      <name val="Arial"/>
    </font>
    <font>
      <u/>
      <sz val="10"/>
      <color rgb="FF1155CC"/>
      <name val="Arial"/>
      <scheme val="minor"/>
    </font>
    <font>
      <u/>
      <sz val="10"/>
      <color rgb="FF1155CC"/>
      <name val="Arial"/>
      <scheme val="minor"/>
    </font>
    <font>
      <u/>
      <sz val="10"/>
      <color rgb="FF1155CC"/>
      <name val="Arial"/>
    </font>
    <font>
      <u/>
      <sz val="10"/>
      <color rgb="FF1155CC"/>
      <name val="Arial"/>
    </font>
    <font>
      <u/>
      <sz val="10"/>
      <color rgb="FF45818E"/>
      <name val="Arial"/>
    </font>
    <font>
      <u/>
      <sz val="10"/>
      <color rgb="FF1155CC"/>
      <name val="Arial"/>
    </font>
    <font>
      <u/>
      <sz val="10"/>
      <color rgb="FF1155CC"/>
      <name val="Arial"/>
    </font>
    <font>
      <u/>
      <sz val="10"/>
      <color rgb="FF1155CC"/>
      <name val="Arial"/>
    </font>
    <font>
      <b/>
      <sz val="12"/>
      <color rgb="FF000000"/>
      <name val="Arial"/>
    </font>
    <font>
      <u/>
      <sz val="6"/>
      <color rgb="FF000000"/>
      <name val="Arial"/>
    </font>
    <font>
      <u/>
      <sz val="10"/>
      <color rgb="FF0000FF"/>
      <name val="Arial"/>
    </font>
    <font>
      <u/>
      <sz val="10"/>
      <color rgb="FF1155CC"/>
      <name val="Arial"/>
    </font>
    <font>
      <u/>
      <sz val="10"/>
      <color rgb="FF0000FF"/>
      <name val="Arial"/>
    </font>
    <font>
      <u/>
      <sz val="10"/>
      <color rgb="FF1155CC"/>
      <name val="Arial"/>
      <scheme val="minor"/>
    </font>
    <font>
      <sz val="10"/>
      <color rgb="FF45818E"/>
      <name val="Arial"/>
    </font>
    <font>
      <u/>
      <sz val="10"/>
      <color rgb="FF45818E"/>
      <name val="Arial"/>
    </font>
    <font>
      <u/>
      <sz val="10"/>
      <color rgb="FF1155CC"/>
      <name val="Arial"/>
    </font>
    <font>
      <u/>
      <sz val="10"/>
      <color rgb="FF000000"/>
      <name val="Roboto"/>
    </font>
    <font>
      <u/>
      <sz val="10"/>
      <color rgb="FF1155CC"/>
      <name val="Arial"/>
    </font>
    <font>
      <u/>
      <sz val="10"/>
      <color rgb="FF1155CC"/>
      <name val="Arial"/>
    </font>
    <font>
      <u/>
      <sz val="10"/>
      <color rgb="FF1155CC"/>
      <name val="Arial"/>
    </font>
    <font>
      <u/>
      <sz val="10"/>
      <color rgb="FF1155CC"/>
      <name val="Arial"/>
    </font>
    <font>
      <u/>
      <sz val="10"/>
      <color rgb="FF0000FF"/>
      <name val="Arial"/>
    </font>
    <font>
      <u/>
      <sz val="10"/>
      <color rgb="FF1155CC"/>
      <name val="Arial"/>
    </font>
    <font>
      <u/>
      <sz val="10"/>
      <color rgb="FF1155CC"/>
      <name val="Arial"/>
    </font>
    <font>
      <u/>
      <sz val="10"/>
      <color rgb="FF45818E"/>
      <name val="Arial"/>
    </font>
    <font>
      <u/>
      <sz val="10"/>
      <color rgb="FF1155CC"/>
      <name val="Arial"/>
    </font>
    <font>
      <u/>
      <sz val="10"/>
      <color rgb="FF0000FF"/>
      <name val="Arial"/>
    </font>
    <font>
      <u/>
      <sz val="10"/>
      <color rgb="FF1155CC"/>
      <name val="Arial"/>
    </font>
    <font>
      <u/>
      <sz val="10"/>
      <color rgb="FF45818E"/>
      <name val="Arial"/>
    </font>
    <font>
      <u/>
      <sz val="10"/>
      <color rgb="FF56A3F1"/>
      <name val="Arial"/>
    </font>
    <font>
      <u/>
      <sz val="10"/>
      <color rgb="FF56A3F1"/>
      <name val="Arial"/>
    </font>
    <font>
      <u/>
      <sz val="10"/>
      <color rgb="FF0000FF"/>
      <name val="Arial"/>
    </font>
    <font>
      <u/>
      <sz val="10"/>
      <color rgb="FF56A3F1"/>
      <name val="Arial"/>
    </font>
    <font>
      <u/>
      <sz val="10"/>
      <color rgb="FF56A3F1"/>
      <name val="Arial"/>
    </font>
    <font>
      <u/>
      <sz val="10"/>
      <color rgb="FF45818E"/>
      <name val="Arial"/>
    </font>
    <font>
      <u/>
      <sz val="10"/>
      <color rgb="FF1155CC"/>
      <name val="Arial"/>
    </font>
    <font>
      <b/>
      <sz val="8"/>
      <color theme="1"/>
      <name val="Arial"/>
    </font>
    <font>
      <u/>
      <sz val="10"/>
      <color rgb="FF56A3F1"/>
      <name val="Arial"/>
    </font>
    <font>
      <u/>
      <sz val="10"/>
      <color rgb="FF1155CC"/>
      <name val="Arial"/>
    </font>
    <font>
      <u/>
      <sz val="10"/>
      <color rgb="FF1155CC"/>
      <name val="Arial"/>
    </font>
    <font>
      <u/>
      <sz val="10"/>
      <color rgb="FF56A3F1"/>
      <name val="Arial"/>
    </font>
    <font>
      <u/>
      <sz val="10"/>
      <color rgb="FF0000FF"/>
      <name val="Arial"/>
    </font>
    <font>
      <u/>
      <sz val="10"/>
      <color rgb="FF1155CC"/>
      <name val="Arial"/>
    </font>
    <font>
      <u/>
      <sz val="10"/>
      <color rgb="FF45818E"/>
      <name val="Arial"/>
    </font>
    <font>
      <u/>
      <sz val="10"/>
      <color rgb="FF0000FF"/>
      <name val="Arial"/>
    </font>
    <font>
      <b/>
      <u/>
      <sz val="12"/>
      <color rgb="FFFFFFFF"/>
      <name val="Arial"/>
    </font>
    <font>
      <u/>
      <sz val="10"/>
      <color rgb="FF1155CC"/>
      <name val="Arial"/>
    </font>
    <font>
      <b/>
      <sz val="10"/>
      <color rgb="FF45818E"/>
      <name val="Arial"/>
    </font>
    <font>
      <u/>
      <sz val="10"/>
      <color rgb="FF1155CC"/>
      <name val="Arial"/>
    </font>
    <font>
      <u/>
      <sz val="10"/>
      <color rgb="FF1155CC"/>
      <name val="Arial"/>
    </font>
    <font>
      <u/>
      <sz val="10"/>
      <color rgb="FF56A3F1"/>
      <name val="Arial"/>
    </font>
    <font>
      <u/>
      <sz val="10"/>
      <color rgb="FF1155CC"/>
      <name val="Arial"/>
    </font>
    <font>
      <u/>
      <sz val="10"/>
      <color rgb="FF1155CC"/>
      <name val="Arial"/>
    </font>
    <font>
      <u/>
      <sz val="10"/>
      <color rgb="FF45818E"/>
      <name val="Arial"/>
      <scheme val="minor"/>
    </font>
    <font>
      <sz val="11"/>
      <color rgb="FF202124"/>
      <name val="Roboto"/>
    </font>
    <font>
      <u/>
      <sz val="10"/>
      <color rgb="FF45818E"/>
      <name val="Arial"/>
      <scheme val="minor"/>
    </font>
    <font>
      <u/>
      <sz val="10"/>
      <color rgb="FF45818E"/>
      <name val="Arial"/>
      <scheme val="minor"/>
    </font>
    <font>
      <sz val="10"/>
      <color rgb="FF45818E"/>
      <name val="Arial"/>
      <scheme val="minor"/>
    </font>
    <font>
      <u/>
      <sz val="10"/>
      <color rgb="FF1155CC"/>
      <name val="Arial"/>
    </font>
    <font>
      <u/>
      <sz val="10"/>
      <color rgb="FF1155CC"/>
      <name val="Arial"/>
    </font>
    <font>
      <sz val="10"/>
      <color rgb="FF000000"/>
      <name val="Roboto"/>
    </font>
    <font>
      <u/>
      <sz val="10"/>
      <color rgb="FF45818E"/>
      <name val="Arial"/>
    </font>
    <font>
      <u/>
      <sz val="10"/>
      <color rgb="FF7AA9D3"/>
      <name val="Arial"/>
    </font>
    <font>
      <u/>
      <sz val="10"/>
      <color rgb="FF45818E"/>
      <name val="Arial"/>
    </font>
    <font>
      <u/>
      <sz val="10"/>
      <color rgb="FF7AA9D3"/>
      <name val="Arial"/>
    </font>
    <font>
      <u/>
      <sz val="10"/>
      <color rgb="FF000000"/>
      <name val="Arial"/>
    </font>
    <font>
      <u/>
      <sz val="10"/>
      <color rgb="FF45818E"/>
      <name val="Arial"/>
    </font>
    <font>
      <u/>
      <sz val="10"/>
      <color rgb="FF1155CC"/>
      <name val="Arial"/>
    </font>
    <font>
      <u/>
      <sz val="10"/>
      <color rgb="FF3367D6"/>
      <name val="Roboto"/>
    </font>
    <font>
      <u/>
      <sz val="10"/>
      <color rgb="FF45818E"/>
      <name val="Arial"/>
    </font>
    <font>
      <u/>
      <sz val="10"/>
      <color rgb="FF1155CC"/>
      <name val="Arial"/>
    </font>
    <font>
      <u/>
      <sz val="10"/>
      <color rgb="FF45818E"/>
      <name val="Arial"/>
    </font>
    <font>
      <u/>
      <sz val="10"/>
      <color rgb="FF3367D6"/>
      <name val="Roboto"/>
    </font>
    <font>
      <sz val="10"/>
      <color rgb="FFFF0000"/>
      <name val="Arial"/>
    </font>
    <font>
      <u/>
      <sz val="10"/>
      <color rgb="FF000000"/>
      <name val="Arial"/>
    </font>
    <font>
      <u/>
      <sz val="10"/>
      <color rgb="FF1155CC"/>
      <name val="Arial"/>
    </font>
    <font>
      <u/>
      <sz val="10"/>
      <color rgb="FF45818E"/>
      <name val="Arial"/>
    </font>
    <font>
      <u/>
      <sz val="10"/>
      <color rgb="FF45818E"/>
      <name val="Arial"/>
    </font>
    <font>
      <u/>
      <sz val="10"/>
      <color rgb="FF1155CC"/>
      <name val="Arial"/>
    </font>
    <font>
      <u/>
      <sz val="10"/>
      <color rgb="FF45818E"/>
      <name val="Arial"/>
      <scheme val="minor"/>
    </font>
    <font>
      <u/>
      <sz val="10"/>
      <color rgb="FF45818E"/>
      <name val="Arial"/>
      <scheme val="minor"/>
    </font>
    <font>
      <u/>
      <sz val="10"/>
      <color rgb="FF1155CC"/>
      <name val="Arial"/>
      <scheme val="minor"/>
    </font>
    <font>
      <u/>
      <sz val="10"/>
      <color rgb="FF45818E"/>
      <name val="Arial"/>
      <scheme val="minor"/>
    </font>
    <font>
      <u/>
      <sz val="10"/>
      <color rgb="FF45818E"/>
      <name val="Arial"/>
      <scheme val="minor"/>
    </font>
    <font>
      <u/>
      <sz val="10"/>
      <color rgb="FF45818E"/>
      <name val="Arial"/>
    </font>
    <font>
      <u/>
      <sz val="10"/>
      <color rgb="FF0000FF"/>
      <name val="Arial"/>
    </font>
    <font>
      <u/>
      <sz val="10"/>
      <color rgb="FF0000FF"/>
      <name val="Arial"/>
    </font>
    <font>
      <u/>
      <sz val="10"/>
      <color rgb="FF45818E"/>
      <name val="Arial"/>
    </font>
    <font>
      <u/>
      <sz val="10"/>
      <color rgb="FF1155CC"/>
      <name val="Arial"/>
    </font>
    <font>
      <u/>
      <sz val="10"/>
      <color rgb="FF3C78D8"/>
      <name val="Roboto"/>
    </font>
    <font>
      <u/>
      <sz val="10"/>
      <color rgb="FF45818E"/>
      <name val="Arial"/>
    </font>
    <font>
      <u/>
      <sz val="10"/>
      <color rgb="FF1155CC"/>
      <name val="Arial"/>
    </font>
    <font>
      <sz val="10"/>
      <color rgb="FF000000"/>
      <name val="Arial"/>
    </font>
    <font>
      <u/>
      <sz val="10"/>
      <color rgb="FF45818E"/>
      <name val="Arial"/>
    </font>
    <font>
      <u/>
      <sz val="11"/>
      <color rgb="FF2E2E2E"/>
      <name val="-apple-system"/>
    </font>
    <font>
      <sz val="11"/>
      <color rgb="FF2E2E2E"/>
      <name val="Arial"/>
    </font>
    <font>
      <u/>
      <sz val="10"/>
      <color rgb="FF0000FF"/>
      <name val="Arial"/>
    </font>
    <font>
      <sz val="10"/>
      <color rgb="FF1155CC"/>
      <name val="Arial"/>
    </font>
    <font>
      <u/>
      <sz val="10"/>
      <color rgb="FF0000FF"/>
      <name val="Arial"/>
    </font>
    <font>
      <u/>
      <sz val="10"/>
      <color rgb="FF56A3F1"/>
      <name val="Arial"/>
    </font>
    <font>
      <u/>
      <sz val="10"/>
      <color rgb="FF1155CC"/>
      <name val="Arial"/>
    </font>
    <font>
      <sz val="10"/>
      <color rgb="FF0000FF"/>
      <name val="Arial"/>
    </font>
    <font>
      <u/>
      <sz val="10"/>
      <color rgb="FF45818E"/>
      <name val="Arial"/>
    </font>
    <font>
      <u/>
      <sz val="10"/>
      <color rgb="FF45818E"/>
      <name val="Arial"/>
    </font>
    <font>
      <u/>
      <sz val="10"/>
      <color rgb="FF1155CC"/>
      <name val="Arial"/>
    </font>
    <font>
      <u/>
      <sz val="10"/>
      <color rgb="FF0000FF"/>
      <name val="Arial"/>
    </font>
    <font>
      <u/>
      <sz val="10"/>
      <color rgb="FF0000FF"/>
      <name val="Arial"/>
    </font>
    <font>
      <u/>
      <sz val="10"/>
      <color rgb="FF1155CC"/>
      <name val="Arial"/>
    </font>
    <font>
      <sz val="11"/>
      <color rgb="FF000000"/>
      <name val="Calibri"/>
    </font>
    <font>
      <u/>
      <sz val="10"/>
      <color rgb="FF45818E"/>
      <name val="Arial"/>
    </font>
    <font>
      <u/>
      <sz val="10"/>
      <color rgb="FF1155CC"/>
      <name val="Arial"/>
    </font>
    <font>
      <u/>
      <sz val="10"/>
      <color rgb="FF1155CC"/>
      <name val="Arial"/>
    </font>
    <font>
      <u/>
      <sz val="10"/>
      <color rgb="FF45818E"/>
      <name val="Arial"/>
    </font>
    <font>
      <u/>
      <sz val="10"/>
      <color rgb="FF45818E"/>
      <name val="Arial"/>
    </font>
    <font>
      <u/>
      <sz val="10"/>
      <color rgb="FF45818E"/>
      <name val="Arial"/>
      <scheme val="minor"/>
    </font>
    <font>
      <u/>
      <sz val="10"/>
      <color rgb="FF45818E"/>
      <name val="Arial"/>
      <scheme val="minor"/>
    </font>
    <font>
      <u/>
      <sz val="10"/>
      <color rgb="FF1155CC"/>
      <name val="Arial"/>
    </font>
    <font>
      <u/>
      <sz val="10"/>
      <color rgb="FF0000FF"/>
      <name val="Arial"/>
    </font>
    <font>
      <u/>
      <sz val="10"/>
      <color rgb="FF0000FF"/>
      <name val="Arial"/>
    </font>
    <font>
      <u/>
      <sz val="10"/>
      <color rgb="FF0000FF"/>
      <name val="Arial"/>
    </font>
    <font>
      <u/>
      <sz val="10"/>
      <color rgb="FF0000FF"/>
      <name val="Arial"/>
    </font>
    <font>
      <u/>
      <sz val="10"/>
      <color rgb="FF1155CC"/>
      <name val="Arial"/>
    </font>
    <font>
      <u/>
      <sz val="10"/>
      <color rgb="FF0000FF"/>
      <name val="Arial"/>
    </font>
    <font>
      <u/>
      <sz val="10"/>
      <color rgb="FF45818E"/>
      <name val="Arial"/>
    </font>
    <font>
      <u/>
      <sz val="10"/>
      <color rgb="FF45818E"/>
      <name val="Arial"/>
    </font>
    <font>
      <u/>
      <sz val="10"/>
      <color rgb="FF45818E"/>
      <name val="Arial"/>
    </font>
    <font>
      <b/>
      <sz val="10"/>
      <color theme="1"/>
      <name val="Arial"/>
      <scheme val="minor"/>
    </font>
    <font>
      <u/>
      <sz val="10"/>
      <color rgb="FF1155CC"/>
      <name val="Arial"/>
    </font>
    <font>
      <u/>
      <sz val="10"/>
      <color rgb="FF1155CC"/>
      <name val="Arial"/>
    </font>
    <font>
      <u/>
      <sz val="10"/>
      <color rgb="FF1155CC"/>
      <name val="Arial"/>
      <scheme val="minor"/>
    </font>
    <font>
      <b/>
      <u/>
      <sz val="10"/>
      <color rgb="FF0000FF"/>
      <name val="Arial"/>
    </font>
    <font>
      <u/>
      <sz val="10"/>
      <color rgb="FF45818E"/>
      <name val="Arial"/>
    </font>
    <font>
      <u/>
      <sz val="10"/>
      <color rgb="FFFF0000"/>
      <name val="Arial"/>
    </font>
    <font>
      <u/>
      <sz val="10"/>
      <color rgb="FF0000FF"/>
      <name val="Arial"/>
    </font>
    <font>
      <u/>
      <sz val="10"/>
      <color rgb="FF45818E"/>
      <name val="Arial"/>
    </font>
    <font>
      <u/>
      <sz val="10"/>
      <color rgb="FF0000FF"/>
      <name val="Arial"/>
    </font>
    <font>
      <u/>
      <sz val="10"/>
      <color rgb="FF45818E"/>
      <name val="Arial"/>
    </font>
    <font>
      <u/>
      <sz val="10"/>
      <color rgb="FF1155CC"/>
      <name val="Arial"/>
      <scheme val="minor"/>
    </font>
    <font>
      <u/>
      <sz val="10"/>
      <color rgb="FF9AC5CE"/>
      <name val="Arial"/>
    </font>
    <font>
      <u/>
      <sz val="10"/>
      <color rgb="FF9AC5CE"/>
      <name val="Arial"/>
      <scheme val="minor"/>
    </font>
    <font>
      <u/>
      <sz val="10"/>
      <color rgb="FF45818E"/>
      <name val="Arial"/>
    </font>
    <font>
      <sz val="10"/>
      <color rgb="FF060606"/>
      <name val="Arial"/>
    </font>
    <font>
      <u/>
      <sz val="10"/>
      <color rgb="FF79AFBB"/>
      <name val="Arial"/>
    </font>
    <font>
      <u/>
      <sz val="10"/>
      <color rgb="FF9AC5CE"/>
      <name val="Arial"/>
    </font>
    <font>
      <u/>
      <sz val="10"/>
      <color rgb="FF45818E"/>
      <name val="Arial"/>
    </font>
    <font>
      <u/>
      <sz val="10"/>
      <color rgb="FF1155CC"/>
      <name val="Arial"/>
    </font>
    <font>
      <u/>
      <sz val="10"/>
      <color rgb="FF000000"/>
      <name val="Arial"/>
    </font>
    <font>
      <u/>
      <sz val="10"/>
      <color rgb="FF0000FF"/>
      <name val="Arial"/>
    </font>
    <font>
      <u/>
      <sz val="10"/>
      <color rgb="FF000000"/>
      <name val="Arial"/>
    </font>
    <font>
      <u/>
      <sz val="10"/>
      <color rgb="FF0000FF"/>
      <name val="Arial"/>
    </font>
    <font>
      <u/>
      <sz val="10"/>
      <color rgb="FF0000FF"/>
      <name val="Arial"/>
    </font>
    <font>
      <u/>
      <sz val="10"/>
      <color rgb="FF000000"/>
      <name val="Arial"/>
    </font>
    <font>
      <u/>
      <sz val="10"/>
      <color rgb="FF0000FF"/>
      <name val="Arial"/>
    </font>
    <font>
      <u/>
      <sz val="10"/>
      <color rgb="FF0000FF"/>
      <name val="Arial"/>
    </font>
    <font>
      <u/>
      <sz val="10"/>
      <color rgb="FF1155CC"/>
      <name val="Arial"/>
    </font>
    <font>
      <u/>
      <sz val="10"/>
      <color rgb="FF000000"/>
      <name val="Arial"/>
    </font>
    <font>
      <u/>
      <sz val="10"/>
      <color rgb="FF0000FF"/>
      <name val="Arial"/>
    </font>
    <font>
      <u/>
      <sz val="10"/>
      <color rgb="FF1155CC"/>
      <name val="Arial"/>
    </font>
    <font>
      <u/>
      <sz val="10"/>
      <color rgb="FF0000FF"/>
      <name val="Arial"/>
    </font>
    <font>
      <u/>
      <sz val="10"/>
      <color rgb="FF0000FF"/>
      <name val="Arial"/>
    </font>
    <font>
      <u/>
      <sz val="10"/>
      <color rgb="FF0000FF"/>
      <name val="Arial"/>
    </font>
    <font>
      <b/>
      <sz val="10"/>
      <color rgb="FF000000"/>
      <name val="Arial"/>
    </font>
    <font>
      <b/>
      <sz val="10"/>
      <name val="Arial"/>
    </font>
  </fonts>
  <fills count="21">
    <fill>
      <patternFill patternType="none"/>
    </fill>
    <fill>
      <patternFill patternType="gray125"/>
    </fill>
    <fill>
      <patternFill patternType="solid">
        <fgColor rgb="FF999999"/>
        <bgColor rgb="FF999999"/>
      </patternFill>
    </fill>
    <fill>
      <patternFill patternType="solid">
        <fgColor rgb="FFE6B8AF"/>
        <bgColor rgb="FFE6B8AF"/>
      </patternFill>
    </fill>
    <fill>
      <patternFill patternType="solid">
        <fgColor theme="0"/>
        <bgColor theme="0"/>
      </patternFill>
    </fill>
    <fill>
      <patternFill patternType="solid">
        <fgColor rgb="FFFFF2CC"/>
        <bgColor rgb="FFFFF2CC"/>
      </patternFill>
    </fill>
    <fill>
      <patternFill patternType="solid">
        <fgColor rgb="FFC9DAF8"/>
        <bgColor rgb="FFC9DAF8"/>
      </patternFill>
    </fill>
    <fill>
      <patternFill patternType="solid">
        <fgColor rgb="FFD9D2E9"/>
        <bgColor rgb="FFD9D2E9"/>
      </patternFill>
    </fill>
    <fill>
      <patternFill patternType="solid">
        <fgColor rgb="FFA4C2F4"/>
        <bgColor rgb="FFA4C2F4"/>
      </patternFill>
    </fill>
    <fill>
      <patternFill patternType="solid">
        <fgColor rgb="FFB7E1CD"/>
        <bgColor rgb="FFB7E1CD"/>
      </patternFill>
    </fill>
    <fill>
      <patternFill patternType="solid">
        <fgColor rgb="FFF4CCCC"/>
        <bgColor rgb="FFF4CCCC"/>
      </patternFill>
    </fill>
    <fill>
      <patternFill patternType="solid">
        <fgColor rgb="FFEFEFEF"/>
        <bgColor rgb="FFEFEFEF"/>
      </patternFill>
    </fill>
    <fill>
      <patternFill patternType="solid">
        <fgColor rgb="FFFFFFFF"/>
        <bgColor rgb="FFFFFFFF"/>
      </patternFill>
    </fill>
    <fill>
      <patternFill patternType="solid">
        <fgColor rgb="FFCFE2F3"/>
        <bgColor rgb="FFCFE2F3"/>
      </patternFill>
    </fill>
    <fill>
      <patternFill patternType="solid">
        <fgColor rgb="FFFF0000"/>
        <bgColor rgb="FFFF0000"/>
      </patternFill>
    </fill>
    <fill>
      <patternFill patternType="solid">
        <fgColor rgb="FFF8F9FA"/>
        <bgColor rgb="FFF8F9FA"/>
      </patternFill>
    </fill>
    <fill>
      <patternFill patternType="solid">
        <fgColor rgb="FFEA9999"/>
        <bgColor rgb="FFEA9999"/>
      </patternFill>
    </fill>
    <fill>
      <patternFill patternType="solid">
        <fgColor rgb="FFFAFAFA"/>
        <bgColor rgb="FFFAFAFA"/>
      </patternFill>
    </fill>
    <fill>
      <patternFill patternType="solid">
        <fgColor rgb="FFFFFF00"/>
        <bgColor rgb="FFFFFF00"/>
      </patternFill>
    </fill>
    <fill>
      <patternFill patternType="solid">
        <fgColor rgb="FFFF9900"/>
        <bgColor rgb="FFFF9900"/>
      </patternFill>
    </fill>
    <fill>
      <patternFill patternType="solid">
        <fgColor rgb="FF93C47D"/>
        <bgColor rgb="FF93C47D"/>
      </patternFill>
    </fill>
  </fills>
  <borders count="34">
    <border>
      <left/>
      <right/>
      <top/>
      <bottom/>
      <diagonal/>
    </border>
    <border>
      <left style="thick">
        <color rgb="FF000000"/>
      </left>
      <right/>
      <top style="thick">
        <color rgb="FF000000"/>
      </top>
      <bottom/>
      <diagonal/>
    </border>
    <border>
      <left style="thin">
        <color rgb="FF000000"/>
      </left>
      <right style="thin">
        <color rgb="FF000000"/>
      </right>
      <top style="thick">
        <color rgb="FF000000"/>
      </top>
      <bottom style="thin">
        <color rgb="FF000000"/>
      </bottom>
      <diagonal/>
    </border>
    <border>
      <left style="thin">
        <color rgb="FF000000"/>
      </left>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ck">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ck">
        <color rgb="FF000000"/>
      </left>
      <right style="thin">
        <color rgb="FF000000"/>
      </right>
      <top/>
      <bottom/>
      <diagonal/>
    </border>
    <border>
      <left/>
      <right style="thick">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style="thick">
        <color rgb="FF000000"/>
      </left>
      <right style="thin">
        <color rgb="FF000000"/>
      </right>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style="thick">
        <color rgb="FF000000"/>
      </left>
      <right style="thin">
        <color rgb="FF000000"/>
      </right>
      <top style="thick">
        <color rgb="FF000000"/>
      </top>
      <bottom/>
      <diagonal/>
    </border>
    <border>
      <left style="thick">
        <color rgb="FF000000"/>
      </left>
      <right style="thin">
        <color rgb="FF000000"/>
      </right>
      <top style="thin">
        <color rgb="FF000000"/>
      </top>
      <bottom style="thin">
        <color rgb="FF000000"/>
      </bottom>
      <diagonal/>
    </border>
    <border>
      <left style="thick">
        <color rgb="FF000000"/>
      </left>
      <right style="thick">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style="thick">
        <color rgb="FF000000"/>
      </right>
      <top/>
      <bottom style="thin">
        <color rgb="FF000000"/>
      </bottom>
      <diagonal/>
    </border>
    <border>
      <left style="thick">
        <color rgb="FF000000"/>
      </left>
      <right/>
      <top/>
      <bottom/>
      <diagonal/>
    </border>
    <border>
      <left/>
      <right style="thick">
        <color rgb="FF000000"/>
      </right>
      <top/>
      <bottom/>
      <diagonal/>
    </border>
  </borders>
  <cellStyleXfs count="1">
    <xf numFmtId="0" fontId="0" fillId="0" borderId="0"/>
  </cellStyleXfs>
  <cellXfs count="587">
    <xf numFmtId="0" fontId="0" fillId="0" borderId="0" xfId="0" applyFont="1" applyAlignment="1"/>
    <xf numFmtId="0" fontId="1" fillId="0" borderId="0" xfId="0" applyFont="1" applyAlignment="1">
      <alignment vertical="center" wrapText="1"/>
    </xf>
    <xf numFmtId="0" fontId="2" fillId="0" borderId="0" xfId="0" applyFont="1" applyAlignment="1">
      <alignment wrapText="1"/>
    </xf>
    <xf numFmtId="0" fontId="1" fillId="0" borderId="0" xfId="0" applyFont="1" applyAlignment="1">
      <alignment vertical="center"/>
    </xf>
    <xf numFmtId="0" fontId="1" fillId="0" borderId="0" xfId="0" applyFont="1" applyAlignment="1">
      <alignment horizontal="center"/>
    </xf>
    <xf numFmtId="0" fontId="1" fillId="0" borderId="0" xfId="0" applyFont="1" applyAlignment="1">
      <alignment vertical="center"/>
    </xf>
    <xf numFmtId="0" fontId="1" fillId="0" borderId="0" xfId="0" applyFont="1" applyAlignment="1">
      <alignment horizontal="center"/>
    </xf>
    <xf numFmtId="0" fontId="1" fillId="0" borderId="0" xfId="0" applyFont="1" applyAlignment="1">
      <alignment horizontal="center"/>
    </xf>
    <xf numFmtId="0" fontId="5" fillId="2" borderId="0" xfId="0" applyFont="1" applyFill="1"/>
    <xf numFmtId="0" fontId="5" fillId="2" borderId="0" xfId="0" applyFont="1" applyFill="1" applyAlignment="1"/>
    <xf numFmtId="0" fontId="4" fillId="2" borderId="1" xfId="0" applyFont="1" applyFill="1" applyBorder="1" applyAlignment="1">
      <alignment horizontal="center" vertical="center"/>
    </xf>
    <xf numFmtId="0" fontId="4" fillId="2" borderId="2" xfId="0" applyFont="1" applyFill="1" applyBorder="1" applyAlignment="1">
      <alignment horizontal="center"/>
    </xf>
    <xf numFmtId="0" fontId="4" fillId="2" borderId="2" xfId="0" applyFont="1" applyFill="1" applyBorder="1" applyAlignment="1">
      <alignment horizontal="center"/>
    </xf>
    <xf numFmtId="0" fontId="4" fillId="2" borderId="2" xfId="0" applyFont="1" applyFill="1" applyBorder="1" applyAlignment="1">
      <alignment horizontal="center"/>
    </xf>
    <xf numFmtId="49" fontId="4" fillId="2" borderId="2" xfId="0" applyNumberFormat="1" applyFont="1" applyFill="1" applyBorder="1" applyAlignment="1">
      <alignment horizontal="center"/>
    </xf>
    <xf numFmtId="49" fontId="4" fillId="2" borderId="3" xfId="0" applyNumberFormat="1" applyFont="1" applyFill="1" applyBorder="1" applyAlignment="1">
      <alignment horizontal="center"/>
    </xf>
    <xf numFmtId="0" fontId="4" fillId="2" borderId="4" xfId="0" applyFont="1" applyFill="1" applyBorder="1" applyAlignment="1">
      <alignment horizontal="center"/>
    </xf>
    <xf numFmtId="0" fontId="6" fillId="3" borderId="7" xfId="0" applyFont="1" applyFill="1" applyBorder="1" applyAlignment="1"/>
    <xf numFmtId="0" fontId="7" fillId="3" borderId="7" xfId="0" applyFont="1" applyFill="1" applyBorder="1" applyAlignment="1"/>
    <xf numFmtId="0" fontId="8" fillId="3" borderId="7" xfId="0" applyFont="1" applyFill="1" applyBorder="1" applyAlignment="1">
      <alignment horizontal="center"/>
    </xf>
    <xf numFmtId="49" fontId="6" fillId="3" borderId="7" xfId="0" applyNumberFormat="1" applyFont="1" applyFill="1" applyBorder="1" applyAlignment="1">
      <alignment horizontal="center"/>
    </xf>
    <xf numFmtId="0" fontId="9" fillId="3" borderId="8" xfId="0" applyFont="1" applyFill="1" applyBorder="1" applyAlignment="1">
      <alignment horizontal="center"/>
    </xf>
    <xf numFmtId="0" fontId="9" fillId="3" borderId="9" xfId="0" applyFont="1" applyFill="1" applyBorder="1" applyAlignment="1">
      <alignment horizontal="center"/>
    </xf>
    <xf numFmtId="0" fontId="10" fillId="0" borderId="0" xfId="0" applyFont="1" applyAlignment="1"/>
    <xf numFmtId="0" fontId="1" fillId="4" borderId="0" xfId="0" applyFont="1" applyFill="1"/>
    <xf numFmtId="0" fontId="12" fillId="3" borderId="7" xfId="0" applyFont="1" applyFill="1" applyBorder="1" applyAlignment="1">
      <alignment horizontal="center"/>
    </xf>
    <xf numFmtId="0" fontId="9" fillId="3" borderId="9" xfId="0" applyFont="1" applyFill="1" applyBorder="1" applyAlignment="1">
      <alignment horizontal="center"/>
    </xf>
    <xf numFmtId="0" fontId="13" fillId="4" borderId="0" xfId="0" applyFont="1" applyFill="1" applyAlignment="1"/>
    <xf numFmtId="0" fontId="6" fillId="5" borderId="7" xfId="0" applyFont="1" applyFill="1" applyBorder="1" applyAlignment="1"/>
    <xf numFmtId="0" fontId="14" fillId="5" borderId="7" xfId="0" applyFont="1" applyFill="1" applyBorder="1" applyAlignment="1"/>
    <xf numFmtId="0" fontId="15" fillId="5" borderId="7" xfId="0" applyFont="1" applyFill="1" applyBorder="1" applyAlignment="1">
      <alignment horizontal="center"/>
    </xf>
    <xf numFmtId="49" fontId="6" fillId="5" borderId="7" xfId="0" applyNumberFormat="1" applyFont="1" applyFill="1" applyBorder="1" applyAlignment="1">
      <alignment horizontal="center"/>
    </xf>
    <xf numFmtId="0" fontId="16" fillId="5" borderId="8" xfId="0" applyFont="1" applyFill="1" applyBorder="1" applyAlignment="1">
      <alignment horizontal="center"/>
    </xf>
    <xf numFmtId="0" fontId="9" fillId="5" borderId="9" xfId="0" applyFont="1" applyFill="1" applyBorder="1" applyAlignment="1">
      <alignment horizontal="center"/>
    </xf>
    <xf numFmtId="0" fontId="17" fillId="5" borderId="7" xfId="0" applyFont="1" applyFill="1" applyBorder="1" applyAlignment="1"/>
    <xf numFmtId="0" fontId="9" fillId="5" borderId="9" xfId="0" applyFont="1" applyFill="1" applyBorder="1" applyAlignment="1">
      <alignment horizontal="center"/>
    </xf>
    <xf numFmtId="0" fontId="1" fillId="4" borderId="0" xfId="0" applyFont="1" applyFill="1" applyAlignment="1"/>
    <xf numFmtId="0" fontId="6" fillId="6" borderId="7" xfId="0" applyFont="1" applyFill="1" applyBorder="1" applyAlignment="1"/>
    <xf numFmtId="0" fontId="18" fillId="6" borderId="7" xfId="0" applyFont="1" applyFill="1" applyBorder="1" applyAlignment="1"/>
    <xf numFmtId="0" fontId="19" fillId="6" borderId="7" xfId="0" applyFont="1" applyFill="1" applyBorder="1" applyAlignment="1">
      <alignment horizontal="center"/>
    </xf>
    <xf numFmtId="49" fontId="6" fillId="6" borderId="7" xfId="0" applyNumberFormat="1" applyFont="1" applyFill="1" applyBorder="1" applyAlignment="1">
      <alignment horizontal="center"/>
    </xf>
    <xf numFmtId="0" fontId="9" fillId="6" borderId="7" xfId="0" applyFont="1" applyFill="1" applyBorder="1" applyAlignment="1"/>
    <xf numFmtId="0" fontId="9" fillId="6" borderId="9" xfId="0" applyFont="1" applyFill="1" applyBorder="1" applyAlignment="1">
      <alignment horizontal="center"/>
    </xf>
    <xf numFmtId="0" fontId="9" fillId="6" borderId="9" xfId="0" applyFont="1" applyFill="1" applyBorder="1" applyAlignment="1">
      <alignment horizontal="center"/>
    </xf>
    <xf numFmtId="0" fontId="20" fillId="4" borderId="0" xfId="0" applyFont="1" applyFill="1" applyAlignment="1"/>
    <xf numFmtId="0" fontId="21" fillId="4" borderId="0" xfId="0" applyFont="1" applyFill="1" applyAlignment="1">
      <alignment horizontal="left"/>
    </xf>
    <xf numFmtId="0" fontId="21" fillId="4" borderId="0" xfId="0" applyFont="1" applyFill="1" applyAlignment="1">
      <alignment horizontal="left"/>
    </xf>
    <xf numFmtId="0" fontId="22" fillId="4" borderId="0" xfId="0" applyFont="1" applyFill="1" applyAlignment="1"/>
    <xf numFmtId="0" fontId="9" fillId="6" borderId="9" xfId="0" applyFont="1" applyFill="1" applyBorder="1" applyAlignment="1"/>
    <xf numFmtId="0" fontId="23" fillId="6" borderId="7" xfId="0" applyFont="1" applyFill="1" applyBorder="1" applyAlignment="1">
      <alignment horizontal="center"/>
    </xf>
    <xf numFmtId="0" fontId="24" fillId="0" borderId="0" xfId="0" applyFont="1" applyAlignment="1"/>
    <xf numFmtId="0" fontId="6" fillId="7" borderId="7" xfId="0" applyFont="1" applyFill="1" applyBorder="1" applyAlignment="1">
      <alignment horizontal="center" vertical="center"/>
    </xf>
    <xf numFmtId="0" fontId="6" fillId="7" borderId="7" xfId="0" applyFont="1" applyFill="1" applyBorder="1" applyAlignment="1"/>
    <xf numFmtId="0" fontId="25" fillId="7" borderId="7" xfId="0" applyFont="1" applyFill="1" applyBorder="1" applyAlignment="1"/>
    <xf numFmtId="0" fontId="26" fillId="7" borderId="7" xfId="0" applyFont="1" applyFill="1" applyBorder="1" applyAlignment="1">
      <alignment horizontal="center"/>
    </xf>
    <xf numFmtId="49" fontId="6" fillId="7" borderId="7" xfId="0" applyNumberFormat="1" applyFont="1" applyFill="1" applyBorder="1" applyAlignment="1">
      <alignment horizontal="center"/>
    </xf>
    <xf numFmtId="0" fontId="16" fillId="8" borderId="8" xfId="0" applyFont="1" applyFill="1" applyBorder="1" applyAlignment="1">
      <alignment horizontal="center"/>
    </xf>
    <xf numFmtId="0" fontId="16" fillId="7" borderId="8" xfId="0" applyFont="1" applyFill="1" applyBorder="1" applyAlignment="1">
      <alignment horizontal="center"/>
    </xf>
    <xf numFmtId="0" fontId="9" fillId="7" borderId="9" xfId="0" applyFont="1" applyFill="1" applyBorder="1" applyAlignment="1">
      <alignment horizontal="center"/>
    </xf>
    <xf numFmtId="0" fontId="27" fillId="4" borderId="0" xfId="0" applyFont="1" applyFill="1" applyAlignment="1">
      <alignment vertical="center" wrapText="1"/>
    </xf>
    <xf numFmtId="0" fontId="28" fillId="7" borderId="7" xfId="0" applyFont="1" applyFill="1" applyBorder="1" applyAlignment="1">
      <alignment horizontal="center"/>
    </xf>
    <xf numFmtId="0" fontId="6" fillId="9" borderId="7" xfId="0" applyFont="1" applyFill="1" applyBorder="1" applyAlignment="1">
      <alignment horizontal="center" vertical="center"/>
    </xf>
    <xf numFmtId="0" fontId="6" fillId="7" borderId="7" xfId="0" applyFont="1" applyFill="1" applyBorder="1" applyAlignment="1"/>
    <xf numFmtId="49" fontId="6" fillId="9" borderId="7" xfId="0" applyNumberFormat="1" applyFont="1" applyFill="1" applyBorder="1" applyAlignment="1">
      <alignment horizontal="center"/>
    </xf>
    <xf numFmtId="0" fontId="9" fillId="9" borderId="13" xfId="0" applyFont="1" applyFill="1" applyBorder="1" applyAlignment="1">
      <alignment horizontal="center" vertical="center"/>
    </xf>
    <xf numFmtId="0" fontId="20" fillId="4" borderId="0" xfId="0" applyFont="1" applyFill="1" applyAlignment="1"/>
    <xf numFmtId="0" fontId="6" fillId="10" borderId="14" xfId="0" applyFont="1" applyFill="1" applyBorder="1" applyAlignment="1">
      <alignment horizontal="center" vertical="center"/>
    </xf>
    <xf numFmtId="0" fontId="6" fillId="10" borderId="7" xfId="0" applyFont="1" applyFill="1" applyBorder="1" applyAlignment="1"/>
    <xf numFmtId="0" fontId="29" fillId="10" borderId="7" xfId="0" applyFont="1" applyFill="1" applyBorder="1" applyAlignment="1"/>
    <xf numFmtId="0" fontId="30" fillId="10" borderId="7" xfId="0" applyFont="1" applyFill="1" applyBorder="1" applyAlignment="1">
      <alignment horizontal="center"/>
    </xf>
    <xf numFmtId="49" fontId="6" fillId="10" borderId="7" xfId="0" applyNumberFormat="1" applyFont="1" applyFill="1" applyBorder="1" applyAlignment="1">
      <alignment horizontal="center"/>
    </xf>
    <xf numFmtId="0" fontId="9" fillId="10" borderId="14" xfId="0" applyFont="1" applyFill="1" applyBorder="1" applyAlignment="1">
      <alignment horizontal="center" vertical="center"/>
    </xf>
    <xf numFmtId="0" fontId="9" fillId="10" borderId="13" xfId="0" applyFont="1" applyFill="1" applyBorder="1" applyAlignment="1">
      <alignment horizontal="center" vertical="center"/>
    </xf>
    <xf numFmtId="0" fontId="31" fillId="4" borderId="0" xfId="0" applyFont="1" applyFill="1" applyAlignment="1"/>
    <xf numFmtId="0" fontId="32" fillId="10" borderId="0" xfId="0" applyFont="1" applyFill="1" applyAlignment="1">
      <alignment horizontal="left"/>
    </xf>
    <xf numFmtId="0" fontId="33" fillId="10" borderId="15" xfId="0" applyFont="1" applyFill="1" applyBorder="1" applyAlignment="1">
      <alignment horizontal="center"/>
    </xf>
    <xf numFmtId="0" fontId="9" fillId="10" borderId="8" xfId="0" applyFont="1" applyFill="1" applyBorder="1" applyAlignment="1">
      <alignment horizontal="center"/>
    </xf>
    <xf numFmtId="0" fontId="9" fillId="10" borderId="9" xfId="0" applyFont="1" applyFill="1" applyBorder="1" applyAlignment="1">
      <alignment horizontal="center"/>
    </xf>
    <xf numFmtId="0" fontId="6" fillId="10" borderId="7" xfId="0" applyFont="1" applyFill="1" applyBorder="1" applyAlignment="1"/>
    <xf numFmtId="0" fontId="34" fillId="10" borderId="7" xfId="0" applyFont="1" applyFill="1" applyBorder="1" applyAlignment="1">
      <alignment horizontal="center"/>
    </xf>
    <xf numFmtId="0" fontId="6" fillId="10" borderId="14" xfId="0" applyFont="1" applyFill="1" applyBorder="1" applyAlignment="1">
      <alignment horizontal="center" vertical="center"/>
    </xf>
    <xf numFmtId="0" fontId="35" fillId="4" borderId="0" xfId="0" applyFont="1" applyFill="1" applyAlignment="1"/>
    <xf numFmtId="0" fontId="36" fillId="10" borderId="7" xfId="0" applyFont="1" applyFill="1" applyBorder="1" applyAlignment="1">
      <alignment horizontal="center"/>
    </xf>
    <xf numFmtId="0" fontId="6" fillId="10" borderId="7" xfId="0" applyFont="1" applyFill="1" applyBorder="1" applyAlignment="1">
      <alignment horizontal="center"/>
    </xf>
    <xf numFmtId="0" fontId="37" fillId="10" borderId="7" xfId="0" applyFont="1" applyFill="1" applyBorder="1" applyAlignment="1">
      <alignment horizontal="left"/>
    </xf>
    <xf numFmtId="0" fontId="38" fillId="10" borderId="7" xfId="0" applyFont="1" applyFill="1" applyBorder="1" applyAlignment="1">
      <alignment horizontal="left"/>
    </xf>
    <xf numFmtId="0" fontId="39" fillId="10" borderId="7" xfId="0" applyFont="1" applyFill="1" applyBorder="1" applyAlignment="1">
      <alignment horizontal="center"/>
    </xf>
    <xf numFmtId="49" fontId="40" fillId="10" borderId="7" xfId="0" applyNumberFormat="1" applyFont="1" applyFill="1" applyBorder="1" applyAlignment="1">
      <alignment horizontal="center" vertical="center"/>
    </xf>
    <xf numFmtId="0" fontId="9" fillId="10" borderId="7" xfId="0" applyFont="1" applyFill="1" applyBorder="1" applyAlignment="1">
      <alignment horizontal="center"/>
    </xf>
    <xf numFmtId="0" fontId="21" fillId="10" borderId="9" xfId="0" applyFont="1" applyFill="1" applyBorder="1" applyAlignment="1">
      <alignment horizontal="center"/>
    </xf>
    <xf numFmtId="0" fontId="37" fillId="10" borderId="7" xfId="0" applyFont="1" applyFill="1" applyBorder="1" applyAlignment="1">
      <alignment horizontal="center"/>
    </xf>
    <xf numFmtId="0" fontId="41" fillId="10" borderId="7" xfId="0" applyFont="1" applyFill="1" applyBorder="1" applyAlignment="1"/>
    <xf numFmtId="0" fontId="6" fillId="10" borderId="17" xfId="0" applyFont="1" applyFill="1" applyBorder="1" applyAlignment="1">
      <alignment horizontal="center"/>
    </xf>
    <xf numFmtId="0" fontId="6" fillId="10" borderId="17" xfId="0" applyFont="1" applyFill="1" applyBorder="1" applyAlignment="1"/>
    <xf numFmtId="0" fontId="42" fillId="10" borderId="17" xfId="0" applyFont="1" applyFill="1" applyBorder="1" applyAlignment="1"/>
    <xf numFmtId="0" fontId="43" fillId="10" borderId="17" xfId="0" applyFont="1" applyFill="1" applyBorder="1" applyAlignment="1">
      <alignment horizontal="center"/>
    </xf>
    <xf numFmtId="49" fontId="40" fillId="10" borderId="17" xfId="0" applyNumberFormat="1" applyFont="1" applyFill="1" applyBorder="1" applyAlignment="1">
      <alignment horizontal="center" vertical="center"/>
    </xf>
    <xf numFmtId="0" fontId="9" fillId="10" borderId="18" xfId="0" applyFont="1" applyFill="1" applyBorder="1" applyAlignment="1">
      <alignment horizontal="center"/>
    </xf>
    <xf numFmtId="0" fontId="9" fillId="10" borderId="19" xfId="0" applyFont="1" applyFill="1" applyBorder="1" applyAlignment="1">
      <alignment horizontal="center"/>
    </xf>
    <xf numFmtId="0" fontId="1" fillId="11" borderId="2" xfId="0" applyFont="1" applyFill="1" applyBorder="1" applyAlignment="1">
      <alignment horizontal="center" vertical="center"/>
    </xf>
    <xf numFmtId="0" fontId="40" fillId="11" borderId="2" xfId="0" applyFont="1" applyFill="1" applyBorder="1" applyAlignment="1">
      <alignment horizontal="left" vertical="center"/>
    </xf>
    <xf numFmtId="0" fontId="44" fillId="11" borderId="2" xfId="0" applyFont="1" applyFill="1" applyBorder="1" applyAlignment="1">
      <alignment horizontal="center" vertical="center"/>
    </xf>
    <xf numFmtId="0" fontId="45" fillId="11" borderId="11" xfId="0" applyFont="1" applyFill="1" applyBorder="1" applyAlignment="1">
      <alignment horizontal="center" vertical="center"/>
    </xf>
    <xf numFmtId="49" fontId="6" fillId="11" borderId="11" xfId="0" applyNumberFormat="1" applyFont="1" applyFill="1" applyBorder="1" applyAlignment="1">
      <alignment horizontal="center"/>
    </xf>
    <xf numFmtId="0" fontId="1" fillId="11" borderId="2" xfId="0" applyFont="1" applyFill="1" applyBorder="1" applyAlignment="1">
      <alignment horizontal="center"/>
    </xf>
    <xf numFmtId="0" fontId="46" fillId="11" borderId="3" xfId="0" applyFont="1" applyFill="1" applyBorder="1" applyAlignment="1">
      <alignment horizontal="center"/>
    </xf>
    <xf numFmtId="0" fontId="1" fillId="11" borderId="7" xfId="0" applyFont="1" applyFill="1" applyBorder="1" applyAlignment="1">
      <alignment horizontal="center" vertical="center"/>
    </xf>
    <xf numFmtId="0" fontId="47" fillId="4" borderId="0" xfId="0" applyFont="1" applyFill="1" applyAlignment="1">
      <alignment horizontal="left"/>
    </xf>
    <xf numFmtId="0" fontId="1" fillId="11" borderId="17" xfId="0" applyFont="1" applyFill="1" applyBorder="1" applyAlignment="1">
      <alignment horizontal="center" vertical="center"/>
    </xf>
    <xf numFmtId="0" fontId="40" fillId="11" borderId="17" xfId="0" applyFont="1" applyFill="1" applyBorder="1" applyAlignment="1">
      <alignment horizontal="left" vertical="center"/>
    </xf>
    <xf numFmtId="0" fontId="48" fillId="11" borderId="17" xfId="0" applyFont="1" applyFill="1" applyBorder="1" applyAlignment="1">
      <alignment horizontal="center" vertical="center"/>
    </xf>
    <xf numFmtId="0" fontId="49" fillId="11" borderId="7" xfId="0" applyFont="1" applyFill="1" applyBorder="1" applyAlignment="1">
      <alignment horizontal="center" vertical="center"/>
    </xf>
    <xf numFmtId="49" fontId="6" fillId="11" borderId="7" xfId="0" applyNumberFormat="1" applyFont="1" applyFill="1" applyBorder="1" applyAlignment="1">
      <alignment horizontal="center"/>
    </xf>
    <xf numFmtId="0" fontId="1" fillId="11" borderId="17" xfId="0" applyFont="1" applyFill="1" applyBorder="1" applyAlignment="1">
      <alignment horizontal="center"/>
    </xf>
    <xf numFmtId="0" fontId="46" fillId="11" borderId="17" xfId="0" applyFont="1" applyFill="1" applyBorder="1" applyAlignment="1">
      <alignment horizontal="center"/>
    </xf>
    <xf numFmtId="0" fontId="21" fillId="11" borderId="7" xfId="0" applyFont="1" applyFill="1" applyBorder="1" applyAlignment="1">
      <alignment horizontal="left"/>
    </xf>
    <xf numFmtId="0" fontId="50" fillId="4" borderId="0" xfId="0" applyFont="1" applyFill="1" applyAlignment="1"/>
    <xf numFmtId="49" fontId="4" fillId="2" borderId="2" xfId="0" applyNumberFormat="1" applyFont="1" applyFill="1" applyBorder="1" applyAlignment="1">
      <alignment horizontal="center"/>
    </xf>
    <xf numFmtId="0" fontId="5" fillId="4" borderId="0" xfId="0" applyFont="1" applyFill="1" applyAlignment="1"/>
    <xf numFmtId="0" fontId="51" fillId="0" borderId="0" xfId="0" applyFont="1" applyAlignment="1"/>
    <xf numFmtId="0" fontId="27" fillId="0" borderId="0" xfId="0" applyFont="1" applyAlignment="1"/>
    <xf numFmtId="0" fontId="1" fillId="0" borderId="0" xfId="0" applyFont="1" applyAlignment="1"/>
    <xf numFmtId="0" fontId="20" fillId="0" borderId="0" xfId="0" applyFont="1" applyAlignment="1"/>
    <xf numFmtId="0" fontId="21" fillId="12" borderId="0" xfId="0" applyFont="1" applyFill="1" applyAlignment="1">
      <alignment horizontal="left"/>
    </xf>
    <xf numFmtId="0" fontId="21" fillId="12" borderId="0" xfId="0" applyFont="1" applyFill="1" applyAlignment="1">
      <alignment horizontal="left"/>
    </xf>
    <xf numFmtId="0" fontId="52" fillId="0" borderId="0" xfId="0" applyFont="1" applyAlignment="1"/>
    <xf numFmtId="0" fontId="21" fillId="0" borderId="0" xfId="0" applyFont="1" applyAlignment="1">
      <alignment horizontal="left"/>
    </xf>
    <xf numFmtId="0" fontId="1" fillId="0" borderId="0" xfId="0" applyFont="1" applyAlignment="1"/>
    <xf numFmtId="0" fontId="53" fillId="12" borderId="0" xfId="0" applyFont="1" applyFill="1" applyAlignment="1">
      <alignment horizontal="left"/>
    </xf>
    <xf numFmtId="0" fontId="20" fillId="0" borderId="0" xfId="0" applyFont="1" applyAlignment="1"/>
    <xf numFmtId="0" fontId="54" fillId="12" borderId="0" xfId="0" applyFont="1" applyFill="1" applyAlignment="1"/>
    <xf numFmtId="0" fontId="35" fillId="0" borderId="0" xfId="0" applyFont="1" applyAlignment="1"/>
    <xf numFmtId="0" fontId="47" fillId="0" borderId="0" xfId="0" applyFont="1" applyAlignment="1">
      <alignment horizontal="left"/>
    </xf>
    <xf numFmtId="0" fontId="55" fillId="0" borderId="0" xfId="0" applyFont="1" applyAlignment="1"/>
    <xf numFmtId="0" fontId="56" fillId="5" borderId="7" xfId="0" applyFont="1" applyFill="1" applyBorder="1" applyAlignment="1">
      <alignment horizontal="center"/>
    </xf>
    <xf numFmtId="49" fontId="37" fillId="6" borderId="0" xfId="0" applyNumberFormat="1" applyFont="1" applyFill="1" applyAlignment="1">
      <alignment horizontal="center"/>
    </xf>
    <xf numFmtId="0" fontId="57" fillId="7" borderId="7" xfId="0" applyFont="1" applyFill="1" applyBorder="1" applyAlignment="1">
      <alignment horizontal="center"/>
    </xf>
    <xf numFmtId="0" fontId="58" fillId="10" borderId="15" xfId="0" applyFont="1" applyFill="1" applyBorder="1" applyAlignment="1">
      <alignment horizontal="center"/>
    </xf>
    <xf numFmtId="0" fontId="60" fillId="0" borderId="0" xfId="0" applyFont="1" applyAlignment="1"/>
    <xf numFmtId="0" fontId="61" fillId="6" borderId="7" xfId="0" applyFont="1" applyFill="1" applyBorder="1" applyAlignment="1"/>
    <xf numFmtId="0" fontId="62" fillId="0" borderId="0" xfId="0" applyFont="1" applyAlignment="1"/>
    <xf numFmtId="0" fontId="63" fillId="0" borderId="0" xfId="0" applyFont="1" applyAlignment="1"/>
    <xf numFmtId="0" fontId="64" fillId="12" borderId="0" xfId="0" applyFont="1" applyFill="1" applyAlignment="1"/>
    <xf numFmtId="0" fontId="4" fillId="2" borderId="0" xfId="0" applyFont="1" applyFill="1" applyAlignment="1">
      <alignment horizontal="left"/>
    </xf>
    <xf numFmtId="0" fontId="4" fillId="2" borderId="14" xfId="0" applyFont="1" applyFill="1" applyBorder="1" applyAlignment="1">
      <alignment horizontal="left"/>
    </xf>
    <xf numFmtId="0" fontId="65" fillId="3" borderId="14" xfId="0" applyFont="1" applyFill="1" applyBorder="1" applyAlignment="1">
      <alignment horizontal="left"/>
    </xf>
    <xf numFmtId="0" fontId="66" fillId="3" borderId="14" xfId="0" applyFont="1" applyFill="1" applyBorder="1" applyAlignment="1">
      <alignment horizontal="left"/>
    </xf>
    <xf numFmtId="0" fontId="67" fillId="5" borderId="14" xfId="0" applyFont="1" applyFill="1" applyBorder="1" applyAlignment="1">
      <alignment horizontal="left"/>
    </xf>
    <xf numFmtId="0" fontId="68" fillId="0" borderId="0" xfId="0" applyFont="1" applyAlignment="1"/>
    <xf numFmtId="0" fontId="69" fillId="6" borderId="14" xfId="0" applyFont="1" applyFill="1" applyBorder="1" applyAlignment="1">
      <alignment horizontal="left" vertical="center"/>
    </xf>
    <xf numFmtId="0" fontId="70" fillId="6" borderId="14" xfId="0" applyFont="1" applyFill="1" applyBorder="1" applyAlignment="1">
      <alignment horizontal="left"/>
    </xf>
    <xf numFmtId="0" fontId="71" fillId="6" borderId="14" xfId="0" applyFont="1" applyFill="1" applyBorder="1" applyAlignment="1">
      <alignment horizontal="left"/>
    </xf>
    <xf numFmtId="0" fontId="72" fillId="7" borderId="13" xfId="0" applyFont="1" applyFill="1" applyBorder="1" applyAlignment="1">
      <alignment horizontal="left"/>
    </xf>
    <xf numFmtId="0" fontId="9" fillId="7" borderId="13" xfId="0" applyFont="1" applyFill="1" applyBorder="1" applyAlignment="1">
      <alignment horizontal="left"/>
    </xf>
    <xf numFmtId="0" fontId="73" fillId="7" borderId="13" xfId="0" applyFont="1" applyFill="1" applyBorder="1" applyAlignment="1">
      <alignment horizontal="left"/>
    </xf>
    <xf numFmtId="0" fontId="74" fillId="10" borderId="21" xfId="0" applyFont="1" applyFill="1" applyBorder="1" applyAlignment="1">
      <alignment horizontal="left"/>
    </xf>
    <xf numFmtId="0" fontId="75" fillId="10" borderId="14" xfId="0" applyFont="1" applyFill="1" applyBorder="1" applyAlignment="1">
      <alignment horizontal="left"/>
    </xf>
    <xf numFmtId="0" fontId="47" fillId="11" borderId="14" xfId="0" applyFont="1" applyFill="1" applyBorder="1" applyAlignment="1">
      <alignment horizontal="left"/>
    </xf>
    <xf numFmtId="0" fontId="76" fillId="11" borderId="14" xfId="0" applyFont="1" applyFill="1" applyBorder="1" applyAlignment="1">
      <alignment horizontal="left"/>
    </xf>
    <xf numFmtId="0" fontId="9" fillId="7" borderId="22" xfId="0" applyFont="1" applyFill="1" applyBorder="1" applyAlignment="1">
      <alignment horizontal="left"/>
    </xf>
    <xf numFmtId="0" fontId="9" fillId="3" borderId="7" xfId="0" applyFont="1" applyFill="1" applyBorder="1" applyAlignment="1"/>
    <xf numFmtId="0" fontId="9" fillId="5" borderId="7" xfId="0" applyFont="1" applyFill="1" applyBorder="1" applyAlignment="1"/>
    <xf numFmtId="0" fontId="9" fillId="6" borderId="7" xfId="0" applyFont="1" applyFill="1" applyBorder="1" applyAlignment="1"/>
    <xf numFmtId="0" fontId="9" fillId="7" borderId="7" xfId="0" applyFont="1" applyFill="1" applyBorder="1" applyAlignment="1">
      <alignment horizontal="center" vertical="center"/>
    </xf>
    <xf numFmtId="0" fontId="9" fillId="7" borderId="7" xfId="0" applyFont="1" applyFill="1" applyBorder="1" applyAlignment="1"/>
    <xf numFmtId="0" fontId="77" fillId="7" borderId="9" xfId="0" applyFont="1" applyFill="1" applyBorder="1" applyAlignment="1">
      <alignment horizontal="left"/>
    </xf>
    <xf numFmtId="0" fontId="78" fillId="7" borderId="9" xfId="0" applyFont="1" applyFill="1" applyBorder="1" applyAlignment="1">
      <alignment horizontal="left"/>
    </xf>
    <xf numFmtId="0" fontId="9" fillId="9" borderId="7" xfId="0" applyFont="1" applyFill="1" applyBorder="1" applyAlignment="1">
      <alignment horizontal="center" vertical="center"/>
    </xf>
    <xf numFmtId="0" fontId="9" fillId="9" borderId="14" xfId="0" applyFont="1" applyFill="1" applyBorder="1" applyAlignment="1">
      <alignment horizontal="center" vertical="center"/>
    </xf>
    <xf numFmtId="0" fontId="9" fillId="10" borderId="7" xfId="0" applyFont="1" applyFill="1" applyBorder="1" applyAlignment="1"/>
    <xf numFmtId="0" fontId="9" fillId="10" borderId="14" xfId="0" applyFont="1" applyFill="1" applyBorder="1" applyAlignment="1">
      <alignment horizontal="center" vertical="center"/>
    </xf>
    <xf numFmtId="0" fontId="9" fillId="10" borderId="7" xfId="0" applyFont="1" applyFill="1" applyBorder="1" applyAlignment="1"/>
    <xf numFmtId="0" fontId="9" fillId="10" borderId="14" xfId="0" applyFont="1" applyFill="1" applyBorder="1" applyAlignment="1">
      <alignment horizontal="center" vertical="center"/>
    </xf>
    <xf numFmtId="0" fontId="1" fillId="11" borderId="7" xfId="0" applyFont="1" applyFill="1" applyBorder="1" applyAlignment="1">
      <alignment horizontal="center" vertical="center"/>
    </xf>
    <xf numFmtId="0" fontId="1" fillId="11" borderId="7" xfId="0" applyFont="1" applyFill="1" applyBorder="1" applyAlignment="1">
      <alignment horizontal="left" vertical="center"/>
    </xf>
    <xf numFmtId="0" fontId="79" fillId="11" borderId="7" xfId="0" applyFont="1" applyFill="1" applyBorder="1" applyAlignment="1">
      <alignment horizontal="center" vertical="center"/>
    </xf>
    <xf numFmtId="0" fontId="1" fillId="11" borderId="7" xfId="0" applyFont="1" applyFill="1" applyBorder="1" applyAlignment="1">
      <alignment horizontal="center"/>
    </xf>
    <xf numFmtId="0" fontId="46" fillId="11" borderId="8" xfId="0" applyFont="1" applyFill="1" applyBorder="1" applyAlignment="1">
      <alignment horizontal="center"/>
    </xf>
    <xf numFmtId="0" fontId="47" fillId="11" borderId="7" xfId="0" applyFont="1" applyFill="1" applyBorder="1" applyAlignment="1">
      <alignment horizontal="left"/>
    </xf>
    <xf numFmtId="0" fontId="46" fillId="11" borderId="7" xfId="0" applyFont="1" applyFill="1" applyBorder="1" applyAlignment="1">
      <alignment horizontal="center"/>
    </xf>
    <xf numFmtId="0" fontId="80" fillId="11" borderId="7" xfId="0" applyFont="1" applyFill="1" applyBorder="1" applyAlignment="1">
      <alignment horizontal="left"/>
    </xf>
    <xf numFmtId="0" fontId="81" fillId="5" borderId="14" xfId="0" applyFont="1" applyFill="1" applyBorder="1" applyAlignment="1">
      <alignment horizontal="left"/>
    </xf>
    <xf numFmtId="49" fontId="6" fillId="13" borderId="7" xfId="0" applyNumberFormat="1" applyFont="1" applyFill="1" applyBorder="1" applyAlignment="1">
      <alignment horizontal="center"/>
    </xf>
    <xf numFmtId="0" fontId="82" fillId="6" borderId="14" xfId="0" applyFont="1" applyFill="1" applyBorder="1" applyAlignment="1">
      <alignment horizontal="left"/>
    </xf>
    <xf numFmtId="0" fontId="9" fillId="6" borderId="14" xfId="0" applyFont="1" applyFill="1" applyBorder="1" applyAlignment="1">
      <alignment horizontal="left"/>
    </xf>
    <xf numFmtId="0" fontId="83" fillId="6" borderId="14" xfId="0" applyFont="1" applyFill="1" applyBorder="1" applyAlignment="1">
      <alignment horizontal="left"/>
    </xf>
    <xf numFmtId="0" fontId="84" fillId="7" borderId="7" xfId="0" applyFont="1" applyFill="1" applyBorder="1" applyAlignment="1"/>
    <xf numFmtId="0" fontId="85" fillId="9" borderId="7" xfId="0" applyFont="1" applyFill="1" applyBorder="1" applyAlignment="1"/>
    <xf numFmtId="0" fontId="21" fillId="10" borderId="14" xfId="0" applyFont="1" applyFill="1" applyBorder="1" applyAlignment="1">
      <alignment horizontal="left"/>
    </xf>
    <xf numFmtId="0" fontId="4" fillId="2" borderId="0" xfId="0" applyFont="1" applyFill="1" applyAlignment="1"/>
    <xf numFmtId="0" fontId="4" fillId="2" borderId="14" xfId="0" applyFont="1" applyFill="1" applyBorder="1" applyAlignment="1"/>
    <xf numFmtId="0" fontId="65" fillId="3" borderId="14" xfId="0" applyFont="1" applyFill="1" applyBorder="1" applyAlignment="1"/>
    <xf numFmtId="0" fontId="86" fillId="3" borderId="14" xfId="0" applyFont="1" applyFill="1" applyBorder="1" applyAlignment="1"/>
    <xf numFmtId="0" fontId="87" fillId="5" borderId="14" xfId="0" applyFont="1" applyFill="1" applyBorder="1" applyAlignment="1"/>
    <xf numFmtId="49" fontId="88" fillId="5" borderId="7" xfId="0" applyNumberFormat="1" applyFont="1" applyFill="1" applyBorder="1" applyAlignment="1">
      <alignment horizontal="center"/>
    </xf>
    <xf numFmtId="0" fontId="89" fillId="5" borderId="14" xfId="0" applyFont="1" applyFill="1" applyBorder="1" applyAlignment="1"/>
    <xf numFmtId="0" fontId="90" fillId="6" borderId="14" xfId="0" applyFont="1" applyFill="1" applyBorder="1" applyAlignment="1"/>
    <xf numFmtId="0" fontId="91" fillId="6" borderId="14" xfId="0" applyFont="1" applyFill="1" applyBorder="1" applyAlignment="1">
      <alignment vertical="center"/>
    </xf>
    <xf numFmtId="49" fontId="6" fillId="14" borderId="7" xfId="0" applyNumberFormat="1" applyFont="1" applyFill="1" applyBorder="1" applyAlignment="1">
      <alignment horizontal="center"/>
    </xf>
    <xf numFmtId="0" fontId="92" fillId="6" borderId="14" xfId="0" applyFont="1" applyFill="1" applyBorder="1" applyAlignment="1"/>
    <xf numFmtId="0" fontId="9" fillId="6" borderId="14" xfId="0" applyFont="1" applyFill="1" applyBorder="1" applyAlignment="1"/>
    <xf numFmtId="0" fontId="93" fillId="7" borderId="9" xfId="0" applyFont="1" applyFill="1" applyBorder="1" applyAlignment="1">
      <alignment horizontal="center"/>
    </xf>
    <xf numFmtId="0" fontId="94" fillId="10" borderId="14" xfId="0" applyFont="1" applyFill="1" applyBorder="1" applyAlignment="1"/>
    <xf numFmtId="0" fontId="21" fillId="10" borderId="14" xfId="0" applyFont="1" applyFill="1" applyBorder="1" applyAlignment="1"/>
    <xf numFmtId="0" fontId="95" fillId="11" borderId="7" xfId="0" applyFont="1" applyFill="1" applyBorder="1" applyAlignment="1"/>
    <xf numFmtId="0" fontId="96" fillId="6" borderId="14" xfId="0" applyFont="1" applyFill="1" applyBorder="1" applyAlignment="1"/>
    <xf numFmtId="0" fontId="9" fillId="6" borderId="21" xfId="0" applyFont="1" applyFill="1" applyBorder="1" applyAlignment="1">
      <alignment horizontal="center" vertical="center"/>
    </xf>
    <xf numFmtId="0" fontId="9" fillId="6" borderId="12" xfId="0" applyFont="1" applyFill="1" applyBorder="1" applyAlignment="1">
      <alignment horizontal="center" vertical="center"/>
    </xf>
    <xf numFmtId="0" fontId="9" fillId="6" borderId="10" xfId="0" applyFont="1" applyFill="1" applyBorder="1" applyAlignment="1">
      <alignment horizontal="center" vertical="center"/>
    </xf>
    <xf numFmtId="0" fontId="16" fillId="6" borderId="8" xfId="0" applyFont="1" applyFill="1" applyBorder="1" applyAlignment="1">
      <alignment horizontal="center"/>
    </xf>
    <xf numFmtId="0" fontId="98" fillId="6" borderId="14" xfId="0" applyFont="1" applyFill="1" applyBorder="1" applyAlignment="1"/>
    <xf numFmtId="0" fontId="16" fillId="10" borderId="1" xfId="0" applyFont="1" applyFill="1" applyBorder="1" applyAlignment="1">
      <alignment horizontal="center" vertical="center"/>
    </xf>
    <xf numFmtId="0" fontId="16" fillId="0" borderId="2" xfId="0" applyFont="1" applyBorder="1" applyAlignment="1">
      <alignment horizontal="center"/>
    </xf>
    <xf numFmtId="0" fontId="16" fillId="0" borderId="2" xfId="0" applyFont="1" applyBorder="1" applyAlignment="1">
      <alignment horizontal="center"/>
    </xf>
    <xf numFmtId="49" fontId="16" fillId="0" borderId="2" xfId="0" applyNumberFormat="1" applyFont="1" applyBorder="1" applyAlignment="1">
      <alignment horizontal="center"/>
    </xf>
    <xf numFmtId="49" fontId="16" fillId="0" borderId="3" xfId="0" applyNumberFormat="1" applyFont="1" applyBorder="1" applyAlignment="1">
      <alignment horizontal="center"/>
    </xf>
    <xf numFmtId="0" fontId="16" fillId="0" borderId="4" xfId="0" applyFont="1" applyBorder="1" applyAlignment="1">
      <alignment horizontal="center"/>
    </xf>
    <xf numFmtId="0" fontId="99" fillId="0" borderId="14" xfId="0" applyFont="1" applyBorder="1" applyAlignment="1"/>
    <xf numFmtId="0" fontId="100" fillId="5" borderId="7" xfId="0" applyFont="1" applyFill="1" applyBorder="1" applyAlignment="1"/>
    <xf numFmtId="0" fontId="101" fillId="6" borderId="7" xfId="0" applyFont="1" applyFill="1" applyBorder="1" applyAlignment="1"/>
    <xf numFmtId="49" fontId="6" fillId="6" borderId="0" xfId="0" applyNumberFormat="1" applyFont="1" applyFill="1" applyAlignment="1">
      <alignment horizontal="center"/>
    </xf>
    <xf numFmtId="49" fontId="6" fillId="6" borderId="7" xfId="0" applyNumberFormat="1" applyFont="1" applyFill="1" applyBorder="1" applyAlignment="1">
      <alignment horizontal="center"/>
    </xf>
    <xf numFmtId="0" fontId="102" fillId="6" borderId="7" xfId="0" applyFont="1" applyFill="1" applyBorder="1" applyAlignment="1"/>
    <xf numFmtId="49" fontId="6" fillId="9" borderId="0" xfId="0" applyNumberFormat="1" applyFont="1" applyFill="1" applyAlignment="1">
      <alignment horizontal="center"/>
    </xf>
    <xf numFmtId="0" fontId="103" fillId="9" borderId="7" xfId="0" applyFont="1" applyFill="1" applyBorder="1" applyAlignment="1"/>
    <xf numFmtId="49" fontId="6" fillId="9" borderId="7" xfId="0" applyNumberFormat="1" applyFont="1" applyFill="1" applyBorder="1" applyAlignment="1">
      <alignment horizontal="center"/>
    </xf>
    <xf numFmtId="49" fontId="6" fillId="10" borderId="7" xfId="0" applyNumberFormat="1" applyFont="1" applyFill="1" applyBorder="1" applyAlignment="1">
      <alignment horizontal="center"/>
    </xf>
    <xf numFmtId="0" fontId="104" fillId="10" borderId="7" xfId="0" applyFont="1" applyFill="1" applyBorder="1" applyAlignment="1"/>
    <xf numFmtId="0" fontId="9" fillId="0" borderId="0" xfId="0" applyFont="1" applyAlignment="1">
      <alignment horizontal="center" vertical="center" wrapText="1"/>
    </xf>
    <xf numFmtId="0" fontId="1" fillId="0" borderId="0" xfId="0" applyFont="1" applyAlignment="1">
      <alignment horizontal="center" vertical="center"/>
    </xf>
    <xf numFmtId="0" fontId="1" fillId="0" borderId="0" xfId="0" applyFont="1" applyAlignment="1">
      <alignment horizontal="left"/>
    </xf>
    <xf numFmtId="49" fontId="6" fillId="0" borderId="0" xfId="0" applyNumberFormat="1" applyFont="1" applyAlignment="1">
      <alignment horizontal="center"/>
    </xf>
    <xf numFmtId="0" fontId="1" fillId="0" borderId="0" xfId="0" applyFont="1" applyAlignment="1">
      <alignment horizontal="center"/>
    </xf>
    <xf numFmtId="0" fontId="46" fillId="0" borderId="0" xfId="0" applyFont="1" applyAlignment="1">
      <alignment horizontal="center"/>
    </xf>
    <xf numFmtId="0" fontId="21" fillId="0" borderId="0" xfId="0" applyFont="1" applyAlignment="1">
      <alignment horizontal="center"/>
    </xf>
    <xf numFmtId="0" fontId="105" fillId="0" borderId="0" xfId="0" applyFont="1" applyAlignment="1">
      <alignment horizontal="left"/>
    </xf>
    <xf numFmtId="0" fontId="1" fillId="0" borderId="27" xfId="0" applyFont="1" applyBorder="1" applyAlignment="1">
      <alignment vertical="center"/>
    </xf>
    <xf numFmtId="0" fontId="1" fillId="0" borderId="28" xfId="0" applyFont="1" applyBorder="1" applyAlignment="1">
      <alignment horizontal="center"/>
    </xf>
    <xf numFmtId="0" fontId="1" fillId="0" borderId="26" xfId="0" applyFont="1" applyBorder="1" applyAlignment="1"/>
    <xf numFmtId="0" fontId="106" fillId="15" borderId="0" xfId="0" applyFont="1" applyFill="1" applyAlignment="1"/>
    <xf numFmtId="0" fontId="107" fillId="0" borderId="0" xfId="0" applyFont="1" applyAlignment="1">
      <alignment horizontal="left"/>
    </xf>
    <xf numFmtId="0" fontId="1" fillId="0" borderId="0" xfId="0" applyFont="1" applyAlignment="1"/>
    <xf numFmtId="0" fontId="1" fillId="0" borderId="0" xfId="0" applyFont="1" applyAlignment="1">
      <alignment horizontal="center"/>
    </xf>
    <xf numFmtId="0" fontId="108" fillId="0" borderId="0" xfId="0" applyFont="1" applyAlignment="1"/>
    <xf numFmtId="0" fontId="1" fillId="0" borderId="0" xfId="0" applyFont="1" applyAlignment="1"/>
    <xf numFmtId="0" fontId="9" fillId="0" borderId="0" xfId="0" applyFont="1" applyAlignment="1">
      <alignment horizontal="center"/>
    </xf>
    <xf numFmtId="0" fontId="109" fillId="0" borderId="0" xfId="0" applyFont="1" applyAlignment="1"/>
    <xf numFmtId="0" fontId="1" fillId="0" borderId="29" xfId="0" applyFont="1" applyBorder="1" applyAlignment="1"/>
    <xf numFmtId="49" fontId="1" fillId="0" borderId="30" xfId="0" applyNumberFormat="1" applyFont="1" applyBorder="1" applyAlignment="1">
      <alignment horizontal="center"/>
    </xf>
    <xf numFmtId="49" fontId="9" fillId="0" borderId="24" xfId="0" applyNumberFormat="1" applyFont="1" applyBorder="1" applyAlignment="1">
      <alignment horizontal="center"/>
    </xf>
    <xf numFmtId="0" fontId="1" fillId="0" borderId="15" xfId="0" applyFont="1" applyBorder="1"/>
    <xf numFmtId="49" fontId="20" fillId="0" borderId="0" xfId="0" applyNumberFormat="1" applyFont="1" applyAlignment="1">
      <alignment horizontal="center"/>
    </xf>
    <xf numFmtId="49" fontId="110" fillId="0" borderId="0" xfId="0" applyNumberFormat="1" applyFont="1" applyAlignment="1">
      <alignment horizontal="left"/>
    </xf>
    <xf numFmtId="0" fontId="1" fillId="0" borderId="0" xfId="0" applyFont="1" applyAlignment="1">
      <alignment horizontal="center" vertical="center"/>
    </xf>
    <xf numFmtId="0" fontId="1" fillId="0" borderId="0" xfId="0" applyFont="1" applyAlignment="1">
      <alignment horizontal="center" vertical="center"/>
    </xf>
    <xf numFmtId="0" fontId="109" fillId="0" borderId="0" xfId="0" applyFont="1" applyAlignment="1"/>
    <xf numFmtId="49" fontId="1" fillId="0" borderId="0" xfId="0" applyNumberFormat="1" applyFont="1" applyAlignment="1">
      <alignment horizontal="center"/>
    </xf>
    <xf numFmtId="49" fontId="9" fillId="0" borderId="25" xfId="0" applyNumberFormat="1" applyFont="1" applyBorder="1" applyAlignment="1">
      <alignment horizontal="center"/>
    </xf>
    <xf numFmtId="0" fontId="21" fillId="0" borderId="0" xfId="0" applyFont="1" applyAlignment="1">
      <alignment horizontal="center"/>
    </xf>
    <xf numFmtId="0" fontId="1" fillId="0" borderId="27" xfId="0" applyFont="1" applyBorder="1"/>
    <xf numFmtId="49" fontId="1" fillId="0" borderId="28" xfId="0" applyNumberFormat="1" applyFont="1" applyBorder="1" applyAlignment="1">
      <alignment horizontal="center"/>
    </xf>
    <xf numFmtId="49" fontId="9" fillId="0" borderId="26" xfId="0" applyNumberFormat="1" applyFont="1" applyBorder="1" applyAlignment="1">
      <alignment horizontal="center"/>
    </xf>
    <xf numFmtId="0" fontId="1" fillId="0" borderId="8" xfId="0" applyFont="1" applyBorder="1" applyAlignment="1">
      <alignment vertical="center" wrapText="1"/>
    </xf>
    <xf numFmtId="0" fontId="1" fillId="0" borderId="30" xfId="0" applyFont="1" applyBorder="1" applyAlignment="1">
      <alignment horizontal="center" wrapText="1"/>
    </xf>
    <xf numFmtId="0" fontId="1" fillId="0" borderId="0" xfId="0" applyFont="1" applyAlignment="1">
      <alignment wrapText="1"/>
    </xf>
    <xf numFmtId="49" fontId="1" fillId="0" borderId="0" xfId="0" applyNumberFormat="1" applyFont="1" applyAlignment="1">
      <alignment horizontal="center"/>
    </xf>
    <xf numFmtId="0" fontId="1" fillId="0" borderId="0" xfId="0" applyFont="1" applyAlignment="1">
      <alignment horizontal="center"/>
    </xf>
    <xf numFmtId="0" fontId="1" fillId="0" borderId="0" xfId="0" applyFont="1" applyAlignment="1">
      <alignment horizontal="center"/>
    </xf>
    <xf numFmtId="0" fontId="109" fillId="0" borderId="0" xfId="0" applyFont="1" applyAlignment="1"/>
    <xf numFmtId="0" fontId="21" fillId="12" borderId="15" xfId="0" applyFont="1" applyFill="1" applyBorder="1" applyAlignment="1">
      <alignment horizontal="center"/>
    </xf>
    <xf numFmtId="0" fontId="1" fillId="0" borderId="25" xfId="0" applyFont="1" applyBorder="1" applyAlignment="1">
      <alignment wrapText="1"/>
    </xf>
    <xf numFmtId="49" fontId="9" fillId="0" borderId="0" xfId="0" applyNumberFormat="1" applyFont="1" applyAlignment="1">
      <alignment horizontal="center"/>
    </xf>
    <xf numFmtId="0" fontId="1" fillId="0" borderId="15" xfId="0" applyFont="1" applyBorder="1" applyAlignment="1">
      <alignment horizontal="center"/>
    </xf>
    <xf numFmtId="0" fontId="1" fillId="0" borderId="25" xfId="0" applyFont="1" applyBorder="1" applyAlignment="1"/>
    <xf numFmtId="0" fontId="1" fillId="0" borderId="25" xfId="0" applyFont="1" applyBorder="1"/>
    <xf numFmtId="0" fontId="1" fillId="0" borderId="27" xfId="0" applyFont="1" applyBorder="1" applyAlignment="1">
      <alignment horizontal="center"/>
    </xf>
    <xf numFmtId="0" fontId="1" fillId="0" borderId="26" xfId="0" applyFont="1" applyBorder="1"/>
    <xf numFmtId="0" fontId="1" fillId="0" borderId="0" xfId="0" applyFont="1" applyAlignment="1">
      <alignment wrapText="1"/>
    </xf>
    <xf numFmtId="0" fontId="106" fillId="15" borderId="0" xfId="0" applyFont="1" applyFill="1" applyAlignment="1">
      <alignment horizontal="left" wrapText="1"/>
    </xf>
    <xf numFmtId="0" fontId="1" fillId="0" borderId="0" xfId="0" applyFont="1" applyAlignment="1"/>
    <xf numFmtId="49" fontId="111" fillId="0" borderId="25" xfId="0" applyNumberFormat="1" applyFont="1" applyBorder="1" applyAlignment="1">
      <alignment horizontal="left"/>
    </xf>
    <xf numFmtId="0" fontId="112" fillId="12" borderId="30" xfId="0" applyFont="1" applyFill="1" applyBorder="1" applyAlignment="1"/>
    <xf numFmtId="0" fontId="1" fillId="0" borderId="30" xfId="0" applyFont="1" applyBorder="1"/>
    <xf numFmtId="0" fontId="1" fillId="0" borderId="24" xfId="0" applyFont="1" applyBorder="1"/>
    <xf numFmtId="0" fontId="1" fillId="0" borderId="28" xfId="0" applyFont="1" applyBorder="1"/>
    <xf numFmtId="0" fontId="1" fillId="0" borderId="28" xfId="0" applyFont="1" applyBorder="1" applyAlignment="1">
      <alignment horizontal="left" wrapText="1"/>
    </xf>
    <xf numFmtId="49" fontId="9" fillId="7" borderId="11" xfId="0" applyNumberFormat="1" applyFont="1" applyFill="1" applyBorder="1" applyAlignment="1">
      <alignment horizontal="center"/>
    </xf>
    <xf numFmtId="49" fontId="9" fillId="7" borderId="0" xfId="0" applyNumberFormat="1" applyFont="1" applyFill="1" applyAlignment="1">
      <alignment horizontal="center"/>
    </xf>
    <xf numFmtId="49" fontId="9" fillId="7" borderId="7" xfId="0" applyNumberFormat="1" applyFont="1" applyFill="1" applyBorder="1" applyAlignment="1">
      <alignment horizontal="center"/>
    </xf>
    <xf numFmtId="0" fontId="16" fillId="0" borderId="4" xfId="0" applyFont="1" applyBorder="1" applyAlignment="1">
      <alignment horizontal="center" wrapText="1"/>
    </xf>
    <xf numFmtId="0" fontId="9" fillId="3" borderId="9" xfId="0" applyFont="1" applyFill="1" applyBorder="1" applyAlignment="1">
      <alignment horizontal="center" wrapText="1"/>
    </xf>
    <xf numFmtId="0" fontId="9" fillId="3" borderId="9" xfId="0" applyFont="1" applyFill="1" applyBorder="1" applyAlignment="1">
      <alignment horizontal="center" wrapText="1"/>
    </xf>
    <xf numFmtId="0" fontId="113" fillId="3" borderId="14" xfId="0" applyFont="1" applyFill="1" applyBorder="1" applyAlignment="1"/>
    <xf numFmtId="0" fontId="9" fillId="5" borderId="9" xfId="0" applyFont="1" applyFill="1" applyBorder="1" applyAlignment="1">
      <alignment horizontal="center" wrapText="1"/>
    </xf>
    <xf numFmtId="0" fontId="9" fillId="5" borderId="9" xfId="0" applyFont="1" applyFill="1" applyBorder="1" applyAlignment="1">
      <alignment horizontal="center" wrapText="1"/>
    </xf>
    <xf numFmtId="0" fontId="9" fillId="6" borderId="9" xfId="0" applyFont="1" applyFill="1" applyBorder="1" applyAlignment="1">
      <alignment horizontal="center" wrapText="1"/>
    </xf>
    <xf numFmtId="0" fontId="9" fillId="6" borderId="9" xfId="0" applyFont="1" applyFill="1" applyBorder="1" applyAlignment="1">
      <alignment horizontal="center" wrapText="1"/>
    </xf>
    <xf numFmtId="0" fontId="9" fillId="7" borderId="9" xfId="0" applyFont="1" applyFill="1" applyBorder="1" applyAlignment="1">
      <alignment horizontal="center" wrapText="1"/>
    </xf>
    <xf numFmtId="0" fontId="9" fillId="10" borderId="9" xfId="0" applyFont="1" applyFill="1" applyBorder="1" applyAlignment="1">
      <alignment horizontal="center" wrapText="1"/>
    </xf>
    <xf numFmtId="0" fontId="1" fillId="11" borderId="7" xfId="0" applyFont="1" applyFill="1" applyBorder="1" applyAlignment="1">
      <alignment horizontal="center" vertical="center" wrapText="1"/>
    </xf>
    <xf numFmtId="0" fontId="21" fillId="11" borderId="7" xfId="0" applyFont="1" applyFill="1" applyBorder="1" applyAlignment="1">
      <alignment horizontal="left" wrapText="1"/>
    </xf>
    <xf numFmtId="0" fontId="21" fillId="0" borderId="0" xfId="0" applyFont="1" applyAlignment="1">
      <alignment horizontal="center" wrapText="1"/>
    </xf>
    <xf numFmtId="0" fontId="9" fillId="0" borderId="0" xfId="0" applyFont="1" applyAlignment="1">
      <alignment horizontal="center" wrapText="1"/>
    </xf>
    <xf numFmtId="0" fontId="1" fillId="0" borderId="0" xfId="0" applyFont="1" applyAlignment="1">
      <alignment horizontal="center" vertical="center" wrapText="1"/>
    </xf>
    <xf numFmtId="0" fontId="21" fillId="0" borderId="0" xfId="0" applyFont="1" applyAlignment="1">
      <alignment horizontal="center" wrapText="1"/>
    </xf>
    <xf numFmtId="0" fontId="1" fillId="0" borderId="0" xfId="0" applyFont="1" applyAlignment="1">
      <alignment horizontal="center" wrapText="1"/>
    </xf>
    <xf numFmtId="0" fontId="114" fillId="5" borderId="14" xfId="0" applyFont="1" applyFill="1" applyBorder="1" applyAlignment="1"/>
    <xf numFmtId="0" fontId="115" fillId="5" borderId="14" xfId="0" applyFont="1" applyFill="1" applyBorder="1" applyAlignment="1"/>
    <xf numFmtId="0" fontId="65" fillId="5" borderId="14" xfId="0" applyFont="1" applyFill="1" applyBorder="1" applyAlignment="1"/>
    <xf numFmtId="0" fontId="116" fillId="6" borderId="14" xfId="0" applyFont="1" applyFill="1" applyBorder="1" applyAlignment="1"/>
    <xf numFmtId="0" fontId="117" fillId="6" borderId="14" xfId="0" applyFont="1" applyFill="1" applyBorder="1" applyAlignment="1"/>
    <xf numFmtId="0" fontId="118" fillId="6" borderId="14" xfId="0" applyFont="1" applyFill="1" applyBorder="1" applyAlignment="1"/>
    <xf numFmtId="0" fontId="119" fillId="7" borderId="14" xfId="0" applyFont="1" applyFill="1" applyBorder="1" applyAlignment="1"/>
    <xf numFmtId="0" fontId="120" fillId="7" borderId="0" xfId="0" applyFont="1" applyFill="1" applyAlignment="1">
      <alignment horizontal="left"/>
    </xf>
    <xf numFmtId="0" fontId="121" fillId="7" borderId="14" xfId="0" applyFont="1" applyFill="1" applyBorder="1" applyAlignment="1"/>
    <xf numFmtId="0" fontId="122" fillId="16" borderId="14" xfId="0" applyFont="1" applyFill="1" applyBorder="1" applyAlignment="1"/>
    <xf numFmtId="0" fontId="9" fillId="10" borderId="0" xfId="0" applyFont="1" applyFill="1" applyAlignment="1">
      <alignment horizontal="center"/>
    </xf>
    <xf numFmtId="0" fontId="21" fillId="11" borderId="7" xfId="0" applyFont="1" applyFill="1" applyBorder="1" applyAlignment="1">
      <alignment horizontal="center" wrapText="1"/>
    </xf>
    <xf numFmtId="0" fontId="9" fillId="5" borderId="8" xfId="0" applyFont="1" applyFill="1" applyBorder="1" applyAlignment="1">
      <alignment horizontal="center"/>
    </xf>
    <xf numFmtId="0" fontId="123" fillId="5" borderId="14" xfId="0" applyFont="1" applyFill="1" applyBorder="1" applyAlignment="1"/>
    <xf numFmtId="0" fontId="124" fillId="12" borderId="0" xfId="0" applyFont="1" applyFill="1" applyAlignment="1">
      <alignment horizontal="left"/>
    </xf>
    <xf numFmtId="0" fontId="1" fillId="0" borderId="24" xfId="0" applyFont="1" applyBorder="1" applyAlignment="1">
      <alignment wrapText="1"/>
    </xf>
    <xf numFmtId="0" fontId="16" fillId="0" borderId="1" xfId="0" applyFont="1" applyBorder="1" applyAlignment="1">
      <alignment horizontal="center" vertical="center"/>
    </xf>
    <xf numFmtId="0" fontId="21" fillId="7" borderId="14" xfId="0" applyFont="1" applyFill="1" applyBorder="1" applyAlignment="1"/>
    <xf numFmtId="0" fontId="65" fillId="5" borderId="14" xfId="0" applyFont="1" applyFill="1" applyBorder="1" applyAlignment="1"/>
    <xf numFmtId="0" fontId="125" fillId="5" borderId="14" xfId="0" applyFont="1" applyFill="1" applyBorder="1" applyAlignment="1"/>
    <xf numFmtId="0" fontId="126" fillId="10" borderId="0" xfId="0" applyFont="1" applyFill="1" applyAlignment="1">
      <alignment horizontal="left"/>
    </xf>
    <xf numFmtId="0" fontId="35" fillId="12" borderId="0" xfId="0" applyFont="1" applyFill="1" applyAlignment="1"/>
    <xf numFmtId="0" fontId="1" fillId="10" borderId="7" xfId="0" applyFont="1" applyFill="1" applyBorder="1" applyAlignment="1">
      <alignment horizontal="center" vertical="center"/>
    </xf>
    <xf numFmtId="0" fontId="9" fillId="11" borderId="7" xfId="0" applyFont="1" applyFill="1" applyBorder="1" applyAlignment="1">
      <alignment horizontal="center" vertical="center"/>
    </xf>
    <xf numFmtId="0" fontId="9" fillId="11" borderId="7" xfId="0" applyFont="1" applyFill="1" applyBorder="1" applyAlignment="1">
      <alignment horizontal="left"/>
    </xf>
    <xf numFmtId="0" fontId="9" fillId="11" borderId="7" xfId="0" applyFont="1" applyFill="1" applyBorder="1" applyAlignment="1"/>
    <xf numFmtId="0" fontId="21" fillId="11" borderId="31" xfId="0" applyFont="1" applyFill="1" applyBorder="1" applyAlignment="1">
      <alignment horizontal="center" wrapText="1"/>
    </xf>
    <xf numFmtId="0" fontId="47" fillId="11" borderId="0" xfId="0" applyFont="1" applyFill="1" applyAlignment="1">
      <alignment horizontal="left"/>
    </xf>
    <xf numFmtId="0" fontId="127" fillId="11" borderId="7" xfId="0" applyFont="1" applyFill="1" applyBorder="1" applyAlignment="1"/>
    <xf numFmtId="0" fontId="128" fillId="11" borderId="14" xfId="0" applyFont="1" applyFill="1" applyBorder="1" applyAlignment="1"/>
    <xf numFmtId="0" fontId="129" fillId="11" borderId="14" xfId="0" applyFont="1" applyFill="1" applyBorder="1" applyAlignment="1"/>
    <xf numFmtId="0" fontId="1" fillId="11" borderId="7" xfId="0" applyFont="1" applyFill="1" applyBorder="1" applyAlignment="1">
      <alignment horizontal="left"/>
    </xf>
    <xf numFmtId="0" fontId="130" fillId="11" borderId="7" xfId="0" applyFont="1" applyFill="1" applyBorder="1" applyAlignment="1"/>
    <xf numFmtId="0" fontId="21" fillId="11" borderId="9" xfId="0" applyFont="1" applyFill="1" applyBorder="1" applyAlignment="1">
      <alignment horizontal="center" wrapText="1"/>
    </xf>
    <xf numFmtId="0" fontId="131" fillId="11" borderId="0" xfId="0" applyFont="1" applyFill="1" applyAlignment="1">
      <alignment horizontal="left"/>
    </xf>
    <xf numFmtId="0" fontId="132" fillId="11" borderId="25" xfId="0" applyFont="1" applyFill="1" applyBorder="1" applyAlignment="1">
      <alignment horizontal="left"/>
    </xf>
    <xf numFmtId="0" fontId="133" fillId="11" borderId="7" xfId="0" applyFont="1" applyFill="1" applyBorder="1" applyAlignment="1"/>
    <xf numFmtId="0" fontId="134" fillId="11" borderId="25" xfId="0" applyFont="1" applyFill="1" applyBorder="1" applyAlignment="1">
      <alignment horizontal="left"/>
    </xf>
    <xf numFmtId="0" fontId="1" fillId="11" borderId="7" xfId="0" applyFont="1" applyFill="1" applyBorder="1" applyAlignment="1">
      <alignment horizontal="center"/>
    </xf>
    <xf numFmtId="0" fontId="135" fillId="11" borderId="14" xfId="0" applyFont="1" applyFill="1" applyBorder="1" applyAlignment="1"/>
    <xf numFmtId="0" fontId="9" fillId="11" borderId="9" xfId="0" applyFont="1" applyFill="1" applyBorder="1" applyAlignment="1">
      <alignment horizontal="center" wrapText="1"/>
    </xf>
    <xf numFmtId="0" fontId="109" fillId="11" borderId="14" xfId="0" applyFont="1" applyFill="1" applyBorder="1" applyAlignment="1"/>
    <xf numFmtId="0" fontId="1" fillId="11" borderId="7" xfId="0" applyFont="1" applyFill="1" applyBorder="1" applyAlignment="1">
      <alignment horizontal="center" vertical="center"/>
    </xf>
    <xf numFmtId="0" fontId="109" fillId="0" borderId="25" xfId="0" applyFont="1" applyBorder="1" applyAlignment="1"/>
    <xf numFmtId="0" fontId="136" fillId="11" borderId="25" xfId="0" applyFont="1" applyFill="1" applyBorder="1" applyAlignment="1">
      <alignment horizontal="left"/>
    </xf>
    <xf numFmtId="0" fontId="137" fillId="0" borderId="24" xfId="0" applyFont="1" applyBorder="1" applyAlignment="1">
      <alignment wrapText="1"/>
    </xf>
    <xf numFmtId="0" fontId="138" fillId="0" borderId="25" xfId="0" applyFont="1" applyBorder="1" applyAlignment="1">
      <alignment wrapText="1"/>
    </xf>
    <xf numFmtId="0" fontId="1" fillId="0" borderId="0" xfId="0" applyFont="1" applyAlignment="1">
      <alignment horizontal="left" wrapText="1"/>
    </xf>
    <xf numFmtId="0" fontId="139" fillId="5" borderId="14" xfId="0" applyFont="1" applyFill="1" applyBorder="1" applyAlignment="1"/>
    <xf numFmtId="0" fontId="140" fillId="7" borderId="14" xfId="0" applyFont="1" applyFill="1" applyBorder="1" applyAlignment="1"/>
    <xf numFmtId="0" fontId="141" fillId="11" borderId="0" xfId="0" applyFont="1" applyFill="1" applyAlignment="1">
      <alignment horizontal="left"/>
    </xf>
    <xf numFmtId="0" fontId="142" fillId="11" borderId="14" xfId="0" applyFont="1" applyFill="1" applyBorder="1" applyAlignment="1"/>
    <xf numFmtId="0" fontId="1" fillId="0" borderId="30" xfId="0" applyFont="1" applyBorder="1" applyAlignment="1">
      <alignment horizontal="center" vertical="center"/>
    </xf>
    <xf numFmtId="49" fontId="144" fillId="0" borderId="24" xfId="0" applyNumberFormat="1" applyFont="1" applyBorder="1" applyAlignment="1"/>
    <xf numFmtId="49" fontId="1" fillId="0" borderId="25" xfId="0" applyNumberFormat="1" applyFont="1" applyBorder="1" applyAlignment="1"/>
    <xf numFmtId="0" fontId="1" fillId="0" borderId="25" xfId="0" applyFont="1" applyBorder="1" applyAlignment="1"/>
    <xf numFmtId="0" fontId="1" fillId="0" borderId="15" xfId="0" applyFont="1" applyBorder="1" applyAlignment="1">
      <alignment vertical="center"/>
    </xf>
    <xf numFmtId="0" fontId="1" fillId="0" borderId="27" xfId="0" applyFont="1" applyBorder="1" applyAlignment="1">
      <alignment vertical="center"/>
    </xf>
    <xf numFmtId="0" fontId="145" fillId="11" borderId="25" xfId="0" applyFont="1" applyFill="1" applyBorder="1" applyAlignment="1">
      <alignment horizontal="left"/>
    </xf>
    <xf numFmtId="49" fontId="144" fillId="0" borderId="24" xfId="0" applyNumberFormat="1" applyFont="1" applyBorder="1" applyAlignment="1"/>
    <xf numFmtId="0" fontId="146" fillId="17" borderId="0" xfId="0" applyFont="1" applyFill="1" applyAlignment="1">
      <alignment horizontal="left"/>
    </xf>
    <xf numFmtId="0" fontId="147" fillId="17" borderId="0" xfId="0" applyFont="1" applyFill="1" applyAlignment="1">
      <alignment horizontal="left"/>
    </xf>
    <xf numFmtId="49" fontId="20" fillId="0" borderId="24" xfId="0" applyNumberFormat="1" applyFont="1" applyBorder="1" applyAlignment="1"/>
    <xf numFmtId="0" fontId="148" fillId="0" borderId="0" xfId="0" applyFont="1" applyAlignment="1"/>
    <xf numFmtId="0" fontId="125" fillId="11" borderId="31" xfId="0" applyFont="1" applyFill="1" applyBorder="1" applyAlignment="1">
      <alignment horizontal="center" wrapText="1"/>
    </xf>
    <xf numFmtId="0" fontId="125" fillId="11" borderId="9" xfId="0" applyFont="1" applyFill="1" applyBorder="1" applyAlignment="1">
      <alignment horizontal="center" wrapText="1"/>
    </xf>
    <xf numFmtId="49" fontId="149" fillId="0" borderId="24" xfId="0" applyNumberFormat="1" applyFont="1" applyBorder="1" applyAlignment="1"/>
    <xf numFmtId="0" fontId="16" fillId="0" borderId="4" xfId="0" applyFont="1" applyBorder="1" applyAlignment="1">
      <alignment horizontal="center"/>
    </xf>
    <xf numFmtId="0" fontId="9" fillId="3" borderId="9" xfId="0" applyFont="1" applyFill="1" applyBorder="1" applyAlignment="1">
      <alignment horizontal="center"/>
    </xf>
    <xf numFmtId="0" fontId="9" fillId="3" borderId="9" xfId="0" applyFont="1" applyFill="1" applyBorder="1" applyAlignment="1">
      <alignment horizontal="center"/>
    </xf>
    <xf numFmtId="0" fontId="9" fillId="5" borderId="9" xfId="0" applyFont="1" applyFill="1" applyBorder="1" applyAlignment="1">
      <alignment horizontal="center"/>
    </xf>
    <xf numFmtId="0" fontId="9" fillId="5" borderId="9" xfId="0" applyFont="1" applyFill="1" applyBorder="1" applyAlignment="1">
      <alignment horizontal="center"/>
    </xf>
    <xf numFmtId="0" fontId="150" fillId="0" borderId="0" xfId="0" applyFont="1" applyAlignment="1"/>
    <xf numFmtId="0" fontId="9" fillId="6" borderId="9" xfId="0" applyFont="1" applyFill="1" applyBorder="1" applyAlignment="1">
      <alignment horizontal="center"/>
    </xf>
    <xf numFmtId="0" fontId="9" fillId="6" borderId="9" xfId="0" applyFont="1" applyFill="1" applyBorder="1" applyAlignment="1">
      <alignment horizontal="center"/>
    </xf>
    <xf numFmtId="0" fontId="144" fillId="0" borderId="0" xfId="0" applyFont="1" applyAlignment="1"/>
    <xf numFmtId="0" fontId="151" fillId="6" borderId="7" xfId="0" applyFont="1" applyFill="1" applyBorder="1" applyAlignment="1"/>
    <xf numFmtId="0" fontId="152" fillId="0" borderId="0" xfId="0" applyFont="1" applyAlignment="1"/>
    <xf numFmtId="0" fontId="9" fillId="7" borderId="9" xfId="0" applyFont="1" applyFill="1" applyBorder="1" applyAlignment="1">
      <alignment horizontal="center"/>
    </xf>
    <xf numFmtId="0" fontId="153" fillId="0" borderId="0" xfId="0" applyFont="1" applyAlignment="1"/>
    <xf numFmtId="0" fontId="144" fillId="0" borderId="0" xfId="0" applyFont="1" applyAlignment="1"/>
    <xf numFmtId="0" fontId="9" fillId="10" borderId="9" xfId="0" applyFont="1" applyFill="1" applyBorder="1" applyAlignment="1">
      <alignment horizontal="center"/>
    </xf>
    <xf numFmtId="0" fontId="9" fillId="11" borderId="9" xfId="0" applyFont="1" applyFill="1" applyBorder="1" applyAlignment="1">
      <alignment horizontal="center"/>
    </xf>
    <xf numFmtId="0" fontId="154" fillId="11" borderId="0" xfId="0" applyFont="1" applyFill="1" applyAlignment="1">
      <alignment horizontal="left"/>
    </xf>
    <xf numFmtId="0" fontId="125" fillId="11" borderId="9" xfId="0" applyFont="1" applyFill="1" applyBorder="1" applyAlignment="1">
      <alignment horizontal="center"/>
    </xf>
    <xf numFmtId="0" fontId="155" fillId="11" borderId="14" xfId="0" applyFont="1" applyFill="1" applyBorder="1" applyAlignment="1"/>
    <xf numFmtId="0" fontId="21" fillId="11" borderId="7" xfId="0" applyFont="1" applyFill="1" applyBorder="1" applyAlignment="1">
      <alignment horizontal="center"/>
    </xf>
    <xf numFmtId="49" fontId="156" fillId="0" borderId="24" xfId="0" applyNumberFormat="1" applyFont="1" applyBorder="1" applyAlignment="1"/>
    <xf numFmtId="0" fontId="157" fillId="0" borderId="25" xfId="0" applyFont="1" applyBorder="1" applyAlignment="1"/>
    <xf numFmtId="0" fontId="158" fillId="0" borderId="26" xfId="0" applyFont="1" applyBorder="1" applyAlignment="1"/>
    <xf numFmtId="0" fontId="99" fillId="0" borderId="14" xfId="0" applyFont="1" applyBorder="1" applyAlignment="1"/>
    <xf numFmtId="49" fontId="9" fillId="3" borderId="7" xfId="0" applyNumberFormat="1" applyFont="1" applyFill="1" applyBorder="1" applyAlignment="1">
      <alignment horizontal="center"/>
    </xf>
    <xf numFmtId="0" fontId="9" fillId="5" borderId="7" xfId="0" applyFont="1" applyFill="1" applyBorder="1" applyAlignment="1">
      <alignment horizontal="center"/>
    </xf>
    <xf numFmtId="0" fontId="159" fillId="5" borderId="14" xfId="0" applyFont="1" applyFill="1" applyBorder="1" applyAlignment="1"/>
    <xf numFmtId="0" fontId="160" fillId="12" borderId="0" xfId="0" applyFont="1" applyFill="1" applyAlignment="1"/>
    <xf numFmtId="0" fontId="9" fillId="5" borderId="7" xfId="0" applyFont="1" applyFill="1" applyBorder="1" applyAlignment="1">
      <alignment horizontal="center"/>
    </xf>
    <xf numFmtId="49" fontId="9" fillId="6" borderId="7" xfId="0" applyNumberFormat="1" applyFont="1" applyFill="1" applyBorder="1" applyAlignment="1">
      <alignment horizontal="center"/>
    </xf>
    <xf numFmtId="0" fontId="20" fillId="0" borderId="0" xfId="0" applyFont="1" applyAlignment="1"/>
    <xf numFmtId="0" fontId="161" fillId="6" borderId="14" xfId="0" applyFont="1" applyFill="1" applyBorder="1" applyAlignment="1"/>
    <xf numFmtId="0" fontId="21" fillId="12" borderId="0" xfId="0" applyFont="1" applyFill="1" applyAlignment="1">
      <alignment horizontal="left"/>
    </xf>
    <xf numFmtId="0" fontId="21" fillId="12" borderId="0" xfId="0" applyFont="1" applyFill="1" applyAlignment="1">
      <alignment horizontal="left"/>
    </xf>
    <xf numFmtId="0" fontId="21" fillId="0" borderId="0" xfId="0" applyFont="1" applyAlignment="1">
      <alignment horizontal="left"/>
    </xf>
    <xf numFmtId="49" fontId="16" fillId="7" borderId="7" xfId="0" applyNumberFormat="1" applyFont="1" applyFill="1" applyBorder="1" applyAlignment="1">
      <alignment horizontal="center"/>
    </xf>
    <xf numFmtId="0" fontId="162" fillId="7" borderId="14" xfId="0" applyFont="1" applyFill="1" applyBorder="1" applyAlignment="1"/>
    <xf numFmtId="0" fontId="1" fillId="0" borderId="0" xfId="0" applyFont="1" applyAlignment="1"/>
    <xf numFmtId="0" fontId="163" fillId="12" borderId="0" xfId="0" applyFont="1" applyFill="1" applyAlignment="1">
      <alignment horizontal="left"/>
    </xf>
    <xf numFmtId="0" fontId="164" fillId="7" borderId="14" xfId="0" applyFont="1" applyFill="1" applyBorder="1" applyAlignment="1"/>
    <xf numFmtId="0" fontId="20" fillId="0" borderId="0" xfId="0" applyFont="1" applyAlignment="1"/>
    <xf numFmtId="0" fontId="21" fillId="7" borderId="14" xfId="0" applyFont="1" applyFill="1" applyBorder="1" applyAlignment="1"/>
    <xf numFmtId="0" fontId="9" fillId="10" borderId="7" xfId="0" applyFont="1" applyFill="1" applyBorder="1" applyAlignment="1">
      <alignment horizontal="center"/>
    </xf>
    <xf numFmtId="0" fontId="165" fillId="11" borderId="14" xfId="0" applyFont="1" applyFill="1" applyBorder="1" applyAlignment="1"/>
    <xf numFmtId="0" fontId="166" fillId="11" borderId="0" xfId="0" applyFont="1" applyFill="1" applyAlignment="1">
      <alignment horizontal="left"/>
    </xf>
    <xf numFmtId="0" fontId="167" fillId="11" borderId="14" xfId="0" applyFont="1" applyFill="1" applyBorder="1" applyAlignment="1"/>
    <xf numFmtId="0" fontId="109" fillId="11" borderId="14" xfId="0" applyFont="1" applyFill="1" applyBorder="1" applyAlignment="1"/>
    <xf numFmtId="0" fontId="109" fillId="0" borderId="0" xfId="0" applyFont="1"/>
    <xf numFmtId="49" fontId="168" fillId="0" borderId="24" xfId="0" applyNumberFormat="1" applyFont="1" applyBorder="1" applyAlignment="1"/>
    <xf numFmtId="49" fontId="169" fillId="0" borderId="0" xfId="0" applyNumberFormat="1" applyFont="1" applyAlignment="1">
      <alignment horizontal="center"/>
    </xf>
    <xf numFmtId="49" fontId="170" fillId="0" borderId="25" xfId="0" applyNumberFormat="1" applyFont="1" applyBorder="1" applyAlignment="1"/>
    <xf numFmtId="0" fontId="171" fillId="0" borderId="25" xfId="0" applyFont="1" applyBorder="1" applyAlignment="1"/>
    <xf numFmtId="49" fontId="172" fillId="0" borderId="24" xfId="0" applyNumberFormat="1" applyFont="1" applyBorder="1" applyAlignment="1">
      <alignment horizontal="center"/>
    </xf>
    <xf numFmtId="49" fontId="173" fillId="0" borderId="25" xfId="0" applyNumberFormat="1" applyFont="1" applyBorder="1" applyAlignment="1">
      <alignment horizontal="center"/>
    </xf>
    <xf numFmtId="0" fontId="174" fillId="0" borderId="26" xfId="0" applyFont="1" applyBorder="1" applyAlignment="1"/>
    <xf numFmtId="0" fontId="1" fillId="18" borderId="7" xfId="0" applyFont="1" applyFill="1" applyBorder="1" applyAlignment="1"/>
    <xf numFmtId="0" fontId="1" fillId="19" borderId="0" xfId="0" applyFont="1" applyFill="1" applyAlignment="1"/>
    <xf numFmtId="0" fontId="144" fillId="0" borderId="0" xfId="0" applyFont="1" applyAlignment="1"/>
    <xf numFmtId="49" fontId="9" fillId="7" borderId="7" xfId="0" applyNumberFormat="1" applyFont="1" applyFill="1" applyBorder="1" applyAlignment="1">
      <alignment horizontal="center"/>
    </xf>
    <xf numFmtId="0" fontId="153" fillId="0" borderId="0" xfId="0" applyFont="1" applyAlignment="1"/>
    <xf numFmtId="0" fontId="144" fillId="0" borderId="0" xfId="0" applyFont="1" applyAlignment="1"/>
    <xf numFmtId="0" fontId="175" fillId="11" borderId="0" xfId="0" applyFont="1" applyFill="1" applyAlignment="1">
      <alignment horizontal="left"/>
    </xf>
    <xf numFmtId="0" fontId="176" fillId="11" borderId="14" xfId="0" applyFont="1" applyFill="1" applyBorder="1" applyAlignment="1"/>
    <xf numFmtId="0" fontId="177" fillId="11" borderId="14" xfId="0" applyFont="1" applyFill="1" applyBorder="1" applyAlignment="1"/>
    <xf numFmtId="49" fontId="9" fillId="7" borderId="7" xfId="0" applyNumberFormat="1" applyFont="1" applyFill="1" applyBorder="1" applyAlignment="1">
      <alignment horizontal="center"/>
    </xf>
    <xf numFmtId="0" fontId="178" fillId="11" borderId="7" xfId="0" applyFont="1" applyFill="1" applyBorder="1" applyAlignment="1">
      <alignment horizontal="center"/>
    </xf>
    <xf numFmtId="0" fontId="65" fillId="6" borderId="14" xfId="0" applyFont="1" applyFill="1" applyBorder="1" applyAlignment="1"/>
    <xf numFmtId="0" fontId="65" fillId="6" borderId="14" xfId="0" applyFont="1" applyFill="1" applyBorder="1" applyAlignment="1"/>
    <xf numFmtId="0" fontId="9" fillId="7" borderId="9" xfId="0" applyFont="1" applyFill="1" applyBorder="1" applyAlignment="1">
      <alignment horizontal="center"/>
    </xf>
    <xf numFmtId="0" fontId="65" fillId="7" borderId="14" xfId="0" applyFont="1" applyFill="1" applyBorder="1" applyAlignment="1"/>
    <xf numFmtId="0" fontId="179" fillId="10" borderId="14" xfId="0" applyFont="1" applyFill="1" applyBorder="1" applyAlignment="1">
      <alignment horizontal="center"/>
    </xf>
    <xf numFmtId="0" fontId="9" fillId="11" borderId="31" xfId="0" applyFont="1" applyFill="1" applyBorder="1" applyAlignment="1">
      <alignment horizontal="center"/>
    </xf>
    <xf numFmtId="49" fontId="180" fillId="0" borderId="0" xfId="0" applyNumberFormat="1" applyFont="1" applyAlignment="1"/>
    <xf numFmtId="49" fontId="1" fillId="0" borderId="0" xfId="0" applyNumberFormat="1" applyFont="1" applyAlignment="1"/>
    <xf numFmtId="0" fontId="1" fillId="0" borderId="28" xfId="0" applyFont="1" applyBorder="1" applyAlignment="1">
      <alignment horizontal="center" vertical="center"/>
    </xf>
    <xf numFmtId="0" fontId="1" fillId="0" borderId="26" xfId="0" applyFont="1" applyBorder="1" applyAlignment="1"/>
    <xf numFmtId="49" fontId="181" fillId="0" borderId="0" xfId="0" applyNumberFormat="1" applyFont="1" applyAlignment="1"/>
    <xf numFmtId="0" fontId="182" fillId="0" borderId="1" xfId="0" applyFont="1" applyBorder="1" applyAlignment="1">
      <alignment horizontal="center" vertical="center"/>
    </xf>
    <xf numFmtId="0" fontId="16" fillId="5" borderId="7" xfId="0" applyFont="1" applyFill="1" applyBorder="1" applyAlignment="1">
      <alignment horizontal="center"/>
    </xf>
    <xf numFmtId="49" fontId="16" fillId="6" borderId="7" xfId="0" applyNumberFormat="1" applyFont="1" applyFill="1" applyBorder="1" applyAlignment="1">
      <alignment horizontal="center"/>
    </xf>
    <xf numFmtId="0" fontId="183" fillId="6" borderId="14" xfId="0" applyFont="1" applyFill="1" applyBorder="1" applyAlignment="1"/>
    <xf numFmtId="0" fontId="16" fillId="10" borderId="7" xfId="0" applyFont="1" applyFill="1" applyBorder="1" applyAlignment="1">
      <alignment horizontal="center"/>
    </xf>
    <xf numFmtId="0" fontId="65" fillId="10" borderId="14" xfId="0" applyFont="1" applyFill="1" applyBorder="1" applyAlignment="1"/>
    <xf numFmtId="0" fontId="184" fillId="10" borderId="14" xfId="0" applyFont="1" applyFill="1" applyBorder="1" applyAlignment="1"/>
    <xf numFmtId="0" fontId="1" fillId="10" borderId="7" xfId="0" applyFont="1" applyFill="1" applyBorder="1" applyAlignment="1"/>
    <xf numFmtId="0" fontId="9" fillId="7" borderId="8" xfId="0" applyFont="1" applyFill="1" applyBorder="1" applyAlignment="1">
      <alignment horizontal="center"/>
    </xf>
    <xf numFmtId="0" fontId="1" fillId="11" borderId="9" xfId="0" applyFont="1" applyFill="1" applyBorder="1" applyAlignment="1">
      <alignment horizontal="center" vertical="center"/>
    </xf>
    <xf numFmtId="0" fontId="21" fillId="11" borderId="0" xfId="0" applyFont="1" applyFill="1" applyAlignment="1">
      <alignment horizontal="center"/>
    </xf>
    <xf numFmtId="49" fontId="185" fillId="0" borderId="0" xfId="0" applyNumberFormat="1" applyFont="1" applyAlignment="1"/>
    <xf numFmtId="0" fontId="186" fillId="10" borderId="14" xfId="0" applyFont="1" applyFill="1" applyBorder="1" applyAlignment="1"/>
    <xf numFmtId="0" fontId="187" fillId="10" borderId="7" xfId="0" applyFont="1" applyFill="1" applyBorder="1" applyAlignment="1"/>
    <xf numFmtId="0" fontId="178" fillId="10" borderId="7" xfId="0" applyFont="1" applyFill="1" applyBorder="1" applyAlignment="1">
      <alignment horizontal="center" vertical="center"/>
    </xf>
    <xf numFmtId="0" fontId="1" fillId="11" borderId="27" xfId="0" applyFont="1" applyFill="1" applyBorder="1" applyAlignment="1">
      <alignment horizontal="center"/>
    </xf>
    <xf numFmtId="0" fontId="178" fillId="11" borderId="8" xfId="0" applyFont="1" applyFill="1" applyBorder="1" applyAlignment="1">
      <alignment horizontal="center"/>
    </xf>
    <xf numFmtId="0" fontId="1" fillId="11" borderId="8" xfId="0" applyFont="1" applyFill="1" applyBorder="1" applyAlignment="1">
      <alignment horizontal="center"/>
    </xf>
    <xf numFmtId="0" fontId="188" fillId="0" borderId="25" xfId="0" applyFont="1" applyBorder="1" applyAlignment="1"/>
    <xf numFmtId="0" fontId="9" fillId="5" borderId="7" xfId="0" applyFont="1" applyFill="1" applyBorder="1" applyAlignment="1">
      <alignment horizontal="center"/>
    </xf>
    <xf numFmtId="0" fontId="9" fillId="7" borderId="7" xfId="0" applyFont="1" applyFill="1" applyBorder="1" applyAlignment="1">
      <alignment horizontal="center" vertical="center"/>
    </xf>
    <xf numFmtId="0" fontId="9" fillId="10" borderId="7" xfId="0" applyFont="1" applyFill="1" applyBorder="1" applyAlignment="1">
      <alignment horizontal="center" vertical="center"/>
    </xf>
    <xf numFmtId="0" fontId="9" fillId="10" borderId="7" xfId="0" applyFont="1" applyFill="1" applyBorder="1" applyAlignment="1">
      <alignment horizontal="center"/>
    </xf>
    <xf numFmtId="0" fontId="9" fillId="10" borderId="9" xfId="0" applyFont="1" applyFill="1" applyBorder="1" applyAlignment="1">
      <alignment horizontal="center"/>
    </xf>
    <xf numFmtId="0" fontId="65" fillId="10" borderId="14" xfId="0" applyFont="1" applyFill="1" applyBorder="1" applyAlignment="1"/>
    <xf numFmtId="0" fontId="1" fillId="0" borderId="32" xfId="0" applyFont="1" applyBorder="1"/>
    <xf numFmtId="49" fontId="40" fillId="0" borderId="15" xfId="0" applyNumberFormat="1" applyFont="1" applyBorder="1"/>
    <xf numFmtId="0" fontId="1" fillId="0" borderId="33" xfId="0" applyFont="1" applyBorder="1"/>
    <xf numFmtId="0" fontId="178" fillId="0" borderId="9" xfId="0" applyFont="1" applyBorder="1" applyAlignment="1">
      <alignment horizontal="center"/>
    </xf>
    <xf numFmtId="0" fontId="9" fillId="11" borderId="7" xfId="0" applyFont="1" applyFill="1" applyBorder="1" applyAlignment="1">
      <alignment horizontal="center" vertical="center"/>
    </xf>
    <xf numFmtId="0" fontId="1" fillId="11" borderId="7" xfId="0" applyFont="1" applyFill="1" applyBorder="1" applyAlignment="1"/>
    <xf numFmtId="0" fontId="1" fillId="11" borderId="17" xfId="0" applyFont="1" applyFill="1" applyBorder="1" applyAlignment="1">
      <alignment horizontal="center" vertical="center"/>
    </xf>
    <xf numFmtId="49" fontId="40" fillId="11" borderId="17" xfId="0" applyNumberFormat="1" applyFont="1" applyFill="1" applyBorder="1" applyAlignment="1">
      <alignment horizontal="center" vertical="center"/>
    </xf>
    <xf numFmtId="0" fontId="1" fillId="11" borderId="18" xfId="0" applyFont="1" applyFill="1" applyBorder="1" applyAlignment="1">
      <alignment horizontal="center" vertical="center"/>
    </xf>
    <xf numFmtId="0" fontId="1" fillId="11" borderId="19" xfId="0" applyFont="1" applyFill="1" applyBorder="1" applyAlignment="1">
      <alignment horizontal="center" vertical="center"/>
    </xf>
    <xf numFmtId="0" fontId="109" fillId="0" borderId="26" xfId="0" applyFont="1" applyBorder="1"/>
    <xf numFmtId="0" fontId="1" fillId="0" borderId="30" xfId="0" applyFont="1" applyBorder="1" applyAlignment="1">
      <alignment horizontal="center" vertical="center"/>
    </xf>
    <xf numFmtId="49" fontId="189" fillId="0" borderId="24" xfId="0" applyNumberFormat="1" applyFont="1" applyBorder="1" applyAlignment="1">
      <alignment wrapText="1"/>
    </xf>
    <xf numFmtId="49" fontId="1" fillId="0" borderId="25" xfId="0" applyNumberFormat="1" applyFont="1" applyBorder="1" applyAlignment="1">
      <alignment horizontal="left" wrapText="1"/>
    </xf>
    <xf numFmtId="0" fontId="1" fillId="0" borderId="28" xfId="0" applyFont="1" applyBorder="1" applyAlignment="1">
      <alignment horizontal="center" vertical="center"/>
    </xf>
    <xf numFmtId="49" fontId="16" fillId="5" borderId="7" xfId="0" applyNumberFormat="1" applyFont="1" applyFill="1" applyBorder="1" applyAlignment="1">
      <alignment horizontal="center"/>
    </xf>
    <xf numFmtId="49" fontId="9" fillId="5" borderId="7" xfId="0" applyNumberFormat="1" applyFont="1" applyFill="1" applyBorder="1" applyAlignment="1">
      <alignment horizontal="center"/>
    </xf>
    <xf numFmtId="0" fontId="190" fillId="7" borderId="14" xfId="0" applyFont="1" applyFill="1" applyBorder="1" applyAlignment="1"/>
    <xf numFmtId="0" fontId="191" fillId="11" borderId="14" xfId="0" applyFont="1" applyFill="1" applyBorder="1" applyAlignment="1"/>
    <xf numFmtId="49" fontId="9" fillId="10" borderId="7" xfId="0" applyNumberFormat="1" applyFont="1" applyFill="1" applyBorder="1" applyAlignment="1">
      <alignment horizontal="center"/>
    </xf>
    <xf numFmtId="49" fontId="1" fillId="0" borderId="15" xfId="0" applyNumberFormat="1" applyFont="1" applyBorder="1"/>
    <xf numFmtId="49" fontId="9" fillId="11" borderId="7" xfId="0" applyNumberFormat="1" applyFont="1" applyFill="1" applyBorder="1" applyAlignment="1">
      <alignment horizontal="center"/>
    </xf>
    <xf numFmtId="49" fontId="1" fillId="11" borderId="17" xfId="0" applyNumberFormat="1" applyFont="1" applyFill="1" applyBorder="1" applyAlignment="1">
      <alignment horizontal="center" vertical="center"/>
    </xf>
    <xf numFmtId="0" fontId="192" fillId="11" borderId="14" xfId="0" applyFont="1" applyFill="1" applyBorder="1" applyAlignment="1"/>
    <xf numFmtId="49" fontId="193" fillId="7" borderId="7" xfId="0" applyNumberFormat="1" applyFont="1" applyFill="1" applyBorder="1" applyAlignment="1">
      <alignment horizontal="center"/>
    </xf>
    <xf numFmtId="0" fontId="194" fillId="7" borderId="14" xfId="0" applyFont="1" applyFill="1" applyBorder="1" applyAlignment="1"/>
    <xf numFmtId="0" fontId="195" fillId="11" borderId="14" xfId="0" applyFont="1" applyFill="1" applyBorder="1" applyAlignment="1"/>
    <xf numFmtId="49" fontId="20" fillId="0" borderId="24" xfId="0" applyNumberFormat="1" applyFont="1" applyBorder="1" applyAlignment="1">
      <alignment wrapText="1"/>
    </xf>
    <xf numFmtId="49" fontId="20" fillId="0" borderId="25" xfId="0" applyNumberFormat="1" applyFont="1" applyBorder="1" applyAlignment="1">
      <alignment wrapText="1"/>
    </xf>
    <xf numFmtId="49" fontId="20" fillId="0" borderId="26" xfId="0" applyNumberFormat="1" applyFont="1" applyBorder="1" applyAlignment="1">
      <alignment wrapText="1"/>
    </xf>
    <xf numFmtId="0" fontId="9" fillId="3" borderId="7" xfId="0" applyFont="1" applyFill="1" applyBorder="1" applyAlignment="1">
      <alignment horizontal="center"/>
    </xf>
    <xf numFmtId="0" fontId="196" fillId="0" borderId="0" xfId="0" applyFont="1" applyAlignment="1"/>
    <xf numFmtId="0" fontId="9" fillId="6" borderId="7" xfId="0" applyFont="1" applyFill="1" applyBorder="1" applyAlignment="1">
      <alignment horizontal="center"/>
    </xf>
    <xf numFmtId="0" fontId="9" fillId="18" borderId="7" xfId="0" applyFont="1" applyFill="1" applyBorder="1" applyAlignment="1"/>
    <xf numFmtId="0" fontId="9" fillId="7" borderId="7" xfId="0" applyFont="1" applyFill="1" applyBorder="1" applyAlignment="1">
      <alignment horizontal="center"/>
    </xf>
    <xf numFmtId="49" fontId="9" fillId="11" borderId="7" xfId="0" applyNumberFormat="1" applyFont="1" applyFill="1" applyBorder="1" applyAlignment="1">
      <alignment horizontal="center"/>
    </xf>
    <xf numFmtId="0" fontId="9" fillId="11" borderId="7" xfId="0" applyFont="1" applyFill="1" applyBorder="1" applyAlignment="1">
      <alignment horizontal="center"/>
    </xf>
    <xf numFmtId="49" fontId="1" fillId="11" borderId="7" xfId="0" applyNumberFormat="1" applyFont="1" applyFill="1" applyBorder="1" applyAlignment="1">
      <alignment horizontal="center"/>
    </xf>
    <xf numFmtId="49" fontId="1" fillId="11" borderId="7" xfId="0" applyNumberFormat="1" applyFont="1" applyFill="1" applyBorder="1" applyAlignment="1">
      <alignment horizontal="center" vertical="center"/>
    </xf>
    <xf numFmtId="0" fontId="16" fillId="0" borderId="14" xfId="0" applyFont="1" applyBorder="1" applyAlignment="1"/>
    <xf numFmtId="0" fontId="197" fillId="3" borderId="14" xfId="0" applyFont="1" applyFill="1" applyBorder="1" applyAlignment="1"/>
    <xf numFmtId="49" fontId="9" fillId="5" borderId="7" xfId="0" applyNumberFormat="1" applyFont="1" applyFill="1" applyBorder="1" applyAlignment="1">
      <alignment horizontal="center"/>
    </xf>
    <xf numFmtId="0" fontId="198" fillId="5" borderId="14" xfId="0" applyFont="1" applyFill="1" applyBorder="1" applyAlignment="1"/>
    <xf numFmtId="0" fontId="199" fillId="5" borderId="14" xfId="0" applyFont="1" applyFill="1" applyBorder="1" applyAlignment="1"/>
    <xf numFmtId="49" fontId="9" fillId="6" borderId="7" xfId="0" applyNumberFormat="1" applyFont="1" applyFill="1" applyBorder="1" applyAlignment="1">
      <alignment horizontal="center"/>
    </xf>
    <xf numFmtId="0" fontId="200" fillId="6" borderId="14" xfId="0" applyFont="1" applyFill="1" applyBorder="1" applyAlignment="1"/>
    <xf numFmtId="0" fontId="201" fillId="6" borderId="14" xfId="0" applyFont="1" applyFill="1" applyBorder="1" applyAlignment="1"/>
    <xf numFmtId="0" fontId="202" fillId="7" borderId="14" xfId="0" applyFont="1" applyFill="1" applyBorder="1" applyAlignment="1"/>
    <xf numFmtId="0" fontId="203" fillId="7" borderId="14" xfId="0" applyFont="1" applyFill="1" applyBorder="1" applyAlignment="1"/>
    <xf numFmtId="0" fontId="204" fillId="7" borderId="14" xfId="0" applyFont="1" applyFill="1" applyBorder="1" applyAlignment="1"/>
    <xf numFmtId="0" fontId="205" fillId="10" borderId="14" xfId="0" applyFont="1" applyFill="1" applyBorder="1" applyAlignment="1"/>
    <xf numFmtId="0" fontId="206" fillId="11" borderId="14" xfId="0" applyFont="1" applyFill="1" applyBorder="1" applyAlignment="1"/>
    <xf numFmtId="0" fontId="207" fillId="11" borderId="14" xfId="0" applyFont="1" applyFill="1" applyBorder="1" applyAlignment="1"/>
    <xf numFmtId="0" fontId="208" fillId="11" borderId="14" xfId="0" applyFont="1" applyFill="1" applyBorder="1" applyAlignment="1"/>
    <xf numFmtId="49" fontId="209" fillId="0" borderId="24" xfId="0" applyNumberFormat="1" applyFont="1" applyBorder="1" applyAlignment="1">
      <alignment wrapText="1"/>
    </xf>
    <xf numFmtId="0" fontId="178" fillId="20" borderId="7" xfId="0" applyFont="1" applyFill="1" applyBorder="1" applyAlignment="1"/>
    <xf numFmtId="0" fontId="178" fillId="20" borderId="7" xfId="0" applyFont="1" applyFill="1" applyBorder="1" applyAlignment="1">
      <alignment wrapText="1"/>
    </xf>
    <xf numFmtId="164" fontId="1" fillId="0" borderId="7" xfId="0" applyNumberFormat="1" applyFont="1" applyBorder="1" applyAlignment="1"/>
    <xf numFmtId="49" fontId="1" fillId="0" borderId="7" xfId="0" applyNumberFormat="1" applyFont="1" applyBorder="1" applyAlignment="1"/>
    <xf numFmtId="0" fontId="210" fillId="0" borderId="7" xfId="0" applyFont="1" applyBorder="1"/>
    <xf numFmtId="0" fontId="211" fillId="0" borderId="7" xfId="0" applyFont="1" applyBorder="1"/>
    <xf numFmtId="0" fontId="1" fillId="0" borderId="7" xfId="0" applyFont="1" applyBorder="1" applyAlignment="1">
      <alignment wrapText="1"/>
    </xf>
    <xf numFmtId="0" fontId="1" fillId="0" borderId="7" xfId="0" applyFont="1" applyBorder="1"/>
    <xf numFmtId="0" fontId="21" fillId="12" borderId="7" xfId="0" applyFont="1" applyFill="1" applyBorder="1" applyAlignment="1">
      <alignment horizontal="left" wrapText="1"/>
    </xf>
    <xf numFmtId="0" fontId="1" fillId="0" borderId="0" xfId="0" applyFont="1"/>
    <xf numFmtId="0" fontId="178" fillId="0" borderId="0" xfId="0" applyFont="1" applyAlignment="1">
      <alignment wrapText="1"/>
    </xf>
    <xf numFmtId="0" fontId="212" fillId="0" borderId="7" xfId="0" applyFont="1" applyBorder="1" applyAlignment="1"/>
    <xf numFmtId="0" fontId="1" fillId="0" borderId="7" xfId="0" applyFont="1" applyBorder="1" applyAlignment="1"/>
    <xf numFmtId="0" fontId="178" fillId="0" borderId="7" xfId="0" applyFont="1" applyBorder="1" applyAlignment="1"/>
    <xf numFmtId="0" fontId="178" fillId="0" borderId="7" xfId="0" applyFont="1" applyBorder="1" applyAlignment="1">
      <alignment wrapText="1"/>
    </xf>
    <xf numFmtId="0" fontId="213" fillId="12" borderId="7" xfId="0" applyFont="1" applyFill="1" applyBorder="1" applyAlignment="1">
      <alignment horizontal="left" wrapText="1"/>
    </xf>
    <xf numFmtId="0" fontId="6" fillId="6" borderId="6" xfId="0" applyFont="1" applyFill="1" applyBorder="1" applyAlignment="1">
      <alignment horizontal="center" vertical="center"/>
    </xf>
    <xf numFmtId="0" fontId="11" fillId="0" borderId="11" xfId="0" applyFont="1" applyBorder="1"/>
    <xf numFmtId="0" fontId="6" fillId="6" borderId="6" xfId="0" applyFont="1" applyFill="1" applyBorder="1" applyAlignment="1">
      <alignment horizontal="center" vertical="center" wrapText="1"/>
    </xf>
    <xf numFmtId="0" fontId="3" fillId="2" borderId="0" xfId="0" applyFont="1" applyFill="1" applyAlignment="1">
      <alignment horizontal="center" vertical="center" wrapText="1"/>
    </xf>
    <xf numFmtId="0" fontId="0" fillId="0" borderId="0" xfId="0" applyFont="1" applyAlignment="1"/>
    <xf numFmtId="0" fontId="4" fillId="2" borderId="0" xfId="0" applyFont="1" applyFill="1" applyAlignment="1">
      <alignment horizontal="center"/>
    </xf>
    <xf numFmtId="0" fontId="6" fillId="3" borderId="5" xfId="0" applyFont="1" applyFill="1" applyBorder="1" applyAlignment="1">
      <alignment horizontal="center" vertical="center"/>
    </xf>
    <xf numFmtId="0" fontId="11" fillId="0" borderId="10" xfId="0" applyFont="1" applyBorder="1"/>
    <xf numFmtId="0" fontId="6" fillId="3" borderId="6" xfId="0" applyFont="1" applyFill="1" applyBorder="1" applyAlignment="1">
      <alignment horizontal="center" vertical="center"/>
    </xf>
    <xf numFmtId="0" fontId="6" fillId="5" borderId="6" xfId="0" applyFont="1" applyFill="1" applyBorder="1" applyAlignment="1">
      <alignment horizontal="center" vertical="center"/>
    </xf>
    <xf numFmtId="0" fontId="6" fillId="5" borderId="5" xfId="0" applyFont="1" applyFill="1" applyBorder="1" applyAlignment="1">
      <alignment horizontal="center" vertical="center"/>
    </xf>
    <xf numFmtId="0" fontId="11" fillId="0" borderId="12" xfId="0" applyFont="1" applyBorder="1"/>
    <xf numFmtId="0" fontId="6" fillId="6" borderId="5" xfId="0" applyFont="1" applyFill="1" applyBorder="1" applyAlignment="1">
      <alignment horizontal="center" vertical="center"/>
    </xf>
    <xf numFmtId="0" fontId="6" fillId="7" borderId="5" xfId="0" applyFont="1" applyFill="1" applyBorder="1" applyAlignment="1">
      <alignment horizontal="center" vertical="center"/>
    </xf>
    <xf numFmtId="0" fontId="6" fillId="10" borderId="5" xfId="0" applyFont="1" applyFill="1" applyBorder="1" applyAlignment="1">
      <alignment horizontal="center" vertical="center"/>
    </xf>
    <xf numFmtId="0" fontId="11" fillId="0" borderId="16" xfId="0" applyFont="1" applyBorder="1"/>
    <xf numFmtId="0" fontId="9" fillId="11" borderId="20" xfId="0" applyFont="1" applyFill="1" applyBorder="1" applyAlignment="1">
      <alignment horizontal="center" vertical="center" wrapText="1"/>
    </xf>
    <xf numFmtId="0" fontId="59" fillId="2" borderId="0" xfId="0" applyFont="1" applyFill="1" applyAlignment="1">
      <alignment horizontal="center" vertical="center" wrapText="1"/>
    </xf>
    <xf numFmtId="0" fontId="4" fillId="2" borderId="0" xfId="0" applyFont="1" applyFill="1" applyAlignment="1">
      <alignment horizontal="left"/>
    </xf>
    <xf numFmtId="0" fontId="9" fillId="6" borderId="6" xfId="0" applyFont="1" applyFill="1" applyBorder="1" applyAlignment="1">
      <alignment horizontal="center" vertical="center"/>
    </xf>
    <xf numFmtId="0" fontId="9" fillId="6" borderId="6" xfId="0" applyFont="1" applyFill="1" applyBorder="1" applyAlignment="1">
      <alignment horizontal="center" vertical="center" wrapText="1"/>
    </xf>
    <xf numFmtId="0" fontId="9" fillId="3" borderId="5" xfId="0" applyFont="1" applyFill="1" applyBorder="1" applyAlignment="1">
      <alignment horizontal="center" vertical="center"/>
    </xf>
    <xf numFmtId="0" fontId="9" fillId="3" borderId="6" xfId="0"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0" fontId="9" fillId="6" borderId="5" xfId="0" applyFont="1" applyFill="1" applyBorder="1" applyAlignment="1">
      <alignment horizontal="center" vertical="center"/>
    </xf>
    <xf numFmtId="0" fontId="9" fillId="7" borderId="6" xfId="0" applyFont="1" applyFill="1" applyBorder="1" applyAlignment="1">
      <alignment horizontal="center" vertical="center"/>
    </xf>
    <xf numFmtId="0" fontId="11" fillId="0" borderId="23" xfId="0" applyFont="1" applyBorder="1"/>
    <xf numFmtId="0" fontId="9" fillId="10" borderId="24" xfId="0" applyFont="1" applyFill="1" applyBorder="1" applyAlignment="1">
      <alignment horizontal="center" vertical="center"/>
    </xf>
    <xf numFmtId="0" fontId="11" fillId="0" borderId="25" xfId="0" applyFont="1" applyBorder="1"/>
    <xf numFmtId="0" fontId="11" fillId="0" borderId="26" xfId="0" applyFont="1" applyBorder="1"/>
    <xf numFmtId="0" fontId="9" fillId="11" borderId="6" xfId="0" applyFont="1" applyFill="1" applyBorder="1" applyAlignment="1">
      <alignment horizontal="center" vertical="center" wrapText="1"/>
    </xf>
    <xf numFmtId="0" fontId="9" fillId="7" borderId="5" xfId="0" applyFont="1" applyFill="1" applyBorder="1" applyAlignment="1">
      <alignment horizontal="center" vertical="center"/>
    </xf>
    <xf numFmtId="0" fontId="97" fillId="2" borderId="0" xfId="0" applyFont="1" applyFill="1" applyAlignment="1">
      <alignment horizontal="center" vertical="center" wrapText="1"/>
    </xf>
    <xf numFmtId="0" fontId="9" fillId="10" borderId="6" xfId="0" applyFont="1" applyFill="1" applyBorder="1" applyAlignment="1">
      <alignment horizontal="center" vertical="center"/>
    </xf>
    <xf numFmtId="0" fontId="9" fillId="11" borderId="5" xfId="0" applyFont="1" applyFill="1" applyBorder="1" applyAlignment="1">
      <alignment horizontal="center" vertical="center" wrapText="1"/>
    </xf>
    <xf numFmtId="0" fontId="143" fillId="0" borderId="29" xfId="0" applyFont="1" applyBorder="1" applyAlignment="1">
      <alignment vertical="center"/>
    </xf>
    <xf numFmtId="0" fontId="11" fillId="0" borderId="15" xfId="0" applyFont="1" applyBorder="1"/>
    <xf numFmtId="0" fontId="1" fillId="0" borderId="29" xfId="0" applyFont="1" applyBorder="1" applyAlignment="1">
      <alignment vertical="center"/>
    </xf>
    <xf numFmtId="0" fontId="11" fillId="0" borderId="27" xfId="0" applyFont="1" applyBorder="1"/>
    <xf numFmtId="0" fontId="9" fillId="10" borderId="5" xfId="0" applyFont="1" applyFill="1" applyBorder="1" applyAlignment="1">
      <alignment horizontal="center" vertical="center"/>
    </xf>
  </cellXfs>
  <cellStyles count="1">
    <cellStyle name="Normal" xfId="0" builtinId="0"/>
  </cellStyles>
  <dxfs count="80">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38100</xdr:colOff>
      <xdr:row>63</xdr:row>
      <xdr:rowOff>114300</xdr:rowOff>
    </xdr:from>
    <xdr:ext cx="10325100" cy="2200275"/>
    <xdr:pic>
      <xdr:nvPicPr>
        <xdr:cNvPr id="2" name="image1.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38100</xdr:colOff>
      <xdr:row>63</xdr:row>
      <xdr:rowOff>114300</xdr:rowOff>
    </xdr:from>
    <xdr:ext cx="10325100" cy="2200275"/>
    <xdr:pic>
      <xdr:nvPicPr>
        <xdr:cNvPr id="2" name="image1.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192.168.10.86:7878/releaser/fullauto?url=http://192.168.10.126/SantanderGTS/microservices/modules/Tokenmanager" TargetMode="External"/><Relationship Id="rId13" Type="http://schemas.openxmlformats.org/officeDocument/2006/relationships/hyperlink" Target="http://192.168.10.86:7878/releaser/fullauto?url=http://192.168.10.126/SantanderGTS/microservices/products/CollectionImport" TargetMode="External"/><Relationship Id="rId18" Type="http://schemas.openxmlformats.org/officeDocument/2006/relationships/hyperlink" Target="http://192.168.10.86:7878/releaser/fullauto?url=http://192.168.10.126/SantanderGTS/microservices/products/StandByExport" TargetMode="External"/><Relationship Id="rId26" Type="http://schemas.openxmlformats.org/officeDocument/2006/relationships/hyperlink" Target="http://192.168.10.86:7878/releaser/fullauto?url=http://gitlab.mercury-tfs.com/SantanderGTS/gts/collexp.integration.boot" TargetMode="External"/><Relationship Id="rId39" Type="http://schemas.openxmlformats.org/officeDocument/2006/relationships/hyperlink" Target="http://192.168.10.86:7878/releaser/fullauto?url=http://192.168.10.126/SantanderGTS/jobs/accountingjobs" TargetMode="External"/><Relationship Id="rId3" Type="http://schemas.openxmlformats.org/officeDocument/2006/relationships/hyperlink" Target="http://192.168.10.86:7878/releaser/fullauto?url=http://192.168.10.126/SantanderGTS/microservices/modules/Gateway" TargetMode="External"/><Relationship Id="rId21" Type="http://schemas.openxmlformats.org/officeDocument/2006/relationships/hyperlink" Target="http://192.168.10.86:7878/releaser/fullauto?url=http://192.168.10.126/SantanderGTS/microservices/products/StandByImport" TargetMode="External"/><Relationship Id="rId34" Type="http://schemas.openxmlformats.org/officeDocument/2006/relationships/hyperlink" Target="http://192.168.10.86:7878/releaser/fullauto?url=http://192.168.10.126/SantanderGTS/microservices/products/ImportLc/" TargetMode="External"/><Relationship Id="rId42" Type="http://schemas.openxmlformats.org/officeDocument/2006/relationships/hyperlink" Target="http://192.168.10.86:7878/releaser/fullauto?url=http://192.168.10.126/SantanderGTS/microservices/jobs/AdminJobs" TargetMode="External"/><Relationship Id="rId47" Type="http://schemas.openxmlformats.org/officeDocument/2006/relationships/hyperlink" Target="http://192.168.10.86:7878/releaser/fullauto?url=http://192.168.10.126/SantanderGTS/microservices/jobs/ReporterJobs/StandByImport" TargetMode="External"/><Relationship Id="rId7" Type="http://schemas.openxmlformats.org/officeDocument/2006/relationships/hyperlink" Target="http://192.168.10.86:7878/releaser/fullauto?url=http://gitlab.mercury-tfs.com/SantanderGTS/microservices/modules/Scheduler" TargetMode="External"/><Relationship Id="rId12" Type="http://schemas.openxmlformats.org/officeDocument/2006/relationships/hyperlink" Target="http://192.168.10.86:7878/releaser/fullauto?url=http://192.168.10.126/SantanderGTS/microservices/products/CollectionImport" TargetMode="External"/><Relationship Id="rId17" Type="http://schemas.openxmlformats.org/officeDocument/2006/relationships/hyperlink" Target="http://192.168.10.86:7878/releaser/fullauto?url=http://192.168.10.126/SantanderGTS/microservices/products/ImportLc" TargetMode="External"/><Relationship Id="rId25" Type="http://schemas.openxmlformats.org/officeDocument/2006/relationships/hyperlink" Target="http://192.168.10.86:7878/releaser/fullauto?url=http://gitlab.mercury-tfs.com/SantanderGTS/gts/mock.gts.api" TargetMode="External"/><Relationship Id="rId33" Type="http://schemas.openxmlformats.org/officeDocument/2006/relationships/hyperlink" Target="http://192.168.10.86:7878/releaser/fullauto?url=http://192.168.10.126/SantanderGTS/gts/jobs.integration.boot" TargetMode="External"/><Relationship Id="rId38" Type="http://schemas.openxmlformats.org/officeDocument/2006/relationships/hyperlink" Target="http://192.168.10.86:7878/releaser/fullauto?url=http://gitlab.mercury-tfs.com/SantanderGTS/microservices/products/Loans" TargetMode="External"/><Relationship Id="rId46" Type="http://schemas.openxmlformats.org/officeDocument/2006/relationships/hyperlink" Target="http://192.168.10.86:7878/releaser/fullauto?url=http://192.168.10.126/SantanderGTS/microservices/jobs/StandByExport" TargetMode="External"/><Relationship Id="rId2" Type="http://schemas.openxmlformats.org/officeDocument/2006/relationships/hyperlink" Target="http://192.168.10.86:7878/releaser/fullauto?url=http://192.168.10.126/SantanderGTS/microservices/modules/Gateway" TargetMode="External"/><Relationship Id="rId16"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86:7878/releaser/fullauto?url=http://192.168.10.126/SantanderGTS/microservices/products/StandByImport" TargetMode="External"/><Relationship Id="rId29" Type="http://schemas.openxmlformats.org/officeDocument/2006/relationships/hyperlink" Target="http://192.168.10.86:7878/releaser/fullauto?url=http://gitlab.mercury-tfs.com/SantanderGTS/gts/importlc.integration.boot" TargetMode="External"/><Relationship Id="rId41" Type="http://schemas.openxmlformats.org/officeDocument/2006/relationships/hyperlink" Target="http://192.168.10.86:7878/releaser/fullauto?url=http://192.168.10.126/SantanderGTS/jobs/ActivityJobs" TargetMode="External"/><Relationship Id="rId1" Type="http://schemas.openxmlformats.org/officeDocument/2006/relationships/hyperlink" Target="http://jira.mercury-tfs.com/browse/SANGTS-8379" TargetMode="External"/><Relationship Id="rId6" Type="http://schemas.openxmlformats.org/officeDocument/2006/relationships/hyperlink" Target="http://192.168.10.86:7878/releaser/fullauto?url=http://gitlab.mercury-tfs.com/SantanderGTS/microservices/modules/Scheduler" TargetMode="External"/><Relationship Id="rId11" Type="http://schemas.openxmlformats.org/officeDocument/2006/relationships/hyperlink" Target="http://192.168.10.86:7878/releaser/fullauto?url=http://192.168.10.126/SantanderGTS/microservices/products/CollectionsExport" TargetMode="External"/><Relationship Id="rId24" Type="http://schemas.openxmlformats.org/officeDocument/2006/relationships/hyperlink" Target="http://192.168.10.86:7878/releaser/fullauto?url=http://192.168.10.126/SantanderGTS/gts/integration.gts.boot" TargetMode="External"/><Relationship Id="rId32" Type="http://schemas.openxmlformats.org/officeDocument/2006/relationships/hyperlink" Target="http://192.168.10.86:7878/releaser/fullauto?url=http://192.168.10.126/SantanderGTS/gts/stbimport.integration.boot" TargetMode="External"/><Relationship Id="rId37" Type="http://schemas.openxmlformats.org/officeDocument/2006/relationships/hyperlink" Target="http://192.168.10.86:7878/releaser/fullauto?url=http://192.168.10.126/SantanderGTS/microservices/products/CollectionsExport/" TargetMode="External"/><Relationship Id="rId40" Type="http://schemas.openxmlformats.org/officeDocument/2006/relationships/hyperlink" Target="http://192.168.10.86:7878/releaser/fullauto?url=http://192.168.10.126/SantanderGTS/jobs/AccruementJobs" TargetMode="External"/><Relationship Id="rId45" Type="http://schemas.openxmlformats.org/officeDocument/2006/relationships/hyperlink" Target="http://192.168.10.86:7878/releaser/fullauto?url=http://192.168.10.126/SantanderGTS/jobs/ReporterJobs" TargetMode="External"/><Relationship Id="rId5" Type="http://schemas.openxmlformats.org/officeDocument/2006/relationships/hyperlink" Target="http://192.168.10.86:7878/releaser/fullauto?url=http://192.168.10.126/SantanderGTS/microservices/Cloud" TargetMode="External"/><Relationship Id="rId15" Type="http://schemas.openxmlformats.org/officeDocument/2006/relationships/hyperlink" Target="http://192.168.10.86:7878/releaser/fullauto?url=http://192.168.10.126/SantanderGTS/microservices/products/ExportLc" TargetMode="External"/><Relationship Id="rId23" Type="http://schemas.openxmlformats.org/officeDocument/2006/relationships/hyperlink" Target="http://192.168.10.86:7878/releaser/fullauto?url=http://gitlab.mercury-tfs.com/SantanderGTS/microservices/products/Loans" TargetMode="External"/><Relationship Id="rId28" Type="http://schemas.openxmlformats.org/officeDocument/2006/relationships/hyperlink" Target="http://192.168.10.86:7878/releaser/fullauto?url=http://gitlab.mercury-tfs.com/SantanderGTS/gts/exportlc.integration.boot/" TargetMode="External"/><Relationship Id="rId36" Type="http://schemas.openxmlformats.org/officeDocument/2006/relationships/hyperlink" Target="http://192.168.10.86:7878/releaser/fullauto?url=http://192.168.10.126/SantanderGTS/microservices/products/CollectionImport/" TargetMode="External"/><Relationship Id="rId10" Type="http://schemas.openxmlformats.org/officeDocument/2006/relationships/hyperlink" Target="http://192.168.10.86:7878/releaser/fullauto?url=http://192.168.10.126/SantanderGTS/microservices/products/CollectionsExport" TargetMode="External"/><Relationship Id="rId19" Type="http://schemas.openxmlformats.org/officeDocument/2006/relationships/hyperlink" Target="http://192.168.10.86:7878/releaser/fullauto?url=http://192.168.10.126/SantanderGTS/microservices/products/StandByExport" TargetMode="External"/><Relationship Id="rId31" Type="http://schemas.openxmlformats.org/officeDocument/2006/relationships/hyperlink" Target="http://192.168.10.86:7878/releaser/fullauto?url=http://gitlab.mercury-tfs.com/SantanderGTS/gts/stbexport.integration.boot" TargetMode="External"/><Relationship Id="rId44" Type="http://schemas.openxmlformats.org/officeDocument/2006/relationships/hyperlink" Target="http://192.168.10.86:7878/releaser/fullauto?url=http://192.168.10.126/SantanderGTS/jobs/NotificationJob" TargetMode="External"/><Relationship Id="rId4" Type="http://schemas.openxmlformats.org/officeDocument/2006/relationships/hyperlink" Target="http://192.168.10.86:7878/releaser/fullauto?url=http://192.168.10.126/SantanderGTS/microservices/Cloud" TargetMode="External"/><Relationship Id="rId9" Type="http://schemas.openxmlformats.org/officeDocument/2006/relationships/hyperlink" Target="http://192.168.10.86:7878/releaser/fullauto?url=http://192.168.10.126/SantanderGTS/microservices/modules/Tokenmanager" TargetMode="External"/><Relationship Id="rId14" Type="http://schemas.openxmlformats.org/officeDocument/2006/relationships/hyperlink" Target="http://192.168.10.86:7878/releaser/fullauto?url=http://192.168.10.126/SantanderGTS/microservices/products/ExportLc" TargetMode="External"/><Relationship Id="rId22" Type="http://schemas.openxmlformats.org/officeDocument/2006/relationships/hyperlink" Target="http://192.168.10.86:7878/releaser/fullauto?url=http://gitlab.mercury-tfs.com/SantanderGTS/microservices/products/Loans" TargetMode="External"/><Relationship Id="rId27" Type="http://schemas.openxmlformats.org/officeDocument/2006/relationships/hyperlink" Target="http://192.168.10.86:7878/releaser/fullauto?url=http://gitlab.mercury-tfs.com/SantanderGTS/gts/collimp.integration.boot" TargetMode="External"/><Relationship Id="rId30" Type="http://schemas.openxmlformats.org/officeDocument/2006/relationships/hyperlink" Target="http://192.168.10.86:7878/releaser/fullauto?url=http://192.168.10.126/SantanderGTS/gts/loans.integration.boot" TargetMode="External"/><Relationship Id="rId35" Type="http://schemas.openxmlformats.org/officeDocument/2006/relationships/hyperlink" Target="http://192.168.10.86:7878/releaser/fullauto?url=http://192.168.10.126/SantanderGTS/microservices/products/ExportLc/" TargetMode="External"/><Relationship Id="rId43" Type="http://schemas.openxmlformats.org/officeDocument/2006/relationships/hyperlink" Target="http://192.168.10.86:7878/releaser/fullauto?url=http://192.168.10.126/SantanderGTS/jobs/AutomaticprocessesJobs" TargetMode="External"/><Relationship Id="rId48" Type="http://schemas.openxmlformats.org/officeDocument/2006/relationships/hyperlink" Target="http://192.168.10.86:7878/releaser?url=http://192.168.10.126/SantanderGTS/gts/JobsGts"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6/SantanderGT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8379"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8379"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6/SantanderGT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8379"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8379"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6/SantanderGT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8379"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8379"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8379"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8379"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8379"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8379"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19.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20.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fullauto?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fullauto?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fullauto?url=http://gitlab.mercury-tfs.com/SantanderGTS/gts/exportlc.integration.boot/" TargetMode="External"/><Relationship Id="rId63" Type="http://schemas.openxmlformats.org/officeDocument/2006/relationships/hyperlink" Target="http://192.168.10.86:7878/releaser/fullauto?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fullauto?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fullauto?url=http://192.168.10.126/SantanderGTS/microservices/Cloud" TargetMode="External"/><Relationship Id="rId71" Type="http://schemas.openxmlformats.org/officeDocument/2006/relationships/hyperlink" Target="http://192.168.10.86:7878/releaser/fullauto?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fullauto?url=http://192.168.10.126/SantanderGTS/microservices/products/ExportLc" TargetMode="External"/><Relationship Id="rId11" Type="http://schemas.openxmlformats.org/officeDocument/2006/relationships/hyperlink" Target="http://192.168.10.86:7878/releaser/fullauto?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fullauto?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fullauto?url=http://gitlab.mercury-tfs.com/SantanderGTS/microservices/products/Loans" TargetMode="External"/><Relationship Id="rId53" Type="http://schemas.openxmlformats.org/officeDocument/2006/relationships/hyperlink" Target="http://192.168.10.86:7878/releaser/fullauto?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fullauto?url=http://192.168.10.126/SantanderGTS/jobs/AccruementJobs" TargetMode="External"/><Relationship Id="rId87" Type="http://schemas.openxmlformats.org/officeDocument/2006/relationships/hyperlink" Target="http://192.168.10.86:7878/releaser/fullauto?url=http://192.168.10.126/SantanderGTS/jobs/NotificationJob" TargetMode="External"/><Relationship Id="rId5" Type="http://schemas.openxmlformats.org/officeDocument/2006/relationships/hyperlink" Target="http://192.168.10.86:7878/releaser/fullauto?url=http://192.168.10.126/SantanderGTS/microservices/modules/Gateway" TargetMode="External"/><Relationship Id="rId61" Type="http://schemas.openxmlformats.org/officeDocument/2006/relationships/hyperlink" Target="http://192.168.10.86:7878/releaser/fullauto?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fullauto?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fullauto?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fullauto?url=http://192.168.10.126/SantanderGTS/microservices/products/StandByExport" TargetMode="External"/><Relationship Id="rId43" Type="http://schemas.openxmlformats.org/officeDocument/2006/relationships/hyperlink" Target="http://192.168.10.86:7878/releaser/fullauto?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fullauto?url=http://192.168.10.126/SantanderGTS/microservices/products/ExportLc/" TargetMode="External"/><Relationship Id="rId77" Type="http://schemas.openxmlformats.org/officeDocument/2006/relationships/hyperlink" Target="http://192.168.10.86:7878/releaser/fullauto?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fullauto?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fullauto?url=http://192.168.10.125/SantanderGTS/microservices/jobs/AutomaticprocessesJobs" TargetMode="External"/><Relationship Id="rId93" Type="http://schemas.openxmlformats.org/officeDocument/2006/relationships/hyperlink" Target="http://192.168.10.86:7878/releaser/fullauto?url=http://192.168.10.125/SantanderGTS/microservices/jobs/ReporterJobs/StandByImport" TargetMode="External"/><Relationship Id="rId3" Type="http://schemas.openxmlformats.org/officeDocument/2006/relationships/hyperlink" Target="http://192.168.10.86:7878/releaser/fullauto?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fullauto?url=http://192.168.10.126/SantanderGTS/microservices/modules/Tokenmanager" TargetMode="External"/><Relationship Id="rId25" Type="http://schemas.openxmlformats.org/officeDocument/2006/relationships/hyperlink" Target="http://192.168.10.86:7878/releaser/fullauto?url=http://192.168.10.126/SantanderGTS/microservices/products/CollectionImport" TargetMode="External"/><Relationship Id="rId33" Type="http://schemas.openxmlformats.org/officeDocument/2006/relationships/hyperlink" Target="http://192.168.10.86:7878/releaser/fullauto?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fullauto?url=http://192.168.10.126/SantanderGTS/gts/loans.integration.boot" TargetMode="External"/><Relationship Id="rId67" Type="http://schemas.openxmlformats.org/officeDocument/2006/relationships/hyperlink" Target="http://192.168.10.86:7878/releaser/fullauto?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fullauto?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fullauto?url=http://gitlab.mercury-tfs.com/SantanderGTS/microservices/products/Loans" TargetMode="External"/><Relationship Id="rId83" Type="http://schemas.openxmlformats.org/officeDocument/2006/relationships/hyperlink" Target="http://192.168.10.86:7878/releaser/fullauto?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fullauto?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fullauto?url=http://192.168.10.126/SantanderGTS/microservices/modules/Tokenmanager" TargetMode="External"/><Relationship Id="rId23" Type="http://schemas.openxmlformats.org/officeDocument/2006/relationships/hyperlink" Target="http://192.168.10.86:7878/releaser/fullauto?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fullauto?url=http://gitlab.mercury-tfs.com/SantanderGTS/gts/mock.gts.api" TargetMode="External"/><Relationship Id="rId57" Type="http://schemas.openxmlformats.org/officeDocument/2006/relationships/hyperlink" Target="http://192.168.10.86:7878/releaser/fullauto?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fullauto?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fullauto?url=http://192.168.10.126/SantanderGTS/gts/jobs.integration.boot" TargetMode="External"/><Relationship Id="rId73" Type="http://schemas.openxmlformats.org/officeDocument/2006/relationships/hyperlink" Target="http://192.168.10.86:7878/releaser/fullauto?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fullauto?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fullauto?url=http://192.168.10.126/SantanderGTS/microservices/Cloud" TargetMode="External"/><Relationship Id="rId13" Type="http://schemas.openxmlformats.org/officeDocument/2006/relationships/hyperlink" Target="http://192.168.10.86:7878/releaser/fullauto?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fullauto?url=http://192.168.10.126/SantanderGTS/microservices/products/StandByImport" TargetMode="External"/></Relationships>
</file>

<file path=xl/worksheets/_rels/sheet21.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jobs/AccountingJobs" TargetMode="External"/><Relationship Id="rId84" Type="http://schemas.openxmlformats.org/officeDocument/2006/relationships/hyperlink" Target="http://192.168.10.126/SantanderGT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192.168.10.126/SantanderGT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6/SantanderGT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22.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modulos/Lettermanager/tree/master/service.impl/font"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98" Type="http://schemas.openxmlformats.org/officeDocument/2006/relationships/hyperlink" Target="http://192.168.10.126/SantanderGTS/jms-config"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9:8082/artifactory/santander-gts-libs-release-local/com/mercurytfs/mercury/cloud/web/jobs.gts/1.13.1/jobs.gts-1.13.1.jar"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23.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24.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25.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26.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28.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6/SantanderGT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29.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5/SantanderGTS/microservice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30.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5/SantanderGTS/microservice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5/SantanderGTS/microservice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32.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5/SantanderGTS/microservice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33.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5/SantanderGTS/microservice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34.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5/SantanderGTS/microservice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35.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5/SantanderGTS/microservice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36.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5/SantanderGTS/microservice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37.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5/SantanderGTS/microservice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38.xml.rels><?xml version="1.0" encoding="UTF-8" standalone="yes"?>
<Relationships xmlns="http://schemas.openxmlformats.org/package/2006/relationships"><Relationship Id="rId26" Type="http://schemas.openxmlformats.org/officeDocument/2006/relationships/hyperlink" Target="http://192.168.10.126/SantanderGTS/microservices/products/ExportLc"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192.168.10.126/SantanderGTS/gts/integration.gts.boot" TargetMode="External"/><Relationship Id="rId50" Type="http://schemas.openxmlformats.org/officeDocument/2006/relationships/hyperlink" Target="http://gitlab.mercury-tfs.com/SantanderGTS/gts/collexp.integration.boot" TargetMode="External"/><Relationship Id="rId55" Type="http://schemas.openxmlformats.org/officeDocument/2006/relationships/hyperlink" Target="http://192.168.10.86:7878/releaser?url=http://gitlab.mercury-tfs.com/SantanderGTS/gts/exportlc.integration.boot/" TargetMode="External"/><Relationship Id="rId63" Type="http://schemas.openxmlformats.org/officeDocument/2006/relationships/hyperlink" Target="http://192.168.10.86:7878/releaser?url=http://192.168.10.126/SantanderGTS/gts/stbimport.integration.boot" TargetMode="External"/><Relationship Id="rId68" Type="http://schemas.openxmlformats.org/officeDocument/2006/relationships/hyperlink" Target="http://192.168.10.126/SantanderGTS/microservices/products/ExportLc/" TargetMode="External"/><Relationship Id="rId76" Type="http://schemas.openxmlformats.org/officeDocument/2006/relationships/hyperlink" Target="http://192.168.10.126/SantanderGTS/microservices/jobs/AccountingJobs" TargetMode="External"/><Relationship Id="rId84" Type="http://schemas.openxmlformats.org/officeDocument/2006/relationships/hyperlink" Target="http://192.168.10.125/SantanderGTS/microservices/jobs/AutomaticprocessesJobs" TargetMode="External"/><Relationship Id="rId89" Type="http://schemas.openxmlformats.org/officeDocument/2006/relationships/hyperlink" Target="http://192.168.10.86:7878/releaser?url=http://192.168.10.125/SantanderGTS/microservices/jobs/ReporterJobs" TargetMode="External"/><Relationship Id="rId97" Type="http://schemas.openxmlformats.org/officeDocument/2006/relationships/hyperlink" Target="http://192.168.10.126/SantanderGTS/jms-config"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Import/" TargetMode="External"/><Relationship Id="rId92" Type="http://schemas.openxmlformats.org/officeDocument/2006/relationships/hyperlink" Target="http://gitlab.mercury-tfs.com/SantanderGTS/microservices/products/StandByIm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86:7878/releaser?url=http://192.168.10.126/SantanderGTS/microservices/products/StandByExport" TargetMode="External"/><Relationship Id="rId40" Type="http://schemas.openxmlformats.org/officeDocument/2006/relationships/hyperlink" Target="http://192.168.10.126/SantanderGTS/microservices/products/StandByImport" TargetMode="External"/><Relationship Id="rId45" Type="http://schemas.openxmlformats.org/officeDocument/2006/relationships/hyperlink" Target="http://192.168.10.86:7878/releaser?url=http://gitlab.mercury-tfs.com/SantanderGTS/microservices/products/Loans" TargetMode="External"/><Relationship Id="rId53" Type="http://schemas.openxmlformats.org/officeDocument/2006/relationships/hyperlink" Target="http://192.168.10.86:7878/releaser?url=http://gitlab.mercury-tfs.com/SantanderGTS/gts/collimp.integration.boot" TargetMode="External"/><Relationship Id="rId58" Type="http://schemas.openxmlformats.org/officeDocument/2006/relationships/hyperlink" Target="http://192.168.10.126/SantanderGTS/gts/loans.integration.boot" TargetMode="External"/><Relationship Id="rId66" Type="http://schemas.openxmlformats.org/officeDocument/2006/relationships/hyperlink" Target="http://192.168.10.126/SantanderGTS/microservices/products/ImportLc/" TargetMode="External"/><Relationship Id="rId74" Type="http://schemas.openxmlformats.org/officeDocument/2006/relationships/hyperlink" Target="http://gitlab.mercury-tfs.com/SantanderGTS/microservices/products/Loans" TargetMode="External"/><Relationship Id="rId79" Type="http://schemas.openxmlformats.org/officeDocument/2006/relationships/hyperlink" Target="http://192.168.10.86:7878/releaser?url=http://192.168.10.126/SantanderGTS/jobs/AccruementJobs" TargetMode="External"/><Relationship Id="rId87" Type="http://schemas.openxmlformats.org/officeDocument/2006/relationships/hyperlink" Target="http://192.168.10.86:7878/releaser?url=http://192.168.10.126/SantanderGTS/jobs/NotificationJob"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gitlab.mercury-tfs.com/SantanderGTS/gts/stbexport.integration.boot" TargetMode="External"/><Relationship Id="rId82" Type="http://schemas.openxmlformats.org/officeDocument/2006/relationships/hyperlink" Target="http://gitlab.mercury-tfs.com/SantanderGTS/microservices/Jobs/adminjobs" TargetMode="External"/><Relationship Id="rId90" Type="http://schemas.openxmlformats.org/officeDocument/2006/relationships/hyperlink" Target="http://gitlab.mercury-tfs.com/SantanderGTS/microservices/products/StandByExport" TargetMode="External"/><Relationship Id="rId95" Type="http://schemas.openxmlformats.org/officeDocument/2006/relationships/hyperlink" Target="http://192.168.10.86:7878/releaser?url=http://192.168.10.126/SantanderGTS/gts/JobsGts"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mock.gts.api" TargetMode="External"/><Relationship Id="rId56" Type="http://schemas.openxmlformats.org/officeDocument/2006/relationships/hyperlink" Target="http://gitlab.mercury-tfs.com/SantanderGTS/gts/importlc.integration.boot" TargetMode="External"/><Relationship Id="rId64" Type="http://schemas.openxmlformats.org/officeDocument/2006/relationships/hyperlink" Target="http://192.168.10.126/SantanderGTS/gts/jobs.integration.boot" TargetMode="External"/><Relationship Id="rId69" Type="http://schemas.openxmlformats.org/officeDocument/2006/relationships/hyperlink" Target="http://192.168.10.86:7878/releaser?url=http://192.168.10.126/SantanderGTS/microservices/products/ExportLc/" TargetMode="External"/><Relationship Id="rId77" Type="http://schemas.openxmlformats.org/officeDocument/2006/relationships/hyperlink" Target="http://192.168.10.86:7878/releaser?url=http://192.168.10.125/SantanderGTS/microservices/jobs/Accounting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exp.integration.boot" TargetMode="External"/><Relationship Id="rId72" Type="http://schemas.openxmlformats.org/officeDocument/2006/relationships/hyperlink" Target="http://192.168.10.126/SantanderGTS/microservices/products/CollectionsExport/" TargetMode="External"/><Relationship Id="rId80" Type="http://schemas.openxmlformats.org/officeDocument/2006/relationships/hyperlink" Target="http://192.168.10.125/SantanderGTS/microservices/jobs/ActivityJobs" TargetMode="External"/><Relationship Id="rId85" Type="http://schemas.openxmlformats.org/officeDocument/2006/relationships/hyperlink" Target="http://192.168.10.86:7878/releaser?url=http://192.168.10.125/SantanderGTS/microservices/jobs/AutomaticprocessesJobs" TargetMode="External"/><Relationship Id="rId93" Type="http://schemas.openxmlformats.org/officeDocument/2006/relationships/hyperlink" Target="http://192.168.10.86:7878/releaser?url=http://192.168.10.125/SantanderGTS/microservices/jobs/ReporterJobs/StandByImport"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126/SantanderGTS/microservices/products/StandByImport" TargetMode="External"/><Relationship Id="rId46" Type="http://schemas.openxmlformats.org/officeDocument/2006/relationships/hyperlink" Target="http://192.168.10.126/SantanderGTS/gts/integration.gts.boot" TargetMode="External"/><Relationship Id="rId59" Type="http://schemas.openxmlformats.org/officeDocument/2006/relationships/hyperlink" Target="http://192.168.10.86:7878/releaser?url=http://192.168.10.126/SantanderGTS/gts/loans.integration.boot" TargetMode="External"/><Relationship Id="rId67" Type="http://schemas.openxmlformats.org/officeDocument/2006/relationships/hyperlink" Target="http://192.168.10.86:7878/releaser?url=http://192.168.10.126/SantanderGTS/microservices/products/Im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192.168.10.126/SantanderGTS/microservices/products/StandByImport" TargetMode="External"/><Relationship Id="rId54" Type="http://schemas.openxmlformats.org/officeDocument/2006/relationships/hyperlink" Target="http://gitlab.mercury-tfs.com/SantanderGTS/gts/exportlc.integration.boot/" TargetMode="External"/><Relationship Id="rId62" Type="http://schemas.openxmlformats.org/officeDocument/2006/relationships/hyperlink" Target="http://192.168.10.126/SantanderGTS/gts/stbimport.integration.boot" TargetMode="External"/><Relationship Id="rId70" Type="http://schemas.openxmlformats.org/officeDocument/2006/relationships/hyperlink" Target="http://192.168.10.126/SantanderGTS/microservices/products/CollectionImport/" TargetMode="External"/><Relationship Id="rId75" Type="http://schemas.openxmlformats.org/officeDocument/2006/relationships/hyperlink" Target="http://192.168.10.86:7878/releaser?url=http://gitlab.mercury-tfs.com/SantanderGTS/microservices/products/Loans" TargetMode="External"/><Relationship Id="rId83" Type="http://schemas.openxmlformats.org/officeDocument/2006/relationships/hyperlink" Target="http://192.168.10.86:7878/releaser?url=http://192.168.10.125/SantanderGTS/microservices/jobs/AdminJobs" TargetMode="External"/><Relationship Id="rId88" Type="http://schemas.openxmlformats.org/officeDocument/2006/relationships/hyperlink" Target="http://192.168.10.125/SantanderGTS/microservices/jobs/ReporterJobs" TargetMode="External"/><Relationship Id="rId91" Type="http://schemas.openxmlformats.org/officeDocument/2006/relationships/hyperlink" Target="http://192.168.10.86:7878/releaser?url=http://192.168.10.125/SantanderGTS/microservices/jobs/StandByExport" TargetMode="External"/><Relationship Id="rId96" Type="http://schemas.openxmlformats.org/officeDocument/2006/relationships/hyperlink" Target="http://192.168.10.126/SantanderGTS/modulos/Lettermanager/tree/master/service.impl/fon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126/SantanderGTS/microservices/products/StandByExport" TargetMode="External"/><Relationship Id="rId49" Type="http://schemas.openxmlformats.org/officeDocument/2006/relationships/hyperlink" Target="http://192.168.10.86:7878/releaser?url=http://gitlab.mercury-tfs.com/SantanderGTS/gts/mock.gts.api" TargetMode="External"/><Relationship Id="rId57" Type="http://schemas.openxmlformats.org/officeDocument/2006/relationships/hyperlink" Target="http://192.168.10.86:7878/releaser?url=http://gitlab.mercury-tfs.com/SantanderGTS/gts/importlc.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gitlab.mercury-tfs.com/SantanderGTS/microservices/products/Loans" TargetMode="External"/><Relationship Id="rId52" Type="http://schemas.openxmlformats.org/officeDocument/2006/relationships/hyperlink" Target="http://gitlab.mercury-tfs.com/SantanderGTS/gts/collimp.integration.boot" TargetMode="External"/><Relationship Id="rId60" Type="http://schemas.openxmlformats.org/officeDocument/2006/relationships/hyperlink" Target="http://gitlab.mercury-tfs.com/SantanderGTS/gts/stbexport.integration.boot" TargetMode="External"/><Relationship Id="rId65" Type="http://schemas.openxmlformats.org/officeDocument/2006/relationships/hyperlink" Target="http://192.168.10.86:7878/releaser?url=http://192.168.10.126/SantanderGTS/gts/jobs.integration.boot" TargetMode="External"/><Relationship Id="rId73" Type="http://schemas.openxmlformats.org/officeDocument/2006/relationships/hyperlink" Target="http://192.168.10.86:7878/releaser?url=http://192.168.10.126/SantanderGTS/microservices/products/CollectionsExport/" TargetMode="External"/><Relationship Id="rId78" Type="http://schemas.openxmlformats.org/officeDocument/2006/relationships/hyperlink" Target="http://192.168.10.126/SantanderGTS/jobs/AccruementJobs" TargetMode="External"/><Relationship Id="rId81" Type="http://schemas.openxmlformats.org/officeDocument/2006/relationships/hyperlink" Target="http://192.168.10.86:7878/releaser?url=http://192.168.10.125/SantanderGTS/microservices/jobs/ActivityJobs" TargetMode="External"/><Relationship Id="rId86" Type="http://schemas.openxmlformats.org/officeDocument/2006/relationships/hyperlink" Target="http://192.168.10.126/SantanderGTS/jobs/NotificationJob" TargetMode="External"/><Relationship Id="rId94" Type="http://schemas.openxmlformats.org/officeDocument/2006/relationships/hyperlink" Target="http://192.168.10.126/SantanderGTS/gts/JobsGt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39" Type="http://schemas.openxmlformats.org/officeDocument/2006/relationships/hyperlink" Target="http://192.168.10.86:7878/releaser?url=http://192.168.10.126/SantanderGTS/microservices/products/StandByImport" TargetMode="External"/></Relationships>
</file>

<file path=xl/worksheets/_rels/sheet39.xml.rels><?xml version="1.0" encoding="UTF-8" standalone="yes"?>
<Relationships xmlns="http://schemas.openxmlformats.org/package/2006/relationships"><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26" Type="http://schemas.openxmlformats.org/officeDocument/2006/relationships/hyperlink" Target="http://192.168.10.126/SantanderGTS/microservices/products/ExportLc" TargetMode="External"/><Relationship Id="rId39" Type="http://schemas.openxmlformats.org/officeDocument/2006/relationships/hyperlink" Target="http://192.168.10.86:7878/releaser?url=http://192.168.10.126/SantanderGTS/microservices/products/StandByImport"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gitlab.mercury-tfs.com/SantanderGTS/gts/mock.gts.api" TargetMode="External"/><Relationship Id="rId50" Type="http://schemas.openxmlformats.org/officeDocument/2006/relationships/hyperlink" Target="http://gitlab.mercury-tfs.com/SantanderGTS/gts/collimp.integration.boot" TargetMode="External"/><Relationship Id="rId55" Type="http://schemas.openxmlformats.org/officeDocument/2006/relationships/hyperlink" Target="http://192.168.10.86:7878/releaser?url=http://gitlab.mercury-tfs.com/SantanderGTS/gts/importlc.integration.boot" TargetMode="External"/><Relationship Id="rId63" Type="http://schemas.openxmlformats.org/officeDocument/2006/relationships/hyperlink" Target="http://192.168.10.86:7878/releaser?url=http://192.168.10.126/SantanderGTS/gts/jobs.integration.boot" TargetMode="External"/><Relationship Id="rId68" Type="http://schemas.openxmlformats.org/officeDocument/2006/relationships/hyperlink" Target="http://192.168.10.126/SantanderGTS/microservices/products/CollectionImport/" TargetMode="External"/><Relationship Id="rId76" Type="http://schemas.openxmlformats.org/officeDocument/2006/relationships/hyperlink" Target="http://192.168.10.126/SantanderGTS/jobs/AccruementJobs" TargetMode="External"/><Relationship Id="rId84" Type="http://schemas.openxmlformats.org/officeDocument/2006/relationships/hyperlink" Target="http://192.168.10.126/SantanderGTS/jobs/NotificationJob" TargetMode="External"/><Relationship Id="rId89" Type="http://schemas.openxmlformats.org/officeDocument/2006/relationships/hyperlink" Target="http://192.168.10.86:7878/releaser?url=http://192.168.10.125/SantanderGTS/microservices/jobs/StandByExport"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sExport/" TargetMode="External"/><Relationship Id="rId92" Type="http://schemas.openxmlformats.org/officeDocument/2006/relationships/hyperlink" Target="http://192.168.10.126/SantanderGTS/gts/JobsGts"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126/SantanderGTS/microservices/products/StandByImport" TargetMode="External"/><Relationship Id="rId40" Type="http://schemas.openxmlformats.org/officeDocument/2006/relationships/hyperlink" Target="http://gitlab.mercury-tfs.com/SantanderGTS/microservices/products/Loans" TargetMode="External"/><Relationship Id="rId45" Type="http://schemas.openxmlformats.org/officeDocument/2006/relationships/hyperlink" Target="http://192.168.10.86:7878/releaser?url=http://192.168.10.126/SantanderGTS/gts/integration.gts.boot" TargetMode="External"/><Relationship Id="rId53" Type="http://schemas.openxmlformats.org/officeDocument/2006/relationships/hyperlink" Target="http://192.168.10.86:7878/releaser?url=http://gitlab.mercury-tfs.com/SantanderGTS/gts/exportlc.integration.boot/" TargetMode="External"/><Relationship Id="rId58" Type="http://schemas.openxmlformats.org/officeDocument/2006/relationships/hyperlink" Target="http://gitlab.mercury-tfs.com/SantanderGTS/gts/stbexport.integration.boot" TargetMode="External"/><Relationship Id="rId66" Type="http://schemas.openxmlformats.org/officeDocument/2006/relationships/hyperlink" Target="http://192.168.10.126/SantanderGTS/microservices/products/ExportLc/" TargetMode="External"/><Relationship Id="rId74" Type="http://schemas.openxmlformats.org/officeDocument/2006/relationships/hyperlink" Target="http://192.168.10.126/SantanderGTS/microservices/jobs/AccountingJobs" TargetMode="External"/><Relationship Id="rId79" Type="http://schemas.openxmlformats.org/officeDocument/2006/relationships/hyperlink" Target="http://192.168.10.86:7878/releaser?url=http://192.168.10.125/SantanderGTS/microservices/jobs/ActivityJobs" TargetMode="External"/><Relationship Id="rId87" Type="http://schemas.openxmlformats.org/officeDocument/2006/relationships/hyperlink" Target="http://192.168.10.86:7878/releaser?url=http://192.168.10.125/SantanderGTS/microservices/jobs/ReporterJobs"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192.168.10.126/SantanderGTS/gts/stbimport.integration.boot" TargetMode="External"/><Relationship Id="rId82" Type="http://schemas.openxmlformats.org/officeDocument/2006/relationships/hyperlink" Target="http://192.168.10.125/SantanderGTS/microservices/jobs/AutomaticprocessesJobs" TargetMode="External"/><Relationship Id="rId90" Type="http://schemas.openxmlformats.org/officeDocument/2006/relationships/hyperlink" Target="http://gitlab.mercury-tfs.com/SantanderGTS/microservices/products/StandByImport" TargetMode="External"/><Relationship Id="rId95" Type="http://schemas.openxmlformats.org/officeDocument/2006/relationships/hyperlink" Target="http://192.168.10.126/SantanderGTS/jms-config"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collexp.integration.boot" TargetMode="External"/><Relationship Id="rId56" Type="http://schemas.openxmlformats.org/officeDocument/2006/relationships/hyperlink" Target="http://192.168.10.126/SantanderGTS/gts/loans.integration.boot" TargetMode="External"/><Relationship Id="rId64" Type="http://schemas.openxmlformats.org/officeDocument/2006/relationships/hyperlink" Target="http://192.168.10.126/SantanderGTS/microservices/products/ImportLc/" TargetMode="External"/><Relationship Id="rId69" Type="http://schemas.openxmlformats.org/officeDocument/2006/relationships/hyperlink" Target="http://192.168.10.86:7878/releaser?url=http://192.168.10.126/SantanderGTS/microservices/products/CollectionImport/" TargetMode="External"/><Relationship Id="rId77" Type="http://schemas.openxmlformats.org/officeDocument/2006/relationships/hyperlink" Target="http://192.168.10.86:7878/releaser?url=http://192.168.10.126/SantanderGTS/jobs/Accruement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imp.integration.boot" TargetMode="External"/><Relationship Id="rId72" Type="http://schemas.openxmlformats.org/officeDocument/2006/relationships/hyperlink" Target="http://gitlab.mercury-tfs.com/SantanderGTS/microservices/products/Loans" TargetMode="External"/><Relationship Id="rId80" Type="http://schemas.openxmlformats.org/officeDocument/2006/relationships/hyperlink" Target="http://gitlab.mercury-tfs.com/SantanderGTS/microservices/Jobs/adminjobs" TargetMode="External"/><Relationship Id="rId85" Type="http://schemas.openxmlformats.org/officeDocument/2006/relationships/hyperlink" Target="http://192.168.10.86:7878/releaser?url=http://192.168.10.126/SantanderGTS/jobs/NotificationJob" TargetMode="External"/><Relationship Id="rId93" Type="http://schemas.openxmlformats.org/officeDocument/2006/relationships/hyperlink" Target="http://192.168.10.86:7878/releaser?url=http://192.168.10.126/SantanderGTS/gts/JobsGts"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86:7878/releaser?url=http://192.168.10.126/SantanderGTS/microservices/products/StandByImport" TargetMode="External"/><Relationship Id="rId46" Type="http://schemas.openxmlformats.org/officeDocument/2006/relationships/hyperlink" Target="http://gitlab.mercury-tfs.com/SantanderGTS/gts/mock.gts.api" TargetMode="External"/><Relationship Id="rId59" Type="http://schemas.openxmlformats.org/officeDocument/2006/relationships/hyperlink" Target="http://192.168.10.86:7878/releaser?url=http://gitlab.mercury-tfs.com/SantanderGTS/gts/stbexport.integration.boot" TargetMode="External"/><Relationship Id="rId67" Type="http://schemas.openxmlformats.org/officeDocument/2006/relationships/hyperlink" Target="http://192.168.10.86:7878/releaser?url=http://192.168.10.126/SantanderGTS/microservices/products/Ex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gitlab.mercury-tfs.com/SantanderGTS/microservices/products/Loans" TargetMode="External"/><Relationship Id="rId54" Type="http://schemas.openxmlformats.org/officeDocument/2006/relationships/hyperlink" Target="http://gitlab.mercury-tfs.com/SantanderGTS/gts/importlc.integration.boot" TargetMode="External"/><Relationship Id="rId62" Type="http://schemas.openxmlformats.org/officeDocument/2006/relationships/hyperlink" Target="http://192.168.10.126/SantanderGTS/gts/jobs.integration.boot" TargetMode="External"/><Relationship Id="rId70" Type="http://schemas.openxmlformats.org/officeDocument/2006/relationships/hyperlink" Target="http://192.168.10.126/SantanderGTS/microservices/products/CollectionsExport/" TargetMode="External"/><Relationship Id="rId75" Type="http://schemas.openxmlformats.org/officeDocument/2006/relationships/hyperlink" Target="http://192.168.10.86:7878/releaser?url=http://192.168.10.125/SantanderGTS/microservices/jobs/AccountingJobs" TargetMode="External"/><Relationship Id="rId83" Type="http://schemas.openxmlformats.org/officeDocument/2006/relationships/hyperlink" Target="http://192.168.10.86:7878/releaser?url=http://192.168.10.125/SantanderGTS/microservices/jobs/AutomaticprocessesJobs" TargetMode="External"/><Relationship Id="rId88" Type="http://schemas.openxmlformats.org/officeDocument/2006/relationships/hyperlink" Target="http://gitlab.mercury-tfs.com/SantanderGTS/microservices/products/StandByExport" TargetMode="External"/><Relationship Id="rId91" Type="http://schemas.openxmlformats.org/officeDocument/2006/relationships/hyperlink" Target="http://192.168.10.86:7878/releaser?url=http://192.168.10.125/SantanderGTS/microservices/jobs/ReporterJobs/StandByImpor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86:7878/releaser?url=http://192.168.10.126/SantanderGTS/microservices/products/StandByExport" TargetMode="External"/><Relationship Id="rId49" Type="http://schemas.openxmlformats.org/officeDocument/2006/relationships/hyperlink" Target="http://192.168.10.86:7878/releaser?url=http://gitlab.mercury-tfs.com/SantanderGTS/gts/collexp.integration.boot" TargetMode="External"/><Relationship Id="rId57" Type="http://schemas.openxmlformats.org/officeDocument/2006/relationships/hyperlink" Target="http://192.168.10.86:7878/releaser?url=http://192.168.10.126/SantanderGTS/gts/loans.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192.168.10.126/SantanderGTS/gts/integration.gts.boot" TargetMode="External"/><Relationship Id="rId52" Type="http://schemas.openxmlformats.org/officeDocument/2006/relationships/hyperlink" Target="http://gitlab.mercury-tfs.com/SantanderGTS/gts/exportlc.integration.boot/" TargetMode="External"/><Relationship Id="rId60" Type="http://schemas.openxmlformats.org/officeDocument/2006/relationships/hyperlink" Target="http://192.168.10.126/SantanderGTS/gts/stbimport.integration.boot" TargetMode="External"/><Relationship Id="rId65" Type="http://schemas.openxmlformats.org/officeDocument/2006/relationships/hyperlink" Target="http://192.168.10.86:7878/releaser?url=http://192.168.10.126/SantanderGTS/microservices/products/ImportLc/" TargetMode="External"/><Relationship Id="rId73" Type="http://schemas.openxmlformats.org/officeDocument/2006/relationships/hyperlink" Target="http://192.168.10.86:7878/releaser?url=http://gitlab.mercury-tfs.com/SantanderGTS/microservices/products/Loans" TargetMode="External"/><Relationship Id="rId78" Type="http://schemas.openxmlformats.org/officeDocument/2006/relationships/hyperlink" Target="http://192.168.10.125/SantanderGTS/microservices/jobs/ActivityJobs" TargetMode="External"/><Relationship Id="rId81" Type="http://schemas.openxmlformats.org/officeDocument/2006/relationships/hyperlink" Target="http://192.168.10.86:7878/releaser?url=http://192.168.10.125/SantanderGTS/microservices/jobs/AdminJobs" TargetMode="External"/><Relationship Id="rId86" Type="http://schemas.openxmlformats.org/officeDocument/2006/relationships/hyperlink" Target="http://192.168.10.125/SantanderGTS/microservices/jobs/ReporterJobs" TargetMode="External"/><Relationship Id="rId94" Type="http://schemas.openxmlformats.org/officeDocument/2006/relationships/hyperlink" Target="http://192.168.10.126/SantanderGTS/modulos/Lettermanager/tree/master/service.impl/font"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s>
</file>

<file path=xl/worksheets/_rels/sheet40.xml.rels><?xml version="1.0" encoding="UTF-8" standalone="yes"?>
<Relationships xmlns="http://schemas.openxmlformats.org/package/2006/relationships"><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26" Type="http://schemas.openxmlformats.org/officeDocument/2006/relationships/hyperlink" Target="http://192.168.10.126/SantanderGTS/microservices/products/ExportLc" TargetMode="External"/><Relationship Id="rId39" Type="http://schemas.openxmlformats.org/officeDocument/2006/relationships/hyperlink" Target="http://192.168.10.86:7878/releaser?url=http://192.168.10.126/SantanderGTS/microservices/products/StandByImport"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gitlab.mercury-tfs.com/SantanderGTS/gts/mock.gts.api" TargetMode="External"/><Relationship Id="rId50" Type="http://schemas.openxmlformats.org/officeDocument/2006/relationships/hyperlink" Target="http://gitlab.mercury-tfs.com/SantanderGTS/gts/collimp.integration.boot" TargetMode="External"/><Relationship Id="rId55" Type="http://schemas.openxmlformats.org/officeDocument/2006/relationships/hyperlink" Target="http://192.168.10.86:7878/releaser?url=http://gitlab.mercury-tfs.com/SantanderGTS/gts/importlc.integration.boot" TargetMode="External"/><Relationship Id="rId63" Type="http://schemas.openxmlformats.org/officeDocument/2006/relationships/hyperlink" Target="http://192.168.10.86:7878/releaser?url=http://192.168.10.126/SantanderGTS/gts/jobs.integration.boot" TargetMode="External"/><Relationship Id="rId68" Type="http://schemas.openxmlformats.org/officeDocument/2006/relationships/hyperlink" Target="http://192.168.10.126/SantanderGTS/microservices/products/CollectionImport/" TargetMode="External"/><Relationship Id="rId76" Type="http://schemas.openxmlformats.org/officeDocument/2006/relationships/hyperlink" Target="http://192.168.10.126/SantanderGTS/jobs/AccruementJobs" TargetMode="External"/><Relationship Id="rId84" Type="http://schemas.openxmlformats.org/officeDocument/2006/relationships/hyperlink" Target="http://192.168.10.126/SantanderGTS/jobs/NotificationJob" TargetMode="External"/><Relationship Id="rId89" Type="http://schemas.openxmlformats.org/officeDocument/2006/relationships/hyperlink" Target="http://192.168.10.86:7878/releaser?url=http://192.168.10.125/SantanderGTS/microservices/jobs/StandByExport"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sExport/" TargetMode="External"/><Relationship Id="rId92" Type="http://schemas.openxmlformats.org/officeDocument/2006/relationships/hyperlink" Target="http://192.168.10.126/SantanderGTS/gts/JobsGts"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126/SantanderGTS/microservices/products/StandByImport" TargetMode="External"/><Relationship Id="rId40" Type="http://schemas.openxmlformats.org/officeDocument/2006/relationships/hyperlink" Target="http://gitlab.mercury-tfs.com/SantanderGTS/microservices/products/Loans" TargetMode="External"/><Relationship Id="rId45" Type="http://schemas.openxmlformats.org/officeDocument/2006/relationships/hyperlink" Target="http://192.168.10.86:7878/releaser?url=http://192.168.10.126/SantanderGTS/gts/integration.gts.boot" TargetMode="External"/><Relationship Id="rId53" Type="http://schemas.openxmlformats.org/officeDocument/2006/relationships/hyperlink" Target="http://192.168.10.86:7878/releaser?url=http://gitlab.mercury-tfs.com/SantanderGTS/gts/exportlc.integration.boot/" TargetMode="External"/><Relationship Id="rId58" Type="http://schemas.openxmlformats.org/officeDocument/2006/relationships/hyperlink" Target="http://gitlab.mercury-tfs.com/SantanderGTS/gts/stbexport.integration.boot" TargetMode="External"/><Relationship Id="rId66" Type="http://schemas.openxmlformats.org/officeDocument/2006/relationships/hyperlink" Target="http://192.168.10.126/SantanderGTS/microservices/products/ExportLc/" TargetMode="External"/><Relationship Id="rId74" Type="http://schemas.openxmlformats.org/officeDocument/2006/relationships/hyperlink" Target="http://192.168.10.126/SantanderGTS/microservices/jobs/AccountingJobs" TargetMode="External"/><Relationship Id="rId79" Type="http://schemas.openxmlformats.org/officeDocument/2006/relationships/hyperlink" Target="http://192.168.10.86:7878/releaser?url=http://192.168.10.125/SantanderGTS/microservices/jobs/ActivityJobs" TargetMode="External"/><Relationship Id="rId87" Type="http://schemas.openxmlformats.org/officeDocument/2006/relationships/hyperlink" Target="http://192.168.10.86:7878/releaser?url=http://192.168.10.125/SantanderGTS/microservices/jobs/ReporterJobs"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192.168.10.126/SantanderGTS/gts/stbimport.integration.boot" TargetMode="External"/><Relationship Id="rId82" Type="http://schemas.openxmlformats.org/officeDocument/2006/relationships/hyperlink" Target="http://192.168.10.125/SantanderGTS/microservices/jobs/AutomaticprocessesJobs" TargetMode="External"/><Relationship Id="rId90" Type="http://schemas.openxmlformats.org/officeDocument/2006/relationships/hyperlink" Target="http://gitlab.mercury-tfs.com/SantanderGTS/microservices/products/StandByImport" TargetMode="External"/><Relationship Id="rId95" Type="http://schemas.openxmlformats.org/officeDocument/2006/relationships/hyperlink" Target="http://192.168.10.126/SantanderGTS/jms-config"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collexp.integration.boot" TargetMode="External"/><Relationship Id="rId56" Type="http://schemas.openxmlformats.org/officeDocument/2006/relationships/hyperlink" Target="http://192.168.10.126/SantanderGTS/gts/loans.integration.boot" TargetMode="External"/><Relationship Id="rId64" Type="http://schemas.openxmlformats.org/officeDocument/2006/relationships/hyperlink" Target="http://192.168.10.126/SantanderGTS/microservices/products/ImportLc/" TargetMode="External"/><Relationship Id="rId69" Type="http://schemas.openxmlformats.org/officeDocument/2006/relationships/hyperlink" Target="http://192.168.10.86:7878/releaser?url=http://192.168.10.126/SantanderGTS/microservices/products/CollectionImport/" TargetMode="External"/><Relationship Id="rId77" Type="http://schemas.openxmlformats.org/officeDocument/2006/relationships/hyperlink" Target="http://192.168.10.86:7878/releaser?url=http://192.168.10.126/SantanderGTS/jobs/Accruement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imp.integration.boot" TargetMode="External"/><Relationship Id="rId72" Type="http://schemas.openxmlformats.org/officeDocument/2006/relationships/hyperlink" Target="http://gitlab.mercury-tfs.com/SantanderGTS/microservices/products/Loans" TargetMode="External"/><Relationship Id="rId80" Type="http://schemas.openxmlformats.org/officeDocument/2006/relationships/hyperlink" Target="http://gitlab.mercury-tfs.com/SantanderGTS/microservices/Jobs/adminjobs" TargetMode="External"/><Relationship Id="rId85" Type="http://schemas.openxmlformats.org/officeDocument/2006/relationships/hyperlink" Target="http://192.168.10.86:7878/releaser?url=http://192.168.10.126/SantanderGTS/jobs/NotificationJob" TargetMode="External"/><Relationship Id="rId93" Type="http://schemas.openxmlformats.org/officeDocument/2006/relationships/hyperlink" Target="http://192.168.10.86:7878/releaser?url=http://192.168.10.126/SantanderGTS/gts/JobsGts"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86:7878/releaser?url=http://192.168.10.126/SantanderGTS/microservices/products/StandByImport" TargetMode="External"/><Relationship Id="rId46" Type="http://schemas.openxmlformats.org/officeDocument/2006/relationships/hyperlink" Target="http://gitlab.mercury-tfs.com/SantanderGTS/gts/mock.gts.api" TargetMode="External"/><Relationship Id="rId59" Type="http://schemas.openxmlformats.org/officeDocument/2006/relationships/hyperlink" Target="http://192.168.10.86:7878/releaser?url=http://gitlab.mercury-tfs.com/SantanderGTS/gts/stbexport.integration.boot" TargetMode="External"/><Relationship Id="rId67" Type="http://schemas.openxmlformats.org/officeDocument/2006/relationships/hyperlink" Target="http://192.168.10.86:7878/releaser?url=http://192.168.10.126/SantanderGTS/microservices/products/Ex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gitlab.mercury-tfs.com/SantanderGTS/microservices/products/Loans" TargetMode="External"/><Relationship Id="rId54" Type="http://schemas.openxmlformats.org/officeDocument/2006/relationships/hyperlink" Target="http://gitlab.mercury-tfs.com/SantanderGTS/gts/importlc.integration.boot" TargetMode="External"/><Relationship Id="rId62" Type="http://schemas.openxmlformats.org/officeDocument/2006/relationships/hyperlink" Target="http://192.168.10.126/SantanderGTS/gts/jobs.integration.boot" TargetMode="External"/><Relationship Id="rId70" Type="http://schemas.openxmlformats.org/officeDocument/2006/relationships/hyperlink" Target="http://192.168.10.126/SantanderGTS/microservices/products/CollectionsExport/" TargetMode="External"/><Relationship Id="rId75" Type="http://schemas.openxmlformats.org/officeDocument/2006/relationships/hyperlink" Target="http://192.168.10.86:7878/releaser?url=http://192.168.10.125/SantanderGTS/microservices/jobs/AccountingJobs" TargetMode="External"/><Relationship Id="rId83" Type="http://schemas.openxmlformats.org/officeDocument/2006/relationships/hyperlink" Target="http://192.168.10.86:7878/releaser?url=http://192.168.10.125/SantanderGTS/microservices/jobs/AutomaticprocessesJobs" TargetMode="External"/><Relationship Id="rId88" Type="http://schemas.openxmlformats.org/officeDocument/2006/relationships/hyperlink" Target="http://gitlab.mercury-tfs.com/SantanderGTS/microservices/products/StandByExport" TargetMode="External"/><Relationship Id="rId91" Type="http://schemas.openxmlformats.org/officeDocument/2006/relationships/hyperlink" Target="http://192.168.10.86:7878/releaser?url=http://192.168.10.125/SantanderGTS/microservices/jobs/ReporterJobs/StandByImpor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86:7878/releaser?url=http://192.168.10.126/SantanderGTS/microservices/products/StandByExport" TargetMode="External"/><Relationship Id="rId49" Type="http://schemas.openxmlformats.org/officeDocument/2006/relationships/hyperlink" Target="http://192.168.10.86:7878/releaser?url=http://gitlab.mercury-tfs.com/SantanderGTS/gts/collexp.integration.boot" TargetMode="External"/><Relationship Id="rId57" Type="http://schemas.openxmlformats.org/officeDocument/2006/relationships/hyperlink" Target="http://192.168.10.86:7878/releaser?url=http://192.168.10.126/SantanderGTS/gts/loans.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192.168.10.126/SantanderGTS/gts/integration.gts.boot" TargetMode="External"/><Relationship Id="rId52" Type="http://schemas.openxmlformats.org/officeDocument/2006/relationships/hyperlink" Target="http://gitlab.mercury-tfs.com/SantanderGTS/gts/exportlc.integration.boot/" TargetMode="External"/><Relationship Id="rId60" Type="http://schemas.openxmlformats.org/officeDocument/2006/relationships/hyperlink" Target="http://192.168.10.126/SantanderGTS/gts/stbimport.integration.boot" TargetMode="External"/><Relationship Id="rId65" Type="http://schemas.openxmlformats.org/officeDocument/2006/relationships/hyperlink" Target="http://192.168.10.86:7878/releaser?url=http://192.168.10.126/SantanderGTS/microservices/products/ImportLc/" TargetMode="External"/><Relationship Id="rId73" Type="http://schemas.openxmlformats.org/officeDocument/2006/relationships/hyperlink" Target="http://192.168.10.86:7878/releaser?url=http://gitlab.mercury-tfs.com/SantanderGTS/microservices/products/Loans" TargetMode="External"/><Relationship Id="rId78" Type="http://schemas.openxmlformats.org/officeDocument/2006/relationships/hyperlink" Target="http://192.168.10.125/SantanderGTS/microservices/jobs/ActivityJobs" TargetMode="External"/><Relationship Id="rId81" Type="http://schemas.openxmlformats.org/officeDocument/2006/relationships/hyperlink" Target="http://192.168.10.86:7878/releaser?url=http://192.168.10.125/SantanderGTS/microservices/jobs/AdminJobs" TargetMode="External"/><Relationship Id="rId86" Type="http://schemas.openxmlformats.org/officeDocument/2006/relationships/hyperlink" Target="http://192.168.10.125/SantanderGTS/microservices/jobs/ReporterJobs" TargetMode="External"/><Relationship Id="rId94" Type="http://schemas.openxmlformats.org/officeDocument/2006/relationships/hyperlink" Target="http://192.168.10.126/SantanderGTS/modulos/Lettermanager/tree/master/service.impl/font"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s>
</file>

<file path=xl/worksheets/_rels/sheet41.xml.rels><?xml version="1.0" encoding="UTF-8" standalone="yes"?>
<Relationships xmlns="http://schemas.openxmlformats.org/package/2006/relationships"><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26" Type="http://schemas.openxmlformats.org/officeDocument/2006/relationships/hyperlink" Target="http://192.168.10.126/SantanderGTS/microservices/products/ExportLc" TargetMode="External"/><Relationship Id="rId39" Type="http://schemas.openxmlformats.org/officeDocument/2006/relationships/hyperlink" Target="http://192.168.10.86:7878/releaser?url=http://192.168.10.126/SantanderGTS/microservices/products/StandByImport"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gitlab.mercury-tfs.com/SantanderGTS/gts/mock.gts.api" TargetMode="External"/><Relationship Id="rId50" Type="http://schemas.openxmlformats.org/officeDocument/2006/relationships/hyperlink" Target="http://gitlab.mercury-tfs.com/SantanderGTS/gts/collimp.integration.boot" TargetMode="External"/><Relationship Id="rId55" Type="http://schemas.openxmlformats.org/officeDocument/2006/relationships/hyperlink" Target="http://192.168.10.86:7878/releaser?url=http://gitlab.mercury-tfs.com/SantanderGTS/gts/importlc.integration.boot" TargetMode="External"/><Relationship Id="rId63" Type="http://schemas.openxmlformats.org/officeDocument/2006/relationships/hyperlink" Target="http://192.168.10.86:7878/releaser?url=http://192.168.10.126/SantanderGTS/gts/jobs.integration.boot" TargetMode="External"/><Relationship Id="rId68" Type="http://schemas.openxmlformats.org/officeDocument/2006/relationships/hyperlink" Target="http://192.168.10.126/SantanderGTS/microservices/products/CollectionImport/" TargetMode="External"/><Relationship Id="rId76" Type="http://schemas.openxmlformats.org/officeDocument/2006/relationships/hyperlink" Target="http://192.168.10.126/SantanderGTS/jobs/AccruementJobs" TargetMode="External"/><Relationship Id="rId84" Type="http://schemas.openxmlformats.org/officeDocument/2006/relationships/hyperlink" Target="http://192.168.10.126/SantanderGTS/jobs/NotificationJob" TargetMode="External"/><Relationship Id="rId89" Type="http://schemas.openxmlformats.org/officeDocument/2006/relationships/hyperlink" Target="http://192.168.10.86:7878/releaser?url=http://192.168.10.125/SantanderGTS/microservices/jobs/StandByExport"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sExport/" TargetMode="External"/><Relationship Id="rId92" Type="http://schemas.openxmlformats.org/officeDocument/2006/relationships/hyperlink" Target="http://192.168.10.126/SantanderGTS/gts/JobsGts"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126/SantanderGTS/microservices/products/StandByImport" TargetMode="External"/><Relationship Id="rId40" Type="http://schemas.openxmlformats.org/officeDocument/2006/relationships/hyperlink" Target="http://gitlab.mercury-tfs.com/SantanderGTS/microservices/products/Loans" TargetMode="External"/><Relationship Id="rId45" Type="http://schemas.openxmlformats.org/officeDocument/2006/relationships/hyperlink" Target="http://192.168.10.86:7878/releaser?url=http://192.168.10.126/SantanderGTS/gts/integration.gts.boot" TargetMode="External"/><Relationship Id="rId53" Type="http://schemas.openxmlformats.org/officeDocument/2006/relationships/hyperlink" Target="http://192.168.10.86:7878/releaser?url=http://gitlab.mercury-tfs.com/SantanderGTS/gts/exportlc.integration.boot/" TargetMode="External"/><Relationship Id="rId58" Type="http://schemas.openxmlformats.org/officeDocument/2006/relationships/hyperlink" Target="http://gitlab.mercury-tfs.com/SantanderGTS/gts/stbexport.integration.boot" TargetMode="External"/><Relationship Id="rId66" Type="http://schemas.openxmlformats.org/officeDocument/2006/relationships/hyperlink" Target="http://192.168.10.126/SantanderGTS/microservices/products/ExportLc/" TargetMode="External"/><Relationship Id="rId74" Type="http://schemas.openxmlformats.org/officeDocument/2006/relationships/hyperlink" Target="http://192.168.10.126/SantanderGTS/microservices/jobs/AccountingJobs" TargetMode="External"/><Relationship Id="rId79" Type="http://schemas.openxmlformats.org/officeDocument/2006/relationships/hyperlink" Target="http://192.168.10.86:7878/releaser?url=http://192.168.10.125/SantanderGTS/microservices/jobs/ActivityJobs" TargetMode="External"/><Relationship Id="rId87" Type="http://schemas.openxmlformats.org/officeDocument/2006/relationships/hyperlink" Target="http://192.168.10.86:7878/releaser?url=http://192.168.10.125/SantanderGTS/microservices/jobs/ReporterJobs"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192.168.10.126/SantanderGTS/gts/stbimport.integration.boot" TargetMode="External"/><Relationship Id="rId82" Type="http://schemas.openxmlformats.org/officeDocument/2006/relationships/hyperlink" Target="http://192.168.10.125/SantanderGTS/microservices/jobs/AutomaticprocessesJobs" TargetMode="External"/><Relationship Id="rId90" Type="http://schemas.openxmlformats.org/officeDocument/2006/relationships/hyperlink" Target="http://gitlab.mercury-tfs.com/SantanderGTS/microservices/products/StandByImport" TargetMode="External"/><Relationship Id="rId95" Type="http://schemas.openxmlformats.org/officeDocument/2006/relationships/hyperlink" Target="http://192.168.10.126/SantanderGTS/jms-config"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collexp.integration.boot" TargetMode="External"/><Relationship Id="rId56" Type="http://schemas.openxmlformats.org/officeDocument/2006/relationships/hyperlink" Target="http://192.168.10.126/SantanderGTS/gts/loans.integration.boot" TargetMode="External"/><Relationship Id="rId64" Type="http://schemas.openxmlformats.org/officeDocument/2006/relationships/hyperlink" Target="http://192.168.10.126/SantanderGTS/microservices/products/ImportLc/" TargetMode="External"/><Relationship Id="rId69" Type="http://schemas.openxmlformats.org/officeDocument/2006/relationships/hyperlink" Target="http://192.168.10.86:7878/releaser?url=http://192.168.10.126/SantanderGTS/microservices/products/CollectionImport/" TargetMode="External"/><Relationship Id="rId77" Type="http://schemas.openxmlformats.org/officeDocument/2006/relationships/hyperlink" Target="http://192.168.10.86:7878/releaser?url=http://192.168.10.126/SantanderGTS/jobs/Accruement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imp.integration.boot" TargetMode="External"/><Relationship Id="rId72" Type="http://schemas.openxmlformats.org/officeDocument/2006/relationships/hyperlink" Target="http://gitlab.mercury-tfs.com/SantanderGTS/microservices/products/Loans" TargetMode="External"/><Relationship Id="rId80" Type="http://schemas.openxmlformats.org/officeDocument/2006/relationships/hyperlink" Target="http://gitlab.mercury-tfs.com/SantanderGTS/microservices/Jobs/adminjobs" TargetMode="External"/><Relationship Id="rId85" Type="http://schemas.openxmlformats.org/officeDocument/2006/relationships/hyperlink" Target="http://192.168.10.86:7878/releaser?url=http://192.168.10.126/SantanderGTS/jobs/NotificationJob" TargetMode="External"/><Relationship Id="rId93" Type="http://schemas.openxmlformats.org/officeDocument/2006/relationships/hyperlink" Target="http://192.168.10.86:7878/releaser?url=http://192.168.10.126/SantanderGTS/gts/JobsGts"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86:7878/releaser?url=http://192.168.10.126/SantanderGTS/microservices/products/StandByImport" TargetMode="External"/><Relationship Id="rId46" Type="http://schemas.openxmlformats.org/officeDocument/2006/relationships/hyperlink" Target="http://gitlab.mercury-tfs.com/SantanderGTS/gts/mock.gts.api" TargetMode="External"/><Relationship Id="rId59" Type="http://schemas.openxmlformats.org/officeDocument/2006/relationships/hyperlink" Target="http://192.168.10.86:7878/releaser?url=http://gitlab.mercury-tfs.com/SantanderGTS/gts/stbexport.integration.boot" TargetMode="External"/><Relationship Id="rId67" Type="http://schemas.openxmlformats.org/officeDocument/2006/relationships/hyperlink" Target="http://192.168.10.86:7878/releaser?url=http://192.168.10.126/SantanderGTS/microservices/products/Ex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gitlab.mercury-tfs.com/SantanderGTS/microservices/products/Loans" TargetMode="External"/><Relationship Id="rId54" Type="http://schemas.openxmlformats.org/officeDocument/2006/relationships/hyperlink" Target="http://gitlab.mercury-tfs.com/SantanderGTS/gts/importlc.integration.boot" TargetMode="External"/><Relationship Id="rId62" Type="http://schemas.openxmlformats.org/officeDocument/2006/relationships/hyperlink" Target="http://192.168.10.126/SantanderGTS/gts/jobs.integration.boot" TargetMode="External"/><Relationship Id="rId70" Type="http://schemas.openxmlformats.org/officeDocument/2006/relationships/hyperlink" Target="http://192.168.10.126/SantanderGTS/microservices/products/CollectionsExport/" TargetMode="External"/><Relationship Id="rId75" Type="http://schemas.openxmlformats.org/officeDocument/2006/relationships/hyperlink" Target="http://192.168.10.86:7878/releaser?url=http://192.168.10.125/SantanderGTS/microservices/jobs/AccountingJobs" TargetMode="External"/><Relationship Id="rId83" Type="http://schemas.openxmlformats.org/officeDocument/2006/relationships/hyperlink" Target="http://192.168.10.86:7878/releaser?url=http://192.168.10.125/SantanderGTS/microservices/jobs/AutomaticprocessesJobs" TargetMode="External"/><Relationship Id="rId88" Type="http://schemas.openxmlformats.org/officeDocument/2006/relationships/hyperlink" Target="http://gitlab.mercury-tfs.com/SantanderGTS/microservices/products/StandByExport" TargetMode="External"/><Relationship Id="rId91" Type="http://schemas.openxmlformats.org/officeDocument/2006/relationships/hyperlink" Target="http://192.168.10.86:7878/releaser?url=http://192.168.10.125/SantanderGTS/microservices/jobs/ReporterJobs/StandByImpor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86:7878/releaser?url=http://192.168.10.126/SantanderGTS/microservices/products/StandByExport" TargetMode="External"/><Relationship Id="rId49" Type="http://schemas.openxmlformats.org/officeDocument/2006/relationships/hyperlink" Target="http://192.168.10.86:7878/releaser?url=http://gitlab.mercury-tfs.com/SantanderGTS/gts/collexp.integration.boot" TargetMode="External"/><Relationship Id="rId57" Type="http://schemas.openxmlformats.org/officeDocument/2006/relationships/hyperlink" Target="http://192.168.10.86:7878/releaser?url=http://192.168.10.126/SantanderGTS/gts/loans.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192.168.10.126/SantanderGTS/gts/integration.gts.boot" TargetMode="External"/><Relationship Id="rId52" Type="http://schemas.openxmlformats.org/officeDocument/2006/relationships/hyperlink" Target="http://gitlab.mercury-tfs.com/SantanderGTS/gts/exportlc.integration.boot/" TargetMode="External"/><Relationship Id="rId60" Type="http://schemas.openxmlformats.org/officeDocument/2006/relationships/hyperlink" Target="http://192.168.10.126/SantanderGTS/gts/stbimport.integration.boot" TargetMode="External"/><Relationship Id="rId65" Type="http://schemas.openxmlformats.org/officeDocument/2006/relationships/hyperlink" Target="http://192.168.10.86:7878/releaser?url=http://192.168.10.126/SantanderGTS/microservices/products/ImportLc/" TargetMode="External"/><Relationship Id="rId73" Type="http://schemas.openxmlformats.org/officeDocument/2006/relationships/hyperlink" Target="http://192.168.10.86:7878/releaser?url=http://gitlab.mercury-tfs.com/SantanderGTS/microservices/products/Loans" TargetMode="External"/><Relationship Id="rId78" Type="http://schemas.openxmlformats.org/officeDocument/2006/relationships/hyperlink" Target="http://192.168.10.125/SantanderGTS/microservices/jobs/ActivityJobs" TargetMode="External"/><Relationship Id="rId81" Type="http://schemas.openxmlformats.org/officeDocument/2006/relationships/hyperlink" Target="http://192.168.10.86:7878/releaser?url=http://192.168.10.125/SantanderGTS/microservices/jobs/AdminJobs" TargetMode="External"/><Relationship Id="rId86" Type="http://schemas.openxmlformats.org/officeDocument/2006/relationships/hyperlink" Target="http://192.168.10.125/SantanderGTS/microservices/jobs/ReporterJobs" TargetMode="External"/><Relationship Id="rId94" Type="http://schemas.openxmlformats.org/officeDocument/2006/relationships/hyperlink" Target="http://192.168.10.126/SantanderGTS/modulos/Lettermanager/tree/master/service.impl/font"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s>
</file>

<file path=xl/worksheets/_rels/sheet42.xml.rels><?xml version="1.0" encoding="UTF-8" standalone="yes"?>
<Relationships xmlns="http://schemas.openxmlformats.org/package/2006/relationships"><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26" Type="http://schemas.openxmlformats.org/officeDocument/2006/relationships/hyperlink" Target="http://192.168.10.126/SantanderGTS/microservices/products/ExportLc" TargetMode="External"/><Relationship Id="rId39" Type="http://schemas.openxmlformats.org/officeDocument/2006/relationships/hyperlink" Target="http://192.168.10.86:7878/releaser?url=http://192.168.10.126/SantanderGTS/microservices/products/StandByImport"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gitlab.mercury-tfs.com/SantanderGTS/gts/mock.gts.api" TargetMode="External"/><Relationship Id="rId50" Type="http://schemas.openxmlformats.org/officeDocument/2006/relationships/hyperlink" Target="http://gitlab.mercury-tfs.com/SantanderGTS/gts/collimp.integration.boot" TargetMode="External"/><Relationship Id="rId55" Type="http://schemas.openxmlformats.org/officeDocument/2006/relationships/hyperlink" Target="http://192.168.10.86:7878/releaser?url=http://gitlab.mercury-tfs.com/SantanderGTS/gts/importlc.integration.boot" TargetMode="External"/><Relationship Id="rId63" Type="http://schemas.openxmlformats.org/officeDocument/2006/relationships/hyperlink" Target="http://192.168.10.86:7878/releaser?url=http://192.168.10.126/SantanderGTS/gts/jobs.integration.boot" TargetMode="External"/><Relationship Id="rId68" Type="http://schemas.openxmlformats.org/officeDocument/2006/relationships/hyperlink" Target="http://192.168.10.126/SantanderGTS/microservices/products/CollectionImport/" TargetMode="External"/><Relationship Id="rId76" Type="http://schemas.openxmlformats.org/officeDocument/2006/relationships/hyperlink" Target="http://192.168.10.126/SantanderGTS/jobs/AccruementJobs" TargetMode="External"/><Relationship Id="rId84" Type="http://schemas.openxmlformats.org/officeDocument/2006/relationships/hyperlink" Target="http://192.168.10.126/SantanderGTS/jobs/NotificationJob" TargetMode="External"/><Relationship Id="rId89" Type="http://schemas.openxmlformats.org/officeDocument/2006/relationships/hyperlink" Target="http://192.168.10.86:7878/releaser?url=http://192.168.10.125/SantanderGTS/microservices/jobs/StandByExport"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sExport/" TargetMode="External"/><Relationship Id="rId92" Type="http://schemas.openxmlformats.org/officeDocument/2006/relationships/hyperlink" Target="http://192.168.10.126/SantanderGTS/gts/JobsGts"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126/SantanderGTS/microservices/products/StandByImport" TargetMode="External"/><Relationship Id="rId40" Type="http://schemas.openxmlformats.org/officeDocument/2006/relationships/hyperlink" Target="http://gitlab.mercury-tfs.com/SantanderGTS/microservices/products/Loans" TargetMode="External"/><Relationship Id="rId45" Type="http://schemas.openxmlformats.org/officeDocument/2006/relationships/hyperlink" Target="http://192.168.10.86:7878/releaser?url=http://192.168.10.126/SantanderGTS/gts/integration.gts.boot" TargetMode="External"/><Relationship Id="rId53" Type="http://schemas.openxmlformats.org/officeDocument/2006/relationships/hyperlink" Target="http://192.168.10.86:7878/releaser?url=http://gitlab.mercury-tfs.com/SantanderGTS/gts/exportlc.integration.boot/" TargetMode="External"/><Relationship Id="rId58" Type="http://schemas.openxmlformats.org/officeDocument/2006/relationships/hyperlink" Target="http://gitlab.mercury-tfs.com/SantanderGTS/gts/stbexport.integration.boot" TargetMode="External"/><Relationship Id="rId66" Type="http://schemas.openxmlformats.org/officeDocument/2006/relationships/hyperlink" Target="http://192.168.10.126/SantanderGTS/microservices/products/ExportLc/" TargetMode="External"/><Relationship Id="rId74" Type="http://schemas.openxmlformats.org/officeDocument/2006/relationships/hyperlink" Target="http://192.168.10.126/SantanderGTS/microservices/jobs/AccountingJobs" TargetMode="External"/><Relationship Id="rId79" Type="http://schemas.openxmlformats.org/officeDocument/2006/relationships/hyperlink" Target="http://192.168.10.86:7878/releaser?url=http://192.168.10.125/SantanderGTS/microservices/jobs/ActivityJobs" TargetMode="External"/><Relationship Id="rId87" Type="http://schemas.openxmlformats.org/officeDocument/2006/relationships/hyperlink" Target="http://192.168.10.86:7878/releaser?url=http://192.168.10.125/SantanderGTS/microservices/jobs/ReporterJobs"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192.168.10.126/SantanderGTS/gts/stbimport.integration.boot" TargetMode="External"/><Relationship Id="rId82" Type="http://schemas.openxmlformats.org/officeDocument/2006/relationships/hyperlink" Target="http://192.168.10.125/SantanderGTS/microservices/jobs/AutomaticprocessesJobs" TargetMode="External"/><Relationship Id="rId90" Type="http://schemas.openxmlformats.org/officeDocument/2006/relationships/hyperlink" Target="http://gitlab.mercury-tfs.com/SantanderGTS/microservices/products/StandByImport" TargetMode="External"/><Relationship Id="rId95" Type="http://schemas.openxmlformats.org/officeDocument/2006/relationships/hyperlink" Target="http://192.168.10.126/SantanderGTS/jms-config"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collexp.integration.boot" TargetMode="External"/><Relationship Id="rId56" Type="http://schemas.openxmlformats.org/officeDocument/2006/relationships/hyperlink" Target="http://192.168.10.126/SantanderGTS/gts/loans.integration.boot" TargetMode="External"/><Relationship Id="rId64" Type="http://schemas.openxmlformats.org/officeDocument/2006/relationships/hyperlink" Target="http://192.168.10.126/SantanderGTS/microservices/products/ImportLc/" TargetMode="External"/><Relationship Id="rId69" Type="http://schemas.openxmlformats.org/officeDocument/2006/relationships/hyperlink" Target="http://192.168.10.86:7878/releaser?url=http://192.168.10.126/SantanderGTS/microservices/products/CollectionImport/" TargetMode="External"/><Relationship Id="rId77" Type="http://schemas.openxmlformats.org/officeDocument/2006/relationships/hyperlink" Target="http://192.168.10.86:7878/releaser?url=http://192.168.10.126/SantanderGTS/jobs/Accruement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imp.integration.boot" TargetMode="External"/><Relationship Id="rId72" Type="http://schemas.openxmlformats.org/officeDocument/2006/relationships/hyperlink" Target="http://gitlab.mercury-tfs.com/SantanderGTS/microservices/products/Loans" TargetMode="External"/><Relationship Id="rId80" Type="http://schemas.openxmlformats.org/officeDocument/2006/relationships/hyperlink" Target="http://gitlab.mercury-tfs.com/SantanderGTS/microservices/Jobs/adminjobs" TargetMode="External"/><Relationship Id="rId85" Type="http://schemas.openxmlformats.org/officeDocument/2006/relationships/hyperlink" Target="http://192.168.10.86:7878/releaser?url=http://192.168.10.126/SantanderGTS/jobs/NotificationJob" TargetMode="External"/><Relationship Id="rId93" Type="http://schemas.openxmlformats.org/officeDocument/2006/relationships/hyperlink" Target="http://192.168.10.86:7878/releaser?url=http://192.168.10.126/SantanderGTS/gts/JobsGts"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86:7878/releaser?url=http://192.168.10.126/SantanderGTS/microservices/products/StandByImport" TargetMode="External"/><Relationship Id="rId46" Type="http://schemas.openxmlformats.org/officeDocument/2006/relationships/hyperlink" Target="http://gitlab.mercury-tfs.com/SantanderGTS/gts/mock.gts.api" TargetMode="External"/><Relationship Id="rId59" Type="http://schemas.openxmlformats.org/officeDocument/2006/relationships/hyperlink" Target="http://192.168.10.86:7878/releaser?url=http://gitlab.mercury-tfs.com/SantanderGTS/gts/stbexport.integration.boot" TargetMode="External"/><Relationship Id="rId67" Type="http://schemas.openxmlformats.org/officeDocument/2006/relationships/hyperlink" Target="http://192.168.10.86:7878/releaser?url=http://192.168.10.126/SantanderGTS/microservices/products/Ex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gitlab.mercury-tfs.com/SantanderGTS/microservices/products/Loans" TargetMode="External"/><Relationship Id="rId54" Type="http://schemas.openxmlformats.org/officeDocument/2006/relationships/hyperlink" Target="http://gitlab.mercury-tfs.com/SantanderGTS/gts/importlc.integration.boot" TargetMode="External"/><Relationship Id="rId62" Type="http://schemas.openxmlformats.org/officeDocument/2006/relationships/hyperlink" Target="http://192.168.10.126/SantanderGTS/gts/jobs.integration.boot" TargetMode="External"/><Relationship Id="rId70" Type="http://schemas.openxmlformats.org/officeDocument/2006/relationships/hyperlink" Target="http://192.168.10.126/SantanderGTS/microservices/products/CollectionsExport/" TargetMode="External"/><Relationship Id="rId75" Type="http://schemas.openxmlformats.org/officeDocument/2006/relationships/hyperlink" Target="http://192.168.10.86:7878/releaser?url=http://192.168.10.125/SantanderGTS/microservices/jobs/AccountingJobs" TargetMode="External"/><Relationship Id="rId83" Type="http://schemas.openxmlformats.org/officeDocument/2006/relationships/hyperlink" Target="http://192.168.10.86:7878/releaser?url=http://192.168.10.125/SantanderGTS/microservices/jobs/AutomaticprocessesJobs" TargetMode="External"/><Relationship Id="rId88" Type="http://schemas.openxmlformats.org/officeDocument/2006/relationships/hyperlink" Target="http://gitlab.mercury-tfs.com/SantanderGTS/microservices/products/StandByExport" TargetMode="External"/><Relationship Id="rId91" Type="http://schemas.openxmlformats.org/officeDocument/2006/relationships/hyperlink" Target="http://192.168.10.86:7878/releaser?url=http://192.168.10.125/SantanderGTS/microservices/jobs/ReporterJobs/StandByImport"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86:7878/releaser?url=http://192.168.10.126/SantanderGTS/microservices/products/StandByExport" TargetMode="External"/><Relationship Id="rId49" Type="http://schemas.openxmlformats.org/officeDocument/2006/relationships/hyperlink" Target="http://192.168.10.86:7878/releaser?url=http://gitlab.mercury-tfs.com/SantanderGTS/gts/collexp.integration.boot" TargetMode="External"/><Relationship Id="rId57" Type="http://schemas.openxmlformats.org/officeDocument/2006/relationships/hyperlink" Target="http://192.168.10.86:7878/releaser?url=http://192.168.10.126/SantanderGTS/gts/loans.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192.168.10.126/SantanderGTS/gts/integration.gts.boot" TargetMode="External"/><Relationship Id="rId52" Type="http://schemas.openxmlformats.org/officeDocument/2006/relationships/hyperlink" Target="http://gitlab.mercury-tfs.com/SantanderGTS/gts/exportlc.integration.boot/" TargetMode="External"/><Relationship Id="rId60" Type="http://schemas.openxmlformats.org/officeDocument/2006/relationships/hyperlink" Target="http://192.168.10.126/SantanderGTS/gts/stbimport.integration.boot" TargetMode="External"/><Relationship Id="rId65" Type="http://schemas.openxmlformats.org/officeDocument/2006/relationships/hyperlink" Target="http://192.168.10.86:7878/releaser?url=http://192.168.10.126/SantanderGTS/microservices/products/ImportLc/" TargetMode="External"/><Relationship Id="rId73" Type="http://schemas.openxmlformats.org/officeDocument/2006/relationships/hyperlink" Target="http://192.168.10.86:7878/releaser?url=http://gitlab.mercury-tfs.com/SantanderGTS/microservices/products/Loans" TargetMode="External"/><Relationship Id="rId78" Type="http://schemas.openxmlformats.org/officeDocument/2006/relationships/hyperlink" Target="http://192.168.10.125/SantanderGTS/microservices/jobs/ActivityJobs" TargetMode="External"/><Relationship Id="rId81" Type="http://schemas.openxmlformats.org/officeDocument/2006/relationships/hyperlink" Target="http://192.168.10.86:7878/releaser?url=http://192.168.10.125/SantanderGTS/microservices/jobs/AdminJobs" TargetMode="External"/><Relationship Id="rId86" Type="http://schemas.openxmlformats.org/officeDocument/2006/relationships/hyperlink" Target="http://192.168.10.125/SantanderGTS/microservices/jobs/ReporterJobs" TargetMode="External"/><Relationship Id="rId94" Type="http://schemas.openxmlformats.org/officeDocument/2006/relationships/hyperlink" Target="http://192.168.10.126/SantanderGTS/modulos/Lettermanager/tree/master/service.impl/font"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s>
</file>

<file path=xl/worksheets/_rels/sheet43.xml.rels><?xml version="1.0" encoding="UTF-8" standalone="yes"?>
<Relationships xmlns="http://schemas.openxmlformats.org/package/2006/relationships"><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26" Type="http://schemas.openxmlformats.org/officeDocument/2006/relationships/hyperlink" Target="http://192.168.10.126/SantanderGTS/microservices/products/ExportLc" TargetMode="External"/><Relationship Id="rId39" Type="http://schemas.openxmlformats.org/officeDocument/2006/relationships/hyperlink" Target="http://192.168.10.86:7878/releaser?url=http://192.168.10.126/SantanderGTS/microservices/products/StandByImport"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gitlab.mercury-tfs.com/SantanderGTS/gts/mock.gts.api" TargetMode="External"/><Relationship Id="rId50" Type="http://schemas.openxmlformats.org/officeDocument/2006/relationships/hyperlink" Target="http://gitlab.mercury-tfs.com/SantanderGTS/gts/collimp.integration.boot" TargetMode="External"/><Relationship Id="rId55" Type="http://schemas.openxmlformats.org/officeDocument/2006/relationships/hyperlink" Target="http://192.168.10.86:7878/releaser?url=http://gitlab.mercury-tfs.com/SantanderGTS/gts/importlc.integration.boot" TargetMode="External"/><Relationship Id="rId63" Type="http://schemas.openxmlformats.org/officeDocument/2006/relationships/hyperlink" Target="http://192.168.10.86:7878/releaser?url=http://192.168.10.126/SantanderGTS/gts/jobs.integration.boot" TargetMode="External"/><Relationship Id="rId68" Type="http://schemas.openxmlformats.org/officeDocument/2006/relationships/hyperlink" Target="http://192.168.10.126/SantanderGTS/microservices/products/CollectionImport/" TargetMode="External"/><Relationship Id="rId76" Type="http://schemas.openxmlformats.org/officeDocument/2006/relationships/hyperlink" Target="http://192.168.10.126/SantanderGTS/jobs/AccruementJobs" TargetMode="External"/><Relationship Id="rId84" Type="http://schemas.openxmlformats.org/officeDocument/2006/relationships/hyperlink" Target="http://192.168.10.126/SantanderGTS/jobs/NotificationJob" TargetMode="External"/><Relationship Id="rId89" Type="http://schemas.openxmlformats.org/officeDocument/2006/relationships/hyperlink" Target="http://192.168.10.86:7878/releaser?url=http://192.168.10.126/SantanderGTS/gts/JobsGts"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sEx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126/SantanderGTS/microservices/products/StandByImport" TargetMode="External"/><Relationship Id="rId40" Type="http://schemas.openxmlformats.org/officeDocument/2006/relationships/hyperlink" Target="http://gitlab.mercury-tfs.com/SantanderGTS/microservices/products/Loans" TargetMode="External"/><Relationship Id="rId45" Type="http://schemas.openxmlformats.org/officeDocument/2006/relationships/hyperlink" Target="http://192.168.10.86:7878/releaser?url=http://192.168.10.126/SantanderGTS/gts/integration.gts.boot" TargetMode="External"/><Relationship Id="rId53" Type="http://schemas.openxmlformats.org/officeDocument/2006/relationships/hyperlink" Target="http://192.168.10.86:7878/releaser?url=http://gitlab.mercury-tfs.com/SantanderGTS/gts/exportlc.integration.boot/" TargetMode="External"/><Relationship Id="rId58" Type="http://schemas.openxmlformats.org/officeDocument/2006/relationships/hyperlink" Target="http://gitlab.mercury-tfs.com/SantanderGTS/gts/stbexport.integration.boot" TargetMode="External"/><Relationship Id="rId66" Type="http://schemas.openxmlformats.org/officeDocument/2006/relationships/hyperlink" Target="http://192.168.10.126/SantanderGTS/microservices/products/ExportLc/" TargetMode="External"/><Relationship Id="rId74" Type="http://schemas.openxmlformats.org/officeDocument/2006/relationships/hyperlink" Target="http://192.168.10.126/SantanderGTS/microservices/jobs/AccountingJobs" TargetMode="External"/><Relationship Id="rId79" Type="http://schemas.openxmlformats.org/officeDocument/2006/relationships/hyperlink" Target="http://192.168.10.86:7878/releaser?url=http://192.168.10.125/SantanderGTS/microservices/jobs/ActivityJobs" TargetMode="External"/><Relationship Id="rId87" Type="http://schemas.openxmlformats.org/officeDocument/2006/relationships/hyperlink" Target="http://192.168.10.86:7878/releaser?url=http://192.168.10.125/SantanderGTS/microservices/jobs/ReporterJobs"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192.168.10.126/SantanderGTS/gts/stbimport.integration.boot" TargetMode="External"/><Relationship Id="rId82" Type="http://schemas.openxmlformats.org/officeDocument/2006/relationships/hyperlink" Target="http://192.168.10.125/SantanderGTS/microservices/jobs/AutomaticprocessesJobs" TargetMode="External"/><Relationship Id="rId90" Type="http://schemas.openxmlformats.org/officeDocument/2006/relationships/hyperlink" Target="http://192.168.10.126/SantanderGTS/modulos/Lettermanager/tree/master/service.impl/font"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collexp.integration.boot" TargetMode="External"/><Relationship Id="rId56" Type="http://schemas.openxmlformats.org/officeDocument/2006/relationships/hyperlink" Target="http://192.168.10.126/SantanderGTS/gts/loans.integration.boot" TargetMode="External"/><Relationship Id="rId64" Type="http://schemas.openxmlformats.org/officeDocument/2006/relationships/hyperlink" Target="http://192.168.10.126/SantanderGTS/microservices/products/ImportLc/" TargetMode="External"/><Relationship Id="rId69" Type="http://schemas.openxmlformats.org/officeDocument/2006/relationships/hyperlink" Target="http://192.168.10.86:7878/releaser?url=http://192.168.10.126/SantanderGTS/microservices/products/CollectionImport/" TargetMode="External"/><Relationship Id="rId77" Type="http://schemas.openxmlformats.org/officeDocument/2006/relationships/hyperlink" Target="http://192.168.10.86:7878/releaser?url=http://192.168.10.126/SantanderGTS/jobs/Accruement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imp.integration.boot" TargetMode="External"/><Relationship Id="rId72" Type="http://schemas.openxmlformats.org/officeDocument/2006/relationships/hyperlink" Target="http://gitlab.mercury-tfs.com/SantanderGTS/microservices/products/Loans" TargetMode="External"/><Relationship Id="rId80" Type="http://schemas.openxmlformats.org/officeDocument/2006/relationships/hyperlink" Target="http://gitlab.mercury-tfs.com/SantanderGTS/microservices/Jobs/adminjobs" TargetMode="External"/><Relationship Id="rId85" Type="http://schemas.openxmlformats.org/officeDocument/2006/relationships/hyperlink" Target="http://192.168.10.86:7878/releaser?url=http://192.168.10.126/SantanderGTS/jobs/NotificationJob"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86:7878/releaser?url=http://192.168.10.126/SantanderGTS/microservices/products/StandByImport" TargetMode="External"/><Relationship Id="rId46" Type="http://schemas.openxmlformats.org/officeDocument/2006/relationships/hyperlink" Target="http://gitlab.mercury-tfs.com/SantanderGTS/gts/mock.gts.api" TargetMode="External"/><Relationship Id="rId59" Type="http://schemas.openxmlformats.org/officeDocument/2006/relationships/hyperlink" Target="http://192.168.10.86:7878/releaser?url=http://gitlab.mercury-tfs.com/SantanderGTS/gts/stbexport.integration.boot" TargetMode="External"/><Relationship Id="rId67" Type="http://schemas.openxmlformats.org/officeDocument/2006/relationships/hyperlink" Target="http://192.168.10.86:7878/releaser?url=http://192.168.10.126/SantanderGTS/microservices/products/Ex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gitlab.mercury-tfs.com/SantanderGTS/microservices/products/Loans" TargetMode="External"/><Relationship Id="rId54" Type="http://schemas.openxmlformats.org/officeDocument/2006/relationships/hyperlink" Target="http://gitlab.mercury-tfs.com/SantanderGTS/gts/importlc.integration.boot" TargetMode="External"/><Relationship Id="rId62" Type="http://schemas.openxmlformats.org/officeDocument/2006/relationships/hyperlink" Target="http://192.168.10.126/SantanderGTS/gts/jobs.integration.boot" TargetMode="External"/><Relationship Id="rId70" Type="http://schemas.openxmlformats.org/officeDocument/2006/relationships/hyperlink" Target="http://192.168.10.126/SantanderGTS/microservices/products/CollectionsExport/" TargetMode="External"/><Relationship Id="rId75" Type="http://schemas.openxmlformats.org/officeDocument/2006/relationships/hyperlink" Target="http://192.168.10.86:7878/releaser?url=http://192.168.10.125/SantanderGTS/microservices/jobs/AccountingJobs" TargetMode="External"/><Relationship Id="rId83" Type="http://schemas.openxmlformats.org/officeDocument/2006/relationships/hyperlink" Target="http://192.168.10.86:7878/releaser?url=http://192.168.10.125/SantanderGTS/microservices/jobs/AutomaticprocessesJobs" TargetMode="External"/><Relationship Id="rId88" Type="http://schemas.openxmlformats.org/officeDocument/2006/relationships/hyperlink" Target="http://192.168.10.126/SantanderGTS/gts/JobsGts" TargetMode="External"/><Relationship Id="rId91" Type="http://schemas.openxmlformats.org/officeDocument/2006/relationships/hyperlink" Target="http://192.168.10.126/SantanderGTS/jms-config"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86:7878/releaser?url=http://192.168.10.126/SantanderGTS/microservices/products/StandByExport" TargetMode="External"/><Relationship Id="rId49" Type="http://schemas.openxmlformats.org/officeDocument/2006/relationships/hyperlink" Target="http://192.168.10.86:7878/releaser?url=http://gitlab.mercury-tfs.com/SantanderGTS/gts/collexp.integration.boot" TargetMode="External"/><Relationship Id="rId57" Type="http://schemas.openxmlformats.org/officeDocument/2006/relationships/hyperlink" Target="http://192.168.10.86:7878/releaser?url=http://192.168.10.126/SantanderGTS/gts/loans.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192.168.10.126/SantanderGTS/gts/integration.gts.boot" TargetMode="External"/><Relationship Id="rId52" Type="http://schemas.openxmlformats.org/officeDocument/2006/relationships/hyperlink" Target="http://gitlab.mercury-tfs.com/SantanderGTS/gts/exportlc.integration.boot/" TargetMode="External"/><Relationship Id="rId60" Type="http://schemas.openxmlformats.org/officeDocument/2006/relationships/hyperlink" Target="http://192.168.10.126/SantanderGTS/gts/stbimport.integration.boot" TargetMode="External"/><Relationship Id="rId65" Type="http://schemas.openxmlformats.org/officeDocument/2006/relationships/hyperlink" Target="http://192.168.10.86:7878/releaser?url=http://192.168.10.126/SantanderGTS/microservices/products/ImportLc/" TargetMode="External"/><Relationship Id="rId73" Type="http://schemas.openxmlformats.org/officeDocument/2006/relationships/hyperlink" Target="http://192.168.10.86:7878/releaser?url=http://gitlab.mercury-tfs.com/SantanderGTS/microservices/products/Loans" TargetMode="External"/><Relationship Id="rId78" Type="http://schemas.openxmlformats.org/officeDocument/2006/relationships/hyperlink" Target="http://192.168.10.125/SantanderGTS/microservices/jobs/ActivityJobs" TargetMode="External"/><Relationship Id="rId81" Type="http://schemas.openxmlformats.org/officeDocument/2006/relationships/hyperlink" Target="http://192.168.10.86:7878/releaser?url=http://192.168.10.125/SantanderGTS/microservices/jobs/AdminJobs" TargetMode="External"/><Relationship Id="rId86" Type="http://schemas.openxmlformats.org/officeDocument/2006/relationships/hyperlink" Target="http://192.168.10.125/SantanderGTS/microservices/jobs/ReporterJob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s>
</file>

<file path=xl/worksheets/_rels/sheet44.xml.rels><?xml version="1.0" encoding="UTF-8" standalone="yes"?>
<Relationships xmlns="http://schemas.openxmlformats.org/package/2006/relationships"><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26" Type="http://schemas.openxmlformats.org/officeDocument/2006/relationships/hyperlink" Target="http://192.168.10.126/SantanderGTS/microservices/products/ExportLc" TargetMode="External"/><Relationship Id="rId39" Type="http://schemas.openxmlformats.org/officeDocument/2006/relationships/hyperlink" Target="http://192.168.10.86:7878/releaser?url=http://192.168.10.126/SantanderGTS/microservices/products/StandByImport"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gitlab.mercury-tfs.com/SantanderGTS/gts/mock.gts.api" TargetMode="External"/><Relationship Id="rId50" Type="http://schemas.openxmlformats.org/officeDocument/2006/relationships/hyperlink" Target="http://gitlab.mercury-tfs.com/SantanderGTS/gts/collimp.integration.boot" TargetMode="External"/><Relationship Id="rId55" Type="http://schemas.openxmlformats.org/officeDocument/2006/relationships/hyperlink" Target="http://192.168.10.86:7878/releaser?url=http://gitlab.mercury-tfs.com/SantanderGTS/gts/importlc.integration.boot" TargetMode="External"/><Relationship Id="rId63" Type="http://schemas.openxmlformats.org/officeDocument/2006/relationships/hyperlink" Target="http://192.168.10.86:7878/releaser?url=http://192.168.10.126/SantanderGTS/gts/jobs.integration.boot" TargetMode="External"/><Relationship Id="rId68" Type="http://schemas.openxmlformats.org/officeDocument/2006/relationships/hyperlink" Target="http://192.168.10.126/SantanderGTS/microservices/products/CollectionImport/" TargetMode="External"/><Relationship Id="rId76" Type="http://schemas.openxmlformats.org/officeDocument/2006/relationships/hyperlink" Target="http://192.168.10.126/SantanderGTS/jobs/AccruementJobs" TargetMode="External"/><Relationship Id="rId84" Type="http://schemas.openxmlformats.org/officeDocument/2006/relationships/hyperlink" Target="http://192.168.10.126/SantanderGTS/jobs/NotificationJob" TargetMode="External"/><Relationship Id="rId89" Type="http://schemas.openxmlformats.org/officeDocument/2006/relationships/hyperlink" Target="http://192.168.10.86:7878/releaser?url=http://192.168.10.126/SantanderGTS/gts/JobsGts"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sEx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126/SantanderGTS/microservices/products/StandByImport" TargetMode="External"/><Relationship Id="rId40" Type="http://schemas.openxmlformats.org/officeDocument/2006/relationships/hyperlink" Target="http://gitlab.mercury-tfs.com/SantanderGTS/microservices/products/Loans" TargetMode="External"/><Relationship Id="rId45" Type="http://schemas.openxmlformats.org/officeDocument/2006/relationships/hyperlink" Target="http://192.168.10.86:7878/releaser?url=http://192.168.10.126/SantanderGTS/gts/integration.gts.boot" TargetMode="External"/><Relationship Id="rId53" Type="http://schemas.openxmlformats.org/officeDocument/2006/relationships/hyperlink" Target="http://192.168.10.86:7878/releaser?url=http://gitlab.mercury-tfs.com/SantanderGTS/gts/exportlc.integration.boot/" TargetMode="External"/><Relationship Id="rId58" Type="http://schemas.openxmlformats.org/officeDocument/2006/relationships/hyperlink" Target="http://gitlab.mercury-tfs.com/SantanderGTS/gts/stbexport.integration.boot" TargetMode="External"/><Relationship Id="rId66" Type="http://schemas.openxmlformats.org/officeDocument/2006/relationships/hyperlink" Target="http://192.168.10.126/SantanderGTS/microservices/products/ExportLc/" TargetMode="External"/><Relationship Id="rId74" Type="http://schemas.openxmlformats.org/officeDocument/2006/relationships/hyperlink" Target="http://192.168.10.126/SantanderGTS/microservices/jobs/AccountingJobs" TargetMode="External"/><Relationship Id="rId79" Type="http://schemas.openxmlformats.org/officeDocument/2006/relationships/hyperlink" Target="http://192.168.10.86:7878/releaser?url=http://192.168.10.125/SantanderGTS/microservices/jobs/ActivityJobs" TargetMode="External"/><Relationship Id="rId87" Type="http://schemas.openxmlformats.org/officeDocument/2006/relationships/hyperlink" Target="http://192.168.10.86:7878/releaser?url=http://192.168.10.125/SantanderGTS/microservices/jobs/ReporterJobs"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192.168.10.126/SantanderGTS/gts/stbimport.integration.boot" TargetMode="External"/><Relationship Id="rId82" Type="http://schemas.openxmlformats.org/officeDocument/2006/relationships/hyperlink" Target="http://192.168.10.125/SantanderGTS/microservices/jobs/AutomaticprocessesJobs" TargetMode="External"/><Relationship Id="rId90" Type="http://schemas.openxmlformats.org/officeDocument/2006/relationships/hyperlink" Target="http://192.168.10.126/SantanderGTS/modulos/Lettermanager/tree/master/service.impl/font"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collexp.integration.boot" TargetMode="External"/><Relationship Id="rId56" Type="http://schemas.openxmlformats.org/officeDocument/2006/relationships/hyperlink" Target="http://192.168.10.126/SantanderGTS/gts/loans.integration.boot" TargetMode="External"/><Relationship Id="rId64" Type="http://schemas.openxmlformats.org/officeDocument/2006/relationships/hyperlink" Target="http://192.168.10.126/SantanderGTS/microservices/products/ImportLc/" TargetMode="External"/><Relationship Id="rId69" Type="http://schemas.openxmlformats.org/officeDocument/2006/relationships/hyperlink" Target="http://192.168.10.86:7878/releaser?url=http://192.168.10.126/SantanderGTS/microservices/products/CollectionImport/" TargetMode="External"/><Relationship Id="rId77" Type="http://schemas.openxmlformats.org/officeDocument/2006/relationships/hyperlink" Target="http://192.168.10.86:7878/releaser?url=http://192.168.10.126/SantanderGTS/jobs/Accruement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imp.integration.boot" TargetMode="External"/><Relationship Id="rId72" Type="http://schemas.openxmlformats.org/officeDocument/2006/relationships/hyperlink" Target="http://gitlab.mercury-tfs.com/SantanderGTS/microservices/products/Loans" TargetMode="External"/><Relationship Id="rId80" Type="http://schemas.openxmlformats.org/officeDocument/2006/relationships/hyperlink" Target="http://192.168.10.125/SantanderGTS/microservices/jobs/AdminJobs" TargetMode="External"/><Relationship Id="rId85" Type="http://schemas.openxmlformats.org/officeDocument/2006/relationships/hyperlink" Target="http://192.168.10.86:7878/releaser?url=http://192.168.10.126/SantanderGTS/jobs/NotificationJob"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86:7878/releaser?url=http://192.168.10.126/SantanderGTS/microservices/products/StandByImport" TargetMode="External"/><Relationship Id="rId46" Type="http://schemas.openxmlformats.org/officeDocument/2006/relationships/hyperlink" Target="http://gitlab.mercury-tfs.com/SantanderGTS/gts/mock.gts.api" TargetMode="External"/><Relationship Id="rId59" Type="http://schemas.openxmlformats.org/officeDocument/2006/relationships/hyperlink" Target="http://192.168.10.86:7878/releaser?url=http://gitlab.mercury-tfs.com/SantanderGTS/gts/stbexport.integration.boot" TargetMode="External"/><Relationship Id="rId67" Type="http://schemas.openxmlformats.org/officeDocument/2006/relationships/hyperlink" Target="http://192.168.10.86:7878/releaser?url=http://192.168.10.126/SantanderGTS/microservices/products/Ex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gitlab.mercury-tfs.com/SantanderGTS/microservices/products/Loans" TargetMode="External"/><Relationship Id="rId54" Type="http://schemas.openxmlformats.org/officeDocument/2006/relationships/hyperlink" Target="http://gitlab.mercury-tfs.com/SantanderGTS/gts/importlc.integration.boot" TargetMode="External"/><Relationship Id="rId62" Type="http://schemas.openxmlformats.org/officeDocument/2006/relationships/hyperlink" Target="http://192.168.10.126/SantanderGTS/gts/jobs.integration.boot" TargetMode="External"/><Relationship Id="rId70" Type="http://schemas.openxmlformats.org/officeDocument/2006/relationships/hyperlink" Target="http://192.168.10.126/SantanderGTS/microservices/products/CollectionsExport/" TargetMode="External"/><Relationship Id="rId75" Type="http://schemas.openxmlformats.org/officeDocument/2006/relationships/hyperlink" Target="http://192.168.10.86:7878/releaser?url=http://192.168.10.125/SantanderGTS/microservices/jobs/AccountingJobs" TargetMode="External"/><Relationship Id="rId83" Type="http://schemas.openxmlformats.org/officeDocument/2006/relationships/hyperlink" Target="http://192.168.10.86:7878/releaser?url=http://192.168.10.125/SantanderGTS/microservices/jobs/AutomaticprocessesJobs" TargetMode="External"/><Relationship Id="rId88" Type="http://schemas.openxmlformats.org/officeDocument/2006/relationships/hyperlink" Target="http://192.168.10.126/SantanderGTS/gts/JobsGts" TargetMode="External"/><Relationship Id="rId91" Type="http://schemas.openxmlformats.org/officeDocument/2006/relationships/hyperlink" Target="http://192.168.10.126/SantanderGTS/jms-config"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86:7878/releaser?url=http://192.168.10.126/SantanderGTS/microservices/products/StandByExport" TargetMode="External"/><Relationship Id="rId49" Type="http://schemas.openxmlformats.org/officeDocument/2006/relationships/hyperlink" Target="http://192.168.10.86:7878/releaser?url=http://gitlab.mercury-tfs.com/SantanderGTS/gts/collexp.integration.boot" TargetMode="External"/><Relationship Id="rId57" Type="http://schemas.openxmlformats.org/officeDocument/2006/relationships/hyperlink" Target="http://192.168.10.86:7878/releaser?url=http://192.168.10.126/SantanderGTS/gts/loans.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192.168.10.126/SantanderGTS/gts/integration.gts.boot" TargetMode="External"/><Relationship Id="rId52" Type="http://schemas.openxmlformats.org/officeDocument/2006/relationships/hyperlink" Target="http://gitlab.mercury-tfs.com/SantanderGTS/gts/exportlc.integration.boot/" TargetMode="External"/><Relationship Id="rId60" Type="http://schemas.openxmlformats.org/officeDocument/2006/relationships/hyperlink" Target="http://192.168.10.126/SantanderGTS/gts/stbimport.integration.boot" TargetMode="External"/><Relationship Id="rId65" Type="http://schemas.openxmlformats.org/officeDocument/2006/relationships/hyperlink" Target="http://192.168.10.86:7878/releaser?url=http://192.168.10.126/SantanderGTS/microservices/products/ImportLc/" TargetMode="External"/><Relationship Id="rId73" Type="http://schemas.openxmlformats.org/officeDocument/2006/relationships/hyperlink" Target="http://192.168.10.86:7878/releaser?url=http://gitlab.mercury-tfs.com/SantanderGTS/microservices/products/Loans" TargetMode="External"/><Relationship Id="rId78" Type="http://schemas.openxmlformats.org/officeDocument/2006/relationships/hyperlink" Target="http://192.168.10.125/SantanderGTS/microservices/jobs/ActivityJobs" TargetMode="External"/><Relationship Id="rId81" Type="http://schemas.openxmlformats.org/officeDocument/2006/relationships/hyperlink" Target="http://192.168.10.86:7878/releaser?url=http://192.168.10.125/SantanderGTS/microservices/jobs/AdminJobs" TargetMode="External"/><Relationship Id="rId86" Type="http://schemas.openxmlformats.org/officeDocument/2006/relationships/hyperlink" Target="http://192.168.10.125/SantanderGTS/microservices/jobs/ReporterJob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s>
</file>

<file path=xl/worksheets/_rels/sheet45.xml.rels><?xml version="1.0" encoding="UTF-8" standalone="yes"?>
<Relationships xmlns="http://schemas.openxmlformats.org/package/2006/relationships"><Relationship Id="rId13" Type="http://schemas.openxmlformats.org/officeDocument/2006/relationships/hyperlink" Target="http://192.168.10.86:7878/releaser?url=http://gitlab.mercury-tfs.com/SantanderGTS/microservices/modules/Scheduler" TargetMode="External"/><Relationship Id="rId18" Type="http://schemas.openxmlformats.org/officeDocument/2006/relationships/hyperlink" Target="http://192.168.10.126/SantanderGTS/microservices/products/CollectionsExport" TargetMode="External"/><Relationship Id="rId26" Type="http://schemas.openxmlformats.org/officeDocument/2006/relationships/hyperlink" Target="http://192.168.10.126/SantanderGTS/microservices/products/ExportLc" TargetMode="External"/><Relationship Id="rId39" Type="http://schemas.openxmlformats.org/officeDocument/2006/relationships/hyperlink" Target="http://192.168.10.86:7878/releaser?url=http://192.168.10.126/SantanderGTS/microservices/products/StandByImport" TargetMode="External"/><Relationship Id="rId21" Type="http://schemas.openxmlformats.org/officeDocument/2006/relationships/hyperlink" Target="http://192.168.10.86:7878/releaser?url=http://192.168.10.126/SantanderGTS/microservices/products/CollectionsExport" TargetMode="External"/><Relationship Id="rId34" Type="http://schemas.openxmlformats.org/officeDocument/2006/relationships/hyperlink" Target="http://192.168.10.126/SantanderGTS/microservices/products/StandByExport" TargetMode="External"/><Relationship Id="rId42" Type="http://schemas.openxmlformats.org/officeDocument/2006/relationships/hyperlink" Target="http://gitlab.mercury-tfs.com/SantanderGTS/microservices/products/Loans" TargetMode="External"/><Relationship Id="rId47" Type="http://schemas.openxmlformats.org/officeDocument/2006/relationships/hyperlink" Target="http://192.168.10.86:7878/releaser?url=http://gitlab.mercury-tfs.com/SantanderGTS/gts/mock.gts.api" TargetMode="External"/><Relationship Id="rId50" Type="http://schemas.openxmlformats.org/officeDocument/2006/relationships/hyperlink" Target="http://gitlab.mercury-tfs.com/SantanderGTS/gts/collimp.integration.boot" TargetMode="External"/><Relationship Id="rId55" Type="http://schemas.openxmlformats.org/officeDocument/2006/relationships/hyperlink" Target="http://192.168.10.86:7878/releaser?url=http://gitlab.mercury-tfs.com/SantanderGTS/gts/importlc.integration.boot" TargetMode="External"/><Relationship Id="rId63" Type="http://schemas.openxmlformats.org/officeDocument/2006/relationships/hyperlink" Target="http://192.168.10.86:7878/releaser?url=http://192.168.10.126/SantanderGTS/gts/jobs.integration.boot" TargetMode="External"/><Relationship Id="rId68" Type="http://schemas.openxmlformats.org/officeDocument/2006/relationships/hyperlink" Target="http://192.168.10.126/SantanderGTS/microservices/products/CollectionImport/" TargetMode="External"/><Relationship Id="rId76" Type="http://schemas.openxmlformats.org/officeDocument/2006/relationships/hyperlink" Target="http://192.168.10.126/SantanderGTS/jobs/AccruementJobs" TargetMode="External"/><Relationship Id="rId84" Type="http://schemas.openxmlformats.org/officeDocument/2006/relationships/hyperlink" Target="http://192.168.10.126/SantanderGTS/jobs/NotificationJob" TargetMode="External"/><Relationship Id="rId89" Type="http://schemas.openxmlformats.org/officeDocument/2006/relationships/hyperlink" Target="http://192.168.10.86:7878/releaser?url=http://192.168.10.126/SantanderGTS/gts/JobsGts" TargetMode="External"/><Relationship Id="rId7" Type="http://schemas.openxmlformats.org/officeDocument/2006/relationships/hyperlink" Target="http://192.168.10.86:7878/releaser?url=http://192.168.10.126/SantanderGTS/microservices/Cloud" TargetMode="External"/><Relationship Id="rId71" Type="http://schemas.openxmlformats.org/officeDocument/2006/relationships/hyperlink" Target="http://192.168.10.86:7878/releaser?url=http://192.168.10.126/SantanderGTS/microservices/products/CollectionsEx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modules/Tokenmanager" TargetMode="External"/><Relationship Id="rId29" Type="http://schemas.openxmlformats.org/officeDocument/2006/relationships/hyperlink" Target="http://192.168.10.86:7878/releaser?url=http://192.168.10.126/SantanderGTS/microservices/products/ExportLc" TargetMode="External"/><Relationship Id="rId11" Type="http://schemas.openxmlformats.org/officeDocument/2006/relationships/hyperlink" Target="http://192.168.10.86:7878/releaser?url=http://gitlab.mercury-tfs.com/SantanderGTS/microservices/modules/Scheduler" TargetMode="External"/><Relationship Id="rId24" Type="http://schemas.openxmlformats.org/officeDocument/2006/relationships/hyperlink" Target="http://192.168.10.126/SantanderGTS/microservices/products/CollectionImpor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126/SantanderGTS/microservices/products/StandByImport" TargetMode="External"/><Relationship Id="rId40" Type="http://schemas.openxmlformats.org/officeDocument/2006/relationships/hyperlink" Target="http://gitlab.mercury-tfs.com/SantanderGTS/microservices/products/Loans" TargetMode="External"/><Relationship Id="rId45" Type="http://schemas.openxmlformats.org/officeDocument/2006/relationships/hyperlink" Target="http://192.168.10.86:7878/releaser?url=http://192.168.10.126/SantanderGTS/gts/integration.gts.boot" TargetMode="External"/><Relationship Id="rId53" Type="http://schemas.openxmlformats.org/officeDocument/2006/relationships/hyperlink" Target="http://192.168.10.86:7878/releaser?url=http://gitlab.mercury-tfs.com/SantanderGTS/gts/exportlc.integration.boot/" TargetMode="External"/><Relationship Id="rId58" Type="http://schemas.openxmlformats.org/officeDocument/2006/relationships/hyperlink" Target="http://gitlab.mercury-tfs.com/SantanderGTS/gts/stbexport.integration.boot" TargetMode="External"/><Relationship Id="rId66" Type="http://schemas.openxmlformats.org/officeDocument/2006/relationships/hyperlink" Target="http://192.168.10.126/SantanderGTS/microservices/products/ExportLc/" TargetMode="External"/><Relationship Id="rId74" Type="http://schemas.openxmlformats.org/officeDocument/2006/relationships/hyperlink" Target="http://192.168.10.126/SantanderGTS/microservices/jobs/AccountingJobs" TargetMode="External"/><Relationship Id="rId79" Type="http://schemas.openxmlformats.org/officeDocument/2006/relationships/hyperlink" Target="http://192.168.10.86:7878/releaser?url=http://192.168.10.125/SantanderGTS/microservices/jobs/ActivityJobs" TargetMode="External"/><Relationship Id="rId87" Type="http://schemas.openxmlformats.org/officeDocument/2006/relationships/hyperlink" Target="http://192.168.10.86:7878/releaser?url=http://192.168.10.125/SantanderGTS/microservices/jobs/ReporterJobs" TargetMode="External"/><Relationship Id="rId5" Type="http://schemas.openxmlformats.org/officeDocument/2006/relationships/hyperlink" Target="http://192.168.10.86:7878/releaser?url=http://192.168.10.126/SantanderGTS/microservices/modules/Gateway" TargetMode="External"/><Relationship Id="rId61" Type="http://schemas.openxmlformats.org/officeDocument/2006/relationships/hyperlink" Target="http://192.168.10.86:7878/releaser?url=http://192.168.10.126/SantanderGTS/gts/stbimport.integration.boot" TargetMode="External"/><Relationship Id="rId82" Type="http://schemas.openxmlformats.org/officeDocument/2006/relationships/hyperlink" Target="http://192.168.10.125/SantanderGTS/microservices/jobs/AutomaticprocessesJobs" TargetMode="External"/><Relationship Id="rId90" Type="http://schemas.openxmlformats.org/officeDocument/2006/relationships/hyperlink" Target="http://192.168.10.126/SantanderGTS/modulos/Lettermanager/tree/master/service.impl/font" TargetMode="External"/><Relationship Id="rId19" Type="http://schemas.openxmlformats.org/officeDocument/2006/relationships/hyperlink" Target="http://192.168.10.86:7878/releaser?url=http://192.168.10.126/SantanderGTS/microservices/products/CollectionsExport" TargetMode="External"/><Relationship Id="rId14" Type="http://schemas.openxmlformats.org/officeDocument/2006/relationships/hyperlink" Target="http://192.168.10.126/SantanderGTS/microservices/modules/Tokenmanager" TargetMode="External"/><Relationship Id="rId22" Type="http://schemas.openxmlformats.org/officeDocument/2006/relationships/hyperlink" Target="http://192.168.10.126/SantanderGTS/microservices/products/CollectionImport" TargetMode="External"/><Relationship Id="rId27" Type="http://schemas.openxmlformats.org/officeDocument/2006/relationships/hyperlink" Target="http://192.168.10.86:7878/releaser?url=http://192.168.10.126/SantanderGTS/microservices/products/ExportLc" TargetMode="External"/><Relationship Id="rId30" Type="http://schemas.openxmlformats.org/officeDocument/2006/relationships/hyperlink" Target="http://192.168.10.126/SantanderGTS/microservices/products/ImportLc" TargetMode="External"/><Relationship Id="rId35" Type="http://schemas.openxmlformats.org/officeDocument/2006/relationships/hyperlink" Target="http://192.168.10.86:7878/releaser?url=http://192.168.10.126/SantanderGTS/microservices/products/StandByExport" TargetMode="External"/><Relationship Id="rId43" Type="http://schemas.openxmlformats.org/officeDocument/2006/relationships/hyperlink" Target="http://192.168.10.86:7878/releaser?url=http://gitlab.mercury-tfs.com/SantanderGTS/microservices/products/Loans" TargetMode="External"/><Relationship Id="rId48" Type="http://schemas.openxmlformats.org/officeDocument/2006/relationships/hyperlink" Target="http://gitlab.mercury-tfs.com/SantanderGTS/gts/collexp.integration.boot" TargetMode="External"/><Relationship Id="rId56" Type="http://schemas.openxmlformats.org/officeDocument/2006/relationships/hyperlink" Target="http://192.168.10.126/SantanderGTS/gts/loans.integration.boot" TargetMode="External"/><Relationship Id="rId64" Type="http://schemas.openxmlformats.org/officeDocument/2006/relationships/hyperlink" Target="http://192.168.10.126/SantanderGTS/microservices/products/ImportLc/" TargetMode="External"/><Relationship Id="rId69" Type="http://schemas.openxmlformats.org/officeDocument/2006/relationships/hyperlink" Target="http://192.168.10.86:7878/releaser?url=http://192.168.10.126/SantanderGTS/microservices/products/CollectionImport/" TargetMode="External"/><Relationship Id="rId77" Type="http://schemas.openxmlformats.org/officeDocument/2006/relationships/hyperlink" Target="http://192.168.10.86:7878/releaser?url=http://192.168.10.126/SantanderGTS/jobs/AccruementJobs" TargetMode="External"/><Relationship Id="rId8" Type="http://schemas.openxmlformats.org/officeDocument/2006/relationships/hyperlink" Target="http://192.168.10.126/SantanderGTS/microservices/Cloud" TargetMode="External"/><Relationship Id="rId51" Type="http://schemas.openxmlformats.org/officeDocument/2006/relationships/hyperlink" Target="http://192.168.10.86:7878/releaser?url=http://gitlab.mercury-tfs.com/SantanderGTS/gts/collimp.integration.boot" TargetMode="External"/><Relationship Id="rId72" Type="http://schemas.openxmlformats.org/officeDocument/2006/relationships/hyperlink" Target="http://gitlab.mercury-tfs.com/SantanderGTS/microservices/products/Loans" TargetMode="External"/><Relationship Id="rId80" Type="http://schemas.openxmlformats.org/officeDocument/2006/relationships/hyperlink" Target="http://192.168.10.125/SantanderGTS/microservices/jobs/AdminJobs" TargetMode="External"/><Relationship Id="rId85" Type="http://schemas.openxmlformats.org/officeDocument/2006/relationships/hyperlink" Target="http://192.168.10.86:7878/releaser?url=http://192.168.10.126/SantanderGTS/jobs/NotificationJob" TargetMode="External"/><Relationship Id="rId3" Type="http://schemas.openxmlformats.org/officeDocument/2006/relationships/hyperlink" Target="http://192.168.10.86:7878/releaser?url=http://192.168.10.126/SantanderGTS/microservices/modules/Gateway" TargetMode="External"/><Relationship Id="rId12" Type="http://schemas.openxmlformats.org/officeDocument/2006/relationships/hyperlink" Target="http://gitlab.mercury-tfs.com/SantanderGTS/microservices/modules/Scheduler" TargetMode="External"/><Relationship Id="rId17" Type="http://schemas.openxmlformats.org/officeDocument/2006/relationships/hyperlink" Target="http://192.168.10.86:7878/releaser?url=http://192.168.10.126/SantanderGTS/microservices/modules/Tokenmanager" TargetMode="External"/><Relationship Id="rId25" Type="http://schemas.openxmlformats.org/officeDocument/2006/relationships/hyperlink" Target="http://192.168.10.86:7878/releaser?url=http://192.168.10.126/SantanderGTS/microservices/products/CollectionImport" TargetMode="External"/><Relationship Id="rId33" Type="http://schemas.openxmlformats.org/officeDocument/2006/relationships/hyperlink" Target="http://192.168.10.86:7878/releaser?url=http://192.168.10.126/SantanderGTS/microservices/products/ImportLc" TargetMode="External"/><Relationship Id="rId38" Type="http://schemas.openxmlformats.org/officeDocument/2006/relationships/hyperlink" Target="http://192.168.10.86:7878/releaser?url=http://192.168.10.126/SantanderGTS/microservices/products/StandByImport" TargetMode="External"/><Relationship Id="rId46" Type="http://schemas.openxmlformats.org/officeDocument/2006/relationships/hyperlink" Target="http://gitlab.mercury-tfs.com/SantanderGTS/gts/mock.gts.api" TargetMode="External"/><Relationship Id="rId59" Type="http://schemas.openxmlformats.org/officeDocument/2006/relationships/hyperlink" Target="http://192.168.10.86:7878/releaser?url=http://gitlab.mercury-tfs.com/SantanderGTS/gts/stbexport.integration.boot" TargetMode="External"/><Relationship Id="rId67" Type="http://schemas.openxmlformats.org/officeDocument/2006/relationships/hyperlink" Target="http://192.168.10.86:7878/releaser?url=http://192.168.10.126/SantanderGTS/microservices/products/ExportLc/" TargetMode="External"/><Relationship Id="rId20" Type="http://schemas.openxmlformats.org/officeDocument/2006/relationships/hyperlink" Target="http://192.168.10.126/SantanderGTS/microservices/products/CollectionsExport" TargetMode="External"/><Relationship Id="rId41" Type="http://schemas.openxmlformats.org/officeDocument/2006/relationships/hyperlink" Target="http://192.168.10.86:7878/releaser?url=http://gitlab.mercury-tfs.com/SantanderGTS/microservices/products/Loans" TargetMode="External"/><Relationship Id="rId54" Type="http://schemas.openxmlformats.org/officeDocument/2006/relationships/hyperlink" Target="http://gitlab.mercury-tfs.com/SantanderGTS/gts/importlc.integration.boot" TargetMode="External"/><Relationship Id="rId62" Type="http://schemas.openxmlformats.org/officeDocument/2006/relationships/hyperlink" Target="http://192.168.10.126/SantanderGTS/gts/jobs.integration.boot" TargetMode="External"/><Relationship Id="rId70" Type="http://schemas.openxmlformats.org/officeDocument/2006/relationships/hyperlink" Target="http://192.168.10.126/SantanderGTS/microservices/products/CollectionsExport/" TargetMode="External"/><Relationship Id="rId75" Type="http://schemas.openxmlformats.org/officeDocument/2006/relationships/hyperlink" Target="http://192.168.10.86:7878/releaser?url=http://192.168.10.125/SantanderGTS/microservices/jobs/AccountingJobs" TargetMode="External"/><Relationship Id="rId83" Type="http://schemas.openxmlformats.org/officeDocument/2006/relationships/hyperlink" Target="http://192.168.10.86:7878/releaser?url=http://192.168.10.125/SantanderGTS/microservices/jobs/AutomaticprocessesJobs" TargetMode="External"/><Relationship Id="rId88" Type="http://schemas.openxmlformats.org/officeDocument/2006/relationships/hyperlink" Target="http://192.168.10.126/SantanderGTS/gts/JobsGts" TargetMode="External"/><Relationship Id="rId91" Type="http://schemas.openxmlformats.org/officeDocument/2006/relationships/hyperlink" Target="http://192.168.10.126/SantanderGTS/jms-config"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126/SantanderGTS/microservices/Cloud" TargetMode="External"/><Relationship Id="rId15" Type="http://schemas.openxmlformats.org/officeDocument/2006/relationships/hyperlink" Target="http://192.168.10.86:7878/releaser?url=http://192.168.10.126/SantanderGTS/microservices/modules/Tokenmanager" TargetMode="External"/><Relationship Id="rId23" Type="http://schemas.openxmlformats.org/officeDocument/2006/relationships/hyperlink" Target="http://192.168.10.86:7878/releaser?url=http://192.168.10.126/SantanderGTS/microservices/products/CollectionImport" TargetMode="External"/><Relationship Id="rId28" Type="http://schemas.openxmlformats.org/officeDocument/2006/relationships/hyperlink" Target="http://192.168.10.126/SantanderGTS/microservices/products/ExportLc" TargetMode="External"/><Relationship Id="rId36" Type="http://schemas.openxmlformats.org/officeDocument/2006/relationships/hyperlink" Target="http://192.168.10.86:7878/releaser?url=http://192.168.10.126/SantanderGTS/microservices/products/StandByExport" TargetMode="External"/><Relationship Id="rId49" Type="http://schemas.openxmlformats.org/officeDocument/2006/relationships/hyperlink" Target="http://192.168.10.86:7878/releaser?url=http://gitlab.mercury-tfs.com/SantanderGTS/gts/collexp.integration.boot" TargetMode="External"/><Relationship Id="rId57" Type="http://schemas.openxmlformats.org/officeDocument/2006/relationships/hyperlink" Target="http://192.168.10.86:7878/releaser?url=http://192.168.10.126/SantanderGTS/gts/loans.integration.boot" TargetMode="External"/><Relationship Id="rId10" Type="http://schemas.openxmlformats.org/officeDocument/2006/relationships/hyperlink" Target="http://gitlab.mercury-tfs.com/SantanderGTS/microservices/modules/Scheduler" TargetMode="External"/><Relationship Id="rId31" Type="http://schemas.openxmlformats.org/officeDocument/2006/relationships/hyperlink" Target="http://192.168.10.86:7878/releaser?url=http://192.168.10.126/SantanderGTS/microservices/products/ImportLc" TargetMode="External"/><Relationship Id="rId44" Type="http://schemas.openxmlformats.org/officeDocument/2006/relationships/hyperlink" Target="http://192.168.10.126/SantanderGTS/gts/integration.gts.boot" TargetMode="External"/><Relationship Id="rId52" Type="http://schemas.openxmlformats.org/officeDocument/2006/relationships/hyperlink" Target="http://gitlab.mercury-tfs.com/SantanderGTS/gts/exportlc.integration.boot/" TargetMode="External"/><Relationship Id="rId60" Type="http://schemas.openxmlformats.org/officeDocument/2006/relationships/hyperlink" Target="http://192.168.10.126/SantanderGTS/gts/stbimport.integration.boot" TargetMode="External"/><Relationship Id="rId65" Type="http://schemas.openxmlformats.org/officeDocument/2006/relationships/hyperlink" Target="http://192.168.10.86:7878/releaser?url=http://192.168.10.126/SantanderGTS/microservices/products/ImportLc/" TargetMode="External"/><Relationship Id="rId73" Type="http://schemas.openxmlformats.org/officeDocument/2006/relationships/hyperlink" Target="http://192.168.10.86:7878/releaser?url=http://gitlab.mercury-tfs.com/SantanderGTS/microservices/products/Loans" TargetMode="External"/><Relationship Id="rId78" Type="http://schemas.openxmlformats.org/officeDocument/2006/relationships/hyperlink" Target="http://192.168.10.125/SantanderGTS/microservices/jobs/ActivityJobs" TargetMode="External"/><Relationship Id="rId81" Type="http://schemas.openxmlformats.org/officeDocument/2006/relationships/hyperlink" Target="http://192.168.10.86:7878/releaser?url=http://192.168.10.125/SantanderGTS/microservices/jobs/AdminJobs" TargetMode="External"/><Relationship Id="rId86" Type="http://schemas.openxmlformats.org/officeDocument/2006/relationships/hyperlink" Target="http://192.168.10.125/SantanderGTS/microservices/jobs/ReporterJobs" TargetMode="External"/><Relationship Id="rId4" Type="http://schemas.openxmlformats.org/officeDocument/2006/relationships/hyperlink" Target="http://192.168.10.126/SantanderGTS/microservices/modules/Gateway" TargetMode="External"/><Relationship Id="rId9" Type="http://schemas.openxmlformats.org/officeDocument/2006/relationships/hyperlink" Target="http://192.168.10.86:7878/releaser?url=http://192.168.10.126/SantanderGTS/microservices/Cloud" TargetMode="External"/></Relationships>
</file>

<file path=xl/worksheets/_rels/sheet46.xml.rels><?xml version="1.0" encoding="UTF-8" standalone="yes"?>
<Relationships xmlns="http://schemas.openxmlformats.org/package/2006/relationships"><Relationship Id="rId8" Type="http://schemas.openxmlformats.org/officeDocument/2006/relationships/hyperlink" Target="http://192.168.10.126/SantanderGTS/microservices/modules/Tokenmanager" TargetMode="External"/><Relationship Id="rId13" Type="http://schemas.openxmlformats.org/officeDocument/2006/relationships/hyperlink" Target="http://192.168.10.126/SantanderGTS/microservices/products/CollectionImport" TargetMode="External"/><Relationship Id="rId18" Type="http://schemas.openxmlformats.org/officeDocument/2006/relationships/hyperlink" Target="http://192.168.10.126/SantanderGTS/microservices/products/StandByExport" TargetMode="External"/><Relationship Id="rId26" Type="http://schemas.openxmlformats.org/officeDocument/2006/relationships/hyperlink" Target="http://gitlab.mercury-tfs.com/SantanderGTS/gts/exportlc.integration.boot/" TargetMode="External"/><Relationship Id="rId39" Type="http://schemas.openxmlformats.org/officeDocument/2006/relationships/hyperlink" Target="http://192.168.10.125/SantanderGTS/microservices/jobs/ActivityJobs" TargetMode="External"/><Relationship Id="rId3" Type="http://schemas.openxmlformats.org/officeDocument/2006/relationships/hyperlink" Target="http://192.168.10.126/SantanderGTS/microservices/modules/Gateway" TargetMode="External"/><Relationship Id="rId21" Type="http://schemas.openxmlformats.org/officeDocument/2006/relationships/hyperlink" Target="http://gitlab.mercury-tfs.com/SantanderGTS/microservices/products/Loans" TargetMode="External"/><Relationship Id="rId34" Type="http://schemas.openxmlformats.org/officeDocument/2006/relationships/hyperlink" Target="http://192.168.10.126/SantanderGTS/microservices/products/CollectionImport/" TargetMode="External"/><Relationship Id="rId42" Type="http://schemas.openxmlformats.org/officeDocument/2006/relationships/hyperlink" Target="http://192.168.10.126/SantanderGTS/microservices/jobs/NotificationJobs" TargetMode="External"/><Relationship Id="rId7" Type="http://schemas.openxmlformats.org/officeDocument/2006/relationships/hyperlink" Target="http://gitlab.mercury-tfs.com/SantanderGTS/microservices/modules/Scheduler" TargetMode="External"/><Relationship Id="rId12" Type="http://schemas.openxmlformats.org/officeDocument/2006/relationships/hyperlink" Target="http://192.168.10.126/SantanderGTS/microservices/products/CollectionImport" TargetMode="External"/><Relationship Id="rId17" Type="http://schemas.openxmlformats.org/officeDocument/2006/relationships/hyperlink" Target="http://192.168.10.126/SantanderGTS/microservices/products/ImportLc" TargetMode="External"/><Relationship Id="rId25" Type="http://schemas.openxmlformats.org/officeDocument/2006/relationships/hyperlink" Target="http://gitlab.mercury-tfs.com/SantanderGTS/gts/collimp.integration.boot" TargetMode="External"/><Relationship Id="rId33" Type="http://schemas.openxmlformats.org/officeDocument/2006/relationships/hyperlink" Target="http://192.168.10.126/SantanderGTS/microservices/products/ExportLc/" TargetMode="External"/><Relationship Id="rId38" Type="http://schemas.openxmlformats.org/officeDocument/2006/relationships/hyperlink" Target="http://192.168.10.126/SantanderGTS/jobs/AccruementJobs" TargetMode="External"/><Relationship Id="rId46" Type="http://schemas.openxmlformats.org/officeDocument/2006/relationships/hyperlink" Target="http://192.168.10.126/SantanderGTS/jms-config"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products/ImportLc" TargetMode="External"/><Relationship Id="rId20" Type="http://schemas.openxmlformats.org/officeDocument/2006/relationships/hyperlink" Target="http://gitlab.mercury-tfs.com/SantanderGTS/microservices/products/Loans" TargetMode="External"/><Relationship Id="rId29" Type="http://schemas.openxmlformats.org/officeDocument/2006/relationships/hyperlink" Target="http://gitlab.mercury-tfs.com/SantanderGTS/gts/stbexport.integration.boot" TargetMode="External"/><Relationship Id="rId41" Type="http://schemas.openxmlformats.org/officeDocument/2006/relationships/hyperlink" Target="http://192.168.10.125/SantanderGTS/microservices/jobs/AutomaticprocessesJobs" TargetMode="External"/><Relationship Id="rId1" Type="http://schemas.openxmlformats.org/officeDocument/2006/relationships/hyperlink" Target="http://jira.mercury-tfs.com/browse/SANGTS-5965" TargetMode="External"/><Relationship Id="rId6" Type="http://schemas.openxmlformats.org/officeDocument/2006/relationships/hyperlink" Target="http://gitlab.mercury-tfs.com/SantanderGTS/microservices/modules/Scheduler" TargetMode="External"/><Relationship Id="rId11" Type="http://schemas.openxmlformats.org/officeDocument/2006/relationships/hyperlink" Target="http://192.168.10.126/SantanderGTS/microservices/products/CollectionsExport" TargetMode="External"/><Relationship Id="rId24" Type="http://schemas.openxmlformats.org/officeDocument/2006/relationships/hyperlink" Target="http://gitlab.mercury-tfs.com/SantanderGTS/gts/collexp.integration.boo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125/SantanderGTS/microservices/jobs/AccountingJobs" TargetMode="External"/><Relationship Id="rId40" Type="http://schemas.openxmlformats.org/officeDocument/2006/relationships/hyperlink" Target="http://192.168.10.125/SantanderGTS/microservices/jobs/AdminJobs" TargetMode="External"/><Relationship Id="rId45" Type="http://schemas.openxmlformats.org/officeDocument/2006/relationships/hyperlink" Target="http://192.168.10.126/SantanderGTS/modulos/Lettermanager/tree/master/service.impl/font" TargetMode="External"/><Relationship Id="rId5" Type="http://schemas.openxmlformats.org/officeDocument/2006/relationships/hyperlink" Target="http://192.168.10.126/SantanderGTS/microservices/Cloud" TargetMode="External"/><Relationship Id="rId15" Type="http://schemas.openxmlformats.org/officeDocument/2006/relationships/hyperlink" Target="http://192.168.10.126/SantanderGTS/microservices/products/ExportLc" TargetMode="External"/><Relationship Id="rId23" Type="http://schemas.openxmlformats.org/officeDocument/2006/relationships/hyperlink" Target="http://gitlab.mercury-tfs.com/SantanderGTS/gts/mock.gts.api" TargetMode="External"/><Relationship Id="rId28" Type="http://schemas.openxmlformats.org/officeDocument/2006/relationships/hyperlink" Target="http://192.168.10.126/SantanderGTS/gts/loans.integration.boot" TargetMode="External"/><Relationship Id="rId36" Type="http://schemas.openxmlformats.org/officeDocument/2006/relationships/hyperlink" Target="http://192.168.10.125/SantanderGTS/microservices/products/Loans/" TargetMode="External"/><Relationship Id="rId10" Type="http://schemas.openxmlformats.org/officeDocument/2006/relationships/hyperlink" Target="http://192.168.10.126/SantanderGTS/microservices/products/CollectionsExport" TargetMode="External"/><Relationship Id="rId19" Type="http://schemas.openxmlformats.org/officeDocument/2006/relationships/hyperlink" Target="http://192.168.10.126/SantanderGTS/microservices/products/StandByImport" TargetMode="External"/><Relationship Id="rId31" Type="http://schemas.openxmlformats.org/officeDocument/2006/relationships/hyperlink" Target="http://192.168.10.126/SantanderGTS/gts/jobs.integration.boot" TargetMode="External"/><Relationship Id="rId44" Type="http://schemas.openxmlformats.org/officeDocument/2006/relationships/hyperlink" Target="http://192.168.10.126/SantanderGTS/gts/JobsGts" TargetMode="External"/><Relationship Id="rId4" Type="http://schemas.openxmlformats.org/officeDocument/2006/relationships/hyperlink" Target="http://192.168.10.126/SantanderGTS/microservices/Cloud" TargetMode="External"/><Relationship Id="rId9" Type="http://schemas.openxmlformats.org/officeDocument/2006/relationships/hyperlink" Target="http://192.168.10.126/SantanderGTS/microservices/modules/Tokenmanager" TargetMode="External"/><Relationship Id="rId14" Type="http://schemas.openxmlformats.org/officeDocument/2006/relationships/hyperlink" Target="http://192.168.10.126/SantanderGTS/microservices/products/ExportLc" TargetMode="External"/><Relationship Id="rId22" Type="http://schemas.openxmlformats.org/officeDocument/2006/relationships/hyperlink" Target="http://192.168.10.126/SantanderGTS/gts/integration.gts.boot" TargetMode="External"/><Relationship Id="rId27" Type="http://schemas.openxmlformats.org/officeDocument/2006/relationships/hyperlink" Target="http://gitlab.mercury-tfs.com/SantanderGTS/gts/importlc.integration.boot" TargetMode="External"/><Relationship Id="rId30" Type="http://schemas.openxmlformats.org/officeDocument/2006/relationships/hyperlink" Target="http://192.168.10.126/SantanderGTS/gts/stbimport.integration.boot" TargetMode="External"/><Relationship Id="rId35" Type="http://schemas.openxmlformats.org/officeDocument/2006/relationships/hyperlink" Target="http://192.168.10.126/SantanderGTS/microservices/products/CollectionsExport/" TargetMode="External"/><Relationship Id="rId43" Type="http://schemas.openxmlformats.org/officeDocument/2006/relationships/hyperlink" Target="http://192.168.10.125/SantanderGTS/microservices/jobs/ReporterJobs" TargetMode="External"/></Relationships>
</file>

<file path=xl/worksheets/_rels/sheet47.xml.rels><?xml version="1.0" encoding="UTF-8" standalone="yes"?>
<Relationships xmlns="http://schemas.openxmlformats.org/package/2006/relationships"><Relationship Id="rId13" Type="http://schemas.openxmlformats.org/officeDocument/2006/relationships/hyperlink" Target="http://192.168.10.9:8082/artifactory/santander-gts-libs-release-local/com/mercurytfs/mercury/cloud/web/collections.export.web.all/5.55.0/collections.export.web.all-5.55.0.jar" TargetMode="External"/><Relationship Id="rId18" Type="http://schemas.openxmlformats.org/officeDocument/2006/relationships/hyperlink" Target="http://192.168.10.126/SantanderGTS/microservices/products/ExportLc" TargetMode="External"/><Relationship Id="rId26" Type="http://schemas.openxmlformats.org/officeDocument/2006/relationships/hyperlink" Target="http://gitlab.mercury-tfs.com/SantanderGTS/microservices/products/Loans" TargetMode="External"/><Relationship Id="rId39" Type="http://schemas.openxmlformats.org/officeDocument/2006/relationships/hyperlink" Target="http://192.168.10.126/SantanderGTS/gts/loans.integration.boot" TargetMode="External"/><Relationship Id="rId21" Type="http://schemas.openxmlformats.org/officeDocument/2006/relationships/hyperlink" Target="http://192.168.10.126/SantanderGTS/microservices/products/ImportLc" TargetMode="External"/><Relationship Id="rId34" Type="http://schemas.openxmlformats.org/officeDocument/2006/relationships/hyperlink" Target="http://192.168.10.9:8082/artifactory/santander-gts-libs-release-local/com/mercurytfs/mercury/cloud/integration/collimp.integration.boot/1.53.0/collimp.integration.boot-1.53.0.jar" TargetMode="External"/><Relationship Id="rId42" Type="http://schemas.openxmlformats.org/officeDocument/2006/relationships/hyperlink" Target="http://192.168.10.126/SantanderGTS/gts/jobs.integration.boot" TargetMode="External"/><Relationship Id="rId47" Type="http://schemas.openxmlformats.org/officeDocument/2006/relationships/hyperlink" Target="http://192.168.10.125/SantanderGTS/microservices/products/Loans/" TargetMode="External"/><Relationship Id="rId50" Type="http://schemas.openxmlformats.org/officeDocument/2006/relationships/hyperlink" Target="http://192.168.10.125/SantanderGTS/microservices/jobs/ActivityJobs" TargetMode="External"/><Relationship Id="rId55" Type="http://schemas.openxmlformats.org/officeDocument/2006/relationships/hyperlink" Target="http://192.168.10.126/SantanderGTS/gts/JobsGts" TargetMode="External"/><Relationship Id="rId7" Type="http://schemas.openxmlformats.org/officeDocument/2006/relationships/hyperlink" Target="http://gitlab.mercury-tfs.com/SantanderGTS/microservices/modules/Scheduler" TargetMode="External"/><Relationship Id="rId12" Type="http://schemas.openxmlformats.org/officeDocument/2006/relationships/hyperlink" Target="http://192.168.10.126/SantanderGTS/microservices/products/CollectionsExport" TargetMode="External"/><Relationship Id="rId17" Type="http://schemas.openxmlformats.org/officeDocument/2006/relationships/hyperlink" Target="http://192.168.10.126/SantanderGTS/microservices/products/ExportLc" TargetMode="External"/><Relationship Id="rId25" Type="http://schemas.openxmlformats.org/officeDocument/2006/relationships/hyperlink" Target="http://gitlab.mercury-tfs.com/SantanderGTS/microservices/products/Loans" TargetMode="External"/><Relationship Id="rId33" Type="http://schemas.openxmlformats.org/officeDocument/2006/relationships/hyperlink" Target="http://gitlab.mercury-tfs.com/SantanderGTS/gts/collimp.integration.boot" TargetMode="External"/><Relationship Id="rId38" Type="http://schemas.openxmlformats.org/officeDocument/2006/relationships/hyperlink" Target="http://192.168.10.9:8082/artifactory/santander-gts-libs-release-local/com/mercurytfs/mercury/cloud/integration/importlc.integration.boot/1.49.0/importlc.integration.boot-1.49.0.jar" TargetMode="External"/><Relationship Id="rId46" Type="http://schemas.openxmlformats.org/officeDocument/2006/relationships/hyperlink" Target="http://192.168.10.126/SantanderGTS/microservices/products/CollectionsExpor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9:8082/artifactory/santander-gts-libs-release-local/com/mercurytfs/mercury/cloud/web/collections.import.web.all/5.45.0/collections.import.web.all-5.45.0.jar" TargetMode="External"/><Relationship Id="rId20" Type="http://schemas.openxmlformats.org/officeDocument/2006/relationships/hyperlink" Target="http://192.168.10.126/SantanderGTS/microservices/products/ImportLc" TargetMode="External"/><Relationship Id="rId29" Type="http://schemas.openxmlformats.org/officeDocument/2006/relationships/hyperlink" Target="http://gitlab.mercury-tfs.com/SantanderGTS/gts/mock.gts.api" TargetMode="External"/><Relationship Id="rId41" Type="http://schemas.openxmlformats.org/officeDocument/2006/relationships/hyperlink" Target="http://192.168.10.126/SantanderGTS/gts/stbimport.integration.boot" TargetMode="External"/><Relationship Id="rId54" Type="http://schemas.openxmlformats.org/officeDocument/2006/relationships/hyperlink" Target="http://192.168.10.125/SantanderGTS/microservices/jobs/ReporterJobs" TargetMode="External"/><Relationship Id="rId1" Type="http://schemas.openxmlformats.org/officeDocument/2006/relationships/hyperlink" Target="http://jira.mercury-tfs.com/browse/SANGTS-5965" TargetMode="External"/><Relationship Id="rId6" Type="http://schemas.openxmlformats.org/officeDocument/2006/relationships/hyperlink" Target="http://192.168.10.9:8082/artifactory/santander-gts-libs-release-local/com/mercurytfs/mercury/cloud/web/cloud.web.all/5.52.0/cloud.web.all-5.52.0.jar" TargetMode="External"/><Relationship Id="rId11" Type="http://schemas.openxmlformats.org/officeDocument/2006/relationships/hyperlink" Target="http://192.168.10.126/SantanderGTS/microservices/products/CollectionsExport" TargetMode="External"/><Relationship Id="rId24" Type="http://schemas.openxmlformats.org/officeDocument/2006/relationships/hyperlink" Target="http://192.168.10.126/SantanderGTS/microservices/products/StandByImport" TargetMode="External"/><Relationship Id="rId32" Type="http://schemas.openxmlformats.org/officeDocument/2006/relationships/hyperlink" Target="http://192.168.10.9:8082/artifactory/santander-gts-libs-release-local/com/mercurytfs/mercury/cloud/integration/collexp.integration.boot/1.54.0/collexp.integration.boot-1.54.0.jar" TargetMode="External"/><Relationship Id="rId37" Type="http://schemas.openxmlformats.org/officeDocument/2006/relationships/hyperlink" Target="http://gitlab.mercury-tfs.com/SantanderGTS/gts/importlc.integration.boot" TargetMode="External"/><Relationship Id="rId40" Type="http://schemas.openxmlformats.org/officeDocument/2006/relationships/hyperlink" Target="http://gitlab.mercury-tfs.com/SantanderGTS/gts/stbexport.integration.boot" TargetMode="External"/><Relationship Id="rId45" Type="http://schemas.openxmlformats.org/officeDocument/2006/relationships/hyperlink" Target="http://192.168.10.126/SantanderGTS/microservices/products/CollectionImport/" TargetMode="External"/><Relationship Id="rId53" Type="http://schemas.openxmlformats.org/officeDocument/2006/relationships/hyperlink" Target="http://192.168.10.126/SantanderGTS/microservices/jobs/NotificationJobs" TargetMode="External"/><Relationship Id="rId5" Type="http://schemas.openxmlformats.org/officeDocument/2006/relationships/hyperlink" Target="http://192.168.10.126/SantanderGTS/microservices/Cloud" TargetMode="External"/><Relationship Id="rId15" Type="http://schemas.openxmlformats.org/officeDocument/2006/relationships/hyperlink" Target="http://192.168.10.126/SantanderGTS/microservices/products/CollectionImport" TargetMode="External"/><Relationship Id="rId23" Type="http://schemas.openxmlformats.org/officeDocument/2006/relationships/hyperlink" Target="http://192.168.10.126/SantanderGTS/microservices/products/StandByExport" TargetMode="External"/><Relationship Id="rId28" Type="http://schemas.openxmlformats.org/officeDocument/2006/relationships/hyperlink" Target="http://192.168.10.9:8082/artifactory/santander-gts-libs-release-local/com/mercurytfs/mercury/cloud/integration/gts.integration.boot/5.31.0/gts.integration.boot-5.31.0.jar" TargetMode="External"/><Relationship Id="rId36" Type="http://schemas.openxmlformats.org/officeDocument/2006/relationships/hyperlink" Target="http://192.168.10.9:8082/artifactory/santander-gts-libs-release-local/com/mercurytfs/mercury/cloud/integration/exportlc.integration.boot/1.53.0/exportlc.integration.boot-1.53.0.jar" TargetMode="External"/><Relationship Id="rId49" Type="http://schemas.openxmlformats.org/officeDocument/2006/relationships/hyperlink" Target="http://192.168.10.126/SantanderGTS/jobs/AccruementJobs" TargetMode="External"/><Relationship Id="rId57" Type="http://schemas.openxmlformats.org/officeDocument/2006/relationships/hyperlink" Target="http://192.168.10.126/SantanderGTS/jms-config" TargetMode="External"/><Relationship Id="rId10" Type="http://schemas.openxmlformats.org/officeDocument/2006/relationships/hyperlink" Target="http://192.168.10.126/SantanderGTS/microservices/modules/Tokenmanager" TargetMode="External"/><Relationship Id="rId19" Type="http://schemas.openxmlformats.org/officeDocument/2006/relationships/hyperlink" Target="http://192.168.10.9:8082/artifactory/santander-gts-libs-release-local/com/mercurytfs/mercury/cloud/web/exportlc.web.all/5.43.0/exportlc.web.all-5.43.0.jar" TargetMode="External"/><Relationship Id="rId31" Type="http://schemas.openxmlformats.org/officeDocument/2006/relationships/hyperlink" Target="http://gitlab.mercury-tfs.com/SantanderGTS/gts/collexp.integration.boot" TargetMode="External"/><Relationship Id="rId44" Type="http://schemas.openxmlformats.org/officeDocument/2006/relationships/hyperlink" Target="http://192.168.10.126/SantanderGTS/microservices/products/ExportLc/" TargetMode="External"/><Relationship Id="rId52" Type="http://schemas.openxmlformats.org/officeDocument/2006/relationships/hyperlink" Target="http://192.168.10.125/SantanderGTS/microservices/jobs/AutomaticprocessesJobs" TargetMode="External"/><Relationship Id="rId4" Type="http://schemas.openxmlformats.org/officeDocument/2006/relationships/hyperlink" Target="http://192.168.10.126/SantanderGTS/microservices/Cloud" TargetMode="External"/><Relationship Id="rId9" Type="http://schemas.openxmlformats.org/officeDocument/2006/relationships/hyperlink" Target="http://192.168.10.126/SantanderGTS/microservices/modules/Tokenmanager" TargetMode="External"/><Relationship Id="rId14" Type="http://schemas.openxmlformats.org/officeDocument/2006/relationships/hyperlink" Target="http://192.168.10.126/SantanderGTS/microservices/products/CollectionImport" TargetMode="External"/><Relationship Id="rId22" Type="http://schemas.openxmlformats.org/officeDocument/2006/relationships/hyperlink" Target="http://192.168.10.9:8082/artifactory/santander-gts-libs-release-local/com/mercurytfs/mercury/cloud/web/importlc.web.all/5.38.0/importlc.web.all-5.38.0.jar" TargetMode="External"/><Relationship Id="rId27" Type="http://schemas.openxmlformats.org/officeDocument/2006/relationships/hyperlink" Target="http://192.168.10.126/SantanderGTS/gts/integration.gts.boot" TargetMode="External"/><Relationship Id="rId30" Type="http://schemas.openxmlformats.org/officeDocument/2006/relationships/hyperlink" Target="http://192.168.10.9:8082/artifactory/santander-gts-libs-release-local/com/mercurytfs/mercury/cloud/integration/mock.gts.api/1.51.0/mock.gts.api-1.51.0.jar" TargetMode="External"/><Relationship Id="rId35" Type="http://schemas.openxmlformats.org/officeDocument/2006/relationships/hyperlink" Target="http://gitlab.mercury-tfs.com/SantanderGTS/gts/exportlc.integration.boot/" TargetMode="External"/><Relationship Id="rId43" Type="http://schemas.openxmlformats.org/officeDocument/2006/relationships/hyperlink" Target="http://192.168.10.126/SantanderGTS/microservices/products/ImportLc/" TargetMode="External"/><Relationship Id="rId48" Type="http://schemas.openxmlformats.org/officeDocument/2006/relationships/hyperlink" Target="http://192.168.10.125/SantanderGTS/microservices/jobs/AccountingJobs" TargetMode="External"/><Relationship Id="rId56" Type="http://schemas.openxmlformats.org/officeDocument/2006/relationships/hyperlink" Target="http://192.168.10.126/SantanderGTS/modulos/Lettermanager/tree/master/service.impl/font" TargetMode="External"/><Relationship Id="rId8" Type="http://schemas.openxmlformats.org/officeDocument/2006/relationships/hyperlink" Target="http://gitlab.mercury-tfs.com/SantanderGTS/microservices/modules/Scheduler" TargetMode="External"/><Relationship Id="rId51" Type="http://schemas.openxmlformats.org/officeDocument/2006/relationships/hyperlink" Target="http://192.168.10.125/SantanderGTS/microservices/jobs/AdminJobs" TargetMode="External"/><Relationship Id="rId3" Type="http://schemas.openxmlformats.org/officeDocument/2006/relationships/hyperlink" Target="http://192.168.10.126/SantanderGTS/microservices/modules/Gateway" TargetMode="External"/></Relationships>
</file>

<file path=xl/worksheets/_rels/sheet48.xml.rels><?xml version="1.0" encoding="UTF-8" standalone="yes"?>
<Relationships xmlns="http://schemas.openxmlformats.org/package/2006/relationships"><Relationship Id="rId13" Type="http://schemas.openxmlformats.org/officeDocument/2006/relationships/hyperlink" Target="http://192.168.10.126/SantanderGTS/microservices/products/CollectionImport" TargetMode="External"/><Relationship Id="rId18" Type="http://schemas.openxmlformats.org/officeDocument/2006/relationships/hyperlink" Target="http://192.168.10.9:8082/artifactory/santander-gts-libs-release-local/com/mercurytfs/mercury/cloud/web/exportlc.web.all/5.43.0/exportlc.web.all-5.43.0.jar" TargetMode="External"/><Relationship Id="rId26" Type="http://schemas.openxmlformats.org/officeDocument/2006/relationships/hyperlink" Target="http://192.168.10.126/SantanderGTS/gts/integration.gts.boot" TargetMode="External"/><Relationship Id="rId39" Type="http://schemas.openxmlformats.org/officeDocument/2006/relationships/hyperlink" Target="http://gitlab.mercury-tfs.com/SantanderGTS/gts/stbexport.integration.boot" TargetMode="External"/><Relationship Id="rId21" Type="http://schemas.openxmlformats.org/officeDocument/2006/relationships/hyperlink" Target="http://192.168.10.9:8082/artifactory/santander-gts-libs-release-local/com/mercurytfs/mercury/cloud/web/importlc.web.all/5.38.0/importlc.web.all-5.38.0.jar" TargetMode="External"/><Relationship Id="rId34" Type="http://schemas.openxmlformats.org/officeDocument/2006/relationships/hyperlink" Target="http://gitlab.mercury-tfs.com/SantanderGTS/gts/exportlc.integration.boot/" TargetMode="External"/><Relationship Id="rId42" Type="http://schemas.openxmlformats.org/officeDocument/2006/relationships/hyperlink" Target="http://192.168.10.126/SantanderGTS/microservices/products/ImportLc/" TargetMode="External"/><Relationship Id="rId47" Type="http://schemas.openxmlformats.org/officeDocument/2006/relationships/hyperlink" Target="http://192.168.10.125/SantanderGTS/microservices/jobs/AccountingJobs" TargetMode="External"/><Relationship Id="rId50" Type="http://schemas.openxmlformats.org/officeDocument/2006/relationships/hyperlink" Target="http://192.168.10.125/SantanderGTS/microservices/jobs/AdminJobs" TargetMode="External"/><Relationship Id="rId55" Type="http://schemas.openxmlformats.org/officeDocument/2006/relationships/hyperlink" Target="http://192.168.10.9:8082/artifactory/santander-gts-libs-release-local/com/mercurytfs/mercury/cloud/web/jobs.gts/1.9.1/jobs.gts-1.9.1.jar" TargetMode="External"/><Relationship Id="rId7" Type="http://schemas.openxmlformats.org/officeDocument/2006/relationships/hyperlink" Target="http://gitlab.mercury-tfs.com/SantanderGTS/microservices/modules/Scheduler" TargetMode="External"/><Relationship Id="rId12" Type="http://schemas.openxmlformats.org/officeDocument/2006/relationships/hyperlink" Target="http://192.168.10.9:8082/artifactory/santander-gts-libs-release-local/com/mercurytfs/mercury/cloud/web/collections.export.web.all/5.55.0/collections.export.web.all-5.55.0.jar" TargetMode="External"/><Relationship Id="rId17" Type="http://schemas.openxmlformats.org/officeDocument/2006/relationships/hyperlink" Target="http://192.168.10.126/SantanderGTS/microservices/products/ExportLc" TargetMode="External"/><Relationship Id="rId25" Type="http://schemas.openxmlformats.org/officeDocument/2006/relationships/hyperlink" Target="http://gitlab.mercury-tfs.com/SantanderGTS/microservices/products/Loans" TargetMode="External"/><Relationship Id="rId33" Type="http://schemas.openxmlformats.org/officeDocument/2006/relationships/hyperlink" Target="http://192.168.10.9:8082/artifactory/santander-gts-libs-release-local/com/mercurytfs/mercury/cloud/integration/collimp.integration.boot/1.53.0/collimp.integration.boot-1.53.0.jar" TargetMode="External"/><Relationship Id="rId38" Type="http://schemas.openxmlformats.org/officeDocument/2006/relationships/hyperlink" Target="http://192.168.10.126/SantanderGTS/gts/loans.integration.boot" TargetMode="External"/><Relationship Id="rId46" Type="http://schemas.openxmlformats.org/officeDocument/2006/relationships/hyperlink" Target="http://192.168.10.125/SantanderGTS/microservices/products/Loans/"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products/ExportLc" TargetMode="External"/><Relationship Id="rId20" Type="http://schemas.openxmlformats.org/officeDocument/2006/relationships/hyperlink" Target="http://192.168.10.126/SantanderGTS/microservices/products/ImportLc" TargetMode="External"/><Relationship Id="rId29" Type="http://schemas.openxmlformats.org/officeDocument/2006/relationships/hyperlink" Target="http://192.168.10.9:8082/artifactory/santander-gts-libs-release-local/com/mercurytfs/mercury/cloud/integration/mock.gts.api/1.51.0/mock.gts.api-1.51.0.jar" TargetMode="External"/><Relationship Id="rId41" Type="http://schemas.openxmlformats.org/officeDocument/2006/relationships/hyperlink" Target="http://192.168.10.126/SantanderGTS/gts/jobs.integration.boot" TargetMode="External"/><Relationship Id="rId54" Type="http://schemas.openxmlformats.org/officeDocument/2006/relationships/hyperlink" Target="http://192.168.10.126/SantanderGTS/gts/JobsGts" TargetMode="External"/><Relationship Id="rId1" Type="http://schemas.openxmlformats.org/officeDocument/2006/relationships/hyperlink" Target="http://192.168.10.126/SantanderGTS/microservices/modules/Gateway" TargetMode="External"/><Relationship Id="rId6" Type="http://schemas.openxmlformats.org/officeDocument/2006/relationships/hyperlink" Target="http://gitlab.mercury-tfs.com/SantanderGTS/microservices/modules/Scheduler" TargetMode="External"/><Relationship Id="rId11" Type="http://schemas.openxmlformats.org/officeDocument/2006/relationships/hyperlink" Target="http://192.168.10.126/SantanderGTS/microservices/products/CollectionsExport" TargetMode="External"/><Relationship Id="rId24" Type="http://schemas.openxmlformats.org/officeDocument/2006/relationships/hyperlink" Target="http://gitlab.mercury-tfs.com/SantanderGTS/microservices/products/Loans" TargetMode="External"/><Relationship Id="rId32" Type="http://schemas.openxmlformats.org/officeDocument/2006/relationships/hyperlink" Target="http://gitlab.mercury-tfs.com/SantanderGTS/gts/collimp.integration.boot" TargetMode="External"/><Relationship Id="rId37" Type="http://schemas.openxmlformats.org/officeDocument/2006/relationships/hyperlink" Target="http://192.168.10.9:8082/artifactory/santander-gts-libs-release-local/com/mercurytfs/mercury/cloud/integration/importlc.integration.boot/1.49.0/importlc.integration.boot-1.49.0.jar" TargetMode="External"/><Relationship Id="rId40" Type="http://schemas.openxmlformats.org/officeDocument/2006/relationships/hyperlink" Target="http://192.168.10.126/SantanderGTS/gts/stbimport.integration.boot" TargetMode="External"/><Relationship Id="rId45" Type="http://schemas.openxmlformats.org/officeDocument/2006/relationships/hyperlink" Target="http://192.168.10.126/SantanderGTS/microservices/products/CollectionsExport/" TargetMode="External"/><Relationship Id="rId53" Type="http://schemas.openxmlformats.org/officeDocument/2006/relationships/hyperlink" Target="http://192.168.10.125/SantanderGTS/microservices/jobs/ReporterJobs" TargetMode="External"/><Relationship Id="rId5" Type="http://schemas.openxmlformats.org/officeDocument/2006/relationships/hyperlink" Target="http://192.168.10.9:8082/artifactory/santander-gts-libs-release-local/com/mercurytfs/mercury/cloud/web/cloud.web.all/5.52.0/cloud.web.all-5.52.0.jar" TargetMode="External"/><Relationship Id="rId15" Type="http://schemas.openxmlformats.org/officeDocument/2006/relationships/hyperlink" Target="http://192.168.10.9:8082/artifactory/santander-gts-libs-release-local/com/mercurytfs/mercury/cloud/web/collections.import.web.all/5.45.0/collections.import.web.all-5.45.0.jar" TargetMode="External"/><Relationship Id="rId23" Type="http://schemas.openxmlformats.org/officeDocument/2006/relationships/hyperlink" Target="http://192.168.10.126/SantanderGTS/microservices/products/StandByImport" TargetMode="External"/><Relationship Id="rId28" Type="http://schemas.openxmlformats.org/officeDocument/2006/relationships/hyperlink" Target="http://gitlab.mercury-tfs.com/SantanderGTS/gts/mock.gts.api" TargetMode="External"/><Relationship Id="rId36" Type="http://schemas.openxmlformats.org/officeDocument/2006/relationships/hyperlink" Target="http://gitlab.mercury-tfs.com/SantanderGTS/gts/importlc.integration.boot" TargetMode="External"/><Relationship Id="rId49" Type="http://schemas.openxmlformats.org/officeDocument/2006/relationships/hyperlink" Target="http://192.168.10.125/SantanderGTS/microservices/jobs/ActivityJobs" TargetMode="External"/><Relationship Id="rId57" Type="http://schemas.openxmlformats.org/officeDocument/2006/relationships/hyperlink" Target="http://192.168.10.126/SantanderGTS/jms-config" TargetMode="External"/><Relationship Id="rId10" Type="http://schemas.openxmlformats.org/officeDocument/2006/relationships/hyperlink" Target="http://192.168.10.126/SantanderGTS/microservices/products/CollectionsExport" TargetMode="External"/><Relationship Id="rId19" Type="http://schemas.openxmlformats.org/officeDocument/2006/relationships/hyperlink" Target="http://192.168.10.126/SantanderGTS/microservices/products/ImportLc" TargetMode="External"/><Relationship Id="rId31" Type="http://schemas.openxmlformats.org/officeDocument/2006/relationships/hyperlink" Target="http://192.168.10.9:8082/artifactory/santander-gts-libs-release-local/com/mercurytfs/mercury/cloud/integration/collexp.integration.boot/1.54.0/collexp.integration.boot-1.54.0.jar" TargetMode="External"/><Relationship Id="rId44" Type="http://schemas.openxmlformats.org/officeDocument/2006/relationships/hyperlink" Target="http://192.168.10.126/SantanderGTS/microservices/products/CollectionImport/" TargetMode="External"/><Relationship Id="rId52" Type="http://schemas.openxmlformats.org/officeDocument/2006/relationships/hyperlink" Target="http://192.168.10.126/SantanderGTS/microservices/jobs/NotificationJobs" TargetMode="External"/><Relationship Id="rId4" Type="http://schemas.openxmlformats.org/officeDocument/2006/relationships/hyperlink" Target="http://192.168.10.126/SantanderGTS/microservices/Cloud" TargetMode="External"/><Relationship Id="rId9" Type="http://schemas.openxmlformats.org/officeDocument/2006/relationships/hyperlink" Target="http://192.168.10.126/SantanderGTS/microservices/modules/Tokenmanager" TargetMode="External"/><Relationship Id="rId14" Type="http://schemas.openxmlformats.org/officeDocument/2006/relationships/hyperlink" Target="http://192.168.10.126/SantanderGTS/microservices/products/CollectionImport" TargetMode="External"/><Relationship Id="rId22" Type="http://schemas.openxmlformats.org/officeDocument/2006/relationships/hyperlink" Target="http://192.168.10.126/SantanderGTS/microservices/products/StandByExport" TargetMode="External"/><Relationship Id="rId27" Type="http://schemas.openxmlformats.org/officeDocument/2006/relationships/hyperlink" Target="http://192.168.10.9:8082/artifactory/santander-gts-libs-release-local/com/mercurytfs/mercury/cloud/integration/gts.integration.boot/5.31.0/gts.integration.boot-5.31.0.jar" TargetMode="External"/><Relationship Id="rId30" Type="http://schemas.openxmlformats.org/officeDocument/2006/relationships/hyperlink" Target="http://gitlab.mercury-tfs.com/SantanderGTS/gts/collexp.integration.boot" TargetMode="External"/><Relationship Id="rId35" Type="http://schemas.openxmlformats.org/officeDocument/2006/relationships/hyperlink" Target="http://192.168.10.9:8082/artifactory/santander-gts-libs-release-local/com/mercurytfs/mercury/cloud/integration/exportlc.integration.boot/1.53.0/exportlc.integration.boot-1.53.0.jar" TargetMode="External"/><Relationship Id="rId43" Type="http://schemas.openxmlformats.org/officeDocument/2006/relationships/hyperlink" Target="http://192.168.10.126/SantanderGTS/microservices/products/ExportLc/" TargetMode="External"/><Relationship Id="rId48" Type="http://schemas.openxmlformats.org/officeDocument/2006/relationships/hyperlink" Target="http://192.168.10.126/SantanderGTS/jobs/AccruementJobs" TargetMode="External"/><Relationship Id="rId56" Type="http://schemas.openxmlformats.org/officeDocument/2006/relationships/hyperlink" Target="http://192.168.10.126/SantanderGTS/modulos/Lettermanager/tree/master/service.impl/font" TargetMode="External"/><Relationship Id="rId8" Type="http://schemas.openxmlformats.org/officeDocument/2006/relationships/hyperlink" Target="http://192.168.10.126/SantanderGTS/microservices/modules/Tokenmanager" TargetMode="External"/><Relationship Id="rId51" Type="http://schemas.openxmlformats.org/officeDocument/2006/relationships/hyperlink" Target="http://192.168.10.125/SantanderGTS/microservices/jobs/AutomaticprocessesJobs" TargetMode="External"/><Relationship Id="rId3" Type="http://schemas.openxmlformats.org/officeDocument/2006/relationships/hyperlink" Target="http://192.168.10.126/SantanderGTS/microservices/Cloud" TargetMode="External"/></Relationships>
</file>

<file path=xl/worksheets/_rels/sheet49.xml.rels><?xml version="1.0" encoding="UTF-8" standalone="yes"?>
<Relationships xmlns="http://schemas.openxmlformats.org/package/2006/relationships"><Relationship Id="rId8" Type="http://schemas.openxmlformats.org/officeDocument/2006/relationships/hyperlink" Target="http://192.168.10.126/SantanderGTS/microservices/modules/Tokenmanager" TargetMode="External"/><Relationship Id="rId13" Type="http://schemas.openxmlformats.org/officeDocument/2006/relationships/hyperlink" Target="http://192.168.10.126/SantanderGTS/microservices/products/ExportLc" TargetMode="External"/><Relationship Id="rId18" Type="http://schemas.openxmlformats.org/officeDocument/2006/relationships/hyperlink" Target="http://192.168.10.126/SantanderGTS/microservices/products/StandByImport" TargetMode="External"/><Relationship Id="rId26" Type="http://schemas.openxmlformats.org/officeDocument/2006/relationships/hyperlink" Target="http://192.168.10.9:8082/artifactory/santander-gts-libs-release-local/com/mercurytfs/mercury/cloud/integration/collimp.integration.boot/1.50.2/collimp.integration.boot-1.50.2.jar" TargetMode="External"/><Relationship Id="rId39" Type="http://schemas.openxmlformats.org/officeDocument/2006/relationships/hyperlink" Target="http://192.168.10.126/SantanderGTS/jobs/AccruementJobs" TargetMode="External"/><Relationship Id="rId3" Type="http://schemas.openxmlformats.org/officeDocument/2006/relationships/hyperlink" Target="http://192.168.10.126/SantanderGTS/microservices/Cloud" TargetMode="External"/><Relationship Id="rId21" Type="http://schemas.openxmlformats.org/officeDocument/2006/relationships/hyperlink" Target="http://192.168.10.126/SantanderGTS/integration.gts.boot" TargetMode="External"/><Relationship Id="rId34" Type="http://schemas.openxmlformats.org/officeDocument/2006/relationships/hyperlink" Target="http://192.168.10.126/SantanderGTS/microservices/products/ExportLc/" TargetMode="External"/><Relationship Id="rId42" Type="http://schemas.openxmlformats.org/officeDocument/2006/relationships/hyperlink" Target="http://192.168.10.125/SantanderGTS/microservices/jobs/AutomaticprocessesJobs" TargetMode="External"/><Relationship Id="rId47" Type="http://schemas.openxmlformats.org/officeDocument/2006/relationships/hyperlink" Target="http://192.168.10.126/SantanderGTS/jms-config" TargetMode="External"/><Relationship Id="rId7" Type="http://schemas.openxmlformats.org/officeDocument/2006/relationships/hyperlink" Target="http://192.168.10.126/SantanderGTS/microservices/modules/Tokenmanager" TargetMode="External"/><Relationship Id="rId12" Type="http://schemas.openxmlformats.org/officeDocument/2006/relationships/hyperlink" Target="http://192.168.10.126/SantanderGTS/microservices/products/CollectionImport" TargetMode="External"/><Relationship Id="rId17" Type="http://schemas.openxmlformats.org/officeDocument/2006/relationships/hyperlink" Target="http://192.168.10.126/SantanderGTS/microservices/products/StandByExport" TargetMode="External"/><Relationship Id="rId25" Type="http://schemas.openxmlformats.org/officeDocument/2006/relationships/hyperlink" Target="http://gitlab.mercury-tfs.com/SantanderGTS/gts/collimp.integration.boot" TargetMode="External"/><Relationship Id="rId33" Type="http://schemas.openxmlformats.org/officeDocument/2006/relationships/hyperlink" Target="http://192.168.10.126/SantanderGTS/microservices/products/ImportLc/" TargetMode="External"/><Relationship Id="rId38" Type="http://schemas.openxmlformats.org/officeDocument/2006/relationships/hyperlink" Target="http://192.168.10.125/SantanderGTS/microservices/jobs/AccountingJobs" TargetMode="External"/><Relationship Id="rId46" Type="http://schemas.openxmlformats.org/officeDocument/2006/relationships/hyperlink" Target="http://192.168.10.126/SantanderGTS/modulos/Lettermanager/tree/master/service.impl/fon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products/ImportLc" TargetMode="External"/><Relationship Id="rId20" Type="http://schemas.openxmlformats.org/officeDocument/2006/relationships/hyperlink" Target="http://gitlab.mercury-tfs.com/SantanderGTS/microservices/products/Loans" TargetMode="External"/><Relationship Id="rId29" Type="http://schemas.openxmlformats.org/officeDocument/2006/relationships/hyperlink" Target="http://192.168.10.126/SantanderGTS/gts/loans.integration.boot" TargetMode="External"/><Relationship Id="rId41" Type="http://schemas.openxmlformats.org/officeDocument/2006/relationships/hyperlink" Target="http://192.168.10.125/SantanderGTS/microservices/jobs/AdminJobs" TargetMode="External"/><Relationship Id="rId1" Type="http://schemas.openxmlformats.org/officeDocument/2006/relationships/hyperlink" Target="http://192.168.10.126/SantanderGTS/microservices/modules/Gateway" TargetMode="External"/><Relationship Id="rId6" Type="http://schemas.openxmlformats.org/officeDocument/2006/relationships/hyperlink" Target="http://gitlab.mercury-tfs.com/SantanderGTS/microservices/modules/Scheduler" TargetMode="External"/><Relationship Id="rId11" Type="http://schemas.openxmlformats.org/officeDocument/2006/relationships/hyperlink" Target="http://192.168.10.126/SantanderGTS/microservices/products/CollectionImport" TargetMode="External"/><Relationship Id="rId24" Type="http://schemas.openxmlformats.org/officeDocument/2006/relationships/hyperlink" Target="http://gitlab.mercury-tfs.com/SantanderGTS/gts/collexp.integration.boot" TargetMode="External"/><Relationship Id="rId32" Type="http://schemas.openxmlformats.org/officeDocument/2006/relationships/hyperlink" Target="http://192.168.10.126/SantanderGTS/gts/jobs.integration.boot" TargetMode="External"/><Relationship Id="rId37" Type="http://schemas.openxmlformats.org/officeDocument/2006/relationships/hyperlink" Target="http://192.168.10.125/SantanderGTS/microservices/products/Loans/" TargetMode="External"/><Relationship Id="rId40" Type="http://schemas.openxmlformats.org/officeDocument/2006/relationships/hyperlink" Target="http://192.168.10.125/SantanderGTS/microservices/jobs/ActivityJobs" TargetMode="External"/><Relationship Id="rId45" Type="http://schemas.openxmlformats.org/officeDocument/2006/relationships/hyperlink" Target="http://192.168.10.126/SantanderGTS/gts/JobsGts" TargetMode="External"/><Relationship Id="rId5" Type="http://schemas.openxmlformats.org/officeDocument/2006/relationships/hyperlink" Target="http://gitlab.mercury-tfs.com/SantanderGTS/microservices/modules/Scheduler" TargetMode="External"/><Relationship Id="rId15" Type="http://schemas.openxmlformats.org/officeDocument/2006/relationships/hyperlink" Target="http://192.168.10.126/SantanderGTS/microservices/products/ImportLc" TargetMode="External"/><Relationship Id="rId23" Type="http://schemas.openxmlformats.org/officeDocument/2006/relationships/hyperlink" Target="http://gitlab.mercury-tfs.com/SantanderGTS/gts/mock.gts.api" TargetMode="External"/><Relationship Id="rId28" Type="http://schemas.openxmlformats.org/officeDocument/2006/relationships/hyperlink" Target="http://gitlab.mercury-tfs.com/SantanderGTS/gts/importlc.integration.boot" TargetMode="External"/><Relationship Id="rId36" Type="http://schemas.openxmlformats.org/officeDocument/2006/relationships/hyperlink" Target="http://192.168.10.126/SantanderGTS/microservices/products/CollectionsExport/" TargetMode="External"/><Relationship Id="rId10" Type="http://schemas.openxmlformats.org/officeDocument/2006/relationships/hyperlink" Target="http://192.168.10.126/SantanderGTS/microservices/products/CollectionsExport" TargetMode="External"/><Relationship Id="rId19" Type="http://schemas.openxmlformats.org/officeDocument/2006/relationships/hyperlink" Target="http://gitlab.mercury-tfs.com/SantanderGTS/microservices/products/Loans" TargetMode="External"/><Relationship Id="rId31" Type="http://schemas.openxmlformats.org/officeDocument/2006/relationships/hyperlink" Target="http://192.168.10.126/SantanderGTS/gts/stbimport.integration.boot" TargetMode="External"/><Relationship Id="rId44" Type="http://schemas.openxmlformats.org/officeDocument/2006/relationships/hyperlink" Target="http://192.168.10.125/SantanderGTS/microservices/jobs/ReporterJobs" TargetMode="External"/><Relationship Id="rId4" Type="http://schemas.openxmlformats.org/officeDocument/2006/relationships/hyperlink" Target="http://192.168.10.126/SantanderGTS/microservices/Cloud" TargetMode="External"/><Relationship Id="rId9" Type="http://schemas.openxmlformats.org/officeDocument/2006/relationships/hyperlink" Target="http://192.168.10.126/SantanderGTS/microservices/products/CollectionsExport" TargetMode="External"/><Relationship Id="rId14" Type="http://schemas.openxmlformats.org/officeDocument/2006/relationships/hyperlink" Target="http://192.168.10.126/SantanderGTS/microservices/products/ExportLc" TargetMode="External"/><Relationship Id="rId22" Type="http://schemas.openxmlformats.org/officeDocument/2006/relationships/hyperlink" Target="http://192.168.10.9:8082/artifactory/santander-gts-libs-release-local/com/mercurytfs/mercury/cloud/integration/gts.integration.boot/5.28.1/gts.integration.boot-5.28.1.jar" TargetMode="External"/><Relationship Id="rId27" Type="http://schemas.openxmlformats.org/officeDocument/2006/relationships/hyperlink" Target="http://gitlab.mercury-tfs.com/SantanderGTS/gts/exportlc.integration.boot/" TargetMode="External"/><Relationship Id="rId30" Type="http://schemas.openxmlformats.org/officeDocument/2006/relationships/hyperlink" Target="http://gitlab.mercury-tfs.com/SantanderGTS/gts/stbexport.integration.boot" TargetMode="External"/><Relationship Id="rId35" Type="http://schemas.openxmlformats.org/officeDocument/2006/relationships/hyperlink" Target="http://192.168.10.126/SantanderGTS/microservices/products/CollectionImport/" TargetMode="External"/><Relationship Id="rId43" Type="http://schemas.openxmlformats.org/officeDocument/2006/relationships/hyperlink" Target="http://192.168.10.126/SantanderGTS/microservices/jobs/NotificationJobs" TargetMode="External"/></Relationships>
</file>

<file path=xl/worksheets/_rels/sheet50.xml.rels><?xml version="1.0" encoding="UTF-8" standalone="yes"?>
<Relationships xmlns="http://schemas.openxmlformats.org/package/2006/relationships"><Relationship Id="rId8" Type="http://schemas.openxmlformats.org/officeDocument/2006/relationships/hyperlink" Target="http://192.168.10.126/SantanderGTS/microservices/modules/Tokenmanager" TargetMode="External"/><Relationship Id="rId13" Type="http://schemas.openxmlformats.org/officeDocument/2006/relationships/hyperlink" Target="http://192.168.10.126/SantanderGTS/microservices/products/ExportLc" TargetMode="External"/><Relationship Id="rId18" Type="http://schemas.openxmlformats.org/officeDocument/2006/relationships/hyperlink" Target="http://192.168.10.126/SantanderGTS/microservices/products/StandByImport" TargetMode="External"/><Relationship Id="rId26" Type="http://schemas.openxmlformats.org/officeDocument/2006/relationships/hyperlink" Target="http://192.168.10.9:8082/artifactory/santander-gts-libs-release-local/com/mercurytfs/mercury/cloud/integration/collimp.integration.boot/1.50.2/collimp.integration.boot-1.50.2.jar" TargetMode="External"/><Relationship Id="rId39" Type="http://schemas.openxmlformats.org/officeDocument/2006/relationships/hyperlink" Target="http://192.168.10.126/SantanderGTS/jobs/AccruementJobs" TargetMode="External"/><Relationship Id="rId3" Type="http://schemas.openxmlformats.org/officeDocument/2006/relationships/hyperlink" Target="http://192.168.10.126/SantanderGTS/microservices/Cloud" TargetMode="External"/><Relationship Id="rId21" Type="http://schemas.openxmlformats.org/officeDocument/2006/relationships/hyperlink" Target="http://192.168.10.126/SantanderGTS/integration.gts.boot" TargetMode="External"/><Relationship Id="rId34" Type="http://schemas.openxmlformats.org/officeDocument/2006/relationships/hyperlink" Target="http://192.168.10.126/SantanderGTS/microservices/products/ExportLc/" TargetMode="External"/><Relationship Id="rId42" Type="http://schemas.openxmlformats.org/officeDocument/2006/relationships/hyperlink" Target="http://192.168.10.125/SantanderGTS/microservices/jobs/AutomaticprocessesJobs" TargetMode="External"/><Relationship Id="rId47" Type="http://schemas.openxmlformats.org/officeDocument/2006/relationships/hyperlink" Target="http://192.168.10.126/SantanderGTS/jms-config" TargetMode="External"/><Relationship Id="rId7" Type="http://schemas.openxmlformats.org/officeDocument/2006/relationships/hyperlink" Target="http://192.168.10.126/SantanderGTS/microservices/modules/Tokenmanager" TargetMode="External"/><Relationship Id="rId12" Type="http://schemas.openxmlformats.org/officeDocument/2006/relationships/hyperlink" Target="http://192.168.10.126/SantanderGTS/microservices/products/CollectionImport" TargetMode="External"/><Relationship Id="rId17" Type="http://schemas.openxmlformats.org/officeDocument/2006/relationships/hyperlink" Target="http://192.168.10.126/SantanderGTS/microservices/products/StandByExport" TargetMode="External"/><Relationship Id="rId25" Type="http://schemas.openxmlformats.org/officeDocument/2006/relationships/hyperlink" Target="http://gitlab.mercury-tfs.com/SantanderGTS/gts/collimp.integration.boot" TargetMode="External"/><Relationship Id="rId33" Type="http://schemas.openxmlformats.org/officeDocument/2006/relationships/hyperlink" Target="http://192.168.10.126/SantanderGTS/microservices/products/ImportLc/" TargetMode="External"/><Relationship Id="rId38" Type="http://schemas.openxmlformats.org/officeDocument/2006/relationships/hyperlink" Target="http://192.168.10.125/SantanderGTS/microservices/jobs/AccountingJobs" TargetMode="External"/><Relationship Id="rId46" Type="http://schemas.openxmlformats.org/officeDocument/2006/relationships/hyperlink" Target="http://192.168.10.126/SantanderGTS/modulos/Lettermanager/tree/master/service.impl/fon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products/ImportLc" TargetMode="External"/><Relationship Id="rId20" Type="http://schemas.openxmlformats.org/officeDocument/2006/relationships/hyperlink" Target="http://gitlab.mercury-tfs.com/SantanderGTS/microservices/products/Loans" TargetMode="External"/><Relationship Id="rId29" Type="http://schemas.openxmlformats.org/officeDocument/2006/relationships/hyperlink" Target="http://192.168.10.126/SantanderGTS/gts/loans.integration.boot" TargetMode="External"/><Relationship Id="rId41" Type="http://schemas.openxmlformats.org/officeDocument/2006/relationships/hyperlink" Target="http://192.168.10.125/SantanderGTS/microservices/jobs/AdminJobs" TargetMode="External"/><Relationship Id="rId1" Type="http://schemas.openxmlformats.org/officeDocument/2006/relationships/hyperlink" Target="http://192.168.10.126/SantanderGTS/microservices/modules/Gateway" TargetMode="External"/><Relationship Id="rId6" Type="http://schemas.openxmlformats.org/officeDocument/2006/relationships/hyperlink" Target="http://gitlab.mercury-tfs.com/SantanderGTS/microservices/modules/Scheduler" TargetMode="External"/><Relationship Id="rId11" Type="http://schemas.openxmlformats.org/officeDocument/2006/relationships/hyperlink" Target="http://192.168.10.126/SantanderGTS/microservices/products/CollectionImport" TargetMode="External"/><Relationship Id="rId24" Type="http://schemas.openxmlformats.org/officeDocument/2006/relationships/hyperlink" Target="http://gitlab.mercury-tfs.com/SantanderGTS/gts/collexp.integration.boot" TargetMode="External"/><Relationship Id="rId32" Type="http://schemas.openxmlformats.org/officeDocument/2006/relationships/hyperlink" Target="http://192.168.10.126/SantanderGTS/gts/jobs.integration.boot" TargetMode="External"/><Relationship Id="rId37" Type="http://schemas.openxmlformats.org/officeDocument/2006/relationships/hyperlink" Target="http://192.168.10.125/SantanderGTS/microservices/products/Loans/" TargetMode="External"/><Relationship Id="rId40" Type="http://schemas.openxmlformats.org/officeDocument/2006/relationships/hyperlink" Target="http://192.168.10.125/SantanderGTS/microservices/jobs/ActivityJobs" TargetMode="External"/><Relationship Id="rId45" Type="http://schemas.openxmlformats.org/officeDocument/2006/relationships/hyperlink" Target="http://192.168.10.126/SantanderGTS/gts/JobsGts" TargetMode="External"/><Relationship Id="rId5" Type="http://schemas.openxmlformats.org/officeDocument/2006/relationships/hyperlink" Target="http://gitlab.mercury-tfs.com/SantanderGTS/microservices/modules/Scheduler" TargetMode="External"/><Relationship Id="rId15" Type="http://schemas.openxmlformats.org/officeDocument/2006/relationships/hyperlink" Target="http://192.168.10.126/SantanderGTS/microservices/products/ImportLc" TargetMode="External"/><Relationship Id="rId23" Type="http://schemas.openxmlformats.org/officeDocument/2006/relationships/hyperlink" Target="http://gitlab.mercury-tfs.com/SantanderGTS/gts/mock.gts.api" TargetMode="External"/><Relationship Id="rId28" Type="http://schemas.openxmlformats.org/officeDocument/2006/relationships/hyperlink" Target="http://gitlab.mercury-tfs.com/SantanderGTS/gts/importlc.integration.boot" TargetMode="External"/><Relationship Id="rId36" Type="http://schemas.openxmlformats.org/officeDocument/2006/relationships/hyperlink" Target="http://192.168.10.126/SantanderGTS/microservices/products/CollectionsExport/" TargetMode="External"/><Relationship Id="rId10" Type="http://schemas.openxmlformats.org/officeDocument/2006/relationships/hyperlink" Target="http://192.168.10.126/SantanderGTS/microservices/products/CollectionsExport" TargetMode="External"/><Relationship Id="rId19" Type="http://schemas.openxmlformats.org/officeDocument/2006/relationships/hyperlink" Target="http://gitlab.mercury-tfs.com/SantanderGTS/microservices/products/Loans" TargetMode="External"/><Relationship Id="rId31" Type="http://schemas.openxmlformats.org/officeDocument/2006/relationships/hyperlink" Target="http://192.168.10.126/SantanderGTS/gts/stbimport.integration.boot" TargetMode="External"/><Relationship Id="rId44" Type="http://schemas.openxmlformats.org/officeDocument/2006/relationships/hyperlink" Target="http://192.168.10.125/SantanderGTS/microservices/jobs/ReporterJobs" TargetMode="External"/><Relationship Id="rId4" Type="http://schemas.openxmlformats.org/officeDocument/2006/relationships/hyperlink" Target="http://192.168.10.126/SantanderGTS/microservices/Cloud" TargetMode="External"/><Relationship Id="rId9" Type="http://schemas.openxmlformats.org/officeDocument/2006/relationships/hyperlink" Target="http://192.168.10.126/SantanderGTS/microservices/products/CollectionsExport" TargetMode="External"/><Relationship Id="rId14" Type="http://schemas.openxmlformats.org/officeDocument/2006/relationships/hyperlink" Target="http://192.168.10.126/SantanderGTS/microservices/products/ExportLc" TargetMode="External"/><Relationship Id="rId22" Type="http://schemas.openxmlformats.org/officeDocument/2006/relationships/hyperlink" Target="http://192.168.10.9:8082/artifactory/santander-gts-libs-release-local/com/mercurytfs/mercury/cloud/integration/gts.integration.boot/5.28.1/gts.integration.boot-5.28.1.jar" TargetMode="External"/><Relationship Id="rId27" Type="http://schemas.openxmlformats.org/officeDocument/2006/relationships/hyperlink" Target="http://gitlab.mercury-tfs.com/SantanderGTS/gts/exportlc.integration.boot/" TargetMode="External"/><Relationship Id="rId30" Type="http://schemas.openxmlformats.org/officeDocument/2006/relationships/hyperlink" Target="http://gitlab.mercury-tfs.com/SantanderGTS/gts/stbexport.integration.boot" TargetMode="External"/><Relationship Id="rId35" Type="http://schemas.openxmlformats.org/officeDocument/2006/relationships/hyperlink" Target="http://192.168.10.126/SantanderGTS/microservices/products/CollectionImport/" TargetMode="External"/><Relationship Id="rId43" Type="http://schemas.openxmlformats.org/officeDocument/2006/relationships/hyperlink" Target="http://192.168.10.126/SantanderGTS/microservices/jobs/NotificationJobs" TargetMode="External"/></Relationships>
</file>

<file path=xl/worksheets/_rels/sheet51.xml.rels><?xml version="1.0" encoding="UTF-8" standalone="yes"?>
<Relationships xmlns="http://schemas.openxmlformats.org/package/2006/relationships"><Relationship Id="rId8" Type="http://schemas.openxmlformats.org/officeDocument/2006/relationships/hyperlink" Target="http://192.168.10.126/SantanderGTS/microservices/modules/Tokenmanager" TargetMode="External"/><Relationship Id="rId13" Type="http://schemas.openxmlformats.org/officeDocument/2006/relationships/hyperlink" Target="http://192.168.10.126/SantanderGTS/microservices/products/CollectionImport" TargetMode="External"/><Relationship Id="rId18" Type="http://schemas.openxmlformats.org/officeDocument/2006/relationships/hyperlink" Target="http://192.168.10.126/SantanderGTS/microservices/products/StandByExport" TargetMode="External"/><Relationship Id="rId26" Type="http://schemas.openxmlformats.org/officeDocument/2006/relationships/hyperlink" Target="http://gitlab.mercury-tfs.com/SantanderGTS/gts/exportlc.integration.boot/" TargetMode="External"/><Relationship Id="rId39" Type="http://schemas.openxmlformats.org/officeDocument/2006/relationships/hyperlink" Target="http://192.168.10.125/SantanderGTS/microservices/jobs/ActivityJobs" TargetMode="External"/><Relationship Id="rId3" Type="http://schemas.openxmlformats.org/officeDocument/2006/relationships/hyperlink" Target="http://192.168.10.126/SantanderGTS/microservices/modules/Gateway" TargetMode="External"/><Relationship Id="rId21" Type="http://schemas.openxmlformats.org/officeDocument/2006/relationships/hyperlink" Target="http://gitlab.mercury-tfs.com/SantanderGTS/microservices/products/Loans" TargetMode="External"/><Relationship Id="rId34" Type="http://schemas.openxmlformats.org/officeDocument/2006/relationships/hyperlink" Target="http://192.168.10.126/SantanderGTS/microservices/products/CollectionImport/" TargetMode="External"/><Relationship Id="rId42" Type="http://schemas.openxmlformats.org/officeDocument/2006/relationships/hyperlink" Target="http://192.168.10.126/SantanderGTS/microservices/jobs/NotificationJobs" TargetMode="External"/><Relationship Id="rId47" Type="http://schemas.openxmlformats.org/officeDocument/2006/relationships/hyperlink" Target="http://192.168.10.126/SantanderGTS/jms-config" TargetMode="External"/><Relationship Id="rId7" Type="http://schemas.openxmlformats.org/officeDocument/2006/relationships/hyperlink" Target="http://gitlab.mercury-tfs.com/SantanderGTS/microservices/modules/Scheduler" TargetMode="External"/><Relationship Id="rId12" Type="http://schemas.openxmlformats.org/officeDocument/2006/relationships/hyperlink" Target="http://192.168.10.126/SantanderGTS/microservices/products/CollectionImport" TargetMode="External"/><Relationship Id="rId17" Type="http://schemas.openxmlformats.org/officeDocument/2006/relationships/hyperlink" Target="http://192.168.10.126/SantanderGTS/microservices/products/ImportLc" TargetMode="External"/><Relationship Id="rId25" Type="http://schemas.openxmlformats.org/officeDocument/2006/relationships/hyperlink" Target="http://gitlab.mercury-tfs.com/SantanderGTS/gts/collimp.integration.boot" TargetMode="External"/><Relationship Id="rId33" Type="http://schemas.openxmlformats.org/officeDocument/2006/relationships/hyperlink" Target="http://192.168.10.126/SantanderGTS/microservices/products/ExportLc/" TargetMode="External"/><Relationship Id="rId38" Type="http://schemas.openxmlformats.org/officeDocument/2006/relationships/hyperlink" Target="http://192.168.10.126/SantanderGTS/jobs/AccruementJobs" TargetMode="External"/><Relationship Id="rId46" Type="http://schemas.openxmlformats.org/officeDocument/2006/relationships/hyperlink" Target="http://192.168.10.126/SantanderGTS/modulos/Lettermanager/tree/master/service.impl/fon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products/ImportLc" TargetMode="External"/><Relationship Id="rId20" Type="http://schemas.openxmlformats.org/officeDocument/2006/relationships/hyperlink" Target="http://gitlab.mercury-tfs.com/SantanderGTS/microservices/products/Loans" TargetMode="External"/><Relationship Id="rId29" Type="http://schemas.openxmlformats.org/officeDocument/2006/relationships/hyperlink" Target="http://gitlab.mercury-tfs.com/SantanderGTS/gts/stbexport.integration.boot" TargetMode="External"/><Relationship Id="rId41" Type="http://schemas.openxmlformats.org/officeDocument/2006/relationships/hyperlink" Target="http://192.168.10.125/SantanderGTS/microservices/jobs/AutomaticprocessesJobs" TargetMode="External"/><Relationship Id="rId1" Type="http://schemas.openxmlformats.org/officeDocument/2006/relationships/hyperlink" Target="http://jira.mercury-tfs.com/browse/SANGTS-5965" TargetMode="External"/><Relationship Id="rId6" Type="http://schemas.openxmlformats.org/officeDocument/2006/relationships/hyperlink" Target="http://gitlab.mercury-tfs.com/SantanderGTS/microservices/modules/Scheduler" TargetMode="External"/><Relationship Id="rId11" Type="http://schemas.openxmlformats.org/officeDocument/2006/relationships/hyperlink" Target="http://192.168.10.126/SantanderGTS/microservices/products/CollectionsExport" TargetMode="External"/><Relationship Id="rId24" Type="http://schemas.openxmlformats.org/officeDocument/2006/relationships/hyperlink" Target="http://gitlab.mercury-tfs.com/SantanderGTS/gts/collexp.integration.boo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125/SantanderGTS/microservices/jobs/AccountingJobs" TargetMode="External"/><Relationship Id="rId40" Type="http://schemas.openxmlformats.org/officeDocument/2006/relationships/hyperlink" Target="http://192.168.10.125/SantanderGTS/microservices/jobs/AdminJobs" TargetMode="External"/><Relationship Id="rId45" Type="http://schemas.openxmlformats.org/officeDocument/2006/relationships/hyperlink" Target="http://192.168.10.9:8082/artifactory/santander-gts-libs-release-local/com/mercurytfs/mercury/cloud/web/jobs.gts/1.9.1/jobs.gts-1.9.1.jar" TargetMode="External"/><Relationship Id="rId5" Type="http://schemas.openxmlformats.org/officeDocument/2006/relationships/hyperlink" Target="http://192.168.10.126/SantanderGTS/microservices/Cloud" TargetMode="External"/><Relationship Id="rId15" Type="http://schemas.openxmlformats.org/officeDocument/2006/relationships/hyperlink" Target="http://192.168.10.126/SantanderGTS/microservices/products/ExportLc" TargetMode="External"/><Relationship Id="rId23" Type="http://schemas.openxmlformats.org/officeDocument/2006/relationships/hyperlink" Target="http://gitlab.mercury-tfs.com/SantanderGTS/gts/mock.gts.api" TargetMode="External"/><Relationship Id="rId28" Type="http://schemas.openxmlformats.org/officeDocument/2006/relationships/hyperlink" Target="http://192.168.10.126/SantanderGTS/gts/loans.integration.boot" TargetMode="External"/><Relationship Id="rId36" Type="http://schemas.openxmlformats.org/officeDocument/2006/relationships/hyperlink" Target="http://192.168.10.125/SantanderGTS/microservices/products/Loans/" TargetMode="External"/><Relationship Id="rId10" Type="http://schemas.openxmlformats.org/officeDocument/2006/relationships/hyperlink" Target="http://192.168.10.126/SantanderGTS/microservices/products/CollectionsExport" TargetMode="External"/><Relationship Id="rId19" Type="http://schemas.openxmlformats.org/officeDocument/2006/relationships/hyperlink" Target="http://192.168.10.126/SantanderGTS/microservices/products/StandByImport" TargetMode="External"/><Relationship Id="rId31" Type="http://schemas.openxmlformats.org/officeDocument/2006/relationships/hyperlink" Target="http://192.168.10.126/SantanderGTS/gts/jobs.integration.boot" TargetMode="External"/><Relationship Id="rId44" Type="http://schemas.openxmlformats.org/officeDocument/2006/relationships/hyperlink" Target="http://192.168.10.126/SantanderGTS/gts/JobsGts" TargetMode="External"/><Relationship Id="rId4" Type="http://schemas.openxmlformats.org/officeDocument/2006/relationships/hyperlink" Target="http://192.168.10.126/SantanderGTS/microservices/Cloud" TargetMode="External"/><Relationship Id="rId9" Type="http://schemas.openxmlformats.org/officeDocument/2006/relationships/hyperlink" Target="http://192.168.10.126/SantanderGTS/microservices/modules/Tokenmanager" TargetMode="External"/><Relationship Id="rId14" Type="http://schemas.openxmlformats.org/officeDocument/2006/relationships/hyperlink" Target="http://192.168.10.126/SantanderGTS/microservices/products/ExportLc" TargetMode="External"/><Relationship Id="rId22" Type="http://schemas.openxmlformats.org/officeDocument/2006/relationships/hyperlink" Target="http://192.168.10.126/SantanderGTS/integration.gts.boot" TargetMode="External"/><Relationship Id="rId27" Type="http://schemas.openxmlformats.org/officeDocument/2006/relationships/hyperlink" Target="http://gitlab.mercury-tfs.com/SantanderGTS/gts/importlc.integration.boot" TargetMode="External"/><Relationship Id="rId30" Type="http://schemas.openxmlformats.org/officeDocument/2006/relationships/hyperlink" Target="http://192.168.10.126/SantanderGTS/gts/stbimport.integration.boot" TargetMode="External"/><Relationship Id="rId35" Type="http://schemas.openxmlformats.org/officeDocument/2006/relationships/hyperlink" Target="http://192.168.10.126/SantanderGTS/microservices/products/CollectionsExport/" TargetMode="External"/><Relationship Id="rId43" Type="http://schemas.openxmlformats.org/officeDocument/2006/relationships/hyperlink" Target="http://192.168.10.125/SantanderGTS/microservices/jobs/ReporterJobs"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192.168.10.126/SantanderGTS/microservices/modules/Tokenmanager" TargetMode="External"/><Relationship Id="rId13" Type="http://schemas.openxmlformats.org/officeDocument/2006/relationships/hyperlink" Target="http://192.168.10.126/SantanderGTS/microservices/products/CollectionImport" TargetMode="External"/><Relationship Id="rId18" Type="http://schemas.openxmlformats.org/officeDocument/2006/relationships/hyperlink" Target="http://192.168.10.126/SantanderGTS/microservices/products/StandByExport" TargetMode="External"/><Relationship Id="rId26" Type="http://schemas.openxmlformats.org/officeDocument/2006/relationships/hyperlink" Target="http://gitlab.mercury-tfs.com/SantanderGTS/gts/exportlc.integration.boot/" TargetMode="External"/><Relationship Id="rId39" Type="http://schemas.openxmlformats.org/officeDocument/2006/relationships/hyperlink" Target="http://192.168.10.125/SantanderGTS/microservices/jobs/ActivityJobs" TargetMode="External"/><Relationship Id="rId3" Type="http://schemas.openxmlformats.org/officeDocument/2006/relationships/hyperlink" Target="http://192.168.10.126/SantanderGTS/microservices/modules/Gateway" TargetMode="External"/><Relationship Id="rId21" Type="http://schemas.openxmlformats.org/officeDocument/2006/relationships/hyperlink" Target="http://gitlab.mercury-tfs.com/SantanderGTS/microservices/products/Loans" TargetMode="External"/><Relationship Id="rId34" Type="http://schemas.openxmlformats.org/officeDocument/2006/relationships/hyperlink" Target="http://192.168.10.126/SantanderGTS/microservices/products/CollectionImport/" TargetMode="External"/><Relationship Id="rId42" Type="http://schemas.openxmlformats.org/officeDocument/2006/relationships/hyperlink" Target="http://192.168.10.126/SantanderGTS/microservices/jobs/NotificationJobs" TargetMode="External"/><Relationship Id="rId47" Type="http://schemas.openxmlformats.org/officeDocument/2006/relationships/hyperlink" Target="http://192.168.10.126/SantanderGTS/jms-config" TargetMode="External"/><Relationship Id="rId7" Type="http://schemas.openxmlformats.org/officeDocument/2006/relationships/hyperlink" Target="http://gitlab.mercury-tfs.com/SantanderGTS/microservices/modules/Scheduler" TargetMode="External"/><Relationship Id="rId12" Type="http://schemas.openxmlformats.org/officeDocument/2006/relationships/hyperlink" Target="http://192.168.10.126/SantanderGTS/microservices/products/CollectionImport" TargetMode="External"/><Relationship Id="rId17" Type="http://schemas.openxmlformats.org/officeDocument/2006/relationships/hyperlink" Target="http://192.168.10.126/SantanderGTS/microservices/products/ImportLc" TargetMode="External"/><Relationship Id="rId25" Type="http://schemas.openxmlformats.org/officeDocument/2006/relationships/hyperlink" Target="http://gitlab.mercury-tfs.com/SantanderGTS/gts/collimp.integration.boot" TargetMode="External"/><Relationship Id="rId33" Type="http://schemas.openxmlformats.org/officeDocument/2006/relationships/hyperlink" Target="http://192.168.10.126/SantanderGTS/microservices/products/ExportLc/" TargetMode="External"/><Relationship Id="rId38" Type="http://schemas.openxmlformats.org/officeDocument/2006/relationships/hyperlink" Target="http://192.168.10.125/SantanderGTS/microservices/jobs/AccruementJobs" TargetMode="External"/><Relationship Id="rId46" Type="http://schemas.openxmlformats.org/officeDocument/2006/relationships/hyperlink" Target="http://192.168.10.126/SantanderGTS/modulos/Lettermanager/tree/master/service.impl/font"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products/ImportLc" TargetMode="External"/><Relationship Id="rId20" Type="http://schemas.openxmlformats.org/officeDocument/2006/relationships/hyperlink" Target="http://gitlab.mercury-tfs.com/SantanderGTS/microservices/products/Loans" TargetMode="External"/><Relationship Id="rId29" Type="http://schemas.openxmlformats.org/officeDocument/2006/relationships/hyperlink" Target="http://gitlab.mercury-tfs.com/SantanderGTS/gts/stbexport.integration.boot" TargetMode="External"/><Relationship Id="rId41" Type="http://schemas.openxmlformats.org/officeDocument/2006/relationships/hyperlink" Target="http://192.168.10.125/SantanderGTS/microservices/jobs/AutomaticprocessesJobs" TargetMode="External"/><Relationship Id="rId1" Type="http://schemas.openxmlformats.org/officeDocument/2006/relationships/hyperlink" Target="http://jira.mercury-tfs.com/browse/SANGTS-5965" TargetMode="External"/><Relationship Id="rId6" Type="http://schemas.openxmlformats.org/officeDocument/2006/relationships/hyperlink" Target="http://gitlab.mercury-tfs.com/SantanderGTS/microservices/modules/Scheduler" TargetMode="External"/><Relationship Id="rId11" Type="http://schemas.openxmlformats.org/officeDocument/2006/relationships/hyperlink" Target="http://192.168.10.126/SantanderGTS/microservices/products/CollectionsExport" TargetMode="External"/><Relationship Id="rId24" Type="http://schemas.openxmlformats.org/officeDocument/2006/relationships/hyperlink" Target="http://gitlab.mercury-tfs.com/SantanderGTS/gts/collexp.integration.boo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125/SantanderGTS/microservices/jobs/AccountingJobs" TargetMode="External"/><Relationship Id="rId40" Type="http://schemas.openxmlformats.org/officeDocument/2006/relationships/hyperlink" Target="http://192.168.10.125/SantanderGTS/microservices/jobs/AdminJobs" TargetMode="External"/><Relationship Id="rId45" Type="http://schemas.openxmlformats.org/officeDocument/2006/relationships/hyperlink" Target="http://192.168.10.9:8082/artifactory/santander-gts-libs-release-local/com/mercurytfs/mercury/cloud/web/jobs.gts/1.9.1/jobs.gts-1.9.1.jar" TargetMode="External"/><Relationship Id="rId5" Type="http://schemas.openxmlformats.org/officeDocument/2006/relationships/hyperlink" Target="http://192.168.10.126/SantanderGTS/microservices/Cloud" TargetMode="External"/><Relationship Id="rId15" Type="http://schemas.openxmlformats.org/officeDocument/2006/relationships/hyperlink" Target="http://192.168.10.126/SantanderGTS/microservices/products/ExportLc" TargetMode="External"/><Relationship Id="rId23" Type="http://schemas.openxmlformats.org/officeDocument/2006/relationships/hyperlink" Target="http://gitlab.mercury-tfs.com/SantanderGTS/gts/mock.gts.api" TargetMode="External"/><Relationship Id="rId28" Type="http://schemas.openxmlformats.org/officeDocument/2006/relationships/hyperlink" Target="http://192.168.10.126/SantanderGTS/loans.integration.boot" TargetMode="External"/><Relationship Id="rId36" Type="http://schemas.openxmlformats.org/officeDocument/2006/relationships/hyperlink" Target="http://192.168.10.125/SantanderGTS/microservices/products/Loans/" TargetMode="External"/><Relationship Id="rId10" Type="http://schemas.openxmlformats.org/officeDocument/2006/relationships/hyperlink" Target="http://192.168.10.126/SantanderGTS/microservices/products/CollectionsExport" TargetMode="External"/><Relationship Id="rId19" Type="http://schemas.openxmlformats.org/officeDocument/2006/relationships/hyperlink" Target="http://192.168.10.126/SantanderGTS/microservices/products/StandByImport" TargetMode="External"/><Relationship Id="rId31" Type="http://schemas.openxmlformats.org/officeDocument/2006/relationships/hyperlink" Target="http://192.168.10.126/SantanderGTS/gts/jobs.integration.boot" TargetMode="External"/><Relationship Id="rId44" Type="http://schemas.openxmlformats.org/officeDocument/2006/relationships/hyperlink" Target="http://192.168.10.126/SantanderGTS/gts/JobsGts" TargetMode="External"/><Relationship Id="rId4" Type="http://schemas.openxmlformats.org/officeDocument/2006/relationships/hyperlink" Target="http://192.168.10.126/SantanderGTS/microservices/Cloud" TargetMode="External"/><Relationship Id="rId9" Type="http://schemas.openxmlformats.org/officeDocument/2006/relationships/hyperlink" Target="http://192.168.10.126/SantanderGTS/microservices/modules/Tokenmanager" TargetMode="External"/><Relationship Id="rId14" Type="http://schemas.openxmlformats.org/officeDocument/2006/relationships/hyperlink" Target="http://192.168.10.126/SantanderGTS/microservices/products/ExportLc" TargetMode="External"/><Relationship Id="rId22" Type="http://schemas.openxmlformats.org/officeDocument/2006/relationships/hyperlink" Target="http://192.168.10.126/SantanderGTS/integration.gts.boot" TargetMode="External"/><Relationship Id="rId27" Type="http://schemas.openxmlformats.org/officeDocument/2006/relationships/hyperlink" Target="http://gitlab.mercury-tfs.com/SantanderGTS/gts/importlc.integration.boot" TargetMode="External"/><Relationship Id="rId30" Type="http://schemas.openxmlformats.org/officeDocument/2006/relationships/hyperlink" Target="http://192.168.10.126/SantanderGTS/gts/stbimport.integration.boot" TargetMode="External"/><Relationship Id="rId35" Type="http://schemas.openxmlformats.org/officeDocument/2006/relationships/hyperlink" Target="http://192.168.10.126/SantanderGTS/microservices/products/CollectionsExport/" TargetMode="External"/><Relationship Id="rId43" Type="http://schemas.openxmlformats.org/officeDocument/2006/relationships/hyperlink" Target="http://192.168.10.125/SantanderGTS/microservices/jobs/ReporterJobs"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192.168.10.126/SantanderGTS/microservices/modules/Tokenmanager" TargetMode="External"/><Relationship Id="rId13" Type="http://schemas.openxmlformats.org/officeDocument/2006/relationships/hyperlink" Target="http://192.168.10.126/SantanderGTS/microservices/products/CollectionImport" TargetMode="External"/><Relationship Id="rId18" Type="http://schemas.openxmlformats.org/officeDocument/2006/relationships/hyperlink" Target="http://192.168.10.126/SantanderGTS/microservices/products/StandByExport" TargetMode="External"/><Relationship Id="rId26" Type="http://schemas.openxmlformats.org/officeDocument/2006/relationships/hyperlink" Target="http://gitlab.mercury-tfs.com/SantanderGTS/gts/exportlc.integration.boot/" TargetMode="External"/><Relationship Id="rId39" Type="http://schemas.openxmlformats.org/officeDocument/2006/relationships/hyperlink" Target="http://192.168.10.125/SantanderGTS/microservices/jobs/ActivityJobs" TargetMode="External"/><Relationship Id="rId3" Type="http://schemas.openxmlformats.org/officeDocument/2006/relationships/hyperlink" Target="http://192.168.10.126/SantanderGTS/microservices/modules/Gateway" TargetMode="External"/><Relationship Id="rId21" Type="http://schemas.openxmlformats.org/officeDocument/2006/relationships/hyperlink" Target="http://gitlab.mercury-tfs.com/SantanderGTS/microservices/products/Loans" TargetMode="External"/><Relationship Id="rId34" Type="http://schemas.openxmlformats.org/officeDocument/2006/relationships/hyperlink" Target="http://192.168.10.126/SantanderGTS/microservices/products/CollectionImport/" TargetMode="External"/><Relationship Id="rId42" Type="http://schemas.openxmlformats.org/officeDocument/2006/relationships/hyperlink" Target="http://192.168.10.126/SantanderGTS/microservices/jobs/NotificationJobs" TargetMode="External"/><Relationship Id="rId47" Type="http://schemas.openxmlformats.org/officeDocument/2006/relationships/hyperlink" Target="http://192.168.10.126/SantanderGTS/modulos/Lettermanager/tree/master/service.impl/font" TargetMode="External"/><Relationship Id="rId7" Type="http://schemas.openxmlformats.org/officeDocument/2006/relationships/hyperlink" Target="http://gitlab.mercury-tfs.com/SantanderGTS/microservices/modules/Scheduler" TargetMode="External"/><Relationship Id="rId12" Type="http://schemas.openxmlformats.org/officeDocument/2006/relationships/hyperlink" Target="http://192.168.10.126/SantanderGTS/microservices/products/CollectionImport" TargetMode="External"/><Relationship Id="rId17" Type="http://schemas.openxmlformats.org/officeDocument/2006/relationships/hyperlink" Target="http://192.168.10.126/SantanderGTS/microservices/products/ImportLc" TargetMode="External"/><Relationship Id="rId25" Type="http://schemas.openxmlformats.org/officeDocument/2006/relationships/hyperlink" Target="http://gitlab.mercury-tfs.com/SantanderGTS/gts/collimp.integration.boot" TargetMode="External"/><Relationship Id="rId33" Type="http://schemas.openxmlformats.org/officeDocument/2006/relationships/hyperlink" Target="http://192.168.10.126/SantanderGTS/microservices/products/ExportLc/" TargetMode="External"/><Relationship Id="rId38" Type="http://schemas.openxmlformats.org/officeDocument/2006/relationships/hyperlink" Target="http://192.168.10.125/SantanderGTS/microservices/jobs/AccruementJobs" TargetMode="External"/><Relationship Id="rId46" Type="http://schemas.openxmlformats.org/officeDocument/2006/relationships/hyperlink" Target="http://192.168.10.9:8082/artifactory/santander-gts-libs-release-local/com/mercurytfs/mercury/cloud/web/jobs.gts/1.8.0/jobs.gts-1.8.0.jar"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products/ImportLc" TargetMode="External"/><Relationship Id="rId20" Type="http://schemas.openxmlformats.org/officeDocument/2006/relationships/hyperlink" Target="http://gitlab.mercury-tfs.com/SantanderGTS/microservices/products/Loans" TargetMode="External"/><Relationship Id="rId29" Type="http://schemas.openxmlformats.org/officeDocument/2006/relationships/hyperlink" Target="http://gitlab.mercury-tfs.com/SantanderGTS/gts/stbexport.integration.boot" TargetMode="External"/><Relationship Id="rId41" Type="http://schemas.openxmlformats.org/officeDocument/2006/relationships/hyperlink" Target="http://192.168.10.125/SantanderGTS/microservices/jobs/AutomaticprocessesJobs" TargetMode="External"/><Relationship Id="rId1" Type="http://schemas.openxmlformats.org/officeDocument/2006/relationships/hyperlink" Target="http://jira.mercury-tfs.com/browse/SANGTS-5965" TargetMode="External"/><Relationship Id="rId6" Type="http://schemas.openxmlformats.org/officeDocument/2006/relationships/hyperlink" Target="http://gitlab.mercury-tfs.com/SantanderGTS/microservices/modules/Scheduler" TargetMode="External"/><Relationship Id="rId11" Type="http://schemas.openxmlformats.org/officeDocument/2006/relationships/hyperlink" Target="http://192.168.10.126/SantanderGTS/microservices/products/CollectionsExport" TargetMode="External"/><Relationship Id="rId24" Type="http://schemas.openxmlformats.org/officeDocument/2006/relationships/hyperlink" Target="http://gitlab.mercury-tfs.com/SantanderGTS/gts/collexp.integration.boo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125/SantanderGTS/microservices/jobs/AccountingJobs" TargetMode="External"/><Relationship Id="rId40" Type="http://schemas.openxmlformats.org/officeDocument/2006/relationships/hyperlink" Target="http://192.168.10.125/SantanderGTS/microservices/jobs/AdminJobs" TargetMode="External"/><Relationship Id="rId45" Type="http://schemas.openxmlformats.org/officeDocument/2006/relationships/hyperlink" Target="http://192.168.10.126/SantanderGTS/gts/JobsGts" TargetMode="External"/><Relationship Id="rId5" Type="http://schemas.openxmlformats.org/officeDocument/2006/relationships/hyperlink" Target="http://192.168.10.126/SantanderGTS/microservices/Cloud" TargetMode="External"/><Relationship Id="rId15" Type="http://schemas.openxmlformats.org/officeDocument/2006/relationships/hyperlink" Target="http://192.168.10.126/SantanderGTS/microservices/products/ExportLc" TargetMode="External"/><Relationship Id="rId23" Type="http://schemas.openxmlformats.org/officeDocument/2006/relationships/hyperlink" Target="http://gitlab.mercury-tfs.com/SantanderGTS/gts/mock.gts.api" TargetMode="External"/><Relationship Id="rId28" Type="http://schemas.openxmlformats.org/officeDocument/2006/relationships/hyperlink" Target="http://192.168.10.126/SantanderGTS/loans.integration.boot" TargetMode="External"/><Relationship Id="rId36" Type="http://schemas.openxmlformats.org/officeDocument/2006/relationships/hyperlink" Target="http://192.168.10.125/SantanderGTS/microservices/products/Loans/" TargetMode="External"/><Relationship Id="rId10" Type="http://schemas.openxmlformats.org/officeDocument/2006/relationships/hyperlink" Target="http://192.168.10.126/SantanderGTS/microservices/products/CollectionsExport" TargetMode="External"/><Relationship Id="rId19" Type="http://schemas.openxmlformats.org/officeDocument/2006/relationships/hyperlink" Target="http://192.168.10.126/SantanderGTS/microservices/products/StandByImport" TargetMode="External"/><Relationship Id="rId31" Type="http://schemas.openxmlformats.org/officeDocument/2006/relationships/hyperlink" Target="http://192.168.10.125/SantanderGTS/jobs.integration.boot" TargetMode="External"/><Relationship Id="rId44" Type="http://schemas.openxmlformats.org/officeDocument/2006/relationships/hyperlink" Target="http://192.168.10.125/SantanderGTS/microservices/jobs/SwiftJobs" TargetMode="External"/><Relationship Id="rId4" Type="http://schemas.openxmlformats.org/officeDocument/2006/relationships/hyperlink" Target="http://192.168.10.126/SantanderGTS/microservices/Cloud" TargetMode="External"/><Relationship Id="rId9" Type="http://schemas.openxmlformats.org/officeDocument/2006/relationships/hyperlink" Target="http://192.168.10.126/SantanderGTS/microservices/modules/Tokenmanager" TargetMode="External"/><Relationship Id="rId14" Type="http://schemas.openxmlformats.org/officeDocument/2006/relationships/hyperlink" Target="http://192.168.10.126/SantanderGTS/microservices/products/ExportLc" TargetMode="External"/><Relationship Id="rId22" Type="http://schemas.openxmlformats.org/officeDocument/2006/relationships/hyperlink" Target="http://192.168.10.126/SantanderGTS/integration.gts.boot" TargetMode="External"/><Relationship Id="rId27" Type="http://schemas.openxmlformats.org/officeDocument/2006/relationships/hyperlink" Target="http://gitlab.mercury-tfs.com/SantanderGTS/gts/importlc.integration.boot" TargetMode="External"/><Relationship Id="rId30" Type="http://schemas.openxmlformats.org/officeDocument/2006/relationships/hyperlink" Target="http://192.168.10.125/SantanderGTS/stbimport.integration.boot" TargetMode="External"/><Relationship Id="rId35" Type="http://schemas.openxmlformats.org/officeDocument/2006/relationships/hyperlink" Target="http://192.168.10.126/SantanderGTS/microservices/products/CollectionsExport/" TargetMode="External"/><Relationship Id="rId43" Type="http://schemas.openxmlformats.org/officeDocument/2006/relationships/hyperlink" Target="http://192.168.10.125/SantanderGTS/microservices/jobs/ReporterJobs" TargetMode="External"/><Relationship Id="rId48" Type="http://schemas.openxmlformats.org/officeDocument/2006/relationships/hyperlink" Target="http://192.168.10.126/SantanderGTS/jms-config"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192.168.10.126/SantanderGTS/microservices/modules/Tokenmanager" TargetMode="External"/><Relationship Id="rId13" Type="http://schemas.openxmlformats.org/officeDocument/2006/relationships/hyperlink" Target="http://192.168.10.126/SantanderGTS/microservices/products/CollectionImport" TargetMode="External"/><Relationship Id="rId18" Type="http://schemas.openxmlformats.org/officeDocument/2006/relationships/hyperlink" Target="http://192.168.10.126/SantanderGTS/microservices/products/StandByExport" TargetMode="External"/><Relationship Id="rId26" Type="http://schemas.openxmlformats.org/officeDocument/2006/relationships/hyperlink" Target="http://gitlab.mercury-tfs.com/SantanderGTS/gts/exportlc.integration.boot/" TargetMode="External"/><Relationship Id="rId39" Type="http://schemas.openxmlformats.org/officeDocument/2006/relationships/hyperlink" Target="http://192.168.10.125/SantanderGTS/microservices/jobs/ActivityJobs" TargetMode="External"/><Relationship Id="rId3" Type="http://schemas.openxmlformats.org/officeDocument/2006/relationships/hyperlink" Target="http://192.168.10.126/SantanderGTS/microservices/modules/Gateway" TargetMode="External"/><Relationship Id="rId21" Type="http://schemas.openxmlformats.org/officeDocument/2006/relationships/hyperlink" Target="http://gitlab.mercury-tfs.com/SantanderGTS/microservices/products/Loans" TargetMode="External"/><Relationship Id="rId34" Type="http://schemas.openxmlformats.org/officeDocument/2006/relationships/hyperlink" Target="http://192.168.10.126/SantanderGTS/microservices/products/CollectionImport/" TargetMode="External"/><Relationship Id="rId42" Type="http://schemas.openxmlformats.org/officeDocument/2006/relationships/hyperlink" Target="http://192.168.10.126/SantanderGTS/microservices/jobs/NotificationJobs" TargetMode="External"/><Relationship Id="rId47" Type="http://schemas.openxmlformats.org/officeDocument/2006/relationships/hyperlink" Target="http://192.168.10.126/SantanderGTS/modulos/Lettermanager/tree/master/service.impl/font" TargetMode="External"/><Relationship Id="rId7" Type="http://schemas.openxmlformats.org/officeDocument/2006/relationships/hyperlink" Target="http://gitlab.mercury-tfs.com/SantanderGTS/microservices/modules/Scheduler" TargetMode="External"/><Relationship Id="rId12" Type="http://schemas.openxmlformats.org/officeDocument/2006/relationships/hyperlink" Target="http://192.168.10.126/SantanderGTS/microservices/products/CollectionImport" TargetMode="External"/><Relationship Id="rId17" Type="http://schemas.openxmlformats.org/officeDocument/2006/relationships/hyperlink" Target="http://192.168.10.126/SantanderGTS/microservices/products/ImportLc" TargetMode="External"/><Relationship Id="rId25" Type="http://schemas.openxmlformats.org/officeDocument/2006/relationships/hyperlink" Target="http://gitlab.mercury-tfs.com/SantanderGTS/gts/collimp.integration.boot" TargetMode="External"/><Relationship Id="rId33" Type="http://schemas.openxmlformats.org/officeDocument/2006/relationships/hyperlink" Target="http://192.168.10.126/SantanderGTS/microservices/products/ExportLc/" TargetMode="External"/><Relationship Id="rId38" Type="http://schemas.openxmlformats.org/officeDocument/2006/relationships/hyperlink" Target="http://192.168.10.125/SantanderGTS/microservices/jobs/AccruementJobs" TargetMode="External"/><Relationship Id="rId46" Type="http://schemas.openxmlformats.org/officeDocument/2006/relationships/hyperlink" Target="http://192.168.10.9:8082/artifactory/santander-gts-libs-release-local/com/mercurytfs/mercury/cloud/web/jobs.gts/1.8.0/jobs.gts-1.8.0.jar"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6/SantanderGTS/microservices/products/ImportLc" TargetMode="External"/><Relationship Id="rId20" Type="http://schemas.openxmlformats.org/officeDocument/2006/relationships/hyperlink" Target="http://gitlab.mercury-tfs.com/SantanderGTS/microservices/products/Loans" TargetMode="External"/><Relationship Id="rId29" Type="http://schemas.openxmlformats.org/officeDocument/2006/relationships/hyperlink" Target="http://gitlab.mercury-tfs.com/SantanderGTS/gts/stbexport.integration.boot" TargetMode="External"/><Relationship Id="rId41" Type="http://schemas.openxmlformats.org/officeDocument/2006/relationships/hyperlink" Target="http://192.168.10.125/SantanderGTS/microservices/jobs/AutomaticprocessesJobs" TargetMode="External"/><Relationship Id="rId1" Type="http://schemas.openxmlformats.org/officeDocument/2006/relationships/hyperlink" Target="http://jira.mercury-tfs.com/browse/SANGTS-5965" TargetMode="External"/><Relationship Id="rId6" Type="http://schemas.openxmlformats.org/officeDocument/2006/relationships/hyperlink" Target="http://gitlab.mercury-tfs.com/SantanderGTS/microservices/modules/Scheduler" TargetMode="External"/><Relationship Id="rId11" Type="http://schemas.openxmlformats.org/officeDocument/2006/relationships/hyperlink" Target="http://192.168.10.126/SantanderGTS/microservices/products/CollectionsExport" TargetMode="External"/><Relationship Id="rId24" Type="http://schemas.openxmlformats.org/officeDocument/2006/relationships/hyperlink" Target="http://gitlab.mercury-tfs.com/SantanderGTS/gts/collexp.integration.boo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125/SantanderGTS/microservices/jobs/AccountingJobs" TargetMode="External"/><Relationship Id="rId40" Type="http://schemas.openxmlformats.org/officeDocument/2006/relationships/hyperlink" Target="http://192.168.10.125/SantanderGTS/microservices/jobs/AdminJobs" TargetMode="External"/><Relationship Id="rId45" Type="http://schemas.openxmlformats.org/officeDocument/2006/relationships/hyperlink" Target="http://192.168.10.126/SantanderGTS/gts/JobsGts" TargetMode="External"/><Relationship Id="rId5" Type="http://schemas.openxmlformats.org/officeDocument/2006/relationships/hyperlink" Target="http://192.168.10.126/SantanderGTS/microservices/Cloud" TargetMode="External"/><Relationship Id="rId15" Type="http://schemas.openxmlformats.org/officeDocument/2006/relationships/hyperlink" Target="http://192.168.10.126/SantanderGTS/microservices/products/ExportLc" TargetMode="External"/><Relationship Id="rId23" Type="http://schemas.openxmlformats.org/officeDocument/2006/relationships/hyperlink" Target="http://gitlab.mercury-tfs.com/SantanderGTS/gts/mock.gts.api" TargetMode="External"/><Relationship Id="rId28" Type="http://schemas.openxmlformats.org/officeDocument/2006/relationships/hyperlink" Target="http://192.168.10.126/SantanderGTS/loans.integration.boot" TargetMode="External"/><Relationship Id="rId36" Type="http://schemas.openxmlformats.org/officeDocument/2006/relationships/hyperlink" Target="http://192.168.10.125/SantanderGTS/microservices/products/Loans/" TargetMode="External"/><Relationship Id="rId10" Type="http://schemas.openxmlformats.org/officeDocument/2006/relationships/hyperlink" Target="http://192.168.10.126/SantanderGTS/microservices/products/CollectionsExport" TargetMode="External"/><Relationship Id="rId19" Type="http://schemas.openxmlformats.org/officeDocument/2006/relationships/hyperlink" Target="http://192.168.10.126/SantanderGTS/microservices/products/StandByImport" TargetMode="External"/><Relationship Id="rId31" Type="http://schemas.openxmlformats.org/officeDocument/2006/relationships/hyperlink" Target="http://192.168.10.126/SantanderGTS/gts/jobs.integration.boot" TargetMode="External"/><Relationship Id="rId44" Type="http://schemas.openxmlformats.org/officeDocument/2006/relationships/hyperlink" Target="http://192.168.10.125/SantanderGTS/microservices/jobs/SwiftJobs" TargetMode="External"/><Relationship Id="rId4" Type="http://schemas.openxmlformats.org/officeDocument/2006/relationships/hyperlink" Target="http://192.168.10.126/SantanderGTS/microservices/Cloud" TargetMode="External"/><Relationship Id="rId9" Type="http://schemas.openxmlformats.org/officeDocument/2006/relationships/hyperlink" Target="http://192.168.10.126/SantanderGTS/microservices/modules/Tokenmanager" TargetMode="External"/><Relationship Id="rId14" Type="http://schemas.openxmlformats.org/officeDocument/2006/relationships/hyperlink" Target="http://192.168.10.126/SantanderGTS/microservices/products/ExportLc" TargetMode="External"/><Relationship Id="rId22" Type="http://schemas.openxmlformats.org/officeDocument/2006/relationships/hyperlink" Target="http://192.168.10.126/SantanderGTS/integration.gts.boot" TargetMode="External"/><Relationship Id="rId27" Type="http://schemas.openxmlformats.org/officeDocument/2006/relationships/hyperlink" Target="http://gitlab.mercury-tfs.com/SantanderGTS/gts/importlc.integration.boot" TargetMode="External"/><Relationship Id="rId30" Type="http://schemas.openxmlformats.org/officeDocument/2006/relationships/hyperlink" Target="http://192.168.10.126/SantanderGTS/gts/stbimport.integration.boot" TargetMode="External"/><Relationship Id="rId35" Type="http://schemas.openxmlformats.org/officeDocument/2006/relationships/hyperlink" Target="http://192.168.10.126/SantanderGTS/microservices/products/CollectionsExport/" TargetMode="External"/><Relationship Id="rId43" Type="http://schemas.openxmlformats.org/officeDocument/2006/relationships/hyperlink" Target="http://192.168.10.125/SantanderGTS/microservices/jobs/ReporterJobs" TargetMode="External"/><Relationship Id="rId48" Type="http://schemas.openxmlformats.org/officeDocument/2006/relationships/hyperlink" Target="http://192.168.10.126/SantanderGTS/jms-config"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192.168.10.126/SantanderGTS/microservices/modules/Tokenmanager" TargetMode="External"/><Relationship Id="rId13" Type="http://schemas.openxmlformats.org/officeDocument/2006/relationships/hyperlink" Target="http://192.168.10.125/SantanderGTS/microservices/products/CollectionImport" TargetMode="External"/><Relationship Id="rId18" Type="http://schemas.openxmlformats.org/officeDocument/2006/relationships/hyperlink" Target="http://gitlabce.mercury-tfs.com/SantanderGTS/microservices/products/StandByExport" TargetMode="External"/><Relationship Id="rId26" Type="http://schemas.openxmlformats.org/officeDocument/2006/relationships/hyperlink" Target="http://gitlab.mercury-tfs.com/SantanderGTS/gts/exportlc.integration.boot/" TargetMode="External"/><Relationship Id="rId39" Type="http://schemas.openxmlformats.org/officeDocument/2006/relationships/hyperlink" Target="http://192.168.10.125/SantanderGTS/microservices/jobs/ActivityJobs" TargetMode="External"/><Relationship Id="rId3" Type="http://schemas.openxmlformats.org/officeDocument/2006/relationships/hyperlink" Target="http://192.168.10.126/SantanderGTS/microservices/modules/Gateway" TargetMode="External"/><Relationship Id="rId21" Type="http://schemas.openxmlformats.org/officeDocument/2006/relationships/hyperlink" Target="http://gitlab.mercury-tfs.com/SantanderGTS/microservices/products/Loans" TargetMode="External"/><Relationship Id="rId34" Type="http://schemas.openxmlformats.org/officeDocument/2006/relationships/hyperlink" Target="http://192.168.10.126/SantanderGTS/microservices/products/CollectionImport/" TargetMode="External"/><Relationship Id="rId42" Type="http://schemas.openxmlformats.org/officeDocument/2006/relationships/hyperlink" Target="http://192.168.10.126/SantanderGTS/microservices/jobs/NotificationJobs" TargetMode="External"/><Relationship Id="rId47" Type="http://schemas.openxmlformats.org/officeDocument/2006/relationships/hyperlink" Target="http://192.168.10.126/SantanderGTS/modulos/Lettermanager/tree/master/service.impl/font" TargetMode="External"/><Relationship Id="rId7" Type="http://schemas.openxmlformats.org/officeDocument/2006/relationships/hyperlink" Target="http://gitlab.mercury-tfs.com/SantanderGTS/microservices/modules/Scheduler" TargetMode="External"/><Relationship Id="rId12" Type="http://schemas.openxmlformats.org/officeDocument/2006/relationships/hyperlink" Target="http://192.168.10.126/SantanderGTS/microservices/products/CollectionImport" TargetMode="External"/><Relationship Id="rId17" Type="http://schemas.openxmlformats.org/officeDocument/2006/relationships/hyperlink" Target="http://192.168.10.125/SantanderGTS/microservices/products/ImportLc" TargetMode="External"/><Relationship Id="rId25" Type="http://schemas.openxmlformats.org/officeDocument/2006/relationships/hyperlink" Target="http://gitlab.mercury-tfs.com/SantanderGTS/gts/collimp.integration.boot" TargetMode="External"/><Relationship Id="rId33" Type="http://schemas.openxmlformats.org/officeDocument/2006/relationships/hyperlink" Target="http://192.168.10.126/SantanderGTS/microservices/products/ExportLc/" TargetMode="External"/><Relationship Id="rId38" Type="http://schemas.openxmlformats.org/officeDocument/2006/relationships/hyperlink" Target="http://192.168.10.125/SantanderGTS/microservices/jobs/AccruementJobs" TargetMode="External"/><Relationship Id="rId46" Type="http://schemas.openxmlformats.org/officeDocument/2006/relationships/hyperlink" Target="http://192.168.10.9:8082/artifactory/santander-gts-libs-release-local/com/mercurytfs/mercury/cloud/web/jobs.gts/1.8.0/jobs.gts-1.8.0.jar"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5/SantanderGTS/microservices/products/ImportLc" TargetMode="External"/><Relationship Id="rId20" Type="http://schemas.openxmlformats.org/officeDocument/2006/relationships/hyperlink" Target="http://gitlab.mercury-tfs.com/SantanderGTS/microservices/products/Loans" TargetMode="External"/><Relationship Id="rId29" Type="http://schemas.openxmlformats.org/officeDocument/2006/relationships/hyperlink" Target="http://192.168.10.125/SantanderGTS/stbexport.integration.boot" TargetMode="External"/><Relationship Id="rId41" Type="http://schemas.openxmlformats.org/officeDocument/2006/relationships/hyperlink" Target="http://192.168.10.125/SantanderGTS/microservices/jobs/AutomaticprocessesJobs" TargetMode="External"/><Relationship Id="rId1" Type="http://schemas.openxmlformats.org/officeDocument/2006/relationships/hyperlink" Target="http://jira.mercury-tfs.com/browse/SANGTS-5965" TargetMode="External"/><Relationship Id="rId6" Type="http://schemas.openxmlformats.org/officeDocument/2006/relationships/hyperlink" Target="http://gitlab.mercury-tfs.com/SantanderGTS/microservices/modules/Scheduler" TargetMode="External"/><Relationship Id="rId11" Type="http://schemas.openxmlformats.org/officeDocument/2006/relationships/hyperlink" Target="http://192.168.10.126/SantanderGTS/microservices/products/CollectionsExport" TargetMode="External"/><Relationship Id="rId24" Type="http://schemas.openxmlformats.org/officeDocument/2006/relationships/hyperlink" Target="http://gitlab.mercury-tfs.com/SantanderGTS/gts/collexp.integration.boo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125/SantanderGTS/microservices/jobs/AccountingJobs" TargetMode="External"/><Relationship Id="rId40" Type="http://schemas.openxmlformats.org/officeDocument/2006/relationships/hyperlink" Target="http://192.168.10.125/SantanderGTS/microservices/jobs/AdminJobs" TargetMode="External"/><Relationship Id="rId45" Type="http://schemas.openxmlformats.org/officeDocument/2006/relationships/hyperlink" Target="http://192.168.10.126/SantanderGTS/gts/JobsGts" TargetMode="External"/><Relationship Id="rId5" Type="http://schemas.openxmlformats.org/officeDocument/2006/relationships/hyperlink" Target="http://192.168.10.126/SantanderGTS/microservices/Cloud" TargetMode="External"/><Relationship Id="rId15" Type="http://schemas.openxmlformats.org/officeDocument/2006/relationships/hyperlink" Target="http://gitlabce.mercury-tfs.com/SantanderGTS/microservices/products/ExportLc" TargetMode="External"/><Relationship Id="rId23" Type="http://schemas.openxmlformats.org/officeDocument/2006/relationships/hyperlink" Target="http://gitlab.mercury-tfs.com/SantanderGTS/gts/mock.gts.api" TargetMode="External"/><Relationship Id="rId28" Type="http://schemas.openxmlformats.org/officeDocument/2006/relationships/hyperlink" Target="http://192.168.10.126/SantanderGTS/loans.integration.boot" TargetMode="External"/><Relationship Id="rId36" Type="http://schemas.openxmlformats.org/officeDocument/2006/relationships/hyperlink" Target="http://192.168.10.125/SantanderGTS/microservices/products/Loans/" TargetMode="External"/><Relationship Id="rId10" Type="http://schemas.openxmlformats.org/officeDocument/2006/relationships/hyperlink" Target="http://192.168.10.126/SantanderGTS/microservices/products/CollectionsExport" TargetMode="External"/><Relationship Id="rId19" Type="http://schemas.openxmlformats.org/officeDocument/2006/relationships/hyperlink" Target="http://gitlab.mercury-tfs.com/SantanderGTS/microservices/products/StandByImport" TargetMode="External"/><Relationship Id="rId31" Type="http://schemas.openxmlformats.org/officeDocument/2006/relationships/hyperlink" Target="http://192.168.10.125/SantanderGTS/jobs.integration.boot" TargetMode="External"/><Relationship Id="rId44" Type="http://schemas.openxmlformats.org/officeDocument/2006/relationships/hyperlink" Target="http://192.168.10.125/SantanderGTS/microservices/jobs/SwiftJobs" TargetMode="External"/><Relationship Id="rId4" Type="http://schemas.openxmlformats.org/officeDocument/2006/relationships/hyperlink" Target="http://192.168.10.126/SantanderGTS/microservices/Cloud" TargetMode="External"/><Relationship Id="rId9" Type="http://schemas.openxmlformats.org/officeDocument/2006/relationships/hyperlink" Target="http://192.168.10.126/SantanderGTS/microservices/modules/Tokenmanager" TargetMode="External"/><Relationship Id="rId14" Type="http://schemas.openxmlformats.org/officeDocument/2006/relationships/hyperlink" Target="http://gitlabce.mercury-tfs.com/SantanderGTS/microservices/products/ExportLc" TargetMode="External"/><Relationship Id="rId22" Type="http://schemas.openxmlformats.org/officeDocument/2006/relationships/hyperlink" Target="http://192.168.10.126/SantanderGTS/integration.gts.boot" TargetMode="External"/><Relationship Id="rId27" Type="http://schemas.openxmlformats.org/officeDocument/2006/relationships/hyperlink" Target="http://192.168.10.126/SantanderGTS/importlc.integration.boot" TargetMode="External"/><Relationship Id="rId30" Type="http://schemas.openxmlformats.org/officeDocument/2006/relationships/hyperlink" Target="http://192.168.10.125/SantanderGTS/stbimport.integration.boot" TargetMode="External"/><Relationship Id="rId35" Type="http://schemas.openxmlformats.org/officeDocument/2006/relationships/hyperlink" Target="http://192.168.10.126/SantanderGTS/microservices/products/CollectionsExport/" TargetMode="External"/><Relationship Id="rId43" Type="http://schemas.openxmlformats.org/officeDocument/2006/relationships/hyperlink" Target="http://192.168.10.125/SantanderGTS/microservices/jobs/ReporterJobs" TargetMode="External"/><Relationship Id="rId48" Type="http://schemas.openxmlformats.org/officeDocument/2006/relationships/hyperlink" Target="http://192.168.10.126/SantanderGTS/jms-config"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192.168.10.126/SantanderGTS/microservices/modules/Tokenmanager" TargetMode="External"/><Relationship Id="rId13" Type="http://schemas.openxmlformats.org/officeDocument/2006/relationships/hyperlink" Target="http://192.168.10.125/SantanderGTS/microservices/products/CollectionImport" TargetMode="External"/><Relationship Id="rId18" Type="http://schemas.openxmlformats.org/officeDocument/2006/relationships/hyperlink" Target="http://gitlabce.mercury-tfs.com/SantanderGTS/microservices/products/StandByExport" TargetMode="External"/><Relationship Id="rId26" Type="http://schemas.openxmlformats.org/officeDocument/2006/relationships/hyperlink" Target="http://gitlab.mercury-tfs.com/SantanderGTS/gts/exportlc.integration.boot/" TargetMode="External"/><Relationship Id="rId39" Type="http://schemas.openxmlformats.org/officeDocument/2006/relationships/hyperlink" Target="http://192.168.10.125/SantanderGTS/microservices/jobs/ActivityJobs" TargetMode="External"/><Relationship Id="rId3" Type="http://schemas.openxmlformats.org/officeDocument/2006/relationships/hyperlink" Target="http://192.168.10.126/SantanderGTS/microservices/modules/Gateway" TargetMode="External"/><Relationship Id="rId21" Type="http://schemas.openxmlformats.org/officeDocument/2006/relationships/hyperlink" Target="http://gitlab.mercury-tfs.com/SantanderGTS/microservices/products/Loans" TargetMode="External"/><Relationship Id="rId34" Type="http://schemas.openxmlformats.org/officeDocument/2006/relationships/hyperlink" Target="http://192.168.10.126/SantanderGTS/microservices/products/CollectionImport/" TargetMode="External"/><Relationship Id="rId42" Type="http://schemas.openxmlformats.org/officeDocument/2006/relationships/hyperlink" Target="http://192.168.10.126/SantanderGTS/microservices/jobs/NotificationJobs" TargetMode="External"/><Relationship Id="rId47" Type="http://schemas.openxmlformats.org/officeDocument/2006/relationships/hyperlink" Target="http://192.168.10.126/SantanderGTS/modulos/Lettermanager/tree/master/service.impl/font" TargetMode="External"/><Relationship Id="rId7" Type="http://schemas.openxmlformats.org/officeDocument/2006/relationships/hyperlink" Target="http://gitlab.mercury-tfs.com/SantanderGTS/microservices/modules/Scheduler" TargetMode="External"/><Relationship Id="rId12" Type="http://schemas.openxmlformats.org/officeDocument/2006/relationships/hyperlink" Target="http://192.168.10.126/SantanderGTS/microservices/products/CollectionImport" TargetMode="External"/><Relationship Id="rId17" Type="http://schemas.openxmlformats.org/officeDocument/2006/relationships/hyperlink" Target="http://192.168.10.125/SantanderGTS/microservices/products/ImportLc" TargetMode="External"/><Relationship Id="rId25" Type="http://schemas.openxmlformats.org/officeDocument/2006/relationships/hyperlink" Target="http://gitlab.mercury-tfs.com/SantanderGTS/gts/collimp.integration.boot" TargetMode="External"/><Relationship Id="rId33" Type="http://schemas.openxmlformats.org/officeDocument/2006/relationships/hyperlink" Target="http://192.168.10.126/SantanderGTS/microservices/products/ExportLc/" TargetMode="External"/><Relationship Id="rId38" Type="http://schemas.openxmlformats.org/officeDocument/2006/relationships/hyperlink" Target="http://192.168.10.125/SantanderGTS/microservices/jobs/AccruementJobs" TargetMode="External"/><Relationship Id="rId46" Type="http://schemas.openxmlformats.org/officeDocument/2006/relationships/hyperlink" Target="http://192.168.10.9:8082/artifactory/santander-gts-libs-release-local/com/mercurytfs/mercury/cloud/web/jobs.gts/1.8.0/jobs.gts-1.8.0.jar"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5/SantanderGTS/microservices/products/ImportLc" TargetMode="External"/><Relationship Id="rId20" Type="http://schemas.openxmlformats.org/officeDocument/2006/relationships/hyperlink" Target="http://gitlab.mercury-tfs.com/SantanderGTS/microservices/products/Loans" TargetMode="External"/><Relationship Id="rId29" Type="http://schemas.openxmlformats.org/officeDocument/2006/relationships/hyperlink" Target="http://192.168.10.125/SantanderGTS/stbexport.integration.boot" TargetMode="External"/><Relationship Id="rId41" Type="http://schemas.openxmlformats.org/officeDocument/2006/relationships/hyperlink" Target="http://192.168.10.125/SantanderGTS/microservices/jobs/AutomaticprocessesJobs" TargetMode="External"/><Relationship Id="rId1" Type="http://schemas.openxmlformats.org/officeDocument/2006/relationships/hyperlink" Target="http://jira.mercury-tfs.com/browse/SANGTS-5965" TargetMode="External"/><Relationship Id="rId6" Type="http://schemas.openxmlformats.org/officeDocument/2006/relationships/hyperlink" Target="http://gitlab.mercury-tfs.com/SantanderGTS/microservices/modules/Scheduler" TargetMode="External"/><Relationship Id="rId11" Type="http://schemas.openxmlformats.org/officeDocument/2006/relationships/hyperlink" Target="http://192.168.10.126/SantanderGTS/microservices/products/CollectionsExport" TargetMode="External"/><Relationship Id="rId24" Type="http://schemas.openxmlformats.org/officeDocument/2006/relationships/hyperlink" Target="http://gitlab.mercury-tfs.com/SantanderGTS/gts/collexp.integration.boo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125/SantanderGTS/microservices/jobs/AccountingJobs" TargetMode="External"/><Relationship Id="rId40" Type="http://schemas.openxmlformats.org/officeDocument/2006/relationships/hyperlink" Target="http://192.168.10.125/SantanderGTS/microservices/jobs/AdminJobs" TargetMode="External"/><Relationship Id="rId45" Type="http://schemas.openxmlformats.org/officeDocument/2006/relationships/hyperlink" Target="http://192.168.10.126/SantanderGTS/gts/JobsGts" TargetMode="External"/><Relationship Id="rId5" Type="http://schemas.openxmlformats.org/officeDocument/2006/relationships/hyperlink" Target="http://192.168.10.126/SantanderGTS/microservices/Cloud" TargetMode="External"/><Relationship Id="rId15" Type="http://schemas.openxmlformats.org/officeDocument/2006/relationships/hyperlink" Target="http://gitlabce.mercury-tfs.com/SantanderGTS/microservices/products/ExportLc" TargetMode="External"/><Relationship Id="rId23" Type="http://schemas.openxmlformats.org/officeDocument/2006/relationships/hyperlink" Target="http://gitlab.mercury-tfs.com/SantanderGTS/gts/mock.gts.api" TargetMode="External"/><Relationship Id="rId28" Type="http://schemas.openxmlformats.org/officeDocument/2006/relationships/hyperlink" Target="http://192.168.10.126/SantanderGTS/loans.integration.boot" TargetMode="External"/><Relationship Id="rId36" Type="http://schemas.openxmlformats.org/officeDocument/2006/relationships/hyperlink" Target="http://192.168.10.125/SantanderGTS/microservices/products/Loans/" TargetMode="External"/><Relationship Id="rId10" Type="http://schemas.openxmlformats.org/officeDocument/2006/relationships/hyperlink" Target="http://192.168.10.126/SantanderGTS/microservices/products/CollectionsExport" TargetMode="External"/><Relationship Id="rId19" Type="http://schemas.openxmlformats.org/officeDocument/2006/relationships/hyperlink" Target="http://gitlab.mercury-tfs.com/SantanderGTS/microservices/products/StandByImport" TargetMode="External"/><Relationship Id="rId31" Type="http://schemas.openxmlformats.org/officeDocument/2006/relationships/hyperlink" Target="http://192.168.10.125/SantanderGTS/jobs.integration.boot" TargetMode="External"/><Relationship Id="rId44" Type="http://schemas.openxmlformats.org/officeDocument/2006/relationships/hyperlink" Target="http://192.168.10.125/SantanderGTS/microservices/jobs/SwiftJobs" TargetMode="External"/><Relationship Id="rId4" Type="http://schemas.openxmlformats.org/officeDocument/2006/relationships/hyperlink" Target="http://192.168.10.126/SantanderGTS/microservices/Cloud" TargetMode="External"/><Relationship Id="rId9" Type="http://schemas.openxmlformats.org/officeDocument/2006/relationships/hyperlink" Target="http://192.168.10.126/SantanderGTS/microservices/modules/Tokenmanager" TargetMode="External"/><Relationship Id="rId14" Type="http://schemas.openxmlformats.org/officeDocument/2006/relationships/hyperlink" Target="http://gitlabce.mercury-tfs.com/SantanderGTS/microservices/products/ExportLc" TargetMode="External"/><Relationship Id="rId22" Type="http://schemas.openxmlformats.org/officeDocument/2006/relationships/hyperlink" Target="http://192.168.10.126/SantanderGTS/integration.gts.boot" TargetMode="External"/><Relationship Id="rId27" Type="http://schemas.openxmlformats.org/officeDocument/2006/relationships/hyperlink" Target="http://192.168.10.126/SantanderGTS/importlc.integration.boot" TargetMode="External"/><Relationship Id="rId30" Type="http://schemas.openxmlformats.org/officeDocument/2006/relationships/hyperlink" Target="http://192.168.10.125/SantanderGTS/stbimport.integration.boot" TargetMode="External"/><Relationship Id="rId35" Type="http://schemas.openxmlformats.org/officeDocument/2006/relationships/hyperlink" Target="http://192.168.10.126/SantanderGTS/microservices/products/CollectionsExport/" TargetMode="External"/><Relationship Id="rId43" Type="http://schemas.openxmlformats.org/officeDocument/2006/relationships/hyperlink" Target="http://192.168.10.125/SantanderGTS/microservices/jobs/ReporterJobs" TargetMode="External"/><Relationship Id="rId48" Type="http://schemas.openxmlformats.org/officeDocument/2006/relationships/hyperlink" Target="http://192.168.10.126/SantanderGTS/jms-config" TargetMode="External"/></Relationships>
</file>

<file path=xl/worksheets/_rels/sheet57.xml.rels><?xml version="1.0" encoding="UTF-8" standalone="yes"?>
<Relationships xmlns="http://schemas.openxmlformats.org/package/2006/relationships"><Relationship Id="rId8" Type="http://schemas.openxmlformats.org/officeDocument/2006/relationships/hyperlink" Target="http://192.168.10.126/SantanderGTS/microservices/modules/Tokenmanager" TargetMode="External"/><Relationship Id="rId13" Type="http://schemas.openxmlformats.org/officeDocument/2006/relationships/hyperlink" Target="http://192.168.10.125/SantanderGTS/microservices/products/CollectionImport" TargetMode="External"/><Relationship Id="rId18" Type="http://schemas.openxmlformats.org/officeDocument/2006/relationships/hyperlink" Target="http://gitlabce.mercury-tfs.com/SantanderGTS/microservices/products/StandByExport" TargetMode="External"/><Relationship Id="rId26" Type="http://schemas.openxmlformats.org/officeDocument/2006/relationships/hyperlink" Target="http://192.168.10.125/SantanderGTS/exportlc.integration.boot/" TargetMode="External"/><Relationship Id="rId39" Type="http://schemas.openxmlformats.org/officeDocument/2006/relationships/hyperlink" Target="http://192.168.10.9:8082/artifactory/santander-gts-libs-release-local/com/mercurytfs/mercury/cloud/web/accruement.jobs.web.all/5.9.0/accruement.jobs.web.all-5.9.0.jar" TargetMode="External"/><Relationship Id="rId3" Type="http://schemas.openxmlformats.org/officeDocument/2006/relationships/hyperlink" Target="http://192.168.10.126/SantanderGTS/microservices/modules/Gateway" TargetMode="External"/><Relationship Id="rId21" Type="http://schemas.openxmlformats.org/officeDocument/2006/relationships/hyperlink" Target="http://192.168.10.125/SantanderGTS/microservices/products/Loans" TargetMode="External"/><Relationship Id="rId34" Type="http://schemas.openxmlformats.org/officeDocument/2006/relationships/hyperlink" Target="http://192.168.10.126/SantanderGTS/microservices/products/CollectionImport/" TargetMode="External"/><Relationship Id="rId42" Type="http://schemas.openxmlformats.org/officeDocument/2006/relationships/hyperlink" Target="http://192.168.10.125/SantanderGTS/microservices/jobs/AutomaticprocessesJobs" TargetMode="External"/><Relationship Id="rId47" Type="http://schemas.openxmlformats.org/officeDocument/2006/relationships/hyperlink" Target="http://192.168.10.126/SantanderGTS/modulos/Lettermanager/tree/master/service.impl/font" TargetMode="External"/><Relationship Id="rId7" Type="http://schemas.openxmlformats.org/officeDocument/2006/relationships/hyperlink" Target="http://gitlab.mercury-tfs.com/SantanderGTS/microservices/modules/Scheduler" TargetMode="External"/><Relationship Id="rId12" Type="http://schemas.openxmlformats.org/officeDocument/2006/relationships/hyperlink" Target="http://192.168.10.126/SantanderGTS/microservices/products/CollectionImport" TargetMode="External"/><Relationship Id="rId17" Type="http://schemas.openxmlformats.org/officeDocument/2006/relationships/hyperlink" Target="http://192.168.10.125/SantanderGTS/microservices/products/ImportLc" TargetMode="External"/><Relationship Id="rId25" Type="http://schemas.openxmlformats.org/officeDocument/2006/relationships/hyperlink" Target="http://192.168.10.125/SantanderGTS/collimp.integration.boot" TargetMode="External"/><Relationship Id="rId33" Type="http://schemas.openxmlformats.org/officeDocument/2006/relationships/hyperlink" Target="http://192.168.10.126/SantanderGTS/microservices/products/ExportLc/" TargetMode="External"/><Relationship Id="rId38" Type="http://schemas.openxmlformats.org/officeDocument/2006/relationships/hyperlink" Target="http://192.168.10.125/SantanderGTS/microservices/jobs/AccruementJobs" TargetMode="External"/><Relationship Id="rId46" Type="http://schemas.openxmlformats.org/officeDocument/2006/relationships/hyperlink" Target="http://192.168.10.126/SantanderGTS/gts/JobsGts" TargetMode="External"/><Relationship Id="rId2" Type="http://schemas.openxmlformats.org/officeDocument/2006/relationships/hyperlink" Target="http://192.168.10.126/SantanderGTS/microservices/modules/Gateway" TargetMode="External"/><Relationship Id="rId16" Type="http://schemas.openxmlformats.org/officeDocument/2006/relationships/hyperlink" Target="http://192.168.10.125/SantanderGTS/microservices/products/ImportLc" TargetMode="External"/><Relationship Id="rId20" Type="http://schemas.openxmlformats.org/officeDocument/2006/relationships/hyperlink" Target="http://192.168.10.126/SantanderGTS/microservices/products/Loans" TargetMode="External"/><Relationship Id="rId29" Type="http://schemas.openxmlformats.org/officeDocument/2006/relationships/hyperlink" Target="http://192.168.10.125/SantanderGTS/stbexport.integration.boot" TargetMode="External"/><Relationship Id="rId41" Type="http://schemas.openxmlformats.org/officeDocument/2006/relationships/hyperlink" Target="http://192.168.10.125/SantanderGTS/microservices/jobs/AdminJobs" TargetMode="External"/><Relationship Id="rId1" Type="http://schemas.openxmlformats.org/officeDocument/2006/relationships/hyperlink" Target="http://jira.mercury-tfs.com/browse/SANGTS-5965" TargetMode="External"/><Relationship Id="rId6" Type="http://schemas.openxmlformats.org/officeDocument/2006/relationships/hyperlink" Target="http://gitlab.mercury-tfs.com/SantanderGTS/microservices/modules/Scheduler" TargetMode="External"/><Relationship Id="rId11" Type="http://schemas.openxmlformats.org/officeDocument/2006/relationships/hyperlink" Target="http://192.168.10.126/SantanderGTS/microservices/products/CollectionsExport" TargetMode="External"/><Relationship Id="rId24" Type="http://schemas.openxmlformats.org/officeDocument/2006/relationships/hyperlink" Target="http://192.168.10.126/SantanderGTS/collexp.integration.boot" TargetMode="External"/><Relationship Id="rId32" Type="http://schemas.openxmlformats.org/officeDocument/2006/relationships/hyperlink" Target="http://192.168.10.126/SantanderGTS/microservices/products/ImportLc/" TargetMode="External"/><Relationship Id="rId37" Type="http://schemas.openxmlformats.org/officeDocument/2006/relationships/hyperlink" Target="http://192.168.10.125/SantanderGTS/microservices/jobs/AccountingJobs" TargetMode="External"/><Relationship Id="rId40" Type="http://schemas.openxmlformats.org/officeDocument/2006/relationships/hyperlink" Target="http://192.168.10.125/SantanderGTS/microservices/jobs/ActivityJobs" TargetMode="External"/><Relationship Id="rId45" Type="http://schemas.openxmlformats.org/officeDocument/2006/relationships/hyperlink" Target="http://192.168.10.125/SantanderGTS/microservices/jobs/SwiftJobs" TargetMode="External"/><Relationship Id="rId5" Type="http://schemas.openxmlformats.org/officeDocument/2006/relationships/hyperlink" Target="http://192.168.10.126/SantanderGTS/microservices/Cloud" TargetMode="External"/><Relationship Id="rId15" Type="http://schemas.openxmlformats.org/officeDocument/2006/relationships/hyperlink" Target="http://gitlabce.mercury-tfs.com/SantanderGTS/microservices/products/ExportLc" TargetMode="External"/><Relationship Id="rId23" Type="http://schemas.openxmlformats.org/officeDocument/2006/relationships/hyperlink" Target="http://192.168.10.126/SantanderGTS/mock.gts.api" TargetMode="External"/><Relationship Id="rId28" Type="http://schemas.openxmlformats.org/officeDocument/2006/relationships/hyperlink" Target="http://192.168.10.126/SantanderGTS/loans.integration.boot" TargetMode="External"/><Relationship Id="rId36" Type="http://schemas.openxmlformats.org/officeDocument/2006/relationships/hyperlink" Target="http://192.168.10.125/SantanderGTS/microservices/products/Loans/" TargetMode="External"/><Relationship Id="rId10" Type="http://schemas.openxmlformats.org/officeDocument/2006/relationships/hyperlink" Target="http://192.168.10.126/SantanderGTS/microservices/products/CollectionsExport" TargetMode="External"/><Relationship Id="rId19" Type="http://schemas.openxmlformats.org/officeDocument/2006/relationships/hyperlink" Target="http://gitlab.mercury-tfs.com/SantanderGTS/microservices/products/StandByImport" TargetMode="External"/><Relationship Id="rId31" Type="http://schemas.openxmlformats.org/officeDocument/2006/relationships/hyperlink" Target="http://192.168.10.125/SantanderGTS/jobs.integration.boot" TargetMode="External"/><Relationship Id="rId44" Type="http://schemas.openxmlformats.org/officeDocument/2006/relationships/hyperlink" Target="http://192.168.10.125/SantanderGTS/microservices/jobs/ReporterJobs" TargetMode="External"/><Relationship Id="rId4" Type="http://schemas.openxmlformats.org/officeDocument/2006/relationships/hyperlink" Target="http://192.168.10.126/SantanderGTS/microservices/Cloud" TargetMode="External"/><Relationship Id="rId9" Type="http://schemas.openxmlformats.org/officeDocument/2006/relationships/hyperlink" Target="http://192.168.10.126/SantanderGTS/microservices/modules/Tokenmanager" TargetMode="External"/><Relationship Id="rId14" Type="http://schemas.openxmlformats.org/officeDocument/2006/relationships/hyperlink" Target="http://gitlabce.mercury-tfs.com/SantanderGTS/microservices/products/ExportLc" TargetMode="External"/><Relationship Id="rId22" Type="http://schemas.openxmlformats.org/officeDocument/2006/relationships/hyperlink" Target="http://192.168.10.126/SantanderGTS/integration.gts.boot" TargetMode="External"/><Relationship Id="rId27" Type="http://schemas.openxmlformats.org/officeDocument/2006/relationships/hyperlink" Target="http://192.168.10.126/SantanderGTS/importlc.integration.boot" TargetMode="External"/><Relationship Id="rId30" Type="http://schemas.openxmlformats.org/officeDocument/2006/relationships/hyperlink" Target="http://192.168.10.125/SantanderGTS/stbimport.integration.boot" TargetMode="External"/><Relationship Id="rId35" Type="http://schemas.openxmlformats.org/officeDocument/2006/relationships/hyperlink" Target="http://192.168.10.126/SantanderGTS/microservices/products/CollectionsExport/" TargetMode="External"/><Relationship Id="rId43" Type="http://schemas.openxmlformats.org/officeDocument/2006/relationships/hyperlink" Target="http://192.168.10.126/SantanderGTS/microservices/jobs/NotificationJobs" TargetMode="External"/><Relationship Id="rId48" Type="http://schemas.openxmlformats.org/officeDocument/2006/relationships/hyperlink" Target="http://192.168.10.126/SantanderGTS/jms-config" TargetMode="External"/></Relationships>
</file>

<file path=xl/worksheets/_rels/sheet58.xml.rels><?xml version="1.0" encoding="UTF-8" standalone="yes"?>
<Relationships xmlns="http://schemas.openxmlformats.org/package/2006/relationships"><Relationship Id="rId8" Type="http://schemas.openxmlformats.org/officeDocument/2006/relationships/hyperlink" Target="http://192.168.10.125/SantanderGTS/microservices/modules/Tokenmanager" TargetMode="External"/><Relationship Id="rId13" Type="http://schemas.openxmlformats.org/officeDocument/2006/relationships/hyperlink" Target="http://192.168.10.125/SantanderGTS/microservices/products/CollectionImport" TargetMode="External"/><Relationship Id="rId18" Type="http://schemas.openxmlformats.org/officeDocument/2006/relationships/hyperlink" Target="http://gitlabce.mercury-tfs.com/SantanderGTS/microservices/products/StandByExport" TargetMode="External"/><Relationship Id="rId26" Type="http://schemas.openxmlformats.org/officeDocument/2006/relationships/hyperlink" Target="http://192.168.10.125/SantanderGTS/exportlc.integration.boot/" TargetMode="External"/><Relationship Id="rId39" Type="http://schemas.openxmlformats.org/officeDocument/2006/relationships/hyperlink" Target="http://192.168.10.9:8082/artifactory/santander-gts-libs-release-local/com/mercurytfs/mercury/cloud/web/accruement.jobs.web.all/5.9.0/accruement.jobs.web.all-5.9.0.jar" TargetMode="External"/><Relationship Id="rId3" Type="http://schemas.openxmlformats.org/officeDocument/2006/relationships/hyperlink" Target="http://192.168.10.125/SantanderGTS/microservices/modules/Gateway" TargetMode="External"/><Relationship Id="rId21" Type="http://schemas.openxmlformats.org/officeDocument/2006/relationships/hyperlink" Target="http://192.168.10.125/SantanderGTS/microservices/products/Loans" TargetMode="External"/><Relationship Id="rId34" Type="http://schemas.openxmlformats.org/officeDocument/2006/relationships/hyperlink" Target="http://192.168.10.125/SantanderGTS/microservices/products/CollectionImport/" TargetMode="External"/><Relationship Id="rId42" Type="http://schemas.openxmlformats.org/officeDocument/2006/relationships/hyperlink" Target="http://192.168.10.125/SantanderGTS/microservices/jobs/AutomaticprocessesJobs" TargetMode="External"/><Relationship Id="rId47" Type="http://schemas.openxmlformats.org/officeDocument/2006/relationships/hyperlink" Target="http://192.168.10.125/SantanderGTS/modulos/Lettermanager/tree/master/service.impl/font"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Import" TargetMode="External"/><Relationship Id="rId17" Type="http://schemas.openxmlformats.org/officeDocument/2006/relationships/hyperlink" Target="http://192.168.10.125/SantanderGTS/microservices/products/ImportLc" TargetMode="External"/><Relationship Id="rId25" Type="http://schemas.openxmlformats.org/officeDocument/2006/relationships/hyperlink" Target="http://192.168.10.125/SantanderGTS/collimp.integration.boot" TargetMode="External"/><Relationship Id="rId33" Type="http://schemas.openxmlformats.org/officeDocument/2006/relationships/hyperlink" Target="http://192.168.10.125/SantanderGTS/microservices/products/ExportLc/" TargetMode="External"/><Relationship Id="rId38" Type="http://schemas.openxmlformats.org/officeDocument/2006/relationships/hyperlink" Target="http://192.168.10.125/SantanderGTS/microservices/jobs/AccruementJobs" TargetMode="External"/><Relationship Id="rId46" Type="http://schemas.openxmlformats.org/officeDocument/2006/relationships/hyperlink" Target="http://gitlabce.mercury-tfs.com/SantanderGTS/modulos/jobs.gts.boot"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125/SantanderGTS/microservices/products/ImportLc" TargetMode="External"/><Relationship Id="rId20" Type="http://schemas.openxmlformats.org/officeDocument/2006/relationships/hyperlink" Target="http://192.168.10.125/SantanderGTS/microservices/products/Loans" TargetMode="External"/><Relationship Id="rId29" Type="http://schemas.openxmlformats.org/officeDocument/2006/relationships/hyperlink" Target="http://192.168.10.125/SantanderGTS/stbexport.integration.boot" TargetMode="External"/><Relationship Id="rId41" Type="http://schemas.openxmlformats.org/officeDocument/2006/relationships/hyperlink" Target="http://192.168.10.125/SantanderGTS/microservices/jobs/AdminJobs" TargetMode="External"/><Relationship Id="rId1" Type="http://schemas.openxmlformats.org/officeDocument/2006/relationships/hyperlink" Target="http://jira.mercury-tfs.com/browse/SANGTS-5775" TargetMode="External"/><Relationship Id="rId6" Type="http://schemas.openxmlformats.org/officeDocument/2006/relationships/hyperlink" Target="http://gitlabce.mercury-tfs.com/SantanderGTS/microservices/modules/Schedule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192.168.10.125/SantanderGTS/collexp.integration.boot" TargetMode="External"/><Relationship Id="rId32" Type="http://schemas.openxmlformats.org/officeDocument/2006/relationships/hyperlink" Target="http://192.168.10.125/SantanderGTS/microservices/products/ImportLc/" TargetMode="External"/><Relationship Id="rId37" Type="http://schemas.openxmlformats.org/officeDocument/2006/relationships/hyperlink" Target="http://192.168.10.125/SantanderGTS/microservices/jobs/AccountingJobs" TargetMode="External"/><Relationship Id="rId40" Type="http://schemas.openxmlformats.org/officeDocument/2006/relationships/hyperlink" Target="http://192.168.10.125/SantanderGTS/microservices/jobs/ActivityJobs" TargetMode="External"/><Relationship Id="rId45" Type="http://schemas.openxmlformats.org/officeDocument/2006/relationships/hyperlink" Target="http://192.168.10.125/SantanderGTS/microservices/jobs/SwiftJobs"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gitlabce.mercury-tfs.com/SantanderGTS/microservices/products/ExportLc" TargetMode="External"/><Relationship Id="rId23" Type="http://schemas.openxmlformats.org/officeDocument/2006/relationships/hyperlink" Target="http://192.168.10.125/SantanderGTS/mock.gts.api" TargetMode="External"/><Relationship Id="rId28" Type="http://schemas.openxmlformats.org/officeDocument/2006/relationships/hyperlink" Target="http://192.168.10.125/SantanderGTS/loans.integration.boot" TargetMode="External"/><Relationship Id="rId36" Type="http://schemas.openxmlformats.org/officeDocument/2006/relationships/hyperlink" Target="http://192.168.10.125/SantanderGTS/microservices/products/Loans/" TargetMode="External"/><Relationship Id="rId10" Type="http://schemas.openxmlformats.org/officeDocument/2006/relationships/hyperlink" Target="http://192.168.10.125/SantanderGTS/microservices/products/CollectionsExport" TargetMode="External"/><Relationship Id="rId19" Type="http://schemas.openxmlformats.org/officeDocument/2006/relationships/hyperlink" Target="http://gitlabce.mercury-tfs.com/SantanderGTS/microservices/products/StandByImport" TargetMode="External"/><Relationship Id="rId31" Type="http://schemas.openxmlformats.org/officeDocument/2006/relationships/hyperlink" Target="http://192.168.10.125/SantanderGTS/jobs.integration.boot" TargetMode="External"/><Relationship Id="rId44" Type="http://schemas.openxmlformats.org/officeDocument/2006/relationships/hyperlink" Target="http://192.168.10.125/SantanderGTS/microservices/jobs/ReporterJobs"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gitlabce.mercury-tfs.com/SantanderGTS/microservices/products/ExportLc" TargetMode="External"/><Relationship Id="rId22" Type="http://schemas.openxmlformats.org/officeDocument/2006/relationships/hyperlink" Target="http://192.168.10.125/SantanderGTS/integration.gts.boot" TargetMode="External"/><Relationship Id="rId27" Type="http://schemas.openxmlformats.org/officeDocument/2006/relationships/hyperlink" Target="http://192.168.10.125/SantanderGTS/importlc.integration.boot" TargetMode="External"/><Relationship Id="rId30" Type="http://schemas.openxmlformats.org/officeDocument/2006/relationships/hyperlink" Target="http://192.168.10.125/SantanderGTS/stbimport.integration.boot" TargetMode="External"/><Relationship Id="rId35" Type="http://schemas.openxmlformats.org/officeDocument/2006/relationships/hyperlink" Target="http://192.168.10.125/SantanderGTS/microservices/products/CollectionsExport/" TargetMode="External"/><Relationship Id="rId43" Type="http://schemas.openxmlformats.org/officeDocument/2006/relationships/hyperlink" Target="http://192.168.10.125/SantanderGTS/microservices/jobs/NotificationJobs" TargetMode="External"/><Relationship Id="rId48" Type="http://schemas.openxmlformats.org/officeDocument/2006/relationships/hyperlink" Target="http://192.168.10.125/SantanderGTS/jms-config" TargetMode="External"/></Relationships>
</file>

<file path=xl/worksheets/_rels/sheet59.xml.rels><?xml version="1.0" encoding="UTF-8" standalone="yes"?>
<Relationships xmlns="http://schemas.openxmlformats.org/package/2006/relationships"><Relationship Id="rId8" Type="http://schemas.openxmlformats.org/officeDocument/2006/relationships/hyperlink" Target="http://192.168.10.125/SantanderGTS/microservices/modules/Tokenmanager" TargetMode="External"/><Relationship Id="rId13" Type="http://schemas.openxmlformats.org/officeDocument/2006/relationships/hyperlink" Target="http://192.168.10.125/SantanderGTS/microservices/products/CollectionImport" TargetMode="External"/><Relationship Id="rId18" Type="http://schemas.openxmlformats.org/officeDocument/2006/relationships/hyperlink" Target="http://gitlabce.mercury-tfs.com/SantanderGTS/microservices/products/StandByExport" TargetMode="External"/><Relationship Id="rId26" Type="http://schemas.openxmlformats.org/officeDocument/2006/relationships/hyperlink" Target="http://192.168.10.125/SantanderGTS/exportlc.integration.boot/" TargetMode="External"/><Relationship Id="rId39" Type="http://schemas.openxmlformats.org/officeDocument/2006/relationships/hyperlink" Target="http://192.168.10.125/SantanderGTS/microservices/jobs/ActivityJobs" TargetMode="External"/><Relationship Id="rId3" Type="http://schemas.openxmlformats.org/officeDocument/2006/relationships/hyperlink" Target="http://192.168.10.125/SantanderGTS/microservices/modules/Gateway" TargetMode="External"/><Relationship Id="rId21" Type="http://schemas.openxmlformats.org/officeDocument/2006/relationships/hyperlink" Target="http://192.168.10.125/SantanderGTS/microservices/products/Loans" TargetMode="External"/><Relationship Id="rId34" Type="http://schemas.openxmlformats.org/officeDocument/2006/relationships/hyperlink" Target="http://192.168.10.125/SantanderGTS/microservices/products/CollectionImport/" TargetMode="External"/><Relationship Id="rId42" Type="http://schemas.openxmlformats.org/officeDocument/2006/relationships/hyperlink" Target="http://192.168.10.125/SantanderGTS/microservices/jobs/NotificationJobs" TargetMode="External"/><Relationship Id="rId47" Type="http://schemas.openxmlformats.org/officeDocument/2006/relationships/hyperlink" Target="http://192.168.10.125/SantanderGTS/jms-config"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Import" TargetMode="External"/><Relationship Id="rId17" Type="http://schemas.openxmlformats.org/officeDocument/2006/relationships/hyperlink" Target="http://192.168.10.125/SantanderGTS/microservices/products/ImportLc" TargetMode="External"/><Relationship Id="rId25" Type="http://schemas.openxmlformats.org/officeDocument/2006/relationships/hyperlink" Target="http://192.168.10.125/SantanderGTS/collimp.integration.boot" TargetMode="External"/><Relationship Id="rId33" Type="http://schemas.openxmlformats.org/officeDocument/2006/relationships/hyperlink" Target="http://192.168.10.125/SantanderGTS/microservices/products/ExportLc/" TargetMode="External"/><Relationship Id="rId38" Type="http://schemas.openxmlformats.org/officeDocument/2006/relationships/hyperlink" Target="http://192.168.10.125/SantanderGTS/microservices/jobs/AccruementJobs" TargetMode="External"/><Relationship Id="rId46" Type="http://schemas.openxmlformats.org/officeDocument/2006/relationships/hyperlink" Target="http://192.168.10.125/SantanderGTS/modulos/Lettermanager/tree/master/service.impl/font"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125/SantanderGTS/microservices/products/ImportLc" TargetMode="External"/><Relationship Id="rId20" Type="http://schemas.openxmlformats.org/officeDocument/2006/relationships/hyperlink" Target="http://192.168.10.125/SantanderGTS/microservices/products/Loans" TargetMode="External"/><Relationship Id="rId29" Type="http://schemas.openxmlformats.org/officeDocument/2006/relationships/hyperlink" Target="http://192.168.10.125/SantanderGTS/stbexport.integration.boot" TargetMode="External"/><Relationship Id="rId41" Type="http://schemas.openxmlformats.org/officeDocument/2006/relationships/hyperlink" Target="http://192.168.10.125/SantanderGTS/microservices/jobs/AutomaticprocessesJobs" TargetMode="External"/><Relationship Id="rId1" Type="http://schemas.openxmlformats.org/officeDocument/2006/relationships/hyperlink" Target="http://jira.mercury-tfs.com/browse/SANGTS-5775" TargetMode="External"/><Relationship Id="rId6" Type="http://schemas.openxmlformats.org/officeDocument/2006/relationships/hyperlink" Target="http://gitlabce.mercury-tfs.com/SantanderGTS/microservices/modules/Schedule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192.168.10.125/SantanderGTS/collexp.integration.boot" TargetMode="External"/><Relationship Id="rId32" Type="http://schemas.openxmlformats.org/officeDocument/2006/relationships/hyperlink" Target="http://192.168.10.125/SantanderGTS/microservices/products/ImportLc/" TargetMode="External"/><Relationship Id="rId37" Type="http://schemas.openxmlformats.org/officeDocument/2006/relationships/hyperlink" Target="http://192.168.10.125/SantanderGTS/microservices/jobs/AccountingJobs" TargetMode="External"/><Relationship Id="rId40" Type="http://schemas.openxmlformats.org/officeDocument/2006/relationships/hyperlink" Target="http://192.168.10.125/SantanderGTS/microservices/jobs/AdminJobs" TargetMode="External"/><Relationship Id="rId45" Type="http://schemas.openxmlformats.org/officeDocument/2006/relationships/hyperlink" Target="http://gitlabce.mercury-tfs.com/SantanderGTS/modulos/jobs.gts.boot"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gitlabce.mercury-tfs.com/SantanderGTS/microservices/products/ExportLc" TargetMode="External"/><Relationship Id="rId23" Type="http://schemas.openxmlformats.org/officeDocument/2006/relationships/hyperlink" Target="http://192.168.10.125/SantanderGTS/mock.gts.api" TargetMode="External"/><Relationship Id="rId28" Type="http://schemas.openxmlformats.org/officeDocument/2006/relationships/hyperlink" Target="http://192.168.10.125/SantanderGTS/loans.integration.boot" TargetMode="External"/><Relationship Id="rId36" Type="http://schemas.openxmlformats.org/officeDocument/2006/relationships/hyperlink" Target="http://192.168.10.125/SantanderGTS/microservices/products/Loans/" TargetMode="External"/><Relationship Id="rId10" Type="http://schemas.openxmlformats.org/officeDocument/2006/relationships/hyperlink" Target="http://192.168.10.125/SantanderGTS/microservices/products/CollectionsExport" TargetMode="External"/><Relationship Id="rId19" Type="http://schemas.openxmlformats.org/officeDocument/2006/relationships/hyperlink" Target="http://gitlabce.mercury-tfs.com/SantanderGTS/microservices/products/StandByImport" TargetMode="External"/><Relationship Id="rId31" Type="http://schemas.openxmlformats.org/officeDocument/2006/relationships/hyperlink" Target="http://192.168.10.125/SantanderGTS/jobs.integration.boot" TargetMode="External"/><Relationship Id="rId44" Type="http://schemas.openxmlformats.org/officeDocument/2006/relationships/hyperlink" Target="http://192.168.10.125/SantanderGTS/microservices/jobs/SwiftJobs"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gitlabce.mercury-tfs.com/SantanderGTS/microservices/products/ExportLc" TargetMode="External"/><Relationship Id="rId22" Type="http://schemas.openxmlformats.org/officeDocument/2006/relationships/hyperlink" Target="http://192.168.10.125/SantanderGTS/integration.gts.boot" TargetMode="External"/><Relationship Id="rId27" Type="http://schemas.openxmlformats.org/officeDocument/2006/relationships/hyperlink" Target="http://192.168.10.125/SantanderGTS/importlc.integration.boot" TargetMode="External"/><Relationship Id="rId30" Type="http://schemas.openxmlformats.org/officeDocument/2006/relationships/hyperlink" Target="http://192.168.10.125/SantanderGTS/stbimport.integration.boot" TargetMode="External"/><Relationship Id="rId35" Type="http://schemas.openxmlformats.org/officeDocument/2006/relationships/hyperlink" Target="http://192.168.10.125/SantanderGTS/microservices/products/CollectionsExport/" TargetMode="External"/><Relationship Id="rId43" Type="http://schemas.openxmlformats.org/officeDocument/2006/relationships/hyperlink" Target="http://192.168.10.125/SantanderGTS/microservices/jobs/ReporterJobs" TargetMode="External"/></Relationships>
</file>

<file path=xl/worksheets/_rels/sheet60.xml.rels><?xml version="1.0" encoding="UTF-8" standalone="yes"?>
<Relationships xmlns="http://schemas.openxmlformats.org/package/2006/relationships"><Relationship Id="rId8" Type="http://schemas.openxmlformats.org/officeDocument/2006/relationships/hyperlink" Target="http://192.168.10.125/SantanderGTS/microservices/modules/Tokenmanager" TargetMode="External"/><Relationship Id="rId13" Type="http://schemas.openxmlformats.org/officeDocument/2006/relationships/hyperlink" Target="http://192.168.10.125/SantanderGTS/microservices/products/CollectionImport" TargetMode="External"/><Relationship Id="rId18" Type="http://schemas.openxmlformats.org/officeDocument/2006/relationships/hyperlink" Target="http://gitlabce.mercury-tfs.com/SantanderGTS/microservices/products/StandByExport" TargetMode="External"/><Relationship Id="rId26" Type="http://schemas.openxmlformats.org/officeDocument/2006/relationships/hyperlink" Target="http://192.168.10.125/SantanderGTS/exportlc.integration.boot/" TargetMode="External"/><Relationship Id="rId39" Type="http://schemas.openxmlformats.org/officeDocument/2006/relationships/hyperlink" Target="http://192.168.10.125/SantanderGTS/microservices/jobs/AdminJobs" TargetMode="External"/><Relationship Id="rId3" Type="http://schemas.openxmlformats.org/officeDocument/2006/relationships/hyperlink" Target="http://192.168.10.125/SantanderGTS/microservices/modules/Gateway" TargetMode="External"/><Relationship Id="rId21" Type="http://schemas.openxmlformats.org/officeDocument/2006/relationships/hyperlink" Target="http://192.168.10.125/SantanderGTS/microservices/products/Loans" TargetMode="External"/><Relationship Id="rId34" Type="http://schemas.openxmlformats.org/officeDocument/2006/relationships/hyperlink" Target="http://192.168.10.125/SantanderGTS/microservices/products/CollectionsExport/" TargetMode="External"/><Relationship Id="rId42" Type="http://schemas.openxmlformats.org/officeDocument/2006/relationships/hyperlink" Target="http://192.168.10.125/SantanderGTS/microservices/jobs/ReporterJobs"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Import" TargetMode="External"/><Relationship Id="rId17" Type="http://schemas.openxmlformats.org/officeDocument/2006/relationships/hyperlink" Target="http://192.168.10.125/SantanderGTS/microservices/products/ImportLc" TargetMode="External"/><Relationship Id="rId25" Type="http://schemas.openxmlformats.org/officeDocument/2006/relationships/hyperlink" Target="http://192.168.10.125/SantanderGTS/collimp.integration.boot" TargetMode="External"/><Relationship Id="rId33" Type="http://schemas.openxmlformats.org/officeDocument/2006/relationships/hyperlink" Target="http://192.168.10.125/SantanderGTS/microservices/products/CollectionImport/" TargetMode="External"/><Relationship Id="rId38" Type="http://schemas.openxmlformats.org/officeDocument/2006/relationships/hyperlink" Target="http://192.168.10.125/SantanderGTS/microservices/jobs/ActivityJobs" TargetMode="External"/><Relationship Id="rId46" Type="http://schemas.openxmlformats.org/officeDocument/2006/relationships/hyperlink" Target="http://192.168.10.125/SantanderGTS/jms-config"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125/SantanderGTS/microservices/products/ImportLc" TargetMode="External"/><Relationship Id="rId20" Type="http://schemas.openxmlformats.org/officeDocument/2006/relationships/hyperlink" Target="http://192.168.10.125/SantanderGTS/microservices/products/Loans" TargetMode="External"/><Relationship Id="rId29" Type="http://schemas.openxmlformats.org/officeDocument/2006/relationships/hyperlink" Target="http://192.168.10.125/SantanderGTS/stbimport.integration.boot" TargetMode="External"/><Relationship Id="rId41" Type="http://schemas.openxmlformats.org/officeDocument/2006/relationships/hyperlink" Target="http://192.168.10.125/SantanderGTS/microservices/jobs/NotificationJobs" TargetMode="External"/><Relationship Id="rId1" Type="http://schemas.openxmlformats.org/officeDocument/2006/relationships/hyperlink" Target="http://jira.mercury-tfs.com/browse/SANGTS-5775" TargetMode="External"/><Relationship Id="rId6" Type="http://schemas.openxmlformats.org/officeDocument/2006/relationships/hyperlink" Target="http://gitlabce.mercury-tfs.com/SantanderGTS/microservices/modules/Schedule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192.168.10.125/SantanderGTS/collexp.integration.boot" TargetMode="External"/><Relationship Id="rId32" Type="http://schemas.openxmlformats.org/officeDocument/2006/relationships/hyperlink" Target="http://192.168.10.125/SantanderGTS/microservices/products/ExportLc/" TargetMode="External"/><Relationship Id="rId37" Type="http://schemas.openxmlformats.org/officeDocument/2006/relationships/hyperlink" Target="http://192.168.10.125/SantanderGTS/microservices/jobs/AccruementJobs" TargetMode="External"/><Relationship Id="rId40" Type="http://schemas.openxmlformats.org/officeDocument/2006/relationships/hyperlink" Target="http://192.168.10.125/SantanderGTS/microservices/jobs/AutomaticprocessesJobs" TargetMode="External"/><Relationship Id="rId45" Type="http://schemas.openxmlformats.org/officeDocument/2006/relationships/hyperlink" Target="http://192.168.10.125/SantanderGTS/modulos/Lettermanager/tree/master/service.impl/font"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gitlabce.mercury-tfs.com/SantanderGTS/microservices/products/ExportLc" TargetMode="External"/><Relationship Id="rId23" Type="http://schemas.openxmlformats.org/officeDocument/2006/relationships/hyperlink" Target="http://192.168.10.125/SantanderGTS/mock.gts.api" TargetMode="External"/><Relationship Id="rId28" Type="http://schemas.openxmlformats.org/officeDocument/2006/relationships/hyperlink" Target="http://192.168.10.125/SantanderGTS/loans.integration.boot" TargetMode="External"/><Relationship Id="rId36" Type="http://schemas.openxmlformats.org/officeDocument/2006/relationships/hyperlink" Target="http://192.168.10.125/SantanderGTS/microservices/jobs/AccountingJobs" TargetMode="External"/><Relationship Id="rId10" Type="http://schemas.openxmlformats.org/officeDocument/2006/relationships/hyperlink" Target="http://192.168.10.125/SantanderGTS/microservices/products/CollectionsExport" TargetMode="External"/><Relationship Id="rId19" Type="http://schemas.openxmlformats.org/officeDocument/2006/relationships/hyperlink" Target="http://gitlabce.mercury-tfs.com/SantanderGTS/microservices/products/StandByImport" TargetMode="External"/><Relationship Id="rId31" Type="http://schemas.openxmlformats.org/officeDocument/2006/relationships/hyperlink" Target="http://192.168.10.125/SantanderGTS/microservices/products/ImportLc/" TargetMode="External"/><Relationship Id="rId44" Type="http://schemas.openxmlformats.org/officeDocument/2006/relationships/hyperlink" Target="http://gitlabce.mercury-tfs.com/SantanderGTS/modulos/jobs.gts.boot"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gitlabce.mercury-tfs.com/SantanderGTS/microservices/products/ExportLc" TargetMode="External"/><Relationship Id="rId22" Type="http://schemas.openxmlformats.org/officeDocument/2006/relationships/hyperlink" Target="http://192.168.10.125/SantanderGTS/integration.gts.boot" TargetMode="External"/><Relationship Id="rId27" Type="http://schemas.openxmlformats.org/officeDocument/2006/relationships/hyperlink" Target="http://192.168.10.125/SantanderGTS/importlc.integration.boot" TargetMode="External"/><Relationship Id="rId30" Type="http://schemas.openxmlformats.org/officeDocument/2006/relationships/hyperlink" Target="http://192.168.10.125/SantanderGTS/jobs.integration.boot" TargetMode="External"/><Relationship Id="rId35" Type="http://schemas.openxmlformats.org/officeDocument/2006/relationships/hyperlink" Target="http://192.168.10.125/SantanderGTS/microservices/products/Loans/" TargetMode="External"/><Relationship Id="rId43" Type="http://schemas.openxmlformats.org/officeDocument/2006/relationships/hyperlink" Target="http://192.168.10.125/SantanderGTS/microservices/jobs/SwiftJobs" TargetMode="External"/></Relationships>
</file>

<file path=xl/worksheets/_rels/sheet61.xml.rels><?xml version="1.0" encoding="UTF-8" standalone="yes"?>
<Relationships xmlns="http://schemas.openxmlformats.org/package/2006/relationships"><Relationship Id="rId8" Type="http://schemas.openxmlformats.org/officeDocument/2006/relationships/hyperlink" Target="http://192.168.10.125/SantanderGTS/microservices/modules/Tokenmanager" TargetMode="External"/><Relationship Id="rId13" Type="http://schemas.openxmlformats.org/officeDocument/2006/relationships/hyperlink" Target="http://192.168.10.125/SantanderGTS/microservices/products/CollectionImport" TargetMode="External"/><Relationship Id="rId18" Type="http://schemas.openxmlformats.org/officeDocument/2006/relationships/hyperlink" Target="http://gitlabce.mercury-tfs.com/SantanderGTS/microservices/products/StandByExport" TargetMode="External"/><Relationship Id="rId26" Type="http://schemas.openxmlformats.org/officeDocument/2006/relationships/hyperlink" Target="http://192.168.10.125/SantanderGTS/exportlc.integration.boot/" TargetMode="External"/><Relationship Id="rId39" Type="http://schemas.openxmlformats.org/officeDocument/2006/relationships/hyperlink" Target="http://192.168.10.125/SantanderGTS/microservices/jobs/AdminJobs" TargetMode="External"/><Relationship Id="rId3" Type="http://schemas.openxmlformats.org/officeDocument/2006/relationships/hyperlink" Target="http://192.168.10.125/SantanderGTS/microservices/modules/Gateway" TargetMode="External"/><Relationship Id="rId21" Type="http://schemas.openxmlformats.org/officeDocument/2006/relationships/hyperlink" Target="http://192.168.10.125/SantanderGTS/microservices/products/Loans" TargetMode="External"/><Relationship Id="rId34" Type="http://schemas.openxmlformats.org/officeDocument/2006/relationships/hyperlink" Target="http://192.168.10.125/SantanderGTS/microservices/products/CollectionsExport/" TargetMode="External"/><Relationship Id="rId42" Type="http://schemas.openxmlformats.org/officeDocument/2006/relationships/hyperlink" Target="http://192.168.10.125/SantanderGTS/microservices/jobs/ReporterJobs"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Import" TargetMode="External"/><Relationship Id="rId17" Type="http://schemas.openxmlformats.org/officeDocument/2006/relationships/hyperlink" Target="http://192.168.10.125/SantanderGTS/microservices/products/ImportLc" TargetMode="External"/><Relationship Id="rId25" Type="http://schemas.openxmlformats.org/officeDocument/2006/relationships/hyperlink" Target="http://192.168.10.125/SantanderGTS/collimp.integration.boot" TargetMode="External"/><Relationship Id="rId33" Type="http://schemas.openxmlformats.org/officeDocument/2006/relationships/hyperlink" Target="http://192.168.10.125/SantanderGTS/microservices/products/CollectionImport/" TargetMode="External"/><Relationship Id="rId38" Type="http://schemas.openxmlformats.org/officeDocument/2006/relationships/hyperlink" Target="http://192.168.10.125/SantanderGTS/microservices/jobs/ActivityJobs" TargetMode="External"/><Relationship Id="rId46" Type="http://schemas.openxmlformats.org/officeDocument/2006/relationships/hyperlink" Target="http://192.168.10.125/SantanderGTS/jms-config"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125/SantanderGTS/microservices/products/ImportLc" TargetMode="External"/><Relationship Id="rId20" Type="http://schemas.openxmlformats.org/officeDocument/2006/relationships/hyperlink" Target="http://192.168.10.125/SantanderGTS/microservices/products/Loans" TargetMode="External"/><Relationship Id="rId29" Type="http://schemas.openxmlformats.org/officeDocument/2006/relationships/hyperlink" Target="http://192.168.10.125/SantanderGTS/stbimport.integration.boot" TargetMode="External"/><Relationship Id="rId41" Type="http://schemas.openxmlformats.org/officeDocument/2006/relationships/hyperlink" Target="http://192.168.10.125/SantanderGTS/microservices/jobs/NotificationJobs" TargetMode="External"/><Relationship Id="rId1" Type="http://schemas.openxmlformats.org/officeDocument/2006/relationships/hyperlink" Target="http://jira.mercury-tfs.com/browse/SANGTS-4801" TargetMode="External"/><Relationship Id="rId6" Type="http://schemas.openxmlformats.org/officeDocument/2006/relationships/hyperlink" Target="http://gitlabce.mercury-tfs.com/SantanderGTS/microservices/modules/Schedule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192.168.10.125/SantanderGTS/collexp.integration.boot" TargetMode="External"/><Relationship Id="rId32" Type="http://schemas.openxmlformats.org/officeDocument/2006/relationships/hyperlink" Target="http://192.168.10.125/SantanderGTS/microservices/products/ExportLc/" TargetMode="External"/><Relationship Id="rId37" Type="http://schemas.openxmlformats.org/officeDocument/2006/relationships/hyperlink" Target="http://192.168.10.125/SantanderGTS/microservices/jobs/AccruementJobs" TargetMode="External"/><Relationship Id="rId40" Type="http://schemas.openxmlformats.org/officeDocument/2006/relationships/hyperlink" Target="http://192.168.10.125/SantanderGTS/microservices/jobs/AutomaticprocessesJobs" TargetMode="External"/><Relationship Id="rId45" Type="http://schemas.openxmlformats.org/officeDocument/2006/relationships/hyperlink" Target="http://192.168.10.125/SantanderGTS/modulos/Lettermanager/tree/master/service.impl/font"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gitlabce.mercury-tfs.com/SantanderGTS/microservices/products/ExportLc" TargetMode="External"/><Relationship Id="rId23" Type="http://schemas.openxmlformats.org/officeDocument/2006/relationships/hyperlink" Target="http://192.168.10.125/SantanderGTS/mock.gts.api" TargetMode="External"/><Relationship Id="rId28" Type="http://schemas.openxmlformats.org/officeDocument/2006/relationships/hyperlink" Target="http://192.168.10.125/SantanderGTS/loans.integration.boot" TargetMode="External"/><Relationship Id="rId36" Type="http://schemas.openxmlformats.org/officeDocument/2006/relationships/hyperlink" Target="http://192.168.10.125/SantanderGTS/microservices/jobs/AccountingJobs" TargetMode="External"/><Relationship Id="rId10" Type="http://schemas.openxmlformats.org/officeDocument/2006/relationships/hyperlink" Target="http://192.168.10.125/SantanderGTS/microservices/products/CollectionsExport" TargetMode="External"/><Relationship Id="rId19" Type="http://schemas.openxmlformats.org/officeDocument/2006/relationships/hyperlink" Target="http://gitlabce.mercury-tfs.com/SantanderGTS/microservices/products/StandByImport" TargetMode="External"/><Relationship Id="rId31" Type="http://schemas.openxmlformats.org/officeDocument/2006/relationships/hyperlink" Target="http://192.168.10.125/SantanderGTS/microservices/products/ImportLc/" TargetMode="External"/><Relationship Id="rId44" Type="http://schemas.openxmlformats.org/officeDocument/2006/relationships/hyperlink" Target="http://gitlabce.mercury-tfs.com/SantanderGTS/modulos/jobs.gts.boot"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gitlabce.mercury-tfs.com/SantanderGTS/microservices/products/ExportLc" TargetMode="External"/><Relationship Id="rId22" Type="http://schemas.openxmlformats.org/officeDocument/2006/relationships/hyperlink" Target="http://192.168.10.125/SantanderGTS/integration.gts.boot" TargetMode="External"/><Relationship Id="rId27" Type="http://schemas.openxmlformats.org/officeDocument/2006/relationships/hyperlink" Target="http://192.168.10.125/SantanderGTS/importlc.integration.boot" TargetMode="External"/><Relationship Id="rId30" Type="http://schemas.openxmlformats.org/officeDocument/2006/relationships/hyperlink" Target="http://192.168.10.125/SantanderGTS/jobs.integration.boot" TargetMode="External"/><Relationship Id="rId35" Type="http://schemas.openxmlformats.org/officeDocument/2006/relationships/hyperlink" Target="http://192.168.10.125/SantanderGTS/microservices/products/Loans/" TargetMode="External"/><Relationship Id="rId43" Type="http://schemas.openxmlformats.org/officeDocument/2006/relationships/hyperlink" Target="http://192.168.10.125/SantanderGTS/microservices/jobs/SwiftJobs"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192.168.10.125/SantanderGTS/microservices/modules/Tokenmanager" TargetMode="External"/><Relationship Id="rId13" Type="http://schemas.openxmlformats.org/officeDocument/2006/relationships/hyperlink" Target="http://192.168.10.125/SantanderGTS/microservices/products/CollectionImport" TargetMode="External"/><Relationship Id="rId18" Type="http://schemas.openxmlformats.org/officeDocument/2006/relationships/hyperlink" Target="http://gitlabce.mercury-tfs.com/SantanderGTS/microservices/products/StandByExport" TargetMode="External"/><Relationship Id="rId26" Type="http://schemas.openxmlformats.org/officeDocument/2006/relationships/hyperlink" Target="http://192.168.10.125/SantanderGTS/collimp.integration.boot" TargetMode="External"/><Relationship Id="rId39" Type="http://schemas.openxmlformats.org/officeDocument/2006/relationships/hyperlink" Target="http://192.168.10.125/SantanderGTS/microservices/jobs/ActivityJobs" TargetMode="External"/><Relationship Id="rId3" Type="http://schemas.openxmlformats.org/officeDocument/2006/relationships/hyperlink" Target="http://192.168.10.125/SantanderGTS/microservices/modules/Gateway" TargetMode="External"/><Relationship Id="rId21" Type="http://schemas.openxmlformats.org/officeDocument/2006/relationships/hyperlink" Target="http://192.168.10.125/SantanderGTS/microservices/products/Loans" TargetMode="External"/><Relationship Id="rId34" Type="http://schemas.openxmlformats.org/officeDocument/2006/relationships/hyperlink" Target="http://192.168.10.125/SantanderGTS/microservices/products/CollectionImport/" TargetMode="External"/><Relationship Id="rId42" Type="http://schemas.openxmlformats.org/officeDocument/2006/relationships/hyperlink" Target="http://192.168.10.125/SantanderGTS/microservices/jobs/AutomaticprocessesJobs" TargetMode="External"/><Relationship Id="rId47" Type="http://schemas.openxmlformats.org/officeDocument/2006/relationships/hyperlink" Target="http://192.168.10.125/SantanderGTS/modulos/Lettermanager/tree/master/service.impl/font"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Import" TargetMode="External"/><Relationship Id="rId17" Type="http://schemas.openxmlformats.org/officeDocument/2006/relationships/hyperlink" Target="http://192.168.10.125/SantanderGTS/microservices/products/ImportLc" TargetMode="External"/><Relationship Id="rId25" Type="http://schemas.openxmlformats.org/officeDocument/2006/relationships/hyperlink" Target="http://192.168.10.125/SantanderGTS/collexp.integration.boot" TargetMode="External"/><Relationship Id="rId33" Type="http://schemas.openxmlformats.org/officeDocument/2006/relationships/hyperlink" Target="http://192.168.10.125/SantanderGTS/microservices/products/ExportLc/" TargetMode="External"/><Relationship Id="rId38" Type="http://schemas.openxmlformats.org/officeDocument/2006/relationships/hyperlink" Target="http://192.168.10.125/SantanderGTS/microservices/jobs/AccruementJobs" TargetMode="External"/><Relationship Id="rId46" Type="http://schemas.openxmlformats.org/officeDocument/2006/relationships/hyperlink" Target="http://gitlabce.mercury-tfs.com/SantanderGTS/modulos/jobs.gts.boot"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125/SantanderGTS/microservices/products/ImportLc" TargetMode="External"/><Relationship Id="rId20" Type="http://schemas.openxmlformats.org/officeDocument/2006/relationships/hyperlink" Target="http://192.168.10.125/SantanderGTS/microservices/products/Loans" TargetMode="External"/><Relationship Id="rId29" Type="http://schemas.openxmlformats.org/officeDocument/2006/relationships/hyperlink" Target="http://192.168.10.125/SantanderGTS/loans.integration.boot" TargetMode="External"/><Relationship Id="rId41" Type="http://schemas.openxmlformats.org/officeDocument/2006/relationships/hyperlink" Target="http://192.168.10.9:8082/artifactory/santander-gts-libs-release-local/com/mercurytfs/mercury/cloud/web/admin.jobs.cloud/5.8.0/admin.jobs.cloud-5.8.0.jar" TargetMode="External"/><Relationship Id="rId1" Type="http://schemas.openxmlformats.org/officeDocument/2006/relationships/hyperlink" Target="http://jira.mercury-tfs.com/browse/SANGTS-4801" TargetMode="External"/><Relationship Id="rId6" Type="http://schemas.openxmlformats.org/officeDocument/2006/relationships/hyperlink" Target="http://gitlabce.mercury-tfs.com/SantanderGTS/microservices/modules/Schedule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192.168.10.125/SantanderGTS/mock.gts.api" TargetMode="External"/><Relationship Id="rId32" Type="http://schemas.openxmlformats.org/officeDocument/2006/relationships/hyperlink" Target="http://192.168.10.125/SantanderGTS/microservices/products/ImportLc/" TargetMode="External"/><Relationship Id="rId37" Type="http://schemas.openxmlformats.org/officeDocument/2006/relationships/hyperlink" Target="http://192.168.10.125/SantanderGTS/microservices/jobs/AccountingJobs" TargetMode="External"/><Relationship Id="rId40" Type="http://schemas.openxmlformats.org/officeDocument/2006/relationships/hyperlink" Target="http://192.168.10.125/SantanderGTS/microservices/jobs/AdminJobs" TargetMode="External"/><Relationship Id="rId45" Type="http://schemas.openxmlformats.org/officeDocument/2006/relationships/hyperlink" Target="http://192.168.10.125/SantanderGTS/microservices/jobs/SwiftJobs"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gitlabce.mercury-tfs.com/SantanderGTS/microservices/products/ExportLc" TargetMode="External"/><Relationship Id="rId23" Type="http://schemas.openxmlformats.org/officeDocument/2006/relationships/hyperlink" Target="http://192.168.10.9:8082/artifactory/santander-gts-libs-release-local/com/mercurytfs/mercury/cloud/integration/gts.integration.boot/5.20.0/gts.integration.boot-5.20.0.jar" TargetMode="External"/><Relationship Id="rId28" Type="http://schemas.openxmlformats.org/officeDocument/2006/relationships/hyperlink" Target="http://192.168.10.125/SantanderGTS/importlc.integration.boot" TargetMode="External"/><Relationship Id="rId36" Type="http://schemas.openxmlformats.org/officeDocument/2006/relationships/hyperlink" Target="http://192.168.10.125/SantanderGTS/microservices/products/Loans/" TargetMode="External"/><Relationship Id="rId10" Type="http://schemas.openxmlformats.org/officeDocument/2006/relationships/hyperlink" Target="http://192.168.10.125/SantanderGTS/microservices/products/CollectionsExport" TargetMode="External"/><Relationship Id="rId19" Type="http://schemas.openxmlformats.org/officeDocument/2006/relationships/hyperlink" Target="http://gitlabce.mercury-tfs.com/SantanderGTS/microservices/products/StandByImport" TargetMode="External"/><Relationship Id="rId31" Type="http://schemas.openxmlformats.org/officeDocument/2006/relationships/hyperlink" Target="http://192.168.10.125/SantanderGTS/jobs.integration.boot" TargetMode="External"/><Relationship Id="rId44" Type="http://schemas.openxmlformats.org/officeDocument/2006/relationships/hyperlink" Target="http://192.168.10.125/SantanderGTS/microservices/jobs/ReporterJobs"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gitlabce.mercury-tfs.com/SantanderGTS/microservices/products/ExportLc" TargetMode="External"/><Relationship Id="rId22" Type="http://schemas.openxmlformats.org/officeDocument/2006/relationships/hyperlink" Target="http://192.168.10.125/SantanderGTS/integration.gts.boot" TargetMode="External"/><Relationship Id="rId27" Type="http://schemas.openxmlformats.org/officeDocument/2006/relationships/hyperlink" Target="http://192.168.10.125/SantanderGTS/exportlc.integration.boot/" TargetMode="External"/><Relationship Id="rId30" Type="http://schemas.openxmlformats.org/officeDocument/2006/relationships/hyperlink" Target="http://192.168.10.125/SantanderGTS/stbimport.integration.boot" TargetMode="External"/><Relationship Id="rId35" Type="http://schemas.openxmlformats.org/officeDocument/2006/relationships/hyperlink" Target="http://192.168.10.125/SantanderGTS/microservices/products/CollectionsExport/" TargetMode="External"/><Relationship Id="rId43" Type="http://schemas.openxmlformats.org/officeDocument/2006/relationships/hyperlink" Target="http://192.168.10.125/SantanderGTS/microservices/jobs/NotificationJobs" TargetMode="External"/><Relationship Id="rId48" Type="http://schemas.openxmlformats.org/officeDocument/2006/relationships/hyperlink" Target="http://192.168.10.125/SantanderGTS/jms-config" TargetMode="External"/></Relationships>
</file>

<file path=xl/worksheets/_rels/sheet63.xml.rels><?xml version="1.0" encoding="UTF-8" standalone="yes"?>
<Relationships xmlns="http://schemas.openxmlformats.org/package/2006/relationships"><Relationship Id="rId8" Type="http://schemas.openxmlformats.org/officeDocument/2006/relationships/hyperlink" Target="http://192.168.10.125/SantanderGTS/microservices/modules/Tokenmanager" TargetMode="External"/><Relationship Id="rId13" Type="http://schemas.openxmlformats.org/officeDocument/2006/relationships/hyperlink" Target="http://192.168.10.125/SantanderGTS/microservices/products/CollectionImport" TargetMode="External"/><Relationship Id="rId18" Type="http://schemas.openxmlformats.org/officeDocument/2006/relationships/hyperlink" Target="http://gitlabce.mercury-tfs.com/SantanderGTS/microservices/products/StandByExport" TargetMode="External"/><Relationship Id="rId26" Type="http://schemas.openxmlformats.org/officeDocument/2006/relationships/hyperlink" Target="http://192.168.10.125/SantanderGTS/collimp.integration.boot" TargetMode="External"/><Relationship Id="rId39" Type="http://schemas.openxmlformats.org/officeDocument/2006/relationships/hyperlink" Target="http://192.168.10.125/SantanderGTS/microservices/jobs/ActivityJobs" TargetMode="External"/><Relationship Id="rId3" Type="http://schemas.openxmlformats.org/officeDocument/2006/relationships/hyperlink" Target="http://192.168.10.125/SantanderGTS/microservices/modules/Gateway" TargetMode="External"/><Relationship Id="rId21" Type="http://schemas.openxmlformats.org/officeDocument/2006/relationships/hyperlink" Target="http://192.168.10.125/SantanderGTS/microservices/products/Loans" TargetMode="External"/><Relationship Id="rId34" Type="http://schemas.openxmlformats.org/officeDocument/2006/relationships/hyperlink" Target="http://192.168.10.125/SantanderGTS/microservices/products/CollectionImport/" TargetMode="External"/><Relationship Id="rId42" Type="http://schemas.openxmlformats.org/officeDocument/2006/relationships/hyperlink" Target="http://192.168.10.125/SantanderGTS/microservices/jobs/AutomaticprocessesJobs" TargetMode="External"/><Relationship Id="rId47" Type="http://schemas.openxmlformats.org/officeDocument/2006/relationships/hyperlink" Target="http://192.168.10.125/SantanderGTS/modulos/Lettermanager/tree/master/service.impl/font"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Import" TargetMode="External"/><Relationship Id="rId17" Type="http://schemas.openxmlformats.org/officeDocument/2006/relationships/hyperlink" Target="http://192.168.10.125/SantanderGTS/microservices/products/ImportLc" TargetMode="External"/><Relationship Id="rId25" Type="http://schemas.openxmlformats.org/officeDocument/2006/relationships/hyperlink" Target="http://192.168.10.125/SantanderGTS/collexp.integration.boot" TargetMode="External"/><Relationship Id="rId33" Type="http://schemas.openxmlformats.org/officeDocument/2006/relationships/hyperlink" Target="http://192.168.10.125/SantanderGTS/microservices/products/ExportLc/" TargetMode="External"/><Relationship Id="rId38" Type="http://schemas.openxmlformats.org/officeDocument/2006/relationships/hyperlink" Target="http://192.168.10.125/SantanderGTS/microservices/jobs/AccruementJobs" TargetMode="External"/><Relationship Id="rId46" Type="http://schemas.openxmlformats.org/officeDocument/2006/relationships/hyperlink" Target="http://gitlabce.mercury-tfs.com/SantanderGTS/modulos/jobs.gts.boot"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125/SantanderGTS/microservices/products/ImportLc" TargetMode="External"/><Relationship Id="rId20" Type="http://schemas.openxmlformats.org/officeDocument/2006/relationships/hyperlink" Target="http://192.168.10.125/SantanderGTS/microservices/products/Loans" TargetMode="External"/><Relationship Id="rId29" Type="http://schemas.openxmlformats.org/officeDocument/2006/relationships/hyperlink" Target="http://192.168.10.125/SantanderGTS/loans.integration.boot" TargetMode="External"/><Relationship Id="rId41" Type="http://schemas.openxmlformats.org/officeDocument/2006/relationships/hyperlink" Target="http://192.168.10.9:8082/artifactory/santander-gts-libs-release-local/com/mercurytfs/mercury/cloud/web/admin.jobs.cloud/5.8.0/admin.jobs.cloud-5.8.0.jar" TargetMode="External"/><Relationship Id="rId1" Type="http://schemas.openxmlformats.org/officeDocument/2006/relationships/hyperlink" Target="http://jira.mercury-tfs.com/browse/SANGTS-4801" TargetMode="External"/><Relationship Id="rId6" Type="http://schemas.openxmlformats.org/officeDocument/2006/relationships/hyperlink" Target="http://gitlabce.mercury-tfs.com/SantanderGTS/microservices/modules/Schedule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192.168.10.125/SantanderGTS/mock.gts.api" TargetMode="External"/><Relationship Id="rId32" Type="http://schemas.openxmlformats.org/officeDocument/2006/relationships/hyperlink" Target="http://192.168.10.125/SantanderGTS/microservices/products/ImportLc/" TargetMode="External"/><Relationship Id="rId37" Type="http://schemas.openxmlformats.org/officeDocument/2006/relationships/hyperlink" Target="http://192.168.10.125/SantanderGTS/microservices/jobs/AccountingJobs" TargetMode="External"/><Relationship Id="rId40" Type="http://schemas.openxmlformats.org/officeDocument/2006/relationships/hyperlink" Target="http://192.168.10.125/SantanderGTS/microservices/jobs/AdminJobs" TargetMode="External"/><Relationship Id="rId45" Type="http://schemas.openxmlformats.org/officeDocument/2006/relationships/hyperlink" Target="http://192.168.10.125/SantanderGTS/microservices/jobs/SwiftJobs"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gitlabce.mercury-tfs.com/SantanderGTS/microservices/products/ExportLc" TargetMode="External"/><Relationship Id="rId23" Type="http://schemas.openxmlformats.org/officeDocument/2006/relationships/hyperlink" Target="http://192.168.10.9:8082/artifactory/santander-gts-libs-release-local/com/mercurytfs/mercury/cloud/integration/gts.integration.boot/5.20.0/gts.integration.boot-5.20.0.jar" TargetMode="External"/><Relationship Id="rId28" Type="http://schemas.openxmlformats.org/officeDocument/2006/relationships/hyperlink" Target="http://192.168.10.125/SantanderGTS/importlc.integration.boot" TargetMode="External"/><Relationship Id="rId36" Type="http://schemas.openxmlformats.org/officeDocument/2006/relationships/hyperlink" Target="http://192.168.10.125/SantanderGTS/microservices/products/Loans/" TargetMode="External"/><Relationship Id="rId10" Type="http://schemas.openxmlformats.org/officeDocument/2006/relationships/hyperlink" Target="http://192.168.10.125/SantanderGTS/microservices/products/CollectionsExport" TargetMode="External"/><Relationship Id="rId19" Type="http://schemas.openxmlformats.org/officeDocument/2006/relationships/hyperlink" Target="http://gitlabce.mercury-tfs.com/SantanderGTS/microservices/products/StandByImport" TargetMode="External"/><Relationship Id="rId31" Type="http://schemas.openxmlformats.org/officeDocument/2006/relationships/hyperlink" Target="http://192.168.10.125/SantanderGTS/jobs.integration.boot" TargetMode="External"/><Relationship Id="rId44" Type="http://schemas.openxmlformats.org/officeDocument/2006/relationships/hyperlink" Target="http://192.168.10.125/SantanderGTS/microservices/jobs/ReporterJobs"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gitlabce.mercury-tfs.com/SantanderGTS/microservices/products/ExportLc" TargetMode="External"/><Relationship Id="rId22" Type="http://schemas.openxmlformats.org/officeDocument/2006/relationships/hyperlink" Target="http://192.168.10.125/SantanderGTS/integration.gts.boot" TargetMode="External"/><Relationship Id="rId27" Type="http://schemas.openxmlformats.org/officeDocument/2006/relationships/hyperlink" Target="http://192.168.10.125/SantanderGTS/exportlc.integration.boot/" TargetMode="External"/><Relationship Id="rId30" Type="http://schemas.openxmlformats.org/officeDocument/2006/relationships/hyperlink" Target="http://192.168.10.125/SantanderGTS/stbimport.integration.boot" TargetMode="External"/><Relationship Id="rId35" Type="http://schemas.openxmlformats.org/officeDocument/2006/relationships/hyperlink" Target="http://192.168.10.125/SantanderGTS/microservices/products/CollectionsExport/" TargetMode="External"/><Relationship Id="rId43" Type="http://schemas.openxmlformats.org/officeDocument/2006/relationships/hyperlink" Target="http://192.168.10.125/SantanderGTS/microservices/jobs/NotificationJobs" TargetMode="External"/><Relationship Id="rId48" Type="http://schemas.openxmlformats.org/officeDocument/2006/relationships/hyperlink" Target="http://192.168.10.125/SantanderGTS/jms-config" TargetMode="External"/></Relationships>
</file>

<file path=xl/worksheets/_rels/sheet64.xml.rels><?xml version="1.0" encoding="UTF-8" standalone="yes"?>
<Relationships xmlns="http://schemas.openxmlformats.org/package/2006/relationships"><Relationship Id="rId13" Type="http://schemas.openxmlformats.org/officeDocument/2006/relationships/hyperlink" Target="http://192.168.10.125/SantanderGTS/microservices/products/CollectionImport" TargetMode="External"/><Relationship Id="rId18" Type="http://schemas.openxmlformats.org/officeDocument/2006/relationships/hyperlink" Target="http://192.168.10.125/SantanderGTS/microservices/products/ImportLc" TargetMode="External"/><Relationship Id="rId26" Type="http://schemas.openxmlformats.org/officeDocument/2006/relationships/hyperlink" Target="http://192.168.10.125/SantanderGTS/collimp.integration.boot" TargetMode="External"/><Relationship Id="rId39" Type="http://schemas.openxmlformats.org/officeDocument/2006/relationships/hyperlink" Target="http://192.168.10.9:8082/artifactory/santander-gts-libs-release-local/com/mercurytfs/mercury/cloud/web/accruement.jobs.web.all/5.6.0/accruement.jobs.web.all-5.6.0.jar" TargetMode="External"/><Relationship Id="rId3" Type="http://schemas.openxmlformats.org/officeDocument/2006/relationships/hyperlink" Target="http://192.168.10.125/SantanderGTS/microservices/modules/Gateway" TargetMode="External"/><Relationship Id="rId21" Type="http://schemas.openxmlformats.org/officeDocument/2006/relationships/hyperlink" Target="http://192.168.10.125/SantanderGTS/microservices/products/Loans" TargetMode="External"/><Relationship Id="rId34" Type="http://schemas.openxmlformats.org/officeDocument/2006/relationships/hyperlink" Target="http://192.168.10.125/SantanderGTS/microservices/products/CollectionImport/" TargetMode="External"/><Relationship Id="rId42" Type="http://schemas.openxmlformats.org/officeDocument/2006/relationships/hyperlink" Target="http://192.168.10.9:8082/artifactory/santander-gts-libs-release-local/com/mercurytfs/mercury/cloud/web/admin.jobs.cloud/5.7.0/admin.jobs.cloud-5.7.0.jar" TargetMode="External"/><Relationship Id="rId47" Type="http://schemas.openxmlformats.org/officeDocument/2006/relationships/hyperlink" Target="http://gitlabce.mercury-tfs.com/SantanderGTS/modulos/jobs.gts.boot"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sExport" TargetMode="External"/><Relationship Id="rId17" Type="http://schemas.openxmlformats.org/officeDocument/2006/relationships/hyperlink" Target="http://192.168.10.125/SantanderGTS/microservices/products/ImportLc" TargetMode="External"/><Relationship Id="rId25" Type="http://schemas.openxmlformats.org/officeDocument/2006/relationships/hyperlink" Target="http://192.168.10.125/SantanderGTS/collexp.integration.boot" TargetMode="External"/><Relationship Id="rId33" Type="http://schemas.openxmlformats.org/officeDocument/2006/relationships/hyperlink" Target="http://192.168.10.125/SantanderGTS/microservices/products/ExportLc/" TargetMode="External"/><Relationship Id="rId38" Type="http://schemas.openxmlformats.org/officeDocument/2006/relationships/hyperlink" Target="http://192.168.10.125/SantanderGTS/microservices/jobs/AccruementJobs" TargetMode="External"/><Relationship Id="rId46" Type="http://schemas.openxmlformats.org/officeDocument/2006/relationships/hyperlink" Target="http://192.168.10.125/SantanderGTS/microservices/jobs/SwiftJobs"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gitlabce.mercury-tfs.com/SantanderGTS/microservices/products/ExportLc" TargetMode="External"/><Relationship Id="rId20" Type="http://schemas.openxmlformats.org/officeDocument/2006/relationships/hyperlink" Target="http://gitlabce.mercury-tfs.com/SantanderGTS/microservices/products/StandByImport" TargetMode="External"/><Relationship Id="rId29" Type="http://schemas.openxmlformats.org/officeDocument/2006/relationships/hyperlink" Target="http://192.168.10.125/SantanderGTS/loans.integration.boot" TargetMode="External"/><Relationship Id="rId41" Type="http://schemas.openxmlformats.org/officeDocument/2006/relationships/hyperlink" Target="http://192.168.10.125/SantanderGTS/microservices/jobs/AdminJobs" TargetMode="External"/><Relationship Id="rId1" Type="http://schemas.openxmlformats.org/officeDocument/2006/relationships/hyperlink" Target="http://jira.mercury-tfs.com/browse/SANGTS-4801" TargetMode="External"/><Relationship Id="rId6" Type="http://schemas.openxmlformats.org/officeDocument/2006/relationships/hyperlink" Target="http://gitlabce.mercury-tfs.com/SantanderGTS/microservices/modules/Schedule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192.168.10.125/SantanderGTS/mock.gts.api" TargetMode="External"/><Relationship Id="rId32" Type="http://schemas.openxmlformats.org/officeDocument/2006/relationships/hyperlink" Target="http://192.168.10.125/SantanderGTS/microservices/products/ImportLc/" TargetMode="External"/><Relationship Id="rId37" Type="http://schemas.openxmlformats.org/officeDocument/2006/relationships/hyperlink" Target="http://192.168.10.125/SantanderGTS/microservices/jobs/AccountingJobs" TargetMode="External"/><Relationship Id="rId40" Type="http://schemas.openxmlformats.org/officeDocument/2006/relationships/hyperlink" Target="http://192.168.10.125/SantanderGTS/microservices/jobs/ActivityJobs" TargetMode="External"/><Relationship Id="rId45" Type="http://schemas.openxmlformats.org/officeDocument/2006/relationships/hyperlink" Target="http://192.168.10.125/SantanderGTS/microservices/jobs/ReporterJobs"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gitlabce.mercury-tfs.com/SantanderGTS/microservices/products/ExportLc" TargetMode="External"/><Relationship Id="rId23" Type="http://schemas.openxmlformats.org/officeDocument/2006/relationships/hyperlink" Target="http://192.168.10.125/SantanderGTS/integration.gts.boot" TargetMode="External"/><Relationship Id="rId28" Type="http://schemas.openxmlformats.org/officeDocument/2006/relationships/hyperlink" Target="http://192.168.10.125/SantanderGTS/importlc.integration.boot" TargetMode="External"/><Relationship Id="rId36" Type="http://schemas.openxmlformats.org/officeDocument/2006/relationships/hyperlink" Target="http://192.168.10.125/SantanderGTS/microservices/products/Loans/" TargetMode="External"/><Relationship Id="rId49" Type="http://schemas.openxmlformats.org/officeDocument/2006/relationships/hyperlink" Target="http://192.168.10.125/SantanderGTS/jms-config" TargetMode="External"/><Relationship Id="rId10" Type="http://schemas.openxmlformats.org/officeDocument/2006/relationships/hyperlink" Target="http://192.168.10.125/SantanderGTS/microservices/modules/Tokenmanager" TargetMode="External"/><Relationship Id="rId19" Type="http://schemas.openxmlformats.org/officeDocument/2006/relationships/hyperlink" Target="http://gitlabce.mercury-tfs.com/SantanderGTS/microservices/products/StandByExport" TargetMode="External"/><Relationship Id="rId31" Type="http://schemas.openxmlformats.org/officeDocument/2006/relationships/hyperlink" Target="http://192.168.10.9:8082/artifactory/santander-gts-libs-release-local/com/mercurytfs/mercury/cloud/integration/jobs.integration.boot/1.5.0/jobs.integration.boot-1.5.0.jar" TargetMode="External"/><Relationship Id="rId44" Type="http://schemas.openxmlformats.org/officeDocument/2006/relationships/hyperlink" Target="http://192.168.10.125/SantanderGTS/microservices/jobs/NotificationJobs"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192.168.10.125/SantanderGTS/microservices/products/CollectionImport" TargetMode="External"/><Relationship Id="rId22" Type="http://schemas.openxmlformats.org/officeDocument/2006/relationships/hyperlink" Target="http://192.168.10.125/SantanderGTS/microservices/products/Loans" TargetMode="External"/><Relationship Id="rId27" Type="http://schemas.openxmlformats.org/officeDocument/2006/relationships/hyperlink" Target="http://192.168.10.125/SantanderGTS/exportlc.integration.boot/" TargetMode="External"/><Relationship Id="rId30" Type="http://schemas.openxmlformats.org/officeDocument/2006/relationships/hyperlink" Target="http://192.168.10.125/SantanderGTS/jobs.integration.boot" TargetMode="External"/><Relationship Id="rId35" Type="http://schemas.openxmlformats.org/officeDocument/2006/relationships/hyperlink" Target="http://192.168.10.125/SantanderGTS/microservices/products/CollectionsExport/" TargetMode="External"/><Relationship Id="rId43" Type="http://schemas.openxmlformats.org/officeDocument/2006/relationships/hyperlink" Target="http://192.168.10.125/SantanderGTS/microservices/jobs/AutomaticprocessesJobs" TargetMode="External"/><Relationship Id="rId48" Type="http://schemas.openxmlformats.org/officeDocument/2006/relationships/hyperlink" Target="http://192.168.10.125/SantanderGTS/modulos/Lettermanager/tree/master/service.impl/font" TargetMode="External"/><Relationship Id="rId8" Type="http://schemas.openxmlformats.org/officeDocument/2006/relationships/hyperlink" Target="http://192.168.10.9:8082/artifactory/santander-gts-libs-release-local/com/mercurytfs/mercury/cloud/web/scheduler.web.all/5.2.0/scheduler.web.all-5.2.0.jar" TargetMode="External"/></Relationships>
</file>

<file path=xl/worksheets/_rels/sheet65.xml.rels><?xml version="1.0" encoding="UTF-8" standalone="yes"?>
<Relationships xmlns="http://schemas.openxmlformats.org/package/2006/relationships"><Relationship Id="rId8" Type="http://schemas.openxmlformats.org/officeDocument/2006/relationships/hyperlink" Target="http://192.168.10.125/SantanderGTS/microservices/modules/Tokenmanager" TargetMode="External"/><Relationship Id="rId13" Type="http://schemas.openxmlformats.org/officeDocument/2006/relationships/hyperlink" Target="http://192.168.10.125/SantanderGTS/microservices/products/CollectionImport" TargetMode="External"/><Relationship Id="rId18" Type="http://schemas.openxmlformats.org/officeDocument/2006/relationships/hyperlink" Target="http://gitlabce.mercury-tfs.com/SantanderGTS/microservices/products/StandByExport" TargetMode="External"/><Relationship Id="rId26" Type="http://schemas.openxmlformats.org/officeDocument/2006/relationships/hyperlink" Target="http://192.168.10.125/SantanderGTS/exportlc.integration.boot/" TargetMode="External"/><Relationship Id="rId39" Type="http://schemas.openxmlformats.org/officeDocument/2006/relationships/hyperlink" Target="http://192.168.10.125/SantanderGTS/microservices/jobs/AutomaticprocessesJobs" TargetMode="External"/><Relationship Id="rId3" Type="http://schemas.openxmlformats.org/officeDocument/2006/relationships/hyperlink" Target="http://192.168.10.125/SantanderGTS/microservices/modules/Gateway" TargetMode="External"/><Relationship Id="rId21" Type="http://schemas.openxmlformats.org/officeDocument/2006/relationships/hyperlink" Target="http://192.168.10.125/SantanderGTS/microservices/products/Loans" TargetMode="External"/><Relationship Id="rId34" Type="http://schemas.openxmlformats.org/officeDocument/2006/relationships/hyperlink" Target="http://192.168.10.125/SantanderGTS/microservices/products/Loans/" TargetMode="External"/><Relationship Id="rId42" Type="http://schemas.openxmlformats.org/officeDocument/2006/relationships/hyperlink" Target="http://192.168.10.125/SantanderGTS/microservices/jobs/SwiftJobs"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Import" TargetMode="External"/><Relationship Id="rId17" Type="http://schemas.openxmlformats.org/officeDocument/2006/relationships/hyperlink" Target="http://192.168.10.125/SantanderGTS/microservices/products/ImportLc" TargetMode="External"/><Relationship Id="rId25" Type="http://schemas.openxmlformats.org/officeDocument/2006/relationships/hyperlink" Target="http://192.168.10.125/SantanderGTS/collimp.integration.boot" TargetMode="External"/><Relationship Id="rId33" Type="http://schemas.openxmlformats.org/officeDocument/2006/relationships/hyperlink" Target="http://192.168.10.125/SantanderGTS/microservices/products/CollectionsExport/" TargetMode="External"/><Relationship Id="rId38" Type="http://schemas.openxmlformats.org/officeDocument/2006/relationships/hyperlink" Target="http://192.168.10.125/SantanderGTS/microservices/jobs/AdminJobs" TargetMode="External"/><Relationship Id="rId46" Type="http://schemas.openxmlformats.org/officeDocument/2006/relationships/hyperlink" Target="http://192.168.10.9:8082/artifactory/santander-gts-libs-release-local/com/mercurytfs/mercury/ehcache/jms-config/1.2.0/jms-config-1.2.0.jar"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125/SantanderGTS/microservices/products/ImportLc" TargetMode="External"/><Relationship Id="rId20" Type="http://schemas.openxmlformats.org/officeDocument/2006/relationships/hyperlink" Target="http://192.168.10.125/SantanderGTS/microservices/products/Loans" TargetMode="External"/><Relationship Id="rId29" Type="http://schemas.openxmlformats.org/officeDocument/2006/relationships/hyperlink" Target="http://192.168.10.125/SantanderGTS/jobs.integration.boot" TargetMode="External"/><Relationship Id="rId41" Type="http://schemas.openxmlformats.org/officeDocument/2006/relationships/hyperlink" Target="http://192.168.10.125/SantanderGTS/microservices/jobs/ReporterJobs" TargetMode="External"/><Relationship Id="rId1" Type="http://schemas.openxmlformats.org/officeDocument/2006/relationships/hyperlink" Target="http://jira.mercury-tfs.com/browse/SANGTS-4801" TargetMode="External"/><Relationship Id="rId6" Type="http://schemas.openxmlformats.org/officeDocument/2006/relationships/hyperlink" Target="http://gitlabce.mercury-tfs.com/SantanderGTS/microservices/modules/Schedule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192.168.10.125/SantanderGTS/collexp.integration.boot" TargetMode="External"/><Relationship Id="rId32" Type="http://schemas.openxmlformats.org/officeDocument/2006/relationships/hyperlink" Target="http://192.168.10.125/SantanderGTS/microservices/products/CollectionImport/" TargetMode="External"/><Relationship Id="rId37" Type="http://schemas.openxmlformats.org/officeDocument/2006/relationships/hyperlink" Target="http://192.168.10.125/SantanderGTS/microservices/jobs/ActivityJobs" TargetMode="External"/><Relationship Id="rId40" Type="http://schemas.openxmlformats.org/officeDocument/2006/relationships/hyperlink" Target="http://192.168.10.125/SantanderGTS/microservices/jobs/NotificationJobs" TargetMode="External"/><Relationship Id="rId45" Type="http://schemas.openxmlformats.org/officeDocument/2006/relationships/hyperlink" Target="http://192.168.10.125/SantanderGTS/jms-config"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gitlabce.mercury-tfs.com/SantanderGTS/microservices/products/ExportLc" TargetMode="External"/><Relationship Id="rId23" Type="http://schemas.openxmlformats.org/officeDocument/2006/relationships/hyperlink" Target="http://192.168.10.125/SantanderGTS/mock.gts.api" TargetMode="External"/><Relationship Id="rId28" Type="http://schemas.openxmlformats.org/officeDocument/2006/relationships/hyperlink" Target="http://192.168.10.125/SantanderGTS/loans.integration.boot" TargetMode="External"/><Relationship Id="rId36" Type="http://schemas.openxmlformats.org/officeDocument/2006/relationships/hyperlink" Target="http://192.168.10.125/SantanderGTS/microservices/jobs/AccruementJobs" TargetMode="External"/><Relationship Id="rId10" Type="http://schemas.openxmlformats.org/officeDocument/2006/relationships/hyperlink" Target="http://192.168.10.125/SantanderGTS/microservices/products/CollectionsExport" TargetMode="External"/><Relationship Id="rId19" Type="http://schemas.openxmlformats.org/officeDocument/2006/relationships/hyperlink" Target="http://gitlabce.mercury-tfs.com/SantanderGTS/microservices/products/StandByImport" TargetMode="External"/><Relationship Id="rId31" Type="http://schemas.openxmlformats.org/officeDocument/2006/relationships/hyperlink" Target="http://192.168.10.125/SantanderGTS/microservices/products/ExportLc/" TargetMode="External"/><Relationship Id="rId44" Type="http://schemas.openxmlformats.org/officeDocument/2006/relationships/hyperlink" Target="http://192.168.10.125/SantanderGTS/modulos/Lettermanager/tree/master/service.impl/font"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gitlabce.mercury-tfs.com/SantanderGTS/microservices/products/ExportLc" TargetMode="External"/><Relationship Id="rId22" Type="http://schemas.openxmlformats.org/officeDocument/2006/relationships/hyperlink" Target="http://192.168.10.125/SantanderGTS/integration.gts.boot" TargetMode="External"/><Relationship Id="rId27" Type="http://schemas.openxmlformats.org/officeDocument/2006/relationships/hyperlink" Target="http://192.168.10.125/SantanderGTS/importlc.integration.boot" TargetMode="External"/><Relationship Id="rId30" Type="http://schemas.openxmlformats.org/officeDocument/2006/relationships/hyperlink" Target="http://192.168.10.125/SantanderGTS/microservices/products/ImportLc/" TargetMode="External"/><Relationship Id="rId35" Type="http://schemas.openxmlformats.org/officeDocument/2006/relationships/hyperlink" Target="http://192.168.10.125/SantanderGTS/microservices/jobs/AccountingJobs" TargetMode="External"/><Relationship Id="rId43" Type="http://schemas.openxmlformats.org/officeDocument/2006/relationships/hyperlink" Target="http://gitlabce.mercury-tfs.com/SantanderGTS/modulos/jobs.gts.boot" TargetMode="External"/></Relationships>
</file>

<file path=xl/worksheets/_rels/sheet66.xml.rels><?xml version="1.0" encoding="UTF-8" standalone="yes"?>
<Relationships xmlns="http://schemas.openxmlformats.org/package/2006/relationships"><Relationship Id="rId8" Type="http://schemas.openxmlformats.org/officeDocument/2006/relationships/hyperlink" Target="http://192.168.10.125/SantanderGTS/microservices/modules/Tokenmanager" TargetMode="External"/><Relationship Id="rId13" Type="http://schemas.openxmlformats.org/officeDocument/2006/relationships/hyperlink" Target="http://192.168.10.125/SantanderGTS/microservices/products/CollectionImport" TargetMode="External"/><Relationship Id="rId18" Type="http://schemas.openxmlformats.org/officeDocument/2006/relationships/hyperlink" Target="http://gitlabce.mercury-tfs.com/SantanderGTS/microservices/products/StandByExport" TargetMode="External"/><Relationship Id="rId26" Type="http://schemas.openxmlformats.org/officeDocument/2006/relationships/hyperlink" Target="http://192.168.10.125/SantanderGTS/exportlc.integration.boot/" TargetMode="External"/><Relationship Id="rId39" Type="http://schemas.openxmlformats.org/officeDocument/2006/relationships/hyperlink" Target="http://192.168.10.125/SantanderGTS/microservices/jobs/AutomaticprocessesJobs" TargetMode="External"/><Relationship Id="rId3" Type="http://schemas.openxmlformats.org/officeDocument/2006/relationships/hyperlink" Target="http://192.168.10.125/SantanderGTS/microservices/modules/Gateway" TargetMode="External"/><Relationship Id="rId21" Type="http://schemas.openxmlformats.org/officeDocument/2006/relationships/hyperlink" Target="http://192.168.10.125/SantanderGTS/microservices/products/Loans" TargetMode="External"/><Relationship Id="rId34" Type="http://schemas.openxmlformats.org/officeDocument/2006/relationships/hyperlink" Target="http://192.168.10.125/SantanderGTS/microservices/products/Loans/" TargetMode="External"/><Relationship Id="rId42" Type="http://schemas.openxmlformats.org/officeDocument/2006/relationships/hyperlink" Target="http://192.168.10.125/SantanderGTS/microservices/jobs/SwiftJobs"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Import" TargetMode="External"/><Relationship Id="rId17" Type="http://schemas.openxmlformats.org/officeDocument/2006/relationships/hyperlink" Target="http://192.168.10.125/SantanderGTS/microservices/products/ImportLc" TargetMode="External"/><Relationship Id="rId25" Type="http://schemas.openxmlformats.org/officeDocument/2006/relationships/hyperlink" Target="http://192.168.10.125/SantanderGTS/collimp.integration.boot" TargetMode="External"/><Relationship Id="rId33" Type="http://schemas.openxmlformats.org/officeDocument/2006/relationships/hyperlink" Target="http://192.168.10.125/SantanderGTS/microservices/products/CollectionsExport/" TargetMode="External"/><Relationship Id="rId38" Type="http://schemas.openxmlformats.org/officeDocument/2006/relationships/hyperlink" Target="http://192.168.10.125/SantanderGTS/microservices/jobs/AdminJobs"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125/SantanderGTS/microservices/products/ImportLc" TargetMode="External"/><Relationship Id="rId20" Type="http://schemas.openxmlformats.org/officeDocument/2006/relationships/hyperlink" Target="http://192.168.10.125/SantanderGTS/microservices/products/Loans" TargetMode="External"/><Relationship Id="rId29" Type="http://schemas.openxmlformats.org/officeDocument/2006/relationships/hyperlink" Target="http://192.168.10.125/SantanderGTS/jobs.integration.boot" TargetMode="External"/><Relationship Id="rId41" Type="http://schemas.openxmlformats.org/officeDocument/2006/relationships/hyperlink" Target="http://192.168.10.125/SantanderGTS/microservices/jobs/ReporterJobs" TargetMode="External"/><Relationship Id="rId1" Type="http://schemas.openxmlformats.org/officeDocument/2006/relationships/hyperlink" Target="http://jira.mercury-tfs.com/browse/SANGTS-4801" TargetMode="External"/><Relationship Id="rId6" Type="http://schemas.openxmlformats.org/officeDocument/2006/relationships/hyperlink" Target="http://gitlabce.mercury-tfs.com/SantanderGTS/microservices/modules/Schedule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192.168.10.125/SantanderGTS/collexp.integration.boot" TargetMode="External"/><Relationship Id="rId32" Type="http://schemas.openxmlformats.org/officeDocument/2006/relationships/hyperlink" Target="http://192.168.10.125/SantanderGTS/microservices/products/CollectionImport/" TargetMode="External"/><Relationship Id="rId37" Type="http://schemas.openxmlformats.org/officeDocument/2006/relationships/hyperlink" Target="http://192.168.10.125/SantanderGTS/microservices/jobs/ActivityJobs" TargetMode="External"/><Relationship Id="rId40" Type="http://schemas.openxmlformats.org/officeDocument/2006/relationships/hyperlink" Target="http://192.168.10.125/SantanderGTS/microservices/jobs/NotificationJobs" TargetMode="External"/><Relationship Id="rId45" Type="http://schemas.openxmlformats.org/officeDocument/2006/relationships/hyperlink" Target="http://192.168.10.125/SantanderGTS/jms-config"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gitlabce.mercury-tfs.com/SantanderGTS/microservices/products/ExportLc" TargetMode="External"/><Relationship Id="rId23" Type="http://schemas.openxmlformats.org/officeDocument/2006/relationships/hyperlink" Target="http://192.168.10.125/SantanderGTS/mock.gts.api" TargetMode="External"/><Relationship Id="rId28" Type="http://schemas.openxmlformats.org/officeDocument/2006/relationships/hyperlink" Target="http://192.168.10.125/SantanderGTS/loans.integration.boot" TargetMode="External"/><Relationship Id="rId36" Type="http://schemas.openxmlformats.org/officeDocument/2006/relationships/hyperlink" Target="http://192.168.10.125/SantanderGTS/microservices/jobs/AccruementJobs" TargetMode="External"/><Relationship Id="rId10" Type="http://schemas.openxmlformats.org/officeDocument/2006/relationships/hyperlink" Target="http://192.168.10.125/SantanderGTS/microservices/products/CollectionsExport" TargetMode="External"/><Relationship Id="rId19" Type="http://schemas.openxmlformats.org/officeDocument/2006/relationships/hyperlink" Target="http://gitlabce.mercury-tfs.com/SantanderGTS/microservices/products/StandByImport" TargetMode="External"/><Relationship Id="rId31" Type="http://schemas.openxmlformats.org/officeDocument/2006/relationships/hyperlink" Target="http://192.168.10.125/SantanderGTS/microservices/products/ExportLc/" TargetMode="External"/><Relationship Id="rId44" Type="http://schemas.openxmlformats.org/officeDocument/2006/relationships/hyperlink" Target="http://192.168.10.125/SantanderGTS/modulos/Lettermanager/tree/master/service.impl/font"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gitlabce.mercury-tfs.com/SantanderGTS/microservices/products/ExportLc" TargetMode="External"/><Relationship Id="rId22" Type="http://schemas.openxmlformats.org/officeDocument/2006/relationships/hyperlink" Target="http://192.168.10.125/SantanderGTS/integration.gts.boot" TargetMode="External"/><Relationship Id="rId27" Type="http://schemas.openxmlformats.org/officeDocument/2006/relationships/hyperlink" Target="http://192.168.10.125/SantanderGTS/importlc.integration.boot" TargetMode="External"/><Relationship Id="rId30" Type="http://schemas.openxmlformats.org/officeDocument/2006/relationships/hyperlink" Target="http://192.168.10.125/SantanderGTS/microservices/products/ImportLc/" TargetMode="External"/><Relationship Id="rId35" Type="http://schemas.openxmlformats.org/officeDocument/2006/relationships/hyperlink" Target="http://192.168.10.125/SantanderGTS/microservices/jobs/AccountingJobs" TargetMode="External"/><Relationship Id="rId43" Type="http://schemas.openxmlformats.org/officeDocument/2006/relationships/hyperlink" Target="http://gitlabce.mercury-tfs.com/SantanderGTS/modulos/jobs.gts.boot" TargetMode="External"/></Relationships>
</file>

<file path=xl/worksheets/_rels/sheet67.xml.rels><?xml version="1.0" encoding="UTF-8" standalone="yes"?>
<Relationships xmlns="http://schemas.openxmlformats.org/package/2006/relationships"><Relationship Id="rId13" Type="http://schemas.openxmlformats.org/officeDocument/2006/relationships/hyperlink" Target="http://192.168.10.125/SantanderGTS/microservices/products/CollectionImport" TargetMode="External"/><Relationship Id="rId18" Type="http://schemas.openxmlformats.org/officeDocument/2006/relationships/hyperlink" Target="http://192.168.10.9:8082/artifactory/santander-gts-libs-release-local/com/mercurytfs/mercury/cloud/web/exportlc.web.all/5.17.1/" TargetMode="External"/><Relationship Id="rId26" Type="http://schemas.openxmlformats.org/officeDocument/2006/relationships/hyperlink" Target="http://192.168.10.125/SantanderGTS/integration.gts.boot" TargetMode="External"/><Relationship Id="rId39" Type="http://schemas.openxmlformats.org/officeDocument/2006/relationships/hyperlink" Target="http://192.168.10.125/SantanderGTS/microservices/jobs/AccountingJobs" TargetMode="External"/><Relationship Id="rId3" Type="http://schemas.openxmlformats.org/officeDocument/2006/relationships/hyperlink" Target="http://192.168.10.125/SantanderGTS/microservices/modules/Gateway" TargetMode="External"/><Relationship Id="rId21" Type="http://schemas.openxmlformats.org/officeDocument/2006/relationships/hyperlink" Target="http://192.168.10.9:8082/artifactory/santander-gts-libs-release-local/com/mercurytfs/mercury/cloud/web/importlc.web.all/5.17.0/" TargetMode="External"/><Relationship Id="rId34" Type="http://schemas.openxmlformats.org/officeDocument/2006/relationships/hyperlink" Target="http://192.168.10.125/SantanderGTS/microservices/products/ImportLc/" TargetMode="External"/><Relationship Id="rId42" Type="http://schemas.openxmlformats.org/officeDocument/2006/relationships/hyperlink" Target="http://192.168.10.125/SantanderGTS/microservices/jobs/AdminJobs" TargetMode="External"/><Relationship Id="rId47" Type="http://schemas.openxmlformats.org/officeDocument/2006/relationships/hyperlink" Target="http://gitlabce.mercury-tfs.com/SantanderGTS/modulos/jobs.gts.boot"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sExport" TargetMode="External"/><Relationship Id="rId17" Type="http://schemas.openxmlformats.org/officeDocument/2006/relationships/hyperlink" Target="http://gitlabce.mercury-tfs.com/SantanderGTS/microservices/products/ExportLc" TargetMode="External"/><Relationship Id="rId25" Type="http://schemas.openxmlformats.org/officeDocument/2006/relationships/hyperlink" Target="http://192.168.10.125/SantanderGTS/microservices/products/Loans" TargetMode="External"/><Relationship Id="rId33" Type="http://schemas.openxmlformats.org/officeDocument/2006/relationships/hyperlink" Target="http://192.168.10.125/SantanderGTS/jobs.integration.boot" TargetMode="External"/><Relationship Id="rId38" Type="http://schemas.openxmlformats.org/officeDocument/2006/relationships/hyperlink" Target="http://192.168.10.125/SantanderGTS/microservices/products/Loans/" TargetMode="External"/><Relationship Id="rId46" Type="http://schemas.openxmlformats.org/officeDocument/2006/relationships/hyperlink" Target="http://192.168.10.125/SantanderGTS/microservices/jobs/SwiftJobs"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gitlabce.mercury-tfs.com/SantanderGTS/microservices/products/ExportLc" TargetMode="External"/><Relationship Id="rId20" Type="http://schemas.openxmlformats.org/officeDocument/2006/relationships/hyperlink" Target="http://192.168.10.125/SantanderGTS/microservices/products/ImportLc" TargetMode="External"/><Relationship Id="rId29" Type="http://schemas.openxmlformats.org/officeDocument/2006/relationships/hyperlink" Target="http://192.168.10.125/SantanderGTS/collimp.integration.boot" TargetMode="External"/><Relationship Id="rId41" Type="http://schemas.openxmlformats.org/officeDocument/2006/relationships/hyperlink" Target="http://192.168.10.125/SantanderGTS/microservices/jobs/ActivityJobs" TargetMode="External"/><Relationship Id="rId1" Type="http://schemas.openxmlformats.org/officeDocument/2006/relationships/hyperlink" Target="http://jira.mercury-tfs.com/browse/SANGTS-4801" TargetMode="External"/><Relationship Id="rId6" Type="http://schemas.openxmlformats.org/officeDocument/2006/relationships/hyperlink" Target="http://192.168.10.9:8082/artifactory/santander-gts-libs-release-local/com/mercurytfs/mercury/cloud/web/cloud.web.all/5.21.0/cloud.web.all-5.21.0.ja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192.168.10.125/SantanderGTS/microservices/products/Loans" TargetMode="External"/><Relationship Id="rId32" Type="http://schemas.openxmlformats.org/officeDocument/2006/relationships/hyperlink" Target="http://192.168.10.125/SantanderGTS/loans.integration.boot" TargetMode="External"/><Relationship Id="rId37" Type="http://schemas.openxmlformats.org/officeDocument/2006/relationships/hyperlink" Target="http://192.168.10.125/SantanderGTS/microservices/products/CollectionsExport/" TargetMode="External"/><Relationship Id="rId40" Type="http://schemas.openxmlformats.org/officeDocument/2006/relationships/hyperlink" Target="http://192.168.10.125/SantanderGTS/microservices/jobs/AccruementJobs" TargetMode="External"/><Relationship Id="rId45" Type="http://schemas.openxmlformats.org/officeDocument/2006/relationships/hyperlink" Target="http://192.168.10.125/SantanderGTS/microservices/jobs/ReporterJobs"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192.168.10.9:8082/artifactory/santander-gts-libs-release-local/com/mercurytfs/mercury/cloud/web/collections.import.web.all/5.19.0/collections.import.web.all-5.19.0.jar" TargetMode="External"/><Relationship Id="rId23" Type="http://schemas.openxmlformats.org/officeDocument/2006/relationships/hyperlink" Target="http://gitlabce.mercury-tfs.com/SantanderGTS/microservices/products/StandByImport" TargetMode="External"/><Relationship Id="rId28" Type="http://schemas.openxmlformats.org/officeDocument/2006/relationships/hyperlink" Target="http://192.168.10.125/SantanderGTS/collexp.integration.boot" TargetMode="External"/><Relationship Id="rId36" Type="http://schemas.openxmlformats.org/officeDocument/2006/relationships/hyperlink" Target="http://192.168.10.125/SantanderGTS/microservices/products/CollectionImport/" TargetMode="External"/><Relationship Id="rId49" Type="http://schemas.openxmlformats.org/officeDocument/2006/relationships/hyperlink" Target="http://192.168.10.125/SantanderGTS/jms-config" TargetMode="External"/><Relationship Id="rId10" Type="http://schemas.openxmlformats.org/officeDocument/2006/relationships/hyperlink" Target="http://192.168.10.125/SantanderGTS/microservices/modules/Tokenmanager" TargetMode="External"/><Relationship Id="rId19" Type="http://schemas.openxmlformats.org/officeDocument/2006/relationships/hyperlink" Target="http://192.168.10.125/SantanderGTS/microservices/products/ImportLc" TargetMode="External"/><Relationship Id="rId31" Type="http://schemas.openxmlformats.org/officeDocument/2006/relationships/hyperlink" Target="http://192.168.10.125/SantanderGTS/importlc.integration.boot" TargetMode="External"/><Relationship Id="rId44" Type="http://schemas.openxmlformats.org/officeDocument/2006/relationships/hyperlink" Target="http://192.168.10.125/SantanderGTS/microservices/jobs/NotificationJobs"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192.168.10.125/SantanderGTS/microservices/products/CollectionImport" TargetMode="External"/><Relationship Id="rId22" Type="http://schemas.openxmlformats.org/officeDocument/2006/relationships/hyperlink" Target="http://gitlabce.mercury-tfs.com/SantanderGTS/microservices/products/StandByExport" TargetMode="External"/><Relationship Id="rId27" Type="http://schemas.openxmlformats.org/officeDocument/2006/relationships/hyperlink" Target="http://192.168.10.125/SantanderGTS/mock.gts.api" TargetMode="External"/><Relationship Id="rId30" Type="http://schemas.openxmlformats.org/officeDocument/2006/relationships/hyperlink" Target="http://192.168.10.125/SantanderGTS/exportlc.integration.boot/" TargetMode="External"/><Relationship Id="rId35" Type="http://schemas.openxmlformats.org/officeDocument/2006/relationships/hyperlink" Target="http://192.168.10.125/SantanderGTS/microservices/products/ExportLc/" TargetMode="External"/><Relationship Id="rId43" Type="http://schemas.openxmlformats.org/officeDocument/2006/relationships/hyperlink" Target="http://192.168.10.125/SantanderGTS/microservices/jobs/AutomaticprocessesJobs" TargetMode="External"/><Relationship Id="rId48" Type="http://schemas.openxmlformats.org/officeDocument/2006/relationships/hyperlink" Target="http://192.168.10.125/SantanderGTS/modulos/Lettermanager/tree/master/service.impl/font" TargetMode="External"/><Relationship Id="rId8" Type="http://schemas.openxmlformats.org/officeDocument/2006/relationships/hyperlink" Target="http://gitlabce.mercury-tfs.com/SantanderGTS/microservices/modules/Scheduler" TargetMode="External"/></Relationships>
</file>

<file path=xl/worksheets/_rels/sheet68.xml.rels><?xml version="1.0" encoding="UTF-8" standalone="yes"?>
<Relationships xmlns="http://schemas.openxmlformats.org/package/2006/relationships"><Relationship Id="rId13" Type="http://schemas.openxmlformats.org/officeDocument/2006/relationships/hyperlink" Target="http://192.168.10.9:8082/artifactory/santander-gts-libs-release-local/com/mercurytfs/mercury/cloud/web/collections.export.config/5.29.0/collections.export.config-5.29.0.jar" TargetMode="External"/><Relationship Id="rId18" Type="http://schemas.openxmlformats.org/officeDocument/2006/relationships/hyperlink" Target="http://192.168.10.125/SantanderGTS/microservices/products/CollectionImport" TargetMode="External"/><Relationship Id="rId26" Type="http://schemas.openxmlformats.org/officeDocument/2006/relationships/hyperlink" Target="http://192.168.10.125/SantanderGTS/microservices/products/ImportLc" TargetMode="External"/><Relationship Id="rId39" Type="http://schemas.openxmlformats.org/officeDocument/2006/relationships/hyperlink" Target="http://192.168.10.125/SantanderGTS/loans.integration.boot" TargetMode="External"/><Relationship Id="rId21" Type="http://schemas.openxmlformats.org/officeDocument/2006/relationships/hyperlink" Target="http://192.168.10.9:8082/artifactory/santander-gts-libs-release-local/com/mercurytfs/mercury/cloud/web/exportlc.config/5.14.1/exportlc.config-5.14.1.jar" TargetMode="External"/><Relationship Id="rId34" Type="http://schemas.openxmlformats.org/officeDocument/2006/relationships/hyperlink" Target="http://192.168.10.125/SantanderGTS/collexp.integration.boot" TargetMode="External"/><Relationship Id="rId42" Type="http://schemas.openxmlformats.org/officeDocument/2006/relationships/hyperlink" Target="http://192.168.10.125/SantanderGTS/microservices/products/ExportLc/" TargetMode="External"/><Relationship Id="rId47" Type="http://schemas.openxmlformats.org/officeDocument/2006/relationships/hyperlink" Target="http://192.168.10.125/SantanderGTS/microservices/jobs/AccruementJobs" TargetMode="External"/><Relationship Id="rId50" Type="http://schemas.openxmlformats.org/officeDocument/2006/relationships/hyperlink" Target="http://192.168.10.125/SantanderGTS/microservices/jobs/AutomaticprocessesJobs" TargetMode="External"/><Relationship Id="rId55" Type="http://schemas.openxmlformats.org/officeDocument/2006/relationships/hyperlink" Target="http://192.168.10.125/SantanderGTS/modulos/Lettermanager/tree/master/service.impl/font" TargetMode="External"/><Relationship Id="rId7" Type="http://schemas.openxmlformats.org/officeDocument/2006/relationships/hyperlink" Target="http://192.168.10.9:8082/artifactory/santander-gts-libs-release-local/com/mercurytfs/mercury/cloud/web/cloud.web.all/5.17.0/cloud.web.all-5.17.0.jar" TargetMode="External"/><Relationship Id="rId12" Type="http://schemas.openxmlformats.org/officeDocument/2006/relationships/hyperlink" Target="http://192.168.10.125/SantanderGTS/microservices/products/CollectionsExport" TargetMode="External"/><Relationship Id="rId17" Type="http://schemas.openxmlformats.org/officeDocument/2006/relationships/hyperlink" Target="http://192.168.10.9:8082/artifactory/santander-gts-libs-release-local/com/mercurytfs/mercury/cloud/web/collections.import.config/5.17.0/collections.import.config-5.17.0.jar" TargetMode="External"/><Relationship Id="rId25" Type="http://schemas.openxmlformats.org/officeDocument/2006/relationships/hyperlink" Target="http://192.168.10.9:8082/artifactory/santander-gts-libs-release-local/com/mercurytfs/mercury/cloud/web/importlc.config/5.14.0/importlc.config-5.14.0.jar" TargetMode="External"/><Relationship Id="rId33" Type="http://schemas.openxmlformats.org/officeDocument/2006/relationships/hyperlink" Target="http://192.168.10.125/SantanderGTS/mock.gts.api" TargetMode="External"/><Relationship Id="rId38" Type="http://schemas.openxmlformats.org/officeDocument/2006/relationships/hyperlink" Target="http://192.168.10.125/SantanderGTS/importlc.integration.boot" TargetMode="External"/><Relationship Id="rId46" Type="http://schemas.openxmlformats.org/officeDocument/2006/relationships/hyperlink" Target="http://192.168.10.125/SantanderGTS/microservices/jobs/AccountingJobs"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125/SantanderGTS/microservices/products/CollectionImport" TargetMode="External"/><Relationship Id="rId20" Type="http://schemas.openxmlformats.org/officeDocument/2006/relationships/hyperlink" Target="http://gitlabce.mercury-tfs.com/SantanderGTS/microservices/products/ExportLc" TargetMode="External"/><Relationship Id="rId29" Type="http://schemas.openxmlformats.org/officeDocument/2006/relationships/hyperlink" Target="http://gitlabce.mercury-tfs.com/SantanderGTS/microservices/products/StandByImport" TargetMode="External"/><Relationship Id="rId41" Type="http://schemas.openxmlformats.org/officeDocument/2006/relationships/hyperlink" Target="http://192.168.10.125/SantanderGTS/microservices/products/ImportLc/" TargetMode="External"/><Relationship Id="rId54" Type="http://schemas.openxmlformats.org/officeDocument/2006/relationships/hyperlink" Target="http://gitlabce.mercury-tfs.com/SantanderGTS/modulos/jobs.gts.boot" TargetMode="External"/><Relationship Id="rId1" Type="http://schemas.openxmlformats.org/officeDocument/2006/relationships/hyperlink" Target="http://jira.mercury-tfs.com/browse/SANGTS-4801" TargetMode="External"/><Relationship Id="rId6" Type="http://schemas.openxmlformats.org/officeDocument/2006/relationships/hyperlink" Target="http://192.168.10.125/SantanderGTS/microservices/Cloud" TargetMode="External"/><Relationship Id="rId11" Type="http://schemas.openxmlformats.org/officeDocument/2006/relationships/hyperlink" Target="http://192.168.10.125/SantanderGTS/microservices/modules/Tokenmanager" TargetMode="External"/><Relationship Id="rId24" Type="http://schemas.openxmlformats.org/officeDocument/2006/relationships/hyperlink" Target="http://192.168.10.125/SantanderGTS/microservices/products/ImportLc" TargetMode="External"/><Relationship Id="rId32" Type="http://schemas.openxmlformats.org/officeDocument/2006/relationships/hyperlink" Target="http://192.168.10.125/SantanderGTS/integration.gts.boot" TargetMode="External"/><Relationship Id="rId37" Type="http://schemas.openxmlformats.org/officeDocument/2006/relationships/hyperlink" Target="http://192.168.10.9:8082/artifactory/santander-gts-libs-release-local/com/mercurytfs/mercury/cloud/integration/exportlc.integration.boot/1.30.0/exportlc.integration.boot-1.30.0.jar" TargetMode="External"/><Relationship Id="rId40" Type="http://schemas.openxmlformats.org/officeDocument/2006/relationships/hyperlink" Target="http://192.168.10.125/SantanderGTS/jobs.integration.boot" TargetMode="External"/><Relationship Id="rId45" Type="http://schemas.openxmlformats.org/officeDocument/2006/relationships/hyperlink" Target="http://192.168.10.125/SantanderGTS/microservices/products/Loans/" TargetMode="External"/><Relationship Id="rId53" Type="http://schemas.openxmlformats.org/officeDocument/2006/relationships/hyperlink" Target="http://192.168.10.125/SantanderGTS/microservices/jobs/SwiftJobs" TargetMode="External"/><Relationship Id="rId5" Type="http://schemas.openxmlformats.org/officeDocument/2006/relationships/hyperlink" Target="http://192.168.10.9:8082/artifactory/santander-gts-libs-release-local/com/mercurytfs/mercury/cloud/web/cloud.config/5.18.0/cloud.config-5.18.0.jar" TargetMode="External"/><Relationship Id="rId15" Type="http://schemas.openxmlformats.org/officeDocument/2006/relationships/hyperlink" Target="http://192.168.10.9:8082/artifactory/santander-gts-libs-release-local/com/mercurytfs/mercury/cloud/web/collections.export.web.all/5.28.0/collections.export.web.all-5.28.0.jar" TargetMode="External"/><Relationship Id="rId23" Type="http://schemas.openxmlformats.org/officeDocument/2006/relationships/hyperlink" Target="http://192.168.10.9:8082/artifactory/santander-gts-libs-release-local/com/mercurytfs/mercury/cloud/web/exportlc.web.all/5.14.2/exportlc.web.all-5.14.2.jar" TargetMode="External"/><Relationship Id="rId28" Type="http://schemas.openxmlformats.org/officeDocument/2006/relationships/hyperlink" Target="http://gitlabce.mercury-tfs.com/SantanderGTS/microservices/products/StandByExport" TargetMode="External"/><Relationship Id="rId36" Type="http://schemas.openxmlformats.org/officeDocument/2006/relationships/hyperlink" Target="http://192.168.10.125/SantanderGTS/exportlc.integration.boot/" TargetMode="External"/><Relationship Id="rId49" Type="http://schemas.openxmlformats.org/officeDocument/2006/relationships/hyperlink" Target="http://192.168.10.125/SantanderGTS/microservices/jobs/AdminJobs" TargetMode="External"/><Relationship Id="rId10" Type="http://schemas.openxmlformats.org/officeDocument/2006/relationships/hyperlink" Target="http://192.168.10.125/SantanderGTS/microservices/modules/Tokenmanager" TargetMode="External"/><Relationship Id="rId19" Type="http://schemas.openxmlformats.org/officeDocument/2006/relationships/hyperlink" Target="http://192.168.10.9:8082/artifactory/santander-gts-libs-release-local/com/mercurytfs/mercury/cloud/web/collections.import.web.all/5.16.0/collections.import.web.all-5.16.0.jar" TargetMode="External"/><Relationship Id="rId31" Type="http://schemas.openxmlformats.org/officeDocument/2006/relationships/hyperlink" Target="http://192.168.10.125/SantanderGTS/microservices/products/Loans" TargetMode="External"/><Relationship Id="rId44" Type="http://schemas.openxmlformats.org/officeDocument/2006/relationships/hyperlink" Target="http://192.168.10.125/SantanderGTS/microservices/products/CollectionsExport/" TargetMode="External"/><Relationship Id="rId52" Type="http://schemas.openxmlformats.org/officeDocument/2006/relationships/hyperlink" Target="http://192.168.10.125/SantanderGTS/microservices/jobs/ReporterJobs"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gitlabce.mercury-tfs.com/SantanderGTS/microservices/modules/Scheduler" TargetMode="External"/><Relationship Id="rId14" Type="http://schemas.openxmlformats.org/officeDocument/2006/relationships/hyperlink" Target="http://192.168.10.125/SantanderGTS/microservices/products/CollectionsExport" TargetMode="External"/><Relationship Id="rId22" Type="http://schemas.openxmlformats.org/officeDocument/2006/relationships/hyperlink" Target="http://gitlabce.mercury-tfs.com/SantanderGTS/microservices/products/ExportLc" TargetMode="External"/><Relationship Id="rId27" Type="http://schemas.openxmlformats.org/officeDocument/2006/relationships/hyperlink" Target="http://192.168.10.9:8082/artifactory/santander-gts-libs-release-local/com/mercurytfs/mercury/cloud/web/importlc.web.all/5.14.0/importlc.web.all-5.14.0.jar" TargetMode="External"/><Relationship Id="rId30" Type="http://schemas.openxmlformats.org/officeDocument/2006/relationships/hyperlink" Target="http://192.168.10.125/SantanderGTS/microservices/products/Loans" TargetMode="External"/><Relationship Id="rId35" Type="http://schemas.openxmlformats.org/officeDocument/2006/relationships/hyperlink" Target="http://192.168.10.125/SantanderGTS/collimp.integration.boot" TargetMode="External"/><Relationship Id="rId43" Type="http://schemas.openxmlformats.org/officeDocument/2006/relationships/hyperlink" Target="http://192.168.10.125/SantanderGTS/microservices/products/CollectionImport/" TargetMode="External"/><Relationship Id="rId48" Type="http://schemas.openxmlformats.org/officeDocument/2006/relationships/hyperlink" Target="http://192.168.10.125/SantanderGTS/microservices/jobs/ActivityJobs" TargetMode="External"/><Relationship Id="rId56" Type="http://schemas.openxmlformats.org/officeDocument/2006/relationships/hyperlink" Target="http://192.168.10.125/SantanderGTS/jms-config" TargetMode="External"/><Relationship Id="rId8" Type="http://schemas.openxmlformats.org/officeDocument/2006/relationships/hyperlink" Target="http://gitlabce.mercury-tfs.com/SantanderGTS/microservices/modules/Scheduler" TargetMode="External"/><Relationship Id="rId51" Type="http://schemas.openxmlformats.org/officeDocument/2006/relationships/hyperlink" Target="http://192.168.10.125/SantanderGTS/microservices/jobs/NotificationJobs" TargetMode="External"/><Relationship Id="rId3" Type="http://schemas.openxmlformats.org/officeDocument/2006/relationships/hyperlink" Target="http://192.168.10.125/SantanderGTS/microservices/modules/Gateway" TargetMode="External"/></Relationships>
</file>

<file path=xl/worksheets/_rels/sheet69.xml.rels><?xml version="1.0" encoding="UTF-8" standalone="yes"?>
<Relationships xmlns="http://schemas.openxmlformats.org/package/2006/relationships"><Relationship Id="rId13" Type="http://schemas.openxmlformats.org/officeDocument/2006/relationships/hyperlink" Target="http://192.168.10.9:8082/artifactory/santander-gts-libs-release-local/com/mercurytfs/mercury/cloud/web/collections.export.web.all/5.28.0/collections.export.web.all-5.28.0.jar" TargetMode="External"/><Relationship Id="rId18" Type="http://schemas.openxmlformats.org/officeDocument/2006/relationships/hyperlink" Target="http://gitlabce.mercury-tfs.com/SantanderGTS/microservices/products/ExportLc" TargetMode="External"/><Relationship Id="rId26" Type="http://schemas.openxmlformats.org/officeDocument/2006/relationships/hyperlink" Target="http://192.168.10.125/SantanderGTS/microservices/products/Loans" TargetMode="External"/><Relationship Id="rId39" Type="http://schemas.openxmlformats.org/officeDocument/2006/relationships/hyperlink" Target="http://192.168.10.125/SantanderGTS/importlc.integration.boot" TargetMode="External"/><Relationship Id="rId21" Type="http://schemas.openxmlformats.org/officeDocument/2006/relationships/hyperlink" Target="http://192.168.10.125/SantanderGTS/microservices/products/ImportLc" TargetMode="External"/><Relationship Id="rId34" Type="http://schemas.openxmlformats.org/officeDocument/2006/relationships/hyperlink" Target="http://192.168.10.9:8082/artifactory/santander-gts-libs-release-local/com/mercurytfs/mercury/cloud/integration/collexp.integration.boot/1.31.0/collexp.integration.boot-1.31.0.jar" TargetMode="External"/><Relationship Id="rId42" Type="http://schemas.openxmlformats.org/officeDocument/2006/relationships/hyperlink" Target="http://192.168.10.9:8082/artifactory/santander-gts-libs-release-local/com/mercurytfs/mercury/cloud/integration/loans.integration.boot/1.23.0/loans.integration.boot-1.23.0.jar" TargetMode="External"/><Relationship Id="rId47" Type="http://schemas.openxmlformats.org/officeDocument/2006/relationships/hyperlink" Target="http://192.168.10.125/SantanderGTS/microservices/products/CollectionImport/" TargetMode="External"/><Relationship Id="rId50" Type="http://schemas.openxmlformats.org/officeDocument/2006/relationships/hyperlink" Target="http://192.168.10.125/SantanderGTS/microservices/jobs/AccountingJobs" TargetMode="External"/><Relationship Id="rId55" Type="http://schemas.openxmlformats.org/officeDocument/2006/relationships/hyperlink" Target="http://192.168.10.125/SantanderGTS/microservices/jobs/NotificationJobs"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sExport" TargetMode="External"/><Relationship Id="rId17" Type="http://schemas.openxmlformats.org/officeDocument/2006/relationships/hyperlink" Target="http://192.168.10.9:8082/artifactory/santander-gts-libs-release-local/com/mercurytfs/mercury/cloud/web/collections.import.web.all/5.16.0/collections.import.web.all-5.16.0.jar" TargetMode="External"/><Relationship Id="rId25" Type="http://schemas.openxmlformats.org/officeDocument/2006/relationships/hyperlink" Target="http://gitlabce.mercury-tfs.com/SantanderGTS/microservices/products/StandByImport" TargetMode="External"/><Relationship Id="rId33" Type="http://schemas.openxmlformats.org/officeDocument/2006/relationships/hyperlink" Target="http://192.168.10.125/SantanderGTS/collexp.integration.boot" TargetMode="External"/><Relationship Id="rId38" Type="http://schemas.openxmlformats.org/officeDocument/2006/relationships/hyperlink" Target="http://192.168.10.9:8082/artifactory/santander-gts-libs-release-local/com/mercurytfs/mercury/cloud/integration/exportlc.integration.boot/1.29.0/exportlc.integration.boot-1.29.0.jar" TargetMode="External"/><Relationship Id="rId46" Type="http://schemas.openxmlformats.org/officeDocument/2006/relationships/hyperlink" Target="http://192.168.10.125/SantanderGTS/microservices/products/ExportLc/" TargetMode="External"/><Relationship Id="rId59" Type="http://schemas.openxmlformats.org/officeDocument/2006/relationships/hyperlink" Target="http://192.168.10.125/SantanderGTS/modulos/Lettermanager/tree/master/service.impl/font"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125/SantanderGTS/microservices/products/CollectionImport" TargetMode="External"/><Relationship Id="rId20" Type="http://schemas.openxmlformats.org/officeDocument/2006/relationships/hyperlink" Target="http://192.168.10.9:8082/artifactory/santander-gts-libs-release-local/com/mercurytfs/mercury/cloud/web/exportlc.web.all/5.13.0/exportlc.web.all-5.13.0.jar" TargetMode="External"/><Relationship Id="rId29" Type="http://schemas.openxmlformats.org/officeDocument/2006/relationships/hyperlink" Target="http://192.168.10.125/SantanderGTS/integration.gts.boot" TargetMode="External"/><Relationship Id="rId41" Type="http://schemas.openxmlformats.org/officeDocument/2006/relationships/hyperlink" Target="http://192.168.10.125/SantanderGTS/loans.integration.boot" TargetMode="External"/><Relationship Id="rId54" Type="http://schemas.openxmlformats.org/officeDocument/2006/relationships/hyperlink" Target="http://192.168.10.125/SantanderGTS/microservices/jobs/AutomaticprocessesJobs" TargetMode="External"/><Relationship Id="rId1" Type="http://schemas.openxmlformats.org/officeDocument/2006/relationships/hyperlink" Target="http://jira.mercury-tfs.com/browse/SANGTS-4801" TargetMode="External"/><Relationship Id="rId6" Type="http://schemas.openxmlformats.org/officeDocument/2006/relationships/hyperlink" Target="http://192.168.10.9:8082/artifactory/santander-gts-libs-release-local/com/mercurytfs/mercury/cloud/web/cloud.web.all/5.17.0/cloud.web.all-5.17.0.ja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gitlabce.mercury-tfs.com/SantanderGTS/microservices/products/StandByExport" TargetMode="External"/><Relationship Id="rId32" Type="http://schemas.openxmlformats.org/officeDocument/2006/relationships/hyperlink" Target="http://192.168.10.9:8082/artifactory/santander-gts-libs-release-local/com/mercurytfs/mercury/cloud/integration/mock.gts.api/1.26.0/mock.gts.api-1.26.0.jar" TargetMode="External"/><Relationship Id="rId37" Type="http://schemas.openxmlformats.org/officeDocument/2006/relationships/hyperlink" Target="http://192.168.10.125/SantanderGTS/exportlc.integration.boot/" TargetMode="External"/><Relationship Id="rId40" Type="http://schemas.openxmlformats.org/officeDocument/2006/relationships/hyperlink" Target="http://192.168.10.9:8082/artifactory/santander-gts-libs-release-local/com/mercurytfs/mercury/cloud/integration/importlc.integration.boot/1.27.0/importlc.integration.boot-1.27.0.jar" TargetMode="External"/><Relationship Id="rId45" Type="http://schemas.openxmlformats.org/officeDocument/2006/relationships/hyperlink" Target="http://192.168.10.125/SantanderGTS/microservices/products/ImportLc/" TargetMode="External"/><Relationship Id="rId53" Type="http://schemas.openxmlformats.org/officeDocument/2006/relationships/hyperlink" Target="http://192.168.10.125/SantanderGTS/microservices/jobs/AdminJobs" TargetMode="External"/><Relationship Id="rId58" Type="http://schemas.openxmlformats.org/officeDocument/2006/relationships/hyperlink" Target="http://gitlabce.mercury-tfs.com/SantanderGTS/modulos/jobs.gts.boot"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192.168.10.9:8082/artifactory/santander-gts-libs-release-local/com/mercurytfs/mercury/cloud/web/collections.import.config/5.16.0/collections.import.config-5.16.0.jar" TargetMode="External"/><Relationship Id="rId23" Type="http://schemas.openxmlformats.org/officeDocument/2006/relationships/hyperlink" Target="http://192.168.10.9:8082/artifactory/santander-gts-libs-release-local/com/mercurytfs/mercury/cloud/web/importlc.web.all/5.13.1/importlc.web.all-5.13.1.jar" TargetMode="External"/><Relationship Id="rId28" Type="http://schemas.openxmlformats.org/officeDocument/2006/relationships/hyperlink" Target="http://192.168.10.9:8082/artifactory/santander-gts-libs-release-local/com/mercurytfs/mercury/cloud/web/loans.web.all/5.9.0/loans.web.all-5.9.0.jar" TargetMode="External"/><Relationship Id="rId36" Type="http://schemas.openxmlformats.org/officeDocument/2006/relationships/hyperlink" Target="http://192.168.10.9:8082/artifactory/santander-gts-libs-release-local/com/mercurytfs/mercury/cloud/integration/collimp.integration.boot/1.28.0/collimp.integration.boot-1.28.0.jar" TargetMode="External"/><Relationship Id="rId49" Type="http://schemas.openxmlformats.org/officeDocument/2006/relationships/hyperlink" Target="http://192.168.10.125/SantanderGTS/microservices/products/Loans/" TargetMode="External"/><Relationship Id="rId57" Type="http://schemas.openxmlformats.org/officeDocument/2006/relationships/hyperlink" Target="http://192.168.10.125/SantanderGTS/microservices/jobs/SwiftJobs" TargetMode="External"/><Relationship Id="rId10" Type="http://schemas.openxmlformats.org/officeDocument/2006/relationships/hyperlink" Target="http://192.168.10.125/SantanderGTS/microservices/modules/Tokenmanager" TargetMode="External"/><Relationship Id="rId19" Type="http://schemas.openxmlformats.org/officeDocument/2006/relationships/hyperlink" Target="http://gitlabce.mercury-tfs.com/SantanderGTS/microservices/products/ExportLc" TargetMode="External"/><Relationship Id="rId31" Type="http://schemas.openxmlformats.org/officeDocument/2006/relationships/hyperlink" Target="http://192.168.10.125/SantanderGTS/mock.gts.api" TargetMode="External"/><Relationship Id="rId44" Type="http://schemas.openxmlformats.org/officeDocument/2006/relationships/hyperlink" Target="http://192.168.10.9:8082/artifactory/santander-gts-libs-release-local/com/mercurytfs/mercury/cloud/integration/jobs.integration.boot/1.4.0/jobs.integration.boot-1.4.0.jar" TargetMode="External"/><Relationship Id="rId52" Type="http://schemas.openxmlformats.org/officeDocument/2006/relationships/hyperlink" Target="http://192.168.10.125/SantanderGTS/microservices/jobs/ActivityJobs" TargetMode="External"/><Relationship Id="rId60" Type="http://schemas.openxmlformats.org/officeDocument/2006/relationships/hyperlink" Target="http://192.168.10.125/SantanderGTS/jms-config"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192.168.10.125/SantanderGTS/microservices/products/CollectionImport" TargetMode="External"/><Relationship Id="rId22" Type="http://schemas.openxmlformats.org/officeDocument/2006/relationships/hyperlink" Target="http://192.168.10.125/SantanderGTS/microservices/products/ImportLc" TargetMode="External"/><Relationship Id="rId27" Type="http://schemas.openxmlformats.org/officeDocument/2006/relationships/hyperlink" Target="http://192.168.10.125/SantanderGTS/microservices/products/Loans" TargetMode="External"/><Relationship Id="rId30" Type="http://schemas.openxmlformats.org/officeDocument/2006/relationships/hyperlink" Target="http://192.168.10.9:8082/artifactory/santander-gts-libs-release-local/com/mercurytfs/mercury/cloud/integration/gts.integration.boot/5.11.1/gts.integration.boot-5.11.1.jar" TargetMode="External"/><Relationship Id="rId35" Type="http://schemas.openxmlformats.org/officeDocument/2006/relationships/hyperlink" Target="http://192.168.10.125/SantanderGTS/collimp.integration.boot" TargetMode="External"/><Relationship Id="rId43" Type="http://schemas.openxmlformats.org/officeDocument/2006/relationships/hyperlink" Target="http://192.168.10.125/SantanderGTS/jobs.integration.boot" TargetMode="External"/><Relationship Id="rId48" Type="http://schemas.openxmlformats.org/officeDocument/2006/relationships/hyperlink" Target="http://192.168.10.125/SantanderGTS/microservices/products/CollectionsExport/" TargetMode="External"/><Relationship Id="rId56" Type="http://schemas.openxmlformats.org/officeDocument/2006/relationships/hyperlink" Target="http://192.168.10.125/SantanderGTS/microservices/jobs/ReporterJobs" TargetMode="External"/><Relationship Id="rId8" Type="http://schemas.openxmlformats.org/officeDocument/2006/relationships/hyperlink" Target="http://gitlabce.mercury-tfs.com/SantanderGTS/microservices/modules/Scheduler" TargetMode="External"/><Relationship Id="rId51" Type="http://schemas.openxmlformats.org/officeDocument/2006/relationships/hyperlink" Target="http://192.168.10.125/SantanderGTS/microservices/jobs/AccruementJobs" TargetMode="External"/><Relationship Id="rId3" Type="http://schemas.openxmlformats.org/officeDocument/2006/relationships/hyperlink" Target="http://192.168.10.125/SantanderGTS/microservices/modules/Gateway" TargetMode="External"/></Relationships>
</file>

<file path=xl/worksheets/_rels/sheet70.xml.rels><?xml version="1.0" encoding="UTF-8" standalone="yes"?>
<Relationships xmlns="http://schemas.openxmlformats.org/package/2006/relationships"><Relationship Id="rId13" Type="http://schemas.openxmlformats.org/officeDocument/2006/relationships/hyperlink" Target="http://192.168.10.9:8082/artifactory/santander-gts-libs-release-local/com/mercurytfs/mercury/cloud/web/collections.export.web.all/5.27.0/collections.export.web.all-5.27.0.jar" TargetMode="External"/><Relationship Id="rId18" Type="http://schemas.openxmlformats.org/officeDocument/2006/relationships/hyperlink" Target="http://gitlabce.mercury-tfs.com/SantanderGTS/microservices/products/ExportLc" TargetMode="External"/><Relationship Id="rId26" Type="http://schemas.openxmlformats.org/officeDocument/2006/relationships/hyperlink" Target="http://192.168.10.125/SantanderGTS/microservices/products/Loans" TargetMode="External"/><Relationship Id="rId39" Type="http://schemas.openxmlformats.org/officeDocument/2006/relationships/hyperlink" Target="http://192.168.10.125/SantanderGTS/microservices/products/Loans/" TargetMode="External"/><Relationship Id="rId3" Type="http://schemas.openxmlformats.org/officeDocument/2006/relationships/hyperlink" Target="http://192.168.10.125/SantanderGTS/microservices/modules/Gateway" TargetMode="External"/><Relationship Id="rId21" Type="http://schemas.openxmlformats.org/officeDocument/2006/relationships/hyperlink" Target="http://192.168.10.125/SantanderGTS/microservices/products/ImportLc" TargetMode="External"/><Relationship Id="rId34" Type="http://schemas.openxmlformats.org/officeDocument/2006/relationships/hyperlink" Target="http://192.168.10.125/SantanderGTS/jobs.integration.boot" TargetMode="External"/><Relationship Id="rId42" Type="http://schemas.openxmlformats.org/officeDocument/2006/relationships/hyperlink" Target="http://192.168.10.125/SantanderGTS/microservices/jobs/AccruementJobs" TargetMode="External"/><Relationship Id="rId47" Type="http://schemas.openxmlformats.org/officeDocument/2006/relationships/hyperlink" Target="http://192.168.10.125/SantanderGTS/microservices/jobs/ReporterJobs" TargetMode="External"/><Relationship Id="rId50" Type="http://schemas.openxmlformats.org/officeDocument/2006/relationships/hyperlink" Target="http://192.168.10.125/SantanderGTS/modulos/Lettermanager/tree/master/service.impl/font"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sExport" TargetMode="External"/><Relationship Id="rId17" Type="http://schemas.openxmlformats.org/officeDocument/2006/relationships/hyperlink" Target="http://gitlabce.mercury-tfs.com/SantanderGTS/microservices/products/ExportLc" TargetMode="External"/><Relationship Id="rId25" Type="http://schemas.openxmlformats.org/officeDocument/2006/relationships/hyperlink" Target="http://192.168.10.125/SantanderGTS/microservices/products/Loans" TargetMode="External"/><Relationship Id="rId33" Type="http://schemas.openxmlformats.org/officeDocument/2006/relationships/hyperlink" Target="http://192.168.10.125/SantanderGTS/loans.integration.boot" TargetMode="External"/><Relationship Id="rId38" Type="http://schemas.openxmlformats.org/officeDocument/2006/relationships/hyperlink" Target="http://192.168.10.125/SantanderGTS/microservices/products/CollectionsExport/" TargetMode="External"/><Relationship Id="rId46" Type="http://schemas.openxmlformats.org/officeDocument/2006/relationships/hyperlink" Target="http://192.168.10.125/SantanderGTS/microservices/jobs/NotificationJobs"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9:8082/artifactory/santander-gts-libs-release-local/com/mercurytfs/mercury/cloud/web/collections.import.web.all/5.12.0/collections.import.web.all-5.12.0.jar" TargetMode="External"/><Relationship Id="rId20" Type="http://schemas.openxmlformats.org/officeDocument/2006/relationships/hyperlink" Target="http://192.168.10.125/SantanderGTS/microservices/products/ImportLc" TargetMode="External"/><Relationship Id="rId29" Type="http://schemas.openxmlformats.org/officeDocument/2006/relationships/hyperlink" Target="http://192.168.10.125/SantanderGTS/collexp.integration.boot" TargetMode="External"/><Relationship Id="rId41" Type="http://schemas.openxmlformats.org/officeDocument/2006/relationships/hyperlink" Target="http://192.168.10.125/SantanderGTS/microservices/jobs/AccountingJobs" TargetMode="External"/><Relationship Id="rId1" Type="http://schemas.openxmlformats.org/officeDocument/2006/relationships/hyperlink" Target="http://192.168.10.21/browse/SANGTS-4690" TargetMode="External"/><Relationship Id="rId6" Type="http://schemas.openxmlformats.org/officeDocument/2006/relationships/hyperlink" Target="http://192.168.10.9:8082/artifactory/santander-gts-libs-release-local/com/mercurytfs/mercury/cloud/web/cloud.web.all/5.15.0/cloud.web.all-5.15.0.ja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gitlabce.mercury-tfs.com/SantanderGTS/microservices/products/StandByImport" TargetMode="External"/><Relationship Id="rId32" Type="http://schemas.openxmlformats.org/officeDocument/2006/relationships/hyperlink" Target="http://192.168.10.125/SantanderGTS/importlc.integration.boot" TargetMode="External"/><Relationship Id="rId37" Type="http://schemas.openxmlformats.org/officeDocument/2006/relationships/hyperlink" Target="http://192.168.10.125/SantanderGTS/microservices/products/CollectionImport/" TargetMode="External"/><Relationship Id="rId40" Type="http://schemas.openxmlformats.org/officeDocument/2006/relationships/hyperlink" Target="http://192.168.10.9:8082/artifactory/santander-gts-libs-release-local/com/mercurytfs/mercury/cloud/web/loans.jobs.web.all/5.8.1/loans.jobs.web.all-5.8.1.jar" TargetMode="External"/><Relationship Id="rId45" Type="http://schemas.openxmlformats.org/officeDocument/2006/relationships/hyperlink" Target="http://192.168.10.125/SantanderGTS/microservices/jobs/AutomaticprocessesJobs"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192.168.10.125/SantanderGTS/microservices/products/CollectionImport" TargetMode="External"/><Relationship Id="rId23" Type="http://schemas.openxmlformats.org/officeDocument/2006/relationships/hyperlink" Target="http://gitlabce.mercury-tfs.com/SantanderGTS/microservices/products/StandByExport" TargetMode="External"/><Relationship Id="rId28" Type="http://schemas.openxmlformats.org/officeDocument/2006/relationships/hyperlink" Target="http://192.168.10.125/SantanderGTS/mock.gts.api" TargetMode="External"/><Relationship Id="rId36" Type="http://schemas.openxmlformats.org/officeDocument/2006/relationships/hyperlink" Target="http://192.168.10.125/SantanderGTS/microservices/products/ExportLc/" TargetMode="External"/><Relationship Id="rId49" Type="http://schemas.openxmlformats.org/officeDocument/2006/relationships/hyperlink" Target="http://gitlabce.mercury-tfs.com/SantanderGTS/modulos/jobs.gts.boot" TargetMode="External"/><Relationship Id="rId10" Type="http://schemas.openxmlformats.org/officeDocument/2006/relationships/hyperlink" Target="http://192.168.10.125/SantanderGTS/microservices/modules/Tokenmanager" TargetMode="External"/><Relationship Id="rId19" Type="http://schemas.openxmlformats.org/officeDocument/2006/relationships/hyperlink" Target="http://192.168.10.9:8082/artifactory/santander-gts-libs-release-local/com/mercurytfs/mercury/cloud/web/exportlc.web.all/5.12.0/exportlc.web.all-5.12.0.jar" TargetMode="External"/><Relationship Id="rId31" Type="http://schemas.openxmlformats.org/officeDocument/2006/relationships/hyperlink" Target="http://192.168.10.125/SantanderGTS/exportlc.integration.boot/" TargetMode="External"/><Relationship Id="rId44" Type="http://schemas.openxmlformats.org/officeDocument/2006/relationships/hyperlink" Target="http://192.168.10.125/SantanderGTS/microservices/jobs/AdminJobs"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192.168.10.125/SantanderGTS/microservices/products/CollectionImport" TargetMode="External"/><Relationship Id="rId22" Type="http://schemas.openxmlformats.org/officeDocument/2006/relationships/hyperlink" Target="http://192.168.10.9:8082/artifactory/santander-gts-libs-release-local/com/mercurytfs/mercury/cloud/web/importlc.web.all/5.12.0/importlc.web.all-5.12.0.jar" TargetMode="External"/><Relationship Id="rId27" Type="http://schemas.openxmlformats.org/officeDocument/2006/relationships/hyperlink" Target="http://192.168.10.125/SantanderGTS/integration.gts.boot" TargetMode="External"/><Relationship Id="rId30" Type="http://schemas.openxmlformats.org/officeDocument/2006/relationships/hyperlink" Target="http://192.168.10.125/SantanderGTS/collimp.integration.boot" TargetMode="External"/><Relationship Id="rId35" Type="http://schemas.openxmlformats.org/officeDocument/2006/relationships/hyperlink" Target="http://192.168.10.125/SantanderGTS/microservices/products/ImportLc/" TargetMode="External"/><Relationship Id="rId43" Type="http://schemas.openxmlformats.org/officeDocument/2006/relationships/hyperlink" Target="http://192.168.10.125/SantanderGTS/microservices/jobs/ActivityJobs" TargetMode="External"/><Relationship Id="rId48" Type="http://schemas.openxmlformats.org/officeDocument/2006/relationships/hyperlink" Target="http://192.168.10.125/SantanderGTS/microservices/jobs/SwiftJobs" TargetMode="External"/><Relationship Id="rId8" Type="http://schemas.openxmlformats.org/officeDocument/2006/relationships/hyperlink" Target="http://gitlabce.mercury-tfs.com/SantanderGTS/microservices/modules/Scheduler" TargetMode="External"/><Relationship Id="rId51" Type="http://schemas.openxmlformats.org/officeDocument/2006/relationships/hyperlink" Target="http://192.168.10.125/SantanderGTS/jms-config" TargetMode="External"/></Relationships>
</file>

<file path=xl/worksheets/_rels/sheet71.xml.rels><?xml version="1.0" encoding="UTF-8" standalone="yes"?>
<Relationships xmlns="http://schemas.openxmlformats.org/package/2006/relationships"><Relationship Id="rId13" Type="http://schemas.openxmlformats.org/officeDocument/2006/relationships/hyperlink" Target="http://192.168.10.9:8082/artifactory/santander-gts-libs-release-local/com/mercurytfs/mercury/cloud/web/scheduler.web.all/5.0.0/scheduler.web.all-5.0.0.jar" TargetMode="External"/><Relationship Id="rId18" Type="http://schemas.openxmlformats.org/officeDocument/2006/relationships/hyperlink" Target="http://192.168.10.125/SantanderGTS/microservices/products/CollectionsExport" TargetMode="External"/><Relationship Id="rId26" Type="http://schemas.openxmlformats.org/officeDocument/2006/relationships/hyperlink" Target="http://gitlabce.mercury-tfs.com/SantanderGTS/microservices/products/ExportLc" TargetMode="External"/><Relationship Id="rId39" Type="http://schemas.openxmlformats.org/officeDocument/2006/relationships/hyperlink" Target="http://192.168.10.9:8082/artifactory/santander-gts-libs-release-local/com/mercurytfs/mercury/cloud/web/stbimport.web.all/5.8.0/stbimport.web.all-5.8.0.jar" TargetMode="External"/><Relationship Id="rId21" Type="http://schemas.openxmlformats.org/officeDocument/2006/relationships/hyperlink" Target="http://192.168.10.9:8082/artifactory/santander-gts-libs-release-local/com/mercurytfs/mercury/cloud/web/collections.export.web.all/5.26.0/collections.export.web.all-5.26.0.jar" TargetMode="External"/><Relationship Id="rId34" Type="http://schemas.openxmlformats.org/officeDocument/2006/relationships/hyperlink" Target="http://gitlabce.mercury-tfs.com/SantanderGTS/microservices/products/StandByExport" TargetMode="External"/><Relationship Id="rId42" Type="http://schemas.openxmlformats.org/officeDocument/2006/relationships/hyperlink" Target="http://192.168.10.125/SantanderGTS/microservices/products/Loans" TargetMode="External"/><Relationship Id="rId47" Type="http://schemas.openxmlformats.org/officeDocument/2006/relationships/hyperlink" Target="http://192.168.10.9:8082/artifactory/santander-gts-libs-release-local/com/mercurytfs/mercury/cloud/integration/mock.gts.api/1.25.0/mock.gts.api-1.25.0.jar" TargetMode="External"/><Relationship Id="rId50" Type="http://schemas.openxmlformats.org/officeDocument/2006/relationships/hyperlink" Target="http://192.168.10.125/SantanderGTS/collimp.integration.boot" TargetMode="External"/><Relationship Id="rId55" Type="http://schemas.openxmlformats.org/officeDocument/2006/relationships/hyperlink" Target="http://192.168.10.9:8082/artifactory/santander-gts-libs-release-local/com/mercurytfs/mercury/cloud/integration/importlc.integration.boot/1.26.0/importlc.integration.boot-1.26.0.jar" TargetMode="External"/><Relationship Id="rId63" Type="http://schemas.openxmlformats.org/officeDocument/2006/relationships/hyperlink" Target="http://192.168.10.9:8082/artifactory/santander-gts-libs-release-local/com/mercurytfs/mercury/cloud/web/exportlc.jobs.web.all/5.11.0/exportlc.jobs.web.all-5.11.0.jar" TargetMode="External"/><Relationship Id="rId68" Type="http://schemas.openxmlformats.org/officeDocument/2006/relationships/hyperlink" Target="http://192.168.10.125/SantanderGTS/microservices/products/Loans/" TargetMode="External"/><Relationship Id="rId76" Type="http://schemas.openxmlformats.org/officeDocument/2006/relationships/hyperlink" Target="http://192.168.10.125/SantanderGTS/microservices/jobs/AdminJobs" TargetMode="External"/><Relationship Id="rId84" Type="http://schemas.openxmlformats.org/officeDocument/2006/relationships/hyperlink" Target="http://192.168.10.125/SantanderGTS/microservices/jobs/SwiftJobs" TargetMode="External"/><Relationship Id="rId89" Type="http://schemas.openxmlformats.org/officeDocument/2006/relationships/hyperlink" Target="http://192.168.10.125/SantanderGTS/jms-config" TargetMode="External"/><Relationship Id="rId7" Type="http://schemas.openxmlformats.org/officeDocument/2006/relationships/hyperlink" Target="http://192.168.10.9:8082/artifactory/santander-gts-libs-release-local/com/mercurytfs/mercury/cloud/web/cloud.web.all/5.14.0/cloud.web.all-5.14.0.jar" TargetMode="External"/><Relationship Id="rId71" Type="http://schemas.openxmlformats.org/officeDocument/2006/relationships/hyperlink" Target="http://192.168.10.9:8082/artifactory/santander-gts-libs-release-local/com/mercurytfs/mercury/cloud/web/accounting.jobs.web.all/5.2.0/accounting.jobs.web.all-5.2.0.jar"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125/SantanderGTS/microservices/modules/Tokenmanager" TargetMode="External"/><Relationship Id="rId29" Type="http://schemas.openxmlformats.org/officeDocument/2006/relationships/hyperlink" Target="http://192.168.10.9:8082/artifactory/santander-gts-libs-release-local/com/mercurytfs/mercury/cloud/web/exportlc.web.all/5.11.0/exportlc.web.all-5.11.0.jar" TargetMode="External"/><Relationship Id="rId11" Type="http://schemas.openxmlformats.org/officeDocument/2006/relationships/hyperlink" Target="http://192.168.10.9:8082/artifactory/santander-gts-libs-release-local/com/mercurytfs/mercury/cloud/web/scheduler.config/5.0.0/scheduler.config-5.0.0.jar" TargetMode="External"/><Relationship Id="rId24" Type="http://schemas.openxmlformats.org/officeDocument/2006/relationships/hyperlink" Target="http://192.168.10.125/SantanderGTS/microservices/products/CollectionImport" TargetMode="External"/><Relationship Id="rId32" Type="http://schemas.openxmlformats.org/officeDocument/2006/relationships/hyperlink" Target="http://192.168.10.125/SantanderGTS/microservices/products/ImportLc" TargetMode="External"/><Relationship Id="rId37" Type="http://schemas.openxmlformats.org/officeDocument/2006/relationships/hyperlink" Target="http://gitlabce.mercury-tfs.com/SantanderGTS/microservices/products/StandByImport" TargetMode="External"/><Relationship Id="rId40" Type="http://schemas.openxmlformats.org/officeDocument/2006/relationships/hyperlink" Target="http://192.168.10.125/SantanderGTS/microservices/products/Loans" TargetMode="External"/><Relationship Id="rId45" Type="http://schemas.openxmlformats.org/officeDocument/2006/relationships/hyperlink" Target="http://192.168.10.9:8082/artifactory/santander-gts-libs-release-local/com/mercurytfs/mercury/cloud/integration/gts.integration.boot/5.9.0/gts.integration.boot-5.9.0.jar" TargetMode="External"/><Relationship Id="rId53" Type="http://schemas.openxmlformats.org/officeDocument/2006/relationships/hyperlink" Target="http://192.168.10.9:8082/artifactory/santander-gts-libs-release-local/com/mercurytfs/mercury/cloud/integration/exportlc.integration.boot/1.28.0/exportlc.integration.boot-1.28.0.jar" TargetMode="External"/><Relationship Id="rId58" Type="http://schemas.openxmlformats.org/officeDocument/2006/relationships/hyperlink" Target="http://192.168.10.125/SantanderGTS/jobs.integration.boot" TargetMode="External"/><Relationship Id="rId66" Type="http://schemas.openxmlformats.org/officeDocument/2006/relationships/hyperlink" Target="http://192.168.10.125/SantanderGTS/microservices/products/CollectionsExport/" TargetMode="External"/><Relationship Id="rId74" Type="http://schemas.openxmlformats.org/officeDocument/2006/relationships/hyperlink" Target="http://192.168.10.125/SantanderGTS/microservices/jobs/ActivityJobs" TargetMode="External"/><Relationship Id="rId79" Type="http://schemas.openxmlformats.org/officeDocument/2006/relationships/hyperlink" Target="http://192.168.10.9:8082/artifactory/santander-gts-libs-release-local/com/mercurytfs/mercury/cloud/web/automaticprocesses.jobs.web.all/5.3.0/automaticprocesses.jobs.web.all-5.3.0.jar" TargetMode="External"/><Relationship Id="rId87" Type="http://schemas.openxmlformats.org/officeDocument/2006/relationships/hyperlink" Target="http://192.168.10.9:8082/artifactory/santander-gts-libs-release-local/com/mercurytfs/mercury/cloud/web/jobs.gts/1.5.0/jobs.gts-1.5.0.jar" TargetMode="External"/><Relationship Id="rId5" Type="http://schemas.openxmlformats.org/officeDocument/2006/relationships/hyperlink" Target="http://192.168.10.9:8082/artifactory/santander-gts-libs-release-local/com/mercurytfs/mercury/cloud/modules/gateway.boot/1.7.0/gateway.boot-1.7.0.jar" TargetMode="External"/><Relationship Id="rId61" Type="http://schemas.openxmlformats.org/officeDocument/2006/relationships/hyperlink" Target="http://192.168.10.9:8082/artifactory/santander-gts-libs-release-local/com/mercurytfs/mercury/cloud/web/importlc.jobs.web.all/5.11.0/importlc.jobs.web.all-5.11.0.jar" TargetMode="External"/><Relationship Id="rId82" Type="http://schemas.openxmlformats.org/officeDocument/2006/relationships/hyperlink" Target="http://192.168.10.125/SantanderGTS/microservices/jobs/ReporterJobs" TargetMode="External"/><Relationship Id="rId19" Type="http://schemas.openxmlformats.org/officeDocument/2006/relationships/hyperlink" Target="http://192.168.10.9:8082/artifactory/santander-gts-libs-release-local/com/mercurytfs/mercury/cloud/web/collections.export.config/5.26.0/collections.export.config-5.26.0.jar" TargetMode="External"/><Relationship Id="rId4" Type="http://schemas.openxmlformats.org/officeDocument/2006/relationships/hyperlink" Target="http://192.168.10.125/SantanderGTS/microservices/modules/Gateway" TargetMode="External"/><Relationship Id="rId9" Type="http://schemas.openxmlformats.org/officeDocument/2006/relationships/hyperlink" Target="http://192.168.10.9:8082/artifactory/santander-gts-libs-release-local/com/mercurytfs/mercury/cloud/web/cloud.web.all/5.14.0/cloud.web.all-5.14.0.jar" TargetMode="External"/><Relationship Id="rId14" Type="http://schemas.openxmlformats.org/officeDocument/2006/relationships/hyperlink" Target="http://192.168.10.125/SantanderGTS/microservices/modules/Tokenmanager" TargetMode="External"/><Relationship Id="rId22" Type="http://schemas.openxmlformats.org/officeDocument/2006/relationships/hyperlink" Target="http://192.168.10.125/SantanderGTS/microservices/products/CollectionImport" TargetMode="External"/><Relationship Id="rId27" Type="http://schemas.openxmlformats.org/officeDocument/2006/relationships/hyperlink" Target="http://192.168.10.9:8082/artifactory/santander-gts-libs-release-local/com/mercurytfs/mercury/cloud/web/exportlc.config/5.11.0/exportlc.config-5.11.0.jar" TargetMode="External"/><Relationship Id="rId30" Type="http://schemas.openxmlformats.org/officeDocument/2006/relationships/hyperlink" Target="http://192.168.10.125/SantanderGTS/microservices/products/ImportLc" TargetMode="External"/><Relationship Id="rId35" Type="http://schemas.openxmlformats.org/officeDocument/2006/relationships/hyperlink" Target="http://192.168.10.9:8082/artifactory/santander-gts-libs-release-local/com/mercurytfs/mercury/cloud/web/stbexport.web.all/5.8.0/stbexport.web.all-5.8.0.jar" TargetMode="External"/><Relationship Id="rId43" Type="http://schemas.openxmlformats.org/officeDocument/2006/relationships/hyperlink" Target="http://192.168.10.9:8082/artifactory/santander-gts-libs-release-local/com/mercurytfs/mercury/cloud/web/loans.web.all/5.7.0/loans.web.all-5.7.0.jar" TargetMode="External"/><Relationship Id="rId48" Type="http://schemas.openxmlformats.org/officeDocument/2006/relationships/hyperlink" Target="http://192.168.10.125/SantanderGTS/collexp.integration.boot" TargetMode="External"/><Relationship Id="rId56" Type="http://schemas.openxmlformats.org/officeDocument/2006/relationships/hyperlink" Target="http://192.168.10.125/SantanderGTS/loans.integration.boot" TargetMode="External"/><Relationship Id="rId64" Type="http://schemas.openxmlformats.org/officeDocument/2006/relationships/hyperlink" Target="http://192.168.10.125/SantanderGTS/microservices/products/CollectionImport/" TargetMode="External"/><Relationship Id="rId69" Type="http://schemas.openxmlformats.org/officeDocument/2006/relationships/hyperlink" Target="http://192.168.10.9:8082/artifactory/santander-gts-libs-release-local/com/mercurytfs/mercury/cloud/web/loans.jobs.web.all/5.7.0/loans.jobs.web.all-5.7.0.jar" TargetMode="External"/><Relationship Id="rId77" Type="http://schemas.openxmlformats.org/officeDocument/2006/relationships/hyperlink" Target="http://192.168.10.9:8082/artifactory/santander-gts-libs-release-local/com/mercurytfs/mercury/cloud/web/admin.jobs.cloud/5.4.0/admin.jobs.cloud-5.4.0.jar" TargetMode="External"/><Relationship Id="rId8" Type="http://schemas.openxmlformats.org/officeDocument/2006/relationships/hyperlink" Target="http://192.168.10.125/SantanderGTS/microservices/Cloud" TargetMode="External"/><Relationship Id="rId51" Type="http://schemas.openxmlformats.org/officeDocument/2006/relationships/hyperlink" Target="http://192.168.10.9:8082/artifactory/santander-gts-libs-release-local/com/mercurytfs/mercury/cloud/integration/collimp.integration.boot/1.27.0/collimp.integration.boot-1.27.0.jar" TargetMode="External"/><Relationship Id="rId72" Type="http://schemas.openxmlformats.org/officeDocument/2006/relationships/hyperlink" Target="http://192.168.10.125/SantanderGTS/microservices/jobs/AccruementJobs" TargetMode="External"/><Relationship Id="rId80" Type="http://schemas.openxmlformats.org/officeDocument/2006/relationships/hyperlink" Target="http://192.168.10.125/SantanderGTS/microservices/jobs/NotificationJobs" TargetMode="External"/><Relationship Id="rId85" Type="http://schemas.openxmlformats.org/officeDocument/2006/relationships/hyperlink" Target="http://192.168.10.9:8082/artifactory/santander-gts-libs-release-local/com/mercurytfs/mercury/cloud/web/swift.jobs.web.all/5.3.0/swift.jobs.web.all-5.3.0.jar" TargetMode="External"/><Relationship Id="rId3" Type="http://schemas.openxmlformats.org/officeDocument/2006/relationships/hyperlink" Target="http://192.168.10.9:8082/artifactory/santander-gts-libs-release-local/com/mercurytfs/mercury/cloud/modules/gateway.boot/1.7.0/gateway.boot-1.7.0.jar" TargetMode="External"/><Relationship Id="rId12" Type="http://schemas.openxmlformats.org/officeDocument/2006/relationships/hyperlink" Target="http://gitlabce.mercury-tfs.com/SantanderGTS/microservices/modules/Scheduler" TargetMode="External"/><Relationship Id="rId17" Type="http://schemas.openxmlformats.org/officeDocument/2006/relationships/hyperlink" Target="http://192.168.10.9:8082/artifactory/santander-gts-libs-release-local/com/mercurytfs/mercury/cloud/tokenmanager.config/1.12.0/tokenmanager.config-1.12.0.jar" TargetMode="External"/><Relationship Id="rId25" Type="http://schemas.openxmlformats.org/officeDocument/2006/relationships/hyperlink" Target="http://192.168.10.9:8082/artifactory/santander-gts-libs-release-local/com/mercurytfs/mercury/cloud/web/collections.import.web.all/5.11.0/collections.import.web.all-5.11.0.jar" TargetMode="External"/><Relationship Id="rId33" Type="http://schemas.openxmlformats.org/officeDocument/2006/relationships/hyperlink" Target="http://192.168.10.9:8082/artifactory/santander-gts-libs-release-local/com/mercurytfs/mercury/cloud/web/importlc.web.all/5.11.0/importlc.web.all-5.11.0.jar" TargetMode="External"/><Relationship Id="rId38" Type="http://schemas.openxmlformats.org/officeDocument/2006/relationships/hyperlink" Target="http://192.168.10.9:8082/artifactory/santander-gts-libs-release-local/com/mercurytfs/mercury/cloud/web/stbimport.web.all/5.9.0/stbimport.web.all-5.9.0.jar" TargetMode="External"/><Relationship Id="rId46" Type="http://schemas.openxmlformats.org/officeDocument/2006/relationships/hyperlink" Target="http://192.168.10.125/SantanderGTS/mock.gts.api" TargetMode="External"/><Relationship Id="rId59" Type="http://schemas.openxmlformats.org/officeDocument/2006/relationships/hyperlink" Target="http://192.168.10.9:8082/artifactory/santander-gts-libs-release-local/com/mercurytfs/mercury/cloud/integration/jobs.integration.boot/1.1.0/jobs.integration.boot-1.1.0.jar" TargetMode="External"/><Relationship Id="rId67" Type="http://schemas.openxmlformats.org/officeDocument/2006/relationships/hyperlink" Target="http://192.168.10.9:8082/artifactory/santander-gts-libs-release-local/com/mercurytfs/mercury/cloud/web/collections.export.jobs.web.all/5.26.0/collections.export.jobs.web.all-5.26.0.jar" TargetMode="External"/><Relationship Id="rId20" Type="http://schemas.openxmlformats.org/officeDocument/2006/relationships/hyperlink" Target="http://192.168.10.125/SantanderGTS/microservices/products/CollectionsExport" TargetMode="External"/><Relationship Id="rId41" Type="http://schemas.openxmlformats.org/officeDocument/2006/relationships/hyperlink" Target="http://192.168.10.9:8082/artifactory/santander-gts-libs-release-local/com/mercurytfs/mercury/cloud/web/loans.config/5.7.0/loans.config-5.7.0.jar" TargetMode="External"/><Relationship Id="rId54" Type="http://schemas.openxmlformats.org/officeDocument/2006/relationships/hyperlink" Target="http://192.168.10.125/SantanderGTS/importlc.integration.boot" TargetMode="External"/><Relationship Id="rId62" Type="http://schemas.openxmlformats.org/officeDocument/2006/relationships/hyperlink" Target="http://192.168.10.125/SantanderGTS/microservices/products/ExportLc/" TargetMode="External"/><Relationship Id="rId70" Type="http://schemas.openxmlformats.org/officeDocument/2006/relationships/hyperlink" Target="http://192.168.10.125/SantanderGTS/microservices/jobs/AccountingJobs" TargetMode="External"/><Relationship Id="rId75" Type="http://schemas.openxmlformats.org/officeDocument/2006/relationships/hyperlink" Target="http://192.168.10.9:8082/artifactory/santander-gts-libs-release-local/com/mercurytfs/mercury/cloud/web/activity.jobs.web.all/5.3.0/activity.jobs.web.all-5.3.0.jar" TargetMode="External"/><Relationship Id="rId83" Type="http://schemas.openxmlformats.org/officeDocument/2006/relationships/hyperlink" Target="http://192.168.10.9:8082/artifactory/santander-gts-libs-release-local/com/mercurytfs/mercury/cloud/web/reporter.jobs.web.all/5.3.0/reporter.jobs.web.all-5.3.0.jar" TargetMode="External"/><Relationship Id="rId88" Type="http://schemas.openxmlformats.org/officeDocument/2006/relationships/hyperlink" Target="http://192.168.10.125/SantanderGTS/modulos/Lettermanager/tree/master/service.impl/font" TargetMode="External"/><Relationship Id="rId1" Type="http://schemas.openxmlformats.org/officeDocument/2006/relationships/hyperlink" Target="http://192.168.10.21/browse/SANGTS-4394" TargetMode="External"/><Relationship Id="rId6" Type="http://schemas.openxmlformats.org/officeDocument/2006/relationships/hyperlink" Target="http://192.168.10.125/SantanderGTS/microservices/Cloud" TargetMode="External"/><Relationship Id="rId15" Type="http://schemas.openxmlformats.org/officeDocument/2006/relationships/hyperlink" Target="http://192.168.10.9:8082/artifactory/santander-gts-libs-release-local/com/mercurytfs/mercury/cloud/modules/tokenmanager.boot/1.12.0/tokenmanager.boot-1.12.0.jar" TargetMode="External"/><Relationship Id="rId23" Type="http://schemas.openxmlformats.org/officeDocument/2006/relationships/hyperlink" Target="http://192.168.10.9:8082/artifactory/santander-gts-libs-release-local/com/mercurytfs/mercury/cloud/web/collections.import.config/5.11.0/collections.import.config-5.11.0.jar" TargetMode="External"/><Relationship Id="rId28" Type="http://schemas.openxmlformats.org/officeDocument/2006/relationships/hyperlink" Target="http://gitlabce.mercury-tfs.com/SantanderGTS/microservices/products/ExportLc" TargetMode="External"/><Relationship Id="rId36" Type="http://schemas.openxmlformats.org/officeDocument/2006/relationships/hyperlink" Target="http://192.168.10.9:8082/artifactory/santander-gts-libs-release-local/com/mercurytfs/mercury/cloud/web/stbexport.config/5.8.0/stbexport.config-5.8.0.jar" TargetMode="External"/><Relationship Id="rId49" Type="http://schemas.openxmlformats.org/officeDocument/2006/relationships/hyperlink" Target="http://192.168.10.9:8082/artifactory/santander-gts-libs-release-local/com/mercurytfs/mercury/cloud/integration/collexp.integration.boot/1.30.0/collexp.integration.boot-1.30.0.jar" TargetMode="External"/><Relationship Id="rId57" Type="http://schemas.openxmlformats.org/officeDocument/2006/relationships/hyperlink" Target="http://192.168.10.9:8082/artifactory/santander-gts-libs-release-local/com/mercurytfs/mercury/cloud/integration/loans.integration.boot/1.22.0/loans.integration.boot-1.22.0.jar" TargetMode="External"/><Relationship Id="rId10" Type="http://schemas.openxmlformats.org/officeDocument/2006/relationships/hyperlink" Target="http://gitlabce.mercury-tfs.com/SantanderGTS/microservices/modules/Scheduler" TargetMode="External"/><Relationship Id="rId31" Type="http://schemas.openxmlformats.org/officeDocument/2006/relationships/hyperlink" Target="http://192.168.10.9:8082/artifactory/santander-gts-libs-release-local/com/mercurytfs/mercury/cloud/web/importlc.config/5.11.0/importlc.config-5.11.0.jar" TargetMode="External"/><Relationship Id="rId44" Type="http://schemas.openxmlformats.org/officeDocument/2006/relationships/hyperlink" Target="http://192.168.10.125/SantanderGTS/integration.gts.boot" TargetMode="External"/><Relationship Id="rId52" Type="http://schemas.openxmlformats.org/officeDocument/2006/relationships/hyperlink" Target="http://192.168.10.125/SantanderGTS/exportlc.integration.boot/" TargetMode="External"/><Relationship Id="rId60" Type="http://schemas.openxmlformats.org/officeDocument/2006/relationships/hyperlink" Target="http://192.168.10.125/SantanderGTS/microservices/products/ImportLc/" TargetMode="External"/><Relationship Id="rId65" Type="http://schemas.openxmlformats.org/officeDocument/2006/relationships/hyperlink" Target="http://192.168.10.9:8082/artifactory/santander-gts-libs-release-local/com/mercurytfs/mercury/cloud/web/collections.import.jobs.web.all/5.11.0/collections.import.jobs.web.all-5.11.0.jar" TargetMode="External"/><Relationship Id="rId73" Type="http://schemas.openxmlformats.org/officeDocument/2006/relationships/hyperlink" Target="http://192.168.10.9:8082/artifactory/santander-gts-libs-release-local/com/mercurytfs/mercury/cloud/web/accruement.jobs.web.all/5.4.0/accruement.jobs.web.all-5.4.0.jar" TargetMode="External"/><Relationship Id="rId78" Type="http://schemas.openxmlformats.org/officeDocument/2006/relationships/hyperlink" Target="http://192.168.10.125/SantanderGTS/microservices/jobs/AutomaticprocessesJobs" TargetMode="External"/><Relationship Id="rId81" Type="http://schemas.openxmlformats.org/officeDocument/2006/relationships/hyperlink" Target="http://192.168.10.9:8082/artifactory/santander-gts-libs-release-local/com/mercurytfs/mercury/cloud/web/notification.jobs.web.all/5.3.0/notification.jobs.web.all-5.3.0.jar" TargetMode="External"/><Relationship Id="rId86" Type="http://schemas.openxmlformats.org/officeDocument/2006/relationships/hyperlink" Target="http://gitlabce.mercury-tfs.com/SantanderGTS/modulos/jobs.gts.boot" TargetMode="External"/></Relationships>
</file>

<file path=xl/worksheets/_rels/sheet72.xml.rels><?xml version="1.0" encoding="UTF-8" standalone="yes"?>
<Relationships xmlns="http://schemas.openxmlformats.org/package/2006/relationships"><Relationship Id="rId13" Type="http://schemas.openxmlformats.org/officeDocument/2006/relationships/hyperlink" Target="http://192.168.10.9:8082/artifactory/santander-gts-libs-release-local/com/mercurytfs/mercury/cloud/web/collections.export.config/5.23.0/collections.export.config-5.23.0.jar" TargetMode="External"/><Relationship Id="rId18" Type="http://schemas.openxmlformats.org/officeDocument/2006/relationships/hyperlink" Target="http://192.168.10.125/SantanderGTS/microservices/products/CollectionImport" TargetMode="External"/><Relationship Id="rId26" Type="http://schemas.openxmlformats.org/officeDocument/2006/relationships/hyperlink" Target="http://gitlabce.mercury-tfs.com/SantanderGTS/microservices/products/StandByExport" TargetMode="External"/><Relationship Id="rId39" Type="http://schemas.openxmlformats.org/officeDocument/2006/relationships/hyperlink" Target="http://192.168.10.125/SantanderGTS/exportlc.integration.boot/" TargetMode="External"/><Relationship Id="rId21" Type="http://schemas.openxmlformats.org/officeDocument/2006/relationships/hyperlink" Target="http://gitlabce.mercury-tfs.com/SantanderGTS/microservices/products/ExportLc" TargetMode="External"/><Relationship Id="rId34" Type="http://schemas.openxmlformats.org/officeDocument/2006/relationships/hyperlink" Target="http://192.168.10.9:8082/artifactory/santander-gts-libs-release-local/com/mercurytfs/mercury/cloud/integration/mock.gts.api/1.23.0/mock.gts.api-1.23.0.jar" TargetMode="External"/><Relationship Id="rId42" Type="http://schemas.openxmlformats.org/officeDocument/2006/relationships/hyperlink" Target="http://192.168.10.9:8082/artifactory/santander-gts-libs-release-local/com/mercurytfs/mercury/cloud/integration/importlc.integration.boot/1.24.0/importlc.integration.boot-1.24.0.jar" TargetMode="External"/><Relationship Id="rId47" Type="http://schemas.openxmlformats.org/officeDocument/2006/relationships/hyperlink" Target="http://192.168.10.125/SantanderGTS/microservices/products/ImportLc/" TargetMode="External"/><Relationship Id="rId50" Type="http://schemas.openxmlformats.org/officeDocument/2006/relationships/hyperlink" Target="http://192.168.10.125/SantanderGTS/microservices/products/CollectionsExport/" TargetMode="External"/><Relationship Id="rId55" Type="http://schemas.openxmlformats.org/officeDocument/2006/relationships/hyperlink" Target="http://192.168.10.125/SantanderGTS/microservices/jobs/ActivityJobs" TargetMode="External"/><Relationship Id="rId63" Type="http://schemas.openxmlformats.org/officeDocument/2006/relationships/hyperlink" Target="http://192.168.10.125/SantanderGTS/jms-config" TargetMode="External"/><Relationship Id="rId7" Type="http://schemas.openxmlformats.org/officeDocument/2006/relationships/hyperlink" Target="http://192.168.10.9:8082/artifactory/santander-gts-libs-release-local/com/mercurytfs/mercury/cloud/web/cloud.web.all/5.11.0/cloud.web.all-5.11.0.jar"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125/SantanderGTS/microservices/products/CollectionImport" TargetMode="External"/><Relationship Id="rId20" Type="http://schemas.openxmlformats.org/officeDocument/2006/relationships/hyperlink" Target="http://gitlabce.mercury-tfs.com/SantanderGTS/microservices/products/ExportLc" TargetMode="External"/><Relationship Id="rId29" Type="http://schemas.openxmlformats.org/officeDocument/2006/relationships/hyperlink" Target="http://192.168.10.125/SantanderGTS/microservices/products/Loans" TargetMode="External"/><Relationship Id="rId41" Type="http://schemas.openxmlformats.org/officeDocument/2006/relationships/hyperlink" Target="http://192.168.10.125/SantanderGTS/importlc.integration.boot" TargetMode="External"/><Relationship Id="rId54" Type="http://schemas.openxmlformats.org/officeDocument/2006/relationships/hyperlink" Target="http://192.168.10.9:8082/artifactory/santander-gts-libs-release-local/com/mercurytfs/mercury/cloud/web/accruement.jobs.web.all/5.2.1/accruement.jobs.web.all-5.2.1.jar" TargetMode="External"/><Relationship Id="rId62" Type="http://schemas.openxmlformats.org/officeDocument/2006/relationships/hyperlink" Target="http://192.168.10.125/SantanderGTS/modulos/Lettermanager/tree/master/service.impl/font" TargetMode="External"/><Relationship Id="rId1" Type="http://schemas.openxmlformats.org/officeDocument/2006/relationships/hyperlink" Target="http://192.168.10.21/browse/SANGTS-4394" TargetMode="External"/><Relationship Id="rId6" Type="http://schemas.openxmlformats.org/officeDocument/2006/relationships/hyperlink" Target="http://192.168.10.125/SantanderGTS/microservices/Cloud" TargetMode="External"/><Relationship Id="rId11" Type="http://schemas.openxmlformats.org/officeDocument/2006/relationships/hyperlink" Target="http://192.168.10.125/SantanderGTS/microservices/modules/Tokenmanager" TargetMode="External"/><Relationship Id="rId24" Type="http://schemas.openxmlformats.org/officeDocument/2006/relationships/hyperlink" Target="http://192.168.10.125/SantanderGTS/microservices/products/ImportLc" TargetMode="External"/><Relationship Id="rId32" Type="http://schemas.openxmlformats.org/officeDocument/2006/relationships/hyperlink" Target="http://192.168.10.9:8082/artifactory/santander-gts-libs-release-local/com/mercurytfs/mercury/cloud/integration/gts.integration.boot/5.7.0/gts.integration.boot-5.7.0.jar" TargetMode="External"/><Relationship Id="rId37" Type="http://schemas.openxmlformats.org/officeDocument/2006/relationships/hyperlink" Target="http://192.168.10.125/SantanderGTS/collimp.integration.boot" TargetMode="External"/><Relationship Id="rId40" Type="http://schemas.openxmlformats.org/officeDocument/2006/relationships/hyperlink" Target="http://192.168.10.9:8082/artifactory/santander-gts-libs-release-local/com/mercurytfs/mercury/cloud/integration/exportlc.integration.boot/1.26.0/exportlc.integration.boot-1.26.0.jar" TargetMode="External"/><Relationship Id="rId45" Type="http://schemas.openxmlformats.org/officeDocument/2006/relationships/hyperlink" Target="http://192.168.10.125/SantanderGTS/jobs.integration.boot" TargetMode="External"/><Relationship Id="rId53" Type="http://schemas.openxmlformats.org/officeDocument/2006/relationships/hyperlink" Target="http://192.168.10.125/SantanderGTS/microservices/jobs/AccruementJobs" TargetMode="External"/><Relationship Id="rId58" Type="http://schemas.openxmlformats.org/officeDocument/2006/relationships/hyperlink" Target="http://192.168.10.125/SantanderGTS/microservices/jobs/NotificationJobs" TargetMode="External"/><Relationship Id="rId5" Type="http://schemas.openxmlformats.org/officeDocument/2006/relationships/hyperlink" Target="http://192.168.10.9:8082/artifactory/santander-gts-libs-release-local/com/mercurytfs/mercury/cloud/web/cloud.config/5.11.0/cloud.config-5.11.0.jar" TargetMode="External"/><Relationship Id="rId15" Type="http://schemas.openxmlformats.org/officeDocument/2006/relationships/hyperlink" Target="http://192.168.10.9:8082/artifactory/santander-gts-libs-release-local/com/mercurytfs/mercury/cloud/web/collections.export.web.all/5.23.0/collections.export.web.all-5.23.0.jar" TargetMode="External"/><Relationship Id="rId23" Type="http://schemas.openxmlformats.org/officeDocument/2006/relationships/hyperlink" Target="http://192.168.10.125/SantanderGTS/microservices/products/ImportLc" TargetMode="External"/><Relationship Id="rId28" Type="http://schemas.openxmlformats.org/officeDocument/2006/relationships/hyperlink" Target="http://192.168.10.125/SantanderGTS/microservices/products/Loans" TargetMode="External"/><Relationship Id="rId36" Type="http://schemas.openxmlformats.org/officeDocument/2006/relationships/hyperlink" Target="http://192.168.10.9:8082/artifactory/santander-gts-libs-release-local/com/mercurytfs/mercury/cloud/integration/collexp.integration.boot/1.28.0/collexp.integration.boot-1.28.0.jar" TargetMode="External"/><Relationship Id="rId49" Type="http://schemas.openxmlformats.org/officeDocument/2006/relationships/hyperlink" Target="http://192.168.10.125/SantanderGTS/microservices/products/CollectionImport/" TargetMode="External"/><Relationship Id="rId57" Type="http://schemas.openxmlformats.org/officeDocument/2006/relationships/hyperlink" Target="http://192.168.10.125/SantanderGTS/microservices/jobs/AutomaticprocessesJobs" TargetMode="External"/><Relationship Id="rId61" Type="http://schemas.openxmlformats.org/officeDocument/2006/relationships/hyperlink" Target="http://gitlabce.mercury-tfs.com/SantanderGTS/modulos/jobs.gts.boot" TargetMode="External"/><Relationship Id="rId10" Type="http://schemas.openxmlformats.org/officeDocument/2006/relationships/hyperlink" Target="http://192.168.10.125/SantanderGTS/microservices/modules/Tokenmanager" TargetMode="External"/><Relationship Id="rId19" Type="http://schemas.openxmlformats.org/officeDocument/2006/relationships/hyperlink" Target="http://192.168.10.9:8082/artifactory/santander-gts-libs-release-local/com/mercurytfs/mercury/cloud/web/collections.import.web.all/5.8.0/collections.import.web.all-5.8.0.jar" TargetMode="External"/><Relationship Id="rId31" Type="http://schemas.openxmlformats.org/officeDocument/2006/relationships/hyperlink" Target="http://192.168.10.125/SantanderGTS/integration.gts.boot" TargetMode="External"/><Relationship Id="rId44" Type="http://schemas.openxmlformats.org/officeDocument/2006/relationships/hyperlink" Target="http://192.168.10.9:8082/artifactory/santander-gts-libs-release-local/com/mercurytfs/mercury/cloud/integration/loans.integration.boot/1.20.0/loans.integration.boot-1.20.0.jar" TargetMode="External"/><Relationship Id="rId52" Type="http://schemas.openxmlformats.org/officeDocument/2006/relationships/hyperlink" Target="http://192.168.10.125/SantanderGTS/microservices/jobs/AccountingJobs" TargetMode="External"/><Relationship Id="rId60" Type="http://schemas.openxmlformats.org/officeDocument/2006/relationships/hyperlink" Target="http://192.168.10.125/SantanderGTS/microservices/jobs/SwiftJobs"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gitlabce.mercury-tfs.com/SantanderGTS/microservices/modules/Scheduler" TargetMode="External"/><Relationship Id="rId14" Type="http://schemas.openxmlformats.org/officeDocument/2006/relationships/hyperlink" Target="http://192.168.10.125/SantanderGTS/microservices/products/CollectionsExport" TargetMode="External"/><Relationship Id="rId22" Type="http://schemas.openxmlformats.org/officeDocument/2006/relationships/hyperlink" Target="http://192.168.10.9:8082/artifactory/santander-gts-libs-release-local/com/mercurytfs/mercury/cloud/web/exportlc.web.all/5.8.0/exportlc.web.all-5.8.0.jar" TargetMode="External"/><Relationship Id="rId27" Type="http://schemas.openxmlformats.org/officeDocument/2006/relationships/hyperlink" Target="http://gitlabce.mercury-tfs.com/SantanderGTS/microservices/products/StandByImport" TargetMode="External"/><Relationship Id="rId30" Type="http://schemas.openxmlformats.org/officeDocument/2006/relationships/hyperlink" Target="http://192.168.10.9:8082/artifactory/santander-gts-libs-release-local/com/mercurytfs/mercury/cloud/web/loans.web.all/5.4.0/loans.web.all-5.4.0.jar" TargetMode="External"/><Relationship Id="rId35" Type="http://schemas.openxmlformats.org/officeDocument/2006/relationships/hyperlink" Target="http://192.168.10.125/SantanderGTS/collexp.integration.boot" TargetMode="External"/><Relationship Id="rId43" Type="http://schemas.openxmlformats.org/officeDocument/2006/relationships/hyperlink" Target="http://192.168.10.125/SantanderGTS/loans.integration.boot" TargetMode="External"/><Relationship Id="rId48" Type="http://schemas.openxmlformats.org/officeDocument/2006/relationships/hyperlink" Target="http://192.168.10.125/SantanderGTS/microservices/products/ExportLc/" TargetMode="External"/><Relationship Id="rId56" Type="http://schemas.openxmlformats.org/officeDocument/2006/relationships/hyperlink" Target="http://192.168.10.125/SantanderGTS/microservices/jobs/AdminJobs" TargetMode="External"/><Relationship Id="rId8" Type="http://schemas.openxmlformats.org/officeDocument/2006/relationships/hyperlink" Target="http://gitlabce.mercury-tfs.com/SantanderGTS/microservices/modules/Scheduler" TargetMode="External"/><Relationship Id="rId51" Type="http://schemas.openxmlformats.org/officeDocument/2006/relationships/hyperlink" Target="http://192.168.10.125/SantanderGTS/microservices/products/Loans/" TargetMode="External"/><Relationship Id="rId3" Type="http://schemas.openxmlformats.org/officeDocument/2006/relationships/hyperlink" Target="http://192.168.10.125/SantanderGTS/microservices/modules/Gateway" TargetMode="External"/><Relationship Id="rId12" Type="http://schemas.openxmlformats.org/officeDocument/2006/relationships/hyperlink" Target="http://192.168.10.125/SantanderGTS/microservices/products/CollectionsExport" TargetMode="External"/><Relationship Id="rId17" Type="http://schemas.openxmlformats.org/officeDocument/2006/relationships/hyperlink" Target="http://192.168.10.9:8082/artifactory/santander-gts-libs-release-local/com/mercurytfs/mercury/cloud/web/collections.import.config/5.8.0/collections.import.config-5.8.0.jar" TargetMode="External"/><Relationship Id="rId25" Type="http://schemas.openxmlformats.org/officeDocument/2006/relationships/hyperlink" Target="http://192.168.10.9:8082/artifactory/santander-gts-libs-release-local/com/mercurytfs/mercury/cloud/web/importlc.web.all/5.8.0/importlc.web.all-5.8.0.jar" TargetMode="External"/><Relationship Id="rId33" Type="http://schemas.openxmlformats.org/officeDocument/2006/relationships/hyperlink" Target="http://192.168.10.125/SantanderGTS/mock.gts.api" TargetMode="External"/><Relationship Id="rId38" Type="http://schemas.openxmlformats.org/officeDocument/2006/relationships/hyperlink" Target="http://192.168.10.9:8082/artifactory/santander-gts-libs-release-local/com/mercurytfs/mercury/cloud/integration/collimp.integration.boot/1.25.0/collimp.integration.boot-1.25.0.jar" TargetMode="External"/><Relationship Id="rId46" Type="http://schemas.openxmlformats.org/officeDocument/2006/relationships/hyperlink" Target="http://192.168.10.9:8082/artifactory/santander-gts-libs-release-local/com/mercurytfs/mercury/cloud/integration/jobs.integration.boot/1.0.0/jobs.integration.boot-1.0.0.jar" TargetMode="External"/><Relationship Id="rId59" Type="http://schemas.openxmlformats.org/officeDocument/2006/relationships/hyperlink" Target="http://192.168.10.125/SantanderGTS/microservices/jobs/ReporterJobs" TargetMode="External"/></Relationships>
</file>

<file path=xl/worksheets/_rels/sheet73.xml.rels><?xml version="1.0" encoding="UTF-8" standalone="yes"?>
<Relationships xmlns="http://schemas.openxmlformats.org/package/2006/relationships"><Relationship Id="rId13" Type="http://schemas.openxmlformats.org/officeDocument/2006/relationships/hyperlink" Target="http://192.168.10.9:8082/artifactory/santander-gts-libs-release-local/com/mercurytfs/mercury/cloud/web/collections.export.web.all/5.21.0/collections.export.web.all-5.21.0.jar" TargetMode="External"/><Relationship Id="rId18" Type="http://schemas.openxmlformats.org/officeDocument/2006/relationships/hyperlink" Target="http://192.168.10.9:8082/artifactory/santander-gts-libs-release-local/com/mercurytfs/mercury/cloud/web/exportlc.web.all/5.7.0/exportlc.web.all-5.7.0.jar" TargetMode="External"/><Relationship Id="rId26" Type="http://schemas.openxmlformats.org/officeDocument/2006/relationships/hyperlink" Target="http://192.168.10.125/SantanderGTS/microservices/products/Loans" TargetMode="External"/><Relationship Id="rId39" Type="http://schemas.openxmlformats.org/officeDocument/2006/relationships/hyperlink" Target="http://192.168.10.9:8082/artifactory/santander-gts-libs-release-local/com/mercurytfs/mercury/cloud/integration/importlc.integration.boot/1.23.0/importlc.integration.boot-1.23.0.jar" TargetMode="External"/><Relationship Id="rId21" Type="http://schemas.openxmlformats.org/officeDocument/2006/relationships/hyperlink" Target="http://192.168.10.9:8082/artifactory/santander-gts-libs-release-local/com/mercurytfs/mercury/cloud/web/importlc.web.all/5.6.0/importlc.web.all-5.6.0.jar" TargetMode="External"/><Relationship Id="rId34" Type="http://schemas.openxmlformats.org/officeDocument/2006/relationships/hyperlink" Target="http://192.168.10.125/SantanderGTS/collimp.integration.boot" TargetMode="External"/><Relationship Id="rId42" Type="http://schemas.openxmlformats.org/officeDocument/2006/relationships/hyperlink" Target="http://192.168.10.125/SantanderGTS/microservices/products/ImportLc/" TargetMode="External"/><Relationship Id="rId47" Type="http://schemas.openxmlformats.org/officeDocument/2006/relationships/hyperlink" Target="http://192.168.10.125/SantanderGTS/microservices/jobs/AccountingJobs" TargetMode="External"/><Relationship Id="rId50" Type="http://schemas.openxmlformats.org/officeDocument/2006/relationships/hyperlink" Target="http://192.168.10.125/SantanderGTS/microservices/jobs/AdminJobs" TargetMode="External"/><Relationship Id="rId55" Type="http://schemas.openxmlformats.org/officeDocument/2006/relationships/hyperlink" Target="http://gitlabce.mercury-tfs.com/SantanderGTS/modulos/jobs.gts.boot"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sExport" TargetMode="External"/><Relationship Id="rId17" Type="http://schemas.openxmlformats.org/officeDocument/2006/relationships/hyperlink" Target="http://gitlabce.mercury-tfs.com/SantanderGTS/microservices/products/ExportLc" TargetMode="External"/><Relationship Id="rId25" Type="http://schemas.openxmlformats.org/officeDocument/2006/relationships/hyperlink" Target="http://192.168.10.9:8082/artifactory/santander-gts-libs-release-local/com/mercurytfs/mercury/cloud/web/stbimport.web.all/5.6.0/stbimport.web.all-5.6.0.jar" TargetMode="External"/><Relationship Id="rId33" Type="http://schemas.openxmlformats.org/officeDocument/2006/relationships/hyperlink" Target="http://192.168.10.9:8082/artifactory/santander-gts-libs-release-local/com/mercurytfs/mercury/cloud/integration/collexp.integration.boot/1.27.0/collexp.integration.boot-1.27.0.jar" TargetMode="External"/><Relationship Id="rId38" Type="http://schemas.openxmlformats.org/officeDocument/2006/relationships/hyperlink" Target="http://192.168.10.125/SantanderGTS/importlc.integration.boot" TargetMode="External"/><Relationship Id="rId46" Type="http://schemas.openxmlformats.org/officeDocument/2006/relationships/hyperlink" Target="http://192.168.10.125/SantanderGTS/microservices/products/Loans/"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gitlabce.mercury-tfs.com/SantanderGTS/microservices/products/ExportLc" TargetMode="External"/><Relationship Id="rId20" Type="http://schemas.openxmlformats.org/officeDocument/2006/relationships/hyperlink" Target="http://192.168.10.125/SantanderGTS/microservices/products/ImportLc" TargetMode="External"/><Relationship Id="rId29" Type="http://schemas.openxmlformats.org/officeDocument/2006/relationships/hyperlink" Target="http://192.168.10.9:8082/artifactory/santander-gts-libs-release-local/com/mercurytfs/mercury/cloud/integration/gts.integration.boot/5.5.0/gts.integration.boot-5.5.0.jar" TargetMode="External"/><Relationship Id="rId41" Type="http://schemas.openxmlformats.org/officeDocument/2006/relationships/hyperlink" Target="http://192.168.10.9:8082/artifactory/santander-gts-libs-release-local/com/mercurytfs/mercury/cloud/integration/loans.integration.boot/1.19.0/loans.integration.boot-1.19.0.jar" TargetMode="External"/><Relationship Id="rId54" Type="http://schemas.openxmlformats.org/officeDocument/2006/relationships/hyperlink" Target="http://192.168.10.125/SantanderGTS/microservices/jobs/SwiftJobs" TargetMode="External"/><Relationship Id="rId1" Type="http://schemas.openxmlformats.org/officeDocument/2006/relationships/hyperlink" Target="http://192.168.10.21/browse/SANGTS-4394" TargetMode="External"/><Relationship Id="rId6" Type="http://schemas.openxmlformats.org/officeDocument/2006/relationships/hyperlink" Target="http://192.168.10.9:8082/artifactory/santander-gts-libs-release-local/com/mercurytfs/mercury/cloud/web/cloud.web.all/5.10.1/cloud.web.all-5.10.1.ja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gitlabce.mercury-tfs.com/SantanderGTS/microservices/products/StandByImport" TargetMode="External"/><Relationship Id="rId32" Type="http://schemas.openxmlformats.org/officeDocument/2006/relationships/hyperlink" Target="http://192.168.10.125/SantanderGTS/collexp.integration.boot" TargetMode="External"/><Relationship Id="rId37" Type="http://schemas.openxmlformats.org/officeDocument/2006/relationships/hyperlink" Target="http://192.168.10.9:8082/artifactory/santander-gts-libs-release-local/com/mercurytfs/mercury/cloud/integration/exportlc.integration.boot/1.24.0/exportlc.integration.boot-1.24.0.jar" TargetMode="External"/><Relationship Id="rId40" Type="http://schemas.openxmlformats.org/officeDocument/2006/relationships/hyperlink" Target="http://192.168.10.125/SantanderGTS/loans.integration.boot" TargetMode="External"/><Relationship Id="rId45" Type="http://schemas.openxmlformats.org/officeDocument/2006/relationships/hyperlink" Target="http://192.168.10.125/SantanderGTS/microservices/products/CollectionsExport/" TargetMode="External"/><Relationship Id="rId53" Type="http://schemas.openxmlformats.org/officeDocument/2006/relationships/hyperlink" Target="http://192.168.10.125/SantanderGTS/microservices/jobs/ReporterJobs"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192.168.10.125/SantanderGTS/microservices/products/CollectionImport" TargetMode="External"/><Relationship Id="rId23" Type="http://schemas.openxmlformats.org/officeDocument/2006/relationships/hyperlink" Target="http://192.168.10.9:8082/artifactory/santander-gts-libs-release-local/com/mercurytfs/mercury/cloud/web/stbexport.web.all/5.5.0/stbexport.web.all-5.5.0.jar" TargetMode="External"/><Relationship Id="rId28" Type="http://schemas.openxmlformats.org/officeDocument/2006/relationships/hyperlink" Target="http://192.168.10.125/SantanderGTS/integration.gts.boot" TargetMode="External"/><Relationship Id="rId36" Type="http://schemas.openxmlformats.org/officeDocument/2006/relationships/hyperlink" Target="http://192.168.10.125/SantanderGTS/exportlc.integration.boot/" TargetMode="External"/><Relationship Id="rId49" Type="http://schemas.openxmlformats.org/officeDocument/2006/relationships/hyperlink" Target="http://192.168.10.125/SantanderGTS/microservices/jobs/ActivityJobs" TargetMode="External"/><Relationship Id="rId57" Type="http://schemas.openxmlformats.org/officeDocument/2006/relationships/hyperlink" Target="http://192.168.10.125/SantanderGTS/jms-config" TargetMode="External"/><Relationship Id="rId10" Type="http://schemas.openxmlformats.org/officeDocument/2006/relationships/hyperlink" Target="http://192.168.10.125/SantanderGTS/microservices/modules/Tokenmanager" TargetMode="External"/><Relationship Id="rId19" Type="http://schemas.openxmlformats.org/officeDocument/2006/relationships/hyperlink" Target="http://192.168.10.125/SantanderGTS/microservices/products/ImportLc" TargetMode="External"/><Relationship Id="rId31" Type="http://schemas.openxmlformats.org/officeDocument/2006/relationships/hyperlink" Target="http://192.168.10.9:8082/artifactory/santander-gts-libs-release-local/com/mercurytfs/mercury/cloud/integration/mock.gts.api/1.20.0/mock.gts.api-1.20.0.jar" TargetMode="External"/><Relationship Id="rId44" Type="http://schemas.openxmlformats.org/officeDocument/2006/relationships/hyperlink" Target="http://192.168.10.125/SantanderGTS/microservices/products/CollectionImport/" TargetMode="External"/><Relationship Id="rId52" Type="http://schemas.openxmlformats.org/officeDocument/2006/relationships/hyperlink" Target="http://192.168.10.125/SantanderGTS/microservices/jobs/NotificationJobs"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192.168.10.125/SantanderGTS/microservices/products/CollectionImport" TargetMode="External"/><Relationship Id="rId22" Type="http://schemas.openxmlformats.org/officeDocument/2006/relationships/hyperlink" Target="http://gitlabce.mercury-tfs.com/SantanderGTS/microservices/products/StandByExport" TargetMode="External"/><Relationship Id="rId27" Type="http://schemas.openxmlformats.org/officeDocument/2006/relationships/hyperlink" Target="http://192.168.10.125/SantanderGTS/microservices/products/Loans" TargetMode="External"/><Relationship Id="rId30" Type="http://schemas.openxmlformats.org/officeDocument/2006/relationships/hyperlink" Target="http://192.168.10.125/SantanderGTS/mock.gts.api" TargetMode="External"/><Relationship Id="rId35" Type="http://schemas.openxmlformats.org/officeDocument/2006/relationships/hyperlink" Target="http://192.168.10.9:8082/artifactory/santander-gts-libs-release-local/com/mercurytfs/mercury/cloud/integration/collimp.integration.boot/1.24.0/collimp.integration.boot-1.24.0.jar" TargetMode="External"/><Relationship Id="rId43" Type="http://schemas.openxmlformats.org/officeDocument/2006/relationships/hyperlink" Target="http://192.168.10.125/SantanderGTS/microservices/products/ExportLc/" TargetMode="External"/><Relationship Id="rId48" Type="http://schemas.openxmlformats.org/officeDocument/2006/relationships/hyperlink" Target="http://192.168.10.125/SantanderGTS/microservices/jobs/AccruementJobs" TargetMode="External"/><Relationship Id="rId56" Type="http://schemas.openxmlformats.org/officeDocument/2006/relationships/hyperlink" Target="http://192.168.10.125/SantanderGTS/modulos/Lettermanager/tree/master/service.impl/font" TargetMode="External"/><Relationship Id="rId8" Type="http://schemas.openxmlformats.org/officeDocument/2006/relationships/hyperlink" Target="http://gitlabce.mercury-tfs.com/SantanderGTS/microservices/modules/Scheduler" TargetMode="External"/><Relationship Id="rId51" Type="http://schemas.openxmlformats.org/officeDocument/2006/relationships/hyperlink" Target="http://192.168.10.125/SantanderGTS/microservices/jobs/AutomaticprocessesJobs" TargetMode="External"/><Relationship Id="rId3" Type="http://schemas.openxmlformats.org/officeDocument/2006/relationships/hyperlink" Target="http://192.168.10.125/SantanderGTS/microservices/modules/Gateway" TargetMode="External"/></Relationships>
</file>

<file path=xl/worksheets/_rels/sheet74.xml.rels><?xml version="1.0" encoding="UTF-8" standalone="yes"?>
<Relationships xmlns="http://schemas.openxmlformats.org/package/2006/relationships"><Relationship Id="rId13" Type="http://schemas.openxmlformats.org/officeDocument/2006/relationships/hyperlink" Target="http://192.168.10.9:8082/artifactory/santander-gts-libs-release-local/com/mercurytfs/mercury/cloud/web/collections.export.web.all/5.20.0/collections.export.web.all-5.20.0.jar" TargetMode="External"/><Relationship Id="rId18" Type="http://schemas.openxmlformats.org/officeDocument/2006/relationships/hyperlink" Target="http://gitlabce.mercury-tfs.com/SantanderGTS/microservices/products/ExportLc" TargetMode="External"/><Relationship Id="rId26" Type="http://schemas.openxmlformats.org/officeDocument/2006/relationships/hyperlink" Target="http://192.168.10.9:8082/artifactory/santander-gts-libs-release-local/com/mercurytfs/mercury/cloud/web/stbimport.web.all/5.5.0/stbimport.web.all-5.5.0.jar" TargetMode="External"/><Relationship Id="rId39" Type="http://schemas.openxmlformats.org/officeDocument/2006/relationships/hyperlink" Target="http://192.168.10.9:8082/artifactory/santander-gts-libs-release-local/com/mercurytfs/mercury/cloud/integration/exportlc.integration.boot/1.23.0/exportlc.integration.boot-1.23.0.jar" TargetMode="External"/><Relationship Id="rId21" Type="http://schemas.openxmlformats.org/officeDocument/2006/relationships/hyperlink" Target="http://192.168.10.125/SantanderGTS/microservices/products/ImportLc" TargetMode="External"/><Relationship Id="rId34" Type="http://schemas.openxmlformats.org/officeDocument/2006/relationships/hyperlink" Target="http://192.168.10.125/SantanderGTS/collexp.integration.boot" TargetMode="External"/><Relationship Id="rId42" Type="http://schemas.openxmlformats.org/officeDocument/2006/relationships/hyperlink" Target="http://192.168.10.125/SantanderGTS/loans.integration.boot" TargetMode="External"/><Relationship Id="rId47" Type="http://schemas.openxmlformats.org/officeDocument/2006/relationships/hyperlink" Target="http://192.168.10.125/SantanderGTS/microservices/products/CollectionsExport/" TargetMode="External"/><Relationship Id="rId50" Type="http://schemas.openxmlformats.org/officeDocument/2006/relationships/hyperlink" Target="http://192.168.10.125/SantanderGTS/microservices/jobs/AccruementJobs" TargetMode="External"/><Relationship Id="rId55" Type="http://schemas.openxmlformats.org/officeDocument/2006/relationships/hyperlink" Target="http://192.168.10.125/SantanderGTS/microservices/jobs/ReporterJobs"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sExport" TargetMode="External"/><Relationship Id="rId17" Type="http://schemas.openxmlformats.org/officeDocument/2006/relationships/hyperlink" Target="http://gitlabce.mercury-tfs.com/SantanderGTS/microservices/products/ExportLc" TargetMode="External"/><Relationship Id="rId25" Type="http://schemas.openxmlformats.org/officeDocument/2006/relationships/hyperlink" Target="http://gitlabce.mercury-tfs.com/SantanderGTS/microservices/products/StandByImport" TargetMode="External"/><Relationship Id="rId33" Type="http://schemas.openxmlformats.org/officeDocument/2006/relationships/hyperlink" Target="http://192.168.10.9:8082/artifactory/santander-gts-libs-release-local/com/mercurytfs/mercury/cloud/integration/mock.gts.api/1.19.0/mock.gts.api-1.19.0.jar" TargetMode="External"/><Relationship Id="rId38" Type="http://schemas.openxmlformats.org/officeDocument/2006/relationships/hyperlink" Target="http://192.168.10.125/SantanderGTS/exportlc.integration.boot/" TargetMode="External"/><Relationship Id="rId46" Type="http://schemas.openxmlformats.org/officeDocument/2006/relationships/hyperlink" Target="http://192.168.10.125/SantanderGTS/microservices/products/CollectionImport/" TargetMode="External"/><Relationship Id="rId59" Type="http://schemas.openxmlformats.org/officeDocument/2006/relationships/hyperlink" Target="http://192.168.10.125/SantanderGTS/jms-config"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9:8082/artifactory/santander-gts-libs-release-local/com/mercurytfs/mercury/cloud/web/collections.import.web.all/5.7.0/collections.import.web.all-5.7.0.jar" TargetMode="External"/><Relationship Id="rId20" Type="http://schemas.openxmlformats.org/officeDocument/2006/relationships/hyperlink" Target="http://192.168.10.125/SantanderGTS/microservices/products/ImportLc" TargetMode="External"/><Relationship Id="rId29" Type="http://schemas.openxmlformats.org/officeDocument/2006/relationships/hyperlink" Target="http://192.168.10.9:8082/artifactory/santander-gts-libs-release-local/com/mercurytfs/mercury/cloud/web/loans.web.all/5.3.0/loans.web.all-5.3.0.jar" TargetMode="External"/><Relationship Id="rId41" Type="http://schemas.openxmlformats.org/officeDocument/2006/relationships/hyperlink" Target="http://192.168.10.9:8082/artifactory/santander-gts-libs-release-local/com/mercurytfs/mercury/cloud/integration/importlc.integration.boot/1.22.0/importlc.integration.boot-1.22.0.jar" TargetMode="External"/><Relationship Id="rId54" Type="http://schemas.openxmlformats.org/officeDocument/2006/relationships/hyperlink" Target="http://192.168.10.125/SantanderGTS/microservices/jobs/NotificationJobs" TargetMode="External"/><Relationship Id="rId1" Type="http://schemas.openxmlformats.org/officeDocument/2006/relationships/hyperlink" Target="http://192.168.10.21/browse/SANGTS-4328" TargetMode="External"/><Relationship Id="rId6" Type="http://schemas.openxmlformats.org/officeDocument/2006/relationships/hyperlink" Target="http://192.168.10.9:8082/artifactory/santander-gts-libs-release-local/com/mercurytfs/mercury/cloud/web/cloud.web.all/5.9.0/cloud.web.all-5.9.0.ja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192.168.10.9:8082/artifactory/santander-gts-libs-release-local/com/mercurytfs/mercury/cloud/web/stbexport.web.all/5.4.0/stbexport.web.all-5.4.0.jar" TargetMode="External"/><Relationship Id="rId32" Type="http://schemas.openxmlformats.org/officeDocument/2006/relationships/hyperlink" Target="http://192.168.10.125/SantanderGTS/mock.gts.api" TargetMode="External"/><Relationship Id="rId37" Type="http://schemas.openxmlformats.org/officeDocument/2006/relationships/hyperlink" Target="http://192.168.10.9:8082/artifactory/santander-gts-libs-release-local/com/mercurytfs/mercury/cloud/integration/collimp.integration.boot/1.23.0/collimp.integration.boot-1.23.0.jar" TargetMode="External"/><Relationship Id="rId40" Type="http://schemas.openxmlformats.org/officeDocument/2006/relationships/hyperlink" Target="http://192.168.10.125/SantanderGTS/importlc.integration.boot" TargetMode="External"/><Relationship Id="rId45" Type="http://schemas.openxmlformats.org/officeDocument/2006/relationships/hyperlink" Target="http://192.168.10.125/SantanderGTS/microservices/products/ExportLc/" TargetMode="External"/><Relationship Id="rId53" Type="http://schemas.openxmlformats.org/officeDocument/2006/relationships/hyperlink" Target="http://192.168.10.125/SantanderGTS/microservices/jobs/AutomaticprocessesJobs" TargetMode="External"/><Relationship Id="rId58" Type="http://schemas.openxmlformats.org/officeDocument/2006/relationships/hyperlink" Target="http://192.168.10.125/SantanderGTS/modulos/Lettermanager/tree/master/service.impl/font"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192.168.10.125/SantanderGTS/microservices/products/CollectionImport" TargetMode="External"/><Relationship Id="rId23" Type="http://schemas.openxmlformats.org/officeDocument/2006/relationships/hyperlink" Target="http://gitlabce.mercury-tfs.com/SantanderGTS/microservices/products/StandByExport" TargetMode="External"/><Relationship Id="rId28" Type="http://schemas.openxmlformats.org/officeDocument/2006/relationships/hyperlink" Target="http://192.168.10.125/SantanderGTS/microservices/products/Loans" TargetMode="External"/><Relationship Id="rId36" Type="http://schemas.openxmlformats.org/officeDocument/2006/relationships/hyperlink" Target="http://192.168.10.125/SantanderGTS/collimp.integration.boot" TargetMode="External"/><Relationship Id="rId49" Type="http://schemas.openxmlformats.org/officeDocument/2006/relationships/hyperlink" Target="http://192.168.10.125/SantanderGTS/microservices/jobs/AccountingJobs" TargetMode="External"/><Relationship Id="rId57" Type="http://schemas.openxmlformats.org/officeDocument/2006/relationships/hyperlink" Target="http://gitlabce.mercury-tfs.com/SantanderGTS/modulos/jobs.gts.boot" TargetMode="External"/><Relationship Id="rId10" Type="http://schemas.openxmlformats.org/officeDocument/2006/relationships/hyperlink" Target="http://192.168.10.125/SantanderGTS/microservices/modules/Tokenmanager" TargetMode="External"/><Relationship Id="rId19" Type="http://schemas.openxmlformats.org/officeDocument/2006/relationships/hyperlink" Target="http://192.168.10.9:8082/artifactory/santander-gts-libs-release-local/com/mercurytfs/mercury/cloud/web/exportlc.web.all/5.5.0/exportlc.web.all-5.5.0.jar" TargetMode="External"/><Relationship Id="rId31" Type="http://schemas.openxmlformats.org/officeDocument/2006/relationships/hyperlink" Target="http://192.168.10.9:8082/artifactory/santander-gts-libs-release-local/com/mercurytfs/mercury/cloud/integration/gts.integration.boot/5.3.0/gts.integration.boot-5.3.0.jar" TargetMode="External"/><Relationship Id="rId44" Type="http://schemas.openxmlformats.org/officeDocument/2006/relationships/hyperlink" Target="http://192.168.10.125/SantanderGTS/microservices/products/ImportLc/" TargetMode="External"/><Relationship Id="rId52" Type="http://schemas.openxmlformats.org/officeDocument/2006/relationships/hyperlink" Target="http://192.168.10.125/SantanderGTS/microservices/jobs/AdminJobs"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192.168.10.125/SantanderGTS/microservices/products/CollectionImport" TargetMode="External"/><Relationship Id="rId22" Type="http://schemas.openxmlformats.org/officeDocument/2006/relationships/hyperlink" Target="http://192.168.10.9:8082/artifactory/santander-gts-libs-release-local/com/mercurytfs/mercury/cloud/web/importlc.web.all/5.5.0/importlc.web.all-5.5.0.jar" TargetMode="External"/><Relationship Id="rId27" Type="http://schemas.openxmlformats.org/officeDocument/2006/relationships/hyperlink" Target="http://192.168.10.125/SantanderGTS/microservices/products/Loans" TargetMode="External"/><Relationship Id="rId30" Type="http://schemas.openxmlformats.org/officeDocument/2006/relationships/hyperlink" Target="http://192.168.10.125/SantanderGTS/integration.gts.boot" TargetMode="External"/><Relationship Id="rId35" Type="http://schemas.openxmlformats.org/officeDocument/2006/relationships/hyperlink" Target="http://192.168.10.9:8082/artifactory/santander-gts-libs-release-local/com/mercurytfs/mercury/cloud/integration/collexp.integration.boot/1.26.0/collexp.integration.boot-1.26.0.jar" TargetMode="External"/><Relationship Id="rId43" Type="http://schemas.openxmlformats.org/officeDocument/2006/relationships/hyperlink" Target="http://192.168.10.9:8082/artifactory/santander-gts-libs-release-local/com/mercurytfs/mercury/cloud/integration/loans.integration.boot/1.18.0/loans.integration.boot-1.18.0.jar" TargetMode="External"/><Relationship Id="rId48" Type="http://schemas.openxmlformats.org/officeDocument/2006/relationships/hyperlink" Target="http://192.168.10.125/SantanderGTS/microservices/products/Loans/" TargetMode="External"/><Relationship Id="rId56" Type="http://schemas.openxmlformats.org/officeDocument/2006/relationships/hyperlink" Target="http://192.168.10.125/SantanderGTS/microservices/jobs/SwiftJobs" TargetMode="External"/><Relationship Id="rId8" Type="http://schemas.openxmlformats.org/officeDocument/2006/relationships/hyperlink" Target="http://gitlabce.mercury-tfs.com/SantanderGTS/microservices/modules/Scheduler" TargetMode="External"/><Relationship Id="rId51" Type="http://schemas.openxmlformats.org/officeDocument/2006/relationships/hyperlink" Target="http://192.168.10.125/SantanderGTS/microservices/jobs/ActivityJobs" TargetMode="External"/><Relationship Id="rId3" Type="http://schemas.openxmlformats.org/officeDocument/2006/relationships/hyperlink" Target="http://192.168.10.125/SantanderGTS/microservices/modules/Gateway" TargetMode="External"/></Relationships>
</file>

<file path=xl/worksheets/_rels/sheet75.xml.rels><?xml version="1.0" encoding="UTF-8" standalone="yes"?>
<Relationships xmlns="http://schemas.openxmlformats.org/package/2006/relationships"><Relationship Id="rId13" Type="http://schemas.openxmlformats.org/officeDocument/2006/relationships/hyperlink" Target="http://192.168.10.125/SantanderGTS/microservices/products/CollectionsExport" TargetMode="External"/><Relationship Id="rId18" Type="http://schemas.openxmlformats.org/officeDocument/2006/relationships/hyperlink" Target="http://192.168.10.9:8082/artifactory/santander-gts-libs-release-local/com/mercurytfs/mercury/cloud/web/collections.import.web.all/5.6.0/collections.import.web.all-5.6.0.jar" TargetMode="External"/><Relationship Id="rId26" Type="http://schemas.openxmlformats.org/officeDocument/2006/relationships/hyperlink" Target="http://192.168.10.9:8082/artifactory/santander-gts-libs-release-local/com/mercurytfs/mercury/cloud/web/stbexport.web.all/5.3.0/stbexport.web.all-5.3.0.jar" TargetMode="External"/><Relationship Id="rId39" Type="http://schemas.openxmlformats.org/officeDocument/2006/relationships/hyperlink" Target="http://192.168.10.125/SantanderGTS/microservices/products/ExportLc/" TargetMode="External"/><Relationship Id="rId3" Type="http://schemas.openxmlformats.org/officeDocument/2006/relationships/hyperlink" Target="http://192.168.10.125/SantanderGTS/microservices/modules/Gateway" TargetMode="External"/><Relationship Id="rId21" Type="http://schemas.openxmlformats.org/officeDocument/2006/relationships/hyperlink" Target="http://192.168.10.9:8082/artifactory/santander-gts-libs-release-local/com/mercurytfs/mercury/cloud/web/exportlc.web.all/5.4.0/exportlc.web.all-5.4.0.jar" TargetMode="External"/><Relationship Id="rId34" Type="http://schemas.openxmlformats.org/officeDocument/2006/relationships/hyperlink" Target="http://192.168.10.125/SantanderGTS/exportlc.integration.boot/" TargetMode="External"/><Relationship Id="rId42" Type="http://schemas.openxmlformats.org/officeDocument/2006/relationships/hyperlink" Target="http://192.168.10.125/SantanderGTS/microservices/products/Loans/" TargetMode="External"/><Relationship Id="rId47" Type="http://schemas.openxmlformats.org/officeDocument/2006/relationships/hyperlink" Target="http://192.168.10.125/SantanderGTS/microservices/jobs/AutomaticprocessesJobs" TargetMode="External"/><Relationship Id="rId50" Type="http://schemas.openxmlformats.org/officeDocument/2006/relationships/hyperlink" Target="http://192.168.10.125/SantanderGTS/microservices/jobs/SwiftJobs"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9:8082/artifactory/santander-gts-libs-release-local/com/mercurytfs/mercury/cloud/web/collections.export.config/5.19.0/collections.export.config-5.19.0.jar" TargetMode="External"/><Relationship Id="rId17" Type="http://schemas.openxmlformats.org/officeDocument/2006/relationships/hyperlink" Target="http://192.168.10.125/SantanderGTS/microservices/products/CollectionImport" TargetMode="External"/><Relationship Id="rId25" Type="http://schemas.openxmlformats.org/officeDocument/2006/relationships/hyperlink" Target="http://gitlabce.mercury-tfs.com/SantanderGTS/microservices/products/StandByExport" TargetMode="External"/><Relationship Id="rId33" Type="http://schemas.openxmlformats.org/officeDocument/2006/relationships/hyperlink" Target="http://192.168.10.125/SantanderGTS/collimp.integration.boot" TargetMode="External"/><Relationship Id="rId38" Type="http://schemas.openxmlformats.org/officeDocument/2006/relationships/hyperlink" Target="http://192.168.10.125/SantanderGTS/microservices/products/ImportLc/" TargetMode="External"/><Relationship Id="rId46" Type="http://schemas.openxmlformats.org/officeDocument/2006/relationships/hyperlink" Target="http://192.168.10.125/SantanderGTS/microservices/jobs/AdminJobs"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9:8082/artifactory/santander-gts-libs-release-local/com/mercurytfs/mercury/cloud/web/collections.import.config/5.6.0/collections.import.config-5.6.0.jar" TargetMode="External"/><Relationship Id="rId20" Type="http://schemas.openxmlformats.org/officeDocument/2006/relationships/hyperlink" Target="http://gitlabce.mercury-tfs.com/SantanderGTS/microservices/products/ExportLc" TargetMode="External"/><Relationship Id="rId29" Type="http://schemas.openxmlformats.org/officeDocument/2006/relationships/hyperlink" Target="http://192.168.10.125/SantanderGTS/integration.gts.boot" TargetMode="External"/><Relationship Id="rId41" Type="http://schemas.openxmlformats.org/officeDocument/2006/relationships/hyperlink" Target="http://192.168.10.125/SantanderGTS/microservices/products/CollectionsExport/" TargetMode="External"/><Relationship Id="rId1" Type="http://schemas.openxmlformats.org/officeDocument/2006/relationships/hyperlink" Target="http://192.168.10.21/browse/SANGTS-4257" TargetMode="External"/><Relationship Id="rId6" Type="http://schemas.openxmlformats.org/officeDocument/2006/relationships/hyperlink" Target="http://192.168.10.9:8082/artifactory/santander-gts-libs-release-local/com/mercurytfs/mercury/cloud/web/cloud.web.all/5.8.0/cloud.web.all-5.8.0.ja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192.168.10.9:8082/artifactory/santander-gts-libs-release-local/com/mercurytfs/mercury/cloud/web/importlc.web.all/5.4.0/importlc.web.all-5.4.0.jar" TargetMode="External"/><Relationship Id="rId32" Type="http://schemas.openxmlformats.org/officeDocument/2006/relationships/hyperlink" Target="http://192.168.10.125/SantanderGTS/collexp.integration.boot" TargetMode="External"/><Relationship Id="rId37" Type="http://schemas.openxmlformats.org/officeDocument/2006/relationships/hyperlink" Target="http://192.168.10.125/SantanderGTS/loans.integration.boot" TargetMode="External"/><Relationship Id="rId40" Type="http://schemas.openxmlformats.org/officeDocument/2006/relationships/hyperlink" Target="http://192.168.10.125/SantanderGTS/microservices/products/CollectionImport/" TargetMode="External"/><Relationship Id="rId45" Type="http://schemas.openxmlformats.org/officeDocument/2006/relationships/hyperlink" Target="http://192.168.10.125/SantanderGTS/microservices/jobs/ActivityJobs" TargetMode="External"/><Relationship Id="rId53" Type="http://schemas.openxmlformats.org/officeDocument/2006/relationships/hyperlink" Target="http://192.168.10.125/SantanderGTS/jms-config"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192.168.10.125/SantanderGTS/microservices/products/CollectionImport" TargetMode="External"/><Relationship Id="rId23" Type="http://schemas.openxmlformats.org/officeDocument/2006/relationships/hyperlink" Target="http://192.168.10.125/SantanderGTS/microservices/products/ImportLc" TargetMode="External"/><Relationship Id="rId28" Type="http://schemas.openxmlformats.org/officeDocument/2006/relationships/hyperlink" Target="http://192.168.10.125/SantanderGTS/microservices/products/Loans" TargetMode="External"/><Relationship Id="rId36" Type="http://schemas.openxmlformats.org/officeDocument/2006/relationships/hyperlink" Target="http://192.168.10.125/SantanderGTS/importlc.integration.boot" TargetMode="External"/><Relationship Id="rId49" Type="http://schemas.openxmlformats.org/officeDocument/2006/relationships/hyperlink" Target="http://192.168.10.125/SantanderGTS/microservices/jobs/ReporterJobs" TargetMode="External"/><Relationship Id="rId10" Type="http://schemas.openxmlformats.org/officeDocument/2006/relationships/hyperlink" Target="http://192.168.10.125/SantanderGTS/microservices/modules/Tokenmanager" TargetMode="External"/><Relationship Id="rId19" Type="http://schemas.openxmlformats.org/officeDocument/2006/relationships/hyperlink" Target="http://gitlabce.mercury-tfs.com/SantanderGTS/microservices/products/ExportLc" TargetMode="External"/><Relationship Id="rId31" Type="http://schemas.openxmlformats.org/officeDocument/2006/relationships/hyperlink" Target="http://192.168.10.9:8082/artifactory/santander-gts-libs-release-local/com/mercurytfs/mercury/cloud/integration/mock.gts.api/1.18.0/mock.gts.api-1.18.0.jar" TargetMode="External"/><Relationship Id="rId44" Type="http://schemas.openxmlformats.org/officeDocument/2006/relationships/hyperlink" Target="http://192.168.10.125/SantanderGTS/microservices/jobs/AccruementJobs" TargetMode="External"/><Relationship Id="rId52" Type="http://schemas.openxmlformats.org/officeDocument/2006/relationships/hyperlink" Target="http://192.168.10.125/SantanderGTS/modulos/Lettermanager/tree/master/service.impl/font"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192.168.10.9:8082/artifactory/santander-gts-libs-release-local/com/mercurytfs/mercury/cloud/web/collections.export.web.all/5.19.0/collections.export.web.all-5.19.0.jar" TargetMode="External"/><Relationship Id="rId22" Type="http://schemas.openxmlformats.org/officeDocument/2006/relationships/hyperlink" Target="http://192.168.10.125/SantanderGTS/microservices/products/ImportLc" TargetMode="External"/><Relationship Id="rId27" Type="http://schemas.openxmlformats.org/officeDocument/2006/relationships/hyperlink" Target="http://192.168.10.125/SantanderGTS/microservices/products/Loans" TargetMode="External"/><Relationship Id="rId30" Type="http://schemas.openxmlformats.org/officeDocument/2006/relationships/hyperlink" Target="http://192.168.10.125/SantanderGTS/mock.gts.api" TargetMode="External"/><Relationship Id="rId35" Type="http://schemas.openxmlformats.org/officeDocument/2006/relationships/hyperlink" Target="http://192.168.10.9:8082/artifactory/santander-gts-libs-release-local/com/mercurytfs/mercury/cloud/integration/exportlc.integration.boot/1.22.0/exportlc.integration.boot-1.22.0.jar" TargetMode="External"/><Relationship Id="rId43" Type="http://schemas.openxmlformats.org/officeDocument/2006/relationships/hyperlink" Target="http://192.168.10.125/SantanderGTS/microservices/jobs/AccountingJobs" TargetMode="External"/><Relationship Id="rId48" Type="http://schemas.openxmlformats.org/officeDocument/2006/relationships/hyperlink" Target="http://192.168.10.125/SantanderGTS/microservices/jobs/NotificationJobs" TargetMode="External"/><Relationship Id="rId8" Type="http://schemas.openxmlformats.org/officeDocument/2006/relationships/hyperlink" Target="http://gitlabce.mercury-tfs.com/SantanderGTS/microservices/modules/Scheduler" TargetMode="External"/><Relationship Id="rId51" Type="http://schemas.openxmlformats.org/officeDocument/2006/relationships/hyperlink" Target="http://gitlabce.mercury-tfs.com/SantanderGTS/modulos/jobs.gts.boot" TargetMode="External"/></Relationships>
</file>

<file path=xl/worksheets/_rels/sheet76.xml.rels><?xml version="1.0" encoding="UTF-8" standalone="yes"?>
<Relationships xmlns="http://schemas.openxmlformats.org/package/2006/relationships"><Relationship Id="rId13" Type="http://schemas.openxmlformats.org/officeDocument/2006/relationships/hyperlink" Target="http://192.168.10.9:8082/artifactory/santander-gts-libs-release-local/com/mercurytfs/mercury/cloud/web/collections.export.web.all/5.17.0/collections.export.web.all-5.17.0.jar" TargetMode="External"/><Relationship Id="rId18" Type="http://schemas.openxmlformats.org/officeDocument/2006/relationships/hyperlink" Target="http://gitlabce.mercury-tfs.com/SantanderGTS/microservices/products/ExportLc" TargetMode="External"/><Relationship Id="rId26" Type="http://schemas.openxmlformats.org/officeDocument/2006/relationships/hyperlink" Target="http://192.168.10.125/SantanderGTS/integration.gts.boot" TargetMode="External"/><Relationship Id="rId39" Type="http://schemas.openxmlformats.org/officeDocument/2006/relationships/hyperlink" Target="http://192.168.10.9:8082/artifactory/santander-gts-libs-release-local/com/mercurytfs/mercury/cloud/integration/loans.integration.boot/1.17.0/loans.integration.boot-1.17.0.jar" TargetMode="External"/><Relationship Id="rId21" Type="http://schemas.openxmlformats.org/officeDocument/2006/relationships/hyperlink" Target="http://192.168.10.125/SantanderGTS/microservices/products/ImportLc" TargetMode="External"/><Relationship Id="rId34" Type="http://schemas.openxmlformats.org/officeDocument/2006/relationships/hyperlink" Target="http://192.168.10.125/SantanderGTS/exportlc.integration.boot/" TargetMode="External"/><Relationship Id="rId42" Type="http://schemas.openxmlformats.org/officeDocument/2006/relationships/hyperlink" Target="http://192.168.10.125/SantanderGTS/microservices/products/CollectionImport/" TargetMode="External"/><Relationship Id="rId47" Type="http://schemas.openxmlformats.org/officeDocument/2006/relationships/hyperlink" Target="http://192.168.10.125/SantanderGTS/microservices/jobs/ActivityJobs" TargetMode="External"/><Relationship Id="rId50" Type="http://schemas.openxmlformats.org/officeDocument/2006/relationships/hyperlink" Target="http://192.168.10.125/SantanderGTS/microservices/jobs/NotificationJobs" TargetMode="External"/><Relationship Id="rId55" Type="http://schemas.openxmlformats.org/officeDocument/2006/relationships/hyperlink" Target="http://192.168.10.125/SantanderGTS/jms-config"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sExport" TargetMode="External"/><Relationship Id="rId17" Type="http://schemas.openxmlformats.org/officeDocument/2006/relationships/hyperlink" Target="http://gitlabce.mercury-tfs.com/SantanderGTS/microservices/products/ExportLc" TargetMode="External"/><Relationship Id="rId25" Type="http://schemas.openxmlformats.org/officeDocument/2006/relationships/hyperlink" Target="http://192.168.10.9:8082/artifactory/santander-gts-libs-release-local/com/mercurytfs/mercury/cloud/web/loans.web.all/5.2.0/loans.web.all-5.2.0.jar" TargetMode="External"/><Relationship Id="rId33" Type="http://schemas.openxmlformats.org/officeDocument/2006/relationships/hyperlink" Target="http://192.168.10.9:8082/artifactory/santander-gts-libs-release-local/com/mercurytfs/mercury/cloud/integration/collimp.integration.boot/1.22.0/collimp.integration.boot-1.22.0.jar" TargetMode="External"/><Relationship Id="rId38" Type="http://schemas.openxmlformats.org/officeDocument/2006/relationships/hyperlink" Target="http://192.168.10.125/SantanderGTS/loans.integration.boot" TargetMode="External"/><Relationship Id="rId46" Type="http://schemas.openxmlformats.org/officeDocument/2006/relationships/hyperlink" Target="http://192.168.10.125/SantanderGTS/microservices/jobs/AccruementJobs"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9:8082/artifactory/santander-gts-libs-release-local/com/mercurytfs/mercury/cloud/web/collections.import.web.all/5.4.0/collections.import.web.all-5.4.0.jar" TargetMode="External"/><Relationship Id="rId20" Type="http://schemas.openxmlformats.org/officeDocument/2006/relationships/hyperlink" Target="http://192.168.10.125/SantanderGTS/microservices/products/ImportLc" TargetMode="External"/><Relationship Id="rId29" Type="http://schemas.openxmlformats.org/officeDocument/2006/relationships/hyperlink" Target="http://192.168.10.9:8082/artifactory/santander-gts-libs-release-local/com/mercurytfs/mercury/cloud/integration/mock.gts.api/1.17.0/mock.gts.api-1.17.0.jar" TargetMode="External"/><Relationship Id="rId41" Type="http://schemas.openxmlformats.org/officeDocument/2006/relationships/hyperlink" Target="http://192.168.10.125/SantanderGTS/microservices/products/ExportLc/" TargetMode="External"/><Relationship Id="rId54" Type="http://schemas.openxmlformats.org/officeDocument/2006/relationships/hyperlink" Target="http://192.168.10.125/SantanderGTS/modulos/Lettermanager/tree/master/service.impl/font" TargetMode="External"/><Relationship Id="rId1" Type="http://schemas.openxmlformats.org/officeDocument/2006/relationships/hyperlink" Target="http://192.168.10.21/browse/SANGTS-4181" TargetMode="External"/><Relationship Id="rId6" Type="http://schemas.openxmlformats.org/officeDocument/2006/relationships/hyperlink" Target="http://192.168.10.9:8082/artifactory/santander-gts-libs-release-local/com/mercurytfs/mercury/cloud/web/cloud.web.all/5.6.0/cloud.web.all-5.6.0.ja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192.168.10.125/SantanderGTS/microservices/products/Loans" TargetMode="External"/><Relationship Id="rId32" Type="http://schemas.openxmlformats.org/officeDocument/2006/relationships/hyperlink" Target="http://192.168.10.125/SantanderGTS/collimp.integration.boot" TargetMode="External"/><Relationship Id="rId37" Type="http://schemas.openxmlformats.org/officeDocument/2006/relationships/hyperlink" Target="http://192.168.10.9:8082/artifactory/santander-gts-libs-release-local/com/mercurytfs/mercury/cloud/integration/importlc.integration.boot/1.21.0/importlc.integration.boot-1.21.0.jar" TargetMode="External"/><Relationship Id="rId40" Type="http://schemas.openxmlformats.org/officeDocument/2006/relationships/hyperlink" Target="http://192.168.10.125/SantanderGTS/microservices/products/ImportLc/" TargetMode="External"/><Relationship Id="rId45" Type="http://schemas.openxmlformats.org/officeDocument/2006/relationships/hyperlink" Target="http://192.168.10.125/SantanderGTS/microservices/jobs/AccountingJobs" TargetMode="External"/><Relationship Id="rId53" Type="http://schemas.openxmlformats.org/officeDocument/2006/relationships/hyperlink" Target="http://gitlabce.mercury-tfs.com/SantanderGTS/modulos/jobs.gts.boot"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192.168.10.125/SantanderGTS/microservices/products/CollectionImport" TargetMode="External"/><Relationship Id="rId23" Type="http://schemas.openxmlformats.org/officeDocument/2006/relationships/hyperlink" Target="http://192.168.10.125/SantanderGTS/microservices/products/Loans" TargetMode="External"/><Relationship Id="rId28" Type="http://schemas.openxmlformats.org/officeDocument/2006/relationships/hyperlink" Target="http://192.168.10.125/SantanderGTS/mock.gts.api" TargetMode="External"/><Relationship Id="rId36" Type="http://schemas.openxmlformats.org/officeDocument/2006/relationships/hyperlink" Target="http://192.168.10.125/SantanderGTS/importlc.integration.boot" TargetMode="External"/><Relationship Id="rId49" Type="http://schemas.openxmlformats.org/officeDocument/2006/relationships/hyperlink" Target="http://192.168.10.125/SantanderGTS/microservices/jobs/AutomaticprocessesJobs" TargetMode="External"/><Relationship Id="rId10" Type="http://schemas.openxmlformats.org/officeDocument/2006/relationships/hyperlink" Target="http://192.168.10.125/SantanderGTS/microservices/modules/Tokenmanager" TargetMode="External"/><Relationship Id="rId19" Type="http://schemas.openxmlformats.org/officeDocument/2006/relationships/hyperlink" Target="http://192.168.10.9:8082/artifactory/santander-gts-libs-release-local/com/mercurytfs/mercury/cloud/web/exportlc.web.all/5.3.0/exportlc.web.all-5.3.0.jar" TargetMode="External"/><Relationship Id="rId31" Type="http://schemas.openxmlformats.org/officeDocument/2006/relationships/hyperlink" Target="http://192.168.10.9:8082/artifactory/santander-gts-libs-release-local/com/mercurytfs/mercury/cloud/integration/collexp.integration.boot/1.25.0/collexp.integration.boot-1.25.0.jar" TargetMode="External"/><Relationship Id="rId44" Type="http://schemas.openxmlformats.org/officeDocument/2006/relationships/hyperlink" Target="http://192.168.10.125/SantanderGTS/microservices/products/Loans/" TargetMode="External"/><Relationship Id="rId52" Type="http://schemas.openxmlformats.org/officeDocument/2006/relationships/hyperlink" Target="http://192.168.10.125/SantanderGTS/microservices/jobs/SwiftJobs"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192.168.10.125/SantanderGTS/microservices/products/CollectionImport" TargetMode="External"/><Relationship Id="rId22" Type="http://schemas.openxmlformats.org/officeDocument/2006/relationships/hyperlink" Target="http://192.168.10.9:8082/artifactory/santander-gts-libs-release-local/com/mercurytfs/mercury/cloud/web/importlc.web.all/5.3.0/importlc.web.all-5.3.0.jar" TargetMode="External"/><Relationship Id="rId27" Type="http://schemas.openxmlformats.org/officeDocument/2006/relationships/hyperlink" Target="http://192.168.10.9:8082/artifactory/santander-gts-libs-release-local/com/mercurytfs/mercury/cloud/integration/gts.integration.boot/5.2.0/gts.integration.boot-5.2.0.jar" TargetMode="External"/><Relationship Id="rId30" Type="http://schemas.openxmlformats.org/officeDocument/2006/relationships/hyperlink" Target="http://192.168.10.125/SantanderGTS/collexp.integration.boot" TargetMode="External"/><Relationship Id="rId35" Type="http://schemas.openxmlformats.org/officeDocument/2006/relationships/hyperlink" Target="http://192.168.10.9:8082/artifactory/santander-gts-libs-release-local/com/mercurytfs/mercury/cloud/integration/exportlc.integration.boot/1.21.0/exportlc.integration.boot-1.21.0.jar" TargetMode="External"/><Relationship Id="rId43" Type="http://schemas.openxmlformats.org/officeDocument/2006/relationships/hyperlink" Target="http://192.168.10.125/SantanderGTS/microservices/products/CollectionsExport/" TargetMode="External"/><Relationship Id="rId48" Type="http://schemas.openxmlformats.org/officeDocument/2006/relationships/hyperlink" Target="http://192.168.10.125/SantanderGTS/microservices/jobs/AdminJobs" TargetMode="External"/><Relationship Id="rId8" Type="http://schemas.openxmlformats.org/officeDocument/2006/relationships/hyperlink" Target="http://gitlabce.mercury-tfs.com/SantanderGTS/microservices/modules/Scheduler" TargetMode="External"/><Relationship Id="rId51" Type="http://schemas.openxmlformats.org/officeDocument/2006/relationships/hyperlink" Target="http://192.168.10.125/SantanderGTS/microservices/jobs/ReporterJobs" TargetMode="External"/><Relationship Id="rId3" Type="http://schemas.openxmlformats.org/officeDocument/2006/relationships/hyperlink" Target="http://192.168.10.125/SantanderGTS/microservices/modules/Gateway" TargetMode="External"/></Relationships>
</file>

<file path=xl/worksheets/_rels/sheet77.xml.rels><?xml version="1.0" encoding="UTF-8" standalone="yes"?>
<Relationships xmlns="http://schemas.openxmlformats.org/package/2006/relationships"><Relationship Id="rId13" Type="http://schemas.openxmlformats.org/officeDocument/2006/relationships/hyperlink" Target="http://192.168.10.9:8082/artifactory/santander-gts-libs-release-local/com/mercurytfs/mercury/cloud/web/collections.export.config/5.15.0/collections.export.config-5.15.0.jar" TargetMode="External"/><Relationship Id="rId18" Type="http://schemas.openxmlformats.org/officeDocument/2006/relationships/hyperlink" Target="http://192.168.10.125/SantanderGTS/microservices/products/CollectionImport" TargetMode="External"/><Relationship Id="rId26" Type="http://schemas.openxmlformats.org/officeDocument/2006/relationships/hyperlink" Target="http://192.168.10.125/SantanderGTS/microservices/products/ImportLc" TargetMode="External"/><Relationship Id="rId39" Type="http://schemas.openxmlformats.org/officeDocument/2006/relationships/hyperlink" Target="http://192.168.10.125/SantanderGTS/exportlc.integration.boot/" TargetMode="External"/><Relationship Id="rId21" Type="http://schemas.openxmlformats.org/officeDocument/2006/relationships/hyperlink" Target="http://192.168.10.9:8082/artifactory/santander-gts-libs-release-local/com/mercurytfs/mercury/cloud/web/exportlc.config/5.2.0/exportlc.config-5.2.0.jar" TargetMode="External"/><Relationship Id="rId34" Type="http://schemas.openxmlformats.org/officeDocument/2006/relationships/hyperlink" Target="http://192.168.10.125/SantanderGTS/integration.gts.boot" TargetMode="External"/><Relationship Id="rId42" Type="http://schemas.openxmlformats.org/officeDocument/2006/relationships/hyperlink" Target="http://192.168.10.125/SantanderGTS/loans.integration.boot" TargetMode="External"/><Relationship Id="rId47" Type="http://schemas.openxmlformats.org/officeDocument/2006/relationships/hyperlink" Target="http://192.168.10.125/SantanderGTS/microservices/products/Loans/" TargetMode="External"/><Relationship Id="rId50" Type="http://schemas.openxmlformats.org/officeDocument/2006/relationships/hyperlink" Target="http://192.168.10.125/SantanderGTS/microservices/jobs/ActivityJobs" TargetMode="External"/><Relationship Id="rId55" Type="http://schemas.openxmlformats.org/officeDocument/2006/relationships/hyperlink" Target="http://192.168.10.125/SantanderGTS/microservices/jobs/SwiftJobs" TargetMode="External"/><Relationship Id="rId7" Type="http://schemas.openxmlformats.org/officeDocument/2006/relationships/hyperlink" Target="http://192.168.10.9:8082/artifactory/santander-gts-libs-release-local/com/mercurytfs/mercury/cloud/web/cloud.web.all/5.4.0/cloud.web.all-5.4.0.jar" TargetMode="External"/><Relationship Id="rId12" Type="http://schemas.openxmlformats.org/officeDocument/2006/relationships/hyperlink" Target="http://192.168.10.125/SantanderGTS/microservices/products/CollectionsExport" TargetMode="External"/><Relationship Id="rId17" Type="http://schemas.openxmlformats.org/officeDocument/2006/relationships/hyperlink" Target="http://192.168.10.9:8082/artifactory/santander-gts-libs-release-local/com/mercurytfs/mercury/cloud/web/collections.import.config/5.2.0/collections.import.config-5.2.0.jar" TargetMode="External"/><Relationship Id="rId25" Type="http://schemas.openxmlformats.org/officeDocument/2006/relationships/hyperlink" Target="http://192.168.10.9:8082/artifactory/santander-gts-libs-release-local/com/mercurytfs/mercury/cloud/web/importlc.config/5.2.0/importlc.config-5.2.0.jar" TargetMode="External"/><Relationship Id="rId33" Type="http://schemas.openxmlformats.org/officeDocument/2006/relationships/hyperlink" Target="http://192.168.10.125/SantanderGTS/microservices/products/Loans" TargetMode="External"/><Relationship Id="rId38" Type="http://schemas.openxmlformats.org/officeDocument/2006/relationships/hyperlink" Target="http://192.168.10.125/SantanderGTS/collimp.integration.boot" TargetMode="External"/><Relationship Id="rId46" Type="http://schemas.openxmlformats.org/officeDocument/2006/relationships/hyperlink" Target="http://192.168.10.125/SantanderGTS/microservices/products/CollectionsExport/"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125/SantanderGTS/microservices/products/CollectionImport" TargetMode="External"/><Relationship Id="rId20" Type="http://schemas.openxmlformats.org/officeDocument/2006/relationships/hyperlink" Target="http://gitlabce.mercury-tfs.com/SantanderGTS/microservices/products/ExportLc" TargetMode="External"/><Relationship Id="rId29" Type="http://schemas.openxmlformats.org/officeDocument/2006/relationships/hyperlink" Target="http://192.168.10.9:8082/artifactory/santander-gts-libs-release-local/com/mercurytfs/mercury/cloud/web/stbexport.web.all/5.2.0/stbexport.web.all-5.2.0.jar" TargetMode="External"/><Relationship Id="rId41" Type="http://schemas.openxmlformats.org/officeDocument/2006/relationships/hyperlink" Target="http://192.168.10.125/SantanderGTS/importlc.integration.boot" TargetMode="External"/><Relationship Id="rId54" Type="http://schemas.openxmlformats.org/officeDocument/2006/relationships/hyperlink" Target="http://192.168.10.125/SantanderGTS/microservices/jobs/ReporterJobs" TargetMode="External"/><Relationship Id="rId1" Type="http://schemas.openxmlformats.org/officeDocument/2006/relationships/hyperlink" Target="http://192.168.10.21/browse/SANGTS-4093" TargetMode="External"/><Relationship Id="rId6" Type="http://schemas.openxmlformats.org/officeDocument/2006/relationships/hyperlink" Target="http://192.168.10.125/SantanderGTS/microservices/Cloud" TargetMode="External"/><Relationship Id="rId11" Type="http://schemas.openxmlformats.org/officeDocument/2006/relationships/hyperlink" Target="http://192.168.10.125/SantanderGTS/microservices/modules/Tokenmanager" TargetMode="External"/><Relationship Id="rId24" Type="http://schemas.openxmlformats.org/officeDocument/2006/relationships/hyperlink" Target="http://192.168.10.125/SantanderGTS/microservices/products/ImportLc" TargetMode="External"/><Relationship Id="rId32" Type="http://schemas.openxmlformats.org/officeDocument/2006/relationships/hyperlink" Target="http://192.168.10.125/SantanderGTS/microservices/products/Loans" TargetMode="External"/><Relationship Id="rId37" Type="http://schemas.openxmlformats.org/officeDocument/2006/relationships/hyperlink" Target="http://192.168.10.125/SantanderGTS/collexp.integration.boot" TargetMode="External"/><Relationship Id="rId40" Type="http://schemas.openxmlformats.org/officeDocument/2006/relationships/hyperlink" Target="http://192.168.10.9:8082/artifactory/santander-gts-libs-release-local/com/mercurytfs/mercury/cloud/integration/exportlc.integration.boot/1.20.0/exportlc.integration.boot-1.20.0.jar" TargetMode="External"/><Relationship Id="rId45" Type="http://schemas.openxmlformats.org/officeDocument/2006/relationships/hyperlink" Target="http://192.168.10.125/SantanderGTS/microservices/products/CollectionImport/" TargetMode="External"/><Relationship Id="rId53" Type="http://schemas.openxmlformats.org/officeDocument/2006/relationships/hyperlink" Target="http://192.168.10.125/SantanderGTS/microservices/jobs/NotificationJobs" TargetMode="External"/><Relationship Id="rId58" Type="http://schemas.openxmlformats.org/officeDocument/2006/relationships/hyperlink" Target="http://192.168.10.125/SantanderGTS/jms-config" TargetMode="External"/><Relationship Id="rId5" Type="http://schemas.openxmlformats.org/officeDocument/2006/relationships/hyperlink" Target="http://192.168.10.9:8082/artifactory/santander-gts-libs-release-local/com/mercurytfs/mercury/cloud/web/cloud.config/5.4.0/cloud.config-5.4.0.jar" TargetMode="External"/><Relationship Id="rId15" Type="http://schemas.openxmlformats.org/officeDocument/2006/relationships/hyperlink" Target="http://192.168.10.9:8082/artifactory/santander-gts-libs-release-local/com/mercurytfs/mercury/cloud/web/collections.export.web.all/5.15.0/collections.export.web.all-5.15.0.jar" TargetMode="External"/><Relationship Id="rId23" Type="http://schemas.openxmlformats.org/officeDocument/2006/relationships/hyperlink" Target="http://192.168.10.9:8082/artifactory/santander-gts-libs-release-local/com/mercurytfs/mercury/cloud/web/exportlc.web.all/5.2.0/exportlc.web.all-5.2.0.jar" TargetMode="External"/><Relationship Id="rId28" Type="http://schemas.openxmlformats.org/officeDocument/2006/relationships/hyperlink" Target="http://192.168.10.9:8082/artifactory/santander-gts-libs-release-local/com/mercurytfs/mercury/cloud/web/stbexport.config/5.2.0/stbexport.config-5.2.0.jar" TargetMode="External"/><Relationship Id="rId36" Type="http://schemas.openxmlformats.org/officeDocument/2006/relationships/hyperlink" Target="http://192.168.10.9:8082/artifactory/santander-gts-libs-release-local/com/mercurytfs/mercury/cloud/integration/mock.gts.api/1.16.0/mock.gts.api-1.16.0.jar" TargetMode="External"/><Relationship Id="rId49" Type="http://schemas.openxmlformats.org/officeDocument/2006/relationships/hyperlink" Target="http://192.168.10.125/SantanderGTS/microservices/jobs/AccruementJobs" TargetMode="External"/><Relationship Id="rId57" Type="http://schemas.openxmlformats.org/officeDocument/2006/relationships/hyperlink" Target="http://192.168.10.125/SantanderGTS/modulos/Lettermanager/tree/master/service.impl/font" TargetMode="External"/><Relationship Id="rId10" Type="http://schemas.openxmlformats.org/officeDocument/2006/relationships/hyperlink" Target="http://192.168.10.125/SantanderGTS/microservices/modules/Tokenmanager" TargetMode="External"/><Relationship Id="rId19" Type="http://schemas.openxmlformats.org/officeDocument/2006/relationships/hyperlink" Target="http://192.168.10.9:8082/artifactory/santander-gts-libs-release-local/com/mercurytfs/mercury/cloud/web/collections.import.web.all/5.2.0/collections.import.web.all-5.2.0.jar" TargetMode="External"/><Relationship Id="rId31" Type="http://schemas.openxmlformats.org/officeDocument/2006/relationships/hyperlink" Target="http://192.168.10.9:8082/artifactory/santander-gts-libs-release-local/com/mercurytfs/mercury/cloud/web/stbimport.config/5.3.0/stbimport.config-5.3.0.jar" TargetMode="External"/><Relationship Id="rId44" Type="http://schemas.openxmlformats.org/officeDocument/2006/relationships/hyperlink" Target="http://192.168.10.125/SantanderGTS/microservices/products/ExportLc/" TargetMode="External"/><Relationship Id="rId52" Type="http://schemas.openxmlformats.org/officeDocument/2006/relationships/hyperlink" Target="http://192.168.10.125/SantanderGTS/microservices/jobs/AutomaticprocessesJobs"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gitlabce.mercury-tfs.com/SantanderGTS/microservices/modules/Scheduler" TargetMode="External"/><Relationship Id="rId14" Type="http://schemas.openxmlformats.org/officeDocument/2006/relationships/hyperlink" Target="http://192.168.10.125/SantanderGTS/microservices/products/CollectionsExport" TargetMode="External"/><Relationship Id="rId22" Type="http://schemas.openxmlformats.org/officeDocument/2006/relationships/hyperlink" Target="http://gitlabce.mercury-tfs.com/SantanderGTS/microservices/products/ExportLc" TargetMode="External"/><Relationship Id="rId27" Type="http://schemas.openxmlformats.org/officeDocument/2006/relationships/hyperlink" Target="http://192.168.10.9:8082/artifactory/santander-gts-libs-release-local/com/mercurytfs/mercury/cloud/web/importlc.web.all/5.2.0/importlc.web.all-5.2.0.jar" TargetMode="External"/><Relationship Id="rId30" Type="http://schemas.openxmlformats.org/officeDocument/2006/relationships/hyperlink" Target="http://192.168.10.9:8082/artifactory/santander-gts-libs-release-local/com/mercurytfs/mercury/cloud/web/stbimport.web.all/5.3.0/stbimport.web.all-5.3.0.jar" TargetMode="External"/><Relationship Id="rId35" Type="http://schemas.openxmlformats.org/officeDocument/2006/relationships/hyperlink" Target="http://192.168.10.125/SantanderGTS/mock.gts.api" TargetMode="External"/><Relationship Id="rId43" Type="http://schemas.openxmlformats.org/officeDocument/2006/relationships/hyperlink" Target="http://192.168.10.125/SantanderGTS/microservices/products/ImportLc/" TargetMode="External"/><Relationship Id="rId48" Type="http://schemas.openxmlformats.org/officeDocument/2006/relationships/hyperlink" Target="http://192.168.10.125/SantanderGTS/microservices/jobs/AccountingJobs" TargetMode="External"/><Relationship Id="rId56" Type="http://schemas.openxmlformats.org/officeDocument/2006/relationships/hyperlink" Target="http://gitlabce.mercury-tfs.com/SantanderGTS/modulos/jobs.gts.boot" TargetMode="External"/><Relationship Id="rId8" Type="http://schemas.openxmlformats.org/officeDocument/2006/relationships/hyperlink" Target="http://gitlabce.mercury-tfs.com/SantanderGTS/microservices/modules/Scheduler" TargetMode="External"/><Relationship Id="rId51" Type="http://schemas.openxmlformats.org/officeDocument/2006/relationships/hyperlink" Target="http://192.168.10.125/SantanderGTS/microservices/jobs/AdminJobs" TargetMode="External"/><Relationship Id="rId3" Type="http://schemas.openxmlformats.org/officeDocument/2006/relationships/hyperlink" Target="http://192.168.10.125/SantanderGTS/microservices/modules/Gateway" TargetMode="External"/></Relationships>
</file>

<file path=xl/worksheets/_rels/sheet78.xml.rels><?xml version="1.0" encoding="UTF-8" standalone="yes"?>
<Relationships xmlns="http://schemas.openxmlformats.org/package/2006/relationships"><Relationship Id="rId13" Type="http://schemas.openxmlformats.org/officeDocument/2006/relationships/hyperlink" Target="http://192.168.10.125/SantanderGTS/microservices/products/CollectionsExport" TargetMode="External"/><Relationship Id="rId18" Type="http://schemas.openxmlformats.org/officeDocument/2006/relationships/hyperlink" Target="http://gitlabce.mercury-tfs.com/SantanderGTS/microservices/products/ExportLc" TargetMode="External"/><Relationship Id="rId26" Type="http://schemas.openxmlformats.org/officeDocument/2006/relationships/hyperlink" Target="http://192.168.10.125/SantanderGTS/microservices/products/Loans" TargetMode="External"/><Relationship Id="rId39" Type="http://schemas.openxmlformats.org/officeDocument/2006/relationships/hyperlink" Target="http://192.168.10.125/SantanderGTS/loans.integration.boot" TargetMode="External"/><Relationship Id="rId21" Type="http://schemas.openxmlformats.org/officeDocument/2006/relationships/hyperlink" Target="http://192.168.10.125/SantanderGTS/microservices/products/ImportLc" TargetMode="External"/><Relationship Id="rId34" Type="http://schemas.openxmlformats.org/officeDocument/2006/relationships/hyperlink" Target="http://192.168.10.2:8081/artifactory/santander-gts-libs-release-local/com/mercurytfs/mercury/cloud/integration/collexp.integration.boot/1.24.0/collexp.integration.boot-1.24.0.jar" TargetMode="External"/><Relationship Id="rId42" Type="http://schemas.openxmlformats.org/officeDocument/2006/relationships/hyperlink" Target="http://192.168.10.125/SantanderGTS/microservices/products/CollectionImport/" TargetMode="External"/><Relationship Id="rId47" Type="http://schemas.openxmlformats.org/officeDocument/2006/relationships/hyperlink" Target="http://192.168.10.125/SantanderGTS/microservices/jobs/ActivityJobs" TargetMode="External"/><Relationship Id="rId50" Type="http://schemas.openxmlformats.org/officeDocument/2006/relationships/hyperlink" Target="http://192.168.10.125/SantanderGTS/microservices/jobs/NotificationJobs" TargetMode="External"/><Relationship Id="rId55" Type="http://schemas.openxmlformats.org/officeDocument/2006/relationships/hyperlink" Target="http://192.168.10.125/SantanderGTS/jms-config"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sExport" TargetMode="External"/><Relationship Id="rId17" Type="http://schemas.openxmlformats.org/officeDocument/2006/relationships/hyperlink" Target="http://192.168.10.2:8081/artifactory/santander-gts-libs-release-local/com/mercurytfs/mercury/cloud/web/collections.import.web.all/5.1.0/collections.import.web.all-5.1.0.jar" TargetMode="External"/><Relationship Id="rId25" Type="http://schemas.openxmlformats.org/officeDocument/2006/relationships/hyperlink" Target="http://192.168.10.2:8081/artifactory/santander-gts-libs-release-local/com/mercurytfs/mercury/cloud/web/stbimport.config/5.1.6/stbimport.config-5.1.6.jar" TargetMode="External"/><Relationship Id="rId33" Type="http://schemas.openxmlformats.org/officeDocument/2006/relationships/hyperlink" Target="http://192.168.10.125/SantanderGTS/collexp.integration.boot" TargetMode="External"/><Relationship Id="rId38" Type="http://schemas.openxmlformats.org/officeDocument/2006/relationships/hyperlink" Target="http://192.168.10.125/SantanderGTS/importlc.integration.boot" TargetMode="External"/><Relationship Id="rId46" Type="http://schemas.openxmlformats.org/officeDocument/2006/relationships/hyperlink" Target="http://192.168.10.125/SantanderGTS/microservices/jobs/AccruementJobs"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125/SantanderGTS/microservices/products/CollectionImport" TargetMode="External"/><Relationship Id="rId20" Type="http://schemas.openxmlformats.org/officeDocument/2006/relationships/hyperlink" Target="http://192.168.10.2:8081/artifactory/santander-gts-libs-release-local/com/mercurytfs/mercury/cloud/web/exportlc.web.all/5.1.0/exportlc.web.all-5.1.0.jar" TargetMode="External"/><Relationship Id="rId29" Type="http://schemas.openxmlformats.org/officeDocument/2006/relationships/hyperlink" Target="http://192.168.10.125/SantanderGTS/integration.gts.boot" TargetMode="External"/><Relationship Id="rId41" Type="http://schemas.openxmlformats.org/officeDocument/2006/relationships/hyperlink" Target="http://192.168.10.125/SantanderGTS/microservices/products/ExportLc/" TargetMode="External"/><Relationship Id="rId54" Type="http://schemas.openxmlformats.org/officeDocument/2006/relationships/hyperlink" Target="http://192.168.10.125/SantanderGTS/modulos/Lettermanager/tree/master/service.impl/font" TargetMode="External"/><Relationship Id="rId1" Type="http://schemas.openxmlformats.org/officeDocument/2006/relationships/hyperlink" Target="http://192.168.10.21/browse/SANGTS-4002" TargetMode="External"/><Relationship Id="rId6" Type="http://schemas.openxmlformats.org/officeDocument/2006/relationships/hyperlink" Target="http://192.168.10.2:8081/artifactory/santander-gts-libs-release-local/com/mercurytfs/mercury/cloud/web/cloud.web.all/5.2.0/cloud.web.all-5.2.0.jar" TargetMode="External"/><Relationship Id="rId11" Type="http://schemas.openxmlformats.org/officeDocument/2006/relationships/hyperlink" Target="http://192.168.10.125/SantanderGTS/microservices/modules/Tokenmanager" TargetMode="External"/><Relationship Id="rId24" Type="http://schemas.openxmlformats.org/officeDocument/2006/relationships/hyperlink" Target="http://192.168.10.2:8081/artifactory/santander-gts-libs-release-local/com/mercurytfs/mercury/cloud/web/stbimport.web.all/5.1.6/stbimport.web.all-5.1.6.jar" TargetMode="External"/><Relationship Id="rId32" Type="http://schemas.openxmlformats.org/officeDocument/2006/relationships/hyperlink" Target="http://192.168.10.2:8081/artifactory/santander-gts-libs-release-local/com/mercurytfs/mercury/cloud/integration/mock.gts.api/1.15.0/mock.gts.api-1.15.0.jar" TargetMode="External"/><Relationship Id="rId37" Type="http://schemas.openxmlformats.org/officeDocument/2006/relationships/hyperlink" Target="http://192.168.10.125/SantanderGTS/exportlc.integration.boot/" TargetMode="External"/><Relationship Id="rId40" Type="http://schemas.openxmlformats.org/officeDocument/2006/relationships/hyperlink" Target="http://192.168.10.125/SantanderGTS/microservices/products/ImportLc/" TargetMode="External"/><Relationship Id="rId45" Type="http://schemas.openxmlformats.org/officeDocument/2006/relationships/hyperlink" Target="http://192.168.10.125/SantanderGTS/microservices/jobs/AccountingJobs" TargetMode="External"/><Relationship Id="rId53" Type="http://schemas.openxmlformats.org/officeDocument/2006/relationships/hyperlink" Target="http://gitlabce.mercury-tfs.com/SantanderGTS/modulos/jobs.gts.boot"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192.168.10.125/SantanderGTS/microservices/products/CollectionImport" TargetMode="External"/><Relationship Id="rId23" Type="http://schemas.openxmlformats.org/officeDocument/2006/relationships/hyperlink" Target="http://192.168.10.2:8081/artifactory/santander-gts-libs-release-local/com/mercurytfs/mercury/cloud/web/importlc.web.all/5.1.0/importlc.web.all-5.1.0.jar" TargetMode="External"/><Relationship Id="rId28" Type="http://schemas.openxmlformats.org/officeDocument/2006/relationships/hyperlink" Target="http://192.168.10.2:8081/artifactory/santander-gts-libs-release-local/com/mercurytfs/mercury/cloud/web/loans.web.all/5.1.0/loans.web.all-5.1.0.jar" TargetMode="External"/><Relationship Id="rId36" Type="http://schemas.openxmlformats.org/officeDocument/2006/relationships/hyperlink" Target="http://192.168.10.2:8081/artifactory/santander-gts-libs-release-local/com/mercurytfs/mercury/cloud/integration/collimp.integration.boot/1.21.0/collimp.integration.boot-1.21.0.jar" TargetMode="External"/><Relationship Id="rId49" Type="http://schemas.openxmlformats.org/officeDocument/2006/relationships/hyperlink" Target="http://192.168.10.125/SantanderGTS/microservices/jobs/AutomaticprocessesJobs" TargetMode="External"/><Relationship Id="rId10" Type="http://schemas.openxmlformats.org/officeDocument/2006/relationships/hyperlink" Target="http://192.168.10.2:8081/artifactory/santander-gts-libs-release-local/com/mercurytfs/mercury/cloud/modules/tokenmanager.boot/1.11.0/tokenmanager.boot-1.11.0.jar" TargetMode="External"/><Relationship Id="rId19" Type="http://schemas.openxmlformats.org/officeDocument/2006/relationships/hyperlink" Target="http://gitlabce.mercury-tfs.com/SantanderGTS/microservices/products/ExportLc" TargetMode="External"/><Relationship Id="rId31" Type="http://schemas.openxmlformats.org/officeDocument/2006/relationships/hyperlink" Target="http://192.168.10.125/SantanderGTS/mock.gts.api" TargetMode="External"/><Relationship Id="rId44" Type="http://schemas.openxmlformats.org/officeDocument/2006/relationships/hyperlink" Target="http://192.168.10.125/SantanderGTS/microservices/products/Loans/" TargetMode="External"/><Relationship Id="rId52" Type="http://schemas.openxmlformats.org/officeDocument/2006/relationships/hyperlink" Target="http://192.168.10.125/SantanderGTS/microservices/jobs/SwiftJobs"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192.168.10.2:8081/artifactory/santander-gts-libs-release-local/com/mercurytfs/mercury/cloud/web/collections.export.web.all/5.14.0/collections.export.web.all-5.14.0.jar" TargetMode="External"/><Relationship Id="rId22" Type="http://schemas.openxmlformats.org/officeDocument/2006/relationships/hyperlink" Target="http://192.168.10.125/SantanderGTS/microservices/products/ImportLc" TargetMode="External"/><Relationship Id="rId27" Type="http://schemas.openxmlformats.org/officeDocument/2006/relationships/hyperlink" Target="http://192.168.10.125/SantanderGTS/microservices/products/Loans" TargetMode="External"/><Relationship Id="rId30" Type="http://schemas.openxmlformats.org/officeDocument/2006/relationships/hyperlink" Target="http://192.168.10.2:8081/artifactory/santander-gts-libs-release-local/com/mercurytfs/mercury/cloud/integration/gts.integration.boot/5.1.0/gts.integration.boot-5.1.0.jar" TargetMode="External"/><Relationship Id="rId35" Type="http://schemas.openxmlformats.org/officeDocument/2006/relationships/hyperlink" Target="http://192.168.10.125/SantanderGTS/collimp.integration.boot" TargetMode="External"/><Relationship Id="rId43" Type="http://schemas.openxmlformats.org/officeDocument/2006/relationships/hyperlink" Target="http://192.168.10.125/SantanderGTS/microservices/products/CollectionsExport/" TargetMode="External"/><Relationship Id="rId48" Type="http://schemas.openxmlformats.org/officeDocument/2006/relationships/hyperlink" Target="http://192.168.10.125/SantanderGTS/microservices/jobs/AdminJobs" TargetMode="External"/><Relationship Id="rId8" Type="http://schemas.openxmlformats.org/officeDocument/2006/relationships/hyperlink" Target="http://gitlabce.mercury-tfs.com/SantanderGTS/microservices/modules/Scheduler" TargetMode="External"/><Relationship Id="rId51" Type="http://schemas.openxmlformats.org/officeDocument/2006/relationships/hyperlink" Target="http://192.168.10.125/SantanderGTS/microservices/jobs/ReporterJobs" TargetMode="External"/><Relationship Id="rId3" Type="http://schemas.openxmlformats.org/officeDocument/2006/relationships/hyperlink" Target="http://192.168.10.125/SantanderGTS/microservices/modules/Gateway" TargetMode="External"/></Relationships>
</file>

<file path=xl/worksheets/_rels/sheet79.xml.rels><?xml version="1.0" encoding="UTF-8" standalone="yes"?>
<Relationships xmlns="http://schemas.openxmlformats.org/package/2006/relationships"><Relationship Id="rId13" Type="http://schemas.openxmlformats.org/officeDocument/2006/relationships/hyperlink" Target="http://192.168.10.125/SantanderGTS/microservices/products/CollectionsExport" TargetMode="External"/><Relationship Id="rId18" Type="http://schemas.openxmlformats.org/officeDocument/2006/relationships/hyperlink" Target="http://gitlabce.mercury-tfs.com/SantanderGTS/microservices/products/ExportLc" TargetMode="External"/><Relationship Id="rId26" Type="http://schemas.openxmlformats.org/officeDocument/2006/relationships/hyperlink" Target="http://192.168.10.125/SantanderGTS/microservices/products/Loans" TargetMode="External"/><Relationship Id="rId39" Type="http://schemas.openxmlformats.org/officeDocument/2006/relationships/hyperlink" Target="http://192.168.10.125/SantanderGTS/microservices/products/CollectionImport/" TargetMode="External"/><Relationship Id="rId3" Type="http://schemas.openxmlformats.org/officeDocument/2006/relationships/hyperlink" Target="http://192.168.10.125/SantanderGTS/microservices/Cloud" TargetMode="External"/><Relationship Id="rId21" Type="http://schemas.openxmlformats.org/officeDocument/2006/relationships/hyperlink" Target="http://192.168.10.2:8081/artifactory/santander-gts-libs-release-local/com/mercurytfs/mercury/cloud/web/exportlc.web.all/1.29.0/exportlc.web.all-1.29.0.jar" TargetMode="External"/><Relationship Id="rId34" Type="http://schemas.openxmlformats.org/officeDocument/2006/relationships/hyperlink" Target="http://192.168.10.125/SantanderGTS/loans.integration.boot" TargetMode="External"/><Relationship Id="rId42" Type="http://schemas.openxmlformats.org/officeDocument/2006/relationships/hyperlink" Target="http://192.168.10.125/SantanderGTS/microservices/products/Loans/" TargetMode="External"/><Relationship Id="rId47" Type="http://schemas.openxmlformats.org/officeDocument/2006/relationships/hyperlink" Target="http://192.168.10.125/SantanderGTS/microservices/jobs/AutomaticprocessesJobs" TargetMode="External"/><Relationship Id="rId50" Type="http://schemas.openxmlformats.org/officeDocument/2006/relationships/hyperlink" Target="http://192.168.10.125/SantanderGTS/microservices/jobs/SwiftJobs"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125/SantanderGTS/microservices/products/CollectionsExport" TargetMode="External"/><Relationship Id="rId17" Type="http://schemas.openxmlformats.org/officeDocument/2006/relationships/hyperlink" Target="http://192.168.10.2:8081/artifactory/santander-gts-libs-release-local/com/mercurytfs/mercury/cloud/web/collections.import.web.all/1.25.0/collections.import.web.all-1.25.0.jar" TargetMode="External"/><Relationship Id="rId25" Type="http://schemas.openxmlformats.org/officeDocument/2006/relationships/hyperlink" Target="http://192.168.10.2:8081/artifactory/santander-gts-libs-release-local/com/mercurytfs/mercury/cloud/web/importlc.web.all/1.27.0/importlc.web.all-1.27.0.jar" TargetMode="External"/><Relationship Id="rId33" Type="http://schemas.openxmlformats.org/officeDocument/2006/relationships/hyperlink" Target="http://192.168.10.125/SantanderGTS/importlc.integration.boot" TargetMode="External"/><Relationship Id="rId38" Type="http://schemas.openxmlformats.org/officeDocument/2006/relationships/hyperlink" Target="http://192.168.10.2:8081/artifactory/santander-gts-libs-release-local/com/mercurytfs/mercury/cloud/web/exportlc.jobs.web.all/1.29.0/exportlc.jobs.web.all-1.29.0.jar" TargetMode="External"/><Relationship Id="rId46" Type="http://schemas.openxmlformats.org/officeDocument/2006/relationships/hyperlink" Target="http://192.168.10.125/SantanderGTS/microservices/jobs/AdminJobs"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125/SantanderGTS/microservices/products/CollectionImport" TargetMode="External"/><Relationship Id="rId20" Type="http://schemas.openxmlformats.org/officeDocument/2006/relationships/hyperlink" Target="http://gitlabce.mercury-tfs.com/SantanderGTS/microservices/products/ExportLc" TargetMode="External"/><Relationship Id="rId29" Type="http://schemas.openxmlformats.org/officeDocument/2006/relationships/hyperlink" Target="http://192.168.10.125/SantanderGTS/mock.gts.api" TargetMode="External"/><Relationship Id="rId41" Type="http://schemas.openxmlformats.org/officeDocument/2006/relationships/hyperlink" Target="http://192.168.10.125/SantanderGTS/microservices/products/CollectionsExport/" TargetMode="External"/><Relationship Id="rId1" Type="http://schemas.openxmlformats.org/officeDocument/2006/relationships/hyperlink" Target="http://192.168.10.125/SantanderGTS/microservices/modules/Gateway" TargetMode="External"/><Relationship Id="rId6" Type="http://schemas.openxmlformats.org/officeDocument/2006/relationships/hyperlink" Target="http://192.168.10.2:8081/artifactory/santander-gts-libs-release-local/com/mercurytfs/mercury/cloud/web/cloud.web.all/1.37.0/cloud.web.all-1.37.0.jar" TargetMode="External"/><Relationship Id="rId11" Type="http://schemas.openxmlformats.org/officeDocument/2006/relationships/hyperlink" Target="http://192.168.10.125/SantanderGTS/microservices/modules/Tokenmanager" TargetMode="External"/><Relationship Id="rId24" Type="http://schemas.openxmlformats.org/officeDocument/2006/relationships/hyperlink" Target="http://192.168.10.125/SantanderGTS/microservices/products/ImportLc" TargetMode="External"/><Relationship Id="rId32" Type="http://schemas.openxmlformats.org/officeDocument/2006/relationships/hyperlink" Target="http://192.168.10.125/SantanderGTS/exportlc.integration.boot/" TargetMode="External"/><Relationship Id="rId37" Type="http://schemas.openxmlformats.org/officeDocument/2006/relationships/hyperlink" Target="http://192.168.10.125/SantanderGTS/microservices/products/ExportLc/" TargetMode="External"/><Relationship Id="rId40" Type="http://schemas.openxmlformats.org/officeDocument/2006/relationships/hyperlink" Target="http://192.168.10.2:8081/artifactory/libs-release-local/com/mercurytfs/mercury/cloud/web/collections.import.jobs.web.all/1.25.0/collections.import.jobs.web.all-1.25.0.jar" TargetMode="External"/><Relationship Id="rId45" Type="http://schemas.openxmlformats.org/officeDocument/2006/relationships/hyperlink" Target="http://192.168.10.125/SantanderGTS/microservices/jobs/ActivityJobs" TargetMode="External"/><Relationship Id="rId53" Type="http://schemas.openxmlformats.org/officeDocument/2006/relationships/hyperlink" Target="http://192.168.10.125/SantanderGTS/jms-config"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192.168.10.2:8081/artifactory/santander-gts-libs-release-local/com/mercurytfs/mercury/cloud/web/collections.import.config/1.25.0/collections.import.config-1.25.0.jar" TargetMode="External"/><Relationship Id="rId23" Type="http://schemas.openxmlformats.org/officeDocument/2006/relationships/hyperlink" Target="http://192.168.10.2:8081/artifactory/santander-gts-libs-release-local/com/mercurytfs/mercury/cloud/web/importlc.config/1.27.0/importlc.config-1.27.0.jar" TargetMode="External"/><Relationship Id="rId28" Type="http://schemas.openxmlformats.org/officeDocument/2006/relationships/hyperlink" Target="http://192.168.10.125/SantanderGTS/integration.gts.boot" TargetMode="External"/><Relationship Id="rId36" Type="http://schemas.openxmlformats.org/officeDocument/2006/relationships/hyperlink" Target="http://192.168.10.2:8081/artifactory/santander-gts-libs-release-local/com/mercurytfs/mercury/cloud/web/importlc.jobs.web.all/1.27.0/importlc.jobs.web.all-1.27.0.jar" TargetMode="External"/><Relationship Id="rId49" Type="http://schemas.openxmlformats.org/officeDocument/2006/relationships/hyperlink" Target="http://192.168.10.125/SantanderGTS/microservices/jobs/ReporterJobs" TargetMode="External"/><Relationship Id="rId10" Type="http://schemas.openxmlformats.org/officeDocument/2006/relationships/hyperlink" Target="http://192.168.10.2:8081/artifactory/santander-gts-libs-release-local/com/mercurytfs/mercury/cloud/modules/tokenmanager.boot/1.11.0/tokenmanager.boot-1.11.0.jar" TargetMode="External"/><Relationship Id="rId19" Type="http://schemas.openxmlformats.org/officeDocument/2006/relationships/hyperlink" Target="http://192.168.10.2:8081/artifactory/santander-gts-libs-release-local/com/mercurytfs/mercury/cloud/web/exportlc.config/1.29.0/exportlc.config-1.29.0.jar" TargetMode="External"/><Relationship Id="rId31" Type="http://schemas.openxmlformats.org/officeDocument/2006/relationships/hyperlink" Target="http://192.168.10.125/SantanderGTS/collimp.integration.boot" TargetMode="External"/><Relationship Id="rId44" Type="http://schemas.openxmlformats.org/officeDocument/2006/relationships/hyperlink" Target="http://192.168.10.125/SantanderGTS/microservices/jobs/AccruementJobs" TargetMode="External"/><Relationship Id="rId52" Type="http://schemas.openxmlformats.org/officeDocument/2006/relationships/hyperlink" Target="http://192.168.10.125/SantanderGTS/modulos/Lettermanager/tree/master/service.impl/font" TargetMode="External"/><Relationship Id="rId4" Type="http://schemas.openxmlformats.org/officeDocument/2006/relationships/hyperlink" Target="http://192.168.10.2:8081/artifactory/santander-gts-libs-release-local/com/mercurytfs/mercury/cloud/web/cloud.config/1.37.0/cloud.config-1.37.0.jar"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192.168.10.125/SantanderGTS/microservices/products/CollectionImport" TargetMode="External"/><Relationship Id="rId22" Type="http://schemas.openxmlformats.org/officeDocument/2006/relationships/hyperlink" Target="http://192.168.10.125/SantanderGTS/microservices/products/ImportLc" TargetMode="External"/><Relationship Id="rId27" Type="http://schemas.openxmlformats.org/officeDocument/2006/relationships/hyperlink" Target="http://192.168.10.125/SantanderGTS/microservices/products/Loans" TargetMode="External"/><Relationship Id="rId30" Type="http://schemas.openxmlformats.org/officeDocument/2006/relationships/hyperlink" Target="http://192.168.10.125/SantanderGTS/collexp.integration.boot" TargetMode="External"/><Relationship Id="rId35" Type="http://schemas.openxmlformats.org/officeDocument/2006/relationships/hyperlink" Target="http://192.168.10.125/SantanderGTS/microservices/products/ImportLc/" TargetMode="External"/><Relationship Id="rId43" Type="http://schemas.openxmlformats.org/officeDocument/2006/relationships/hyperlink" Target="http://192.168.10.125/SantanderGTS/microservices/jobs/AccountingJobs" TargetMode="External"/><Relationship Id="rId48" Type="http://schemas.openxmlformats.org/officeDocument/2006/relationships/hyperlink" Target="http://192.168.10.125/SantanderGTS/microservices/jobs/NotificationJobs" TargetMode="External"/><Relationship Id="rId8" Type="http://schemas.openxmlformats.org/officeDocument/2006/relationships/hyperlink" Target="http://gitlabce.mercury-tfs.com/SantanderGTS/microservices/modules/Scheduler" TargetMode="External"/><Relationship Id="rId51" Type="http://schemas.openxmlformats.org/officeDocument/2006/relationships/hyperlink" Target="http://gitlabce.mercury-tfs.com/SantanderGTS/modulos/jobs.gts.boot" TargetMode="External"/></Relationships>
</file>

<file path=xl/worksheets/_rels/sheet80.xml.rels><?xml version="1.0" encoding="UTF-8" standalone="yes"?>
<Relationships xmlns="http://schemas.openxmlformats.org/package/2006/relationships"><Relationship Id="rId13" Type="http://schemas.openxmlformats.org/officeDocument/2006/relationships/hyperlink" Target="http://192.168.10.2:8081/artifactory/santander-gts-libs-release-local/com/mercurytfs/mercury/cloud/tokenmanager.config/1.10.0/tokenmanager.config-1.10.0.jar" TargetMode="External"/><Relationship Id="rId18" Type="http://schemas.openxmlformats.org/officeDocument/2006/relationships/hyperlink" Target="http://192.168.10.2:8081/artifactory/santander-gts-libs-release-local/com/mercurytfs/mercury/cloud/web/collections.import.config/1.24.0/collections.import.config-1.24.0.jar" TargetMode="External"/><Relationship Id="rId26" Type="http://schemas.openxmlformats.org/officeDocument/2006/relationships/hyperlink" Target="http://192.168.10.2:8081/artifactory/santander-gts-libs-release-local/com/mercurytfs/mercury/cloud/web/importlc.config/1.25.0/importlc.config-1.25.0.jar" TargetMode="External"/><Relationship Id="rId39" Type="http://schemas.openxmlformats.org/officeDocument/2006/relationships/hyperlink" Target="http://192.168.10.125/SantanderGTS/collexp.integration.boot" TargetMode="External"/><Relationship Id="rId21" Type="http://schemas.openxmlformats.org/officeDocument/2006/relationships/hyperlink" Target="http://gitlabce.mercury-tfs.com/SantanderGTS/microservices/products/ExportLc" TargetMode="External"/><Relationship Id="rId34" Type="http://schemas.openxmlformats.org/officeDocument/2006/relationships/hyperlink" Target="http://192.168.10.2:8081/artifactory/santander-gts-libs-release-local/com/mercurytfs/mercury/cloud/web/loans.config/1.22.0/loans.config-1.22.0.jar" TargetMode="External"/><Relationship Id="rId42" Type="http://schemas.openxmlformats.org/officeDocument/2006/relationships/hyperlink" Target="http://192.168.10.125/SantanderGTS/importlc.integration.boot" TargetMode="External"/><Relationship Id="rId47" Type="http://schemas.openxmlformats.org/officeDocument/2006/relationships/hyperlink" Target="http://192.168.10.2:8081/artifactory/santander-gts-libs-release-local/com/mercurytfs/mercury/cloud/web/exportlc.jobs.web.all/1.27.0/exportlc.jobs.web.all-1.27.0.jar" TargetMode="External"/><Relationship Id="rId50" Type="http://schemas.openxmlformats.org/officeDocument/2006/relationships/hyperlink" Target="http://192.168.10.125/SantanderGTS/microservices/products/CollectionsExport/" TargetMode="External"/><Relationship Id="rId55" Type="http://schemas.openxmlformats.org/officeDocument/2006/relationships/hyperlink" Target="http://192.168.10.2:8081/artifactory/santander-gts-libs-release-local/com/mercurytfs/mercury/cloud/web/accounting.jobs.web.all/5.0.0/accounting.jobs.web.all-5.0.0.jar" TargetMode="External"/><Relationship Id="rId63" Type="http://schemas.openxmlformats.org/officeDocument/2006/relationships/hyperlink" Target="http://192.168.10.2:8081/artifactory/santander-gts-libs-release-local/com/mercurytfs/mercury/cloud/web/automaticprocesses.jobs.web.all/5.1.0/automaticprocesses.jobs.web.all-5.1.0.jar" TargetMode="External"/><Relationship Id="rId68" Type="http://schemas.openxmlformats.org/officeDocument/2006/relationships/hyperlink" Target="http://192.168.10.125/SantanderGTS/microservices/jobs/SwiftJobs" TargetMode="External"/><Relationship Id="rId7" Type="http://schemas.openxmlformats.org/officeDocument/2006/relationships/hyperlink" Target="http://192.168.10.2:8081/artifactory/santander-gts-libs-release-local/com/mercurytfs/mercury/cloud/web/cloud.web.all/1.35.0/cloud.web.all-1.35.0.jar" TargetMode="External"/><Relationship Id="rId71" Type="http://schemas.openxmlformats.org/officeDocument/2006/relationships/hyperlink" Target="http://192.168.10.2:8081/artifactory/santander-gts-libs-release-local/com/mercurytfs/mercury/cloud/web/jobs.gts/1.3.0/jobs.gts-1.3.0.jar"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2:8081/artifactory/santander-gts-libs-release-local/com/mercurytfs/mercury/cloud/web/collections.export.web.all/5.12.0/collections.export.web.all-5.12.0.jar" TargetMode="External"/><Relationship Id="rId29" Type="http://schemas.openxmlformats.org/officeDocument/2006/relationships/hyperlink" Target="http://192.168.10.2:8081/artifactory/santander-gts-libs-release-local/com/mercurytfs/mercury/cloud/web/stbexport.web.all/5.0.0/stbexport.web.all-5.0.0.jar" TargetMode="External"/><Relationship Id="rId11" Type="http://schemas.openxmlformats.org/officeDocument/2006/relationships/hyperlink" Target="http://192.168.10.125/SantanderGTS/microservices/modules/Tokenmanager" TargetMode="External"/><Relationship Id="rId24" Type="http://schemas.openxmlformats.org/officeDocument/2006/relationships/hyperlink" Target="http://192.168.10.2:8081/artifactory/santander-gts-libs-release-local/com/mercurytfs/mercury/cloud/web/exportlc.web.all/1.28.0/exportlc.web.all-1.28.0.jar" TargetMode="External"/><Relationship Id="rId32" Type="http://schemas.openxmlformats.org/officeDocument/2006/relationships/hyperlink" Target="http://192.168.10.9:8082/artifactory/santander-gts-libs-release-local/com/mercurytfs/mercury/cloud/web/stbimport.config/5.0.0/stbimport.config-5.0.0.jar" TargetMode="External"/><Relationship Id="rId37" Type="http://schemas.openxmlformats.org/officeDocument/2006/relationships/hyperlink" Target="http://192.168.10.2:8081/artifactory/santander-gts-libs-release-local/com/mercurytfs/mercury/cloud/integration/gts.integration.boot/1.21.0/gts.integration.boot-1.21.0.jar" TargetMode="External"/><Relationship Id="rId40" Type="http://schemas.openxmlformats.org/officeDocument/2006/relationships/hyperlink" Target="http://192.168.10.125/SantanderGTS/collimp.integration.boot" TargetMode="External"/><Relationship Id="rId45" Type="http://schemas.openxmlformats.org/officeDocument/2006/relationships/hyperlink" Target="http://192.168.10.2:8081/artifactory/santander-gts-libs-release-local/com/mercurytfs/mercury/cloud/web/importlc.jobs.web.all/1.25.0/importlc.jobs.web.all-1.25.0.jar" TargetMode="External"/><Relationship Id="rId53" Type="http://schemas.openxmlformats.org/officeDocument/2006/relationships/hyperlink" Target="http://192.168.10.2:8081/artifactory/santander-gts-libs-release-local/com/mercurytfs/mercury/cloud/web/loans.jobs.web.all/1.22.0/loans.jobs.web.all-1.22.0.jar" TargetMode="External"/><Relationship Id="rId58" Type="http://schemas.openxmlformats.org/officeDocument/2006/relationships/hyperlink" Target="http://192.168.10.125/SantanderGTS/microservices/jobs/ActivityJobs" TargetMode="External"/><Relationship Id="rId66" Type="http://schemas.openxmlformats.org/officeDocument/2006/relationships/hyperlink" Target="http://192.168.10.125/SantanderGTS/microservices/jobs/ReporterJobs" TargetMode="External"/><Relationship Id="rId74" Type="http://schemas.openxmlformats.org/officeDocument/2006/relationships/vmlDrawing" Target="../drawings/vmlDrawing1.vml"/><Relationship Id="rId5" Type="http://schemas.openxmlformats.org/officeDocument/2006/relationships/hyperlink" Target="http://192.168.10.2:8081/artifactory/santander-gts-libs-release-local/com/mercurytfs/mercury/cloud/web/cloud.web.all/1.35.0/cloud.web.all-1.35.0.jar" TargetMode="External"/><Relationship Id="rId15" Type="http://schemas.openxmlformats.org/officeDocument/2006/relationships/hyperlink" Target="http://192.168.10.125/SantanderGTS/microservices/products/CollectionsExport" TargetMode="External"/><Relationship Id="rId23" Type="http://schemas.openxmlformats.org/officeDocument/2006/relationships/hyperlink" Target="http://gitlabce.mercury-tfs.com/SantanderGTS/microservices/products/ExportLc" TargetMode="External"/><Relationship Id="rId28" Type="http://schemas.openxmlformats.org/officeDocument/2006/relationships/hyperlink" Target="http://192.168.10.2:8081/artifactory/santander-gts-libs-release-local/com/mercurytfs/mercury/cloud/web/importlc.web.all/1.25.0/importlc.web.all-1.25.0.jar" TargetMode="External"/><Relationship Id="rId36" Type="http://schemas.openxmlformats.org/officeDocument/2006/relationships/hyperlink" Target="http://192.168.10.125/SantanderGTS/integration.gts.boot" TargetMode="External"/><Relationship Id="rId49" Type="http://schemas.openxmlformats.org/officeDocument/2006/relationships/hyperlink" Target="http://192.168.10.2:8081/artifactory/libs-release-local/com/mercurytfs/mercury/cloud/web/collections.import.jobs.web.all/1.22.0/collections.import.jobs.web.all-1.22.0.jar" TargetMode="External"/><Relationship Id="rId57" Type="http://schemas.openxmlformats.org/officeDocument/2006/relationships/hyperlink" Target="http://192.168.10.2:8081/artifactory/santander-gts-libs-release-local/com/mercurytfs/mercury/cloud/web/accruement.jobs.web.all/5.1.0/accruement.jobs.web.all-5.1.0.jar" TargetMode="External"/><Relationship Id="rId61" Type="http://schemas.openxmlformats.org/officeDocument/2006/relationships/hyperlink" Target="http://192.168.10.2:8081/artifactory/santander-gts-libs-release-local/com/mercurytfs/mercury/cloud/web/admin.jobs.cloud/5.2.0/admin.jobs.cloud-5.2.0.jar" TargetMode="External"/><Relationship Id="rId10" Type="http://schemas.openxmlformats.org/officeDocument/2006/relationships/hyperlink" Target="http://gitlabce.mercury-tfs.com/SantanderGTS/microservices/modules/Scheduler" TargetMode="External"/><Relationship Id="rId19" Type="http://schemas.openxmlformats.org/officeDocument/2006/relationships/hyperlink" Target="http://192.168.10.125/SantanderGTS/microservices/products/CollectionImport" TargetMode="External"/><Relationship Id="rId31" Type="http://schemas.openxmlformats.org/officeDocument/2006/relationships/hyperlink" Target="http://192.168.10.9:8082/artifactory/santander-gts-libs-release-local/com/mercurytfs/mercury/cloud/web/stbimport.web.all/5.0.0/stbimport.web.all-5.0.0.jar" TargetMode="External"/><Relationship Id="rId44" Type="http://schemas.openxmlformats.org/officeDocument/2006/relationships/hyperlink" Target="http://192.168.10.125/SantanderGTS/microservices/products/ImportLc/" TargetMode="External"/><Relationship Id="rId52" Type="http://schemas.openxmlformats.org/officeDocument/2006/relationships/hyperlink" Target="http://192.168.10.125/SantanderGTS/microservices/products/Loans/" TargetMode="External"/><Relationship Id="rId60" Type="http://schemas.openxmlformats.org/officeDocument/2006/relationships/hyperlink" Target="http://192.168.10.125/SantanderGTS/microservices/jobs/AdminJobs" TargetMode="External"/><Relationship Id="rId65" Type="http://schemas.openxmlformats.org/officeDocument/2006/relationships/hyperlink" Target="http://192.168.10.2:8081/artifactory/santander-gts-libs-release-local/com/mercurytfs/mercury/cloud/web/notification.jobs.web.all/5.1.0/notification.jobs.web.all-5.1.0.jar" TargetMode="External"/><Relationship Id="rId73" Type="http://schemas.openxmlformats.org/officeDocument/2006/relationships/hyperlink" Target="http://192.168.10.125/SantanderGTS/jms-config"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2:8081/artifactory/santander-gts-libs-release-local/com/mercurytfs/mercury/cloud/web/scheduler.config/1.8.0/scheduler.config-1.8.0.jar" TargetMode="External"/><Relationship Id="rId14" Type="http://schemas.openxmlformats.org/officeDocument/2006/relationships/hyperlink" Target="http://192.168.10.125/SantanderGTS/microservices/products/CollectionsExport" TargetMode="External"/><Relationship Id="rId22" Type="http://schemas.openxmlformats.org/officeDocument/2006/relationships/hyperlink" Target="http://192.168.10.2:8081/artifactory/santander-gts-libs-release-local/com/mercurytfs/mercury/cloud/web/exportlc.config/1.28.0/exportlc.config-1.28.0.jar" TargetMode="External"/><Relationship Id="rId27" Type="http://schemas.openxmlformats.org/officeDocument/2006/relationships/hyperlink" Target="http://192.168.10.125/SantanderGTS/microservices/products/ImportLc" TargetMode="External"/><Relationship Id="rId30" Type="http://schemas.openxmlformats.org/officeDocument/2006/relationships/hyperlink" Target="http://192.168.10.2:8081/artifactory/santander-gts-libs-release-local/com/mercurytfs/mercury/cloud/web/stbexport.config/5.0.0/stbexport.config-5.0.0.jar" TargetMode="External"/><Relationship Id="rId35" Type="http://schemas.openxmlformats.org/officeDocument/2006/relationships/hyperlink" Target="http://192.168.10.125/SantanderGTS/microservices/products/Loans" TargetMode="External"/><Relationship Id="rId43" Type="http://schemas.openxmlformats.org/officeDocument/2006/relationships/hyperlink" Target="http://192.168.10.125/SantanderGTS/loans.integration.boot" TargetMode="External"/><Relationship Id="rId48" Type="http://schemas.openxmlformats.org/officeDocument/2006/relationships/hyperlink" Target="http://192.168.10.125/SantanderGTS/microservices/products/CollectionImport/" TargetMode="External"/><Relationship Id="rId56" Type="http://schemas.openxmlformats.org/officeDocument/2006/relationships/hyperlink" Target="http://192.168.10.125/SantanderGTS/microservices/jobs/AccruementJobs" TargetMode="External"/><Relationship Id="rId64" Type="http://schemas.openxmlformats.org/officeDocument/2006/relationships/hyperlink" Target="http://192.168.10.125/SantanderGTS/microservices/jobs/NotificationJobs" TargetMode="External"/><Relationship Id="rId69" Type="http://schemas.openxmlformats.org/officeDocument/2006/relationships/hyperlink" Target="http://192.168.10.2:8081/artifactory/santander-gts-libs-release-local/com/mercurytfs/mercury/cloud/web/swift.jobs.web.all/5.1.0/swift.jobs.web.all-5.1.0.jar" TargetMode="External"/><Relationship Id="rId8" Type="http://schemas.openxmlformats.org/officeDocument/2006/relationships/hyperlink" Target="http://gitlabce.mercury-tfs.com/SantanderGTS/microservices/modules/Scheduler" TargetMode="External"/><Relationship Id="rId51" Type="http://schemas.openxmlformats.org/officeDocument/2006/relationships/hyperlink" Target="http://192.168.10.2:8081/artifactory/santander-gts-libs-release-local/com/mercurytfs/mercury/cloud/web/collections.export.jobs.web.all/5.12.0/collections.export.jobs.web.all-5.12.0.jar" TargetMode="External"/><Relationship Id="rId72" Type="http://schemas.openxmlformats.org/officeDocument/2006/relationships/hyperlink" Target="http://192.168.10.125/SantanderGTS/modulos/Lettermanager/tree/master/service.impl/font" TargetMode="External"/><Relationship Id="rId3" Type="http://schemas.openxmlformats.org/officeDocument/2006/relationships/hyperlink" Target="http://192.168.10.2:8081/artifactory/santander-gts-libs-release-local/com/mercurytfs/mercury/cloud/modules/gateway.config/1.6.3/gateway.config-1.6.3.jar" TargetMode="External"/><Relationship Id="rId12" Type="http://schemas.openxmlformats.org/officeDocument/2006/relationships/hyperlink" Target="http://192.168.10.125/SantanderGTS/microservices/modules/Tokenmanager" TargetMode="External"/><Relationship Id="rId17" Type="http://schemas.openxmlformats.org/officeDocument/2006/relationships/hyperlink" Target="http://192.168.10.125/SantanderGTS/microservices/products/CollectionImport" TargetMode="External"/><Relationship Id="rId25" Type="http://schemas.openxmlformats.org/officeDocument/2006/relationships/hyperlink" Target="http://192.168.10.125/SantanderGTS/microservices/products/ImportLc" TargetMode="External"/><Relationship Id="rId33" Type="http://schemas.openxmlformats.org/officeDocument/2006/relationships/hyperlink" Target="http://192.168.10.125/SantanderGTS/microservices/products/Loans" TargetMode="External"/><Relationship Id="rId38" Type="http://schemas.openxmlformats.org/officeDocument/2006/relationships/hyperlink" Target="http://192.168.10.125/SantanderGTS/mock.gts.api" TargetMode="External"/><Relationship Id="rId46" Type="http://schemas.openxmlformats.org/officeDocument/2006/relationships/hyperlink" Target="http://192.168.10.125/SantanderGTS/microservices/products/ExportLc/" TargetMode="External"/><Relationship Id="rId59" Type="http://schemas.openxmlformats.org/officeDocument/2006/relationships/hyperlink" Target="http://192.168.10.2:8081/artifactory/santander-gts-libs-release-local/com/mercurytfs/mercury/cloud/web/activity.jobs.web.all/5.1.0/activity.jobs.web.all-5.1.0.jar" TargetMode="External"/><Relationship Id="rId67" Type="http://schemas.openxmlformats.org/officeDocument/2006/relationships/hyperlink" Target="http://192.168.10.2:8081/artifactory/santander-gts-libs-release-local/com/mercurytfs/mercury/cloud/web/reporter.jobs.web.all/5.1.0/reporter.jobs.web.all-5.1.0.jar" TargetMode="External"/><Relationship Id="rId20" Type="http://schemas.openxmlformats.org/officeDocument/2006/relationships/hyperlink" Target="http://192.168.10.2:8081/artifactory/santander-gts-libs-release-local/com/mercurytfs/mercury/cloud/web/collections.import.web.all/1.24.0/collections.import.web.all-1.24.0.jar" TargetMode="External"/><Relationship Id="rId41" Type="http://schemas.openxmlformats.org/officeDocument/2006/relationships/hyperlink" Target="http://192.168.10.125/SantanderGTS/exportlc.integration.boot/" TargetMode="External"/><Relationship Id="rId54" Type="http://schemas.openxmlformats.org/officeDocument/2006/relationships/hyperlink" Target="http://192.168.10.125/SantanderGTS/microservices/jobs/AccountingJobs" TargetMode="External"/><Relationship Id="rId62" Type="http://schemas.openxmlformats.org/officeDocument/2006/relationships/hyperlink" Target="http://192.168.10.125/SantanderGTS/microservices/jobs/AutomaticprocessesJobs" TargetMode="External"/><Relationship Id="rId70" Type="http://schemas.openxmlformats.org/officeDocument/2006/relationships/hyperlink" Target="http://gitlabce.mercury-tfs.com/SantanderGTS/modulos/jobs.gts.boot" TargetMode="External"/><Relationship Id="rId75" Type="http://schemas.openxmlformats.org/officeDocument/2006/relationships/comments" Target="../comments1.xml"/><Relationship Id="rId1" Type="http://schemas.openxmlformats.org/officeDocument/2006/relationships/hyperlink" Target="http://192.168.10.125/SantanderGTS/microservices/modules/Gateway" TargetMode="External"/><Relationship Id="rId6" Type="http://schemas.openxmlformats.org/officeDocument/2006/relationships/hyperlink" Target="http://192.168.10.125/SantanderGTS/microservices/Cloud" TargetMode="External"/></Relationships>
</file>

<file path=xl/worksheets/_rels/sheet81.xml.rels><?xml version="1.0" encoding="UTF-8" standalone="yes"?>
<Relationships xmlns="http://schemas.openxmlformats.org/package/2006/relationships"><Relationship Id="rId13" Type="http://schemas.openxmlformats.org/officeDocument/2006/relationships/hyperlink" Target="http://192.168.10.2:8081/artifactory/santander-gts-libs-release-local/com/mercurytfs/mercury/cloud/tokenmanager.config/1.10.0/tokenmanager.config-1.10.0.jar" TargetMode="External"/><Relationship Id="rId18" Type="http://schemas.openxmlformats.org/officeDocument/2006/relationships/hyperlink" Target="http://192.168.10.2:8081/artifactory/santander-gts-libs-release-local/com/mercurytfs/mercury/cloud/web/collections.import.web.all/1.22.0/collections.import.web.all-1.22.0.jar" TargetMode="External"/><Relationship Id="rId26" Type="http://schemas.openxmlformats.org/officeDocument/2006/relationships/hyperlink" Target="http://192.168.10.2:8081/artifactory/santander-gts-libs-release-local/com/mercurytfs/mercury/cloud/web/importlc.config/1.25.0/importlc.config-1.25.0.jar" TargetMode="External"/><Relationship Id="rId39" Type="http://schemas.openxmlformats.org/officeDocument/2006/relationships/hyperlink" Target="http://192.168.10.125/SantanderGTS/microservices/products/ImportLc/" TargetMode="External"/><Relationship Id="rId21" Type="http://schemas.openxmlformats.org/officeDocument/2006/relationships/hyperlink" Target="http://gitlabce.mercury-tfs.com/SantanderGTS/microservices/products/ExportLc" TargetMode="External"/><Relationship Id="rId34" Type="http://schemas.openxmlformats.org/officeDocument/2006/relationships/hyperlink" Target="http://192.168.10.125/SantanderGTS/collexp.integration.boot" TargetMode="External"/><Relationship Id="rId42" Type="http://schemas.openxmlformats.org/officeDocument/2006/relationships/hyperlink" Target="http://192.168.10.2:8081/artifactory/santander-gts-libs-release-local/com/mercurytfs/mercury/cloud/web/exportlc.jobs.web.all/1.27.0/exportlc.jobs.web.all-1.27.0.jar" TargetMode="External"/><Relationship Id="rId47" Type="http://schemas.openxmlformats.org/officeDocument/2006/relationships/hyperlink" Target="http://192.168.10.125/SantanderGTS/microservices/products/Loans/" TargetMode="External"/><Relationship Id="rId50" Type="http://schemas.openxmlformats.org/officeDocument/2006/relationships/hyperlink" Target="http://192.168.10.2:8081/artifactory/santander-gts-libs-release-local/com/mercurytfs/mercury/cloud/web/accounting.jobs.web.all/5.0.0/accounting.jobs.web.all-5.0.0.jar" TargetMode="External"/><Relationship Id="rId55" Type="http://schemas.openxmlformats.org/officeDocument/2006/relationships/hyperlink" Target="http://192.168.10.125/SantanderGTS/microservices/jobs/AdminJobs" TargetMode="External"/><Relationship Id="rId63" Type="http://schemas.openxmlformats.org/officeDocument/2006/relationships/hyperlink" Target="http://192.168.10.125/SantanderGTS/microservices/jobs/SwiftJobs" TargetMode="External"/><Relationship Id="rId68" Type="http://schemas.openxmlformats.org/officeDocument/2006/relationships/hyperlink" Target="http://192.168.10.125/SantanderGTS/jms-config" TargetMode="External"/><Relationship Id="rId7" Type="http://schemas.openxmlformats.org/officeDocument/2006/relationships/hyperlink" Target="http://192.168.10.2:8081/artifactory/santander-gts-libs-release-local/com/mercurytfs/mercury/cloud/web/cloud.web.all/1.33.0/cloud.web.all-1.33.0.jar"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2:8081/artifactory/santander-gts-libs-release-local/com/mercurytfs/mercury/cloud/web/collections.export.web.all/5.12.0/collections.export.web.all-5.12.0.jar" TargetMode="External"/><Relationship Id="rId29" Type="http://schemas.openxmlformats.org/officeDocument/2006/relationships/hyperlink" Target="http://192.168.10.125/SantanderGTS/microservices/products/Loans" TargetMode="External"/><Relationship Id="rId1" Type="http://schemas.openxmlformats.org/officeDocument/2006/relationships/hyperlink" Target="http://192.168.10.125/SantanderGTS/microservices/modules/Gateway" TargetMode="External"/><Relationship Id="rId6" Type="http://schemas.openxmlformats.org/officeDocument/2006/relationships/hyperlink" Target="http://192.168.10.125/SantanderGTS/microservices/Cloud" TargetMode="External"/><Relationship Id="rId11" Type="http://schemas.openxmlformats.org/officeDocument/2006/relationships/hyperlink" Target="http://192.168.10.125/SantanderGTS/microservices/modules/Tokenmanager" TargetMode="External"/><Relationship Id="rId24" Type="http://schemas.openxmlformats.org/officeDocument/2006/relationships/hyperlink" Target="http://192.168.10.2:8081/artifactory/santander-gts-libs-release-local/com/mercurytfs/mercury/cloud/web/exportlc.web.all/1.27.0/exportlc.web.all-1.27.0.jar" TargetMode="External"/><Relationship Id="rId32" Type="http://schemas.openxmlformats.org/officeDocument/2006/relationships/hyperlink" Target="http://192.168.10.125/SantanderGTS/integration.gts.boot" TargetMode="External"/><Relationship Id="rId37" Type="http://schemas.openxmlformats.org/officeDocument/2006/relationships/hyperlink" Target="http://192.168.10.125/SantanderGTS/importlc.integration.boot" TargetMode="External"/><Relationship Id="rId40" Type="http://schemas.openxmlformats.org/officeDocument/2006/relationships/hyperlink" Target="http://192.168.10.2:8081/artifactory/santander-gts-libs-release-local/com/mercurytfs/mercury/cloud/web/importlc.jobs.web.all/1.25.0/importlc.jobs.web.all-1.25.0.jar" TargetMode="External"/><Relationship Id="rId45" Type="http://schemas.openxmlformats.org/officeDocument/2006/relationships/hyperlink" Target="http://192.168.10.125/SantanderGTS/microservices/products/CollectionsExport/" TargetMode="External"/><Relationship Id="rId53" Type="http://schemas.openxmlformats.org/officeDocument/2006/relationships/hyperlink" Target="http://192.168.10.125/SantanderGTS/microservices/jobs/ActivityJobs" TargetMode="External"/><Relationship Id="rId58" Type="http://schemas.openxmlformats.org/officeDocument/2006/relationships/hyperlink" Target="http://192.168.10.2:8081/artifactory/santander-gts-libs-release-local/com/mercurytfs/mercury/cloud/web/automaticprocesses.jobs.web.all/5.1.0/automaticprocesses.jobs.web.all-5.1.0.jar" TargetMode="External"/><Relationship Id="rId66" Type="http://schemas.openxmlformats.org/officeDocument/2006/relationships/hyperlink" Target="http://192.168.10.2:8081/artifactory/santander-gts-libs-release-local/com/mercurytfs/mercury/cloud/web/jobs.gts/1.3.0/jobs.gts-1.3.0.jar" TargetMode="External"/><Relationship Id="rId5" Type="http://schemas.openxmlformats.org/officeDocument/2006/relationships/hyperlink" Target="http://192.168.10.2:8081/artifactory/santander-gts-libs-release-local/com/mercurytfs/mercury/cloud/web/cloud.config/1.33.0/cloud.config-1.33.0.jar" TargetMode="External"/><Relationship Id="rId15" Type="http://schemas.openxmlformats.org/officeDocument/2006/relationships/hyperlink" Target="http://192.168.10.125/SantanderGTS/microservices/products/CollectionsExport" TargetMode="External"/><Relationship Id="rId23" Type="http://schemas.openxmlformats.org/officeDocument/2006/relationships/hyperlink" Target="http://gitlabce.mercury-tfs.com/SantanderGTS/microservices/products/ExportLc" TargetMode="External"/><Relationship Id="rId28" Type="http://schemas.openxmlformats.org/officeDocument/2006/relationships/hyperlink" Target="http://192.168.10.2:8081/artifactory/santander-gts-libs-release-local/com/mercurytfs/mercury/cloud/web/importlc.web.all/1.25.0/importlc.web.all-1.25.0.jar" TargetMode="External"/><Relationship Id="rId36" Type="http://schemas.openxmlformats.org/officeDocument/2006/relationships/hyperlink" Target="http://192.168.10.125/SantanderGTS/exportlc.integration.boot/" TargetMode="External"/><Relationship Id="rId49" Type="http://schemas.openxmlformats.org/officeDocument/2006/relationships/hyperlink" Target="http://192.168.10.125/SantanderGTS/microservices/jobs/AccountingJobs" TargetMode="External"/><Relationship Id="rId57" Type="http://schemas.openxmlformats.org/officeDocument/2006/relationships/hyperlink" Target="http://192.168.10.125/SantanderGTS/microservices/jobs/AutomaticprocessesJobs" TargetMode="External"/><Relationship Id="rId61" Type="http://schemas.openxmlformats.org/officeDocument/2006/relationships/hyperlink" Target="http://192.168.10.125/SantanderGTS/microservices/jobs/ReporterJobs" TargetMode="External"/><Relationship Id="rId10" Type="http://schemas.openxmlformats.org/officeDocument/2006/relationships/hyperlink" Target="http://gitlabce.mercury-tfs.com/SantanderGTS/microservices/modules/Scheduler" TargetMode="External"/><Relationship Id="rId19" Type="http://schemas.openxmlformats.org/officeDocument/2006/relationships/hyperlink" Target="http://192.168.10.125/SantanderGTS/microservices/products/CollectionImport" TargetMode="External"/><Relationship Id="rId31" Type="http://schemas.openxmlformats.org/officeDocument/2006/relationships/hyperlink" Target="http://192.168.10.125/SantanderGTS/microservices/products/Loans" TargetMode="External"/><Relationship Id="rId44" Type="http://schemas.openxmlformats.org/officeDocument/2006/relationships/hyperlink" Target="http://192.168.10.2:8081/artifactory/libs-release-local/com/mercurytfs/mercury/cloud/web/collections.import.jobs.web.all/1.22.0/collections.import.jobs.web.all-1.22.0.jar" TargetMode="External"/><Relationship Id="rId52" Type="http://schemas.openxmlformats.org/officeDocument/2006/relationships/hyperlink" Target="http://192.168.10.2:8081/artifactory/santander-gts-libs-release-local/com/mercurytfs/mercury/cloud/web/accruement.jobs.web.all/5.1.0/accruement.jobs.web.all-5.1.0.jar" TargetMode="External"/><Relationship Id="rId60" Type="http://schemas.openxmlformats.org/officeDocument/2006/relationships/hyperlink" Target="http://192.168.10.2:8081/artifactory/santander-gts-libs-release-local/com/mercurytfs/mercury/cloud/web/notification.jobs.web.all/5.1.0/notification.jobs.web.all-5.1.0.jar" TargetMode="External"/><Relationship Id="rId65" Type="http://schemas.openxmlformats.org/officeDocument/2006/relationships/hyperlink" Target="http://gitlabce.mercury-tfs.com/SantanderGTS/modulos/jobs.gts.boot"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2:8081/artifactory/santander-gts-libs-release-local/com/mercurytfs/mercury/cloud/web/scheduler.config/1.8.0/scheduler.config-1.8.0.jar" TargetMode="External"/><Relationship Id="rId14" Type="http://schemas.openxmlformats.org/officeDocument/2006/relationships/hyperlink" Target="http://192.168.10.125/SantanderGTS/microservices/products/CollectionsExport" TargetMode="External"/><Relationship Id="rId22" Type="http://schemas.openxmlformats.org/officeDocument/2006/relationships/hyperlink" Target="http://192.168.10.2:8081/artifactory/santander-gts-libs-release-local/com/mercurytfs/mercury/cloud/web/exportlc.config/1.27.0/exportlc.config-1.27.0.jar" TargetMode="External"/><Relationship Id="rId27" Type="http://schemas.openxmlformats.org/officeDocument/2006/relationships/hyperlink" Target="http://192.168.10.125/SantanderGTS/microservices/products/ImportLc" TargetMode="External"/><Relationship Id="rId30" Type="http://schemas.openxmlformats.org/officeDocument/2006/relationships/hyperlink" Target="http://192.168.10.2:8081/artifactory/santander-gts-libs-release-local/com/mercurytfs/mercury/cloud/web/loans.config/1.22.0/loans.config-1.22.0.jar" TargetMode="External"/><Relationship Id="rId35" Type="http://schemas.openxmlformats.org/officeDocument/2006/relationships/hyperlink" Target="http://192.168.10.125/SantanderGTS/collimp.integration.boot" TargetMode="External"/><Relationship Id="rId43" Type="http://schemas.openxmlformats.org/officeDocument/2006/relationships/hyperlink" Target="http://192.168.10.125/SantanderGTS/microservices/products/CollectionImport/" TargetMode="External"/><Relationship Id="rId48" Type="http://schemas.openxmlformats.org/officeDocument/2006/relationships/hyperlink" Target="http://192.168.10.2:8081/artifactory/santander-gts-libs-release-local/com/mercurytfs/mercury/cloud/web/loans.jobs.web.all/1.22.0/loans.jobs.web.all-1.22.0.jar" TargetMode="External"/><Relationship Id="rId56" Type="http://schemas.openxmlformats.org/officeDocument/2006/relationships/hyperlink" Target="http://192.168.10.2:8081/artifactory/santander-gts-libs-release-local/com/mercurytfs/mercury/cloud/web/admin.jobs.cloud/5.2.0/admin.jobs.cloud-5.2.0.jar" TargetMode="External"/><Relationship Id="rId64" Type="http://schemas.openxmlformats.org/officeDocument/2006/relationships/hyperlink" Target="http://192.168.10.2:8081/artifactory/santander-gts-libs-release-local/com/mercurytfs/mercury/cloud/web/swift.jobs.web.all/5.1.0/swift.jobs.web.all-5.1.0.jar" TargetMode="External"/><Relationship Id="rId69" Type="http://schemas.openxmlformats.org/officeDocument/2006/relationships/printerSettings" Target="../printerSettings/printerSettings1.bin"/><Relationship Id="rId8" Type="http://schemas.openxmlformats.org/officeDocument/2006/relationships/hyperlink" Target="http://gitlabce.mercury-tfs.com/SantanderGTS/microservices/modules/Scheduler" TargetMode="External"/><Relationship Id="rId51" Type="http://schemas.openxmlformats.org/officeDocument/2006/relationships/hyperlink" Target="http://192.168.10.125/SantanderGTS/microservices/jobs/AccruementJobs" TargetMode="External"/><Relationship Id="rId3" Type="http://schemas.openxmlformats.org/officeDocument/2006/relationships/hyperlink" Target="http://192.168.10.2:8081/artifactory/santander-gts-libs-release-local/com/mercurytfs/mercury/cloud/modules/gateway.config/1.6.2/gateway.config-1.6.2.jar" TargetMode="External"/><Relationship Id="rId12" Type="http://schemas.openxmlformats.org/officeDocument/2006/relationships/hyperlink" Target="http://192.168.10.125/SantanderGTS/microservices/modules/Tokenmanager" TargetMode="External"/><Relationship Id="rId17" Type="http://schemas.openxmlformats.org/officeDocument/2006/relationships/hyperlink" Target="http://192.168.10.125/SantanderGTS/microservices/products/CollectionImport" TargetMode="External"/><Relationship Id="rId25" Type="http://schemas.openxmlformats.org/officeDocument/2006/relationships/hyperlink" Target="http://192.168.10.125/SantanderGTS/microservices/products/ImportLc" TargetMode="External"/><Relationship Id="rId33" Type="http://schemas.openxmlformats.org/officeDocument/2006/relationships/hyperlink" Target="http://192.168.10.125/SantanderGTS/mock.gts.api" TargetMode="External"/><Relationship Id="rId38" Type="http://schemas.openxmlformats.org/officeDocument/2006/relationships/hyperlink" Target="http://192.168.10.125/SantanderGTS/loans.integration.boot" TargetMode="External"/><Relationship Id="rId46" Type="http://schemas.openxmlformats.org/officeDocument/2006/relationships/hyperlink" Target="http://192.168.10.2:8081/artifactory/santander-gts-libs-release-local/com/mercurytfs/mercury/cloud/web/collections.export.jobs.web.all/5.12.0/collections.export.jobs.web.all-5.12.0.jar" TargetMode="External"/><Relationship Id="rId59" Type="http://schemas.openxmlformats.org/officeDocument/2006/relationships/hyperlink" Target="http://192.168.10.125/SantanderGTS/microservices/jobs/NotificationJobs" TargetMode="External"/><Relationship Id="rId67" Type="http://schemas.openxmlformats.org/officeDocument/2006/relationships/hyperlink" Target="http://192.168.10.125/SantanderGTS/modulos/Lettermanager/tree/master/service.impl/font" TargetMode="External"/><Relationship Id="rId20" Type="http://schemas.openxmlformats.org/officeDocument/2006/relationships/hyperlink" Target="http://192.168.10.2:8081/artifactory/santander-gts-libs-release-local/com/mercurytfs/mercury/cloud/web/collections.import.web.all/1.22.0/collections.import.web.all-1.22.0.jar" TargetMode="External"/><Relationship Id="rId41" Type="http://schemas.openxmlformats.org/officeDocument/2006/relationships/hyperlink" Target="http://192.168.10.125/SantanderGTS/microservices/products/ExportLc/" TargetMode="External"/><Relationship Id="rId54" Type="http://schemas.openxmlformats.org/officeDocument/2006/relationships/hyperlink" Target="http://192.168.10.2:8081/artifactory/santander-gts-libs-release-local/com/mercurytfs/mercury/cloud/web/activity.jobs.web.all/5.1.0/activity.jobs.web.all-5.1.0.jar" TargetMode="External"/><Relationship Id="rId62" Type="http://schemas.openxmlformats.org/officeDocument/2006/relationships/hyperlink" Target="http://192.168.10.2:8081/artifactory/santander-gts-libs-release-local/com/mercurytfs/mercury/cloud/web/reporter.jobs.web.all/5.1.0/reporter.jobs.web.all-5.1.0.jar" TargetMode="External"/></Relationships>
</file>

<file path=xl/worksheets/_rels/sheet82.xml.rels><?xml version="1.0" encoding="UTF-8" standalone="yes"?>
<Relationships xmlns="http://schemas.openxmlformats.org/package/2006/relationships"><Relationship Id="rId8" Type="http://schemas.openxmlformats.org/officeDocument/2006/relationships/hyperlink" Target="http://192.168.10.125/SantanderGTS/microservices/modules/Tokenmanager" TargetMode="External"/><Relationship Id="rId13" Type="http://schemas.openxmlformats.org/officeDocument/2006/relationships/hyperlink" Target="http://192.168.10.125/SantanderGTS/microservices/products/CollectionImport" TargetMode="External"/><Relationship Id="rId18" Type="http://schemas.openxmlformats.org/officeDocument/2006/relationships/hyperlink" Target="http://192.168.10.2:8081/artifactory/santander-gts-libs-release-local/com/mercurytfs/mercury/cloud/web/exportlc.web.all/1.26.0/exportlc.web.all-1.26.0.jar" TargetMode="External"/><Relationship Id="rId26" Type="http://schemas.openxmlformats.org/officeDocument/2006/relationships/hyperlink" Target="http://192.168.10.125/SantanderGTS/mock.gts.api" TargetMode="External"/><Relationship Id="rId39" Type="http://schemas.openxmlformats.org/officeDocument/2006/relationships/hyperlink" Target="http://192.168.10.125/SantanderGTS/microservices/jobs/ActivityJobs" TargetMode="External"/><Relationship Id="rId3" Type="http://schemas.openxmlformats.org/officeDocument/2006/relationships/hyperlink" Target="http://192.168.10.125/SantanderGTS/microservices/Cloud" TargetMode="External"/><Relationship Id="rId21" Type="http://schemas.openxmlformats.org/officeDocument/2006/relationships/hyperlink" Target="http://192.168.10.2:8081/artifactory/santander-gts-libs-release-local/com/mercurytfs/mercury/cloud/web/importlc.web.all/1.24.0/importlc.web.all-1.24.0.jar" TargetMode="External"/><Relationship Id="rId34" Type="http://schemas.openxmlformats.org/officeDocument/2006/relationships/hyperlink" Target="http://192.168.10.125/SantanderGTS/microservices/products/CollectionImport/" TargetMode="External"/><Relationship Id="rId42" Type="http://schemas.openxmlformats.org/officeDocument/2006/relationships/hyperlink" Target="http://192.168.10.125/SantanderGTS/microservices/jobs/NotificationJobs" TargetMode="External"/><Relationship Id="rId47" Type="http://schemas.openxmlformats.org/officeDocument/2006/relationships/hyperlink" Target="http://192.168.10.125/SantanderGTS/jms-config" TargetMode="External"/><Relationship Id="rId7" Type="http://schemas.openxmlformats.org/officeDocument/2006/relationships/hyperlink" Target="http://gitlabce.mercury-tfs.com/SantanderGTS/microservices/modules/Scheduler" TargetMode="External"/><Relationship Id="rId12" Type="http://schemas.openxmlformats.org/officeDocument/2006/relationships/hyperlink" Target="http://192.168.10.2:8081/artifactory/santander-gts-libs-release-local/com/mercurytfs/mercury/cloud/web/collections.export.web.all/5.11.0/collections.export.web.all-5.11.0.jar" TargetMode="External"/><Relationship Id="rId17" Type="http://schemas.openxmlformats.org/officeDocument/2006/relationships/hyperlink" Target="http://gitlabce.mercury-tfs.com/SantanderGTS/microservices/products/ExportLc" TargetMode="External"/><Relationship Id="rId25" Type="http://schemas.openxmlformats.org/officeDocument/2006/relationships/hyperlink" Target="http://192.168.10.125/SantanderGTS/integration.gts.boot" TargetMode="External"/><Relationship Id="rId33" Type="http://schemas.openxmlformats.org/officeDocument/2006/relationships/hyperlink" Target="http://192.168.10.125/SantanderGTS/microservices/products/ExportLc/" TargetMode="External"/><Relationship Id="rId38" Type="http://schemas.openxmlformats.org/officeDocument/2006/relationships/hyperlink" Target="http://192.168.10.125/SantanderGTS/microservices/jobs/AccruementJobs" TargetMode="External"/><Relationship Id="rId46" Type="http://schemas.openxmlformats.org/officeDocument/2006/relationships/hyperlink" Target="http://192.168.10.125/SantanderGTS/modulos/Lettermanager/tree/master/service.impl/font"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gitlabce.mercury-tfs.com/SantanderGTS/microservices/products/ExportLc" TargetMode="External"/><Relationship Id="rId20" Type="http://schemas.openxmlformats.org/officeDocument/2006/relationships/hyperlink" Target="http://192.168.10.125/SantanderGTS/microservices/products/ImportLc" TargetMode="External"/><Relationship Id="rId29" Type="http://schemas.openxmlformats.org/officeDocument/2006/relationships/hyperlink" Target="http://192.168.10.125/SantanderGTS/exportlc.integration.boot/" TargetMode="External"/><Relationship Id="rId41" Type="http://schemas.openxmlformats.org/officeDocument/2006/relationships/hyperlink" Target="http://192.168.10.125/SantanderGTS/microservices/jobs/AutomaticprocessesJobs" TargetMode="External"/><Relationship Id="rId1" Type="http://schemas.openxmlformats.org/officeDocument/2006/relationships/hyperlink" Target="http://192.168.10.125/SantanderGTS/microservices/modules/Gateway" TargetMode="External"/><Relationship Id="rId6" Type="http://schemas.openxmlformats.org/officeDocument/2006/relationships/hyperlink" Target="http://gitlabce.mercury-tfs.com/SantanderGTS/microservices/modules/Schedule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192.168.10.2:8081/artifactory/santander-gts-libs-release-local/com/mercurytfs/mercury/cloud/web/loans.web.all/1.21.0/loans.web.all-1.21.0.jar" TargetMode="External"/><Relationship Id="rId32" Type="http://schemas.openxmlformats.org/officeDocument/2006/relationships/hyperlink" Target="http://192.168.10.125/SantanderGTS/microservices/products/ImportLc/" TargetMode="External"/><Relationship Id="rId37" Type="http://schemas.openxmlformats.org/officeDocument/2006/relationships/hyperlink" Target="http://192.168.10.125/SantanderGTS/microservices/jobs/AccountingJobs" TargetMode="External"/><Relationship Id="rId40" Type="http://schemas.openxmlformats.org/officeDocument/2006/relationships/hyperlink" Target="http://192.168.10.125/SantanderGTS/microservices/jobs/AdminJobs" TargetMode="External"/><Relationship Id="rId45" Type="http://schemas.openxmlformats.org/officeDocument/2006/relationships/hyperlink" Target="http://gitlabce.mercury-tfs.com/SantanderGTS/modulos/jobs.gts.boot" TargetMode="External"/><Relationship Id="rId5" Type="http://schemas.openxmlformats.org/officeDocument/2006/relationships/hyperlink" Target="http://192.168.10.2:8081/artifactory/santander-gts-libs-release-local/com/mercurytfs/mercury/cloud/web/cloud.web.all/1.32.0/cloud.web.all-1.32.0.jar" TargetMode="External"/><Relationship Id="rId15" Type="http://schemas.openxmlformats.org/officeDocument/2006/relationships/hyperlink" Target="http://192.168.10.2:8081/artifactory/santander-gts-libs-release-local/com/mercurytfs/mercury/cloud/web/collections.import.web.all/1.21.0/collections.import.web.all-1.21.0.jar" TargetMode="External"/><Relationship Id="rId23" Type="http://schemas.openxmlformats.org/officeDocument/2006/relationships/hyperlink" Target="http://192.168.10.125/SantanderGTS/microservices/products/Loans" TargetMode="External"/><Relationship Id="rId28" Type="http://schemas.openxmlformats.org/officeDocument/2006/relationships/hyperlink" Target="http://192.168.10.125/SantanderGTS/collimp.integration.boot" TargetMode="External"/><Relationship Id="rId36" Type="http://schemas.openxmlformats.org/officeDocument/2006/relationships/hyperlink" Target="http://192.168.10.125/SantanderGTS/microservices/products/Loans/" TargetMode="External"/><Relationship Id="rId10" Type="http://schemas.openxmlformats.org/officeDocument/2006/relationships/hyperlink" Target="http://192.168.10.125/SantanderGTS/microservices/products/CollectionsExport" TargetMode="External"/><Relationship Id="rId19" Type="http://schemas.openxmlformats.org/officeDocument/2006/relationships/hyperlink" Target="http://192.168.10.125/SantanderGTS/microservices/products/ImportLc" TargetMode="External"/><Relationship Id="rId31" Type="http://schemas.openxmlformats.org/officeDocument/2006/relationships/hyperlink" Target="http://192.168.10.125/SantanderGTS/loans.integration.boot" TargetMode="External"/><Relationship Id="rId44" Type="http://schemas.openxmlformats.org/officeDocument/2006/relationships/hyperlink" Target="http://192.168.10.125/SantanderGTS/microservices/jobs/SwiftJobs"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192.168.10.125/SantanderGTS/microservices/products/CollectionImport" TargetMode="External"/><Relationship Id="rId22" Type="http://schemas.openxmlformats.org/officeDocument/2006/relationships/hyperlink" Target="http://192.168.10.125/SantanderGTS/microservices/products/Loans" TargetMode="External"/><Relationship Id="rId27" Type="http://schemas.openxmlformats.org/officeDocument/2006/relationships/hyperlink" Target="http://192.168.10.125/SantanderGTS/collexp.integration.boot" TargetMode="External"/><Relationship Id="rId30" Type="http://schemas.openxmlformats.org/officeDocument/2006/relationships/hyperlink" Target="http://192.168.10.125/SantanderGTS/importlc.integration.boot" TargetMode="External"/><Relationship Id="rId35" Type="http://schemas.openxmlformats.org/officeDocument/2006/relationships/hyperlink" Target="http://192.168.10.125/SantanderGTS/microservices/products/CollectionsExport/" TargetMode="External"/><Relationship Id="rId43" Type="http://schemas.openxmlformats.org/officeDocument/2006/relationships/hyperlink" Target="http://192.168.10.125/SantanderGTS/microservices/jobs/ReporterJobs" TargetMode="External"/><Relationship Id="rId48" Type="http://schemas.openxmlformats.org/officeDocument/2006/relationships/printerSettings" Target="../printerSettings/printerSettings2.bin"/></Relationships>
</file>

<file path=xl/worksheets/_rels/sheet83.xml.rels><?xml version="1.0" encoding="UTF-8" standalone="yes"?>
<Relationships xmlns="http://schemas.openxmlformats.org/package/2006/relationships"><Relationship Id="rId13" Type="http://schemas.openxmlformats.org/officeDocument/2006/relationships/hyperlink" Target="http://192.168.10.125/SantanderGTS/microservices/products/CollectionsExport" TargetMode="External"/><Relationship Id="rId18" Type="http://schemas.openxmlformats.org/officeDocument/2006/relationships/hyperlink" Target="http://192.168.10.2:8081/artifactory/santander-gts-libs-release-local/com/mercurytfs/mercury/cloud/web/collections.import.web.all/1.20.0/collections.import.web.all-1.20.0.jar" TargetMode="External"/><Relationship Id="rId26" Type="http://schemas.openxmlformats.org/officeDocument/2006/relationships/hyperlink" Target="http://192.168.10.2:8081/artifactory/santander-gts-libs-release-local/com/mercurytfs/mercury/cloud/web/importlc.web.all/1.23.0/importlc.web.all-1.23.0.jar" TargetMode="External"/><Relationship Id="rId39" Type="http://schemas.openxmlformats.org/officeDocument/2006/relationships/hyperlink" Target="http://192.168.10.2:8081/artifactory/santander-gts-libs-release-local/com/mercurytfs/mercury/cloud/integration/exportlc.integration.boot/1.18.0/exportlc.integration.boot-1.18.0.jar" TargetMode="External"/><Relationship Id="rId21" Type="http://schemas.openxmlformats.org/officeDocument/2006/relationships/hyperlink" Target="http://gitlabce.mercury-tfs.com/SantanderGTS/microservices/products/ExportLc" TargetMode="External"/><Relationship Id="rId34" Type="http://schemas.openxmlformats.org/officeDocument/2006/relationships/hyperlink" Target="http://192.168.10.125/SantanderGTS/collexp.integration.boot" TargetMode="External"/><Relationship Id="rId42" Type="http://schemas.openxmlformats.org/officeDocument/2006/relationships/hyperlink" Target="http://192.168.10.125/SantanderGTS/loans.integration.boot" TargetMode="External"/><Relationship Id="rId47" Type="http://schemas.openxmlformats.org/officeDocument/2006/relationships/hyperlink" Target="http://192.168.10.125/SantanderGTS/microservices/products/CollectionsExport/" TargetMode="External"/><Relationship Id="rId50" Type="http://schemas.openxmlformats.org/officeDocument/2006/relationships/hyperlink" Target="http://192.168.10.125/SantanderGTS/microservices/jobs/AccruementJobs" TargetMode="External"/><Relationship Id="rId55" Type="http://schemas.openxmlformats.org/officeDocument/2006/relationships/hyperlink" Target="http://192.168.10.125/SantanderGTS/microservices/jobs/ReporterJobs" TargetMode="External"/><Relationship Id="rId63" Type="http://schemas.openxmlformats.org/officeDocument/2006/relationships/comments" Target="../comments2.xml"/><Relationship Id="rId7" Type="http://schemas.openxmlformats.org/officeDocument/2006/relationships/hyperlink" Target="http://gitlabce.mercury-tfs.com/SantanderGTS/microservices/modules/Scheduler"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2:8081/artifactory/santander-gts-libs-release-local/com/mercurytfs/mercury/cloud/web/collections.import.config/1.20.0/collections.import.config-1.20.0.jar" TargetMode="External"/><Relationship Id="rId20" Type="http://schemas.openxmlformats.org/officeDocument/2006/relationships/hyperlink" Target="http://192.168.10.2:8081/artifactory/santander-gts-libs-release-local/com/mercurytfs/mercury/cloud/web/exportlc.config/1.25.0/exportlc.config-1.25.0.jar" TargetMode="External"/><Relationship Id="rId29" Type="http://schemas.openxmlformats.org/officeDocument/2006/relationships/hyperlink" Target="http://192.168.10.125/SantanderGTS/microservices/products/Loans" TargetMode="External"/><Relationship Id="rId41" Type="http://schemas.openxmlformats.org/officeDocument/2006/relationships/hyperlink" Target="http://192.168.10.2:8081/artifactory/santander-gts-libs-release-local/com/mercurytfs/mercury/cloud/integration/importlc.integration.boot/1.19.0/importlc.integration.boot-1.19.0.jar" TargetMode="External"/><Relationship Id="rId54" Type="http://schemas.openxmlformats.org/officeDocument/2006/relationships/hyperlink" Target="http://192.168.10.125/SantanderGTS/microservices/jobs/NotificationJobs" TargetMode="External"/><Relationship Id="rId62" Type="http://schemas.openxmlformats.org/officeDocument/2006/relationships/vmlDrawing" Target="../drawings/vmlDrawing2.vml"/><Relationship Id="rId1" Type="http://schemas.openxmlformats.org/officeDocument/2006/relationships/hyperlink" Target="http://192.168.10.125/SantanderGTS/microservices/modules/Gateway" TargetMode="External"/><Relationship Id="rId6" Type="http://schemas.openxmlformats.org/officeDocument/2006/relationships/hyperlink" Target="http://192.168.10.2:8081/artifactory/santander-gts-libs-release-local/com/mercurytfs/mercury/cloud/web/cloud.web.all/1.31.0/cloud.web.all-1.31.0.ja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192.168.10.2:8081/artifactory/santander-gts-libs-release-local/com/mercurytfs/mercury/cloud/web/importlc.config/1.23.0/importlc.config-1.23.0.jar" TargetMode="External"/><Relationship Id="rId32" Type="http://schemas.openxmlformats.org/officeDocument/2006/relationships/hyperlink" Target="http://192.168.10.2:8081/artifactory/santander-gts-libs-release-local/com/mercurytfs/mercury/cloud/integration/gts.integration.boot/1.20.0/gts.integration.boot-1.20.0.jar" TargetMode="External"/><Relationship Id="rId37" Type="http://schemas.openxmlformats.org/officeDocument/2006/relationships/hyperlink" Target="http://192.168.10.2:8081/artifactory/santander-gts-libs-release-local/com/mercurytfs/mercury/cloud/integration/collimp.integration.boot/1.18.0/collimp.integration.boot-1.18.0.jar" TargetMode="External"/><Relationship Id="rId40" Type="http://schemas.openxmlformats.org/officeDocument/2006/relationships/hyperlink" Target="http://192.168.10.125/SantanderGTS/importlc.integration.boot" TargetMode="External"/><Relationship Id="rId45" Type="http://schemas.openxmlformats.org/officeDocument/2006/relationships/hyperlink" Target="http://192.168.10.125/SantanderGTS/microservices/products/ExportLc/" TargetMode="External"/><Relationship Id="rId53" Type="http://schemas.openxmlformats.org/officeDocument/2006/relationships/hyperlink" Target="http://192.168.10.125/SantanderGTS/microservices/jobs/AutomaticprocessesJobs" TargetMode="External"/><Relationship Id="rId58" Type="http://schemas.openxmlformats.org/officeDocument/2006/relationships/hyperlink" Target="http://192.168.10.2:8081/artifactory/santander-gts-libs-release-local/com/mercurytfs/mercury/cloud/web/jobs.gts/1.2.0/jobs.gts-1.2.0.jar"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192.168.10.125/SantanderGTS/microservices/products/CollectionImport" TargetMode="External"/><Relationship Id="rId23" Type="http://schemas.openxmlformats.org/officeDocument/2006/relationships/hyperlink" Target="http://192.168.10.125/SantanderGTS/microservices/products/ImportLc" TargetMode="External"/><Relationship Id="rId28" Type="http://schemas.openxmlformats.org/officeDocument/2006/relationships/hyperlink" Target="http://192.168.10.2:8081/artifactory/santander-gts-libs-release-local/com/mercurytfs/mercury/cloud/web/loans.config/1.20.0/loans.config-1.20.0.jar" TargetMode="External"/><Relationship Id="rId36" Type="http://schemas.openxmlformats.org/officeDocument/2006/relationships/hyperlink" Target="http://192.168.10.125/SantanderGTS/collimp.integration.boot" TargetMode="External"/><Relationship Id="rId49" Type="http://schemas.openxmlformats.org/officeDocument/2006/relationships/hyperlink" Target="http://192.168.10.125/SantanderGTS/microservices/jobs/AccountingJobs" TargetMode="External"/><Relationship Id="rId57" Type="http://schemas.openxmlformats.org/officeDocument/2006/relationships/hyperlink" Target="http://gitlabce.mercury-tfs.com/SantanderGTS/modulos/jobs.gts.boot" TargetMode="External"/><Relationship Id="rId61" Type="http://schemas.openxmlformats.org/officeDocument/2006/relationships/printerSettings" Target="../printerSettings/printerSettings3.bin"/><Relationship Id="rId10" Type="http://schemas.openxmlformats.org/officeDocument/2006/relationships/hyperlink" Target="http://192.168.10.125/SantanderGTS/microservices/modules/Tokenmanager" TargetMode="External"/><Relationship Id="rId19" Type="http://schemas.openxmlformats.org/officeDocument/2006/relationships/hyperlink" Target="http://gitlabce.mercury-tfs.com/SantanderGTS/microservices/products/ExportLc" TargetMode="External"/><Relationship Id="rId31" Type="http://schemas.openxmlformats.org/officeDocument/2006/relationships/hyperlink" Target="http://192.168.10.125/SantanderGTS/integration.gts.boot" TargetMode="External"/><Relationship Id="rId44" Type="http://schemas.openxmlformats.org/officeDocument/2006/relationships/hyperlink" Target="http://192.168.10.125/SantanderGTS/microservices/products/ImportLc/" TargetMode="External"/><Relationship Id="rId52" Type="http://schemas.openxmlformats.org/officeDocument/2006/relationships/hyperlink" Target="http://192.168.10.125/SantanderGTS/microservices/jobs/AdminJobs" TargetMode="External"/><Relationship Id="rId60" Type="http://schemas.openxmlformats.org/officeDocument/2006/relationships/hyperlink" Target="http://192.168.10.125/SantanderGTS/jms-config" TargetMode="External"/><Relationship Id="rId4" Type="http://schemas.openxmlformats.org/officeDocument/2006/relationships/hyperlink" Target="http://192.168.10.2:8081/artifactory/santander-gts-libs-release-local/com/mercurytfs/mercury/cloud/web/cloud.config/1.31.0/cloud.config-1.31.0.jar"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192.168.10.2:8081/artifactory/santander-gts-libs-release-local/com/mercurytfs/mercury/cloud/web/collections.export.web.all/5.10.0/collections.export.web.all-5.10.0.jar" TargetMode="External"/><Relationship Id="rId22" Type="http://schemas.openxmlformats.org/officeDocument/2006/relationships/hyperlink" Target="http://192.168.10.2:8081/artifactory/santander-gts-libs-release-local/com/mercurytfs/mercury/cloud/web/exportlc.web.all/1.25.0/exportlc.web.all-1.25.0.jar" TargetMode="External"/><Relationship Id="rId27" Type="http://schemas.openxmlformats.org/officeDocument/2006/relationships/hyperlink" Target="http://192.168.10.125/SantanderGTS/microservices/products/Loans" TargetMode="External"/><Relationship Id="rId30" Type="http://schemas.openxmlformats.org/officeDocument/2006/relationships/hyperlink" Target="http://192.168.10.2:8081/artifactory/santander-gts-libs-release-local/com/mercurytfs/mercury/cloud/web/loans.web.all/1.20.0/loans.web.all-1.20.0.jar" TargetMode="External"/><Relationship Id="rId35" Type="http://schemas.openxmlformats.org/officeDocument/2006/relationships/hyperlink" Target="http://192.168.10.2:8081/artifactory/santander-gts-libs-release-local/com/mercurytfs/mercury/cloud/integration/collexp.integration.boot/1.22.0/collexp.integration.boot-1.22.0.jar" TargetMode="External"/><Relationship Id="rId43" Type="http://schemas.openxmlformats.org/officeDocument/2006/relationships/hyperlink" Target="http://192.168.10.2:8081/artifactory/santander-gts-libs-release-local/com/mercurytfs/mercury/cloud/integration/loans.integration.boot/1.15.0/loans.integration.boot-1.15.0.jar" TargetMode="External"/><Relationship Id="rId48" Type="http://schemas.openxmlformats.org/officeDocument/2006/relationships/hyperlink" Target="http://192.168.10.125/SantanderGTS/microservices/products/Loans/" TargetMode="External"/><Relationship Id="rId56" Type="http://schemas.openxmlformats.org/officeDocument/2006/relationships/hyperlink" Target="http://192.168.10.125/SantanderGTS/microservices/jobs/SwiftJobs" TargetMode="External"/><Relationship Id="rId8" Type="http://schemas.openxmlformats.org/officeDocument/2006/relationships/hyperlink" Target="http://gitlabce.mercury-tfs.com/SantanderGTS/microservices/modules/Scheduler" TargetMode="External"/><Relationship Id="rId51" Type="http://schemas.openxmlformats.org/officeDocument/2006/relationships/hyperlink" Target="http://192.168.10.125/SantanderGTS/microservices/jobs/ActivityJobs" TargetMode="External"/><Relationship Id="rId3" Type="http://schemas.openxmlformats.org/officeDocument/2006/relationships/hyperlink" Target="http://192.168.10.125/SantanderGTS/microservices/Cloud" TargetMode="External"/><Relationship Id="rId12" Type="http://schemas.openxmlformats.org/officeDocument/2006/relationships/hyperlink" Target="http://192.168.10.2:8081/artifactory/santander-gts-libs-release-local/com/mercurytfs/mercury/cloud/web/collections.export.config/5.10.0/collections.export.config-5.10.0.jar" TargetMode="External"/><Relationship Id="rId17" Type="http://schemas.openxmlformats.org/officeDocument/2006/relationships/hyperlink" Target="http://192.168.10.125/SantanderGTS/microservices/products/CollectionImport" TargetMode="External"/><Relationship Id="rId25" Type="http://schemas.openxmlformats.org/officeDocument/2006/relationships/hyperlink" Target="http://192.168.10.125/SantanderGTS/microservices/products/ImportLc" TargetMode="External"/><Relationship Id="rId33" Type="http://schemas.openxmlformats.org/officeDocument/2006/relationships/hyperlink" Target="http://192.168.10.125/SantanderGTS/mock.gts.api" TargetMode="External"/><Relationship Id="rId38" Type="http://schemas.openxmlformats.org/officeDocument/2006/relationships/hyperlink" Target="http://192.168.10.125/SantanderGTS/exportlc.integration.boot/" TargetMode="External"/><Relationship Id="rId46" Type="http://schemas.openxmlformats.org/officeDocument/2006/relationships/hyperlink" Target="http://192.168.10.125/SantanderGTS/microservices/products/CollectionImport/" TargetMode="External"/><Relationship Id="rId59" Type="http://schemas.openxmlformats.org/officeDocument/2006/relationships/hyperlink" Target="http://192.168.10.125/SantanderGTS/modulos/Lettermanager/tree/master/service.impl/font" TargetMode="External"/></Relationships>
</file>

<file path=xl/worksheets/_rels/sheet84.xml.rels><?xml version="1.0" encoding="UTF-8" standalone="yes"?>
<Relationships xmlns="http://schemas.openxmlformats.org/package/2006/relationships"><Relationship Id="rId13" Type="http://schemas.openxmlformats.org/officeDocument/2006/relationships/hyperlink" Target="http://192.168.10.125/SantanderGTS/microservices/products/CollectionsExport" TargetMode="External"/><Relationship Id="rId18" Type="http://schemas.openxmlformats.org/officeDocument/2006/relationships/hyperlink" Target="http://192.168.10.2:8081/artifactory/santander-gts-libs-release-local/com/mercurytfs/mercury/cloud/web/collections.import.config/1.19.0/collections.import.config-1.19.0.jar" TargetMode="External"/><Relationship Id="rId26" Type="http://schemas.openxmlformats.org/officeDocument/2006/relationships/hyperlink" Target="http://192.168.10.2:8081/artifactory/santander-gts-libs-release-local/com/mercurytfs/mercury/cloud/web/importlc.config/1.22.0/importlc.config-1.22.0.jar" TargetMode="External"/><Relationship Id="rId39" Type="http://schemas.openxmlformats.org/officeDocument/2006/relationships/hyperlink" Target="http://192.168.10.125/SantanderGTS/collimp.integration.boot" TargetMode="External"/><Relationship Id="rId21" Type="http://schemas.openxmlformats.org/officeDocument/2006/relationships/hyperlink" Target="http://gitlabce.mercury-tfs.com/SantanderGTS/microservices/products/ExportLc" TargetMode="External"/><Relationship Id="rId34" Type="http://schemas.openxmlformats.org/officeDocument/2006/relationships/hyperlink" Target="http://192.168.10.2:8081/artifactory/santander-gts-libs-release-local/com/mercurytfs/mercury/cloud/integration/gts.integration.boot/1.19.0/gts.integration.boot-1.19.0.jar" TargetMode="External"/><Relationship Id="rId42" Type="http://schemas.openxmlformats.org/officeDocument/2006/relationships/hyperlink" Target="http://192.168.10.2:8081/artifactory/santander-gts-libs-release-local/com/mercurytfs/mercury/cloud/integration/exportlc.integration.boot/1.17.0/exportlc.integration.boot-1.17.0.jar" TargetMode="External"/><Relationship Id="rId47" Type="http://schemas.openxmlformats.org/officeDocument/2006/relationships/hyperlink" Target="http://192.168.10.125/SantanderGTS/microservices/products/ImportLc/" TargetMode="External"/><Relationship Id="rId50" Type="http://schemas.openxmlformats.org/officeDocument/2006/relationships/hyperlink" Target="http://192.168.10.2:8081/artifactory/simple/santander-gts-libs-release-local/com/mercurytfs/mercury/products/collections.import.jobs/5.7.0" TargetMode="External"/><Relationship Id="rId55" Type="http://schemas.openxmlformats.org/officeDocument/2006/relationships/hyperlink" Target="http://192.168.10.125/SantanderGTS/microservices/jobs/AccruementJobs" TargetMode="External"/><Relationship Id="rId63" Type="http://schemas.openxmlformats.org/officeDocument/2006/relationships/hyperlink" Target="http://192.168.10.125/SantanderGTS/microservices/jobs/NotificationJobs" TargetMode="External"/><Relationship Id="rId68" Type="http://schemas.openxmlformats.org/officeDocument/2006/relationships/hyperlink" Target="http://192.168.10.2:8081/artifactory/santander-gts-libs-release-local/com/mercurytfs/mercury/cloud/web/swift.jobs.web.all/5.0.0/swift.jobs.web.all-5.0.0.jar" TargetMode="External"/><Relationship Id="rId7" Type="http://schemas.openxmlformats.org/officeDocument/2006/relationships/hyperlink" Target="http://gitlabce.mercury-tfs.com/SantanderGTS/microservices/modules/Scheduler" TargetMode="External"/><Relationship Id="rId71" Type="http://schemas.openxmlformats.org/officeDocument/2006/relationships/hyperlink" Target="http://192.168.10.125/SantanderGTS/jms-config"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2:8081/artifactory/santander-gts-libs-release-local/com/mercurytfs/mercury/cloud/web/collections.export.web.all/5.9.0/collections.export.web.all-5.9.0.jar" TargetMode="External"/><Relationship Id="rId29" Type="http://schemas.openxmlformats.org/officeDocument/2006/relationships/hyperlink" Target="http://192.168.10.125/SantanderGTS/microservices/products/Loans" TargetMode="External"/><Relationship Id="rId11" Type="http://schemas.openxmlformats.org/officeDocument/2006/relationships/hyperlink" Target="http://192.168.10.125/SantanderGTS/microservices/modules/Tokenmanager" TargetMode="External"/><Relationship Id="rId24" Type="http://schemas.openxmlformats.org/officeDocument/2006/relationships/hyperlink" Target="http://192.168.10.2:8081/artifactory/santander-gts-libs-release-local/com/mercurytfs/mercury/cloud/web/exportlc.web.all/1.24.0/exportlc.web.all-1.24.0.jar" TargetMode="External"/><Relationship Id="rId32" Type="http://schemas.openxmlformats.org/officeDocument/2006/relationships/hyperlink" Target="http://192.168.10.2:8081/artifactory/santander-gts-libs-release-local/com/mercurytfs/mercury/cloud/web/loans.web.all/1.18.1/loans.web.all-1.18.1.jar" TargetMode="External"/><Relationship Id="rId37" Type="http://schemas.openxmlformats.org/officeDocument/2006/relationships/hyperlink" Target="http://192.168.10.125/SantanderGTS/collexp.integration.boot" TargetMode="External"/><Relationship Id="rId40" Type="http://schemas.openxmlformats.org/officeDocument/2006/relationships/hyperlink" Target="http://192.168.10.2:8081/artifactory/santander-gts-libs-release-local/com/mercurytfs/mercury/cloud/integration/collimp.integration.boot/1.17.0/collimp.integration.boot-1.17.0.jar" TargetMode="External"/><Relationship Id="rId45" Type="http://schemas.openxmlformats.org/officeDocument/2006/relationships/hyperlink" Target="http://192.168.10.125/SantanderGTS/loans.integration.boot" TargetMode="External"/><Relationship Id="rId53" Type="http://schemas.openxmlformats.org/officeDocument/2006/relationships/hyperlink" Target="http://192.168.10.2:8081/artifactory/libs-release-local/com/mercurytfs/mercury/cloud/web/loans.jobs.web.all/1.11.0/loans.jobs.web.all-1.11.0.jar" TargetMode="External"/><Relationship Id="rId58" Type="http://schemas.openxmlformats.org/officeDocument/2006/relationships/hyperlink" Target="http://192.168.10.2:8081/artifactory/santander-gts-libs-release-local/com/mercurytfs/mercury/cloud/web/activity.jobs.web.all/5.0.0/activity.jobs.web.all-5.0.0.jar" TargetMode="External"/><Relationship Id="rId66" Type="http://schemas.openxmlformats.org/officeDocument/2006/relationships/hyperlink" Target="http://192.168.10.2:8081/artifactory/santander-gts-libs-release-local/com/mercurytfs/mercury/cloud/web/reporter.jobs.web.all/5.0.0/reporter.jobs.web.all-5.0.0.jar" TargetMode="External"/><Relationship Id="rId74" Type="http://schemas.openxmlformats.org/officeDocument/2006/relationships/drawing" Target="../drawings/drawing1.xml"/><Relationship Id="rId5" Type="http://schemas.openxmlformats.org/officeDocument/2006/relationships/hyperlink" Target="http://192.168.10.125/SantanderGTS/microservices/Cloud" TargetMode="External"/><Relationship Id="rId15" Type="http://schemas.openxmlformats.org/officeDocument/2006/relationships/hyperlink" Target="http://192.168.10.125/SantanderGTS/microservices/products/CollectionsExport" TargetMode="External"/><Relationship Id="rId23" Type="http://schemas.openxmlformats.org/officeDocument/2006/relationships/hyperlink" Target="http://gitlabce.mercury-tfs.com/SantanderGTS/microservices/products/ExportLc" TargetMode="External"/><Relationship Id="rId28" Type="http://schemas.openxmlformats.org/officeDocument/2006/relationships/hyperlink" Target="http://192.168.10.2:8081/artifactory/santander-gts-libs-release-local/com/mercurytfs/mercury/cloud/web/importlc.web.all/1.22.0/importlc.web.all-1.22.0.jar" TargetMode="External"/><Relationship Id="rId36" Type="http://schemas.openxmlformats.org/officeDocument/2006/relationships/hyperlink" Target="http://192.168.10.2:8081/artifactory/libs-release-local/com/mercurytfs/mercury/cloud/integration/mock.gts.api/1.13.0/mock.gts.api-1.13.0.jar" TargetMode="External"/><Relationship Id="rId49" Type="http://schemas.openxmlformats.org/officeDocument/2006/relationships/hyperlink" Target="http://192.168.10.125/SantanderGTS/microservices/products/CollectionImport/" TargetMode="External"/><Relationship Id="rId57" Type="http://schemas.openxmlformats.org/officeDocument/2006/relationships/hyperlink" Target="http://192.168.10.125/SantanderGTS/microservices/jobs/ActivityJobs" TargetMode="External"/><Relationship Id="rId61" Type="http://schemas.openxmlformats.org/officeDocument/2006/relationships/hyperlink" Target="http://192.168.10.125/SantanderGTS/microservices/jobs/AutomaticprocessesJobs" TargetMode="External"/><Relationship Id="rId10" Type="http://schemas.openxmlformats.org/officeDocument/2006/relationships/hyperlink" Target="http://192.168.10.2:8081/artifactory/santander-gts-libs-release-local/com/mercurytfs/mercury/cloud/modules/tokenmanager.boot/1.8.2/tokenmanager.boot-1.8.2.jar" TargetMode="External"/><Relationship Id="rId19" Type="http://schemas.openxmlformats.org/officeDocument/2006/relationships/hyperlink" Target="http://192.168.10.125/SantanderGTS/microservices/products/CollectionImport" TargetMode="External"/><Relationship Id="rId31" Type="http://schemas.openxmlformats.org/officeDocument/2006/relationships/hyperlink" Target="http://192.168.10.125/SantanderGTS/microservices/products/Loans" TargetMode="External"/><Relationship Id="rId44" Type="http://schemas.openxmlformats.org/officeDocument/2006/relationships/hyperlink" Target="http://192.168.10.2:8081/artifactory/santander-gts-libs-release-local/com/mercurytfs/mercury/cloud/integration/importlc.integration.boot/1.18.0/importlc.integration.boot-1.18.0.jar" TargetMode="External"/><Relationship Id="rId52" Type="http://schemas.openxmlformats.org/officeDocument/2006/relationships/hyperlink" Target="http://192.168.10.125/SantanderGTS/microservices/products/Loans/" TargetMode="External"/><Relationship Id="rId60" Type="http://schemas.openxmlformats.org/officeDocument/2006/relationships/hyperlink" Target="http://192.168.10.2:8081/artifactory/santander-gts-libs-release-local/com/mercurytfs/mercury/cloud/web/admin.jobs.cloud/5.0.0/admin.jobs.cloud-5.0.0.jar" TargetMode="External"/><Relationship Id="rId65" Type="http://schemas.openxmlformats.org/officeDocument/2006/relationships/hyperlink" Target="http://192.168.10.125/SantanderGTS/microservices/jobs/ReporterJobs" TargetMode="External"/><Relationship Id="rId73" Type="http://schemas.openxmlformats.org/officeDocument/2006/relationships/printerSettings" Target="../printerSettings/printerSettings4.bin"/><Relationship Id="rId4" Type="http://schemas.openxmlformats.org/officeDocument/2006/relationships/hyperlink" Target="http://192.168.10.2:8081/artifactory/santander-gts-libs-release-local/com/mercurytfs/mercury/cloud/web/cloud.config/1.30.0/cloud.config-1.30.0.jar" TargetMode="External"/><Relationship Id="rId9" Type="http://schemas.openxmlformats.org/officeDocument/2006/relationships/hyperlink" Target="http://192.168.10.125/SantanderGTS/microservices/modules/Tokenmanager" TargetMode="External"/><Relationship Id="rId14" Type="http://schemas.openxmlformats.org/officeDocument/2006/relationships/hyperlink" Target="http://192.168.10.2:8081/artifactory/santander-gts-libs-release-local/com/mercurytfs/mercury/cloud/web/collections.export.config/5.9.0/collections.export.config-5.9.0.jar" TargetMode="External"/><Relationship Id="rId22" Type="http://schemas.openxmlformats.org/officeDocument/2006/relationships/hyperlink" Target="http://192.168.10.2:8081/artifactory/santander-gts-libs-release-local/com/mercurytfs/mercury/cloud/web/exportlc.config/1.24.0/exportlc.config-1.24.0.jar" TargetMode="External"/><Relationship Id="rId27" Type="http://schemas.openxmlformats.org/officeDocument/2006/relationships/hyperlink" Target="http://192.168.10.125/SantanderGTS/microservices/products/ImportLc" TargetMode="External"/><Relationship Id="rId30" Type="http://schemas.openxmlformats.org/officeDocument/2006/relationships/hyperlink" Target="http://192.168.10.2:8081/artifactory/santander-gts-libs-release-local/com/mercurytfs/mercury/cloud/web/loans.config/1.18.1/loans.config-1.18.1.jar" TargetMode="External"/><Relationship Id="rId35" Type="http://schemas.openxmlformats.org/officeDocument/2006/relationships/hyperlink" Target="http://192.168.10.125/SantanderGTS/mock.gts.api" TargetMode="External"/><Relationship Id="rId43" Type="http://schemas.openxmlformats.org/officeDocument/2006/relationships/hyperlink" Target="http://192.168.10.125/SantanderGTS/importlc.integration.boot" TargetMode="External"/><Relationship Id="rId48" Type="http://schemas.openxmlformats.org/officeDocument/2006/relationships/hyperlink" Target="http://192.168.10.125/SantanderGTS/microservices/products/ExportLc/" TargetMode="External"/><Relationship Id="rId56" Type="http://schemas.openxmlformats.org/officeDocument/2006/relationships/hyperlink" Target="http://192.168.10.2:8081/artifactory/santander-gts-libs-release-local/com/mercurytfs/mercury/cloud/web/accruement.jobs.web.all/5.0.0/accruement.jobs.web.all-5.0.0.jar" TargetMode="External"/><Relationship Id="rId64" Type="http://schemas.openxmlformats.org/officeDocument/2006/relationships/hyperlink" Target="http://192.168.10.2:8081/artifactory/santander-gts-libs-release-local/com/mercurytfs/mercury/cloud/web/notification.jobs.web.all/5.0.0/notification.jobs.web.all-5.0.0.jar" TargetMode="External"/><Relationship Id="rId69" Type="http://schemas.openxmlformats.org/officeDocument/2006/relationships/hyperlink" Target="http://gitlabce.mercury-tfs.com/SantanderGTS/modulos/jobs.gts.boot" TargetMode="External"/><Relationship Id="rId8" Type="http://schemas.openxmlformats.org/officeDocument/2006/relationships/hyperlink" Target="http://gitlabce.mercury-tfs.com/SantanderGTS/microservices/modules/Scheduler" TargetMode="External"/><Relationship Id="rId51" Type="http://schemas.openxmlformats.org/officeDocument/2006/relationships/hyperlink" Target="http://192.168.10.125/SantanderGTS/microservices/products/CollectionsExport/" TargetMode="External"/><Relationship Id="rId72" Type="http://schemas.openxmlformats.org/officeDocument/2006/relationships/hyperlink" Target="http://192.168.10.2:8081/artifactory/santander-gts-libs-release-local/com/mercurytfs/mercury/ehcache/jms-config/1.1.0/jms-config-1.1.0.jar" TargetMode="External"/><Relationship Id="rId3" Type="http://schemas.openxmlformats.org/officeDocument/2006/relationships/hyperlink" Target="http://192.168.10.125/SantanderGTS/microservices/Cloud" TargetMode="External"/><Relationship Id="rId12" Type="http://schemas.openxmlformats.org/officeDocument/2006/relationships/hyperlink" Target="http://192.168.10.2:8081/artifactory/santander-gts-libs-release-local/com/mercurytfs/mercury/cloud/tokenmanager.config/1.4.1/tokenmanager.config-1.4.1.jar" TargetMode="External"/><Relationship Id="rId17" Type="http://schemas.openxmlformats.org/officeDocument/2006/relationships/hyperlink" Target="http://192.168.10.125/SantanderGTS/microservices/products/CollectionImport" TargetMode="External"/><Relationship Id="rId25" Type="http://schemas.openxmlformats.org/officeDocument/2006/relationships/hyperlink" Target="http://192.168.10.125/SantanderGTS/microservices/products/ImportLc" TargetMode="External"/><Relationship Id="rId33" Type="http://schemas.openxmlformats.org/officeDocument/2006/relationships/hyperlink" Target="http://192.168.10.125/SantanderGTS/integration.gts.boot" TargetMode="External"/><Relationship Id="rId38" Type="http://schemas.openxmlformats.org/officeDocument/2006/relationships/hyperlink" Target="http://192.168.10.2:8081/artifactory/santander-gts-libs-release-local/com/mercurytfs/mercury/cloud/integration/collexp.integration.boot/1.21.0/collexp.integration.boot-1.21.0.jar" TargetMode="External"/><Relationship Id="rId46" Type="http://schemas.openxmlformats.org/officeDocument/2006/relationships/hyperlink" Target="http://192.168.10.2:8081/artifactory/santander-gts-libs-release-local/com/mercurytfs/mercury/cloud/integration/loans.integration.boot/1.14.0/loans.integration.boot-1.14.0.jar" TargetMode="External"/><Relationship Id="rId59" Type="http://schemas.openxmlformats.org/officeDocument/2006/relationships/hyperlink" Target="http://192.168.10.125/SantanderGTS/microservices/jobs/AdminJobs" TargetMode="External"/><Relationship Id="rId67" Type="http://schemas.openxmlformats.org/officeDocument/2006/relationships/hyperlink" Target="http://192.168.10.125/SantanderGTS/microservices/jobs/SwiftJobs" TargetMode="External"/><Relationship Id="rId20" Type="http://schemas.openxmlformats.org/officeDocument/2006/relationships/hyperlink" Target="http://192.168.10.2:8081/artifactory/santander-gts-libs-release-local/com/mercurytfs/mercury/cloud/web/collections.import.web.all/1.19.0/collections.import.web.all-1.19.0.jar" TargetMode="External"/><Relationship Id="rId41" Type="http://schemas.openxmlformats.org/officeDocument/2006/relationships/hyperlink" Target="http://192.168.10.125/SantanderGTS/exportlc.integration.boot/" TargetMode="External"/><Relationship Id="rId54" Type="http://schemas.openxmlformats.org/officeDocument/2006/relationships/hyperlink" Target="http://192.168.10.125/SantanderGTS/microservices/jobs/AccountingJobs" TargetMode="External"/><Relationship Id="rId62" Type="http://schemas.openxmlformats.org/officeDocument/2006/relationships/hyperlink" Target="http://192.168.10.2:8081/artifactory/santander-gts-libs-release-local/com/mercurytfs/mercury/cloud/web/automaticprocesses.jobs.web.all/5.0.0/automaticprocesses.jobs.web.all-5.0.0.jar" TargetMode="External"/><Relationship Id="rId70" Type="http://schemas.openxmlformats.org/officeDocument/2006/relationships/hyperlink" Target="http://192.168.10.125/SantanderGTS/modulos/Lettermanager/tree/master/service.impl/font" TargetMode="External"/><Relationship Id="rId1" Type="http://schemas.openxmlformats.org/officeDocument/2006/relationships/hyperlink" Target="http://192.168.10.125/SantanderGTS/microservices/modules/Gateway" TargetMode="External"/><Relationship Id="rId6" Type="http://schemas.openxmlformats.org/officeDocument/2006/relationships/hyperlink" Target="http://192.168.10.2:8081/artifactory/santander-gts-libs-release-local/com/mercurytfs/mercury/cloud/web/cloud.web.all/1.30.0/cloud.web.all-1.30.0.jar" TargetMode="External"/></Relationships>
</file>

<file path=xl/worksheets/_rels/sheet85.xml.rels><?xml version="1.0" encoding="UTF-8" standalone="yes"?>
<Relationships xmlns="http://schemas.openxmlformats.org/package/2006/relationships"><Relationship Id="rId13" Type="http://schemas.openxmlformats.org/officeDocument/2006/relationships/hyperlink" Target="http://192.168.10.125/SantanderGTS/microservices/modules/Tokenmanager" TargetMode="External"/><Relationship Id="rId18" Type="http://schemas.openxmlformats.org/officeDocument/2006/relationships/hyperlink" Target="http://192.168.10.2:8081/artifactory/santander-gts-libs-release-local/com/mercurytfs/mercury/cloud/web/collections.export.web.all/5.8.1/collections.export.web.all-5.8.1.jar" TargetMode="External"/><Relationship Id="rId26" Type="http://schemas.openxmlformats.org/officeDocument/2006/relationships/hyperlink" Target="http://192.168.10.2:8081/artifactory/santander-gts-libs-release-local/com/mercurytfs/mercury/cloud/web/exportlc.web.all/1.23.1/exportlc.web.all-1.23.1.jar" TargetMode="External"/><Relationship Id="rId39" Type="http://schemas.openxmlformats.org/officeDocument/2006/relationships/hyperlink" Target="http://192.168.10.125/SantanderGTS/collexp.integration.boot" TargetMode="External"/><Relationship Id="rId21" Type="http://schemas.openxmlformats.org/officeDocument/2006/relationships/hyperlink" Target="http://192.168.10.125/SantanderGTS/microservices/products/CollectionImport" TargetMode="External"/><Relationship Id="rId34" Type="http://schemas.openxmlformats.org/officeDocument/2006/relationships/hyperlink" Target="http://192.168.10.2:8081/artifactory/santander-gts-libs-release-local/com/mercurytfs/mercury/cloud/web/loans.web.all/1.18.1/loans.web.all-1.18.1.jar" TargetMode="External"/><Relationship Id="rId42" Type="http://schemas.openxmlformats.org/officeDocument/2006/relationships/hyperlink" Target="http://192.168.10.125/SantanderGTS/exportlc.integration.boot/" TargetMode="External"/><Relationship Id="rId47" Type="http://schemas.openxmlformats.org/officeDocument/2006/relationships/hyperlink" Target="http://192.168.10.125/SantanderGTS/microservices/products/CollectionImport/tree/master/jobs/CollectionsImportJobsWebAll" TargetMode="External"/><Relationship Id="rId50" Type="http://schemas.openxmlformats.org/officeDocument/2006/relationships/hyperlink" Target="http://192.168.10.125/SantanderGTS/microservices/products/Loans/tree/master/jobs/LoansJobsWebAll" TargetMode="External"/><Relationship Id="rId55" Type="http://schemas.openxmlformats.org/officeDocument/2006/relationships/hyperlink" Target="http://192.168.10.2:8081/artifactory/santander-gts-libs-release-local/com/mercurytfs/mercury/cloud/web/activity.jobs.web.all/5.0.0/activity.jobs.web.all-5.0.0.jar" TargetMode="External"/><Relationship Id="rId63" Type="http://schemas.openxmlformats.org/officeDocument/2006/relationships/hyperlink" Target="http://192.168.10.2:8081/artifactory/santander-gts-libs-release-local/com/mercurytfs/mercury/cloud/web/reporter.jobs.web.all/5.0.0/reporter.jobs.web.all-5.0.0.jar" TargetMode="External"/><Relationship Id="rId68" Type="http://schemas.openxmlformats.org/officeDocument/2006/relationships/hyperlink" Target="http://192.168.10.125/SantanderGTS/jms-config" TargetMode="External"/><Relationship Id="rId7" Type="http://schemas.openxmlformats.org/officeDocument/2006/relationships/hyperlink" Target="http://gitlabce.mercury-tfs.com/SantanderGTS/microservices/modules/Scheduler" TargetMode="External"/><Relationship Id="rId71" Type="http://schemas.openxmlformats.org/officeDocument/2006/relationships/drawing" Target="../drawings/drawing2.xm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2:8081/artifactory/santander-gts-libs-release-local/com/mercurytfs/mercury/cloud/web/collections.export.config/5.8.1/collections.export.config-5.8.1.jar" TargetMode="External"/><Relationship Id="rId29" Type="http://schemas.openxmlformats.org/officeDocument/2006/relationships/hyperlink" Target="http://192.168.10.125/SantanderGTS/microservices/products/ImportLc" TargetMode="External"/><Relationship Id="rId11" Type="http://schemas.openxmlformats.org/officeDocument/2006/relationships/hyperlink" Target="http://192.168.10.125/SantanderGTS/microservices/modules/Tokenmanager" TargetMode="External"/><Relationship Id="rId24" Type="http://schemas.openxmlformats.org/officeDocument/2006/relationships/hyperlink" Target="http://192.168.10.2:8081/artifactory/santander-gts-libs-release-local/com/mercurytfs/mercury/cloud/web/exportlc.config/1.23.1/exportlc.config-1.23.1.jar" TargetMode="External"/><Relationship Id="rId32" Type="http://schemas.openxmlformats.org/officeDocument/2006/relationships/hyperlink" Target="http://192.168.10.2:8081/artifactory/santander-gts-libs-release-local/com/mercurytfs/mercury/cloud/web/loans.config/1.18.1/loans.config-1.18.1.jar" TargetMode="External"/><Relationship Id="rId37" Type="http://schemas.openxmlformats.org/officeDocument/2006/relationships/hyperlink" Target="http://192.168.10.125/SantanderGTS/mock.gts.api" TargetMode="External"/><Relationship Id="rId40" Type="http://schemas.openxmlformats.org/officeDocument/2006/relationships/hyperlink" Target="http://192.168.10.2:8081/artifactory/santander-gts-libs-release-local/com/mercurytfs/mercury/cloud/integration/collexp.integration.boot/1.20.0/collexp.integration.boot-1.20.0.jar" TargetMode="External"/><Relationship Id="rId45" Type="http://schemas.openxmlformats.org/officeDocument/2006/relationships/hyperlink" Target="http://192.168.10.125/SantanderGTS/microservices/products/ImportLc/tree/master/jobs/ImportlcJobsWebAll" TargetMode="External"/><Relationship Id="rId53" Type="http://schemas.openxmlformats.org/officeDocument/2006/relationships/hyperlink" Target="http://192.168.10.2:8081/artifactory/santander-gts-libs-release-local/com/mercurytfs/mercury/cloud/web/accruement.jobs.web.all/5.0.0/accruement.jobs.web.all-5.0.0.jar" TargetMode="External"/><Relationship Id="rId58" Type="http://schemas.openxmlformats.org/officeDocument/2006/relationships/hyperlink" Target="http://192.168.10.125/SantanderGTS/microservices/jobs/AutomaticprocessesJobs" TargetMode="External"/><Relationship Id="rId66" Type="http://schemas.openxmlformats.org/officeDocument/2006/relationships/hyperlink" Target="http://gitlabce.mercury-tfs.com/SantanderGTS/modulos/jobs.gts.boot" TargetMode="External"/><Relationship Id="rId5" Type="http://schemas.openxmlformats.org/officeDocument/2006/relationships/hyperlink" Target="http://192.168.10.125/SantanderGTS/microservices/Cloud" TargetMode="External"/><Relationship Id="rId15" Type="http://schemas.openxmlformats.org/officeDocument/2006/relationships/hyperlink" Target="http://192.168.10.125/SantanderGTS/microservices/products/CollectionsExport" TargetMode="External"/><Relationship Id="rId23" Type="http://schemas.openxmlformats.org/officeDocument/2006/relationships/hyperlink" Target="http://gitlabce.mercury-tfs.com/SantanderGTS/microservices/products/ExportLc" TargetMode="External"/><Relationship Id="rId28" Type="http://schemas.openxmlformats.org/officeDocument/2006/relationships/hyperlink" Target="http://192.168.10.2:8081/artifactory/santander-gts-libs-release-local/com/mercurytfs/mercury/cloud/web/importlc.config/1.21.1/importlc.config-1.21.1.jar" TargetMode="External"/><Relationship Id="rId36" Type="http://schemas.openxmlformats.org/officeDocument/2006/relationships/hyperlink" Target="http://192.168.10.2:8081/artifactory/libs-release-local/com/mercurytfs/mercury/cloud/integration/gts.integration.boot/1.17.0/gts.integration.boot-1.17.0.jar" TargetMode="External"/><Relationship Id="rId49" Type="http://schemas.openxmlformats.org/officeDocument/2006/relationships/hyperlink" Target="http://192.168.10.125/SantanderGTS/microservices/products/CollectionsExport/tree/master/jobs/CollectionsExportJobsWebAll" TargetMode="External"/><Relationship Id="rId57" Type="http://schemas.openxmlformats.org/officeDocument/2006/relationships/hyperlink" Target="http://192.168.10.2:8081/artifactory/santander-gts-libs-release-local/com/mercurytfs/mercury/cloud/web/admin.jobs.cloud/5.0.0/admin.jobs.cloud-5.0.0.jar" TargetMode="External"/><Relationship Id="rId61" Type="http://schemas.openxmlformats.org/officeDocument/2006/relationships/hyperlink" Target="http://192.168.10.2:8081/artifactory/santander-gts-libs-release-local/com/mercurytfs/mercury/cloud/web/notification.jobs.web.all/5.0.0/notification.jobs.web.all-5.0.0.jar" TargetMode="External"/><Relationship Id="rId10" Type="http://schemas.openxmlformats.org/officeDocument/2006/relationships/hyperlink" Target="http://192.168.10.2:8081/artifactory/santander-gts-libs-release-local/com/mercurytfs/mercury/cloud/web/scheduler.web.all/1.11.1/scheduler.web.all-1.11.1.jar" TargetMode="External"/><Relationship Id="rId19" Type="http://schemas.openxmlformats.org/officeDocument/2006/relationships/hyperlink" Target="http://192.168.10.125/SantanderGTS/microservices/products/CollectionImport" TargetMode="External"/><Relationship Id="rId31" Type="http://schemas.openxmlformats.org/officeDocument/2006/relationships/hyperlink" Target="http://192.168.10.125/SantanderGTS/microservices/products/Loans" TargetMode="External"/><Relationship Id="rId44" Type="http://schemas.openxmlformats.org/officeDocument/2006/relationships/hyperlink" Target="http://192.168.10.125/SantanderGTS/loans.integration.boot" TargetMode="External"/><Relationship Id="rId52" Type="http://schemas.openxmlformats.org/officeDocument/2006/relationships/hyperlink" Target="http://192.168.10.125/SantanderGTS/microservices/jobs/AccruementJobs" TargetMode="External"/><Relationship Id="rId60" Type="http://schemas.openxmlformats.org/officeDocument/2006/relationships/hyperlink" Target="http://192.168.10.125/SantanderGTS/microservices/jobs/NotificationJobs" TargetMode="External"/><Relationship Id="rId65" Type="http://schemas.openxmlformats.org/officeDocument/2006/relationships/hyperlink" Target="http://192.168.10.2:8081/artifactory/santander-gts-libs-release-local/com/mercurytfs/mercury/cloud/web/swift.jobs.web.all/5.0.0/swift.jobs.web.all-5.0.0.jar" TargetMode="External"/><Relationship Id="rId73" Type="http://schemas.openxmlformats.org/officeDocument/2006/relationships/comments" Target="../comments3.xml"/><Relationship Id="rId4" Type="http://schemas.openxmlformats.org/officeDocument/2006/relationships/hyperlink" Target="http://192.168.10.2:8081/artifactory/santander-gts-libs-release-local/com/mercurytfs/mercury/cloud/web/cloud.config/1.29.1/cloud.config-1.29.1.jar" TargetMode="External"/><Relationship Id="rId9" Type="http://schemas.openxmlformats.org/officeDocument/2006/relationships/hyperlink" Target="http://gitlabce.mercury-tfs.com/SantanderGTS/microservices/modules/Scheduler" TargetMode="External"/><Relationship Id="rId14" Type="http://schemas.openxmlformats.org/officeDocument/2006/relationships/hyperlink" Target="http://192.168.10.2:8081/artifactory/santander-gts-libs-release-local/com/mercurytfs/mercury/cloud/tokenmanager.config/1.4.1/tokenmanager.config-1.4.1.jar" TargetMode="External"/><Relationship Id="rId22" Type="http://schemas.openxmlformats.org/officeDocument/2006/relationships/hyperlink" Target="http://192.168.10.2:8081/artifactory/santander-gts-libs-release-local/com/mercurytfs/mercury/cloud/web/collections.import.web.all/1.18.1/collections.import.web.all-1.18.1.jar" TargetMode="External"/><Relationship Id="rId27" Type="http://schemas.openxmlformats.org/officeDocument/2006/relationships/hyperlink" Target="http://192.168.10.125/SantanderGTS/microservices/products/ImportLc" TargetMode="External"/><Relationship Id="rId30" Type="http://schemas.openxmlformats.org/officeDocument/2006/relationships/hyperlink" Target="http://192.168.10.2:8081/artifactory/santander-gts-libs-release-local/com/mercurytfs/mercury/cloud/web/importlc.web.all/1.21.1/importlc.web.all-1.21.1.jar" TargetMode="External"/><Relationship Id="rId35" Type="http://schemas.openxmlformats.org/officeDocument/2006/relationships/hyperlink" Target="http://192.168.10.125/SantanderGTS/integration.gts.boot" TargetMode="External"/><Relationship Id="rId43" Type="http://schemas.openxmlformats.org/officeDocument/2006/relationships/hyperlink" Target="http://192.168.10.125/SantanderGTS/importlc.integration.boot" TargetMode="External"/><Relationship Id="rId48" Type="http://schemas.openxmlformats.org/officeDocument/2006/relationships/hyperlink" Target="http://192.168.10.2:8081/artifactory/simple/libs-release-local/com/mercurytfs/mercury/cloud/web/collections.import.jobs.web.all/1.8.1/collections.import.jobs.web.all-1.8.1.jar" TargetMode="External"/><Relationship Id="rId56" Type="http://schemas.openxmlformats.org/officeDocument/2006/relationships/hyperlink" Target="http://192.168.10.125/SantanderGTS/microservices/jobs/AdminJobs" TargetMode="External"/><Relationship Id="rId64" Type="http://schemas.openxmlformats.org/officeDocument/2006/relationships/hyperlink" Target="http://192.168.10.125/SantanderGTS/microservices/jobs/SwiftJobs" TargetMode="External"/><Relationship Id="rId69" Type="http://schemas.openxmlformats.org/officeDocument/2006/relationships/hyperlink" Target="http://192.168.10.2:8081/artifactory/santander-gts-libs-release-local/com/mercurytfs/mercury/ehcache/jms-config/1.1.0/jms-config-1.1.0.jar" TargetMode="External"/><Relationship Id="rId8" Type="http://schemas.openxmlformats.org/officeDocument/2006/relationships/hyperlink" Target="http://192.168.10.2:8081/artifactory/santander-gts-libs-release-local/com/mercurytfs/mercury/cloud/web/scheduler.config/1.7.1/scheduler.config-1.7.1.jar" TargetMode="External"/><Relationship Id="rId51" Type="http://schemas.openxmlformats.org/officeDocument/2006/relationships/hyperlink" Target="http://192.168.10.125/SantanderGTS/microservices/jobs/AccountingJobs" TargetMode="External"/><Relationship Id="rId72" Type="http://schemas.openxmlformats.org/officeDocument/2006/relationships/vmlDrawing" Target="../drawings/vmlDrawing3.vml"/><Relationship Id="rId3" Type="http://schemas.openxmlformats.org/officeDocument/2006/relationships/hyperlink" Target="http://192.168.10.125/SantanderGTS/microservices/Cloud" TargetMode="External"/><Relationship Id="rId12" Type="http://schemas.openxmlformats.org/officeDocument/2006/relationships/hyperlink" Target="http://192.168.10.2:8081/artifactory/santander-gts-libs-release-local/com/mercurytfs/mercury/cloud/modules/tokenmanager.boot/1.8.2/tokenmanager.boot-1.8.2.jar" TargetMode="External"/><Relationship Id="rId17" Type="http://schemas.openxmlformats.org/officeDocument/2006/relationships/hyperlink" Target="http://192.168.10.125/SantanderGTS/microservices/products/CollectionsExport" TargetMode="External"/><Relationship Id="rId25" Type="http://schemas.openxmlformats.org/officeDocument/2006/relationships/hyperlink" Target="http://gitlabce.mercury-tfs.com/SantanderGTS/microservices/products/ExportLc" TargetMode="External"/><Relationship Id="rId33" Type="http://schemas.openxmlformats.org/officeDocument/2006/relationships/hyperlink" Target="http://192.168.10.125/SantanderGTS/microservices/products/Loans" TargetMode="External"/><Relationship Id="rId38" Type="http://schemas.openxmlformats.org/officeDocument/2006/relationships/hyperlink" Target="http://192.168.10.2:8081/artifactory/libs-release-local/com/mercurytfs/mercury/cloud/integration/mock.gts.api/1.13.0/mock.gts.api-1.13.0.jar" TargetMode="External"/><Relationship Id="rId46" Type="http://schemas.openxmlformats.org/officeDocument/2006/relationships/hyperlink" Target="http://192.168.10.125/SantanderGTS/microservices/products/ExportLc/tree/master/jobs/ExportlcJobsWebAll" TargetMode="External"/><Relationship Id="rId59" Type="http://schemas.openxmlformats.org/officeDocument/2006/relationships/hyperlink" Target="http://192.168.10.2:8081/artifactory/santander-gts-libs-release-local/com/mercurytfs/mercury/cloud/web/automaticprocesses.jobs.web.all/5.0.0/automaticprocesses.jobs.web.all-5.0.0.jar" TargetMode="External"/><Relationship Id="rId67" Type="http://schemas.openxmlformats.org/officeDocument/2006/relationships/hyperlink" Target="http://192.168.10.125/SantanderGTS/modulos/Lettermanager/tree/master/service.impl/font" TargetMode="External"/><Relationship Id="rId20" Type="http://schemas.openxmlformats.org/officeDocument/2006/relationships/hyperlink" Target="http://192.168.10.2:8081/artifactory/santander-gts-libs-release-local/com/mercurytfs/mercury/cloud/web/collections.import.config/1.18.1/collections.import.config-1.18.1.jar" TargetMode="External"/><Relationship Id="rId41" Type="http://schemas.openxmlformats.org/officeDocument/2006/relationships/hyperlink" Target="http://192.168.10.125/SantanderGTS/collimp.integration.boot" TargetMode="External"/><Relationship Id="rId54" Type="http://schemas.openxmlformats.org/officeDocument/2006/relationships/hyperlink" Target="http://192.168.10.125/SantanderGTS/microservices/jobs/ActivityJobs" TargetMode="External"/><Relationship Id="rId62" Type="http://schemas.openxmlformats.org/officeDocument/2006/relationships/hyperlink" Target="http://192.168.10.125/SantanderGTS/microservices/jobs/ReporterJobs" TargetMode="External"/><Relationship Id="rId70" Type="http://schemas.openxmlformats.org/officeDocument/2006/relationships/printerSettings" Target="../printerSettings/printerSettings5.bin"/><Relationship Id="rId1" Type="http://schemas.openxmlformats.org/officeDocument/2006/relationships/hyperlink" Target="http://192.168.10.125/SantanderGTS/microservices/modules/Gateway" TargetMode="External"/><Relationship Id="rId6" Type="http://schemas.openxmlformats.org/officeDocument/2006/relationships/hyperlink" Target="http://192.168.10.2:8081/artifactory/santander-gts-libs-release-local/com/mercurytfs/mercury/cloud/web/cloud.web.all/1.29.1/cloud.web.all-1.29.1.jar" TargetMode="External"/></Relationships>
</file>

<file path=xl/worksheets/_rels/sheet86.xml.rels><?xml version="1.0" encoding="UTF-8" standalone="yes"?>
<Relationships xmlns="http://schemas.openxmlformats.org/package/2006/relationships"><Relationship Id="rId8" Type="http://schemas.openxmlformats.org/officeDocument/2006/relationships/hyperlink" Target="http://gitlabce.mercury-tfs.com/SantanderGTS/microservices/products/ExportLc" TargetMode="External"/><Relationship Id="rId13" Type="http://schemas.openxmlformats.org/officeDocument/2006/relationships/hyperlink" Target="http://192.168.10.125/SantanderGTS/integration.gts.boot" TargetMode="External"/><Relationship Id="rId18" Type="http://schemas.openxmlformats.org/officeDocument/2006/relationships/hyperlink" Target="http://192.168.10.125/SantanderGTS/exportlc.integration.boot/" TargetMode="External"/><Relationship Id="rId26" Type="http://schemas.openxmlformats.org/officeDocument/2006/relationships/hyperlink" Target="http://192.168.10.125/SantanderGTS/collimp.proyections" TargetMode="External"/><Relationship Id="rId3" Type="http://schemas.openxmlformats.org/officeDocument/2006/relationships/hyperlink" Target="http://192.168.10.2:8081/artifactory/santander-gts-libs-release-local/com/mercurytfs/mercury/cloud/web/collections.export.config/5.7.0/collections.export.config-5.7.0.jar" TargetMode="External"/><Relationship Id="rId21" Type="http://schemas.openxmlformats.org/officeDocument/2006/relationships/hyperlink" Target="http://192.168.10.125/SantanderGTS/interceptors.integration.services" TargetMode="External"/><Relationship Id="rId7" Type="http://schemas.openxmlformats.org/officeDocument/2006/relationships/hyperlink" Target="http://192.168.10.2:8081/artifactory/santander-gts-libs-release-local/com/mercurytfs/mercury/cloud/web/collections.import.web.all/1.17.0/collections.import.web.all-1.17.0.jar" TargetMode="External"/><Relationship Id="rId12" Type="http://schemas.openxmlformats.org/officeDocument/2006/relationships/hyperlink" Target="http://192.168.10.125/SantanderGTS/microservices/products/Loans" TargetMode="External"/><Relationship Id="rId17" Type="http://schemas.openxmlformats.org/officeDocument/2006/relationships/hyperlink" Target="http://192.168.10.125/SantanderGTS/collimp.integration.boot" TargetMode="External"/><Relationship Id="rId25" Type="http://schemas.openxmlformats.org/officeDocument/2006/relationships/hyperlink" Target="http://192.168.10.125/SantanderGTS/exportlc.projections" TargetMode="External"/><Relationship Id="rId2" Type="http://schemas.openxmlformats.org/officeDocument/2006/relationships/hyperlink" Target="http://192.168.10.2:8081/artifactory/santander-gts-libs-release-local/com/mercurytfs/mercury/cloud/web/cloud.web.all/1.28.0/cloud.web.all-1.28.0.jar" TargetMode="External"/><Relationship Id="rId16" Type="http://schemas.openxmlformats.org/officeDocument/2006/relationships/hyperlink" Target="http://192.168.10.2:8081/artifactory/santander-gts-libs-release-local/com/mercurytfs/mercury/cloud/integration/collexp.integration.boot/1.19.0/collexp.integration.boot-1.19.0.jar" TargetMode="External"/><Relationship Id="rId20" Type="http://schemas.openxmlformats.org/officeDocument/2006/relationships/hyperlink" Target="http://192.168.10.125/SantanderGTS/loans.integration.boot" TargetMode="External"/><Relationship Id="rId29" Type="http://schemas.openxmlformats.org/officeDocument/2006/relationships/printerSettings" Target="../printerSettings/printerSettings6.bin"/><Relationship Id="rId1" Type="http://schemas.openxmlformats.org/officeDocument/2006/relationships/hyperlink" Target="http://192.168.10.125/SantanderGTS/microservices/Cloud" TargetMode="External"/><Relationship Id="rId6" Type="http://schemas.openxmlformats.org/officeDocument/2006/relationships/hyperlink" Target="http://192.168.10.125/SantanderGTS/microservices/products/CollectionImport" TargetMode="External"/><Relationship Id="rId11" Type="http://schemas.openxmlformats.org/officeDocument/2006/relationships/hyperlink" Target="http://192.168.10.2:8081/artifactory/santander-gts-libs-release-local/com/mercurytfs/mercury/cloud/web/importlc.web.all/1.20.0/importlc.web.all-1.20.0.jar" TargetMode="External"/><Relationship Id="rId24" Type="http://schemas.openxmlformats.org/officeDocument/2006/relationships/hyperlink" Target="http://192.168.10.125/SantanderGTS/importlc.projections" TargetMode="External"/><Relationship Id="rId5" Type="http://schemas.openxmlformats.org/officeDocument/2006/relationships/hyperlink" Target="http://192.168.10.2:8081/artifactory/santander-gts-libs-release-local/com/mercurytfs/mercury/cloud/web/collections.export.web.all/5.7.0/collections.export.web.all-5.7.0.jar" TargetMode="External"/><Relationship Id="rId15" Type="http://schemas.openxmlformats.org/officeDocument/2006/relationships/hyperlink" Target="http://192.168.10.125/SantanderGTS/collexp.integration.boot" TargetMode="External"/><Relationship Id="rId23" Type="http://schemas.openxmlformats.org/officeDocument/2006/relationships/hyperlink" Target="http://192.168.10.125/SantanderGTS/cdm" TargetMode="External"/><Relationship Id="rId28" Type="http://schemas.openxmlformats.org/officeDocument/2006/relationships/hyperlink" Target="http://192.168.10.125/SantanderGTS/loans.proyections" TargetMode="External"/><Relationship Id="rId10" Type="http://schemas.openxmlformats.org/officeDocument/2006/relationships/hyperlink" Target="http://192.168.10.125/SantanderGTS/microservices/products/ImportLc" TargetMode="External"/><Relationship Id="rId19" Type="http://schemas.openxmlformats.org/officeDocument/2006/relationships/hyperlink" Target="http://192.168.10.125/SantanderGTS/importlc.integration.boot" TargetMode="External"/><Relationship Id="rId4" Type="http://schemas.openxmlformats.org/officeDocument/2006/relationships/hyperlink" Target="http://192.168.10.125/SantanderGTS/microservices/products/CollectionsExport" TargetMode="External"/><Relationship Id="rId9" Type="http://schemas.openxmlformats.org/officeDocument/2006/relationships/hyperlink" Target="http://192.168.10.2:8081/artifactory/santander-gts-libs-release-local/com/mercurytfs/mercury/cloud/web/exportlc.web.all/1.22.0/exportlc.web.all-1.22.0.jar" TargetMode="External"/><Relationship Id="rId14" Type="http://schemas.openxmlformats.org/officeDocument/2006/relationships/hyperlink" Target="http://192.168.10.125/SantanderGTS/mock.gts.api" TargetMode="External"/><Relationship Id="rId22" Type="http://schemas.openxmlformats.org/officeDocument/2006/relationships/hyperlink" Target="http://192.168.10.125/SantanderGTS/common.projections" TargetMode="External"/><Relationship Id="rId27" Type="http://schemas.openxmlformats.org/officeDocument/2006/relationships/hyperlink" Target="http://192.168.10.125/SantanderGTS/collexp.proyections" TargetMode="External"/></Relationships>
</file>

<file path=xl/worksheets/_rels/sheet87.xml.rels><?xml version="1.0" encoding="UTF-8" standalone="yes"?>
<Relationships xmlns="http://schemas.openxmlformats.org/package/2006/relationships"><Relationship Id="rId8" Type="http://schemas.openxmlformats.org/officeDocument/2006/relationships/hyperlink" Target="http://192.168.10.2:8081/artifactory/santander-gts-libs-release-local/com/mercurytfs/mercury/cloud/web/exportlc.web.all/1.21.0/exportlc.web.all-1.21.0.jar" TargetMode="External"/><Relationship Id="rId13" Type="http://schemas.openxmlformats.org/officeDocument/2006/relationships/hyperlink" Target="http://192.168.10.125/SantanderGTS/integration.gts.boot" TargetMode="External"/><Relationship Id="rId18" Type="http://schemas.openxmlformats.org/officeDocument/2006/relationships/hyperlink" Target="http://192.168.10.125/SantanderGTS/collimp.integration.boot" TargetMode="External"/><Relationship Id="rId26" Type="http://schemas.openxmlformats.org/officeDocument/2006/relationships/hyperlink" Target="http://192.168.10.125/SantanderGTS/interceptors.integration.services" TargetMode="External"/><Relationship Id="rId3" Type="http://schemas.openxmlformats.org/officeDocument/2006/relationships/hyperlink" Target="http://192.168.10.125/SantanderGTS/microservices/products/CollectionsExport" TargetMode="External"/><Relationship Id="rId21" Type="http://schemas.openxmlformats.org/officeDocument/2006/relationships/hyperlink" Target="http://192.168.10.2:8081/artifactory/libs-release-local/com/mercurytfs/mercury/cloud/integration/exportlc.integration.boot/1.16.0/exportlc.integration.boot-1.16.0.jar" TargetMode="External"/><Relationship Id="rId34" Type="http://schemas.openxmlformats.org/officeDocument/2006/relationships/hyperlink" Target="http://192.168.10.125/SantanderGTS/collexp.proyections" TargetMode="External"/><Relationship Id="rId7" Type="http://schemas.openxmlformats.org/officeDocument/2006/relationships/hyperlink" Target="http://gitlabce.mercury-tfs.com/SantanderGTS/microservices/products/ExportLc" TargetMode="External"/><Relationship Id="rId12" Type="http://schemas.openxmlformats.org/officeDocument/2006/relationships/hyperlink" Target="http://192.168.10.2:8081/artifactory/santander-gts-libs-release-local/com/mercurytfs/mercury/cloud/web/loans.web.all/1.17.0/loans.web.all-1.17.0.jar" TargetMode="External"/><Relationship Id="rId17" Type="http://schemas.openxmlformats.org/officeDocument/2006/relationships/hyperlink" Target="http://192.168.10.2:8081/artifactory/santander-gts-libs-release-local/com/mercurytfs/mercury/cloud/integration/collexp.integration.boot/1.18.0/collexp.integration.boot-1.18.0.jar" TargetMode="External"/><Relationship Id="rId25" Type="http://schemas.openxmlformats.org/officeDocument/2006/relationships/hyperlink" Target="http://192.168.10.2:8081/artifactory/libs-release-local/com/mercurytfs/mercury/cloud/integration/loans.integration.boot/1.13.0/loans.integration.boot-1.13.0.jar" TargetMode="External"/><Relationship Id="rId33" Type="http://schemas.openxmlformats.org/officeDocument/2006/relationships/hyperlink" Target="http://192.168.10.125/SantanderGTS/collimp.proyections" TargetMode="External"/><Relationship Id="rId38" Type="http://schemas.openxmlformats.org/officeDocument/2006/relationships/printerSettings" Target="../printerSettings/printerSettings7.bin"/><Relationship Id="rId2" Type="http://schemas.openxmlformats.org/officeDocument/2006/relationships/hyperlink" Target="http://192.168.10.2:8081/artifactory/santander-gts-libs-release-local/com/mercurytfs/mercury/cloud/web/cloud.web.all/1.27.0/cloud.web.all-1.27.0.jar" TargetMode="External"/><Relationship Id="rId16" Type="http://schemas.openxmlformats.org/officeDocument/2006/relationships/hyperlink" Target="http://192.168.10.125/SantanderGTS/collexp.integration.boot" TargetMode="External"/><Relationship Id="rId20" Type="http://schemas.openxmlformats.org/officeDocument/2006/relationships/hyperlink" Target="http://192.168.10.125/SantanderGTS/exportlc.integration.boot/" TargetMode="External"/><Relationship Id="rId29" Type="http://schemas.openxmlformats.org/officeDocument/2006/relationships/hyperlink" Target="http://192.168.10.125/SantanderGTS/cdm" TargetMode="External"/><Relationship Id="rId1" Type="http://schemas.openxmlformats.org/officeDocument/2006/relationships/hyperlink" Target="http://192.168.10.125/SantanderGTS/microservices/Cloud" TargetMode="External"/><Relationship Id="rId6" Type="http://schemas.openxmlformats.org/officeDocument/2006/relationships/hyperlink" Target="http://192.168.10.2:8081/artifactory/santander-gts-libs-release-local/com/mercurytfs/mercury/cloud/web/collections.import.web.all/1.16.0/collections.import.web.all-1.16.0.jar" TargetMode="External"/><Relationship Id="rId11" Type="http://schemas.openxmlformats.org/officeDocument/2006/relationships/hyperlink" Target="http://192.168.10.125/SantanderGTS/microservices/products/Loans" TargetMode="External"/><Relationship Id="rId24" Type="http://schemas.openxmlformats.org/officeDocument/2006/relationships/hyperlink" Target="http://192.168.10.125/SantanderGTS/loans.integration.boot" TargetMode="External"/><Relationship Id="rId32" Type="http://schemas.openxmlformats.org/officeDocument/2006/relationships/hyperlink" Target="http://192.168.10.125/SantanderGTS/exportlc.projections" TargetMode="External"/><Relationship Id="rId37" Type="http://schemas.openxmlformats.org/officeDocument/2006/relationships/hyperlink" Target="http://gitlabce.mercury-tfs.com/gitlab/SantanderGTS-config/merge_requests/166" TargetMode="External"/><Relationship Id="rId5" Type="http://schemas.openxmlformats.org/officeDocument/2006/relationships/hyperlink" Target="http://192.168.10.125/SantanderGTS/microservices/products/CollectionImport" TargetMode="External"/><Relationship Id="rId15" Type="http://schemas.openxmlformats.org/officeDocument/2006/relationships/hyperlink" Target="http://192.168.10.125/SantanderGTS/mock.gts.api" TargetMode="External"/><Relationship Id="rId23" Type="http://schemas.openxmlformats.org/officeDocument/2006/relationships/hyperlink" Target="http://192.168.10.2:8081/artifactory/libs-release-local/com/mercurytfs/mercury/cloud/integration/importlc.integration.boot/1.17.0/importlc.integration.boot-1.17.0.jar" TargetMode="External"/><Relationship Id="rId28" Type="http://schemas.openxmlformats.org/officeDocument/2006/relationships/hyperlink" Target="http://192.168.10.125/SantanderGTS/common.projections" TargetMode="External"/><Relationship Id="rId36" Type="http://schemas.openxmlformats.org/officeDocument/2006/relationships/hyperlink" Target="http://gitlabce.mercury-tfs.com/gitlab/SantanderGTS-config/merge_requests/167/diffs" TargetMode="External"/><Relationship Id="rId10" Type="http://schemas.openxmlformats.org/officeDocument/2006/relationships/hyperlink" Target="http://192.168.10.2:8081/artifactory/santander-gts-libs-release-local/com/mercurytfs/mercury/cloud/web/importlc.web.all/1.19.0/importlc.web.all-1.19.0.jar" TargetMode="External"/><Relationship Id="rId19" Type="http://schemas.openxmlformats.org/officeDocument/2006/relationships/hyperlink" Target="http://192.168.10.2:8081/artifactory/libs-release-local/com/mercurytfs/mercury/cloud/integration/collimp.integration.boot/1.16.0/collimp.integration.boot-1.16.0.jar" TargetMode="External"/><Relationship Id="rId31" Type="http://schemas.openxmlformats.org/officeDocument/2006/relationships/hyperlink" Target="http://192.168.10.125/SantanderGTS/importlc.projections" TargetMode="External"/><Relationship Id="rId4" Type="http://schemas.openxmlformats.org/officeDocument/2006/relationships/hyperlink" Target="http://192.168.10.2:8081/artifactory/santander-gts-libs-release-local/com/mercurytfs/mercury/cloud/web/collections.export.web.all/5.6.0/collections.export.web.all-5.6.0.jar" TargetMode="External"/><Relationship Id="rId9" Type="http://schemas.openxmlformats.org/officeDocument/2006/relationships/hyperlink" Target="http://192.168.10.125/SantanderGTS/microservices/products/ImportLc" TargetMode="External"/><Relationship Id="rId14" Type="http://schemas.openxmlformats.org/officeDocument/2006/relationships/hyperlink" Target="http://192.168.10.2:8081/artifactory/libs-release-local/com/mercurytfs/mercury/cloud/integration/gts.integration.boot/1.16.0/gts.integration.boot-1.16.0.jar" TargetMode="External"/><Relationship Id="rId22" Type="http://schemas.openxmlformats.org/officeDocument/2006/relationships/hyperlink" Target="http://192.168.10.125/SantanderGTS/importlc.integration.boot" TargetMode="External"/><Relationship Id="rId27" Type="http://schemas.openxmlformats.org/officeDocument/2006/relationships/hyperlink" Target="http://192.168.10.2:8081/artifactory/libs-release-local/com/mercurytfs/mercury/cloud/integration/interceptors.integration.service/1.14.0/interceptors.integration.service-1.14.0.jar" TargetMode="External"/><Relationship Id="rId30" Type="http://schemas.openxmlformats.org/officeDocument/2006/relationships/hyperlink" Target="http://192.168.10.2:8081/artifactory/libs-release-local/com/mercurytfs/mercury/cloud/integration/common.integration/1.18.0/common.integration-1.18.0.jar" TargetMode="External"/><Relationship Id="rId35" Type="http://schemas.openxmlformats.org/officeDocument/2006/relationships/hyperlink" Target="http://192.168.10.125/SantanderGTS/loans.proyections" TargetMode="External"/></Relationships>
</file>

<file path=xl/worksheets/_rels/sheet88.xml.rels><?xml version="1.0" encoding="UTF-8" standalone="yes"?>
<Relationships xmlns="http://schemas.openxmlformats.org/package/2006/relationships"><Relationship Id="rId8" Type="http://schemas.openxmlformats.org/officeDocument/2006/relationships/hyperlink" Target="http://192.168.10.2:8081/artifactory/santander-gts-libs-release-local/com/mercurytfs/mercury/cloud/web/exportlc.web.all/1.20.0/exportlc.web.all-1.20.0.jar" TargetMode="External"/><Relationship Id="rId13" Type="http://schemas.openxmlformats.org/officeDocument/2006/relationships/hyperlink" Target="http://192.168.10.2:8081/artifactory/libs-release-local/com/mercurytfs/mercury/cloud/integration/gts.integration.boot/1.15.0/gts.integration.boot-1.15.0.jar" TargetMode="External"/><Relationship Id="rId18" Type="http://schemas.openxmlformats.org/officeDocument/2006/relationships/hyperlink" Target="http://192.168.10.2:8081/artifactory/libs-release-local/com/mercurytfs/mercury/cloud/integration/collimp.integration.boot/1.15.1/collimp.integration.boot-1.15.1.jar" TargetMode="External"/><Relationship Id="rId26" Type="http://schemas.openxmlformats.org/officeDocument/2006/relationships/hyperlink" Target="http://192.168.10.125/SantanderGTS/importlc.projections" TargetMode="External"/><Relationship Id="rId3" Type="http://schemas.openxmlformats.org/officeDocument/2006/relationships/hyperlink" Target="http://192.168.10.125/SantanderGTS/microservices/products/CollectionsExport" TargetMode="External"/><Relationship Id="rId21" Type="http://schemas.openxmlformats.org/officeDocument/2006/relationships/hyperlink" Target="http://192.168.10.2:8081/artifactory/libs-release-local/com/mercurytfs/mercury/cloud/integration/importlc.integration.boot/1.16.0/importlc.integration.boot-1.16.0.jar" TargetMode="External"/><Relationship Id="rId7" Type="http://schemas.openxmlformats.org/officeDocument/2006/relationships/hyperlink" Target="http://gitlabce.mercury-tfs.com/SantanderGTS/microservices/products/ExportLc" TargetMode="External"/><Relationship Id="rId12" Type="http://schemas.openxmlformats.org/officeDocument/2006/relationships/hyperlink" Target="http://192.168.10.125/SantanderGTS/integration.gts.boot" TargetMode="External"/><Relationship Id="rId17" Type="http://schemas.openxmlformats.org/officeDocument/2006/relationships/hyperlink" Target="http://192.168.10.125/SantanderGTS/collimp.integration.boot" TargetMode="External"/><Relationship Id="rId25" Type="http://schemas.openxmlformats.org/officeDocument/2006/relationships/hyperlink" Target="http://192.168.10.125/SantanderGTS/cdm" TargetMode="External"/><Relationship Id="rId2" Type="http://schemas.openxmlformats.org/officeDocument/2006/relationships/hyperlink" Target="http://192.168.10.2:8081/artifactory/santander-gts-libs-release-local/com/mercurytfs/mercury/cloud/web/cloud.web.all/1.26.0/cloud.web.all-1.26.0.jar" TargetMode="External"/><Relationship Id="rId16" Type="http://schemas.openxmlformats.org/officeDocument/2006/relationships/hyperlink" Target="http://192.168.10.2:8081/artifactory/libs-release-local/com/mercurytfs/mercury/cloud/integration/collexp.integration.boot/1.15.1/collexp.integration.boot-1.15.1.jar" TargetMode="External"/><Relationship Id="rId20" Type="http://schemas.openxmlformats.org/officeDocument/2006/relationships/hyperlink" Target="http://192.168.10.125/SantanderGTS/importlc.integration.boot" TargetMode="External"/><Relationship Id="rId29" Type="http://schemas.openxmlformats.org/officeDocument/2006/relationships/hyperlink" Target="http://192.168.10.125/SantanderGTS/collexp.proyections" TargetMode="External"/><Relationship Id="rId1" Type="http://schemas.openxmlformats.org/officeDocument/2006/relationships/hyperlink" Target="http://192.168.10.125/SantanderGTS/microservices/Cloud" TargetMode="External"/><Relationship Id="rId6" Type="http://schemas.openxmlformats.org/officeDocument/2006/relationships/hyperlink" Target="http://192.168.10.2:8081/artifactory/santander-gts-libs-release-local/com/mercurytfs/mercury/cloud/web/collections.import.web.all/1.15.0/collections.import.web.all-1.15.0.jar" TargetMode="External"/><Relationship Id="rId11" Type="http://schemas.openxmlformats.org/officeDocument/2006/relationships/hyperlink" Target="http://192.168.10.2:8081/artifactory/santander-gts-libs-release-local/com/mercurytfs/mercury/cloud/web/loans.web.all/1.16.0/loans.web.all-1.16.0.jar" TargetMode="External"/><Relationship Id="rId24" Type="http://schemas.openxmlformats.org/officeDocument/2006/relationships/hyperlink" Target="http://192.168.10.125/SantanderGTS/common.projections" TargetMode="External"/><Relationship Id="rId5" Type="http://schemas.openxmlformats.org/officeDocument/2006/relationships/hyperlink" Target="http://192.168.10.125/SantanderGTS/microservices/products/CollectionImport" TargetMode="External"/><Relationship Id="rId15" Type="http://schemas.openxmlformats.org/officeDocument/2006/relationships/hyperlink" Target="http://192.168.10.125/SantanderGTS/collexp.integration.boot" TargetMode="External"/><Relationship Id="rId23" Type="http://schemas.openxmlformats.org/officeDocument/2006/relationships/hyperlink" Target="http://192.168.10.125/SantanderGTS/interceptors.integration.services" TargetMode="External"/><Relationship Id="rId28" Type="http://schemas.openxmlformats.org/officeDocument/2006/relationships/hyperlink" Target="http://192.168.10.125/SantanderGTS/collimp.proyections" TargetMode="External"/><Relationship Id="rId10" Type="http://schemas.openxmlformats.org/officeDocument/2006/relationships/hyperlink" Target="http://192.168.10.125/SantanderGTS/microservices/products/Loans" TargetMode="External"/><Relationship Id="rId19" Type="http://schemas.openxmlformats.org/officeDocument/2006/relationships/hyperlink" Target="http://192.168.10.125/SantanderGTS/exportlc.integration.boot/" TargetMode="External"/><Relationship Id="rId31" Type="http://schemas.openxmlformats.org/officeDocument/2006/relationships/printerSettings" Target="../printerSettings/printerSettings8.bin"/><Relationship Id="rId4" Type="http://schemas.openxmlformats.org/officeDocument/2006/relationships/hyperlink" Target="http://192.168.10.2:8081/artifactory/santander-gts-libs-release-local/com/mercurytfs/mercury/cloud/web/collections.export.web.all/5.5.0/collections.export.web.all-5.5.0.jar" TargetMode="External"/><Relationship Id="rId9" Type="http://schemas.openxmlformats.org/officeDocument/2006/relationships/hyperlink" Target="http://192.168.10.125/SantanderGTS/microservices/products/ImportLc" TargetMode="External"/><Relationship Id="rId14" Type="http://schemas.openxmlformats.org/officeDocument/2006/relationships/hyperlink" Target="http://192.168.10.125/SantanderGTS/mock.gts.api" TargetMode="External"/><Relationship Id="rId22" Type="http://schemas.openxmlformats.org/officeDocument/2006/relationships/hyperlink" Target="http://192.168.10.125/SantanderGTS/loans.integration.boot" TargetMode="External"/><Relationship Id="rId27" Type="http://schemas.openxmlformats.org/officeDocument/2006/relationships/hyperlink" Target="http://192.168.10.125/SantanderGTS/exportlc.projections" TargetMode="External"/><Relationship Id="rId30" Type="http://schemas.openxmlformats.org/officeDocument/2006/relationships/hyperlink" Target="http://192.168.10.125/SantanderGTS/loans.proyections" TargetMode="External"/></Relationships>
</file>

<file path=xl/worksheets/_rels/sheet89.xml.rels><?xml version="1.0" encoding="UTF-8" standalone="yes"?>
<Relationships xmlns="http://schemas.openxmlformats.org/package/2006/relationships"><Relationship Id="rId8" Type="http://schemas.openxmlformats.org/officeDocument/2006/relationships/hyperlink" Target="http://192.168.10.125/SantanderGTS/microservices/products/CollectionImport" TargetMode="External"/><Relationship Id="rId13" Type="http://schemas.openxmlformats.org/officeDocument/2006/relationships/hyperlink" Target="http://192.168.10.2:8081/artifactory/santander-gts-libs-release-local/com/mercurytfs/mercury/cloud/web/importlc.config/1.18.0/importlc.config-1.18.0.jar" TargetMode="External"/><Relationship Id="rId18" Type="http://schemas.openxmlformats.org/officeDocument/2006/relationships/hyperlink" Target="http://192.168.10.125/SantanderGTS/integration.gts.boot" TargetMode="External"/><Relationship Id="rId26" Type="http://schemas.openxmlformats.org/officeDocument/2006/relationships/hyperlink" Target="http://192.168.10.125/SantanderGTS/importlc.integration.boot" TargetMode="External"/><Relationship Id="rId39" Type="http://schemas.openxmlformats.org/officeDocument/2006/relationships/hyperlink" Target="http://192.168.10.125/SantanderGTS/loans.proyections" TargetMode="External"/><Relationship Id="rId3" Type="http://schemas.openxmlformats.org/officeDocument/2006/relationships/hyperlink" Target="http://192.168.10.2:8081/artifactory/santander-gts-libs-release-local/com/mercurytfs/mercury/cloud/web/cloud.web.all/1.25.0/cloud.web.all-1.25.0.jar" TargetMode="External"/><Relationship Id="rId21" Type="http://schemas.openxmlformats.org/officeDocument/2006/relationships/hyperlink" Target="http://192.168.10.2:8081/artifactory/libs-release-local/com/mercurytfs/mercury/cloud/integration/collexp.integration.boot/1.14.0/collexp.integration.boot-1.14.0.jar" TargetMode="External"/><Relationship Id="rId34" Type="http://schemas.openxmlformats.org/officeDocument/2006/relationships/hyperlink" Target="http://192.168.10.2:8081/artifactory/libs-release-local/com/mercurytfs/mercury/cloud/integration/importlc.projections/1.7.0/importlc.projections-1.7.0.jar" TargetMode="External"/><Relationship Id="rId42" Type="http://schemas.openxmlformats.org/officeDocument/2006/relationships/hyperlink" Target="http://gitlabce.mercury-tfs.com/gitlab/SantanderGTS-config/merge_requests/167/diffs" TargetMode="External"/><Relationship Id="rId7" Type="http://schemas.openxmlformats.org/officeDocument/2006/relationships/hyperlink" Target="http://192.168.10.2:8081/artifactory/santander-gts-libs-release-local/com/mercurytfs/mercury/cloud/web/collections.import.config/1.14.0/collections.import.config-1.14.0.jar" TargetMode="External"/><Relationship Id="rId12" Type="http://schemas.openxmlformats.org/officeDocument/2006/relationships/hyperlink" Target="http://192.168.10.2:8081/artifactory/santander-gts-libs-release-local/com/mercurytfs/mercury/cloud/web/exportlc.web.all/1.19.0/exportlc.web.all-1.19.0.jar" TargetMode="External"/><Relationship Id="rId17" Type="http://schemas.openxmlformats.org/officeDocument/2006/relationships/hyperlink" Target="http://192.168.10.2:8081/artifactory/santander-gts-libs-release-local/com/mercurytfs/mercury/cloud/web/loans.web.all/1.15.0/loans.web.all-1.15.0.jar" TargetMode="External"/><Relationship Id="rId25" Type="http://schemas.openxmlformats.org/officeDocument/2006/relationships/hyperlink" Target="http://192.168.10.2:8081/artifactory/libs-release-local/com/mercurytfs/mercury/cloud/integration/exportlc.integration.boot/1.15.0/exportlc.integration.boot-1.15.0.jar" TargetMode="External"/><Relationship Id="rId33" Type="http://schemas.openxmlformats.org/officeDocument/2006/relationships/hyperlink" Target="http://192.168.10.125/SantanderGTS/importlc.projections" TargetMode="External"/><Relationship Id="rId38" Type="http://schemas.openxmlformats.org/officeDocument/2006/relationships/hyperlink" Target="http://192.168.10.125/SantanderGTS/collexp.proyections" TargetMode="External"/><Relationship Id="rId46" Type="http://schemas.openxmlformats.org/officeDocument/2006/relationships/comments" Target="../comments4.xml"/><Relationship Id="rId2" Type="http://schemas.openxmlformats.org/officeDocument/2006/relationships/hyperlink" Target="http://192.168.10.125/SantanderGTS/microservices/Cloud" TargetMode="External"/><Relationship Id="rId16" Type="http://schemas.openxmlformats.org/officeDocument/2006/relationships/hyperlink" Target="http://192.168.10.125/SantanderGTS/microservices/products/Loans" TargetMode="External"/><Relationship Id="rId20" Type="http://schemas.openxmlformats.org/officeDocument/2006/relationships/hyperlink" Target="http://192.168.10.125/SantanderGTS/collexp.integration.boot" TargetMode="External"/><Relationship Id="rId29" Type="http://schemas.openxmlformats.org/officeDocument/2006/relationships/hyperlink" Target="http://192.168.10.2:8081/artifactory/libs-release-local/com/mercurytfs/mercury/integration/swiftManager/integration.swiftManager.cloud.service.impl/1.4.0/integration.swiftManager.cloud.service.impl-1.4.0.jar" TargetMode="External"/><Relationship Id="rId41" Type="http://schemas.openxmlformats.org/officeDocument/2006/relationships/hyperlink" Target="https://drive.google.com/drive/folders/1MRObI17Zjti78pCGwnSAtCYiyq5d8wMa" TargetMode="External"/><Relationship Id="rId1" Type="http://schemas.openxmlformats.org/officeDocument/2006/relationships/hyperlink" Target="http://192.168.10.2:8081/artifactory/santander-gts-libs-release-local/com/mercurytfs/mercury/cloud/web/cloud.config/1.25.0/cloud.config-1.25.0.jar" TargetMode="External"/><Relationship Id="rId6" Type="http://schemas.openxmlformats.org/officeDocument/2006/relationships/hyperlink" Target="http://192.168.10.2:8081/artifactory/santander-gts-libs-release-local/com/mercurytfs/mercury/cloud/web/collections.export.web.all/5.4.0/collections.export.web.all-5.4.0.jar" TargetMode="External"/><Relationship Id="rId11" Type="http://schemas.openxmlformats.org/officeDocument/2006/relationships/hyperlink" Target="http://gitlabce.mercury-tfs.com/SantanderGTS/microservices/products/ExportLc" TargetMode="External"/><Relationship Id="rId24" Type="http://schemas.openxmlformats.org/officeDocument/2006/relationships/hyperlink" Target="http://192.168.10.125/SantanderGTS/exportlc.integration.boot/" TargetMode="External"/><Relationship Id="rId32" Type="http://schemas.openxmlformats.org/officeDocument/2006/relationships/hyperlink" Target="http://192.168.10.125/SantanderGTS/cdm" TargetMode="External"/><Relationship Id="rId37" Type="http://schemas.openxmlformats.org/officeDocument/2006/relationships/hyperlink" Target="http://192.168.10.2:8081/artifactory/libs-release-local/com/mercurytfs/mercury/cloud/integration/collimp.projections/1.7.0/collimp.projections-1.7.0.jar" TargetMode="External"/><Relationship Id="rId40" Type="http://schemas.openxmlformats.org/officeDocument/2006/relationships/hyperlink" Target="https://drive.google.com/drive/folders/1MRObI17Zjti78pCGwnSAtCYiyq5d8wMa" TargetMode="External"/><Relationship Id="rId45" Type="http://schemas.openxmlformats.org/officeDocument/2006/relationships/vmlDrawing" Target="../drawings/vmlDrawing4.vml"/><Relationship Id="rId5" Type="http://schemas.openxmlformats.org/officeDocument/2006/relationships/hyperlink" Target="http://192.168.10.125/SantanderGTS/microservices/products/CollectionsExport" TargetMode="External"/><Relationship Id="rId15" Type="http://schemas.openxmlformats.org/officeDocument/2006/relationships/hyperlink" Target="http://192.168.10.2:8081/artifactory/santander-gts-libs-release-local/com/mercurytfs/mercury/cloud/web/importlc.web.all/1.18.0/importlc.web.all-1.18.0.jar" TargetMode="External"/><Relationship Id="rId23" Type="http://schemas.openxmlformats.org/officeDocument/2006/relationships/hyperlink" Target="http://192.168.10.2:8081/artifactory/libs-release-local/com/mercurytfs/mercury/cloud/integration/collimp.integration.boot/1.14.0/collimp.integration.boot-1.14.0.jar" TargetMode="External"/><Relationship Id="rId28" Type="http://schemas.openxmlformats.org/officeDocument/2006/relationships/hyperlink" Target="http://192.168.10.125/SantanderGTS/loans.integration.boot" TargetMode="External"/><Relationship Id="rId36" Type="http://schemas.openxmlformats.org/officeDocument/2006/relationships/hyperlink" Target="http://192.168.10.125/SantanderGTS/collimp.proyections" TargetMode="External"/><Relationship Id="rId10" Type="http://schemas.openxmlformats.org/officeDocument/2006/relationships/hyperlink" Target="http://192.168.10.2:8081/artifactory/santander-gts-libs-release-local/com/mercurytfs/mercury/cloud/web/exportlc.config/1.19.0/exportlc.config-1.19.0.jar" TargetMode="External"/><Relationship Id="rId19" Type="http://schemas.openxmlformats.org/officeDocument/2006/relationships/hyperlink" Target="http://192.168.10.125/SantanderGTS/mock.gts.api" TargetMode="External"/><Relationship Id="rId31" Type="http://schemas.openxmlformats.org/officeDocument/2006/relationships/hyperlink" Target="http://192.168.10.125/SantanderGTS/common.projections" TargetMode="External"/><Relationship Id="rId44" Type="http://schemas.openxmlformats.org/officeDocument/2006/relationships/printerSettings" Target="../printerSettings/printerSettings9.bin"/><Relationship Id="rId4" Type="http://schemas.openxmlformats.org/officeDocument/2006/relationships/hyperlink" Target="http://192.168.10.2:8081/artifactory/santander-gts-libs-release-local/com/mercurytfs/mercury/cloud/web/collections.export.config/5.4.0/collections.export.config-5.4.0.jar" TargetMode="External"/><Relationship Id="rId9" Type="http://schemas.openxmlformats.org/officeDocument/2006/relationships/hyperlink" Target="http://192.168.10.2:8081/artifactory/santander-gts-libs-release-local/com/mercurytfs/mercury/cloud/web/collections.import.web.all/1.14.0/collections.import.web.all-1.14.0.jar" TargetMode="External"/><Relationship Id="rId14" Type="http://schemas.openxmlformats.org/officeDocument/2006/relationships/hyperlink" Target="http://192.168.10.125/SantanderGTS/microservices/products/ImportLc" TargetMode="External"/><Relationship Id="rId22" Type="http://schemas.openxmlformats.org/officeDocument/2006/relationships/hyperlink" Target="http://192.168.10.125/SantanderGTS/collimp.integration.boot" TargetMode="External"/><Relationship Id="rId27" Type="http://schemas.openxmlformats.org/officeDocument/2006/relationships/hyperlink" Target="http://192.168.10.2:8081/artifactory/libs-release-local/com/mercurytfs/mercury/cloud/integration/importlc.integration.boot/1.15.0/importlc.integration.boot-1.15.0.jar" TargetMode="External"/><Relationship Id="rId30" Type="http://schemas.openxmlformats.org/officeDocument/2006/relationships/hyperlink" Target="http://192.168.10.125/SantanderGTS/interceptors.integration.services" TargetMode="External"/><Relationship Id="rId35" Type="http://schemas.openxmlformats.org/officeDocument/2006/relationships/hyperlink" Target="http://192.168.10.125/SantanderGTS/exportlc.projections" TargetMode="External"/><Relationship Id="rId43" Type="http://schemas.openxmlformats.org/officeDocument/2006/relationships/hyperlink" Target="http://gitlabce.mercury-tfs.com/gitlab/SantanderGTS-config/merge_requests/166" TargetMode="External"/></Relationships>
</file>

<file path=xl/worksheets/_rels/sheet90.xml.rels><?xml version="1.0" encoding="UTF-8" standalone="yes"?>
<Relationships xmlns="http://schemas.openxmlformats.org/package/2006/relationships"><Relationship Id="rId8" Type="http://schemas.openxmlformats.org/officeDocument/2006/relationships/hyperlink" Target="http://192.168.10.2:8081/artifactory/santander-gts-libs-release-local/com/mercurytfs/mercury/cloud/web/exportlc.web.all/1.18.0/exportlc.web.all-1.18.0.jar" TargetMode="External"/><Relationship Id="rId13" Type="http://schemas.openxmlformats.org/officeDocument/2006/relationships/hyperlink" Target="http://192.168.10.125/SantanderGTS/integration.gts.boot" TargetMode="External"/><Relationship Id="rId18" Type="http://schemas.openxmlformats.org/officeDocument/2006/relationships/hyperlink" Target="http://192.168.10.2:8081/artifactory/libs-release-local/com/mercurytfs/mercury/cloud/integration/collimp.integration.boot/1.13.0/collimp.integration.boot-1.13.0.jar" TargetMode="External"/><Relationship Id="rId26" Type="http://schemas.openxmlformats.org/officeDocument/2006/relationships/hyperlink" Target="http://192.168.10.2:8081/artifactory/libs-release-local/com/mercury/mercurytfs/cloud/integration/cdm/1.18.0/cdm-1.18.0.jar" TargetMode="External"/><Relationship Id="rId3" Type="http://schemas.openxmlformats.org/officeDocument/2006/relationships/hyperlink" Target="http://192.168.10.125/SantanderGTS/microservices/products/CollectionsExport" TargetMode="External"/><Relationship Id="rId21" Type="http://schemas.openxmlformats.org/officeDocument/2006/relationships/hyperlink" Target="http://192.168.10.125/SantanderGTS/importlc.integration.boot" TargetMode="External"/><Relationship Id="rId34" Type="http://schemas.openxmlformats.org/officeDocument/2006/relationships/hyperlink" Target="http://gitlabce.mercury-tfs.com/gitlab/SantanderGTS-config/commit/2ab7fd5be284e8405c59eda360586b25e3b21786" TargetMode="External"/><Relationship Id="rId7" Type="http://schemas.openxmlformats.org/officeDocument/2006/relationships/hyperlink" Target="http://gitlabce.mercury-tfs.com/SantanderGTS/microservices/products/ExportLc" TargetMode="External"/><Relationship Id="rId12" Type="http://schemas.openxmlformats.org/officeDocument/2006/relationships/hyperlink" Target="http://192.168.10.2:8081/artifactory/santander-gts-libs-release-local/com/mercurytfs/mercury/cloud/web/loans.web.all/1.13.0/loans.web.all-1.13.0.jar" TargetMode="External"/><Relationship Id="rId17" Type="http://schemas.openxmlformats.org/officeDocument/2006/relationships/hyperlink" Target="http://192.168.10.125/SantanderGTS/collimp.integration.boot" TargetMode="External"/><Relationship Id="rId25" Type="http://schemas.openxmlformats.org/officeDocument/2006/relationships/hyperlink" Target="http://192.168.10.125/SantanderGTS/cdm" TargetMode="External"/><Relationship Id="rId33" Type="http://schemas.openxmlformats.org/officeDocument/2006/relationships/hyperlink" Target="https://drive.google.com/file/d/1aVeXIB09snBEW42PgfqeSqDO8L1uJKuU/view?usp=sharing" TargetMode="External"/><Relationship Id="rId2" Type="http://schemas.openxmlformats.org/officeDocument/2006/relationships/hyperlink" Target="http://192.168.10.2:8081/artifactory/santander-gts-libs-release-local/com/mercurytfs/mercury/cloud/web/cloud.web.all/1.24.0/cloud.web.all-1.24.0.jar" TargetMode="External"/><Relationship Id="rId16" Type="http://schemas.openxmlformats.org/officeDocument/2006/relationships/hyperlink" Target="http://192.168.10.2:8081/artifactory/libs-release-local/com/mercurytfs/mercury/cloud/integration/collexp.integration.boot/1.13.0/collexp.integration.boot-1.13.0.jar" TargetMode="External"/><Relationship Id="rId20" Type="http://schemas.openxmlformats.org/officeDocument/2006/relationships/hyperlink" Target="http://192.168.10.2:8081/artifactory/libs-release-local/com/mercurytfs/mercury/cloud/integration/exportlc.integration.boot/1.14.0/exportlc.integration.boot-1.14.0.jar" TargetMode="External"/><Relationship Id="rId29" Type="http://schemas.openxmlformats.org/officeDocument/2006/relationships/hyperlink" Target="http://192.168.10.125/SantanderGTS/collimp.proyections" TargetMode="External"/><Relationship Id="rId1" Type="http://schemas.openxmlformats.org/officeDocument/2006/relationships/hyperlink" Target="http://192.168.10.125/SantanderGTS/microservices/Cloud" TargetMode="External"/><Relationship Id="rId6" Type="http://schemas.openxmlformats.org/officeDocument/2006/relationships/hyperlink" Target="http://192.168.10.2:8081/artifactory/santander-gts-libs-release-local/com/mercurytfs/mercury/cloud/web/collections.import.web.all/1.13.0/collections.import.web.all-1.13.0.jar" TargetMode="External"/><Relationship Id="rId11" Type="http://schemas.openxmlformats.org/officeDocument/2006/relationships/hyperlink" Target="http://192.168.10.125/SantanderGTS/microservices/products/Loans" TargetMode="External"/><Relationship Id="rId24" Type="http://schemas.openxmlformats.org/officeDocument/2006/relationships/hyperlink" Target="http://192.168.10.125/SantanderGTS/common.projections" TargetMode="External"/><Relationship Id="rId32" Type="http://schemas.openxmlformats.org/officeDocument/2006/relationships/hyperlink" Target="https://drive.google.com/drive/folders/1azswePaY4DTRQ_P3ls6IaWrt-Rm2-NNC" TargetMode="External"/><Relationship Id="rId37" Type="http://schemas.openxmlformats.org/officeDocument/2006/relationships/comments" Target="../comments5.xml"/><Relationship Id="rId5" Type="http://schemas.openxmlformats.org/officeDocument/2006/relationships/hyperlink" Target="http://192.168.10.125/SantanderGTS/microservices/products/CollectionImport" TargetMode="External"/><Relationship Id="rId15" Type="http://schemas.openxmlformats.org/officeDocument/2006/relationships/hyperlink" Target="http://192.168.10.125/SantanderGTS/collexp.integration.boot" TargetMode="External"/><Relationship Id="rId23" Type="http://schemas.openxmlformats.org/officeDocument/2006/relationships/hyperlink" Target="http://192.168.10.125/SantanderGTS/interceptors.integration.services" TargetMode="External"/><Relationship Id="rId28" Type="http://schemas.openxmlformats.org/officeDocument/2006/relationships/hyperlink" Target="http://192.168.10.125/SantanderGTS/exportlc.projections" TargetMode="External"/><Relationship Id="rId36" Type="http://schemas.openxmlformats.org/officeDocument/2006/relationships/vmlDrawing" Target="../drawings/vmlDrawing5.vml"/><Relationship Id="rId10" Type="http://schemas.openxmlformats.org/officeDocument/2006/relationships/hyperlink" Target="http://192.168.10.2:8081/artifactory/santander-gts-libs-release-local/com/mercurytfs/mercury/cloud/web/importlc.web.all/1.17.0/importlc.web.all-1.17.0.jar" TargetMode="External"/><Relationship Id="rId19" Type="http://schemas.openxmlformats.org/officeDocument/2006/relationships/hyperlink" Target="http://192.168.10.125/SantanderGTS/exportlc.integration.boot/" TargetMode="External"/><Relationship Id="rId31" Type="http://schemas.openxmlformats.org/officeDocument/2006/relationships/hyperlink" Target="http://192.168.10.125/SantanderGTS/loans.proyections" TargetMode="External"/><Relationship Id="rId4" Type="http://schemas.openxmlformats.org/officeDocument/2006/relationships/hyperlink" Target="http://192.168.10.2:8081/artifactory/santander-gts-libs-release-local/com/mercurytfs/mercury/cloud/web/collections.export.web.all/5.3.0/collections.export.web.all-5.3.0.jar" TargetMode="External"/><Relationship Id="rId9" Type="http://schemas.openxmlformats.org/officeDocument/2006/relationships/hyperlink" Target="http://192.168.10.125/SantanderGTS/microservices/products/ImportLc" TargetMode="External"/><Relationship Id="rId14" Type="http://schemas.openxmlformats.org/officeDocument/2006/relationships/hyperlink" Target="http://192.168.10.125/SantanderGTS/mock.gts.api" TargetMode="External"/><Relationship Id="rId22" Type="http://schemas.openxmlformats.org/officeDocument/2006/relationships/hyperlink" Target="http://192.168.10.125/SantanderGTS/loans.integration.boot" TargetMode="External"/><Relationship Id="rId27" Type="http://schemas.openxmlformats.org/officeDocument/2006/relationships/hyperlink" Target="http://192.168.10.125/SantanderGTS/importlc.projections" TargetMode="External"/><Relationship Id="rId30" Type="http://schemas.openxmlformats.org/officeDocument/2006/relationships/hyperlink" Target="http://192.168.10.125/SantanderGTS/collexp.proyections" TargetMode="External"/><Relationship Id="rId35" Type="http://schemas.openxmlformats.org/officeDocument/2006/relationships/printerSettings" Target="../printerSettings/printerSettings10.bin"/></Relationships>
</file>

<file path=xl/worksheets/_rels/sheet91.xml.rels><?xml version="1.0" encoding="UTF-8" standalone="yes"?>
<Relationships xmlns="http://schemas.openxmlformats.org/package/2006/relationships"><Relationship Id="rId8" Type="http://schemas.openxmlformats.org/officeDocument/2006/relationships/hyperlink" Target="http://192.168.10.2:8081/artifactory/santander-gts-libs-release-local/com/mercurytfs/mercury/cloud/web/exportlc.web.all/1.17.0/exportlc.web.all-1.17.0.jar" TargetMode="External"/><Relationship Id="rId13" Type="http://schemas.openxmlformats.org/officeDocument/2006/relationships/hyperlink" Target="http://192.168.10.125/SantanderGTS/integration.gts.boot" TargetMode="External"/><Relationship Id="rId18" Type="http://schemas.openxmlformats.org/officeDocument/2006/relationships/hyperlink" Target="http://192.168.10.125/SantanderGTS/importlc.integration.boot" TargetMode="External"/><Relationship Id="rId26" Type="http://schemas.openxmlformats.org/officeDocument/2006/relationships/hyperlink" Target="http://192.168.10.125/SantanderGTS/collexp.proyections" TargetMode="External"/><Relationship Id="rId3" Type="http://schemas.openxmlformats.org/officeDocument/2006/relationships/hyperlink" Target="http://192.168.10.2/svn/mercury/branches/development/customers/SANGTS/collections.export.web.all-1.8.0" TargetMode="External"/><Relationship Id="rId21" Type="http://schemas.openxmlformats.org/officeDocument/2006/relationships/hyperlink" Target="http://192.168.10.125/SantanderGTS/common.projections" TargetMode="External"/><Relationship Id="rId7" Type="http://schemas.openxmlformats.org/officeDocument/2006/relationships/hyperlink" Target="http://192.168.10.2/svn/mercury/trunk/development/migrateGts/2.0/products/exportlc/ExportlcWebAll/" TargetMode="External"/><Relationship Id="rId12" Type="http://schemas.openxmlformats.org/officeDocument/2006/relationships/hyperlink" Target="http://192.168.10.2:8081/artifactory/santander-gts-libs-release-local/com/mercurytfs/mercury/cloud/web/loans.web.all/1.12.0/loans.web.all-1.12.0.jar" TargetMode="External"/><Relationship Id="rId17" Type="http://schemas.openxmlformats.org/officeDocument/2006/relationships/hyperlink" Target="http://192.168.10.125/SantanderGTS/exportlc.integration.boot/" TargetMode="External"/><Relationship Id="rId25" Type="http://schemas.openxmlformats.org/officeDocument/2006/relationships/hyperlink" Target="http://192.168.10.125/SantanderGTS/collimp.proyections" TargetMode="External"/><Relationship Id="rId2" Type="http://schemas.openxmlformats.org/officeDocument/2006/relationships/hyperlink" Target="http://192.168.10.2:8081/artifactory/santander-gts-libs-release-local/com/mercurytfs/mercury/cloud/web/cloud.web.all/1.23.0/cloud.web.all-1.23.0.jar" TargetMode="External"/><Relationship Id="rId16" Type="http://schemas.openxmlformats.org/officeDocument/2006/relationships/hyperlink" Target="http://192.168.10.125/SantanderGTS/collimp.integration.boot" TargetMode="External"/><Relationship Id="rId20" Type="http://schemas.openxmlformats.org/officeDocument/2006/relationships/hyperlink" Target="http://192.168.10.125/SantanderGTS/interceptors.integration.services" TargetMode="External"/><Relationship Id="rId29" Type="http://schemas.openxmlformats.org/officeDocument/2006/relationships/hyperlink" Target="https://drive.google.com/file/d/15wblQEEsdufbYWCyFF8hn0v1SjhbGYOp/view?usp=sharing" TargetMode="External"/><Relationship Id="rId1" Type="http://schemas.openxmlformats.org/officeDocument/2006/relationships/hyperlink" Target="http://192.168.10.2/svn/mercury/trunk/development/migrateGts/2.0/web/CloudWebAll/" TargetMode="External"/><Relationship Id="rId6" Type="http://schemas.openxmlformats.org/officeDocument/2006/relationships/hyperlink" Target="http://192.168.10.2:8081/artifactory/santander-gts-libs-release-local/com/mercurytfs/mercury/cloud/web/collections.import.web.all/1.12.0/collections.import.web.all-1.12.0.jar" TargetMode="External"/><Relationship Id="rId11" Type="http://schemas.openxmlformats.org/officeDocument/2006/relationships/hyperlink" Target="http://192.168.10.2/svn/mercury/trunk/development/migrateGts/2.0/products/loans/LoansWebAll/" TargetMode="External"/><Relationship Id="rId24" Type="http://schemas.openxmlformats.org/officeDocument/2006/relationships/hyperlink" Target="http://192.168.10.125/SantanderGTS/exportlc.projections" TargetMode="External"/><Relationship Id="rId5" Type="http://schemas.openxmlformats.org/officeDocument/2006/relationships/hyperlink" Target="http://192.168.10.2/svn/mercury/trunk/development/migrateGts/2.0/products/collectionsimport/CollectionsImportWebAll/" TargetMode="External"/><Relationship Id="rId15" Type="http://schemas.openxmlformats.org/officeDocument/2006/relationships/hyperlink" Target="http://192.168.10.125/SantanderGTS/collexp.integration.boot" TargetMode="External"/><Relationship Id="rId23" Type="http://schemas.openxmlformats.org/officeDocument/2006/relationships/hyperlink" Target="http://192.168.10.125/SantanderGTS/importlc.projections" TargetMode="External"/><Relationship Id="rId28" Type="http://schemas.openxmlformats.org/officeDocument/2006/relationships/hyperlink" Target="https://drive.google.com/drive/folders/1LMVlv10Ru1JUIL2LLBDOUEyCaM32bytV?usp=sharing" TargetMode="External"/><Relationship Id="rId10" Type="http://schemas.openxmlformats.org/officeDocument/2006/relationships/hyperlink" Target="http://192.168.10.2:8081/artifactory/santander-gts-libs-release-local/com/mercurytfs/mercury/cloud/web/importlc.web.all/1.16.0/importlc.web.all-1.16.0.jar" TargetMode="External"/><Relationship Id="rId19" Type="http://schemas.openxmlformats.org/officeDocument/2006/relationships/hyperlink" Target="http://192.168.10.125/SantanderGTS/loans.integration.boot" TargetMode="External"/><Relationship Id="rId4" Type="http://schemas.openxmlformats.org/officeDocument/2006/relationships/hyperlink" Target="http://192.168.10.2:8081/artifactory/santander-gts-libs-release-local/com/mercurytfs/mercury/cloud/web/collections.export.web.all/5.2.0/collections.export.web.all-5.2.0.jar" TargetMode="External"/><Relationship Id="rId9" Type="http://schemas.openxmlformats.org/officeDocument/2006/relationships/hyperlink" Target="http://192.168.10.2/svn/mercury/trunk/development/migrateGts/2.0/products/importlc/ImportlcWebAll/" TargetMode="External"/><Relationship Id="rId14" Type="http://schemas.openxmlformats.org/officeDocument/2006/relationships/hyperlink" Target="http://192.168.10.125/SantanderGTS/mock.gts.api" TargetMode="External"/><Relationship Id="rId22" Type="http://schemas.openxmlformats.org/officeDocument/2006/relationships/hyperlink" Target="http://192.168.10.125/SantanderGTS/cdm" TargetMode="External"/><Relationship Id="rId27" Type="http://schemas.openxmlformats.org/officeDocument/2006/relationships/hyperlink" Target="http://192.168.10.125/SantanderGTS/loans.proyections" TargetMode="External"/><Relationship Id="rId30" Type="http://schemas.openxmlformats.org/officeDocument/2006/relationships/printerSettings" Target="../printerSettings/printerSettings11.bin"/></Relationships>
</file>

<file path=xl/worksheets/_rels/sheet92.xml.rels><?xml version="1.0" encoding="UTF-8" standalone="yes"?>
<Relationships xmlns="http://schemas.openxmlformats.org/package/2006/relationships"><Relationship Id="rId8" Type="http://schemas.openxmlformats.org/officeDocument/2006/relationships/hyperlink" Target="http://192.168.10.2:8081/artifactory/santander-gts-libs-release-local/com/mercurytfs/mercury/cloud/web/exportlc.web.all/1.16.0/exportlc.web.all-1.16.0.jar" TargetMode="External"/><Relationship Id="rId13" Type="http://schemas.openxmlformats.org/officeDocument/2006/relationships/hyperlink" Target="http://192.168.10.125/SantanderGTS/integration.gts.boot" TargetMode="External"/><Relationship Id="rId18" Type="http://schemas.openxmlformats.org/officeDocument/2006/relationships/hyperlink" Target="http://192.168.10.2:8081/artifactory/libs-release-local/com/mercurytfs/mercury/cloud/integration/exportlc.integration.boot/1.13.0/exportlc.integration.boot-1.13.0.jar" TargetMode="External"/><Relationship Id="rId26" Type="http://schemas.openxmlformats.org/officeDocument/2006/relationships/hyperlink" Target="http://192.168.10.125/SantanderGTS/importlc.projections" TargetMode="External"/><Relationship Id="rId3" Type="http://schemas.openxmlformats.org/officeDocument/2006/relationships/hyperlink" Target="http://gitlabce.mercury-tfs.com/SantanderGTS/microservices/products/CollectionsExport" TargetMode="External"/><Relationship Id="rId21" Type="http://schemas.openxmlformats.org/officeDocument/2006/relationships/hyperlink" Target="http://192.168.10.125/SantanderGTS/interceptors.integration.services" TargetMode="External"/><Relationship Id="rId7" Type="http://schemas.openxmlformats.org/officeDocument/2006/relationships/hyperlink" Target="http://gitlabce.mercury-tfs.com/SantanderGTS/microservices/products/ExportLc" TargetMode="External"/><Relationship Id="rId12" Type="http://schemas.openxmlformats.org/officeDocument/2006/relationships/hyperlink" Target="http://192.168.10.2:8081/artifactory/santander-gts-libs-release-local/com/mercurytfs/mercury/cloud/web/loans.web.all/1.11.0/loans.web.all-1.11.0.jar" TargetMode="External"/><Relationship Id="rId17" Type="http://schemas.openxmlformats.org/officeDocument/2006/relationships/hyperlink" Target="http://192.168.10.125/SantanderGTS/exportlc.integration.boot/" TargetMode="External"/><Relationship Id="rId25" Type="http://schemas.openxmlformats.org/officeDocument/2006/relationships/hyperlink" Target="http://192.168.10.2:8081/artifactory/libs-release-local/com/mercurytfs/mercury/cloud/integration/common.integration/1.15.0/common.integration-1.15.0.jar" TargetMode="External"/><Relationship Id="rId2" Type="http://schemas.openxmlformats.org/officeDocument/2006/relationships/hyperlink" Target="http://192.168.10.2:8081/artifactory/santander-gts-libs-release-local/com/mercurytfs/mercury/cloud/web/cloud.web.all/1.22.0/cloud.web.all-1.22.0.jar" TargetMode="External"/><Relationship Id="rId16" Type="http://schemas.openxmlformats.org/officeDocument/2006/relationships/hyperlink" Target="http://192.168.10.125/SantanderGTS/collimp.integration.boot" TargetMode="External"/><Relationship Id="rId20" Type="http://schemas.openxmlformats.org/officeDocument/2006/relationships/hyperlink" Target="http://192.168.10.125/SantanderGTS/loans.integration.boot" TargetMode="External"/><Relationship Id="rId29" Type="http://schemas.openxmlformats.org/officeDocument/2006/relationships/hyperlink" Target="http://192.168.10.125/SantanderGTS/collexp.proyections" TargetMode="External"/><Relationship Id="rId1" Type="http://schemas.openxmlformats.org/officeDocument/2006/relationships/hyperlink" Target="http://192.168.10.2/svn/mercury/trunk/development/migrateGts/2.0/web/CloudWebAll/" TargetMode="External"/><Relationship Id="rId6" Type="http://schemas.openxmlformats.org/officeDocument/2006/relationships/hyperlink" Target="http://192.168.10.2:8081/artifactory/santander-gts-libs-release-local/com/mercurytfs/mercury/cloud/web/collections.import.web.all/1.11.0/collections.import.web.all-1.11.0.jar" TargetMode="External"/><Relationship Id="rId11" Type="http://schemas.openxmlformats.org/officeDocument/2006/relationships/hyperlink" Target="http://192.168.10.2/svn/mercury/trunk/development/migrateGts/2.0/products/loans/LoansWebAll/" TargetMode="External"/><Relationship Id="rId24" Type="http://schemas.openxmlformats.org/officeDocument/2006/relationships/hyperlink" Target="http://192.168.10.2:8081/artifactory/libs-release-local/com/mercury/mercurytfs/cloud/integration/cdm/1.17.0/cdm-1.17.0.jar" TargetMode="External"/><Relationship Id="rId32" Type="http://schemas.openxmlformats.org/officeDocument/2006/relationships/printerSettings" Target="../printerSettings/printerSettings12.bin"/><Relationship Id="rId5" Type="http://schemas.openxmlformats.org/officeDocument/2006/relationships/hyperlink" Target="http://gitlabce.mercury-tfs.com/SantanderGTS/microservices/products/CollectionImport" TargetMode="External"/><Relationship Id="rId15" Type="http://schemas.openxmlformats.org/officeDocument/2006/relationships/hyperlink" Target="http://192.168.10.125/SantanderGTS/collexp.integration.boot" TargetMode="External"/><Relationship Id="rId23" Type="http://schemas.openxmlformats.org/officeDocument/2006/relationships/hyperlink" Target="http://192.168.10.125/SantanderGTS/cdm" TargetMode="External"/><Relationship Id="rId28" Type="http://schemas.openxmlformats.org/officeDocument/2006/relationships/hyperlink" Target="http://192.168.10.125/SantanderGTS/collimp.proyections" TargetMode="External"/><Relationship Id="rId10" Type="http://schemas.openxmlformats.org/officeDocument/2006/relationships/hyperlink" Target="http://192.168.10.2:8081/artifactory/santander-gts-libs-release-local/com/mercurytfs/mercury/cloud/web/importlc.web.all/1.15.0/importlc.web.all-1.15.0.jar" TargetMode="External"/><Relationship Id="rId19" Type="http://schemas.openxmlformats.org/officeDocument/2006/relationships/hyperlink" Target="http://192.168.10.125/SantanderGTS/importlc.integration.boot" TargetMode="External"/><Relationship Id="rId31" Type="http://schemas.openxmlformats.org/officeDocument/2006/relationships/hyperlink" Target="https://drive.google.com/drive/folders/1LMVlv10Ru1JUIL2LLBDOUEyCaM32bytV?usp=sharing" TargetMode="External"/><Relationship Id="rId4" Type="http://schemas.openxmlformats.org/officeDocument/2006/relationships/hyperlink" Target="http://192.168.10.2:8081/artifactory/santander-gts-libs-release-local/com/mercurytfs/mercury/cloud/web/collections.export.web.all/5.1.0/collections.export.web.all-5.1.0.jar" TargetMode="External"/><Relationship Id="rId9" Type="http://schemas.openxmlformats.org/officeDocument/2006/relationships/hyperlink" Target="http://gitlabce.mercury-tfs.com/SantanderGTS/microservices/products/ImportLc" TargetMode="External"/><Relationship Id="rId14" Type="http://schemas.openxmlformats.org/officeDocument/2006/relationships/hyperlink" Target="http://192.168.10.125/SantanderGTS/mock.gts.api" TargetMode="External"/><Relationship Id="rId22" Type="http://schemas.openxmlformats.org/officeDocument/2006/relationships/hyperlink" Target="http://192.168.10.125/SantanderGTS/common.projections" TargetMode="External"/><Relationship Id="rId27" Type="http://schemas.openxmlformats.org/officeDocument/2006/relationships/hyperlink" Target="http://192.168.10.125/SantanderGTS/exportlc.projections" TargetMode="External"/><Relationship Id="rId30" Type="http://schemas.openxmlformats.org/officeDocument/2006/relationships/hyperlink" Target="http://192.168.10.125/SantanderGTS/loans.proyections" TargetMode="External"/></Relationships>
</file>

<file path=xl/worksheets/_rels/sheet93.xml.rels><?xml version="1.0" encoding="UTF-8" standalone="yes"?>
<Relationships xmlns="http://schemas.openxmlformats.org/package/2006/relationships"><Relationship Id="rId8" Type="http://schemas.openxmlformats.org/officeDocument/2006/relationships/hyperlink" Target="http://192.168.10.2:8081/artifactory/santander-gts-libs-release-local/com/mercurytfs/mercury/cloud/web/exportlc.web.all/1.15.0/exportlc.web.all-1.15.0.jar" TargetMode="External"/><Relationship Id="rId13" Type="http://schemas.openxmlformats.org/officeDocument/2006/relationships/hyperlink" Target="http://192.168.10.125/SantanderGTS/integration.gts.boot" TargetMode="External"/><Relationship Id="rId18" Type="http://schemas.openxmlformats.org/officeDocument/2006/relationships/hyperlink" Target="http://192.168.10.125/SantanderGTS/importlc.integration.boot" TargetMode="External"/><Relationship Id="rId26" Type="http://schemas.openxmlformats.org/officeDocument/2006/relationships/hyperlink" Target="http://192.168.10.125/SantanderGTS/collexp.proyections" TargetMode="External"/><Relationship Id="rId3" Type="http://schemas.openxmlformats.org/officeDocument/2006/relationships/hyperlink" Target="http://192.168.10.2/svn/mercury/branches/development/customers/SANGTS/collections.export.web.all-1.8.0" TargetMode="External"/><Relationship Id="rId21" Type="http://schemas.openxmlformats.org/officeDocument/2006/relationships/hyperlink" Target="http://192.168.10.125/SantanderGTS/common.projections" TargetMode="External"/><Relationship Id="rId7" Type="http://schemas.openxmlformats.org/officeDocument/2006/relationships/hyperlink" Target="http://192.168.10.2/svn/mercury/trunk/development/migrateGts/2.0/products/exportlc/ExportlcWebAll/" TargetMode="External"/><Relationship Id="rId12" Type="http://schemas.openxmlformats.org/officeDocument/2006/relationships/hyperlink" Target="http://192.168.10.2:8081/artifactory/santander-gts-libs-release-local/com/mercurytfs/mercury/cloud/web/loans.web.all/1.11.0/loans.web.all-1.11.0.jar" TargetMode="External"/><Relationship Id="rId17" Type="http://schemas.openxmlformats.org/officeDocument/2006/relationships/hyperlink" Target="http://192.168.10.125/SantanderGTS/exportlc.integration.boot/" TargetMode="External"/><Relationship Id="rId25" Type="http://schemas.openxmlformats.org/officeDocument/2006/relationships/hyperlink" Target="http://192.168.10.125/SantanderGTS/collimp.proyections" TargetMode="External"/><Relationship Id="rId2" Type="http://schemas.openxmlformats.org/officeDocument/2006/relationships/hyperlink" Target="http://192.168.10.2:8081/artifactory/santander-gts-libs-release-local/com/mercurytfs/mercury/cloud/web/cloud.web.all/1.21.0/cloud.web.all-1.21.0.jar" TargetMode="External"/><Relationship Id="rId16" Type="http://schemas.openxmlformats.org/officeDocument/2006/relationships/hyperlink" Target="http://192.168.10.125/SantanderGTS/collimp.integration.boot" TargetMode="External"/><Relationship Id="rId20" Type="http://schemas.openxmlformats.org/officeDocument/2006/relationships/hyperlink" Target="http://192.168.10.125/SantanderGTS/interceptors.integration.services" TargetMode="External"/><Relationship Id="rId29" Type="http://schemas.openxmlformats.org/officeDocument/2006/relationships/hyperlink" Target="https://drive.google.com/file/d/15wblQEEsdufbYWCyFF8hn0v1SjhbGYOp/view?usp=sharing" TargetMode="External"/><Relationship Id="rId1" Type="http://schemas.openxmlformats.org/officeDocument/2006/relationships/hyperlink" Target="http://192.168.10.2/svn/mercury/trunk/development/migrateGts/2.0/web/CloudWebAll/" TargetMode="External"/><Relationship Id="rId6" Type="http://schemas.openxmlformats.org/officeDocument/2006/relationships/hyperlink" Target="http://192.168.10.2:8081/artifactory/santander-gts-libs-release-local/com/mercurytfs/mercury/cloud/web/collections.import.web.all/1.9.6/collections.import.web.all-1.9.6.jar" TargetMode="External"/><Relationship Id="rId11" Type="http://schemas.openxmlformats.org/officeDocument/2006/relationships/hyperlink" Target="http://192.168.10.2/svn/mercury/trunk/development/migrateGts/2.0/products/loans/LoansWebAll/" TargetMode="External"/><Relationship Id="rId24" Type="http://schemas.openxmlformats.org/officeDocument/2006/relationships/hyperlink" Target="http://192.168.10.125/SantanderGTS/exportlc.projections" TargetMode="External"/><Relationship Id="rId5" Type="http://schemas.openxmlformats.org/officeDocument/2006/relationships/hyperlink" Target="http://192.168.10.2/svn/mercury/trunk/development/migrateGts/2.0/products/collectionsimport/CollectionsImportWebAll/" TargetMode="External"/><Relationship Id="rId15" Type="http://schemas.openxmlformats.org/officeDocument/2006/relationships/hyperlink" Target="http://192.168.10.125/SantanderGTS/collexp.integration.boot" TargetMode="External"/><Relationship Id="rId23" Type="http://schemas.openxmlformats.org/officeDocument/2006/relationships/hyperlink" Target="http://192.168.10.125/SantanderGTS/importlc.projections" TargetMode="External"/><Relationship Id="rId28" Type="http://schemas.openxmlformats.org/officeDocument/2006/relationships/hyperlink" Target="https://drive.google.com/drive/folders/1LMVlv10Ru1JUIL2LLBDOUEyCaM32bytV?usp=sharing" TargetMode="External"/><Relationship Id="rId10" Type="http://schemas.openxmlformats.org/officeDocument/2006/relationships/hyperlink" Target="http://192.168.10.2:8081/artifactory/santander-gts-libs-release-local/com/mercurytfs/mercury/cloud/web/importlc.web.all/1.14.0/importlc.web.all-1.14.0.jar" TargetMode="External"/><Relationship Id="rId19" Type="http://schemas.openxmlformats.org/officeDocument/2006/relationships/hyperlink" Target="http://192.168.10.125/SantanderGTS/loans.integration.boot" TargetMode="External"/><Relationship Id="rId4" Type="http://schemas.openxmlformats.org/officeDocument/2006/relationships/hyperlink" Target="http://192.168.10.2:8081/artifactory/santander-gts-libs-release-local/com/mercurytfs/mercury/cloud/web/collections.export.web.all/1.10.0/collections.export.web.all-1.10.0.jar" TargetMode="External"/><Relationship Id="rId9" Type="http://schemas.openxmlformats.org/officeDocument/2006/relationships/hyperlink" Target="http://192.168.10.2/svn/mercury/trunk/development/migrateGts/2.0/products/importlc/ImportlcWebAll/" TargetMode="External"/><Relationship Id="rId14" Type="http://schemas.openxmlformats.org/officeDocument/2006/relationships/hyperlink" Target="http://192.168.10.125/SantanderGTS/mock.gts.api" TargetMode="External"/><Relationship Id="rId22" Type="http://schemas.openxmlformats.org/officeDocument/2006/relationships/hyperlink" Target="http://192.168.10.125/SantanderGTS/cdm" TargetMode="External"/><Relationship Id="rId27" Type="http://schemas.openxmlformats.org/officeDocument/2006/relationships/hyperlink" Target="http://192.168.10.125/SantanderGTS/loans.proyections" TargetMode="External"/><Relationship Id="rId30" Type="http://schemas.openxmlformats.org/officeDocument/2006/relationships/printerSettings" Target="../printerSettings/printerSettings13.bin"/></Relationships>
</file>

<file path=xl/worksheets/_rels/sheet94.xml.rels><?xml version="1.0" encoding="UTF-8" standalone="yes"?>
<Relationships xmlns="http://schemas.openxmlformats.org/package/2006/relationships"><Relationship Id="rId8" Type="http://schemas.openxmlformats.org/officeDocument/2006/relationships/hyperlink" Target="http://192.168.10.2:8081/artifactory/libs-release-local/com/mercurytfs/mercury/cloud/web/exportlc.web.all/1.12.5/exportlc.web.all-1.12.5.jar" TargetMode="External"/><Relationship Id="rId13" Type="http://schemas.openxmlformats.org/officeDocument/2006/relationships/hyperlink" Target="http://192.168.10.125/SantanderGTS/integration.gts.boot" TargetMode="External"/><Relationship Id="rId18" Type="http://schemas.openxmlformats.org/officeDocument/2006/relationships/hyperlink" Target="http://192.168.10.125/SantanderGTS/exportlc.integration.boot/" TargetMode="External"/><Relationship Id="rId26" Type="http://schemas.openxmlformats.org/officeDocument/2006/relationships/hyperlink" Target="http://192.168.10.125/SantanderGTS/importlc.projections" TargetMode="External"/><Relationship Id="rId3" Type="http://schemas.openxmlformats.org/officeDocument/2006/relationships/hyperlink" Target="http://192.168.10.2/svn/mercury/branches/development/customers/SANGTS/collections.export.web.all-1.8.0" TargetMode="External"/><Relationship Id="rId21" Type="http://schemas.openxmlformats.org/officeDocument/2006/relationships/hyperlink" Target="http://192.168.10.125/SantanderGTS/interceptors.integration.services" TargetMode="External"/><Relationship Id="rId34" Type="http://schemas.openxmlformats.org/officeDocument/2006/relationships/vmlDrawing" Target="../drawings/vmlDrawing6.vml"/><Relationship Id="rId7" Type="http://schemas.openxmlformats.org/officeDocument/2006/relationships/hyperlink" Target="http://192.168.10.2/svn/mercury/trunk/development/migrateGts/2.0/products/exportlc/ExportlcWebAll/" TargetMode="External"/><Relationship Id="rId12" Type="http://schemas.openxmlformats.org/officeDocument/2006/relationships/hyperlink" Target="http://192.168.10.2:8081/artifactory/libs-release-local/com/mercurytfs/mercury/cloud/web/loans.web.all/1.9.5/loans.web.all-1.9.5.jar" TargetMode="External"/><Relationship Id="rId17" Type="http://schemas.openxmlformats.org/officeDocument/2006/relationships/hyperlink" Target="http://192.168.10.125/SantanderGTS/collimp.integration.boot" TargetMode="External"/><Relationship Id="rId25" Type="http://schemas.openxmlformats.org/officeDocument/2006/relationships/hyperlink" Target="http://192.168.10.2:8081/artifactory/libs-release-local/com/mercury/mercurytfs/cloud/integration/cdm/1.16.0/cdm-1.16.0.jar" TargetMode="External"/><Relationship Id="rId33" Type="http://schemas.openxmlformats.org/officeDocument/2006/relationships/printerSettings" Target="../printerSettings/printerSettings14.bin"/><Relationship Id="rId2" Type="http://schemas.openxmlformats.org/officeDocument/2006/relationships/hyperlink" Target="http://192.168.10.2:8081/artifactory/libs-release-local/com/mercurytfs/mercury/cloud/web/cloud.web.all/1.18.7/cloud.web.all-1.18.7.jar" TargetMode="External"/><Relationship Id="rId16" Type="http://schemas.openxmlformats.org/officeDocument/2006/relationships/hyperlink" Target="http://192.168.10.125/SantanderGTS/collexp.integration.boot" TargetMode="External"/><Relationship Id="rId20" Type="http://schemas.openxmlformats.org/officeDocument/2006/relationships/hyperlink" Target="http://192.168.10.125/SantanderGTS/loans.integration.boot" TargetMode="External"/><Relationship Id="rId29" Type="http://schemas.openxmlformats.org/officeDocument/2006/relationships/hyperlink" Target="http://192.168.10.125/SantanderGTS/collexp.proyections" TargetMode="External"/><Relationship Id="rId1" Type="http://schemas.openxmlformats.org/officeDocument/2006/relationships/hyperlink" Target="http://192.168.10.2/svn/mercury/trunk/development/migrateGts/2.0/web/CloudWebAll/" TargetMode="External"/><Relationship Id="rId6" Type="http://schemas.openxmlformats.org/officeDocument/2006/relationships/hyperlink" Target="http://192.168.10.2:8081/artifactory/libs-release-local/com/mercurytfs/mercury/cloud/web/collections.import.web.all/1.9.5/collections.import.web.all-1.9.5.jar" TargetMode="External"/><Relationship Id="rId11" Type="http://schemas.openxmlformats.org/officeDocument/2006/relationships/hyperlink" Target="http://192.168.10.2/svn/mercury/trunk/development/migrateGts/2.0/products/loans/LoansWebAll/" TargetMode="External"/><Relationship Id="rId24" Type="http://schemas.openxmlformats.org/officeDocument/2006/relationships/hyperlink" Target="http://192.168.10.125/SantanderGTS/cdm" TargetMode="External"/><Relationship Id="rId32" Type="http://schemas.openxmlformats.org/officeDocument/2006/relationships/hyperlink" Target="https://drive.google.com/file/d/1Wdvmuo_n1j9Nr5vn_0k1hANMr9cLOt6b/view?usp=sharing" TargetMode="External"/><Relationship Id="rId5" Type="http://schemas.openxmlformats.org/officeDocument/2006/relationships/hyperlink" Target="http://192.168.10.2/svn/mercury/trunk/development/migrateGts/2.0/products/collectionsimport/CollectionsImportWebAll/" TargetMode="External"/><Relationship Id="rId15" Type="http://schemas.openxmlformats.org/officeDocument/2006/relationships/hyperlink" Target="http://192.168.10.125/SantanderGTS/mock.gts.api" TargetMode="External"/><Relationship Id="rId23" Type="http://schemas.openxmlformats.org/officeDocument/2006/relationships/hyperlink" Target="http://192.168.10.125/SantanderGTS/common.projections" TargetMode="External"/><Relationship Id="rId28" Type="http://schemas.openxmlformats.org/officeDocument/2006/relationships/hyperlink" Target="http://192.168.10.125/SantanderGTS/collimp.proyections" TargetMode="External"/><Relationship Id="rId10" Type="http://schemas.openxmlformats.org/officeDocument/2006/relationships/hyperlink" Target="http://192.168.10.2:8081/artifactory/libs-release-local/com/mercurytfs/mercury/cloud/web/importlc.web.all/1.11.5/importlc.web.all-1.11.5.jar" TargetMode="External"/><Relationship Id="rId19" Type="http://schemas.openxmlformats.org/officeDocument/2006/relationships/hyperlink" Target="http://192.168.10.125/SantanderGTS/importlc.integration.boot" TargetMode="External"/><Relationship Id="rId31" Type="http://schemas.openxmlformats.org/officeDocument/2006/relationships/hyperlink" Target="https://drive.google.com/drive/folders/1LMVlv10Ru1JUIL2LLBDOUEyCaM32bytV?usp=sharing" TargetMode="External"/><Relationship Id="rId4" Type="http://schemas.openxmlformats.org/officeDocument/2006/relationships/hyperlink" Target="http://192.168.10.2:8081/artifactory/libs-release-local/com/mercurytfs/mercury/cloud/web/collections.export.web.all/1.9.6/collections.export.web.all-1.9.6.jar" TargetMode="External"/><Relationship Id="rId9" Type="http://schemas.openxmlformats.org/officeDocument/2006/relationships/hyperlink" Target="http://192.168.10.2/svn/mercury/trunk/development/migrateGts/2.0/products/importlc/ImportlcWebAll/" TargetMode="External"/><Relationship Id="rId14" Type="http://schemas.openxmlformats.org/officeDocument/2006/relationships/hyperlink" Target="http://192.168.10.2:8081/artifactory/libs-release-local/com/mercurytfs/mercury/cloud/integration/gts.integration.boot/1.14.0/gts.integration.boot-1.14.0.jar" TargetMode="External"/><Relationship Id="rId22" Type="http://schemas.openxmlformats.org/officeDocument/2006/relationships/hyperlink" Target="http://192.168.10.2:8081/artifactory/libs-release-local/com/mercurytfs/mercury/cloud/integration/interceptors.integration.service/1.13.0/interceptors.integration.service-1.13.0.jar" TargetMode="External"/><Relationship Id="rId27" Type="http://schemas.openxmlformats.org/officeDocument/2006/relationships/hyperlink" Target="http://192.168.10.125/SantanderGTS/exportlc.projections" TargetMode="External"/><Relationship Id="rId30" Type="http://schemas.openxmlformats.org/officeDocument/2006/relationships/hyperlink" Target="http://192.168.10.125/SantanderGTS/loans.proyections" TargetMode="External"/><Relationship Id="rId35" Type="http://schemas.openxmlformats.org/officeDocument/2006/relationships/comments" Target="../comments6.xml"/></Relationships>
</file>

<file path=xl/worksheets/_rels/sheet95.xml.rels><?xml version="1.0" encoding="UTF-8" standalone="yes"?>
<Relationships xmlns="http://schemas.openxmlformats.org/package/2006/relationships"><Relationship Id="rId13" Type="http://schemas.openxmlformats.org/officeDocument/2006/relationships/hyperlink" Target="https://nexusmaster.alm.europe.cloudcenter.corp/repository/GTS_Mercury/com/mercurytfs/mercury/cloud/web/exportlc.config/1.9.2.HOTFIX/exportlc.config-1.9.2.HOTFIX.jar" TargetMode="External"/><Relationship Id="rId18" Type="http://schemas.openxmlformats.org/officeDocument/2006/relationships/hyperlink" Target="http://192.168.10.2/svn/mercury/branches/development/customers/SANGTS/importlc.web.all-1.10.0" TargetMode="External"/><Relationship Id="rId26" Type="http://schemas.openxmlformats.org/officeDocument/2006/relationships/hyperlink" Target="http://192.168.10.2:8081/artifactory/libs-release-local/com/mercurytfs/mercury/cloud/integration/gts.integration.boot/1.12.0/gts.integration.boot-1.12.0.jar" TargetMode="External"/><Relationship Id="rId39" Type="http://schemas.openxmlformats.org/officeDocument/2006/relationships/hyperlink" Target="https://nexusmaster.alm.europe.cloudcenter.corp/repository/GTS_Mercury/com/mercurytfs/mercury/cloud/integration/exportlc.integration.boot/1.12.0/exportlc.integration.boot-1.12.0.jar" TargetMode="External"/><Relationship Id="rId21" Type="http://schemas.openxmlformats.org/officeDocument/2006/relationships/hyperlink" Target="https://nexusmaster.alm.europe.cloudcenter.corp/repository/GTS_Mercury/com/mercurytfs/mercury/cloud/web/loans.config/1.9.2.HOTFIX/loans.config-1.9.2.HOTFIX.jar" TargetMode="External"/><Relationship Id="rId34" Type="http://schemas.openxmlformats.org/officeDocument/2006/relationships/hyperlink" Target="http://192.168.10.125/SantanderGTS/collimp.integration.boot" TargetMode="External"/><Relationship Id="rId42" Type="http://schemas.openxmlformats.org/officeDocument/2006/relationships/hyperlink" Target="https://nexusmaster.alm.europe.cloudcenter.corp/repository/GTS_Mercury/com/mercurytfs/mercury/cloud/integration/importlc.integration.boot/1.14.0/importlc.integration.boot-1.14.0.jar" TargetMode="External"/><Relationship Id="rId47" Type="http://schemas.openxmlformats.org/officeDocument/2006/relationships/hyperlink" Target="http://192.168.10.2:8081/artifactory/libs-release-local/com/mercurytfs/mercury/cloud/integration/interceptors.integration.service/1.11.0/interceptors.integration.service-1.11.0.jar" TargetMode="External"/><Relationship Id="rId50" Type="http://schemas.openxmlformats.org/officeDocument/2006/relationships/hyperlink" Target="http://192.168.10.2:8081/artifactory/libs-release-local/com/mercurytfs/mercury/cloud/integration/common.projections/1.6.0/common.projections-1.6.0.jar" TargetMode="External"/><Relationship Id="rId55" Type="http://schemas.openxmlformats.org/officeDocument/2006/relationships/hyperlink" Target="http://192.168.10.2:8081/artifactory/libs-release-local/com/mercurytfs/mercury/cloud/integration/common.integration/1.14.0/common.integration-1.14.0.jar" TargetMode="External"/><Relationship Id="rId63" Type="http://schemas.openxmlformats.org/officeDocument/2006/relationships/hyperlink" Target="http://192.168.10.2:8081/artifactory/libs-release-local/com/mercurytfs/mercury/cloud/integration/collimp.projections/1.6.0/collimp.projections-1.6.0.jar" TargetMode="External"/><Relationship Id="rId68" Type="http://schemas.openxmlformats.org/officeDocument/2006/relationships/hyperlink" Target="http://192.168.10.125/SantanderGTS/loans.proyections" TargetMode="External"/><Relationship Id="rId76" Type="http://schemas.openxmlformats.org/officeDocument/2006/relationships/hyperlink" Target="https://drive.google.com/file/d/1rYf3B3wfBPHVMkX8wLSeW-lrnzgqnFXk/view?usp=sharing" TargetMode="External"/><Relationship Id="rId7" Type="http://schemas.openxmlformats.org/officeDocument/2006/relationships/hyperlink" Target="http://192.168.10.2:8081/artifactory/libs-release-local/com/mercurytfs/mercury/cloud/web/collections.export.web.all/1.9.5/collections.export.web.all-1.9.5.jar" TargetMode="External"/><Relationship Id="rId71" Type="http://schemas.openxmlformats.org/officeDocument/2006/relationships/hyperlink" Target="https://drive.google.com/drive/folders/1gGva8mdBp6j97fKxLz_qiI6ShTKXQQ4U?usp=sharing" TargetMode="External"/><Relationship Id="rId2" Type="http://schemas.openxmlformats.org/officeDocument/2006/relationships/hyperlink" Target="http://192.168.10.2/svn/mercury/branches/development/customers/SANGTS/cloud.web.all-1.16.0" TargetMode="External"/><Relationship Id="rId16" Type="http://schemas.openxmlformats.org/officeDocument/2006/relationships/hyperlink" Target="https://nexusmaster.alm.europe.cloudcenter.corp/repository/GTS_Mercury/com/mercurytfs/mercury/cloud/web/exportlc.web.all/1.12.4/exportlc.web.all-1.12.4.jar" TargetMode="External"/><Relationship Id="rId29" Type="http://schemas.openxmlformats.org/officeDocument/2006/relationships/hyperlink" Target="http://192.168.10.2:8081/artifactory/libs-release-local/com/mercurytfs/mercury/cloud/integration/mock.gts.api/1.12.0/mock.gts.api-1.12.0.jar" TargetMode="External"/><Relationship Id="rId11" Type="http://schemas.openxmlformats.org/officeDocument/2006/relationships/hyperlink" Target="http://192.168.10.2:8081/artifactory/libs-release-local/com/mercurytfs/mercury/cloud/web/collections.import.web.all/1.9.4/collections.import.web.all-1.9.4.jar" TargetMode="External"/><Relationship Id="rId24" Type="http://schemas.openxmlformats.org/officeDocument/2006/relationships/hyperlink" Target="https://nexusmaster.alm.europe.cloudcenter.corp/repository/GTS_Mercury/com/mercurytfs/mercury/cloud/web/loans.web.all/1.9.4/loans.web.all-1.9.4.jar" TargetMode="External"/><Relationship Id="rId32" Type="http://schemas.openxmlformats.org/officeDocument/2006/relationships/hyperlink" Target="http://192.168.10.2:8081/artifactory/libs-release-local/com/mercurytfs/mercury/cloud/integration/collexp.integration.boot/1.12.0/collexp.integration.boot-1.12.0.jar" TargetMode="External"/><Relationship Id="rId37" Type="http://schemas.openxmlformats.org/officeDocument/2006/relationships/hyperlink" Target="http://192.168.10.125/SantanderGTS/exportlc.integration.boot/" TargetMode="External"/><Relationship Id="rId40" Type="http://schemas.openxmlformats.org/officeDocument/2006/relationships/hyperlink" Target="http://192.168.10.125/SantanderGTS/importlc.integration.boot" TargetMode="External"/><Relationship Id="rId45" Type="http://schemas.openxmlformats.org/officeDocument/2006/relationships/hyperlink" Target="https://nexusmaster.alm.europe.cloudcenter.corp/repository/GTS_Mercury/com/mercurytfs/mercury/cloud/integration/loans.integration.boot/1.12.0/loans.integration.boot-1.12.0.jar" TargetMode="External"/><Relationship Id="rId53" Type="http://schemas.openxmlformats.org/officeDocument/2006/relationships/hyperlink" Target="http://192.168.10.2:8081/artifactory/libs-release-local/com/mercury/mercurytfs/cloud/integration/cdm/1.14.0/cdm-1.14.0.jar" TargetMode="External"/><Relationship Id="rId58" Type="http://schemas.openxmlformats.org/officeDocument/2006/relationships/hyperlink" Target="https://nexusmaster.alm.europe.cloudcenter.corp/repository/GTS_Mercury/com/mercurytfs/mercury/cloud/integration/importlc.projections/1.6.0/importlc.projections-1.6.0.jar" TargetMode="External"/><Relationship Id="rId66" Type="http://schemas.openxmlformats.org/officeDocument/2006/relationships/hyperlink" Target="http://192.168.10.2:8081/artifactory/libs-release-local/com/mercurytfs/mercury/cloud/integration/collexp.projections/1.7.0/collexp.projections-1.7.0.jar" TargetMode="External"/><Relationship Id="rId74" Type="http://schemas.openxmlformats.org/officeDocument/2006/relationships/hyperlink" Target="https://drive.google.com/file/d/1HZuO2EKS0OLvlQmCndlsnRV27FJq9Sq_/view?usp=sharing" TargetMode="External"/><Relationship Id="rId79" Type="http://schemas.openxmlformats.org/officeDocument/2006/relationships/hyperlink" Target="http://192.168.10.21/secure/attachment/123435/exportlcnotification-field-export.xml" TargetMode="External"/><Relationship Id="rId5" Type="http://schemas.openxmlformats.org/officeDocument/2006/relationships/hyperlink" Target="https://nexusmaster.alm.europe.cloudcenter.corp/repository/GTS_Mercury/com/mercurytfs/mercury/cloud/web/collections.export.config/1.9.2.HOTFIX/collections.export.config-1.9.2.HOTFIX.jar" TargetMode="External"/><Relationship Id="rId61" Type="http://schemas.openxmlformats.org/officeDocument/2006/relationships/hyperlink" Target="https://nexusmaster.alm.europe.cloudcenter.corp/repository/GTS_Mercury/com/mercurytfs/mercury/cloud/integration/exportlc.projections/1.7.0/exportlc.projections-1.7.0.jar" TargetMode="External"/><Relationship Id="rId10" Type="http://schemas.openxmlformats.org/officeDocument/2006/relationships/hyperlink" Target="http://192.168.10.2/svn/mercury/branches/development/customers/SANGTS/collections.import.web.all-1.8.0" TargetMode="External"/><Relationship Id="rId19" Type="http://schemas.openxmlformats.org/officeDocument/2006/relationships/hyperlink" Target="http://192.168.10.2:8081/artifactory/libs-release-local/com/mercurytfs/mercury/cloud/web/importlc.web.all/1.11.4/importlc.web.all-1.11.4.jar" TargetMode="External"/><Relationship Id="rId31" Type="http://schemas.openxmlformats.org/officeDocument/2006/relationships/hyperlink" Target="http://192.168.10.125/SantanderGTS/collexp.integration.boot" TargetMode="External"/><Relationship Id="rId44" Type="http://schemas.openxmlformats.org/officeDocument/2006/relationships/hyperlink" Target="http://192.168.10.2:8081/artifactory/libs-release-local/com/mercurytfs/mercury/cloud/integration/loans.integration.boot/1.12.0/loans.integration.boot-1.12.0.jar" TargetMode="External"/><Relationship Id="rId52" Type="http://schemas.openxmlformats.org/officeDocument/2006/relationships/hyperlink" Target="http://192.168.10.125/SantanderGTS/cdm" TargetMode="External"/><Relationship Id="rId60" Type="http://schemas.openxmlformats.org/officeDocument/2006/relationships/hyperlink" Target="http://192.168.10.2:8081/artifactory/libs-release-local/com/mercurytfs/mercury/cloud/integration/exportlc.projections/1.7.0/exportlc.projections-1.7.0.jar" TargetMode="External"/><Relationship Id="rId65" Type="http://schemas.openxmlformats.org/officeDocument/2006/relationships/hyperlink" Target="http://192.168.10.125/SantanderGTS/collexp.proyections" TargetMode="External"/><Relationship Id="rId73" Type="http://schemas.openxmlformats.org/officeDocument/2006/relationships/hyperlink" Target="https://drive.google.com/drive/u/0/folders/1y6g07Tp9kHv2cO0ka_S_xGAnCTnAkgxF" TargetMode="External"/><Relationship Id="rId78" Type="http://schemas.openxmlformats.org/officeDocument/2006/relationships/hyperlink" Target="https://drive.google.com/file/d/1wun0sgy6UcNk1dZaxS0B1LLqSB5AWxFa/view?usp=sharing" TargetMode="External"/><Relationship Id="rId81" Type="http://schemas.openxmlformats.org/officeDocument/2006/relationships/printerSettings" Target="../printerSettings/printerSettings15.bin"/><Relationship Id="rId4" Type="http://schemas.openxmlformats.org/officeDocument/2006/relationships/hyperlink" Target="https://nexusmaster.alm.europe.cloudcenter.corp/repository/GTS_Mercury/com/mercurytfs/mercury/cloud/web/cloud.web.all/1.18.6/cloud.web.all-1.18.6.jar" TargetMode="External"/><Relationship Id="rId9" Type="http://schemas.openxmlformats.org/officeDocument/2006/relationships/hyperlink" Target="https://nexusmaster.alm.europe.cloudcenter.corp/repository/GTS_Mercury/com/mercurytfs/mercury/cloud/web/collections.import.config/1.9.3-HOTIFX/collections.import.config-1.9.3-HOTIFX.jar" TargetMode="External"/><Relationship Id="rId14" Type="http://schemas.openxmlformats.org/officeDocument/2006/relationships/hyperlink" Target="http://192.168.10.2/svn/mercury/branches/development/customers/SANGTS/exportlc.web.all-1.10.0" TargetMode="External"/><Relationship Id="rId22" Type="http://schemas.openxmlformats.org/officeDocument/2006/relationships/hyperlink" Target="http://192.168.10.2/svn/mercury/branches/development/customers/SANGTS/loans.web.all-1.8.0" TargetMode="External"/><Relationship Id="rId27" Type="http://schemas.openxmlformats.org/officeDocument/2006/relationships/hyperlink" Target="https://nexusmaster.alm.europe.cloudcenter.corp/repository/GTS_Mercury/com/mercurytfs/mercury/cloud/integration/gts.integration.boot/1.12.0/gts.integration.boot-1.12.0.jar" TargetMode="External"/><Relationship Id="rId30" Type="http://schemas.openxmlformats.org/officeDocument/2006/relationships/hyperlink" Target="https://nexusmaster.alm.europe.cloudcenter.corp/repository/GTS_Mercury/com/mercurytfs/mercury/cloud/integration/mock.gts.api/1.11.1/mock.gts.api-1.11.1.jar" TargetMode="External"/><Relationship Id="rId35" Type="http://schemas.openxmlformats.org/officeDocument/2006/relationships/hyperlink" Target="http://192.168.10.2:8081/artifactory/libs-release-local/com/mercurytfs/mercury/cloud/integration/collimp.integration.boot/1.12.0/collimp.integration.boot-1.12.0.jar" TargetMode="External"/><Relationship Id="rId43" Type="http://schemas.openxmlformats.org/officeDocument/2006/relationships/hyperlink" Target="http://192.168.10.125/SantanderGTS/loans.integration.boot" TargetMode="External"/><Relationship Id="rId48" Type="http://schemas.openxmlformats.org/officeDocument/2006/relationships/hyperlink" Target="https://nexusmaster.alm.europe.cloudcenter.corp/repository/GTS_Mercury/com/mercurytfs/mercury/cloud/integration/interceptors.integration.service/1.11.0/interceptors.integration.service-1.11.0.jar;" TargetMode="External"/><Relationship Id="rId56" Type="http://schemas.openxmlformats.org/officeDocument/2006/relationships/hyperlink" Target="http://192.168.10.125/SantanderGTS/importlc.projections" TargetMode="External"/><Relationship Id="rId64" Type="http://schemas.openxmlformats.org/officeDocument/2006/relationships/hyperlink" Target="https://nexusmaster.alm.europe.cloudcenter.corp/repository/GTS_Mercury/com/mercurytfs/mercury/cloud/integration/collimp.projections/1.6.0/collimp.projections-1.6.0.jar" TargetMode="External"/><Relationship Id="rId69" Type="http://schemas.openxmlformats.org/officeDocument/2006/relationships/hyperlink" Target="http://192.168.10.2:8081/artifactory/libs-release-local/com/mercurytfs/mercury/cloud/integration/loans.projections/1.7.0/loans.projections-1.7.0.jar" TargetMode="External"/><Relationship Id="rId77" Type="http://schemas.openxmlformats.org/officeDocument/2006/relationships/hyperlink" Target="https://drive.google.com/file/d/10_PHe1jo3peKBw5AcX2ZRt5Xz1poM9E2/view?usp=sharing" TargetMode="External"/><Relationship Id="rId8" Type="http://schemas.openxmlformats.org/officeDocument/2006/relationships/hyperlink" Target="https://nexusmaster.alm.europe.cloudcenter.corp/repository/GTS_Mercury/com/mercurytfs/mercury/cloud/web/collections.export.web.all/1.9.5/collections.export.web.all-1.9.5.jar" TargetMode="External"/><Relationship Id="rId51" Type="http://schemas.openxmlformats.org/officeDocument/2006/relationships/hyperlink" Target="https://nexusmaster.alm.europe.cloudcenter.corp/repository/GTS_Mercury/com/mercurytfs/mercury/cloud/integration/common.projections/1.6.0/common.projections-1.6.0.jar" TargetMode="External"/><Relationship Id="rId72" Type="http://schemas.openxmlformats.org/officeDocument/2006/relationships/hyperlink" Target="https://drive.google.com/file/d/1yZ1WPX6f_beZnvN1NEDrJjlSLCb7fgXM/view?usp=sharing" TargetMode="External"/><Relationship Id="rId80" Type="http://schemas.openxmlformats.org/officeDocument/2006/relationships/hyperlink" Target="http://192.168.10.21/secure/attachment/132041/ELC-Notified_to_Confirmed-accounting-configuration.xml" TargetMode="External"/><Relationship Id="rId3" Type="http://schemas.openxmlformats.org/officeDocument/2006/relationships/hyperlink" Target="http://192.168.10.2:8081/artifactory/libs-release-local/com/mercurytfs/mercury/cloud/web/cloud.web.all/1.18.5/cloud.web.all-1.18.5.jar" TargetMode="External"/><Relationship Id="rId12" Type="http://schemas.openxmlformats.org/officeDocument/2006/relationships/hyperlink" Target="https://nexusmaster.alm.europe.cloudcenter.corp/repository/GTS_Mercury/com/mercurytfs/mercury/cloud/web/collections.import.web.all/1.9.4/collections.import.web.all-1.9.4.jar" TargetMode="External"/><Relationship Id="rId17" Type="http://schemas.openxmlformats.org/officeDocument/2006/relationships/hyperlink" Target="https://nexusmaster.alm.europe.cloudcenter.corp/repository/GTS_Mercury/com/mercurytfs/mercury/cloud/web/importlc.config/1.10.4.HOTFIX/importlc.config-1.10.4.HOTFIX.jar" TargetMode="External"/><Relationship Id="rId25" Type="http://schemas.openxmlformats.org/officeDocument/2006/relationships/hyperlink" Target="http://192.168.10.125/SantanderGTS/integration.gts.boot" TargetMode="External"/><Relationship Id="rId33" Type="http://schemas.openxmlformats.org/officeDocument/2006/relationships/hyperlink" Target="https://nexusmaster.alm.europe.cloudcenter.corp/repository/GTS_Mercury/com/mercurytfs/mercury/cloud/integration/collexp.integration.boot/1.12.0/collexp.integration.boot-1.12.0.jar" TargetMode="External"/><Relationship Id="rId38" Type="http://schemas.openxmlformats.org/officeDocument/2006/relationships/hyperlink" Target="http://192.168.10.2:8081/artifactory/libs-release-local/com/mercurytfs/mercury/cloud/integration/exportlc.integration.boot/1.12.0/exportlc.integration.boot-1.12.0.jar" TargetMode="External"/><Relationship Id="rId46" Type="http://schemas.openxmlformats.org/officeDocument/2006/relationships/hyperlink" Target="http://192.168.10.125/SantanderGTS/interceptors.integration.services" TargetMode="External"/><Relationship Id="rId59" Type="http://schemas.openxmlformats.org/officeDocument/2006/relationships/hyperlink" Target="http://192.168.10.125/SantanderGTS/exportlc.projections" TargetMode="External"/><Relationship Id="rId67" Type="http://schemas.openxmlformats.org/officeDocument/2006/relationships/hyperlink" Target="https://nexusmaster.alm.europe.cloudcenter.corp/repository/GTS_Mercury/com/mercurytfs/mercury/cloud/integration/collexp.projections/1.7.0/collexp.projections-1.7.0.jar" TargetMode="External"/><Relationship Id="rId20" Type="http://schemas.openxmlformats.org/officeDocument/2006/relationships/hyperlink" Target="https://nexusmaster.alm.europe.cloudcenter.corp/repository/GTS_Mercury/com/mercurytfs/mercury/cloud/web/importlc.web.all/1.11.4/importlc.web.all-1.11.4.jar" TargetMode="External"/><Relationship Id="rId41" Type="http://schemas.openxmlformats.org/officeDocument/2006/relationships/hyperlink" Target="http://192.168.10.2:8081/artifactory/libs-release-local/com/mercurytfs/mercury/cloud/integration/importlc.integration.boot/1.14.0/importlc.integration.boot-1.14.0.jar" TargetMode="External"/><Relationship Id="rId54" Type="http://schemas.openxmlformats.org/officeDocument/2006/relationships/hyperlink" Target="https://nexusmaster.alm.europe.cloudcenter.corp/repository/GTS_Mercury/com/mercury/mercurytfs/cloud/integration/cdm/1.14.0/cdm-1.14.0.jar;" TargetMode="External"/><Relationship Id="rId62" Type="http://schemas.openxmlformats.org/officeDocument/2006/relationships/hyperlink" Target="http://192.168.10.125/SantanderGTS/collimp.proyections" TargetMode="External"/><Relationship Id="rId70" Type="http://schemas.openxmlformats.org/officeDocument/2006/relationships/hyperlink" Target="https://nexusmaster.alm.europe.cloudcenter.corp/repository/GTS_Mercury/com/mercurytfs/mercury/cloud/integration/loans.projections/1.7.0/loans.projections-1.7.0.jar" TargetMode="External"/><Relationship Id="rId75" Type="http://schemas.openxmlformats.org/officeDocument/2006/relationships/hyperlink" Target="https://drive.google.com/file/d/10d3MAznyqxCdNSb5Whd7F-xt_SmrvvXC/view?usp=sharing" TargetMode="External"/><Relationship Id="rId1" Type="http://schemas.openxmlformats.org/officeDocument/2006/relationships/hyperlink" Target="https://nexusmaster.alm.europe.cloudcenter.corp/repository/GTS_Mercury/com/mercurytfs/mercury/cloud/web/cloud.config/1.11.4.HOTFIX/cloud.config-1.11.4.HOTFIX.jar" TargetMode="External"/><Relationship Id="rId6" Type="http://schemas.openxmlformats.org/officeDocument/2006/relationships/hyperlink" Target="http://192.168.10.2/svn/mercury/branches/development/customers/SANGTS/collections.export.web.all-1.8.0" TargetMode="External"/><Relationship Id="rId15" Type="http://schemas.openxmlformats.org/officeDocument/2006/relationships/hyperlink" Target="http://192.168.10.2:8081/artifactory/libs-release-local/com/mercurytfs/mercury/cloud/web/exportlc.web.all/1.12.4/exportlc.web.all-1.12.4.jar" TargetMode="External"/><Relationship Id="rId23" Type="http://schemas.openxmlformats.org/officeDocument/2006/relationships/hyperlink" Target="http://192.168.10.2:8081/artifactory/libs-release-local/com/mercurytfs/mercury/cloud/web/loans.web.all/1.9.4/loans.web.all-1.9.4.jar" TargetMode="External"/><Relationship Id="rId28" Type="http://schemas.openxmlformats.org/officeDocument/2006/relationships/hyperlink" Target="http://192.168.10.125/SantanderGTS/mock.gts.api" TargetMode="External"/><Relationship Id="rId36" Type="http://schemas.openxmlformats.org/officeDocument/2006/relationships/hyperlink" Target="https://nexusmaster.alm.europe.cloudcenter.corp/repository/GTS_Mercury/com/mercurytfs/mercury/cloud/integration/collimp.integration.boot/1.12.0/collimp.integration.boot-1.12.0.jar" TargetMode="External"/><Relationship Id="rId49" Type="http://schemas.openxmlformats.org/officeDocument/2006/relationships/hyperlink" Target="http://192.168.10.125/SantanderGTS/common.projections" TargetMode="External"/><Relationship Id="rId57" Type="http://schemas.openxmlformats.org/officeDocument/2006/relationships/hyperlink" Target="http://192.168.10.2:8081/artifactory/libs-release-local/com/mercurytfs/mercury/cloud/integration/importlc.projections/1.6.0/importlc.projections-1.6.0.jar" TargetMode="External"/></Relationships>
</file>

<file path=xl/worksheets/_rels/sheet96.xml.rels><?xml version="1.0" encoding="UTF-8" standalone="yes"?>
<Relationships xmlns="http://schemas.openxmlformats.org/package/2006/relationships"><Relationship Id="rId8" Type="http://schemas.openxmlformats.org/officeDocument/2006/relationships/hyperlink" Target="http://192.168.10.2:8081/artifactory/libs-release-local/com/mercurytfs/mercury/cloud/integration/gts.integration.boot/1.10.12/gts.integration.boot-1.10.12.jar" TargetMode="External"/><Relationship Id="rId13" Type="http://schemas.openxmlformats.org/officeDocument/2006/relationships/hyperlink" Target="http://192.168.10.125/SantanderGTS/collimp.integration.boot" TargetMode="External"/><Relationship Id="rId18" Type="http://schemas.openxmlformats.org/officeDocument/2006/relationships/hyperlink" Target="http://192.168.10.2:8081/artifactory/libs-release-local/com/mercurytfs/mercury/cloud/integration/importlc.integration.boot/1.13.2/importlc.integration.boot-1.13.2.jar" TargetMode="External"/><Relationship Id="rId26" Type="http://schemas.openxmlformats.org/officeDocument/2006/relationships/hyperlink" Target="http://192.168.10.125/SantanderGTS/collimp.proyections" TargetMode="External"/><Relationship Id="rId39" Type="http://schemas.openxmlformats.org/officeDocument/2006/relationships/hyperlink" Target="https://drive.google.com/file/d/1MEFqWiIA7TUghjnluwlmHFDCrJbDvpEu/view?usp=sharing" TargetMode="External"/><Relationship Id="rId3" Type="http://schemas.openxmlformats.org/officeDocument/2006/relationships/hyperlink" Target="http://192.168.10.2/svn/mercury/branches/development/customers/SANGTS/collections.import.web.all-1.8.0" TargetMode="External"/><Relationship Id="rId21" Type="http://schemas.openxmlformats.org/officeDocument/2006/relationships/hyperlink" Target="http://192.168.10.125/SantanderGTS/interceptors.integration.services" TargetMode="External"/><Relationship Id="rId34" Type="http://schemas.openxmlformats.org/officeDocument/2006/relationships/hyperlink" Target="http://192.168.10.21/secure/attachment/131712/ELC-REAC-accounting-configuration.xml" TargetMode="External"/><Relationship Id="rId7" Type="http://schemas.openxmlformats.org/officeDocument/2006/relationships/hyperlink" Target="http://192.168.10.125/SantanderGTS/integration.gts.boot" TargetMode="External"/><Relationship Id="rId12" Type="http://schemas.openxmlformats.org/officeDocument/2006/relationships/hyperlink" Target="http://192.168.10.2:8081/artifactory/libs-release-local/com/mercurytfs/mercury/cloud/integration/collexp.integration.boot/1.11.2/collexp.integration.boot-1.11.2.jar" TargetMode="External"/><Relationship Id="rId17" Type="http://schemas.openxmlformats.org/officeDocument/2006/relationships/hyperlink" Target="http://192.168.10.125/SantanderGTS/importlc.integration.boot" TargetMode="External"/><Relationship Id="rId25" Type="http://schemas.openxmlformats.org/officeDocument/2006/relationships/hyperlink" Target="http://192.168.10.125/SantanderGTS/exportlc.projections" TargetMode="External"/><Relationship Id="rId33" Type="http://schemas.openxmlformats.org/officeDocument/2006/relationships/hyperlink" Target="http://192.168.10.21/secure/attachment/132143/ILC-REAC-accounting-configuration.xml" TargetMode="External"/><Relationship Id="rId38" Type="http://schemas.openxmlformats.org/officeDocument/2006/relationships/hyperlink" Target="https://drive.google.com/file/d/1b9-r90Gl8GNH5mCe7yCq-92RHDStDzQW/view?usp=sharing" TargetMode="External"/><Relationship Id="rId2" Type="http://schemas.openxmlformats.org/officeDocument/2006/relationships/hyperlink" Target="http://192.168.10.2/svn/mercury/branches/development/customers/SANGTS/collections.export.web.all-1.8.0" TargetMode="External"/><Relationship Id="rId16" Type="http://schemas.openxmlformats.org/officeDocument/2006/relationships/hyperlink" Target="http://192.168.10.2:8081/artifactory/libs-release-local/com/mercurytfs/mercury/cloud/integration/exportlc.integration.boot/1.11.2/exportlc.integration.boot-1.11.2.jar" TargetMode="External"/><Relationship Id="rId20" Type="http://schemas.openxmlformats.org/officeDocument/2006/relationships/hyperlink" Target="http://192.168.10.2:8081/artifactory/libs-release-local/com/mercurytfs/mercury/cloud/integration/loans.integration.boot/1.11.2/loans.integration.boot-1.11.2.jar" TargetMode="External"/><Relationship Id="rId29" Type="http://schemas.openxmlformats.org/officeDocument/2006/relationships/hyperlink" Target="https://drive.google.com/file/d/1QRkzq_SRmRetDJIXiB8k_PJgFmguts3d/view?usp=sharing" TargetMode="External"/><Relationship Id="rId41" Type="http://schemas.openxmlformats.org/officeDocument/2006/relationships/printerSettings" Target="../printerSettings/printerSettings16.bin"/><Relationship Id="rId1" Type="http://schemas.openxmlformats.org/officeDocument/2006/relationships/hyperlink" Target="http://192.168.10.2/svn/mercury/branches/development/customers/SANGTS/cloud.web.all-1.16.0" TargetMode="External"/><Relationship Id="rId6" Type="http://schemas.openxmlformats.org/officeDocument/2006/relationships/hyperlink" Target="http://192.168.10.2/svn/mercury/branches/development/customers/SANGTS/loans.web.all-1.8.0" TargetMode="External"/><Relationship Id="rId11" Type="http://schemas.openxmlformats.org/officeDocument/2006/relationships/hyperlink" Target="http://192.168.10.125/SantanderGTS/collexp.integration.boot" TargetMode="External"/><Relationship Id="rId24" Type="http://schemas.openxmlformats.org/officeDocument/2006/relationships/hyperlink" Target="http://192.168.10.125/SantanderGTS/importlc.projections" TargetMode="External"/><Relationship Id="rId32" Type="http://schemas.openxmlformats.org/officeDocument/2006/relationships/hyperlink" Target="https://drive.google.com/file/d/1QRkzq_SRmRetDJIXiB8k_PJgFmguts3d/view?usp=sharing" TargetMode="External"/><Relationship Id="rId37" Type="http://schemas.openxmlformats.org/officeDocument/2006/relationships/hyperlink" Target="https://drive.google.com/file/d/11pMT1thipuH0sDxog8R3zmnjAuEtp-H4/view?usp=sharing" TargetMode="External"/><Relationship Id="rId40" Type="http://schemas.openxmlformats.org/officeDocument/2006/relationships/hyperlink" Target="https://docs.google.com/document/d/1oswYh22dl6t960cKG0pLt5GvGQHbxp4fwb_XR4lco5c/edit" TargetMode="External"/><Relationship Id="rId5" Type="http://schemas.openxmlformats.org/officeDocument/2006/relationships/hyperlink" Target="http://192.168.10.2/svn/mercury/branches/development/customers/SANGTS/importlc.web.all-1.10.0" TargetMode="External"/><Relationship Id="rId15" Type="http://schemas.openxmlformats.org/officeDocument/2006/relationships/hyperlink" Target="http://192.168.10.125/SantanderGTS/exportlc.integration.boot/" TargetMode="External"/><Relationship Id="rId23" Type="http://schemas.openxmlformats.org/officeDocument/2006/relationships/hyperlink" Target="http://192.168.10.125/SantanderGTS/cdm" TargetMode="External"/><Relationship Id="rId28" Type="http://schemas.openxmlformats.org/officeDocument/2006/relationships/hyperlink" Target="http://192.168.10.125/SantanderGTS/loans.proyections" TargetMode="External"/><Relationship Id="rId36" Type="http://schemas.openxmlformats.org/officeDocument/2006/relationships/hyperlink" Target="https://drive.google.com/file/d/1JwTQssWLqhDlpcHvcVjNkvnAeSS9ruLH/view?usp=sharing" TargetMode="External"/><Relationship Id="rId10" Type="http://schemas.openxmlformats.org/officeDocument/2006/relationships/hyperlink" Target="http://192.168.10.2:8081/artifactory/libs-release-local/com/mercurytfs/mercury/cloud/integration/mock.gts.api/1.11.1/mock.gts.api-1.11.1.jar" TargetMode="External"/><Relationship Id="rId19" Type="http://schemas.openxmlformats.org/officeDocument/2006/relationships/hyperlink" Target="http://192.168.10.125/SantanderGTS/loans.integration.boot" TargetMode="External"/><Relationship Id="rId31" Type="http://schemas.openxmlformats.org/officeDocument/2006/relationships/hyperlink" Target="https://drive.google.com/file/d/1QRkzq_SRmRetDJIXiB8k_PJgFmguts3d/view?usp=sharing" TargetMode="External"/><Relationship Id="rId4" Type="http://schemas.openxmlformats.org/officeDocument/2006/relationships/hyperlink" Target="http://192.168.10.2/svn/mercury/branches/development/customers/SANGTS/exportlc.web.all-1.10.0" TargetMode="External"/><Relationship Id="rId9" Type="http://schemas.openxmlformats.org/officeDocument/2006/relationships/hyperlink" Target="http://192.168.10.125/SantanderGTS/mock.gts.api" TargetMode="External"/><Relationship Id="rId14" Type="http://schemas.openxmlformats.org/officeDocument/2006/relationships/hyperlink" Target="http://192.168.10.2:8081/artifactory/libs-release-local/com/mercurytfs/mercury/cloud/integration/collimp.integration.boot/1.11.2/collimp.integration.boot-1.11.2.jar" TargetMode="External"/><Relationship Id="rId22" Type="http://schemas.openxmlformats.org/officeDocument/2006/relationships/hyperlink" Target="http://192.168.10.125/SantanderGTS/common.projections" TargetMode="External"/><Relationship Id="rId27" Type="http://schemas.openxmlformats.org/officeDocument/2006/relationships/hyperlink" Target="http://192.168.10.125/SantanderGTS/collexp.proyections" TargetMode="External"/><Relationship Id="rId30" Type="http://schemas.openxmlformats.org/officeDocument/2006/relationships/hyperlink" Target="https://drive.google.com/file/d/12RzQYVBVGEhG1njwxrN5mDpw56UW2TH2/view?usp=sharing" TargetMode="External"/><Relationship Id="rId35" Type="http://schemas.openxmlformats.org/officeDocument/2006/relationships/hyperlink" Target="https://drive.google.com/file/d/1Pn4oOMHAxNzWMIPtn8LMLJ9RLVzAa-zu/view?usp=sharing" TargetMode="External"/></Relationships>
</file>

<file path=xl/worksheets/_rels/sheet97.xml.rels><?xml version="1.0" encoding="UTF-8" standalone="yes"?>
<Relationships xmlns="http://schemas.openxmlformats.org/package/2006/relationships"><Relationship Id="rId13" Type="http://schemas.openxmlformats.org/officeDocument/2006/relationships/hyperlink" Target="https://nexusmaster.alm.europe.cloudcenter.corp/repository/GTS_Mercury/com/mercurytfs/mercury/cloud/web/collections.import.config/1.9.2/collections.import.config-1.9.2.jar" TargetMode="External"/><Relationship Id="rId18" Type="http://schemas.openxmlformats.org/officeDocument/2006/relationships/hyperlink" Target="https://nexusmaster.alm.europe.cloudcenter.corp/repository/GTS_Mercury/com/mercurytfs/mercury/cloud/web/exportlc.web.all/1.12.3/exportlc.web.all-1.12.3.jar" TargetMode="External"/><Relationship Id="rId26" Type="http://schemas.openxmlformats.org/officeDocument/2006/relationships/hyperlink" Target="https://nexusmaster.alm.europe.cloudcenter.corp/repository/GTS_Mercury/com/mercurytfs/mercury/cloud/integration/mock.gts.api/1.11.0/mock.gts.api-1.11.0.jar" TargetMode="External"/><Relationship Id="rId39" Type="http://schemas.openxmlformats.org/officeDocument/2006/relationships/hyperlink" Target="http://192.168.10.125/SantanderGTS/loans.integration.boot" TargetMode="External"/><Relationship Id="rId21" Type="http://schemas.openxmlformats.org/officeDocument/2006/relationships/hyperlink" Target="https://nexusmaster.alm.europe.cloudcenter.corp/repository/GTS_Mercury/com/mercurytfs/mercury/cloud/web/loans.config/1.9.2/loans.config-1.9.2.jar" TargetMode="External"/><Relationship Id="rId34" Type="http://schemas.openxmlformats.org/officeDocument/2006/relationships/hyperlink" Target="http://192.168.10.2:8081/artifactory/libs-release-local/com/mercurytfs/mercury/cloud/integration/exportlc.integration.boot/1.11.1/exportlc.integration.boot-1.11.1.jar" TargetMode="External"/><Relationship Id="rId42" Type="http://schemas.openxmlformats.org/officeDocument/2006/relationships/hyperlink" Target="http://nexusmaster.alm.europe.cloudcenter.corp/repository/GTS_Mercury/com/mercurytfs/mercury/cloud/web/importlc.jobs.web.all/1.6.0/importlc.jobs.web.all-1.6.0.jar" TargetMode="External"/><Relationship Id="rId47" Type="http://schemas.openxmlformats.org/officeDocument/2006/relationships/hyperlink" Target="https://nexusmaster.alm.europe.cloudcenter.corp/repository/GTS_Mercury/com/mercurytfs/mercury/cloud/web/accounting.jobs.web.all/1.10.1/accounting.jobs.web.all-1.10.1.jar" TargetMode="External"/><Relationship Id="rId50" Type="http://schemas.openxmlformats.org/officeDocument/2006/relationships/hyperlink" Target="http://nexusmaster.alm.europe.cloudcenter.corp/repository/GTS_Mercury/com/mercurytfs/mercury/cloud/web/admin.jobs.cloud/1.2.1/admin.jobs.cloud-1.2.1.jar" TargetMode="External"/><Relationship Id="rId55" Type="http://schemas.openxmlformats.org/officeDocument/2006/relationships/hyperlink" Target="http://nexusmaster.alm.europe.cloudcenter.corp/repository/GTS_Mercury/com/mercurytfs/mercury/cloud/web/rates.job.gts/1.0.2/rates.job.gts-1.0.2.jar" TargetMode="External"/><Relationship Id="rId63" Type="http://schemas.openxmlformats.org/officeDocument/2006/relationships/hyperlink" Target="http://192.168.10.125/SantanderGTS/importlc.projections" TargetMode="External"/><Relationship Id="rId68" Type="http://schemas.openxmlformats.org/officeDocument/2006/relationships/hyperlink" Target="https://nexusmaster.alm.europe.cloudcenter.corp/repository/GTS_Mercury/com/mercurytfs/mercury/cloud/integration/collimp.projections/1.5.0/collimp.projections-1.5.0.jar" TargetMode="External"/><Relationship Id="rId76" Type="http://schemas.openxmlformats.org/officeDocument/2006/relationships/hyperlink" Target="https://drive.google.com/file/d/1QRkzq_SRmRetDJIXiB8k_PJgFmguts3d/view?usp=sharing" TargetMode="External"/><Relationship Id="rId84" Type="http://schemas.openxmlformats.org/officeDocument/2006/relationships/hyperlink" Target="https://drive.google.com/file/d/11pMT1thipuH0sDxog8R3zmnjAuEtp-H4/view?usp=sharing" TargetMode="External"/><Relationship Id="rId7" Type="http://schemas.openxmlformats.org/officeDocument/2006/relationships/hyperlink" Target="https://nexusmaster.alm.europe.cloudcenter.corp/repository/GTS_Mercury/com/mercurytfs/mercury/cloud/web/scheduler.web.all/1.11.1/scheduler.web.all-1.11.1.jar" TargetMode="External"/><Relationship Id="rId71" Type="http://schemas.openxmlformats.org/officeDocument/2006/relationships/hyperlink" Target="http://192.168.10.125/SantanderGTS/loans.proyections" TargetMode="External"/><Relationship Id="rId2" Type="http://schemas.openxmlformats.org/officeDocument/2006/relationships/hyperlink" Target="https://nexusmaster.alm.europe.cloudcenter.corp/repository/GTS_Mercury/com/mercurytfs/mercury/cloud/modules/gateway.boot/1.6.0/gateway.boot-1.6.0.jar" TargetMode="External"/><Relationship Id="rId16" Type="http://schemas.openxmlformats.org/officeDocument/2006/relationships/hyperlink" Target="https://nexusmaster.alm.europe.cloudcenter.corp/repository/GTS_Mercury/com/mercurytfs/mercury/cloud/web/exportlc.config/1.9.2/exportlc.config-1.9.2.jar" TargetMode="External"/><Relationship Id="rId29" Type="http://schemas.openxmlformats.org/officeDocument/2006/relationships/hyperlink" Target="https://nexusmaster.alm.europe.cloudcenter.corp/repository/GTS_Mercury/com/mercurytfs/mercury/cloud/integration/collexp.integration.boot/1.11.0/collexp.integration.boot-1.11.0.jar" TargetMode="External"/><Relationship Id="rId11" Type="http://schemas.openxmlformats.org/officeDocument/2006/relationships/hyperlink" Target="http://192.168.10.2/svn/mercury/branches/development/customers/SANGTS/collections.export.web.all-1.8.0" TargetMode="External"/><Relationship Id="rId24" Type="http://schemas.openxmlformats.org/officeDocument/2006/relationships/hyperlink" Target="https://nexusmaster.alm.europe.cloudcenter.corp/repository/GTS_Mercury/com/mercurytfs/mercury/cloud/integration/gts.integration.boot/1.10.10/gts.integration.boot-1.10.10.jar" TargetMode="External"/><Relationship Id="rId32" Type="http://schemas.openxmlformats.org/officeDocument/2006/relationships/hyperlink" Target="https://nexusmaster.alm.europe.cloudcenter.corp/repository/GTS_Mercury/com/mercurytfs/mercury/cloud/integration/collimp.integration.boot/1.11.0/collimp.integration.boot-1.11.0.jar" TargetMode="External"/><Relationship Id="rId37" Type="http://schemas.openxmlformats.org/officeDocument/2006/relationships/hyperlink" Target="http://192.168.10.2:8081/artifactory/libs-release-local/com/mercurytfs/mercury/cloud/integration/importlc.integration.boot/1.13.1/importlc.integration.boot-1.13.1.jar" TargetMode="External"/><Relationship Id="rId40" Type="http://schemas.openxmlformats.org/officeDocument/2006/relationships/hyperlink" Target="http://192.168.10.2:8081/artifactory/libs-release-local/com/mercurytfs/mercury/cloud/integration/loans.integration.boot/1.11.1/loans.integration.boot-1.11.1.jar" TargetMode="External"/><Relationship Id="rId45" Type="http://schemas.openxmlformats.org/officeDocument/2006/relationships/hyperlink" Target="http://nexusmaster.alm.europe.cloudcenter.corp/repository/GTS_Mercury/com/mercurytfs/mercury/cloud/web/collections.export.jobs.web.all/1.6.1/collections.export.jobs.web.all-1.6.1.jar" TargetMode="External"/><Relationship Id="rId53" Type="http://schemas.openxmlformats.org/officeDocument/2006/relationships/hyperlink" Target="https://nexusmaster.alm.europe.cloudcenter.corp/repository/GTS_Mercury/com/mercurytfs/mercury/cloud/web/reporter.jobs.web.all/1.8.0/reporter.jobs.web.all-1.8.0.jar" TargetMode="External"/><Relationship Id="rId58" Type="http://schemas.openxmlformats.org/officeDocument/2006/relationships/hyperlink" Target="https://nexusmaster.alm.europe.cloudcenter.corp/repository/GTS_Mercury/com/mercurytfs/mercury/cloud/integration/interceptors.integration.service/1.9.2/interceptors.integration.service-1.9.2.jar" TargetMode="External"/><Relationship Id="rId66" Type="http://schemas.openxmlformats.org/officeDocument/2006/relationships/hyperlink" Target="https://nexusmaster.alm.europe.cloudcenter.corp/repository/GTS_Mercury/com/mercurytfs/mercury/cloud/integration/exportlc.projections/1.6.0/exportlc.projections-1.6.0.jar" TargetMode="External"/><Relationship Id="rId74" Type="http://schemas.openxmlformats.org/officeDocument/2006/relationships/hyperlink" Target="https://nexusmaster.alm.europe.cloudcenter.corp/repository/GTS_Mercury/com/mercurytfs/mercury/modules/jms/mqseries/3.6.0/mqseries-3.6.0.jar" TargetMode="External"/><Relationship Id="rId79" Type="http://schemas.openxmlformats.org/officeDocument/2006/relationships/hyperlink" Target="https://drive.google.com/file/d/1QRkzq_SRmRetDJIXiB8k_PJgFmguts3d/view?usp=sharing" TargetMode="External"/><Relationship Id="rId87" Type="http://schemas.openxmlformats.org/officeDocument/2006/relationships/hyperlink" Target="https://docs.google.com/document/d/1oswYh22dl6t960cKG0pLt5GvGQHbxp4fwb_XR4lco5c/edit" TargetMode="External"/><Relationship Id="rId5" Type="http://schemas.openxmlformats.org/officeDocument/2006/relationships/hyperlink" Target="https://nexusmaster.alm.europe.cloudcenter.corp/repository/GTS_Mercury/com/mercurytfs/mercury/cloud/web/cloud.web.all/1.18.4/cloud.web.all-1.18.4.jar" TargetMode="External"/><Relationship Id="rId61" Type="http://schemas.openxmlformats.org/officeDocument/2006/relationships/hyperlink" Target="http://192.168.10.125/SantanderGTS/cdm" TargetMode="External"/><Relationship Id="rId82" Type="http://schemas.openxmlformats.org/officeDocument/2006/relationships/hyperlink" Target="https://drive.google.com/file/d/1Pn4oOMHAxNzWMIPtn8LMLJ9RLVzAa-zu/view?usp=sharing" TargetMode="External"/><Relationship Id="rId19" Type="http://schemas.openxmlformats.org/officeDocument/2006/relationships/hyperlink" Target="https://nexusmaster.alm.europe.cloudcenter.corp/repository/GTS_Mercury/com/mercurytfs/mercury/cloud/web/importlc.config/1.10.4/importlc.config-1.10.4.jar" TargetMode="External"/><Relationship Id="rId4" Type="http://schemas.openxmlformats.org/officeDocument/2006/relationships/hyperlink" Target="http://192.168.10.2/svn/mercury/branches/development/customers/SANGTS/cloud.web.all-1.16.0" TargetMode="External"/><Relationship Id="rId9" Type="http://schemas.openxmlformats.org/officeDocument/2006/relationships/hyperlink" Target="https://nexusmaster.alm.europe.cloudcenter.corp/repository/GTS_Mercury/com/mercurytfs/mercury/cloud/tokenmanager.config/1.4.0/tokenmanager.config-1.4.0.jar" TargetMode="External"/><Relationship Id="rId14" Type="http://schemas.openxmlformats.org/officeDocument/2006/relationships/hyperlink" Target="http://192.168.10.2/svn/mercury/branches/development/customers/SANGTS/collections.import.web.all-1.8.0" TargetMode="External"/><Relationship Id="rId22" Type="http://schemas.openxmlformats.org/officeDocument/2006/relationships/hyperlink" Target="http://192.168.10.2/svn/mercury/branches/development/customers/SANGTS/loans.web.all-1.8.0" TargetMode="External"/><Relationship Id="rId27" Type="http://schemas.openxmlformats.org/officeDocument/2006/relationships/hyperlink" Target="http://192.168.10.125/SantanderGTS/collexp.integration.boot" TargetMode="External"/><Relationship Id="rId30" Type="http://schemas.openxmlformats.org/officeDocument/2006/relationships/hyperlink" Target="http://192.168.10.125/SantanderGTS/collimp.integration.boot" TargetMode="External"/><Relationship Id="rId35" Type="http://schemas.openxmlformats.org/officeDocument/2006/relationships/hyperlink" Target="https://nexusmaster.alm.europe.cloudcenter.corp/repository/GTS_Mercury/com/mercurytfs/mercury/cloud/integration/exportlc.integration.boot/1.11.0/exportlc.integration.boot-1.11.0.jar" TargetMode="External"/><Relationship Id="rId43" Type="http://schemas.openxmlformats.org/officeDocument/2006/relationships/hyperlink" Target="http://nexusmaster.alm.europe.cloudcenter.corp/repository/GTS_Mercury/com/mercurytfs/mercury/cloud/web/exportlc.jobs.web.all/1.9.1/exportlc.jobs.web.all-1.9.1.jar" TargetMode="External"/><Relationship Id="rId48" Type="http://schemas.openxmlformats.org/officeDocument/2006/relationships/hyperlink" Target="https://nexusmaster.alm.europe.cloudcenter.corp/repository/GTS_Mercury/com/mercurytfs/mercury/cloud/web/accruement.jobs.web.all/1.9.1/accruement.jobs.web.all-1.9.1.jar" TargetMode="External"/><Relationship Id="rId56" Type="http://schemas.openxmlformats.org/officeDocument/2006/relationships/hyperlink" Target="https://nexusmaster.alm.europe.cloudcenter.corp/repository/GTS_Mercury/com/mercurytfs/mercury/integration/swiftManager/integration.swiftManager.cloud.service.impl/1.3.0/integration.swiftManager.cloud.service.impl-1.3.0.jar" TargetMode="External"/><Relationship Id="rId64" Type="http://schemas.openxmlformats.org/officeDocument/2006/relationships/hyperlink" Target="https://nexusmaster.alm.europe.cloudcenter.corp/repository/GTS_Mercury/com/mercurytfs/mercury/cloud/integration/importlc.projections/1.5.0/importlc.projections-1.5.0.jar" TargetMode="External"/><Relationship Id="rId69" Type="http://schemas.openxmlformats.org/officeDocument/2006/relationships/hyperlink" Target="http://192.168.10.125/SantanderGTS/collexp.proyections" TargetMode="External"/><Relationship Id="rId77" Type="http://schemas.openxmlformats.org/officeDocument/2006/relationships/hyperlink" Target="https://drive.google.com/file/d/12RzQYVBVGEhG1njwxrN5mDpw56UW2TH2/view?usp=sharing" TargetMode="External"/><Relationship Id="rId8" Type="http://schemas.openxmlformats.org/officeDocument/2006/relationships/hyperlink" Target="https://nexusmaster.alm.europe.cloudcenter.corp/repository/GTS_Mercury/com/mercurytfs/mercury/cloud/modules/tokenmanager.boot/1.8.1/tokenmanager.boot-1.8.1.jar" TargetMode="External"/><Relationship Id="rId51" Type="http://schemas.openxmlformats.org/officeDocument/2006/relationships/hyperlink" Target="https://nexusmaster.alm.europe.cloudcenter.corp/repository/GTS_Mercury/com/mercurytfs/mercury/cloud/web/automaticprocesses.jobs.web.all/1.9.0/automaticprocesses.jobs.web.all-1.9.0.jar" TargetMode="External"/><Relationship Id="rId72" Type="http://schemas.openxmlformats.org/officeDocument/2006/relationships/hyperlink" Target="https://nexusmaster.alm.europe.cloudcenter.corp/repository/GTS_Mercury/com/mercurytfs/mercury/cloud/integration/loans.projections/1.6.0/loans.projections-1.6.0.jar" TargetMode="External"/><Relationship Id="rId80" Type="http://schemas.openxmlformats.org/officeDocument/2006/relationships/hyperlink" Target="http://192.168.10.21/secure/attachment/132143/ILC-REAC-accounting-configuration.xml" TargetMode="External"/><Relationship Id="rId85" Type="http://schemas.openxmlformats.org/officeDocument/2006/relationships/hyperlink" Target="https://drive.google.com/file/d/1b9-r90Gl8GNH5mCe7yCq-92RHDStDzQW/view?usp=sharing" TargetMode="External"/><Relationship Id="rId3" Type="http://schemas.openxmlformats.org/officeDocument/2006/relationships/hyperlink" Target="https://nexusmaster.alm.europe.cloudcenter.corp/repository/GTS_Mercury/com/mercurytfs/mercury/cloud/web/cloud.config/1.11.4/cloud.config-1.11.4.jar" TargetMode="External"/><Relationship Id="rId12" Type="http://schemas.openxmlformats.org/officeDocument/2006/relationships/hyperlink" Target="https://nexusmaster.alm.europe.cloudcenter.corp/repository/GTS_Mercury/com/mercurytfs/mercury/cloud/web/collections.export.web.all/1.9.4/collections.export.web.all-1.9.4.jar" TargetMode="External"/><Relationship Id="rId17" Type="http://schemas.openxmlformats.org/officeDocument/2006/relationships/hyperlink" Target="http://192.168.10.2/svn/mercury/branches/development/customers/SANGTS/exportlc.web.all-1.10.0" TargetMode="External"/><Relationship Id="rId25" Type="http://schemas.openxmlformats.org/officeDocument/2006/relationships/hyperlink" Target="http://192.168.10.125/SantanderGTS/mock.gts.api" TargetMode="External"/><Relationship Id="rId33" Type="http://schemas.openxmlformats.org/officeDocument/2006/relationships/hyperlink" Target="http://192.168.10.125/SantanderGTS/exportlc.integration.boot/" TargetMode="External"/><Relationship Id="rId38" Type="http://schemas.openxmlformats.org/officeDocument/2006/relationships/hyperlink" Target="https://nexusmaster.alm.europe.cloudcenter.corp/repository/GTS_Mercury/com/mercurytfs/mercury/cloud/integration/importlc.integration.boot/1.13.0/importlc.integration.boot-1.13.0.jar" TargetMode="External"/><Relationship Id="rId46" Type="http://schemas.openxmlformats.org/officeDocument/2006/relationships/hyperlink" Target="http://nexusmaster.alm.europe.cloudcenter.corp/repository/GTS_Mercury/com/mercurytfs/mercury/cloud/web/loans.jobs.web.all/1.7.0/loans.jobs.web.all-1.7.0.jar" TargetMode="External"/><Relationship Id="rId59" Type="http://schemas.openxmlformats.org/officeDocument/2006/relationships/hyperlink" Target="http://192.168.10.125/SantanderGTS/common.projections" TargetMode="External"/><Relationship Id="rId67" Type="http://schemas.openxmlformats.org/officeDocument/2006/relationships/hyperlink" Target="http://192.168.10.125/SantanderGTS/collimp.proyections" TargetMode="External"/><Relationship Id="rId20" Type="http://schemas.openxmlformats.org/officeDocument/2006/relationships/hyperlink" Target="http://192.168.10.2/svn/mercury/branches/development/customers/SANGTS/importlc.web.all-1.10.0" TargetMode="External"/><Relationship Id="rId41" Type="http://schemas.openxmlformats.org/officeDocument/2006/relationships/hyperlink" Target="https://nexusmaster.alm.europe.cloudcenter.corp/repository/GTS_Mercury/com/mercurytfs/mercury/cloud/integration/loans.integration.boot/1.11.0/loans.integration.boot-1.11.0.jar" TargetMode="External"/><Relationship Id="rId54" Type="http://schemas.openxmlformats.org/officeDocument/2006/relationships/hyperlink" Target="https://nexusmaster.alm.europe.cloudcenter.corp/repository/GTS_Mercury/com/mercurytfs/mercury/cloud/web/swift.jobs.web.all/1.10.0/swift.jobs.web.all-1.10.0.jar" TargetMode="External"/><Relationship Id="rId62" Type="http://schemas.openxmlformats.org/officeDocument/2006/relationships/hyperlink" Target="https://nexusmaster.alm.europe.cloudcenter.corp/repository/GTS_Mercury/com/mercury/mercurytfs/cloud/integration/cdm/1.14.0/cdm-1.14.0.jar" TargetMode="External"/><Relationship Id="rId70" Type="http://schemas.openxmlformats.org/officeDocument/2006/relationships/hyperlink" Target="https://nexusmaster.alm.europe.cloudcenter.corp/repository/GTS_Mercury/com/mercurytfs/mercury/cloud/integration/collexp.projections/1.6.0/collexp.projections-1.6.0.jar" TargetMode="External"/><Relationship Id="rId75" Type="http://schemas.openxmlformats.org/officeDocument/2006/relationships/hyperlink" Target="https://nexusmaster.alm.europe.cloudcenter.corp/repository/GTS_Mercury/com/mercurytfs/mercury/modules/multicast.service.impl.mqseries/3.0.0/multicast.service.impl.mqseries-3.0.0.jar" TargetMode="External"/><Relationship Id="rId83" Type="http://schemas.openxmlformats.org/officeDocument/2006/relationships/hyperlink" Target="https://drive.google.com/file/d/1JwTQssWLqhDlpcHvcVjNkvnAeSS9ruLH/view?usp=sharing" TargetMode="External"/><Relationship Id="rId88" Type="http://schemas.openxmlformats.org/officeDocument/2006/relationships/printerSettings" Target="../printerSettings/printerSettings17.bin"/><Relationship Id="rId1" Type="http://schemas.openxmlformats.org/officeDocument/2006/relationships/hyperlink" Target="https://nexusmaster.alm.europe.cloudcenter.corp/repository/GTS_Mercury/com/mercurytfs/mercury/cloud/modules/gateway.config/1.4.0/gateway.config-1.4.0.jar" TargetMode="External"/><Relationship Id="rId6" Type="http://schemas.openxmlformats.org/officeDocument/2006/relationships/hyperlink" Target="https://nexusmaster.alm.europe.cloudcenter.corp/repository/GTS_Mercury/com/mercurytfs/mercury/cloud/web/scheduler.config/1.7.0/scheduler.config-1.7.0.jar" TargetMode="External"/><Relationship Id="rId15" Type="http://schemas.openxmlformats.org/officeDocument/2006/relationships/hyperlink" Target="https://nexusmaster.alm.europe.cloudcenter.corp/repository/GTS_Mercury/com/mercurytfs/mercury/cloud/web/collections.import.web.all/1.9.3/collections.import.web.all-1.9.3.jar" TargetMode="External"/><Relationship Id="rId23" Type="http://schemas.openxmlformats.org/officeDocument/2006/relationships/hyperlink" Target="http://192.168.10.125/SantanderGTS/integration.gts.boot" TargetMode="External"/><Relationship Id="rId28" Type="http://schemas.openxmlformats.org/officeDocument/2006/relationships/hyperlink" Target="http://192.168.10.2:8081/artifactory/libs-release-local/com/mercurytfs/mercury/cloud/integration/collexp.integration.boot/1.11.1/collexp.integration.boot-1.11.1.jar" TargetMode="External"/><Relationship Id="rId36" Type="http://schemas.openxmlformats.org/officeDocument/2006/relationships/hyperlink" Target="http://192.168.10.125/SantanderGTS/importlc.integration.boot" TargetMode="External"/><Relationship Id="rId49" Type="http://schemas.openxmlformats.org/officeDocument/2006/relationships/hyperlink" Target="https://nexusmaster.alm.europe.cloudcenter.corp/repository/GTS_Mercury/com/mercurytfs/mercury/cloud/web/activity.jobs.web.all/1.10.0/activity.jobs.web.all-1.10.0.jar" TargetMode="External"/><Relationship Id="rId57" Type="http://schemas.openxmlformats.org/officeDocument/2006/relationships/hyperlink" Target="http://192.168.10.125/SantanderGTS/interceptors.integration.services" TargetMode="External"/><Relationship Id="rId10" Type="http://schemas.openxmlformats.org/officeDocument/2006/relationships/hyperlink" Target="https://nexusmaster.alm.europe.cloudcenter.corp/repository/GTS_Mercury/com/mercurytfs/mercury/cloud/web/collections.export.config/1.9.2/collections.export.config-1.9.2.jar" TargetMode="External"/><Relationship Id="rId31" Type="http://schemas.openxmlformats.org/officeDocument/2006/relationships/hyperlink" Target="http://192.168.10.2:8081/artifactory/libs-release-local/com/mercurytfs/mercury/cloud/integration/collimp.integration.boot/1.11.1/collimp.integration.boot-1.11.1.jar" TargetMode="External"/><Relationship Id="rId44" Type="http://schemas.openxmlformats.org/officeDocument/2006/relationships/hyperlink" Target="http://nexusmaster.alm.europe.cloudcenter.corp/repository/GTS_Mercury/com/mercurytfs/mercury/cloud/web/collections.import.jobs.web.all/1.8.0/collections.import.jobs.web.all-1.8.0.jar" TargetMode="External"/><Relationship Id="rId52" Type="http://schemas.openxmlformats.org/officeDocument/2006/relationships/hyperlink" Target="https://nexusmaster.alm.europe.cloudcenter.corp/repository/GTS_Mercury/com/mercurytfs/mercury/cloud/web/notification.jobs.web.all/1.11.0/notification.jobs.web.all-1.11.0.jar" TargetMode="External"/><Relationship Id="rId60" Type="http://schemas.openxmlformats.org/officeDocument/2006/relationships/hyperlink" Target="https://nexusmaster.alm.europe.cloudcenter.corp/repository/GTS_Mercury/com/mercurytfs/mercury/cloud/integration/common.projections/1.4.1/common.projections-1.4.1.jar" TargetMode="External"/><Relationship Id="rId65" Type="http://schemas.openxmlformats.org/officeDocument/2006/relationships/hyperlink" Target="http://192.168.10.125/SantanderGTS/exportlc.projections" TargetMode="External"/><Relationship Id="rId73" Type="http://schemas.openxmlformats.org/officeDocument/2006/relationships/hyperlink" Target="https://nexusmaster.alm.europe.cloudcenter.corp/repository/GTS_Mercury/com/mercurytfs/mercury/modules/letterManager.service.impl.db.font/1.0.0/letterManager.service.impl.db.font-1.0.0.jar" TargetMode="External"/><Relationship Id="rId78" Type="http://schemas.openxmlformats.org/officeDocument/2006/relationships/hyperlink" Target="https://drive.google.com/file/d/1QRkzq_SRmRetDJIXiB8k_PJgFmguts3d/view?usp=sharing" TargetMode="External"/><Relationship Id="rId81" Type="http://schemas.openxmlformats.org/officeDocument/2006/relationships/hyperlink" Target="http://192.168.10.21/secure/attachment/131712/ELC-REAC-accounting-configuration.xml" TargetMode="External"/><Relationship Id="rId86" Type="http://schemas.openxmlformats.org/officeDocument/2006/relationships/hyperlink" Target="https://drive.google.com/file/d/1MEFqWiIA7TUghjnluwlmHFDCrJbDvpEu/view?usp=sharing" TargetMode="External"/></Relationships>
</file>

<file path=xl/worksheets/_rels/sheet98.xml.rels><?xml version="1.0" encoding="UTF-8" standalone="yes"?>
<Relationships xmlns="http://schemas.openxmlformats.org/package/2006/relationships"><Relationship Id="rId26" Type="http://schemas.openxmlformats.org/officeDocument/2006/relationships/hyperlink" Target="https://nexusmaster.alm.europe.cloudcenter.corp/repository/GTS_Mercury/com/mercurytfs/mercury/cloud/web/exportlc.web.all/1.12.3/exportlc.web.all-1.12.3.jar" TargetMode="External"/><Relationship Id="rId21" Type="http://schemas.openxmlformats.org/officeDocument/2006/relationships/hyperlink" Target="https://nexusmaster.alm.europe.cloudcenter.corp/repository/GTS_Mercury/com/mercurytfs/mercury/cloud/web/collections.import.web.all/1.9.3/collections.import.web.all-1.9.3.jar" TargetMode="External"/><Relationship Id="rId34" Type="http://schemas.openxmlformats.org/officeDocument/2006/relationships/hyperlink" Target="http://192.168.10.2:8081/artifactory/libs-release-local/com/mercurytfs/mercury/cloud/web/loans.web.all/1.9.3/loans.web.all-1.9.3.jar" TargetMode="External"/><Relationship Id="rId42" Type="http://schemas.openxmlformats.org/officeDocument/2006/relationships/hyperlink" Target="https://nexusmaster.alm.europe.cloudcenter.corp/repository/GTS_Mercury/com/mercurytfs/mercury/cloud/integration/collexp.integration.boot/1.11.0/collexp.integration.boot-1.11.0.jar" TargetMode="External"/><Relationship Id="rId47" Type="http://schemas.openxmlformats.org/officeDocument/2006/relationships/hyperlink" Target="http://192.168.10.2:8081/artifactory/libs-release-local/com/mercurytfs/mercury/cloud/integration/exportlc.integration.boot/1.11.0/exportlc.integration.boot-1.11.0.jar" TargetMode="External"/><Relationship Id="rId50" Type="http://schemas.openxmlformats.org/officeDocument/2006/relationships/hyperlink" Target="http://192.168.10.2:8081/artifactory/libs-release-local/com/mercurytfs/mercury/cloud/integration/importlc.integration.boot/1.13.0/importlc.integration.boot-1.13.0.jar" TargetMode="External"/><Relationship Id="rId55" Type="http://schemas.openxmlformats.org/officeDocument/2006/relationships/hyperlink" Target="http://nexusmaster.alm.europe.cloudcenter.corp/repository/GTS_Mercury/com/mercurytfs/mercury/cloud/web/importlc.jobs.web.all/1.6.0/importlc.jobs.web.all-1.6.0.jar" TargetMode="External"/><Relationship Id="rId63" Type="http://schemas.openxmlformats.org/officeDocument/2006/relationships/hyperlink" Target="http://nexusmaster.alm.europe.cloudcenter.corp/repository/GTS_Mercury/com/mercurytfs/mercury/cloud/web/admin.jobs.cloud/1.2.1/admin.jobs.cloud-1.2.1.jar" TargetMode="External"/><Relationship Id="rId68" Type="http://schemas.openxmlformats.org/officeDocument/2006/relationships/hyperlink" Target="http://nexusmaster.alm.europe.cloudcenter.corp/repository/GTS_Mercury/com/mercurytfs/mercury/cloud/web/rates.job.gts/1.0.2/rates.job.gts-1.0.2.jar" TargetMode="External"/><Relationship Id="rId76" Type="http://schemas.openxmlformats.org/officeDocument/2006/relationships/hyperlink" Target="http://192.168.10.2:8081/artifactory/libs-release-local/com/mercurytfs/mercury/cloud/integration/common.integration/1.14.0/common.integration-1.14.0.jar" TargetMode="External"/><Relationship Id="rId84" Type="http://schemas.openxmlformats.org/officeDocument/2006/relationships/hyperlink" Target="https://nexusmaster.alm.europe.cloudcenter.corp/repository/GTS_Mercury/com/mercurytfs/mercury/cloud/integration/collexp.projections/1.6.0/collexp.projections-1.6.0.jar" TargetMode="External"/><Relationship Id="rId89" Type="http://schemas.openxmlformats.org/officeDocument/2006/relationships/hyperlink" Target="https://nexusmaster.alm.europe.cloudcenter.corp/repository/GTS_Mercury/com/mercurytfs/mercury/modules/multicast.service.impl.mqseries/3.0.0/multicast.service.impl.mqseries-3.0.0.jar" TargetMode="External"/><Relationship Id="rId97" Type="http://schemas.openxmlformats.org/officeDocument/2006/relationships/hyperlink" Target="https://drive.google.com/file/d/1JwTQssWLqhDlpcHvcVjNkvnAeSS9ruLH/view?usp=sharing" TargetMode="External"/><Relationship Id="rId7" Type="http://schemas.openxmlformats.org/officeDocument/2006/relationships/hyperlink" Target="https://nexusmaster.alm.europe.cloudcenter.corp/repository/GTS_Mercury/com/mercurytfs/mercury/cloud/web/cloud.web.all/1.18.4/cloud.web.all-1.18.4.jar" TargetMode="External"/><Relationship Id="rId71" Type="http://schemas.openxmlformats.org/officeDocument/2006/relationships/hyperlink" Target="https://nexusmaster.alm.europe.cloudcenter.corp/repository/GTS_Mercury/com/mercurytfs/mercury/cloud/integration/interceptors.integration.service/1.9.2/interceptors.integration.service-1.9.2.jar" TargetMode="External"/><Relationship Id="rId92" Type="http://schemas.openxmlformats.org/officeDocument/2006/relationships/hyperlink" Target="https://drive.google.com/file/d/1QRkzq_SRmRetDJIXiB8k_PJgFmguts3d/view?usp=sharing" TargetMode="External"/><Relationship Id="rId2" Type="http://schemas.openxmlformats.org/officeDocument/2006/relationships/hyperlink" Target="https://nexusmaster.alm.europe.cloudcenter.corp/repository/GTS_Mercury/com/mercurytfs/mercury/cloud/modules/gateway.boot/1.6.0/gateway.boot-1.6.0.jar" TargetMode="External"/><Relationship Id="rId16" Type="http://schemas.openxmlformats.org/officeDocument/2006/relationships/hyperlink" Target="https://nexusmaster.alm.europe.cloudcenter.corp/repository/GTS_Mercury/com/mercurytfs/mercury/cloud/web/collections.export.web.all/1.9.4/collections.export.web.all-1.9.4.jar" TargetMode="External"/><Relationship Id="rId29" Type="http://schemas.openxmlformats.org/officeDocument/2006/relationships/hyperlink" Target="http://192.168.10.2/svn/mercury/branches/development/customers/SANGTS/importlc.web.all-1.10.0" TargetMode="External"/><Relationship Id="rId11" Type="http://schemas.openxmlformats.org/officeDocument/2006/relationships/hyperlink" Target="https://nexusmaster.alm.europe.cloudcenter.corp/repository/GTS_Mercury/com/mercurytfs/mercury/cloud/tokenmanager.config/1.4.0/tokenmanager.config-1.4.0.jar" TargetMode="External"/><Relationship Id="rId24" Type="http://schemas.openxmlformats.org/officeDocument/2006/relationships/hyperlink" Target="http://192.168.10.2/svn/mercury/branches/development/customers/SANGTS/exportlc.web.all-1.10.0" TargetMode="External"/><Relationship Id="rId32" Type="http://schemas.openxmlformats.org/officeDocument/2006/relationships/hyperlink" Target="https://nexusmaster.alm.europe.cloudcenter.corp/repository/GTS_Mercury/com/mercurytfs/mercury/cloud/web/loans.config/1.9.2/loans.config-1.9.2.jar" TargetMode="External"/><Relationship Id="rId37" Type="http://schemas.openxmlformats.org/officeDocument/2006/relationships/hyperlink" Target="http://192.168.10.125/SantanderGTS/mock.gts.api" TargetMode="External"/><Relationship Id="rId40" Type="http://schemas.openxmlformats.org/officeDocument/2006/relationships/hyperlink" Target="http://192.168.10.125/SantanderGTS/collexp.integration.boot" TargetMode="External"/><Relationship Id="rId45" Type="http://schemas.openxmlformats.org/officeDocument/2006/relationships/hyperlink" Target="https://nexusmaster.alm.europe.cloudcenter.corp/repository/GTS_Mercury/com/mercurytfs/mercury/cloud/integration/collimp.integration.boot/1.11.0/collimp.integration.boot-1.11.0.jar" TargetMode="External"/><Relationship Id="rId53" Type="http://schemas.openxmlformats.org/officeDocument/2006/relationships/hyperlink" Target="http://192.168.10.2:8081/artifactory/libs-release-local/com/mercurytfs/mercury/cloud/integration/loans.integration.boot/1.11.0/loans.integration.boot-1.11.0.jar" TargetMode="External"/><Relationship Id="rId58" Type="http://schemas.openxmlformats.org/officeDocument/2006/relationships/hyperlink" Target="http://nexusmaster.alm.europe.cloudcenter.corp/repository/GTS_Mercury/com/mercurytfs/mercury/cloud/web/collections.export.jobs.web.all/1.6.1/collections.export.jobs.web.all-1.6.1.jar" TargetMode="External"/><Relationship Id="rId66" Type="http://schemas.openxmlformats.org/officeDocument/2006/relationships/hyperlink" Target="https://nexusmaster.alm.europe.cloudcenter.corp/repository/GTS_Mercury/com/mercurytfs/mercury/cloud/web/reporter.jobs.web.all/1.8.0/reporter.jobs.web.all-1.8.0.jar" TargetMode="External"/><Relationship Id="rId74" Type="http://schemas.openxmlformats.org/officeDocument/2006/relationships/hyperlink" Target="http://192.168.10.125/SantanderGTS/cdm" TargetMode="External"/><Relationship Id="rId79" Type="http://schemas.openxmlformats.org/officeDocument/2006/relationships/hyperlink" Target="http://192.168.10.125/SantanderGTS/exportlc.projections" TargetMode="External"/><Relationship Id="rId87" Type="http://schemas.openxmlformats.org/officeDocument/2006/relationships/hyperlink" Target="https://nexusmaster.alm.europe.cloudcenter.corp/repository/GTS_Mercury/com/mercurytfs/mercury/modules/letterManager.service.impl.db.font/1.0.0/letterManager.service.impl.db.font-1.0.0.jar" TargetMode="External"/><Relationship Id="rId102" Type="http://schemas.openxmlformats.org/officeDocument/2006/relationships/printerSettings" Target="../printerSettings/printerSettings18.bin"/><Relationship Id="rId5" Type="http://schemas.openxmlformats.org/officeDocument/2006/relationships/hyperlink" Target="http://192.168.10.2/svn/mercury/branches/development/customers/SANGTS/cloud.web.all-1.16.0" TargetMode="External"/><Relationship Id="rId61" Type="http://schemas.openxmlformats.org/officeDocument/2006/relationships/hyperlink" Target="https://nexusmaster.alm.europe.cloudcenter.corp/repository/GTS_Mercury/com/mercurytfs/mercury/cloud/web/accruement.jobs.web.all/1.9.1/accruement.jobs.web.all-1.9.1.jar" TargetMode="External"/><Relationship Id="rId82" Type="http://schemas.openxmlformats.org/officeDocument/2006/relationships/hyperlink" Target="https://nexusmaster.alm.europe.cloudcenter.corp/repository/GTS_Mercury/com/mercurytfs/mercury/cloud/integration/collimp.projections/1.5.0/collimp.projections-1.5.0.jar" TargetMode="External"/><Relationship Id="rId90" Type="http://schemas.openxmlformats.org/officeDocument/2006/relationships/hyperlink" Target="https://drive.google.com/file/d/1QRkzq_SRmRetDJIXiB8k_PJgFmguts3d/view?usp=sharing" TargetMode="External"/><Relationship Id="rId95" Type="http://schemas.openxmlformats.org/officeDocument/2006/relationships/hyperlink" Target="http://192.168.10.21/secure/attachment/131712/ELC-REAC-accounting-configuration.xml" TargetMode="External"/><Relationship Id="rId19" Type="http://schemas.openxmlformats.org/officeDocument/2006/relationships/hyperlink" Target="http://192.168.10.2/svn/mercury/branches/development/customers/SANGTS/collections.import.web.all-1.8.0" TargetMode="External"/><Relationship Id="rId14" Type="http://schemas.openxmlformats.org/officeDocument/2006/relationships/hyperlink" Target="http://192.168.10.2/svn/mercury/branches/development/customers/SANGTS/collections.export.web.all-1.8.0" TargetMode="External"/><Relationship Id="rId22" Type="http://schemas.openxmlformats.org/officeDocument/2006/relationships/hyperlink" Target="http://192.168.10.2:8081/artifactory/libs-release-local/com/mercurytfs/mercury/cloud/web/exportlc.config/1.9.2gts/exportlc.config-1.9.2gts.jar" TargetMode="External"/><Relationship Id="rId27" Type="http://schemas.openxmlformats.org/officeDocument/2006/relationships/hyperlink" Target="http://192.168.10.2:8081/artifactory/libs-release-local/com/mercurytfs/mercury/cloud/web/importlc.config/1.10.4gts/importlc.config-1.10.4gts.jar" TargetMode="External"/><Relationship Id="rId30" Type="http://schemas.openxmlformats.org/officeDocument/2006/relationships/hyperlink" Target="http://192.168.10.2:8081/artifactory/libs-release-local/com/mercurytfs/mercury/cloud/web/importlc.web.all/1.11.3/importlc.web.all-1.11.3.jar" TargetMode="External"/><Relationship Id="rId35" Type="http://schemas.openxmlformats.org/officeDocument/2006/relationships/hyperlink" Target="http://192.168.10.125/SantanderGTS/integration.gts.boot" TargetMode="External"/><Relationship Id="rId43" Type="http://schemas.openxmlformats.org/officeDocument/2006/relationships/hyperlink" Target="http://192.168.10.125/SantanderGTS/collimp.integration.boot" TargetMode="External"/><Relationship Id="rId48" Type="http://schemas.openxmlformats.org/officeDocument/2006/relationships/hyperlink" Target="https://nexusmaster.alm.europe.cloudcenter.corp/repository/GTS_Mercury/com/mercurytfs/mercury/cloud/integration/exportlc.integration.boot/1.11.0/exportlc.integration.boot-1.11.0.jar" TargetMode="External"/><Relationship Id="rId56" Type="http://schemas.openxmlformats.org/officeDocument/2006/relationships/hyperlink" Target="http://nexusmaster.alm.europe.cloudcenter.corp/repository/GTS_Mercury/com/mercurytfs/mercury/cloud/web/exportlc.jobs.web.all/1.9.1/exportlc.jobs.web.all-1.9.1.jar" TargetMode="External"/><Relationship Id="rId64" Type="http://schemas.openxmlformats.org/officeDocument/2006/relationships/hyperlink" Target="https://nexusmaster.alm.europe.cloudcenter.corp/repository/GTS_Mercury/com/mercurytfs/mercury/cloud/web/automaticprocesses.jobs.web.all/1.9.0/automaticprocesses.jobs.web.all-1.9.0.jar" TargetMode="External"/><Relationship Id="rId69" Type="http://schemas.openxmlformats.org/officeDocument/2006/relationships/hyperlink" Target="https://nexusmaster.alm.europe.cloudcenter.corp/repository/GTS_Mercury/com/mercurytfs/mercury/integration/swiftManager/integration.swiftManager.cloud.service.impl/1.3.0/integration.swiftManager.cloud.service.impl-1.3.0.jar" TargetMode="External"/><Relationship Id="rId77" Type="http://schemas.openxmlformats.org/officeDocument/2006/relationships/hyperlink" Target="http://192.168.10.125/SantanderGTS/importlc.projections" TargetMode="External"/><Relationship Id="rId100" Type="http://schemas.openxmlformats.org/officeDocument/2006/relationships/hyperlink" Target="https://drive.google.com/file/d/1MEFqWiIA7TUghjnluwlmHFDCrJbDvpEu/view?usp=sharing" TargetMode="External"/><Relationship Id="rId8" Type="http://schemas.openxmlformats.org/officeDocument/2006/relationships/hyperlink" Target="https://nexusmaster.alm.europe.cloudcenter.corp/repository/GTS_Mercury/com/mercurytfs/mercury/cloud/web/scheduler.config/1.7.0/scheduler.config-1.7.0.jar" TargetMode="External"/><Relationship Id="rId51" Type="http://schemas.openxmlformats.org/officeDocument/2006/relationships/hyperlink" Target="https://nexusmaster.alm.europe.cloudcenter.corp/repository/GTS_Mercury/com/mercurytfs/mercury/cloud/integration/importlc.integration.boot/1.13.0/importlc.integration.boot-1.13.0.jar" TargetMode="External"/><Relationship Id="rId72" Type="http://schemas.openxmlformats.org/officeDocument/2006/relationships/hyperlink" Target="http://192.168.10.125/SantanderGTS/common.projections" TargetMode="External"/><Relationship Id="rId80" Type="http://schemas.openxmlformats.org/officeDocument/2006/relationships/hyperlink" Target="https://nexusmaster.alm.europe.cloudcenter.corp/repository/GTS_Mercury/com/mercurytfs/mercury/cloud/integration/exportlc.projections/1.6.0/exportlc.projections-1.6.0.jar" TargetMode="External"/><Relationship Id="rId85" Type="http://schemas.openxmlformats.org/officeDocument/2006/relationships/hyperlink" Target="http://192.168.10.125/SantanderGTS/loans.proyections" TargetMode="External"/><Relationship Id="rId93" Type="http://schemas.openxmlformats.org/officeDocument/2006/relationships/hyperlink" Target="https://drive.google.com/file/d/1QRkzq_SRmRetDJIXiB8k_PJgFmguts3d/view?usp=sharing" TargetMode="External"/><Relationship Id="rId98" Type="http://schemas.openxmlformats.org/officeDocument/2006/relationships/hyperlink" Target="https://drive.google.com/file/d/11pMT1thipuH0sDxog8R3zmnjAuEtp-H4/view?usp=sharing" TargetMode="External"/><Relationship Id="rId3" Type="http://schemas.openxmlformats.org/officeDocument/2006/relationships/hyperlink" Target="http://192.168.10.2:8081/artifactory/libs-release-local/com/mercurytfs/mercury/cloud/web/cloud.config/1.11.4gts/cloud.config-1.11.4gts.jar" TargetMode="External"/><Relationship Id="rId12" Type="http://schemas.openxmlformats.org/officeDocument/2006/relationships/hyperlink" Target="http://192.168.10.2:8081/artifactory/libs-release-local/com/mercurytfs/mercury/cloud/web/collections.export.config/1.9.2gts/collections.export.config-1.9.2gts.jar" TargetMode="External"/><Relationship Id="rId17" Type="http://schemas.openxmlformats.org/officeDocument/2006/relationships/hyperlink" Target="http://192.168.10.2:8081/artifactory/libs-release-local/com/mercurytfs/mercury/cloud/web/collections.import.config/1.9.2gts/collections.import.config-1.9.2gts.jar" TargetMode="External"/><Relationship Id="rId25" Type="http://schemas.openxmlformats.org/officeDocument/2006/relationships/hyperlink" Target="http://192.168.10.2:8081/artifactory/libs-release-local/com/mercurytfs/mercury/cloud/web/exportlc.web.all/1.12.3/exportlc.web.all-1.12.3.jar" TargetMode="External"/><Relationship Id="rId33" Type="http://schemas.openxmlformats.org/officeDocument/2006/relationships/hyperlink" Target="http://192.168.10.2/svn/mercury/branches/development/customers/SANGTS/loans.web.all-1.8.0" TargetMode="External"/><Relationship Id="rId38" Type="http://schemas.openxmlformats.org/officeDocument/2006/relationships/hyperlink" Target="http://192.168.10.2:8081/artifactory/libs-release-local/com/mercurytfs/mercury/cloud/integration/mock.gts.api/1.11.0/mock.gts.api-1.11.0.jar" TargetMode="External"/><Relationship Id="rId46" Type="http://schemas.openxmlformats.org/officeDocument/2006/relationships/hyperlink" Target="http://192.168.10.125/SantanderGTS/exportlc.integration.boot/" TargetMode="External"/><Relationship Id="rId59" Type="http://schemas.openxmlformats.org/officeDocument/2006/relationships/hyperlink" Target="http://nexusmaster.alm.europe.cloudcenter.corp/repository/GTS_Mercury/com/mercurytfs/mercury/cloud/web/loans.jobs.web.all/1.7.0/loans.jobs.web.all-1.7.0.jar" TargetMode="External"/><Relationship Id="rId67" Type="http://schemas.openxmlformats.org/officeDocument/2006/relationships/hyperlink" Target="https://nexusmaster.alm.europe.cloudcenter.corp/repository/GTS_Mercury/com/mercurytfs/mercury/cloud/web/swift.jobs.web.all/1.10.0/swift.jobs.web.all-1.10.0.jar" TargetMode="External"/><Relationship Id="rId20" Type="http://schemas.openxmlformats.org/officeDocument/2006/relationships/hyperlink" Target="http://192.168.10.2:8081/artifactory/libs-release-local/com/mercurytfs/mercury/cloud/web/collections.import.web.all/1.9.3/collections.import.web.all-1.9.3.jar" TargetMode="External"/><Relationship Id="rId41" Type="http://schemas.openxmlformats.org/officeDocument/2006/relationships/hyperlink" Target="http://192.168.10.2:8081/artifactory/libs-release-local/com/mercurytfs/mercury/cloud/integration/collexp.integration.boot/1.11.0/collexp.integration.boot-1.11.0.jar" TargetMode="External"/><Relationship Id="rId54" Type="http://schemas.openxmlformats.org/officeDocument/2006/relationships/hyperlink" Target="https://nexusmaster.alm.europe.cloudcenter.corp/repository/GTS_Mercury/com/mercurytfs/mercury/cloud/integration/loans.integration.boot/1.11.0/loans.integration.boot-1.11.0.jar" TargetMode="External"/><Relationship Id="rId62" Type="http://schemas.openxmlformats.org/officeDocument/2006/relationships/hyperlink" Target="https://nexusmaster.alm.europe.cloudcenter.corp/repository/GTS_Mercury/com/mercurytfs/mercury/cloud/web/activity.jobs.web.all/1.10.0/activity.jobs.web.all-1.10.0.jar" TargetMode="External"/><Relationship Id="rId70" Type="http://schemas.openxmlformats.org/officeDocument/2006/relationships/hyperlink" Target="http://192.168.10.125/SantanderGTS/interceptors.integration.services" TargetMode="External"/><Relationship Id="rId75" Type="http://schemas.openxmlformats.org/officeDocument/2006/relationships/hyperlink" Target="https://nexusmaster.alm.europe.cloudcenter.corp/repository/GTS_Mercury/com/mercury/mercurytfs/cloud/integration/cdm/1.14.0/cdm-1.14.0.jar" TargetMode="External"/><Relationship Id="rId83" Type="http://schemas.openxmlformats.org/officeDocument/2006/relationships/hyperlink" Target="http://192.168.10.125/SantanderGTS/collexp.proyections" TargetMode="External"/><Relationship Id="rId88" Type="http://schemas.openxmlformats.org/officeDocument/2006/relationships/hyperlink" Target="https://nexusmaster.alm.europe.cloudcenter.corp/repository/GTS_Mercury/com/mercurytfs/mercury/modules/jms/mqseries/3.6.0/mqseries-3.6.0.jar" TargetMode="External"/><Relationship Id="rId91" Type="http://schemas.openxmlformats.org/officeDocument/2006/relationships/hyperlink" Target="https://drive.google.com/file/d/12RzQYVBVGEhG1njwxrN5mDpw56UW2TH2/view?usp=sharing" TargetMode="External"/><Relationship Id="rId96" Type="http://schemas.openxmlformats.org/officeDocument/2006/relationships/hyperlink" Target="https://drive.google.com/file/d/1Pn4oOMHAxNzWMIPtn8LMLJ9RLVzAa-zu/view?usp=sharing" TargetMode="External"/><Relationship Id="rId1" Type="http://schemas.openxmlformats.org/officeDocument/2006/relationships/hyperlink" Target="https://nexusmaster.alm.europe.cloudcenter.corp/repository/GTS_Mercury/com/mercurytfs/mercury/cloud/modules/gateway.config/1.4.0/gateway.config-1.4.0.jar" TargetMode="External"/><Relationship Id="rId6" Type="http://schemas.openxmlformats.org/officeDocument/2006/relationships/hyperlink" Target="http://192.168.10.2:8081/artifactory/libs-release-local/com/mercurytfs/mercury/cloud/web/cloud.web.all/1.18.4/cloud.web.all-1.18.4.jar" TargetMode="External"/><Relationship Id="rId15" Type="http://schemas.openxmlformats.org/officeDocument/2006/relationships/hyperlink" Target="http://192.168.10.2:8081/artifactory/libs-release-local/com/mercurytfs/mercury/cloud/web/collections.export.web.all/1.9.4/collections.export.web.all-1.9.4.jar" TargetMode="External"/><Relationship Id="rId23" Type="http://schemas.openxmlformats.org/officeDocument/2006/relationships/hyperlink" Target="https://nexusmaster.alm.europe.cloudcenter.corp/repository/GTS_Mercury/com/mercurytfs/mercury/cloud/web/exportlc.config/1.9.2/exportlc.config-1.9.2.jar" TargetMode="External"/><Relationship Id="rId28" Type="http://schemas.openxmlformats.org/officeDocument/2006/relationships/hyperlink" Target="https://nexusmaster.alm.europe.cloudcenter.corp/repository/GTS_Mercury/com/mercurytfs/mercury/cloud/web/importlc.config/1.10.4/importlc.config-1.10.4.jar" TargetMode="External"/><Relationship Id="rId36" Type="http://schemas.openxmlformats.org/officeDocument/2006/relationships/hyperlink" Target="https://nexusmaster.alm.europe.cloudcenter.corp/repository/GTS_Mercury/com/mercurytfs/mercury/cloud/integration/gts.integration.boot/1.10.10/gts.integration.boot-1.10.10.jar" TargetMode="External"/><Relationship Id="rId49" Type="http://schemas.openxmlformats.org/officeDocument/2006/relationships/hyperlink" Target="http://192.168.10.125/SantanderGTS/importlc.integration.boot" TargetMode="External"/><Relationship Id="rId57" Type="http://schemas.openxmlformats.org/officeDocument/2006/relationships/hyperlink" Target="http://nexusmaster.alm.europe.cloudcenter.corp/repository/GTS_Mercury/com/mercurytfs/mercury/cloud/web/collections.import.jobs.web.all/1.8.0/collections.import.jobs.web.all-1.8.0.jar" TargetMode="External"/><Relationship Id="rId10" Type="http://schemas.openxmlformats.org/officeDocument/2006/relationships/hyperlink" Target="https://nexusmaster.alm.europe.cloudcenter.corp/repository/GTS_Mercury/com/mercurytfs/mercury/cloud/modules/tokenmanager.boot/1.8.1/tokenmanager.boot-1.8.1.jar" TargetMode="External"/><Relationship Id="rId31" Type="http://schemas.openxmlformats.org/officeDocument/2006/relationships/hyperlink" Target="http://192.168.10.2:8081/artifactory/libs-release-local/com/mercurytfs/mercury/cloud/web/loans.config/1.9.2gts/loans.config-1.9.2gts.jar" TargetMode="External"/><Relationship Id="rId44" Type="http://schemas.openxmlformats.org/officeDocument/2006/relationships/hyperlink" Target="http://192.168.10.2:8081/artifactory/libs-release-local/com/mercurytfs/mercury/cloud/integration/collimp.integration.boot/1.11.0/collimp.integration.boot-1.11.0.jar" TargetMode="External"/><Relationship Id="rId52" Type="http://schemas.openxmlformats.org/officeDocument/2006/relationships/hyperlink" Target="http://192.168.10.125/SantanderGTS/loans.integration.boot" TargetMode="External"/><Relationship Id="rId60" Type="http://schemas.openxmlformats.org/officeDocument/2006/relationships/hyperlink" Target="https://nexusmaster.alm.europe.cloudcenter.corp/repository/GTS_Mercury/com/mercurytfs/mercury/cloud/web/accounting.jobs.web.all/1.10.1/accounting.jobs.web.all-1.10.1.jar" TargetMode="External"/><Relationship Id="rId65" Type="http://schemas.openxmlformats.org/officeDocument/2006/relationships/hyperlink" Target="https://nexusmaster.alm.europe.cloudcenter.corp/repository/GTS_Mercury/com/mercurytfs/mercury/cloud/web/notification.jobs.web.all/1.11.0/notification.jobs.web.all-1.11.0.jar" TargetMode="External"/><Relationship Id="rId73" Type="http://schemas.openxmlformats.org/officeDocument/2006/relationships/hyperlink" Target="https://nexusmaster.alm.europe.cloudcenter.corp/repository/GTS_Mercury/com/mercurytfs/mercury/cloud/integration/common.projections/1.4.1/common.projections-1.4.1.jar" TargetMode="External"/><Relationship Id="rId78" Type="http://schemas.openxmlformats.org/officeDocument/2006/relationships/hyperlink" Target="https://nexusmaster.alm.europe.cloudcenter.corp/repository/GTS_Mercury/com/mercurytfs/mercury/cloud/integration/importlc.projections/1.5.0/importlc.projections-1.5.0.jar" TargetMode="External"/><Relationship Id="rId81" Type="http://schemas.openxmlformats.org/officeDocument/2006/relationships/hyperlink" Target="http://192.168.10.125/SantanderGTS/collimp.proyections" TargetMode="External"/><Relationship Id="rId86" Type="http://schemas.openxmlformats.org/officeDocument/2006/relationships/hyperlink" Target="https://nexusmaster.alm.europe.cloudcenter.corp/repository/GTS_Mercury/com/mercurytfs/mercury/cloud/integration/loans.projections/1.6.0/loans.projections-1.6.0.jar" TargetMode="External"/><Relationship Id="rId94" Type="http://schemas.openxmlformats.org/officeDocument/2006/relationships/hyperlink" Target="http://192.168.10.21/secure/attachment/132143/ILC-REAC-accounting-configuration.xml" TargetMode="External"/><Relationship Id="rId99" Type="http://schemas.openxmlformats.org/officeDocument/2006/relationships/hyperlink" Target="https://drive.google.com/file/d/1b9-r90Gl8GNH5mCe7yCq-92RHDStDzQW/view?usp=sharing" TargetMode="External"/><Relationship Id="rId101" Type="http://schemas.openxmlformats.org/officeDocument/2006/relationships/hyperlink" Target="https://docs.google.com/document/d/1oswYh22dl6t960cKG0pLt5GvGQHbxp4fwb_XR4lco5c/edit" TargetMode="External"/><Relationship Id="rId4" Type="http://schemas.openxmlformats.org/officeDocument/2006/relationships/hyperlink" Target="https://nexusmaster.alm.europe.cloudcenter.corp/repository/GTS_Mercury/com/mercurytfs/mercury/cloud/web/cloud.config/1.11.4/cloud.config-1.11.4.jar" TargetMode="External"/><Relationship Id="rId9" Type="http://schemas.openxmlformats.org/officeDocument/2006/relationships/hyperlink" Target="https://nexusmaster.alm.europe.cloudcenter.corp/repository/GTS_Mercury/com/mercurytfs/mercury/cloud/web/scheduler.web.all/1.11.1/scheduler.web.all-1.11.1.jar" TargetMode="External"/><Relationship Id="rId13" Type="http://schemas.openxmlformats.org/officeDocument/2006/relationships/hyperlink" Target="https://nexusmaster.alm.europe.cloudcenter.corp/repository/GTS_Mercury/com/mercurytfs/mercury/cloud/web/collections.export.config/1.9.2/collections.export.config-1.9.2.jar" TargetMode="External"/><Relationship Id="rId18" Type="http://schemas.openxmlformats.org/officeDocument/2006/relationships/hyperlink" Target="https://nexusmaster.alm.europe.cloudcenter.corp/repository/GTS_Mercury/com/mercurytfs/mercury/cloud/web/collections.import.config/1.9.2/collections.import.config-1.9.2.jar" TargetMode="External"/><Relationship Id="rId39" Type="http://schemas.openxmlformats.org/officeDocument/2006/relationships/hyperlink" Target="https://nexusmaster.alm.europe.cloudcenter.corp/repository/GTS_Mercury/com/mercurytfs/mercury/cloud/integration/mock.gts.api/1.11.0/mock.gts.api-1.11.0.jar" TargetMode="External"/></Relationships>
</file>

<file path=xl/worksheets/_rels/sheet99.xml.rels><?xml version="1.0" encoding="UTF-8" standalone="yes"?>
<Relationships xmlns="http://schemas.openxmlformats.org/package/2006/relationships"><Relationship Id="rId8" Type="http://schemas.openxmlformats.org/officeDocument/2006/relationships/hyperlink" Target="http://192.168.10.125/SantanderGTS/mock.gts.api" TargetMode="External"/><Relationship Id="rId13" Type="http://schemas.openxmlformats.org/officeDocument/2006/relationships/hyperlink" Target="http://192.168.10.125/SantanderGTS/importlc.integration.boot" TargetMode="External"/><Relationship Id="rId18" Type="http://schemas.openxmlformats.org/officeDocument/2006/relationships/hyperlink" Target="http://192.168.10.125/SantanderGTS/common.projections" TargetMode="External"/><Relationship Id="rId26" Type="http://schemas.openxmlformats.org/officeDocument/2006/relationships/hyperlink" Target="http://192.168.10.21/secure/attachment/130186/1.4.7-DML-Hotfix.sql" TargetMode="External"/><Relationship Id="rId3" Type="http://schemas.openxmlformats.org/officeDocument/2006/relationships/hyperlink" Target="http://192.168.10.2/svn/mercury/branches/development/customers/SANGTS/collections.import.web.all-1.8.0" TargetMode="External"/><Relationship Id="rId21" Type="http://schemas.openxmlformats.org/officeDocument/2006/relationships/hyperlink" Target="http://192.168.10.125/SantanderGTS/importlc.projections" TargetMode="External"/><Relationship Id="rId7" Type="http://schemas.openxmlformats.org/officeDocument/2006/relationships/hyperlink" Target="http://192.168.10.125/SantanderGTS/integration.gts.boot" TargetMode="External"/><Relationship Id="rId12" Type="http://schemas.openxmlformats.org/officeDocument/2006/relationships/hyperlink" Target="http://192.168.10.125/SantanderGTS/exportlc.integration.boot/" TargetMode="External"/><Relationship Id="rId17" Type="http://schemas.openxmlformats.org/officeDocument/2006/relationships/hyperlink" Target="http://192.168.10.2:8081/artifactory/libs-release-local/com/mercurytfs/mercury/cloud/integration/interceptors.integration.service/1.9.2/interceptors.integration.service-1.9.2.jar" TargetMode="External"/><Relationship Id="rId25" Type="http://schemas.openxmlformats.org/officeDocument/2006/relationships/hyperlink" Target="http://192.168.10.125/SantanderGTS/loans.proyections" TargetMode="External"/><Relationship Id="rId2" Type="http://schemas.openxmlformats.org/officeDocument/2006/relationships/hyperlink" Target="http://192.168.10.2/svn/mercury/branches/development/customers/SANGTS/collections.export.web.all-1.8.0" TargetMode="External"/><Relationship Id="rId16" Type="http://schemas.openxmlformats.org/officeDocument/2006/relationships/hyperlink" Target="http://192.168.10.125/SantanderGTS/interceptors.integration.services" TargetMode="External"/><Relationship Id="rId20" Type="http://schemas.openxmlformats.org/officeDocument/2006/relationships/hyperlink" Target="http://192.168.10.2:8081/artifactory/libs-release-local/com/mercury/mercurytfs/cloud/integration/cdm/1.14.0/cdm-1.14.0.jar" TargetMode="External"/><Relationship Id="rId1" Type="http://schemas.openxmlformats.org/officeDocument/2006/relationships/hyperlink" Target="http://192.168.10.2/svn/mercury/branches/development/customers/SANGTS/cloud.web.all-1.16.0" TargetMode="External"/><Relationship Id="rId6" Type="http://schemas.openxmlformats.org/officeDocument/2006/relationships/hyperlink" Target="http://192.168.10.2/svn/mercury/branches/development/customers/SANGTS/loans.web.all-1.8.0" TargetMode="External"/><Relationship Id="rId11" Type="http://schemas.openxmlformats.org/officeDocument/2006/relationships/hyperlink" Target="http://192.168.10.125/SantanderGTS/collimp.integration.boot" TargetMode="External"/><Relationship Id="rId24" Type="http://schemas.openxmlformats.org/officeDocument/2006/relationships/hyperlink" Target="http://192.168.10.125/SantanderGTS/collexp.proyections" TargetMode="External"/><Relationship Id="rId5" Type="http://schemas.openxmlformats.org/officeDocument/2006/relationships/hyperlink" Target="http://192.168.10.2/svn/mercury/branches/development/customers/SANGTS/importlc.web.all-1.10.0" TargetMode="External"/><Relationship Id="rId15" Type="http://schemas.openxmlformats.org/officeDocument/2006/relationships/hyperlink" Target="https://www.google.com/url?q=http://192.168.10.2:8081/artifactory/libs-release-local/com/mercurytfs/mercury/integration/swiftManager/integration.swiftManager.cloud.service.impl/1.3.0/integration.swiftManager.cloud.service.impl-1.3.0.jar&amp;sa=D&amp;source=hangouts&amp;ust=1602257186345000&amp;usg=AFQjCNGl6dPkKlqwtRdzzV5tAp-9ApIJZA" TargetMode="External"/><Relationship Id="rId23" Type="http://schemas.openxmlformats.org/officeDocument/2006/relationships/hyperlink" Target="http://192.168.10.125/SantanderGTS/collimp.proyections" TargetMode="External"/><Relationship Id="rId10" Type="http://schemas.openxmlformats.org/officeDocument/2006/relationships/hyperlink" Target="http://192.168.10.2:8081/artifactory/libs-release-local/com/mercurytfs/mercury/cloud/integration/collexp.integration.boot/1.10.4/collexp.integration.boot-1.10.4.jar" TargetMode="External"/><Relationship Id="rId19" Type="http://schemas.openxmlformats.org/officeDocument/2006/relationships/hyperlink" Target="http://192.168.10.125/SantanderGTS/cdm" TargetMode="External"/><Relationship Id="rId4" Type="http://schemas.openxmlformats.org/officeDocument/2006/relationships/hyperlink" Target="http://192.168.10.2/svn/mercury/branches/development/customers/SANGTS/exportlc.web.all-1.10.0" TargetMode="External"/><Relationship Id="rId9" Type="http://schemas.openxmlformats.org/officeDocument/2006/relationships/hyperlink" Target="http://192.168.10.125/SantanderGTS/collexp.integration.boot" TargetMode="External"/><Relationship Id="rId14" Type="http://schemas.openxmlformats.org/officeDocument/2006/relationships/hyperlink" Target="http://192.168.10.125/SantanderGTS/loans.integration.boot" TargetMode="External"/><Relationship Id="rId22" Type="http://schemas.openxmlformats.org/officeDocument/2006/relationships/hyperlink" Target="http://192.168.10.125/SantanderGTS/exportlc.projections" TargetMode="External"/><Relationship Id="rId27" Type="http://schemas.openxmlformats.org/officeDocument/2006/relationships/printerSettings" Target="../printerSettings/printerSettings19.bin"/></Relationships>
</file>

<file path=xl/worksheets/_rels/sheet100.xml.rels><?xml version="1.0" encoding="UTF-8" standalone="yes"?>
<Relationships xmlns="http://schemas.openxmlformats.org/package/2006/relationships"><Relationship Id="rId8" Type="http://schemas.openxmlformats.org/officeDocument/2006/relationships/hyperlink" Target="http://192.168.10.125/SantanderGTS/mock.gts.api" TargetMode="External"/><Relationship Id="rId13" Type="http://schemas.openxmlformats.org/officeDocument/2006/relationships/hyperlink" Target="http://192.168.10.125/SantanderGTS/importlc.integration.boot" TargetMode="External"/><Relationship Id="rId18" Type="http://schemas.openxmlformats.org/officeDocument/2006/relationships/hyperlink" Target="http://192.168.10.125/SantanderGTS/cdm" TargetMode="External"/><Relationship Id="rId3" Type="http://schemas.openxmlformats.org/officeDocument/2006/relationships/hyperlink" Target="http://192.168.10.2/svn/mercury/branches/development/customers/SANGTS/collections.import.web.all-1.8.0" TargetMode="External"/><Relationship Id="rId21" Type="http://schemas.openxmlformats.org/officeDocument/2006/relationships/hyperlink" Target="http://192.168.10.125/SantanderGTS/exportlc.projections" TargetMode="External"/><Relationship Id="rId7" Type="http://schemas.openxmlformats.org/officeDocument/2006/relationships/hyperlink" Target="http://192.168.10.125/SantanderGTS/integration.gts.boot" TargetMode="External"/><Relationship Id="rId12" Type="http://schemas.openxmlformats.org/officeDocument/2006/relationships/hyperlink" Target="http://192.168.10.125/SantanderGTS/exportlc.integration.boot/" TargetMode="External"/><Relationship Id="rId17" Type="http://schemas.openxmlformats.org/officeDocument/2006/relationships/hyperlink" Target="http://192.168.10.125/SantanderGTS/common.projections" TargetMode="External"/><Relationship Id="rId25" Type="http://schemas.openxmlformats.org/officeDocument/2006/relationships/printerSettings" Target="../printerSettings/printerSettings20.bin"/><Relationship Id="rId2" Type="http://schemas.openxmlformats.org/officeDocument/2006/relationships/hyperlink" Target="http://192.168.10.2/svn/mercury/branches/development/customers/SANGTS/collections.export.web.all-1.8.0" TargetMode="External"/><Relationship Id="rId16" Type="http://schemas.openxmlformats.org/officeDocument/2006/relationships/hyperlink" Target="http://192.168.10.2:8081/artifactory/libs-release-local/com/mercurytfs/mercury/cloud/integration/interceptors.integration.service/1.9.2/interceptors.integration.service-1.9.2.jar" TargetMode="External"/><Relationship Id="rId20" Type="http://schemas.openxmlformats.org/officeDocument/2006/relationships/hyperlink" Target="http://192.168.10.125/SantanderGTS/importlc.projections" TargetMode="External"/><Relationship Id="rId1" Type="http://schemas.openxmlformats.org/officeDocument/2006/relationships/hyperlink" Target="http://192.168.10.2/svn/mercury/branches/development/customers/SANGTS/cloud.web.all-1.16.0" TargetMode="External"/><Relationship Id="rId6" Type="http://schemas.openxmlformats.org/officeDocument/2006/relationships/hyperlink" Target="http://192.168.10.2/svn/mercury/branches/development/customers/SANGTS/loans.web.all-1.8.0" TargetMode="External"/><Relationship Id="rId11" Type="http://schemas.openxmlformats.org/officeDocument/2006/relationships/hyperlink" Target="http://192.168.10.125/SantanderGTS/collimp.integration.boot" TargetMode="External"/><Relationship Id="rId24" Type="http://schemas.openxmlformats.org/officeDocument/2006/relationships/hyperlink" Target="http://192.168.10.125/SantanderGTS/loans.proyections" TargetMode="External"/><Relationship Id="rId5" Type="http://schemas.openxmlformats.org/officeDocument/2006/relationships/hyperlink" Target="http://192.168.10.2/svn/mercury/branches/development/customers/SANGTS/importlc.web.all-1.10.0" TargetMode="External"/><Relationship Id="rId15" Type="http://schemas.openxmlformats.org/officeDocument/2006/relationships/hyperlink" Target="http://192.168.10.125/SantanderGTS/interceptors.integration.services" TargetMode="External"/><Relationship Id="rId23" Type="http://schemas.openxmlformats.org/officeDocument/2006/relationships/hyperlink" Target="http://192.168.10.125/SantanderGTS/collexp.proyections" TargetMode="External"/><Relationship Id="rId10" Type="http://schemas.openxmlformats.org/officeDocument/2006/relationships/hyperlink" Target="http://192.168.10.2:8081/artifactory/libs-release-local/com/mercurytfs/mercury/cloud/integration/collexp.integration.boot/1.10.4/collexp.integration.boot-1.10.4.jar" TargetMode="External"/><Relationship Id="rId19" Type="http://schemas.openxmlformats.org/officeDocument/2006/relationships/hyperlink" Target="http://192.168.10.2:8081/artifactory/libs-release-local/com/mercury/mercurytfs/cloud/integration/cdm/1.14.0/cdm-1.14.0.jar" TargetMode="External"/><Relationship Id="rId4" Type="http://schemas.openxmlformats.org/officeDocument/2006/relationships/hyperlink" Target="http://192.168.10.2/svn/mercury/branches/development/customers/SANGTS/exportlc.web.all-1.10.0" TargetMode="External"/><Relationship Id="rId9" Type="http://schemas.openxmlformats.org/officeDocument/2006/relationships/hyperlink" Target="http://192.168.10.125/SantanderGTS/collexp.integration.boot" TargetMode="External"/><Relationship Id="rId14" Type="http://schemas.openxmlformats.org/officeDocument/2006/relationships/hyperlink" Target="http://192.168.10.125/SantanderGTS/loans.integration.boot" TargetMode="External"/><Relationship Id="rId22" Type="http://schemas.openxmlformats.org/officeDocument/2006/relationships/hyperlink" Target="http://192.168.10.125/SantanderGTS/collimp.proyections" TargetMode="External"/></Relationships>
</file>

<file path=xl/worksheets/_rels/sheet101.xml.rels><?xml version="1.0" encoding="UTF-8" standalone="yes"?>
<Relationships xmlns="http://schemas.openxmlformats.org/package/2006/relationships"><Relationship Id="rId8" Type="http://schemas.openxmlformats.org/officeDocument/2006/relationships/hyperlink" Target="http://192.168.10.2/svn/mercury/branches/development/customers/SANGTS/collections.import.web.all-1.8.0" TargetMode="External"/><Relationship Id="rId13" Type="http://schemas.openxmlformats.org/officeDocument/2006/relationships/hyperlink" Target="http://192.168.10.2:8081/artifactory/libs-release-local/com/mercurytfs/mercury/cloud/web/importlc.web.all/1.11.1/importlc.web.all-1.11.1.jar" TargetMode="External"/><Relationship Id="rId18" Type="http://schemas.openxmlformats.org/officeDocument/2006/relationships/hyperlink" Target="http://192.168.10.125/SantanderGTS/mock.gts.api" TargetMode="External"/><Relationship Id="rId26" Type="http://schemas.openxmlformats.org/officeDocument/2006/relationships/hyperlink" Target="http://192.168.10.2:8081/artifactory/libs-release-local/com/mercurytfs/mercury/cloud/web/collections.export.jobs.web.all/1.6.1/collections.export.jobs.web.all-1.6.1.jar" TargetMode="External"/><Relationship Id="rId39" Type="http://schemas.openxmlformats.org/officeDocument/2006/relationships/hyperlink" Target="http://192.168.10.125/SantanderGTS/loans.proyections" TargetMode="External"/><Relationship Id="rId3" Type="http://schemas.openxmlformats.org/officeDocument/2006/relationships/hyperlink" Target="http://192.168.10.2:8081/artifactory/simple/libs-release-local/com/mercurytfs/mercury/cloud/web/cloud.web.all/1.18.1/cloud.web.all-1.18.1.jar" TargetMode="External"/><Relationship Id="rId21" Type="http://schemas.openxmlformats.org/officeDocument/2006/relationships/hyperlink" Target="http://192.168.10.125/SantanderGTS/collimp.integration.boot" TargetMode="External"/><Relationship Id="rId34" Type="http://schemas.openxmlformats.org/officeDocument/2006/relationships/hyperlink" Target="http://192.168.10.2:8081/artifactory/libs-release-local/com/mercury/mercurytfs/cloud/integration/cdm/1.14.0/cdm-1.14.0.jar" TargetMode="External"/><Relationship Id="rId7" Type="http://schemas.openxmlformats.org/officeDocument/2006/relationships/hyperlink" Target="http://192.168.10.2:8081/artifactory/libs-release-local/com/mercurytfs/mercury/cloud/web/collections.export.web.all/1.9.1/collections.export.web.all-1.9.1.jar" TargetMode="External"/><Relationship Id="rId12" Type="http://schemas.openxmlformats.org/officeDocument/2006/relationships/hyperlink" Target="http://192.168.10.2/svn/mercury/branches/development/customers/SANGTS/importlc.web.all-1.10.0" TargetMode="External"/><Relationship Id="rId17" Type="http://schemas.openxmlformats.org/officeDocument/2006/relationships/hyperlink" Target="http://192.168.10.2:8081/artifactory/libs-release-local/com/mercurytfs/mercury/cloud/integration/gts.integration.boot/1.10.10/gts.integration.boot-1.10.10.jar" TargetMode="External"/><Relationship Id="rId25" Type="http://schemas.openxmlformats.org/officeDocument/2006/relationships/hyperlink" Target="http://192.168.10.2:8081/artifactory/libs-release-local/com/mercurytfs/mercury/cloud/web/exportlc.jobs.web.all/1.9.1/exportlc.jobs.web.all-1.9.1.jar" TargetMode="External"/><Relationship Id="rId33" Type="http://schemas.openxmlformats.org/officeDocument/2006/relationships/hyperlink" Target="http://192.168.10.125/SantanderGTS/cdm" TargetMode="External"/><Relationship Id="rId38" Type="http://schemas.openxmlformats.org/officeDocument/2006/relationships/hyperlink" Target="http://192.168.10.125/SantanderGTS/collexp.proyections" TargetMode="External"/><Relationship Id="rId2" Type="http://schemas.openxmlformats.org/officeDocument/2006/relationships/hyperlink" Target="http://192.168.10.2/svn/mercury/branches/development/customers/SANGTS/cloud.web.all-1.16.0" TargetMode="External"/><Relationship Id="rId16" Type="http://schemas.openxmlformats.org/officeDocument/2006/relationships/hyperlink" Target="http://192.168.10.125/SantanderGTS/integration.gts.boot" TargetMode="External"/><Relationship Id="rId20" Type="http://schemas.openxmlformats.org/officeDocument/2006/relationships/hyperlink" Target="http://192.168.10.125/SantanderGTS/collexp.integration.boot" TargetMode="External"/><Relationship Id="rId29" Type="http://schemas.openxmlformats.org/officeDocument/2006/relationships/hyperlink" Target="http://192.168.10.2:8081/artifactory/libs-release-local/com/mercurytfs/mercury/cloud/web/accruement.jobs.web.all/1.9.1/accruement.jobs.web.all-1.9.1.jar" TargetMode="External"/><Relationship Id="rId41" Type="http://schemas.openxmlformats.org/officeDocument/2006/relationships/printerSettings" Target="../printerSettings/printerSettings21.bin"/><Relationship Id="rId1" Type="http://schemas.openxmlformats.org/officeDocument/2006/relationships/hyperlink" Target="https://console-openshift-console.apps.ocp02.gts.pre.weu2.azure.paas.cloudcenter.corp/" TargetMode="External"/><Relationship Id="rId6" Type="http://schemas.openxmlformats.org/officeDocument/2006/relationships/hyperlink" Target="http://192.168.10.2/svn/mercury/branches/development/customers/SANGTS/collections.export.web.all-1.8.0" TargetMode="External"/><Relationship Id="rId11" Type="http://schemas.openxmlformats.org/officeDocument/2006/relationships/hyperlink" Target="http://192.168.10.2:8081/artifactory/libs-release-local/com/mercurytfs/mercury/cloud/web/exportlc.web.all/1.12.1/exportlc.web.all-1.12.1.jar" TargetMode="External"/><Relationship Id="rId24" Type="http://schemas.openxmlformats.org/officeDocument/2006/relationships/hyperlink" Target="http://192.168.10.125/SantanderGTS/loans.integration.boot" TargetMode="External"/><Relationship Id="rId32" Type="http://schemas.openxmlformats.org/officeDocument/2006/relationships/hyperlink" Target="http://192.168.10.125/SantanderGTS/common.projections" TargetMode="External"/><Relationship Id="rId37" Type="http://schemas.openxmlformats.org/officeDocument/2006/relationships/hyperlink" Target="http://192.168.10.125/SantanderGTS/collimp.proyections" TargetMode="External"/><Relationship Id="rId40" Type="http://schemas.openxmlformats.org/officeDocument/2006/relationships/hyperlink" Target="http://gitlabce.mercury-tfs.com/SantanderGTS/dbScripts/blob/development/5.0.1/Script_5.0.1_producto.sql" TargetMode="External"/><Relationship Id="rId5" Type="http://schemas.openxmlformats.org/officeDocument/2006/relationships/hyperlink" Target="http://192.168.10.2:8081/artifactory/libs-release-local/com/mercurytfs/mercury/cloud/modules/tokenmanager.boot/1.8.1/tokenmanager.boot-1.8.1.jar" TargetMode="External"/><Relationship Id="rId15" Type="http://schemas.openxmlformats.org/officeDocument/2006/relationships/hyperlink" Target="http://192.168.10.2:8081/artifactory/libs-release-local/com/mercurytfs/mercury/cloud/web/loans.web.all/1.9.1/loans.web.all-1.9.1.jar" TargetMode="External"/><Relationship Id="rId23" Type="http://schemas.openxmlformats.org/officeDocument/2006/relationships/hyperlink" Target="http://192.168.10.125/SantanderGTS/importlc.integration.boot" TargetMode="External"/><Relationship Id="rId28" Type="http://schemas.openxmlformats.org/officeDocument/2006/relationships/hyperlink" Target="http://192.168.10.2:8081/artifactory/libs-release-local/com/mercurytfs/mercury/cloud/web/accounting.jobs.web.all/1.10.1/accounting.jobs.web.all-1.10.1.jar" TargetMode="External"/><Relationship Id="rId36" Type="http://schemas.openxmlformats.org/officeDocument/2006/relationships/hyperlink" Target="http://192.168.10.125/SantanderGTS/exportlc.projections" TargetMode="External"/><Relationship Id="rId10" Type="http://schemas.openxmlformats.org/officeDocument/2006/relationships/hyperlink" Target="http://192.168.10.2/svn/mercury/branches/development/customers/SANGTS/exportlc.web.all-1.10.0" TargetMode="External"/><Relationship Id="rId19" Type="http://schemas.openxmlformats.org/officeDocument/2006/relationships/hyperlink" Target="http://192.168.10.2:8081/artifactory/libs-release-local/com/mercurytfs/mercury/cloud/integration/mock.gts.api/1.10.2/mock.gts.api-1.10.2.jar" TargetMode="External"/><Relationship Id="rId31" Type="http://schemas.openxmlformats.org/officeDocument/2006/relationships/hyperlink" Target="http://192.168.10.2:8081/artifactory/libs-release-local/com/mercurytfs/mercury/cloud/integration/interceptors.integration.service/1.9.2/interceptors.integration.service-1.9.2.jar" TargetMode="External"/><Relationship Id="rId4" Type="http://schemas.openxmlformats.org/officeDocument/2006/relationships/hyperlink" Target="http://192.168.10.2:8081/artifactory/libs-release-local/com/mercurytfs/mercury/cloud/web/scheduler.web.all/1.11.1/scheduler.web.all-1.11.1.jar" TargetMode="External"/><Relationship Id="rId9" Type="http://schemas.openxmlformats.org/officeDocument/2006/relationships/hyperlink" Target="http://192.168.10.2:8081/artifactory/libs-release-local/com/mercurytfs/mercury/cloud/web/collections.import.web.all/1.9.1/collections.import.web.all-1.9.1.jar" TargetMode="External"/><Relationship Id="rId14" Type="http://schemas.openxmlformats.org/officeDocument/2006/relationships/hyperlink" Target="http://192.168.10.2/svn/mercury/branches/development/customers/SANGTS/loans.web.all-1.8.0" TargetMode="External"/><Relationship Id="rId22" Type="http://schemas.openxmlformats.org/officeDocument/2006/relationships/hyperlink" Target="http://192.168.10.125/SantanderGTS/exportlc.integration.boot/" TargetMode="External"/><Relationship Id="rId27" Type="http://schemas.openxmlformats.org/officeDocument/2006/relationships/hyperlink" Target="http://192.168.10.2:8081/artifactory/libs-release-local/com/mercurytfs/mercury/cloud/web/loans.jobs.web.all/1.7.0/loans.jobs.web.all-1.7.0.jar" TargetMode="External"/><Relationship Id="rId30" Type="http://schemas.openxmlformats.org/officeDocument/2006/relationships/hyperlink" Target="http://192.168.10.125/SantanderGTS/interceptors.integration.services" TargetMode="External"/><Relationship Id="rId35" Type="http://schemas.openxmlformats.org/officeDocument/2006/relationships/hyperlink" Target="http://192.168.10.125/SantanderGTS/importlc.projections" TargetMode="External"/></Relationships>
</file>

<file path=xl/worksheets/_rels/sheet102.xml.rels><?xml version="1.0" encoding="UTF-8" standalone="yes"?>
<Relationships xmlns="http://schemas.openxmlformats.org/package/2006/relationships"><Relationship Id="rId8" Type="http://schemas.openxmlformats.org/officeDocument/2006/relationships/hyperlink" Target="http://192.168.10.2:8081/artifactory/libs-release-local/com/mercurytfs/mercury/cloud/integration/gts.integration.boot/1.10.7/gts.integration.boot-1.10.7.jar" TargetMode="External"/><Relationship Id="rId13" Type="http://schemas.openxmlformats.org/officeDocument/2006/relationships/hyperlink" Target="http://192.168.10.2:8081/artifactory/libs-release-local/com/mercurytfs/mercury/cloud/integration/collimp.integration.boot/1.10.4/collimp.integration.boot-1.10.4.jar" TargetMode="External"/><Relationship Id="rId18" Type="http://schemas.openxmlformats.org/officeDocument/2006/relationships/hyperlink" Target="http://192.168.10.125/SantanderGTS/loans.integration.boot" TargetMode="External"/><Relationship Id="rId26" Type="http://schemas.openxmlformats.org/officeDocument/2006/relationships/hyperlink" Target="http://192.168.10.125/SantanderGTS/exportlc.projections" TargetMode="External"/><Relationship Id="rId3" Type="http://schemas.openxmlformats.org/officeDocument/2006/relationships/hyperlink" Target="http://192.168.10.2/svn/mercury/branches/development/customers/SANGTS/collections.import.web.all-1.8.0" TargetMode="External"/><Relationship Id="rId21" Type="http://schemas.openxmlformats.org/officeDocument/2006/relationships/hyperlink" Target="http://192.168.10.125/SantanderGTS/common.projections" TargetMode="External"/><Relationship Id="rId34" Type="http://schemas.openxmlformats.org/officeDocument/2006/relationships/printerSettings" Target="../printerSettings/printerSettings22.bin"/><Relationship Id="rId7" Type="http://schemas.openxmlformats.org/officeDocument/2006/relationships/hyperlink" Target="http://192.168.10.125/SantanderGTS/integration.gts.boot" TargetMode="External"/><Relationship Id="rId12" Type="http://schemas.openxmlformats.org/officeDocument/2006/relationships/hyperlink" Target="http://192.168.10.125/SantanderGTS/collimp.integration.boot" TargetMode="External"/><Relationship Id="rId17" Type="http://schemas.openxmlformats.org/officeDocument/2006/relationships/hyperlink" Target="http://192.168.10.2:8081/artifactory/libs-release-local/com/mercurytfs/mercury/cloud/integration/importlc.integration.boot/1.12.3/importlc.integration.boot-1.12.3.jar" TargetMode="External"/><Relationship Id="rId25" Type="http://schemas.openxmlformats.org/officeDocument/2006/relationships/hyperlink" Target="http://192.168.10.2:8081/artifactory/libs-release-local/com/mercurytfs/mercury/cloud/integration/importlc.projections/1.5.0/importlc.projections-1.5.0.jar" TargetMode="External"/><Relationship Id="rId33" Type="http://schemas.openxmlformats.org/officeDocument/2006/relationships/hyperlink" Target="http://192.168.10.2:8081/artifactory/libs-release-local/com/mercurytfs/mercury/cloud/integration/loans.projections/1.6.0/loans.projections-1.6.0.jar" TargetMode="External"/><Relationship Id="rId2" Type="http://schemas.openxmlformats.org/officeDocument/2006/relationships/hyperlink" Target="http://192.168.10.2/svn/mercury/branches/development/customers/SANGTS/collections.export.web.all-1.8.0" TargetMode="External"/><Relationship Id="rId16" Type="http://schemas.openxmlformats.org/officeDocument/2006/relationships/hyperlink" Target="http://192.168.10.125/SantanderGTS/importlc.integration.boot" TargetMode="External"/><Relationship Id="rId20" Type="http://schemas.openxmlformats.org/officeDocument/2006/relationships/hyperlink" Target="http://192.168.10.125/SantanderGTS/interceptors.integration.services" TargetMode="External"/><Relationship Id="rId29" Type="http://schemas.openxmlformats.org/officeDocument/2006/relationships/hyperlink" Target="http://192.168.10.2:8081/artifactory/libs-release-local/com/mercurytfs/mercury/cloud/integration/collimp.projections/1.5.0/collimp.projections-1.5.0.jar" TargetMode="External"/><Relationship Id="rId1" Type="http://schemas.openxmlformats.org/officeDocument/2006/relationships/hyperlink" Target="http://192.168.10.2/svn/mercury/branches/development/customers/SANGTS/cloud.web.all-1.16.0" TargetMode="External"/><Relationship Id="rId6" Type="http://schemas.openxmlformats.org/officeDocument/2006/relationships/hyperlink" Target="http://192.168.10.2/svn/mercury/branches/development/customers/SANGTS/loans.web.all-1.8.0" TargetMode="External"/><Relationship Id="rId11" Type="http://schemas.openxmlformats.org/officeDocument/2006/relationships/hyperlink" Target="http://192.168.10.2:8081/artifactory/libs-release-local/com/mercurytfs/mercury/cloud/integration/collexp.integration.boot/1.10.3/collexp.integration.boot-1.10.3.jar" TargetMode="External"/><Relationship Id="rId24" Type="http://schemas.openxmlformats.org/officeDocument/2006/relationships/hyperlink" Target="http://192.168.10.125/SantanderGTS/importlc.projections" TargetMode="External"/><Relationship Id="rId32" Type="http://schemas.openxmlformats.org/officeDocument/2006/relationships/hyperlink" Target="http://192.168.10.125/SantanderGTS/loans.proyections" TargetMode="External"/><Relationship Id="rId5" Type="http://schemas.openxmlformats.org/officeDocument/2006/relationships/hyperlink" Target="http://192.168.10.2/svn/mercury/branches/development/customers/SANGTS/importlc.web.all-1.10.0" TargetMode="External"/><Relationship Id="rId15" Type="http://schemas.openxmlformats.org/officeDocument/2006/relationships/hyperlink" Target="http://192.168.10.2:8081/artifactory/libs-release-local/com/mercurytfs/mercury/cloud/integration/exportlc.integration.boot/1.10.4/exportlc.integration.boot-1.10.4.jar" TargetMode="External"/><Relationship Id="rId23" Type="http://schemas.openxmlformats.org/officeDocument/2006/relationships/hyperlink" Target="http://192.168.10.2:8081/artifactory/libs-release-local/com/mercurytfs/mercury/cloud/integration/common.integration/1.13.0/common.integration-1.13.0.jar" TargetMode="External"/><Relationship Id="rId28" Type="http://schemas.openxmlformats.org/officeDocument/2006/relationships/hyperlink" Target="http://192.168.10.125/SantanderGTS/collimp.proyections" TargetMode="External"/><Relationship Id="rId10" Type="http://schemas.openxmlformats.org/officeDocument/2006/relationships/hyperlink" Target="http://192.168.10.125/SantanderGTS/collexp.integration.boot" TargetMode="External"/><Relationship Id="rId19" Type="http://schemas.openxmlformats.org/officeDocument/2006/relationships/hyperlink" Target="http://192.168.10.2:8081/artifactory/libs-release-local/com/mercurytfs/mercury/cloud/integration/loans.integration.boot/1.10.3/loans.integration.boot-1.10.3.jar" TargetMode="External"/><Relationship Id="rId31" Type="http://schemas.openxmlformats.org/officeDocument/2006/relationships/hyperlink" Target="http://192.168.10.2:8081/artifactory/libs-release-local/com/mercurytfs/mercury/cloud/integration/collexp.projections/1.6.0/collexp.projections-1.6.0.jar" TargetMode="External"/><Relationship Id="rId4" Type="http://schemas.openxmlformats.org/officeDocument/2006/relationships/hyperlink" Target="http://192.168.10.2/svn/mercury/branches/development/customers/SANGTS/exportlc.web.all-1.10.0" TargetMode="External"/><Relationship Id="rId9" Type="http://schemas.openxmlformats.org/officeDocument/2006/relationships/hyperlink" Target="http://192.168.10.125/SantanderGTS/mock.gts.api" TargetMode="External"/><Relationship Id="rId14" Type="http://schemas.openxmlformats.org/officeDocument/2006/relationships/hyperlink" Target="http://192.168.10.125/SantanderGTS/exportlc.integration.boot/" TargetMode="External"/><Relationship Id="rId22" Type="http://schemas.openxmlformats.org/officeDocument/2006/relationships/hyperlink" Target="http://192.168.10.125/SantanderGTS/cdm" TargetMode="External"/><Relationship Id="rId27" Type="http://schemas.openxmlformats.org/officeDocument/2006/relationships/hyperlink" Target="http://192.168.10.2:8081/artifactory/libs-release-local/com/mercurytfs/mercury/cloud/integration/exportlc.projections/1.6.0/exportlc.projections-1.6.0.jar" TargetMode="External"/><Relationship Id="rId30" Type="http://schemas.openxmlformats.org/officeDocument/2006/relationships/hyperlink" Target="http://192.168.10.125/SantanderGTS/collexp.proyections" TargetMode="External"/></Relationships>
</file>

<file path=xl/worksheets/_rels/sheet103.xml.rels><?xml version="1.0" encoding="UTF-8" standalone="yes"?>
<Relationships xmlns="http://schemas.openxmlformats.org/package/2006/relationships"><Relationship Id="rId8" Type="http://schemas.openxmlformats.org/officeDocument/2006/relationships/hyperlink" Target="http://192.168.10.2:8081/artifactory/libs-release-local/com/mercurytfs/mercury/cloud/integration/gts.integration.boot/1.10.6/gts.integration.boot-1.10.6.jar" TargetMode="External"/><Relationship Id="rId13" Type="http://schemas.openxmlformats.org/officeDocument/2006/relationships/hyperlink" Target="http://192.168.10.125/SantanderGTS/collimp.integration.boot" TargetMode="External"/><Relationship Id="rId18" Type="http://schemas.openxmlformats.org/officeDocument/2006/relationships/hyperlink" Target="http://192.168.10.2:8081/artifactory/libs-release-local/com/mercurytfs/mercury/cloud/integration/importlc.integration.boot/1.12.2/importlc.integration.boot-1.12.2.jar" TargetMode="External"/><Relationship Id="rId26" Type="http://schemas.openxmlformats.org/officeDocument/2006/relationships/hyperlink" Target="http://192.168.10.125/SantanderGTS/exportlc.projections" TargetMode="External"/><Relationship Id="rId3" Type="http://schemas.openxmlformats.org/officeDocument/2006/relationships/hyperlink" Target="http://192.168.10.2/svn/mercury/branches/development/customers/SANGTS/collections.import.web.all-1.8.0" TargetMode="External"/><Relationship Id="rId21" Type="http://schemas.openxmlformats.org/officeDocument/2006/relationships/hyperlink" Target="http://192.168.10.125/SantanderGTS/interceptors.integration.services" TargetMode="External"/><Relationship Id="rId7" Type="http://schemas.openxmlformats.org/officeDocument/2006/relationships/hyperlink" Target="http://192.168.10.125/SantanderGTS/integration.gts.boot" TargetMode="External"/><Relationship Id="rId12" Type="http://schemas.openxmlformats.org/officeDocument/2006/relationships/hyperlink" Target="http://192.168.10.2:8081/artifactory/libs-release-local/com/mercurytfs/mercury/cloud/integration/collexp.integration.boot/1.10.2/collexp.integration.boot-1.10.2.jar" TargetMode="External"/><Relationship Id="rId17" Type="http://schemas.openxmlformats.org/officeDocument/2006/relationships/hyperlink" Target="http://192.168.10.125/SantanderGTS/importlc.integration.boot" TargetMode="External"/><Relationship Id="rId25" Type="http://schemas.openxmlformats.org/officeDocument/2006/relationships/hyperlink" Target="http://192.168.10.125/SantanderGTS/importlc.projections" TargetMode="External"/><Relationship Id="rId2" Type="http://schemas.openxmlformats.org/officeDocument/2006/relationships/hyperlink" Target="http://192.168.10.2/svn/mercury/branches/development/customers/SANGTS/collections.export.web.all-1.8.0" TargetMode="External"/><Relationship Id="rId16" Type="http://schemas.openxmlformats.org/officeDocument/2006/relationships/hyperlink" Target="http://192.168.10.2:8081/artifactory/libs-release-local/com/mercurytfs/mercury/cloud/integration/exportlc.integration.boot/1.10.3/exportlc.integration.boot-1.10.3.jar" TargetMode="External"/><Relationship Id="rId20" Type="http://schemas.openxmlformats.org/officeDocument/2006/relationships/hyperlink" Target="http://192.168.10.2:8081/artifactory/libs-release-local/com/mercurytfs/mercury/cloud/integration/loans.integration.boot/1.10.2/loans.integration.boot-1.10.2.jar" TargetMode="External"/><Relationship Id="rId29" Type="http://schemas.openxmlformats.org/officeDocument/2006/relationships/hyperlink" Target="http://192.168.10.125/SantanderGTS/loans.proyections" TargetMode="External"/><Relationship Id="rId1" Type="http://schemas.openxmlformats.org/officeDocument/2006/relationships/hyperlink" Target="http://192.168.10.2/svn/mercury/branches/development/customers/SANGTS/cloud.web.all-1.16.0" TargetMode="External"/><Relationship Id="rId6" Type="http://schemas.openxmlformats.org/officeDocument/2006/relationships/hyperlink" Target="http://192.168.10.2/svn/mercury/branches/development/customers/SANGTS/loans.web.all-1.8.0" TargetMode="External"/><Relationship Id="rId11" Type="http://schemas.openxmlformats.org/officeDocument/2006/relationships/hyperlink" Target="http://192.168.10.125/SantanderGTS/collexp.integration.boot" TargetMode="External"/><Relationship Id="rId24" Type="http://schemas.openxmlformats.org/officeDocument/2006/relationships/hyperlink" Target="http://192.168.10.2:8081/artifactory/libs-release-local/com/mercury/mercurytfs/cloud/integration/cdm/1.13.0/cdm-1.13.0.jar" TargetMode="External"/><Relationship Id="rId5" Type="http://schemas.openxmlformats.org/officeDocument/2006/relationships/hyperlink" Target="http://192.168.10.2/svn/mercury/branches/development/customers/SANGTS/importlc.web.all-1.10.0" TargetMode="External"/><Relationship Id="rId15" Type="http://schemas.openxmlformats.org/officeDocument/2006/relationships/hyperlink" Target="http://192.168.10.125/SantanderGTS/exportlc.integration.boot/" TargetMode="External"/><Relationship Id="rId23" Type="http://schemas.openxmlformats.org/officeDocument/2006/relationships/hyperlink" Target="http://192.168.10.125/SantanderGTS/cdm" TargetMode="External"/><Relationship Id="rId28" Type="http://schemas.openxmlformats.org/officeDocument/2006/relationships/hyperlink" Target="http://192.168.10.125/SantanderGTS/collexp.proyections" TargetMode="External"/><Relationship Id="rId10" Type="http://schemas.openxmlformats.org/officeDocument/2006/relationships/hyperlink" Target="http://192.168.10.2:8081/artifactory/libs-release-local/com/mercurytfs/mercury/cloud/integration/mock.gts.api/1.10.1/mock.gts.api-1.10.1.jar" TargetMode="External"/><Relationship Id="rId19" Type="http://schemas.openxmlformats.org/officeDocument/2006/relationships/hyperlink" Target="http://192.168.10.125/SantanderGTS/loans.integration.boot" TargetMode="External"/><Relationship Id="rId4" Type="http://schemas.openxmlformats.org/officeDocument/2006/relationships/hyperlink" Target="http://192.168.10.2/svn/mercury/branches/development/customers/SANGTS/exportlc.web.all-1.10.0" TargetMode="External"/><Relationship Id="rId9" Type="http://schemas.openxmlformats.org/officeDocument/2006/relationships/hyperlink" Target="http://192.168.10.125/SantanderGTS/mock.gts.api" TargetMode="External"/><Relationship Id="rId14" Type="http://schemas.openxmlformats.org/officeDocument/2006/relationships/hyperlink" Target="http://192.168.10.2:8081/artifactory/libs-release-local/com/mercurytfs/mercury/cloud/integration/collimp.integration.boot/1.10.3/collimp.integration.boot-1.10.3.jar" TargetMode="External"/><Relationship Id="rId22" Type="http://schemas.openxmlformats.org/officeDocument/2006/relationships/hyperlink" Target="http://192.168.10.125/SantanderGTS/common.projections" TargetMode="External"/><Relationship Id="rId27" Type="http://schemas.openxmlformats.org/officeDocument/2006/relationships/hyperlink" Target="http://192.168.10.125/SantanderGTS/collimp.proyections" TargetMode="External"/><Relationship Id="rId30" Type="http://schemas.openxmlformats.org/officeDocument/2006/relationships/printerSettings" Target="../printerSettings/printerSettings23.bin"/></Relationships>
</file>

<file path=xl/worksheets/_rels/sheet104.xml.rels><?xml version="1.0" encoding="UTF-8" standalone="yes"?>
<Relationships xmlns="http://schemas.openxmlformats.org/package/2006/relationships"><Relationship Id="rId8" Type="http://schemas.openxmlformats.org/officeDocument/2006/relationships/hyperlink" Target="http://192.168.10.2:8081/artifactory/libs-release-local/com/mercurytfs/mercury/cloud/integration/gts.integration.boot/1.10.5/gts.integration.boot-1.10.5.jar" TargetMode="External"/><Relationship Id="rId13" Type="http://schemas.openxmlformats.org/officeDocument/2006/relationships/hyperlink" Target="http://192.168.10.125/SantanderGTS/exportlc.integration.boot/" TargetMode="External"/><Relationship Id="rId18" Type="http://schemas.openxmlformats.org/officeDocument/2006/relationships/hyperlink" Target="http://192.168.10.125/SantanderGTS/common.projections" TargetMode="External"/><Relationship Id="rId26" Type="http://schemas.openxmlformats.org/officeDocument/2006/relationships/hyperlink" Target="http://gitlabce.mercury-tfs.com/SantanderGTS/dbScripts/blob/development/5.0.0/DDLMercury_5.0.0.sql" TargetMode="External"/><Relationship Id="rId3" Type="http://schemas.openxmlformats.org/officeDocument/2006/relationships/hyperlink" Target="http://192.168.10.2/svn/mercury/branches/development/customers/SANGTS/collections.import.web.all-1.8.0" TargetMode="External"/><Relationship Id="rId21" Type="http://schemas.openxmlformats.org/officeDocument/2006/relationships/hyperlink" Target="http://192.168.10.125/SantanderGTS/exportlc.projections" TargetMode="External"/><Relationship Id="rId7" Type="http://schemas.openxmlformats.org/officeDocument/2006/relationships/hyperlink" Target="http://192.168.10.125/SantanderGTS/integration.gts.boot" TargetMode="External"/><Relationship Id="rId12" Type="http://schemas.openxmlformats.org/officeDocument/2006/relationships/hyperlink" Target="http://192.168.10.2:8081/artifactory/libs-release-local/com/mercurytfs/mercury/cloud/integration/collimp.integration.boot/1.10.2/collimp.integration.boot-1.10.2.jar" TargetMode="External"/><Relationship Id="rId17" Type="http://schemas.openxmlformats.org/officeDocument/2006/relationships/hyperlink" Target="http://192.168.10.125/SantanderGTS/interceptors.integration.services" TargetMode="External"/><Relationship Id="rId25" Type="http://schemas.openxmlformats.org/officeDocument/2006/relationships/hyperlink" Target="http://192.168.10.125/SantanderGTS/loans.proyections" TargetMode="External"/><Relationship Id="rId2" Type="http://schemas.openxmlformats.org/officeDocument/2006/relationships/hyperlink" Target="http://192.168.10.2/svn/mercury/branches/development/customers/SANGTS/collections.export.web.all-1.8.0" TargetMode="External"/><Relationship Id="rId16" Type="http://schemas.openxmlformats.org/officeDocument/2006/relationships/hyperlink" Target="http://192.168.10.125/SantanderGTS/loans.integration.boot" TargetMode="External"/><Relationship Id="rId20" Type="http://schemas.openxmlformats.org/officeDocument/2006/relationships/hyperlink" Target="http://192.168.10.125/SantanderGTS/importlc.projections" TargetMode="External"/><Relationship Id="rId1" Type="http://schemas.openxmlformats.org/officeDocument/2006/relationships/hyperlink" Target="http://192.168.10.2/svn/mercury/branches/development/customers/SANGTS/cloud.web.all-1.16.0" TargetMode="External"/><Relationship Id="rId6" Type="http://schemas.openxmlformats.org/officeDocument/2006/relationships/hyperlink" Target="http://192.168.10.2/svn/mercury/branches/development/customers/SANGTS/loans.web.all-1.8.0" TargetMode="External"/><Relationship Id="rId11" Type="http://schemas.openxmlformats.org/officeDocument/2006/relationships/hyperlink" Target="http://192.168.10.125/SantanderGTS/collimp.integration.boot" TargetMode="External"/><Relationship Id="rId24" Type="http://schemas.openxmlformats.org/officeDocument/2006/relationships/hyperlink" Target="http://192.168.10.125/SantanderGTS/collexp.proyections" TargetMode="External"/><Relationship Id="rId5" Type="http://schemas.openxmlformats.org/officeDocument/2006/relationships/hyperlink" Target="http://192.168.10.2/svn/mercury/branches/development/customers/SANGTS/importlc.web.all-1.10.0" TargetMode="External"/><Relationship Id="rId15" Type="http://schemas.openxmlformats.org/officeDocument/2006/relationships/hyperlink" Target="http://192.168.10.125/SantanderGTS/importlc.integration.boot" TargetMode="External"/><Relationship Id="rId23" Type="http://schemas.openxmlformats.org/officeDocument/2006/relationships/hyperlink" Target="http://192.168.10.125/SantanderGTS/collimp.proyections" TargetMode="External"/><Relationship Id="rId28" Type="http://schemas.openxmlformats.org/officeDocument/2006/relationships/printerSettings" Target="../printerSettings/printerSettings24.bin"/><Relationship Id="rId10" Type="http://schemas.openxmlformats.org/officeDocument/2006/relationships/hyperlink" Target="http://192.168.10.125/SantanderGTS/collexp.integration.boot" TargetMode="External"/><Relationship Id="rId19" Type="http://schemas.openxmlformats.org/officeDocument/2006/relationships/hyperlink" Target="http://192.168.10.125/SantanderGTS/cdm" TargetMode="External"/><Relationship Id="rId4" Type="http://schemas.openxmlformats.org/officeDocument/2006/relationships/hyperlink" Target="http://192.168.10.2/svn/mercury/branches/development/customers/SANGTS/exportlc.web.all-1.10.0" TargetMode="External"/><Relationship Id="rId9" Type="http://schemas.openxmlformats.org/officeDocument/2006/relationships/hyperlink" Target="http://192.168.10.125/SantanderGTS/mock.gts.api" TargetMode="External"/><Relationship Id="rId14" Type="http://schemas.openxmlformats.org/officeDocument/2006/relationships/hyperlink" Target="http://192.168.10.2:8081/artifactory/libs-release-local/com/mercurytfs/mercury/cloud/integration/exportlc.integration.boot/1.10.2/exportlc.integration.boot-1.10.2.jar" TargetMode="External"/><Relationship Id="rId22" Type="http://schemas.openxmlformats.org/officeDocument/2006/relationships/hyperlink" Target="http://192.168.10.2:8081/artifactory/libs-release-local/com/mercurytfs/mercury/cloud/integration/exportlc.projections/1.5.1/exportlc.projections-1.5.1.jar" TargetMode="External"/><Relationship Id="rId27" Type="http://schemas.openxmlformats.org/officeDocument/2006/relationships/hyperlink" Target="http://gitlabce.mercury-tfs.com/SantanderGTS/dbScripts/blob/development/5.0.0/DDLScheduler_5.0.0.sql" TargetMode="External"/></Relationships>
</file>

<file path=xl/worksheets/_rels/sheet105.xml.rels><?xml version="1.0" encoding="UTF-8" standalone="yes"?>
<Relationships xmlns="http://schemas.openxmlformats.org/package/2006/relationships"><Relationship Id="rId8" Type="http://schemas.openxmlformats.org/officeDocument/2006/relationships/hyperlink" Target="http://192.168.10.2:8081/artifactory/libs-release-local/com/mercurytfs/mercury/cloud/integration/gts.integration.boot/1.10.4/gts.integration.boot-1.10.4.jar" TargetMode="External"/><Relationship Id="rId13" Type="http://schemas.openxmlformats.org/officeDocument/2006/relationships/hyperlink" Target="http://192.168.10.2:8081/artifactory/libs-release-local/com/mercurytfs/mercury/cloud/integration/collimp.integration.boot/1.10.1/collimp.integration.boot-1.10.1.jar" TargetMode="External"/><Relationship Id="rId18" Type="http://schemas.openxmlformats.org/officeDocument/2006/relationships/hyperlink" Target="http://192.168.10.125/SantanderGTS/loans.integration.boot" TargetMode="External"/><Relationship Id="rId26" Type="http://schemas.openxmlformats.org/officeDocument/2006/relationships/hyperlink" Target="http://192.168.10.125/SantanderGTS/importlc.projections" TargetMode="External"/><Relationship Id="rId3" Type="http://schemas.openxmlformats.org/officeDocument/2006/relationships/hyperlink" Target="http://192.168.10.2/svn/mercury/branches/development/customers/SANGTS/collections.import.web.all-1.8.0" TargetMode="External"/><Relationship Id="rId21" Type="http://schemas.openxmlformats.org/officeDocument/2006/relationships/hyperlink" Target="http://192.168.10.2:8081/artifactory/libs-release-local/com/mercurytfs/mercury/cloud/integration/interceptors.integration.service/1.9.1/interceptors.integration.service-1.9.1.jar" TargetMode="External"/><Relationship Id="rId7" Type="http://schemas.openxmlformats.org/officeDocument/2006/relationships/hyperlink" Target="http://192.168.10.125/SantanderGTS/integration.gts.boot" TargetMode="External"/><Relationship Id="rId12" Type="http://schemas.openxmlformats.org/officeDocument/2006/relationships/hyperlink" Target="http://192.168.10.125/SantanderGTS/collimp.integration.boot" TargetMode="External"/><Relationship Id="rId17" Type="http://schemas.openxmlformats.org/officeDocument/2006/relationships/hyperlink" Target="http://192.168.10.2:8081/artifactory/libs-release-local/com/mercurytfs/mercury/cloud/integration/importlc.integration.boot/1.12.1/importlc.integration.boot-1.12.1.jar" TargetMode="External"/><Relationship Id="rId25" Type="http://schemas.openxmlformats.org/officeDocument/2006/relationships/hyperlink" Target="http://192.168.10.2:8081/artifactory/libs-release-local/com/mercury/mercurytfs/cloud/integration/cdm/1.12.0/cdm-1.12.0.jar" TargetMode="External"/><Relationship Id="rId33" Type="http://schemas.openxmlformats.org/officeDocument/2006/relationships/printerSettings" Target="../printerSettings/printerSettings25.bin"/><Relationship Id="rId2" Type="http://schemas.openxmlformats.org/officeDocument/2006/relationships/hyperlink" Target="http://192.168.10.2/svn/mercury/branches/development/customers/SANGTS/collections.export.web.all-1.8.0" TargetMode="External"/><Relationship Id="rId16" Type="http://schemas.openxmlformats.org/officeDocument/2006/relationships/hyperlink" Target="http://192.168.10.125/SantanderGTS/importlc.integration.boot" TargetMode="External"/><Relationship Id="rId20" Type="http://schemas.openxmlformats.org/officeDocument/2006/relationships/hyperlink" Target="http://192.168.10.125/SantanderGTS/interceptors.integration.services" TargetMode="External"/><Relationship Id="rId29" Type="http://schemas.openxmlformats.org/officeDocument/2006/relationships/hyperlink" Target="http://192.168.10.125/SantanderGTS/collexp.proyections" TargetMode="External"/><Relationship Id="rId1" Type="http://schemas.openxmlformats.org/officeDocument/2006/relationships/hyperlink" Target="http://192.168.10.2/svn/mercury/branches/development/customers/SANGTS/cloud.web.all-1.16.0" TargetMode="External"/><Relationship Id="rId6" Type="http://schemas.openxmlformats.org/officeDocument/2006/relationships/hyperlink" Target="http://192.168.10.2/svn/mercury/branches/development/customers/SANGTS/loans.web.all-1.8.0" TargetMode="External"/><Relationship Id="rId11" Type="http://schemas.openxmlformats.org/officeDocument/2006/relationships/hyperlink" Target="http://192.168.10.2:8081/artifactory/libs-release-local/com/mercurytfs/mercury/cloud/integration/collexp.integration.boot/1.10.1/collexp.integration.boot-1.10.1.jar" TargetMode="External"/><Relationship Id="rId24" Type="http://schemas.openxmlformats.org/officeDocument/2006/relationships/hyperlink" Target="http://192.168.10.125/SantanderGTS/cdm" TargetMode="External"/><Relationship Id="rId32" Type="http://schemas.openxmlformats.org/officeDocument/2006/relationships/hyperlink" Target="http://gitlabce.mercury-tfs.com/SantanderGTS/dbScripts/blob/development/5.0.0/DDLScheduler_5.0.0.sql" TargetMode="External"/><Relationship Id="rId5" Type="http://schemas.openxmlformats.org/officeDocument/2006/relationships/hyperlink" Target="http://192.168.10.2/svn/mercury/branches/development/customers/SANGTS/importlc.web.all-1.10.0" TargetMode="External"/><Relationship Id="rId15" Type="http://schemas.openxmlformats.org/officeDocument/2006/relationships/hyperlink" Target="http://192.168.10.2:8081/artifactory/libs-release-local/com/mercurytfs/mercury/cloud/integration/exportlc.integration.boot/1.10.1/exportlc.integration.boot-1.10.1.jar" TargetMode="External"/><Relationship Id="rId23" Type="http://schemas.openxmlformats.org/officeDocument/2006/relationships/hyperlink" Target="http://192.168.10.2:8081/artifactory/libs-release-local/com/mercurytfs/mercury/cloud/integration/common.projections/1.4.1/common.projections-1.4.1.jar" TargetMode="External"/><Relationship Id="rId28" Type="http://schemas.openxmlformats.org/officeDocument/2006/relationships/hyperlink" Target="http://192.168.10.125/SantanderGTS/collimp.proyections" TargetMode="External"/><Relationship Id="rId10" Type="http://schemas.openxmlformats.org/officeDocument/2006/relationships/hyperlink" Target="http://192.168.10.125/SantanderGTS/collexp.integration.boot" TargetMode="External"/><Relationship Id="rId19" Type="http://schemas.openxmlformats.org/officeDocument/2006/relationships/hyperlink" Target="http://192.168.10.2:8081/artifactory/libs-release-local/com/mercurytfs/mercury/cloud/integration/loans.integration.boot/1.10.1/loans.integration.boot-1.10.1.jar" TargetMode="External"/><Relationship Id="rId31" Type="http://schemas.openxmlformats.org/officeDocument/2006/relationships/hyperlink" Target="http://gitlabce.mercury-tfs.com/SantanderGTS/dbScripts/blob/development/5.0.0/DDLMercury_5.0.0.sql" TargetMode="External"/><Relationship Id="rId4" Type="http://schemas.openxmlformats.org/officeDocument/2006/relationships/hyperlink" Target="http://192.168.10.2/svn/mercury/branches/development/customers/SANGTS/exportlc.web.all-1.10.0" TargetMode="External"/><Relationship Id="rId9" Type="http://schemas.openxmlformats.org/officeDocument/2006/relationships/hyperlink" Target="http://192.168.10.125/SantanderGTS/mock.gts.api" TargetMode="External"/><Relationship Id="rId14" Type="http://schemas.openxmlformats.org/officeDocument/2006/relationships/hyperlink" Target="http://192.168.10.125/SantanderGTS/exportlc.integration.boot/" TargetMode="External"/><Relationship Id="rId22" Type="http://schemas.openxmlformats.org/officeDocument/2006/relationships/hyperlink" Target="http://192.168.10.125/SantanderGTS/common.projections" TargetMode="External"/><Relationship Id="rId27" Type="http://schemas.openxmlformats.org/officeDocument/2006/relationships/hyperlink" Target="http://192.168.10.125/SantanderGTS/exportlc.projections" TargetMode="External"/><Relationship Id="rId30" Type="http://schemas.openxmlformats.org/officeDocument/2006/relationships/hyperlink" Target="http://192.168.10.125/SantanderGTS/loans.proyections" TargetMode="External"/></Relationships>
</file>

<file path=xl/worksheets/_rels/sheet106.xml.rels><?xml version="1.0" encoding="UTF-8" standalone="yes"?>
<Relationships xmlns="http://schemas.openxmlformats.org/package/2006/relationships"><Relationship Id="rId13" Type="http://schemas.openxmlformats.org/officeDocument/2006/relationships/hyperlink" Target="http://192.168.10.2:8081/artifactory/libs-release-local/com/mercurytfs/mercury/cloud/web/collections.import.config/1.9.0/collections.import.config-1.9.0.jar" TargetMode="External"/><Relationship Id="rId18" Type="http://schemas.openxmlformats.org/officeDocument/2006/relationships/hyperlink" Target="http://192.168.10.2:8081/artifactory/libs-release-local/com/mercurytfs/mercury/cloud/web/importlc.config/1.10.0/importlc.config-1.10.0.jar" TargetMode="External"/><Relationship Id="rId26" Type="http://schemas.openxmlformats.org/officeDocument/2006/relationships/hyperlink" Target="http://192.168.10.125/SantanderGTS/mock.gts.api" TargetMode="External"/><Relationship Id="rId39" Type="http://schemas.openxmlformats.org/officeDocument/2006/relationships/hyperlink" Target="http://192.168.10.2:8081/artifactory/libs-release-local/com/mercurytfs/mercury/cloud/web/accruement.jobs.web.all/1.9.0/accruement.jobs.web.all-1.9.0.jar" TargetMode="External"/><Relationship Id="rId21" Type="http://schemas.openxmlformats.org/officeDocument/2006/relationships/hyperlink" Target="http://192.168.10.2:8081/artifactory/libs-release-local/com/mercurytfs/mercury/cloud/web/loans.config/1.9.0/loans.config-1.9.0.jar" TargetMode="External"/><Relationship Id="rId34" Type="http://schemas.openxmlformats.org/officeDocument/2006/relationships/hyperlink" Target="http://192.168.10.125/SantanderGTS/importlc.integration.boot" TargetMode="External"/><Relationship Id="rId42" Type="http://schemas.openxmlformats.org/officeDocument/2006/relationships/hyperlink" Target="http://192.168.10.2:8081/artifactory/libs-release-local/com/mercurytfs/mercury/cloud/web/notification.jobs.web.all/1.11.0/notification.jobs.web.all-1.11.0.jar" TargetMode="External"/><Relationship Id="rId47" Type="http://schemas.openxmlformats.org/officeDocument/2006/relationships/hyperlink" Target="http://192.168.10.125/SantanderGTS/interceptors.integration.services" TargetMode="External"/><Relationship Id="rId50" Type="http://schemas.openxmlformats.org/officeDocument/2006/relationships/hyperlink" Target="http://192.168.10.2:8081/artifactory/libs-release-local/com/mercurytfs/mercury/cloud/integration/common.projections/1.4.0/common.projections-1.4.0.jar" TargetMode="External"/><Relationship Id="rId55" Type="http://schemas.openxmlformats.org/officeDocument/2006/relationships/hyperlink" Target="http://192.168.10.125/SantanderGTS/exportlc.projections" TargetMode="External"/><Relationship Id="rId63" Type="http://schemas.openxmlformats.org/officeDocument/2006/relationships/hyperlink" Target="http://192.168.10.2:8081/artifactory/libs-release-local/com/mercurytfs/mercury/modules/letterManager.service.impl.db.font/1.0.0/letterManager.service.impl.db.font-1.0.0.jar" TargetMode="External"/><Relationship Id="rId68" Type="http://schemas.openxmlformats.org/officeDocument/2006/relationships/printerSettings" Target="../printerSettings/printerSettings26.bin"/><Relationship Id="rId7" Type="http://schemas.openxmlformats.org/officeDocument/2006/relationships/hyperlink" Target="http://192.168.10.2:8081/artifactory/libs-release-local/com/mercurytfs/mercury/cloud/web/scheduler.web.all/1.11.0/scheduler.web.all-1.11.0.jar" TargetMode="External"/><Relationship Id="rId2" Type="http://schemas.openxmlformats.org/officeDocument/2006/relationships/hyperlink" Target="http://192.168.10.2:8081/artifactory/libs-release-local/com/mercurytfs/mercury/cloud/modules/gateway.config/1.4.0/gateway.config-1.4.0.jar" TargetMode="External"/><Relationship Id="rId16" Type="http://schemas.openxmlformats.org/officeDocument/2006/relationships/hyperlink" Target="http://192.168.10.2/svn/mercury/branches/development/customers/SANGTS/exportlc.web.all-1.10.0" TargetMode="External"/><Relationship Id="rId29" Type="http://schemas.openxmlformats.org/officeDocument/2006/relationships/hyperlink" Target="http://192.168.10.2:8081/artifactory/libs-release-local/com/mercurytfs/mercury/cloud/integration/collexp.integration.boot/1.10.0/collexp.integration.boot-1.10.0.jar" TargetMode="External"/><Relationship Id="rId1" Type="http://schemas.openxmlformats.org/officeDocument/2006/relationships/hyperlink" Target="http://192.168.10.2:8081/artifactory/libs-release-local/com/mercurytfs/mercury/cloud/modules/gateway.boot/1.6.0/gateway.boot-1.6.0.jar" TargetMode="External"/><Relationship Id="rId6" Type="http://schemas.openxmlformats.org/officeDocument/2006/relationships/hyperlink" Target="http://192.168.10.2:8081/artifactory/libs-release-local/com/mercurytfs/mercury/cloud/web/scheduler.config/1.7.0/scheduler.config-1.7.0.jar" TargetMode="External"/><Relationship Id="rId11" Type="http://schemas.openxmlformats.org/officeDocument/2006/relationships/hyperlink" Target="http://192.168.10.2/svn/mercury/branches/development/customers/SANGTS/collections.export.web.all-1.8.0" TargetMode="External"/><Relationship Id="rId24" Type="http://schemas.openxmlformats.org/officeDocument/2006/relationships/hyperlink" Target="http://192.168.10.125/SantanderGTS/integration.gts.boot" TargetMode="External"/><Relationship Id="rId32" Type="http://schemas.openxmlformats.org/officeDocument/2006/relationships/hyperlink" Target="http://192.168.10.125/SantanderGTS/exportlc.integration.boot/" TargetMode="External"/><Relationship Id="rId37" Type="http://schemas.openxmlformats.org/officeDocument/2006/relationships/hyperlink" Target="http://192.168.10.2:8081/artifactory/libs-release-local/com/mercurytfs/mercury/cloud/integration/loans.integration.boot/1.10.0/loans.integration.boot-1.10.0.jar" TargetMode="External"/><Relationship Id="rId40" Type="http://schemas.openxmlformats.org/officeDocument/2006/relationships/hyperlink" Target="http://192.168.10.2:8081/artifactory/libs-release-local/com/mercurytfs/mercury/cloud/web/activity.jobs.web.all/1.9.0/activity.jobs.web.all-1.9.0.jar" TargetMode="External"/><Relationship Id="rId45" Type="http://schemas.openxmlformats.org/officeDocument/2006/relationships/hyperlink" Target="http://192.168.10.2:8081/artifactory/libs-release-local/com/mercurytfs/mercury/cloud/web/rates.job.gts/1.0.2/rates.job.gts-1.0.2.jar" TargetMode="External"/><Relationship Id="rId53" Type="http://schemas.openxmlformats.org/officeDocument/2006/relationships/hyperlink" Target="http://192.168.10.125/SantanderGTS/importlc.projections" TargetMode="External"/><Relationship Id="rId58" Type="http://schemas.openxmlformats.org/officeDocument/2006/relationships/hyperlink" Target="http://192.168.10.2:8081/artifactory/libs-release-local/com/mercurytfs/mercury/cloud/integration/collimp.projections/1.4.0/collimp.projections-1.4.0.jar" TargetMode="External"/><Relationship Id="rId66" Type="http://schemas.openxmlformats.org/officeDocument/2006/relationships/hyperlink" Target="http://gitlabce.mercury-tfs.com/SantanderGTS/dbScripts/blob/development/5.0.0/DDLMercury_5.0.0.sql" TargetMode="External"/><Relationship Id="rId5" Type="http://schemas.openxmlformats.org/officeDocument/2006/relationships/hyperlink" Target="http://192.168.10.2:8081/artifactory/libs-release-local/com/mercurytfs/mercury/cloud/web/cloud.web.all/1.18.0/cloud.web.all-1.18.0.jar" TargetMode="External"/><Relationship Id="rId15" Type="http://schemas.openxmlformats.org/officeDocument/2006/relationships/hyperlink" Target="http://192.168.10.2:8081/artifactory/libs-release-local/com/mercurytfs/mercury/cloud/web/collections.import.web.all/1.9.0/collections.import.web.all-1.9.0.jar" TargetMode="External"/><Relationship Id="rId23" Type="http://schemas.openxmlformats.org/officeDocument/2006/relationships/hyperlink" Target="http://192.168.10.2:8081/artifactory/libs-release-local/com/mercurytfs/mercury/cloud/web/loans.web.all/1.9.0/loans.web.all-1.9.0.jar" TargetMode="External"/><Relationship Id="rId28" Type="http://schemas.openxmlformats.org/officeDocument/2006/relationships/hyperlink" Target="http://192.168.10.125/SantanderGTS/collexp.integration.boot" TargetMode="External"/><Relationship Id="rId36" Type="http://schemas.openxmlformats.org/officeDocument/2006/relationships/hyperlink" Target="http://192.168.10.125/SantanderGTS/loans.integration.boot" TargetMode="External"/><Relationship Id="rId49" Type="http://schemas.openxmlformats.org/officeDocument/2006/relationships/hyperlink" Target="http://192.168.10.125/SantanderGTS/common.projections" TargetMode="External"/><Relationship Id="rId57" Type="http://schemas.openxmlformats.org/officeDocument/2006/relationships/hyperlink" Target="http://192.168.10.125/SantanderGTS/collimp.proyections" TargetMode="External"/><Relationship Id="rId61" Type="http://schemas.openxmlformats.org/officeDocument/2006/relationships/hyperlink" Target="http://192.168.10.125/SantanderGTS/loans.proyections" TargetMode="External"/><Relationship Id="rId10" Type="http://schemas.openxmlformats.org/officeDocument/2006/relationships/hyperlink" Target="http://192.168.10.2:8081/artifactory/libs-release-local/com/mercurytfs/mercury/cloud/web/collections.export.config/1.9.0/" TargetMode="External"/><Relationship Id="rId19" Type="http://schemas.openxmlformats.org/officeDocument/2006/relationships/hyperlink" Target="http://192.168.10.2/svn/mercury/branches/development/customers/SANGTS/importlc.web.all-1.10.0" TargetMode="External"/><Relationship Id="rId31" Type="http://schemas.openxmlformats.org/officeDocument/2006/relationships/hyperlink" Target="http://192.168.10.2:8081/artifactory/libs-release-local/com/mercurytfs/mercury/cloud/integration/collimp.integration.boot/1.10.0/collimp.integration.boot-1.10.0.jar" TargetMode="External"/><Relationship Id="rId44" Type="http://schemas.openxmlformats.org/officeDocument/2006/relationships/hyperlink" Target="http://192.168.10.2:8081/artifactory/libs-release-local/com/mercurytfs/mercury/cloud/web/swift.jobs.web.all/1.9.0/swift.jobs.web.all-1.9.0.jar" TargetMode="External"/><Relationship Id="rId52" Type="http://schemas.openxmlformats.org/officeDocument/2006/relationships/hyperlink" Target="http://192.168.10.2:8081/artifactory/libs-release-local/com/mercury/mercurytfs/cloud/integration/cdm/1.11.0/cdm-1.11.0.jar" TargetMode="External"/><Relationship Id="rId60" Type="http://schemas.openxmlformats.org/officeDocument/2006/relationships/hyperlink" Target="http://192.168.10.2:8081/artifactory/libs-release-local/com/mercurytfs/mercury/cloud/integration/collexp.projections/1.5.0/collexp.projections-1.5.0.jar" TargetMode="External"/><Relationship Id="rId65" Type="http://schemas.openxmlformats.org/officeDocument/2006/relationships/hyperlink" Target="http://192.168.10.2:8081/artifactory/libs-release-local/com/mercurytfs/mercury/modules/multicast.service.impl.mqseries/3.0.0/multicast.service.impl.mqseries-3.0.0.jar" TargetMode="External"/><Relationship Id="rId4" Type="http://schemas.openxmlformats.org/officeDocument/2006/relationships/hyperlink" Target="http://192.168.10.2/svn/mercury/branches/development/customers/SANGTS/cloud.web.all-1.16.0" TargetMode="External"/><Relationship Id="rId9" Type="http://schemas.openxmlformats.org/officeDocument/2006/relationships/hyperlink" Target="http://192.168.10.2:8081/artifactory/libs-release-local/com/mercurytfs/mercury/cloud/tokenmanager.config/1.4.0/tokenmanager.config-1.4.0.jar" TargetMode="External"/><Relationship Id="rId14" Type="http://schemas.openxmlformats.org/officeDocument/2006/relationships/hyperlink" Target="http://192.168.10.2/svn/mercury/branches/development/customers/SANGTS/collections.import.web.all-1.8.0" TargetMode="External"/><Relationship Id="rId22" Type="http://schemas.openxmlformats.org/officeDocument/2006/relationships/hyperlink" Target="http://192.168.10.2/svn/mercury/branches/development/customers/SANGTS/loans.web.all-1.8.0" TargetMode="External"/><Relationship Id="rId27" Type="http://schemas.openxmlformats.org/officeDocument/2006/relationships/hyperlink" Target="http://192.168.10.2:8081/artifactory/libs-release-local/com/mercurytfs/mercury/cloud/integration/mock.gts.api/1.10.0/mock.gts.api-1.10.0.jar" TargetMode="External"/><Relationship Id="rId30" Type="http://schemas.openxmlformats.org/officeDocument/2006/relationships/hyperlink" Target="http://192.168.10.125/SantanderGTS/collimp.integration.boot" TargetMode="External"/><Relationship Id="rId35" Type="http://schemas.openxmlformats.org/officeDocument/2006/relationships/hyperlink" Target="http://192.168.10.2:8081/artifactory/libs-release-local/com/mercurytfs/mercury/cloud/integration/importlc.integration.boot/1.12.0/importlc.integration.boot-1.12.0.jar" TargetMode="External"/><Relationship Id="rId43" Type="http://schemas.openxmlformats.org/officeDocument/2006/relationships/hyperlink" Target="http://192.168.10.2:8081/artifactory/libs-release-local/com/mercurytfs/mercury/cloud/web/reporter.jobs.web.all/1.8.0/reporter.jobs.web.all-1.8.0.jar" TargetMode="External"/><Relationship Id="rId48" Type="http://schemas.openxmlformats.org/officeDocument/2006/relationships/hyperlink" Target="http://192.168.10.2:8081/artifactory/libs-release-local/com/mercurytfs/mercury/cloud/integration/interceptors.integration.service/1.9.0/interceptors.integration.service-1.9.0.jar" TargetMode="External"/><Relationship Id="rId56" Type="http://schemas.openxmlformats.org/officeDocument/2006/relationships/hyperlink" Target="http://192.168.10.2:8081/artifactory/libs-release-local/com/mercurytfs/mercury/cloud/integration/exportlc.projections/1.5.0/exportlc.projections-1.5.0.jar" TargetMode="External"/><Relationship Id="rId64" Type="http://schemas.openxmlformats.org/officeDocument/2006/relationships/hyperlink" Target="http://192.168.10.2:8081/artifactory/libs-release-local/com/mercurytfs/mercury/modules/jms/mqseries/3.6.0/mqseries-3.6.0.jar" TargetMode="External"/><Relationship Id="rId8" Type="http://schemas.openxmlformats.org/officeDocument/2006/relationships/hyperlink" Target="http://192.168.10.2:8081/artifactory/libs-release-local/com/mercurytfs/mercury/cloud/modules/tokenmanager.boot/1.8.0/tokenmanager.boot-1.8.0.jar" TargetMode="External"/><Relationship Id="rId51" Type="http://schemas.openxmlformats.org/officeDocument/2006/relationships/hyperlink" Target="http://192.168.10.125/SantanderGTS/cdm" TargetMode="External"/><Relationship Id="rId3" Type="http://schemas.openxmlformats.org/officeDocument/2006/relationships/hyperlink" Target="http://192.168.10.2:8081/artifactory/libs-release-local/com/mercurytfs/mercury/cloud/web/cloud.config/1.11.0/cloud.config-1.11.0.jar" TargetMode="External"/><Relationship Id="rId12" Type="http://schemas.openxmlformats.org/officeDocument/2006/relationships/hyperlink" Target="http://192.168.10.2:8081/artifactory/libs-release-local/com/mercurytfs/mercury/cloud/web/collections.export.web.all/1.9.0/" TargetMode="External"/><Relationship Id="rId17" Type="http://schemas.openxmlformats.org/officeDocument/2006/relationships/hyperlink" Target="http://192.168.10.2:8081/artifactory/libs-release-local/com/mercurytfs/mercury/cloud/web/exportlc.config/1.9.0/exportlc.config-1.9.0.jar" TargetMode="External"/><Relationship Id="rId25" Type="http://schemas.openxmlformats.org/officeDocument/2006/relationships/hyperlink" Target="http://192.168.10.2:8081/artifactory/libs-release-local/com/mercurytfs/mercury/cloud/integration/gts.integration.boot/1.10.0/gts.integration.boot-1.10.0.jar" TargetMode="External"/><Relationship Id="rId33" Type="http://schemas.openxmlformats.org/officeDocument/2006/relationships/hyperlink" Target="http://192.168.10.2:8081/artifactory/libs-release-local/com/mercurytfs/mercury/cloud/integration/exportlc.integration.boot/1.10.0/exportlc.integration.boot-1.10.0.jar" TargetMode="External"/><Relationship Id="rId38" Type="http://schemas.openxmlformats.org/officeDocument/2006/relationships/hyperlink" Target="http://192.168.10.2:8081/artifactory/libs-release-local/com/mercurytfs/mercury/cloud/web/accounting.jobs.web.all/1.10.0/accounting.jobs.web.all-1.10.0.jar" TargetMode="External"/><Relationship Id="rId46" Type="http://schemas.openxmlformats.org/officeDocument/2006/relationships/hyperlink" Target="http://192.168.10.2:8081/artifactory/libs-release-local/com/mercurytfs/mercury/integration/swiftManager/integration.swiftManager.cloud.service.impl/1.2.0/integration.swiftManager.cloud.service.impl-1.2.0.jar" TargetMode="External"/><Relationship Id="rId59" Type="http://schemas.openxmlformats.org/officeDocument/2006/relationships/hyperlink" Target="http://192.168.10.125/SantanderGTS/collexp.proyections" TargetMode="External"/><Relationship Id="rId67" Type="http://schemas.openxmlformats.org/officeDocument/2006/relationships/hyperlink" Target="http://gitlabce.mercury-tfs.com/SantanderGTS/dbScripts/blob/development/5.0.0/DDLScheduler_5.0.0.sql" TargetMode="External"/><Relationship Id="rId20" Type="http://schemas.openxmlformats.org/officeDocument/2006/relationships/hyperlink" Target="http://192.168.10.2:8081/artifactory/libs-release-local/com/mercurytfs/mercury/cloud/web/importlc.web.all/1.11.0/importlc.web.all-1.11.0.jar" TargetMode="External"/><Relationship Id="rId41" Type="http://schemas.openxmlformats.org/officeDocument/2006/relationships/hyperlink" Target="http://192.168.10.2:8081/artifactory/libs-release-local/com/mercurytfs/mercury/cloud/web/automaticprocesses.jobs.web.all/1.9.0/automaticprocesses.jobs.web.all-1.9.0.jar" TargetMode="External"/><Relationship Id="rId54" Type="http://schemas.openxmlformats.org/officeDocument/2006/relationships/hyperlink" Target="http://192.168.10.2:8081/artifactory/libs-release-local/com/mercurytfs/mercury/cloud/integration/importlc.projections/1.4.0/importlc.projections-1.4.0.jar" TargetMode="External"/><Relationship Id="rId62" Type="http://schemas.openxmlformats.org/officeDocument/2006/relationships/hyperlink" Target="http://192.168.10.2:8081/artifactory/libs-release-local/com/mercurytfs/mercury/cloud/integration/loans.projections/1.5.0/loans.projections-1.5.0.jar" TargetMode="External"/></Relationships>
</file>

<file path=xl/worksheets/_rels/sheet107.xml.rels><?xml version="1.0" encoding="UTF-8" standalone="yes"?>
<Relationships xmlns="http://schemas.openxmlformats.org/package/2006/relationships"><Relationship Id="rId8" Type="http://schemas.openxmlformats.org/officeDocument/2006/relationships/hyperlink" Target="http://192.168.10.2:8081/artifactory/libs-release-local/com/mercurytfs/mercury/integration/swiftManager/integration.swiftManager.cloud.service.impl/1.1.0/integration.swiftManager.cloud.service.impl-1.1.0.jar" TargetMode="External"/><Relationship Id="rId3" Type="http://schemas.openxmlformats.org/officeDocument/2006/relationships/hyperlink" Target="http://192.168.10.2/svn/mercury/branches/development/customers/SANGTS/collections.import.web.all-1.8.0" TargetMode="External"/><Relationship Id="rId7" Type="http://schemas.openxmlformats.org/officeDocument/2006/relationships/hyperlink" Target="http://192.168.10.2:8081/artifactory/libs-release-local/com/mercurytfs/mercury/cloud/integration/mock.gts.api/1.9.1/mock.gts.api-1.9.1.jar" TargetMode="External"/><Relationship Id="rId2" Type="http://schemas.openxmlformats.org/officeDocument/2006/relationships/hyperlink" Target="http://192.168.10.2/svn/mercury/branches/development/customers/SANGTS/collections.export.web.all-1.8.0" TargetMode="External"/><Relationship Id="rId1" Type="http://schemas.openxmlformats.org/officeDocument/2006/relationships/hyperlink" Target="http://192.168.10.2/svn/mercury/branches/development/customers/SANGTS/cloud.web.all-1.16.0" TargetMode="External"/><Relationship Id="rId6" Type="http://schemas.openxmlformats.org/officeDocument/2006/relationships/hyperlink" Target="http://192.168.10.2/svn/mercury/branches/development/customers/SANGTS/loans.web.all-1.8.0" TargetMode="External"/><Relationship Id="rId5" Type="http://schemas.openxmlformats.org/officeDocument/2006/relationships/hyperlink" Target="http://192.168.10.2/svn/mercury/branches/development/customers/SANGTS/importlc.web.all-1.10.0" TargetMode="External"/><Relationship Id="rId10" Type="http://schemas.openxmlformats.org/officeDocument/2006/relationships/printerSettings" Target="../printerSettings/printerSettings27.bin"/><Relationship Id="rId4" Type="http://schemas.openxmlformats.org/officeDocument/2006/relationships/hyperlink" Target="http://192.168.10.2/svn/mercury/branches/development/customers/SANGTS/exportlc.web.all-1.10.0" TargetMode="External"/><Relationship Id="rId9" Type="http://schemas.openxmlformats.org/officeDocument/2006/relationships/hyperlink" Target="http://192.168.10.2:8081/artifactory/libs-release-local/com/mercurytfs/mercury/cloud/integration/interceptors.integration.service/1.8.2/interceptors.integration.service-1.8.2.jar" TargetMode="External"/></Relationships>
</file>

<file path=xl/worksheets/_rels/sheet108.xml.rels><?xml version="1.0" encoding="UTF-8" standalone="yes"?>
<Relationships xmlns="http://schemas.openxmlformats.org/package/2006/relationships"><Relationship Id="rId8" Type="http://schemas.openxmlformats.org/officeDocument/2006/relationships/hyperlink" Target="http://192.168.10.2/svn/mercury/branches/development/customers/SANGTS/collections.import.web.all-1.8.0" TargetMode="External"/><Relationship Id="rId13" Type="http://schemas.openxmlformats.org/officeDocument/2006/relationships/hyperlink" Target="http://192.168.10.2:8081/artifactory/libs-release-local/com/mercurytfs/mercury/cloud/web/importlc.config/1.9.2/importlc.config-1.9.2.jar" TargetMode="External"/><Relationship Id="rId18" Type="http://schemas.openxmlformats.org/officeDocument/2006/relationships/hyperlink" Target="http://192.168.10.2:8081/artifactory/libs-release-local/com/mercurytfs/mercury/cloud/web/loans.web.all/1.8.3/loans.web.all-1.8.3.jar" TargetMode="External"/><Relationship Id="rId26" Type="http://schemas.openxmlformats.org/officeDocument/2006/relationships/hyperlink" Target="http://192.168.10.2:8081/artifactory/libs-release-local/com/mercurytfs/mercury/cloud/integration/interceptors.integration.service/1.8.0/interceptors.integration.service-1.8.0.jar" TargetMode="External"/><Relationship Id="rId3" Type="http://schemas.openxmlformats.org/officeDocument/2006/relationships/hyperlink" Target="http://192.168.10.2:8081/artifactory/libs-release-local/com/mercurytfs/mercury/cloud/web/cloud.web.all/1.16.2/cloud.web.all-1.16.2.jar" TargetMode="External"/><Relationship Id="rId21" Type="http://schemas.openxmlformats.org/officeDocument/2006/relationships/hyperlink" Target="http://192.168.10.2:8081/artifactory/libs-release-local/com/mercurytfs/mercury/cloud/integration/collexp.integration.boot/1.9.0/collexp.integration.boot-1.9.0.jar" TargetMode="External"/><Relationship Id="rId34" Type="http://schemas.openxmlformats.org/officeDocument/2006/relationships/printerSettings" Target="../printerSettings/printerSettings28.bin"/><Relationship Id="rId7" Type="http://schemas.openxmlformats.org/officeDocument/2006/relationships/hyperlink" Target="http://192.168.10.2:8081/artifactory/libs-release-local/com/mercurytfs/mercury/cloud/web/collections.import.config/1.8.2/collections.import.config-1.8.2.jar" TargetMode="External"/><Relationship Id="rId12" Type="http://schemas.openxmlformats.org/officeDocument/2006/relationships/hyperlink" Target="http://192.168.10.2:8081/artifactory/libs-release-local/com/mercurytfs/mercury/cloud/web/exportlc.web.all/1.10.4/exportlc.web.all-1.10.4.jar" TargetMode="External"/><Relationship Id="rId17" Type="http://schemas.openxmlformats.org/officeDocument/2006/relationships/hyperlink" Target="http://192.168.10.2/svn/mercury/branches/development/customers/SANGTS/loans.web.all-1.8.0" TargetMode="External"/><Relationship Id="rId25" Type="http://schemas.openxmlformats.org/officeDocument/2006/relationships/hyperlink" Target="http://192.168.10.2:8081/artifactory/libs-release-local/com/mercurytfs/mercury/cloud/integration/loans.integration.boot/1.9.0/loans.integration.boot-1.9.0.jar" TargetMode="External"/><Relationship Id="rId33" Type="http://schemas.openxmlformats.org/officeDocument/2006/relationships/hyperlink" Target="http://192.168.10.2:8081/artifactory/libs-release-local/com/mercurytfs/mercury/cloud/integration/loans.projections/1.4.0/loans.projections-1.4.0.jar" TargetMode="External"/><Relationship Id="rId2" Type="http://schemas.openxmlformats.org/officeDocument/2006/relationships/hyperlink" Target="http://192.168.10.2/svn/mercury/branches/development/customers/SANGTS/cloud.web.all-1.16.0" TargetMode="External"/><Relationship Id="rId16" Type="http://schemas.openxmlformats.org/officeDocument/2006/relationships/hyperlink" Target="http://192.168.10.2:8081/artifactory/libs-release-local/com/mercurytfs/mercury/cloud/web/loans.config/1.8.2/loans.config-1.8.2.jar" TargetMode="External"/><Relationship Id="rId20" Type="http://schemas.openxmlformats.org/officeDocument/2006/relationships/hyperlink" Target="http://192.168.10.2:8081/artifactory/libs-release-local/com/mercurytfs/mercury/cloud/integration/mock.gts.api/1.9.0/mock.gts.api-1.9.0.jar" TargetMode="External"/><Relationship Id="rId29" Type="http://schemas.openxmlformats.org/officeDocument/2006/relationships/hyperlink" Target="http://192.168.10.2:8081/artifactory/libs-release-local/com/mercurytfs/mercury/cloud/integration/importlc.projections/1.3.0/importlc.projections-1.3.0.jar" TargetMode="External"/><Relationship Id="rId1" Type="http://schemas.openxmlformats.org/officeDocument/2006/relationships/hyperlink" Target="http://192.168.10.2:8081/artifactory/libs-release-local/com/mercurytfs/mercury/cloud/web/cloud.config/1.10.2/cloud.config-1.10.2.jar" TargetMode="External"/><Relationship Id="rId6" Type="http://schemas.openxmlformats.org/officeDocument/2006/relationships/hyperlink" Target="http://192.168.10.2:8081/artifactory/libs-release-local/com/mercurytfs/mercury/cloud/web/collections.export.web.all/1.8.4/collections.export.web.all-1.8.4.jar" TargetMode="External"/><Relationship Id="rId11" Type="http://schemas.openxmlformats.org/officeDocument/2006/relationships/hyperlink" Target="http://192.168.10.2/svn/mercury/branches/development/customers/SANGTS/exportlc.web.all-1.10.0" TargetMode="External"/><Relationship Id="rId24" Type="http://schemas.openxmlformats.org/officeDocument/2006/relationships/hyperlink" Target="http://192.168.10.2:8081/artifactory/libs-release-local/com/mercurytfs/mercury/cloud/integration/importlc.integration.boot/1.11.0/importlc.integration.boot-1.11.0.jar" TargetMode="External"/><Relationship Id="rId32" Type="http://schemas.openxmlformats.org/officeDocument/2006/relationships/hyperlink" Target="http://192.168.10.2:8081/artifactory/libs-release-local/com/mercurytfs/mercury/cloud/integration/collexp.projections/1.4.0/collexp.projections-1.4.0.jar" TargetMode="External"/><Relationship Id="rId5" Type="http://schemas.openxmlformats.org/officeDocument/2006/relationships/hyperlink" Target="http://192.168.10.2/svn/mercury/branches/development/customers/SANGTS/collections.export.web.all-1.8.0" TargetMode="External"/><Relationship Id="rId15" Type="http://schemas.openxmlformats.org/officeDocument/2006/relationships/hyperlink" Target="http://192.168.10.2:8081/artifactory/libs-release-local/com/mercurytfs/mercury/cloud/web/importlc.web.all/1.10.3/importlc.web.all-1.10.3.jar" TargetMode="External"/><Relationship Id="rId23" Type="http://schemas.openxmlformats.org/officeDocument/2006/relationships/hyperlink" Target="http://192.168.10.2:8081/artifactory/libs-release-local/com/mercurytfs/mercury/cloud/integration/exportlc.integration.boot/1.9.0/exportlc.integration.boot-1.9.0.jar" TargetMode="External"/><Relationship Id="rId28" Type="http://schemas.openxmlformats.org/officeDocument/2006/relationships/hyperlink" Target="http://192.168.10.2:8081/artifactory/libs-release-local/com/mercury/mercurytfs/cloud/integration/cdm/1.10.0/cdm-1.10.0.jar" TargetMode="External"/><Relationship Id="rId10" Type="http://schemas.openxmlformats.org/officeDocument/2006/relationships/hyperlink" Target="http://192.168.10.2:8081/artifactory/libs-release-local/com/mercurytfs/mercury/cloud/web/exportlc.config/1.8.2/exportlc.config-1.8.2.jar" TargetMode="External"/><Relationship Id="rId19" Type="http://schemas.openxmlformats.org/officeDocument/2006/relationships/hyperlink" Target="http://192.168.10.2:8081/artifactory/libs-release-local/com/mercurytfs/mercury/cloud/integration/gts.integration.boot/1.9.0/gts.integration.boot-1.9.0.jar" TargetMode="External"/><Relationship Id="rId31" Type="http://schemas.openxmlformats.org/officeDocument/2006/relationships/hyperlink" Target="http://192.168.10.2:8081/artifactory/libs-release-local/com/mercurytfs/mercury/cloud/integration/collimp.projections/1.3.0/collimp.projections-1.3.0.jar" TargetMode="External"/><Relationship Id="rId4" Type="http://schemas.openxmlformats.org/officeDocument/2006/relationships/hyperlink" Target="http://192.168.10.2:8081/artifactory/libs-release-local/com/mercurytfs/mercury/cloud/web/collections.export.config/1.8.2/collections.export.config-1.8.2.jar" TargetMode="External"/><Relationship Id="rId9" Type="http://schemas.openxmlformats.org/officeDocument/2006/relationships/hyperlink" Target="http://192.168.10.2:8081/artifactory/libs-release-local/com/mercurytfs/mercury/cloud/web/collections.import.web.all/1.8.4/collections.import.web.all-1.8.4.jar" TargetMode="External"/><Relationship Id="rId14" Type="http://schemas.openxmlformats.org/officeDocument/2006/relationships/hyperlink" Target="http://192.168.10.2/svn/mercury/branches/development/customers/SANGTS/importlc.web.all-1.10.0" TargetMode="External"/><Relationship Id="rId22" Type="http://schemas.openxmlformats.org/officeDocument/2006/relationships/hyperlink" Target="http://192.168.10.2:8081/artifactory/libs-release-local/com/mercurytfs/mercury/cloud/integration/collimp.integration.boot/1.9.0/collimp.integration.boot-1.9.0.jar" TargetMode="External"/><Relationship Id="rId27" Type="http://schemas.openxmlformats.org/officeDocument/2006/relationships/hyperlink" Target="http://192.168.10.2:8081/artifactory/libs-release-local/com/mercurytfs/mercury/cloud/integration/common.projections/1.3.0/common.projections-1.3.0.jar" TargetMode="External"/><Relationship Id="rId30" Type="http://schemas.openxmlformats.org/officeDocument/2006/relationships/hyperlink" Target="http://192.168.10.2:8081/artifactory/libs-release-local/com/mercurytfs/mercury/cloud/integration/exportlc.projections/1.4.0/exportlc.projections-1.4.0.jar" TargetMode="External"/></Relationships>
</file>

<file path=xl/worksheets/_rels/sheet109.xml.rels><?xml version="1.0" encoding="UTF-8" standalone="yes"?>
<Relationships xmlns="http://schemas.openxmlformats.org/package/2006/relationships"><Relationship Id="rId8" Type="http://schemas.openxmlformats.org/officeDocument/2006/relationships/hyperlink" Target="http://192.168.10.2:8081/artifactory/libs-release-local/com/mercurytfs/mercury/cloud/integration/collexp.integration.boot/1.8.4/collexp.integration.boot-1.8.4.jar" TargetMode="External"/><Relationship Id="rId13" Type="http://schemas.openxmlformats.org/officeDocument/2006/relationships/printerSettings" Target="../printerSettings/printerSettings29.bin"/><Relationship Id="rId3" Type="http://schemas.openxmlformats.org/officeDocument/2006/relationships/hyperlink" Target="http://192.168.10.2:8081/artifactory/libs-release-local/com/mercurytfs/mercury/cloud/web/exportlc.web.all/1.10.3/exportlc.web.all-1.10.3.jar" TargetMode="External"/><Relationship Id="rId7" Type="http://schemas.openxmlformats.org/officeDocument/2006/relationships/hyperlink" Target="http://192.168.10.2:8081/artifactory/libs-release-local/com/mercurytfs/mercury/cloud/integration/mock.gts.api/1.8.1/mock.gts.api-1.8.1.jar" TargetMode="External"/><Relationship Id="rId12" Type="http://schemas.openxmlformats.org/officeDocument/2006/relationships/hyperlink" Target="http://192.168.10.2:8081/artifactory/libs-release-local/com/mercurytfs/mercury/cloud/integration/loans.integration.boot/1.8.1/loans.integration.boot-1.8.1.jar" TargetMode="External"/><Relationship Id="rId2" Type="http://schemas.openxmlformats.org/officeDocument/2006/relationships/hyperlink" Target="http://192.168.10.2:8081/artifactory/libs-release-local/com/mercurytfs/mercury/cloud/web/collections.import.web.all/1.8.3/collections.import.web.all-1.8.3.jar" TargetMode="External"/><Relationship Id="rId1" Type="http://schemas.openxmlformats.org/officeDocument/2006/relationships/hyperlink" Target="http://192.168.10.2:8081/artifactory/libs-release-local/com/mercurytfs/mercury/cloud/web/collections.export.web.all/1.8.3/collections.export.web.all-1.8.3.jar" TargetMode="External"/><Relationship Id="rId6" Type="http://schemas.openxmlformats.org/officeDocument/2006/relationships/hyperlink" Target="http://192.168.10.2:8081/artifactory/libs-release-local/com/mercurytfs/mercury/cloud/integration/gts.integration.boot/1.8.3/gts.integration.boot-1.8.3.jar" TargetMode="External"/><Relationship Id="rId11" Type="http://schemas.openxmlformats.org/officeDocument/2006/relationships/hyperlink" Target="http://192.168.10.2:8081/artifactory/libs-release-local/com/mercurytfs/mercury/cloud/integration/importlc.integration.boot/1.10.1/importlc.integration.boot-1.10.1.jar" TargetMode="External"/><Relationship Id="rId5" Type="http://schemas.openxmlformats.org/officeDocument/2006/relationships/hyperlink" Target="http://192.168.10.2:8081/artifactory/libs-release-local/com/mercurytfs/mercury/cloud/web/loans.web.all/1.8.2/loans.web.all-1.8.2.jar" TargetMode="External"/><Relationship Id="rId10" Type="http://schemas.openxmlformats.org/officeDocument/2006/relationships/hyperlink" Target="http://192.168.10.2:8081/artifactory/libs-release-local/com/mercurytfs/mercury/cloud/integration/exportlc.integration.boot/1.8.2/exportlc.integration.boot-1.8.2.jar" TargetMode="External"/><Relationship Id="rId4" Type="http://schemas.openxmlformats.org/officeDocument/2006/relationships/hyperlink" Target="http://192.168.10.2:8081/artifactory/libs-release-local/com/mercurytfs/mercury/cloud/web/importlc.web.all/1.10.2/importlc.web.all-1.10.2.jar" TargetMode="External"/><Relationship Id="rId9" Type="http://schemas.openxmlformats.org/officeDocument/2006/relationships/hyperlink" Target="http://192.168.10.2:8081/artifactory/libs-release-local/com/mercurytfs/mercury/cloud/integration/collimp.integration.boot/1.8.4/collimp.integration.boot-1.8.4.jar" TargetMode="External"/></Relationships>
</file>

<file path=xl/worksheets/_rels/sheet110.xml.rels><?xml version="1.0" encoding="UTF-8" standalone="yes"?>
<Relationships xmlns="http://schemas.openxmlformats.org/package/2006/relationships"><Relationship Id="rId8" Type="http://schemas.openxmlformats.org/officeDocument/2006/relationships/hyperlink" Target="http://192.168.10.2:8081/artifactory/libs-release-local/com/mercurytfs/mercury/cloud/integration/collexp.integration.boot/1.8.4/collexp.integration.boot-1.8.4.jar" TargetMode="External"/><Relationship Id="rId13" Type="http://schemas.openxmlformats.org/officeDocument/2006/relationships/printerSettings" Target="../printerSettings/printerSettings30.bin"/><Relationship Id="rId3" Type="http://schemas.openxmlformats.org/officeDocument/2006/relationships/hyperlink" Target="http://192.168.10.2:8081/artifactory/libs-release-local/com/mercurytfs/mercury/cloud/web/exportlc.web.all/1.10.3/exportlc.web.all-1.10.3.jar" TargetMode="External"/><Relationship Id="rId7" Type="http://schemas.openxmlformats.org/officeDocument/2006/relationships/hyperlink" Target="http://192.168.10.2:8081/artifactory/libs-release-local/com/mercurytfs/mercury/cloud/integration/mock.gts.api/1.8.1/mock.gts.api-1.8.1.jar" TargetMode="External"/><Relationship Id="rId12" Type="http://schemas.openxmlformats.org/officeDocument/2006/relationships/hyperlink" Target="http://192.168.10.2:8081/artifactory/libs-release-local/com/mercurytfs/mercury/cloud/integration/loans.integration.boot/1.8.1/loans.integration.boot-1.8.1.jar" TargetMode="External"/><Relationship Id="rId2" Type="http://schemas.openxmlformats.org/officeDocument/2006/relationships/hyperlink" Target="http://192.168.10.2:8081/artifactory/libs-release-local/com/mercurytfs/mercury/cloud/web/collections.import.web.all/1.8.3/collections.import.web.all-1.8.3.jar" TargetMode="External"/><Relationship Id="rId1" Type="http://schemas.openxmlformats.org/officeDocument/2006/relationships/hyperlink" Target="http://192.168.10.2:8081/artifactory/libs-release-local/com/mercurytfs/mercury/cloud/web/collections.export.web.all/1.8.3/collections.export.web.all-1.8.3.jar" TargetMode="External"/><Relationship Id="rId6" Type="http://schemas.openxmlformats.org/officeDocument/2006/relationships/hyperlink" Target="http://192.168.10.2:8081/artifactory/libs-release-local/com/mercurytfs/mercury/cloud/integration/gts.integration.boot/1.8.3/gts.integration.boot-1.8.3.jar" TargetMode="External"/><Relationship Id="rId11" Type="http://schemas.openxmlformats.org/officeDocument/2006/relationships/hyperlink" Target="http://192.168.10.2:8081/artifactory/libs-release-local/com/mercurytfs/mercury/cloud/integration/importlc.integration.boot/1.10.1/importlc.integration.boot-1.10.1.jar" TargetMode="External"/><Relationship Id="rId5" Type="http://schemas.openxmlformats.org/officeDocument/2006/relationships/hyperlink" Target="http://192.168.10.2:8081/artifactory/libs-release-local/com/mercurytfs/mercury/cloud/web/loans.web.all/1.8.2/loans.web.all-1.8.2.jar" TargetMode="External"/><Relationship Id="rId10" Type="http://schemas.openxmlformats.org/officeDocument/2006/relationships/hyperlink" Target="http://192.168.10.2:8081/artifactory/libs-release-local/com/mercurytfs/mercury/cloud/integration/exportlc.integration.boot/1.8.2/exportlc.integration.boot-1.8.2.jar" TargetMode="External"/><Relationship Id="rId4" Type="http://schemas.openxmlformats.org/officeDocument/2006/relationships/hyperlink" Target="http://192.168.10.2:8081/artifactory/libs-release-local/com/mercurytfs/mercury/cloud/web/importlc.web.all/1.10.2/importlc.web.all-1.10.2.jar" TargetMode="External"/><Relationship Id="rId9" Type="http://schemas.openxmlformats.org/officeDocument/2006/relationships/hyperlink" Target="http://192.168.10.2:8081/artifactory/libs-release-local/com/mercurytfs/mercury/cloud/integration/collimp.integration.boot/1.8.4/collimp.integration.boot-1.8.4.jar" TargetMode="External"/></Relationships>
</file>

<file path=xl/worksheets/_rels/sheet111.xml.rels><?xml version="1.0" encoding="UTF-8" standalone="yes"?>
<Relationships xmlns="http://schemas.openxmlformats.org/package/2006/relationships"><Relationship Id="rId8" Type="http://schemas.openxmlformats.org/officeDocument/2006/relationships/hyperlink" Target="http://192.168.10.2:8081/artifactory/libs-release-local/com/mercurytfs/mercury/cloud/integration/interceptors.integration.service/1.7.0/interceptors.integration.service-1.7.0.jar" TargetMode="External"/><Relationship Id="rId3" Type="http://schemas.openxmlformats.org/officeDocument/2006/relationships/hyperlink" Target="http://192.168.10.2:8081/artifactory/libs-release-local/com/mercurytfs/mercury/cloud/integration/collimp.integration.boot/1.8.1/collimp.integration.boot-1.8.1.jar" TargetMode="External"/><Relationship Id="rId7" Type="http://schemas.openxmlformats.org/officeDocument/2006/relationships/hyperlink" Target="http://192.168.10.2:8081/artifactory/libs-release-local/com/mercurytfs/mercury/cloud/integration/loans.integration.boot/1.8.0/loans.integration.boot-1.8.0.jar" TargetMode="External"/><Relationship Id="rId2" Type="http://schemas.openxmlformats.org/officeDocument/2006/relationships/hyperlink" Target="http://192.168.10.2:8081/artifactory/libs-release-local/com/mercurytfs/mercury/cloud/integration/mock.gts.api/1.8.0/mock.gts.api-1.8.0.jar" TargetMode="External"/><Relationship Id="rId1" Type="http://schemas.openxmlformats.org/officeDocument/2006/relationships/hyperlink" Target="http://192.168.10.2:8081/artifactory/libs-release-local/com/mercurytfs/mercury/cloud/integration/gts.integration.boot/1.8.1/gts.integration.boot-1.8.1.jar" TargetMode="External"/><Relationship Id="rId6" Type="http://schemas.openxmlformats.org/officeDocument/2006/relationships/hyperlink" Target="http://192.168.10.2:8081/artifactory/libs-release-local/com/mercurytfs/mercury/cloud/integration/importlc.integration.boot/1.9.0/importlc.integration.boot-1.9.0.jar" TargetMode="External"/><Relationship Id="rId5" Type="http://schemas.openxmlformats.org/officeDocument/2006/relationships/hyperlink" Target="http://192.168.10.2:8081/artifactory/libs-release-local/com/mercurytfs/mercury/cloud/integration/exportlc.integration.boot/1.8.0/exportlc.integration.boot-1.8.0.jar" TargetMode="External"/><Relationship Id="rId4" Type="http://schemas.openxmlformats.org/officeDocument/2006/relationships/hyperlink" Target="http://192.168.10.2:8081/artifactory/libs-release-local/com/mercurytfs/mercury/cloud/integration/collexp.integration.boot/1.8.1/collexp.integration.boot-1.8.1.jar" TargetMode="External"/><Relationship Id="rId9" Type="http://schemas.openxmlformats.org/officeDocument/2006/relationships/printerSettings" Target="../printerSettings/printerSettings31.bin"/></Relationships>
</file>

<file path=xl/worksheets/_rels/sheet112.xml.rels><?xml version="1.0" encoding="UTF-8" standalone="yes"?>
<Relationships xmlns="http://schemas.openxmlformats.org/package/2006/relationships"><Relationship Id="rId8" Type="http://schemas.openxmlformats.org/officeDocument/2006/relationships/hyperlink" Target="http://192.168.10.2:8081/artifactory/libs-release-local/com/mercurytfs/mercury/cloud/integration/common.projections/1.2.0/common.projections-1.2.0.jar" TargetMode="External"/><Relationship Id="rId3" Type="http://schemas.openxmlformats.org/officeDocument/2006/relationships/hyperlink" Target="http://192.168.10.2:8081/artifactory/libs-release-local/com/mercurytfs/mercury/cloud/integration/collexp.integration.boot/1.7.0/collexp.integration.boot-1.7.0.jar" TargetMode="External"/><Relationship Id="rId7" Type="http://schemas.openxmlformats.org/officeDocument/2006/relationships/hyperlink" Target="http://192.168.10.2:8081/artifactory/libs-release-local/com/mercurytfs/mercury/cloud/integration/loans.integration.boot/1.7.0/loans.integration.boot-1.7.0.jar" TargetMode="External"/><Relationship Id="rId12" Type="http://schemas.openxmlformats.org/officeDocument/2006/relationships/printerSettings" Target="../printerSettings/printerSettings32.bin"/><Relationship Id="rId2" Type="http://schemas.openxmlformats.org/officeDocument/2006/relationships/hyperlink" Target="http://192.168.10.2:8081/artifactory/libs-release-local/com/mercurytfs/mercury/cloud/integration/mock.gts.api/1.7.0/mock.gts.api-1.7.0.jar" TargetMode="External"/><Relationship Id="rId1" Type="http://schemas.openxmlformats.org/officeDocument/2006/relationships/hyperlink" Target="http://192.168.10.2:8081/artifactory/libs-release-local/com/mercurytfs/mercury/cloud/integration/gts.integration.boot/1.7.0/gts.integration.boot-1.7.0.jar" TargetMode="External"/><Relationship Id="rId6" Type="http://schemas.openxmlformats.org/officeDocument/2006/relationships/hyperlink" Target="http://192.168.10.2:8081/artifactory/libs-release-local/com/mercurytfs/mercury/cloud/integration/importlc.integration.boot/1.8.0/importlc.integration.boot-1.8.0.jar" TargetMode="External"/><Relationship Id="rId11" Type="http://schemas.openxmlformats.org/officeDocument/2006/relationships/hyperlink" Target="http://192.168.10.2:8081/artifactory/libs-release-local/com/mercurytfs/mercury/cloud/integration/loans.projections/1.3.0/loans.projections-1.3.0.jar" TargetMode="External"/><Relationship Id="rId5" Type="http://schemas.openxmlformats.org/officeDocument/2006/relationships/hyperlink" Target="http://192.168.10.2:8081/artifactory/libs-release-local/com/mercurytfs/mercury/cloud/integration/exportlc.integration.boot/1.7.0/exportlc.integration.boot-1.7.0.jar" TargetMode="External"/><Relationship Id="rId10" Type="http://schemas.openxmlformats.org/officeDocument/2006/relationships/hyperlink" Target="http://192.168.10.2:8081/artifactory/libs-release-local/com/mercurytfs/mercury/cloud/integration/exportlc.projections/1.3.0/exportlc.projections-1.3.0.jar" TargetMode="External"/><Relationship Id="rId4" Type="http://schemas.openxmlformats.org/officeDocument/2006/relationships/hyperlink" Target="http://192.168.10.2:8081/artifactory/libs-release-local/com/mercurytfs/mercury/cloud/integration/collimp.integration.boot/1.7.0/collimp.integration.boot-1.7.0.jar" TargetMode="External"/><Relationship Id="rId9" Type="http://schemas.openxmlformats.org/officeDocument/2006/relationships/hyperlink" Target="http://192.168.10.2:8081/artifactory/libs-release-local/com/mercury/mercurytfs/cloud/integration/cdm/1.7.0/cdm-1.7.0.jar" TargetMode="External"/></Relationships>
</file>

<file path=xl/worksheets/_rels/sheet113.xml.rels><?xml version="1.0" encoding="UTF-8" standalone="yes"?>
<Relationships xmlns="http://schemas.openxmlformats.org/package/2006/relationships"><Relationship Id="rId8" Type="http://schemas.openxmlformats.org/officeDocument/2006/relationships/hyperlink" Target="http://192.168.10.2:8081/artifactory/libs-release-local/com/mercurytfs/mercury/cloud/integration/interceptors.integration.service/1.6.0/interceptors.integration.service-1.6.0.jar" TargetMode="External"/><Relationship Id="rId13" Type="http://schemas.openxmlformats.org/officeDocument/2006/relationships/hyperlink" Target="http://192.168.10.2:8081/artifactory/libs-release-local/com/mercurytfs/mercury/cloud/integration/collexp.projections/1.3.0/collexp.projections-1.3.0.jar" TargetMode="External"/><Relationship Id="rId3" Type="http://schemas.openxmlformats.org/officeDocument/2006/relationships/hyperlink" Target="http://192.168.10.2:8081/artifactory/libs-release-local/com/mercurytfs/mercury/cloud/integration/collexp.integration.boot/1.5.0/collexp.integration.boot-1.5.0.jar" TargetMode="External"/><Relationship Id="rId7" Type="http://schemas.openxmlformats.org/officeDocument/2006/relationships/hyperlink" Target="http://192.168.10.2:8081/artifactory/libs-release-local/com/mercurytfs/mercury/cloud/integration/loans.integration.boot/1.5.0/loans.integration.boot-1.5.0.jar" TargetMode="External"/><Relationship Id="rId12" Type="http://schemas.openxmlformats.org/officeDocument/2006/relationships/hyperlink" Target="http://192.168.10.2:8081/artifactory/libs-release-local/com/mercurytfs/mercury/cloud/integration/collimp.projections/1.2.0/collimp.projections-1.2.0.jar" TargetMode="External"/><Relationship Id="rId2" Type="http://schemas.openxmlformats.org/officeDocument/2006/relationships/hyperlink" Target="http://192.168.10.2:8081/artifactory/libs-release-local/com/mercurytfs/mercury/cloud/integration/mock.gts.api/1.6.0/mock.gts.api-1.6.0.jar" TargetMode="External"/><Relationship Id="rId1" Type="http://schemas.openxmlformats.org/officeDocument/2006/relationships/hyperlink" Target="http://192.168.10.2:8081/artifactory/libs-release-local/com/mercurytfs/mercury/cloud/integration/gts.integration.boot/1.4.0/gts.integration.boot-1.4.0.jar" TargetMode="External"/><Relationship Id="rId6" Type="http://schemas.openxmlformats.org/officeDocument/2006/relationships/hyperlink" Target="http://192.168.10.2:8081/artifactory/libs-release-local/com/mercurytfs/mercury/cloud/integration/importlc.integration.boot/1.5.0/importlc.integration.boot-1.5.0.jar" TargetMode="External"/><Relationship Id="rId11" Type="http://schemas.openxmlformats.org/officeDocument/2006/relationships/hyperlink" Target="http://192.168.10.2:8081/artifactory/libs-release-local/com/mercurytfs/mercury/cloud/integration/exportlc.projections/1.2.0/exportlc.projections-1.2.0.jar" TargetMode="External"/><Relationship Id="rId5" Type="http://schemas.openxmlformats.org/officeDocument/2006/relationships/hyperlink" Target="http://192.168.10.2:8081/artifactory/libs-release-local/com/mercurytfs/mercury/cloud/integration/exportlc.integration.boot/1.5.0/exportlc.integration.boot-1.5.0.jar" TargetMode="External"/><Relationship Id="rId15" Type="http://schemas.openxmlformats.org/officeDocument/2006/relationships/printerSettings" Target="../printerSettings/printerSettings33.bin"/><Relationship Id="rId10" Type="http://schemas.openxmlformats.org/officeDocument/2006/relationships/hyperlink" Target="http://192.168.10.2:8081/artifactory/libs-release-local/com/mercurytfs/mercury/cloud/integration/importlc.projections/1.2.0/importlc.projections-1.2.0.jar" TargetMode="External"/><Relationship Id="rId4" Type="http://schemas.openxmlformats.org/officeDocument/2006/relationships/hyperlink" Target="http://192.168.10.2:8081/artifactory/libs-release-local/com/mercurytfs/mercury/cloud/integration/collimp.integration.boot/1.5.0/collimp.integration.boot-1.5.0.jar" TargetMode="External"/><Relationship Id="rId9" Type="http://schemas.openxmlformats.org/officeDocument/2006/relationships/hyperlink" Target="http://192.168.10.2:8081/artifactory/libs-release-local/com/mercury/mercurytfs/cloud/integration/cdm/1.6.0/cdm-1.6.0.jar" TargetMode="External"/><Relationship Id="rId14" Type="http://schemas.openxmlformats.org/officeDocument/2006/relationships/hyperlink" Target="http://192.168.10.2:8081/artifactory/libs-release-local/com/mercurytfs/mercury/cloud/integration/loans.projections/1.2.0/loans.projections-1.2.0.jar" TargetMode="External"/></Relationships>
</file>

<file path=xl/worksheets/_rels/sheet114.xml.rels><?xml version="1.0" encoding="UTF-8" standalone="yes"?>
<Relationships xmlns="http://schemas.openxmlformats.org/package/2006/relationships"><Relationship Id="rId8" Type="http://schemas.openxmlformats.org/officeDocument/2006/relationships/hyperlink" Target="http://192.168.10.2:8081/artifactory/libs-release-local/com/mercurytfs/mercury/cloud/web/exportlc.web.all/1.10.0/exportlc.web.all-1.10.0.jar" TargetMode="External"/><Relationship Id="rId13" Type="http://schemas.openxmlformats.org/officeDocument/2006/relationships/hyperlink" Target="http://192.168.10.2:8081/artifactory/libs-release-local/com/mercurytfs/mercury/cloud/integration/gts.integration.boot/1.2.0/gts.integration.boot-1.2.0.jar" TargetMode="External"/><Relationship Id="rId18" Type="http://schemas.openxmlformats.org/officeDocument/2006/relationships/hyperlink" Target="http://192.168.10.2:8081/artifactory/libs-release-local/com/mercurytfs/mercury/cloud/integration/importlc.integration.boot/1.4.0/importlc.integration.boot-1.4.0.jar" TargetMode="External"/><Relationship Id="rId26" Type="http://schemas.openxmlformats.org/officeDocument/2006/relationships/hyperlink" Target="http://192.168.10.2:8081/artifactory/libs-release-local/com/mercurytfs/mercury/cloud/integration/collexp.projections/1.2.0/collexp.projections-1.2.0.jar" TargetMode="External"/><Relationship Id="rId3" Type="http://schemas.openxmlformats.org/officeDocument/2006/relationships/hyperlink" Target="http://192.168.10.2:8081/artifactory/libs-release-local/com/mercurytfs/mercury/cloud/web/collections.export.config/1.8.0/collections.export.config-1.8.0.jar" TargetMode="External"/><Relationship Id="rId21" Type="http://schemas.openxmlformats.org/officeDocument/2006/relationships/hyperlink" Target="http://192.168.10.2:8081/artifactory/libs-release-local/com/mercurytfs/mercury/cloud/integration/common.projections/1.1.0/common.projections-1.1.0.jar" TargetMode="External"/><Relationship Id="rId7" Type="http://schemas.openxmlformats.org/officeDocument/2006/relationships/hyperlink" Target="http://192.168.10.2:8081/artifactory/libs-release-local/com/mercurytfs/mercury/cloud/web/exportlc.config/1.8.0/exportlc.config-1.8.0.jar" TargetMode="External"/><Relationship Id="rId12" Type="http://schemas.openxmlformats.org/officeDocument/2006/relationships/hyperlink" Target="http://192.168.10.2:8081/artifactory/libs-release-local/com/mercurytfs/mercury/cloud/web/loans.web.all/1.8.1/loans.web.all-1.8.1.jar" TargetMode="External"/><Relationship Id="rId17" Type="http://schemas.openxmlformats.org/officeDocument/2006/relationships/hyperlink" Target="http://192.168.10.2:8081/artifactory/libs-release-local/com/mercurytfs/mercury/cloud/integration/exportlc.integration.boot/1.3.0/exportlc.integration.boot-1.3.0.jar" TargetMode="External"/><Relationship Id="rId25" Type="http://schemas.openxmlformats.org/officeDocument/2006/relationships/hyperlink" Target="http://192.168.10.2:8081/artifactory/libs-release-local/com/mercurytfs/mercury/cloud/integration/collimp.projections/1.1.0/collimp.projections-1.1.0.jar" TargetMode="External"/><Relationship Id="rId2" Type="http://schemas.openxmlformats.org/officeDocument/2006/relationships/hyperlink" Target="http://192.168.10.2:8081/artifactory/libs-release-local/com/mercurytfs/mercury/cloud/web/cloud.web.all/1.16.0/cloud.web.all-1.16.0.jar" TargetMode="External"/><Relationship Id="rId16" Type="http://schemas.openxmlformats.org/officeDocument/2006/relationships/hyperlink" Target="http://192.168.10.2:8081/artifactory/libs-release-local/com/mercurytfs/mercury/cloud/integration/collimp.integration.boot/1.4.0/collimp.integration.boot-1.4.0.jar" TargetMode="External"/><Relationship Id="rId20" Type="http://schemas.openxmlformats.org/officeDocument/2006/relationships/hyperlink" Target="http://192.168.10.2:8081/artifactory/libs-release-local/com/mercurytfs/mercury/cloud/integration/interceptors.integration.service/1.5.0/interceptors.integration.service-1.5.0.jar" TargetMode="External"/><Relationship Id="rId1" Type="http://schemas.openxmlformats.org/officeDocument/2006/relationships/hyperlink" Target="http://192.168.10.2:8081/artifactory/libs-release-local/com/mercurytfs/mercury/cloud/web/cloud.config/1.10.1/cloud.config-1.10.1.jar" TargetMode="External"/><Relationship Id="rId6" Type="http://schemas.openxmlformats.org/officeDocument/2006/relationships/hyperlink" Target="http://192.168.10.2:8081/artifactory/libs-release-local/com/mercurytfs/mercury/cloud/web/collections.import.web.all/1.8.0/collections.import.web.all-1.8.0.jar" TargetMode="External"/><Relationship Id="rId11" Type="http://schemas.openxmlformats.org/officeDocument/2006/relationships/hyperlink" Target="http://192.168.10.2:8081/artifactory/libs-release-local/com/mercurytfs/mercury/cloud/web/loans.config/1.8.1/loans.config-1.8.1.jar" TargetMode="External"/><Relationship Id="rId24" Type="http://schemas.openxmlformats.org/officeDocument/2006/relationships/hyperlink" Target="http://192.168.10.2:8081/artifactory/libs-release-local/com/mercurytfs/mercury/cloud/integration/exportlc.projections/1.1.0/exportlc.projections-1.1.0.jar" TargetMode="External"/><Relationship Id="rId5" Type="http://schemas.openxmlformats.org/officeDocument/2006/relationships/hyperlink" Target="http://192.168.10.2:8081/artifactory/libs-release-local/com/mercurytfs/mercury/cloud/web/collections.import.config/1.8.0/collections.import.config-1.8.0.jar" TargetMode="External"/><Relationship Id="rId15" Type="http://schemas.openxmlformats.org/officeDocument/2006/relationships/hyperlink" Target="http://192.168.10.2:8081/artifactory/libs-release-local/com/mercurytfs/mercury/cloud/integration/collexp.integration.boot/1.4.0/collexp.integration.boot-1.4.0.jar" TargetMode="External"/><Relationship Id="rId23" Type="http://schemas.openxmlformats.org/officeDocument/2006/relationships/hyperlink" Target="http://192.168.10.2:8081/artifactory/libs-release-local/com/mercurytfs/mercury/cloud/integration/importlc.projections/1.1.0/importlc.projections-1.1.0.jar" TargetMode="External"/><Relationship Id="rId28" Type="http://schemas.openxmlformats.org/officeDocument/2006/relationships/printerSettings" Target="../printerSettings/printerSettings34.bin"/><Relationship Id="rId10" Type="http://schemas.openxmlformats.org/officeDocument/2006/relationships/hyperlink" Target="http://192.168.10.2:8081/artifactory/libs-release-local/com/mercurytfs/mercury/cloud/web/importlc.web.all/1.10.0/importlc.web.all-1.10.0.jar" TargetMode="External"/><Relationship Id="rId19" Type="http://schemas.openxmlformats.org/officeDocument/2006/relationships/hyperlink" Target="http://192.168.10.2:8081/artifactory/libs-release-local/com/mercurytfs/mercury/cloud/integration/loans.integration.boot/1.3.0/loans.integration.boot-1.3.0.jar" TargetMode="External"/><Relationship Id="rId4" Type="http://schemas.openxmlformats.org/officeDocument/2006/relationships/hyperlink" Target="http://192.168.10.2:8081/artifactory/libs-release-local/com/mercurytfs/mercury/cloud/web/collections.export.web.all/1.8.0/collections.export.web.all-1.8.0.jar" TargetMode="External"/><Relationship Id="rId9" Type="http://schemas.openxmlformats.org/officeDocument/2006/relationships/hyperlink" Target="http://192.168.10.2:8081/artifactory/libs-release-local/com/mercurytfs/mercury/cloud/web/importlc.config/1.9.0/importlc.config-1.9.0.jar" TargetMode="External"/><Relationship Id="rId14" Type="http://schemas.openxmlformats.org/officeDocument/2006/relationships/hyperlink" Target="http://192.168.10.2:8081/artifactory/libs-release-local/com/mercurytfs/mercury/cloud/integration/mock.gts.api/1.3.0/mock.gts.api-1.3.0.jar" TargetMode="External"/><Relationship Id="rId22" Type="http://schemas.openxmlformats.org/officeDocument/2006/relationships/hyperlink" Target="http://192.168.10.2:8081/artifactory/libs-release-local/com/mercury/mercurytfs/cloud/integration/cdm/1.4.0/cdm-1.4.0.jar" TargetMode="External"/><Relationship Id="rId27" Type="http://schemas.openxmlformats.org/officeDocument/2006/relationships/hyperlink" Target="http://192.168.10.2:8081/artifactory/libs-release-local/com/mercurytfs/mercury/cloud/integration/loans.projections/1.1.0/loans.projections-1.1.0.jar" TargetMode="External"/></Relationships>
</file>

<file path=xl/worksheets/_rels/sheet115.xml.rels><?xml version="1.0" encoding="UTF-8" standalone="yes"?>
<Relationships xmlns="http://schemas.openxmlformats.org/package/2006/relationships"><Relationship Id="rId8" Type="http://schemas.openxmlformats.org/officeDocument/2006/relationships/hyperlink" Target="http://192.168.10.2:8081/artifactory/libs-release-local/com/mercurytfs/mercury/cloud/tokenmanager.config/1.4.0/tokenmanager.config-1.4.0.jar" TargetMode="External"/><Relationship Id="rId13" Type="http://schemas.openxmlformats.org/officeDocument/2006/relationships/hyperlink" Target="http://192.168.10.2:8081/artifactory/libs-release-local/com/mercurytfs/mercury/cloud/web/exportlc.config/1.8.0/exportlc.config-1.8.0.jar" TargetMode="External"/><Relationship Id="rId18" Type="http://schemas.openxmlformats.org/officeDocument/2006/relationships/hyperlink" Target="http://192.168.10.2:8081/artifactory/libs-release-local/com/mercurytfs/mercury/cloud/web/loans.web.all/1.8.0/loans.web.all-1.8.0.jar" TargetMode="External"/><Relationship Id="rId26" Type="http://schemas.openxmlformats.org/officeDocument/2006/relationships/hyperlink" Target="http://192.168.10.2:8081/artifactory/libs-release-local/com/mercurytfs/mercury/cloud/web/accounting.jobs.web.all/1.9.0/accounting.jobs.web.all-1.9.0.jar" TargetMode="External"/><Relationship Id="rId39" Type="http://schemas.openxmlformats.org/officeDocument/2006/relationships/hyperlink" Target="http://192.168.10.2:8081/artifactory/libs-release-local/com/mercurytfs/mercury/cloud/integration/collimp.projections/1.0.0/collimp.projections-1.0.0.jar" TargetMode="External"/><Relationship Id="rId3" Type="http://schemas.openxmlformats.org/officeDocument/2006/relationships/hyperlink" Target="http://192.168.10.2:8081/artifactory/libs-release-local/com/mercurytfs/mercury/cloud/web/cloud.config/1.10.0/cloud.config-1.10.0.jar" TargetMode="External"/><Relationship Id="rId21" Type="http://schemas.openxmlformats.org/officeDocument/2006/relationships/hyperlink" Target="http://192.168.10.2:8081/artifactory/libs-release-local/com/mercurytfs/mercury/cloud/integration/collexp.integration.boot/1.3.0/collexp.integration.boot-1.3.0.jar" TargetMode="External"/><Relationship Id="rId34" Type="http://schemas.openxmlformats.org/officeDocument/2006/relationships/hyperlink" Target="http://192.168.10.2:8081/artifactory/libs-release-local/com/mercurytfs/mercury/cloud/integration/interceptors.integration.service/1.4.0/interceptors.integration.service-1.4.0.jar" TargetMode="External"/><Relationship Id="rId42" Type="http://schemas.openxmlformats.org/officeDocument/2006/relationships/hyperlink" Target="http://192.168.10.2:8081/artifactory/libs-release-local/com/mercurytfs/mercury/modules/letterManager.service.impl.db.font/1.0.0/letterManager.service.impl.db.font-1.0.0.jar" TargetMode="External"/><Relationship Id="rId7" Type="http://schemas.openxmlformats.org/officeDocument/2006/relationships/hyperlink" Target="http://192.168.10.2:8081/artifactory/libs-release-local/com/mercurytfs/mercury/cloud/modules/tokenmanager.boot/1.7.0/tokenmanager.boot-1.7.0.jar" TargetMode="External"/><Relationship Id="rId12" Type="http://schemas.openxmlformats.org/officeDocument/2006/relationships/hyperlink" Target="http://192.168.10.2:8081/artifactory/libs-release-local/com/mercurytfs/mercury/cloud/web/collections.import.web.all/1.8.0/collections.import.web.all-1.8.0.jar" TargetMode="External"/><Relationship Id="rId17" Type="http://schemas.openxmlformats.org/officeDocument/2006/relationships/hyperlink" Target="http://192.168.10.2:8081/artifactory/libs-release-local/com/mercurytfs/mercury/cloud/web/loans.config/1.8.0/loans.config-1.8.0.jar" TargetMode="External"/><Relationship Id="rId25" Type="http://schemas.openxmlformats.org/officeDocument/2006/relationships/hyperlink" Target="http://192.168.10.2:8081/artifactory/libs-release-local/com/mercurytfs/mercury/cloud/integration/loans.integration.boot/1.3.0/loans.integration.boot-1.3.0.jar" TargetMode="External"/><Relationship Id="rId33" Type="http://schemas.openxmlformats.org/officeDocument/2006/relationships/hyperlink" Target="http://192.168.10.2:8081/artifactory/libs-release-local/com/mercurytfs/mercury/integration/swiftManager/integration.swiftManager.cloud.service.impl/1.0.0/integration.swiftManager.cloud.service.impl-1.0.0.jar" TargetMode="External"/><Relationship Id="rId38" Type="http://schemas.openxmlformats.org/officeDocument/2006/relationships/hyperlink" Target="http://192.168.10.2:8081/artifactory/libs-release-local/com/mercurytfs/mercury/cloud/integration/exportlc.projections/1.0.0/exportlc.projections-1.0.0.jar" TargetMode="External"/><Relationship Id="rId46" Type="http://schemas.openxmlformats.org/officeDocument/2006/relationships/printerSettings" Target="../printerSettings/printerSettings35.bin"/><Relationship Id="rId2" Type="http://schemas.openxmlformats.org/officeDocument/2006/relationships/hyperlink" Target="http://192.168.10.2:8081/artifactory/libs-release-local/com/mercurytfs/mercury/cloud/modules/gateway.config/1.4.0/gateway.config-1.4.0.jar" TargetMode="External"/><Relationship Id="rId16" Type="http://schemas.openxmlformats.org/officeDocument/2006/relationships/hyperlink" Target="http://192.168.10.2:8081/artifactory/libs-release-local/com/mercurytfs/mercury/cloud/web/importlc.web.all/1.10.0/importlc.web.all-1.10.0.jar" TargetMode="External"/><Relationship Id="rId20" Type="http://schemas.openxmlformats.org/officeDocument/2006/relationships/hyperlink" Target="http://192.168.10.2:8081/artifactory/libs-release-local/com/mercurytfs/mercury/cloud/integration/mock.gts.api/1.2.0/mock.gts.api-1.2.0.jar" TargetMode="External"/><Relationship Id="rId29" Type="http://schemas.openxmlformats.org/officeDocument/2006/relationships/hyperlink" Target="http://192.168.10.2:8081/artifactory/libs-release-local/com/mercurytfs/mercury/cloud/web/automaticprocesses.jobs.web.all/1.7.0/automaticprocesses.jobs.web.all-1.7.0.jar" TargetMode="External"/><Relationship Id="rId41" Type="http://schemas.openxmlformats.org/officeDocument/2006/relationships/hyperlink" Target="http://192.168.10.2:8081/artifactory/libs-release-local/com/mercurytfs/mercury/cloud/integration/loans.projections/1.0.0/loans.projections-1.0.0.jar" TargetMode="External"/><Relationship Id="rId1" Type="http://schemas.openxmlformats.org/officeDocument/2006/relationships/hyperlink" Target="http://192.168.10.2:8081/artifactory/libs-release-local/com/mercurytfs/mercury/cloud/modules/gateway.boot/1.6.0/gateway.boot-1.6.0.jar" TargetMode="External"/><Relationship Id="rId6" Type="http://schemas.openxmlformats.org/officeDocument/2006/relationships/hyperlink" Target="http://192.168.10.2:8081/artifactory/libs-release-local/com/mercurytfs/mercury/cloud/web/scheduler.web.all/1.9.0/scheduler.web.all-1.9.0.jar" TargetMode="External"/><Relationship Id="rId11" Type="http://schemas.openxmlformats.org/officeDocument/2006/relationships/hyperlink" Target="http://192.168.10.2:8081/artifactory/libs-release-local/com/mercurytfs/mercury/cloud/web/collections.import.config/1.8.0/collections.import.config-1.8.0.jar" TargetMode="External"/><Relationship Id="rId24" Type="http://schemas.openxmlformats.org/officeDocument/2006/relationships/hyperlink" Target="http://192.168.10.2:8081/artifactory/libs-release-local/com/mercurytfs/mercury/cloud/integration/importlc.integration.boot/1.3.0/importlc.integration.boot-1.3.0.jar" TargetMode="External"/><Relationship Id="rId32" Type="http://schemas.openxmlformats.org/officeDocument/2006/relationships/hyperlink" Target="http://192.168.10.2:8081/artifactory/libs-release-local/com/mercurytfs/mercury/cloud/web/swift.jobs.web.all/1.9.0/swift.jobs.web.all-1.9.0.jar" TargetMode="External"/><Relationship Id="rId37" Type="http://schemas.openxmlformats.org/officeDocument/2006/relationships/hyperlink" Target="http://192.168.10.2:8081/artifactory/libs-release-local/com/mercurytfs/mercury/cloud/integration/importlc.projections/1.0.0/importlc.projections-1.0.0.jar" TargetMode="External"/><Relationship Id="rId40" Type="http://schemas.openxmlformats.org/officeDocument/2006/relationships/hyperlink" Target="http://192.168.10.2:8081/artifactory/libs-release-local/com/mercurytfs/mercury/cloud/integration/collexp.projections/1.0.0/collexp.projections-1.0.0.jar" TargetMode="External"/><Relationship Id="rId45" Type="http://schemas.openxmlformats.org/officeDocument/2006/relationships/hyperlink" Target="http://gitlabce.mercury-tfs.com/SantanderGTS/dbScripts/tree/development/4.2.8" TargetMode="External"/><Relationship Id="rId5" Type="http://schemas.openxmlformats.org/officeDocument/2006/relationships/hyperlink" Target="http://192.168.10.2:8081/artifactory/libs-release-local/com/mercurytfs/mercury/cloud/web/scheduler.config/1.5.0/scheduler.config-1.5.0.jar" TargetMode="External"/><Relationship Id="rId15" Type="http://schemas.openxmlformats.org/officeDocument/2006/relationships/hyperlink" Target="http://192.168.10.2:8081/artifactory/libs-release-local/com/mercurytfs/mercury/cloud/web/importlc.config/1.9.0/importlc.config-1.9.0.jar" TargetMode="External"/><Relationship Id="rId23" Type="http://schemas.openxmlformats.org/officeDocument/2006/relationships/hyperlink" Target="http://192.168.10.2:8081/artifactory/libs-release-local/com/mercurytfs/mercury/cloud/integration/exportlc.integration.boot/1.3.0/exportlc.integration.boot-1.3.0.jar" TargetMode="External"/><Relationship Id="rId28" Type="http://schemas.openxmlformats.org/officeDocument/2006/relationships/hyperlink" Target="http://192.168.10.2:8081/artifactory/libs-release-local/com/mercurytfs/mercury/cloud/web/activity.jobs.web.all/1.9.0/activity.jobs.web.all-1.9.0-sources.jar" TargetMode="External"/><Relationship Id="rId36" Type="http://schemas.openxmlformats.org/officeDocument/2006/relationships/hyperlink" Target="http://192.168.10.2:8081/artifactory/libs-release-local/com/mercury/mercurytfs/cloud/integration/cdm/1.3.0/cdm-1.3.0.jar" TargetMode="External"/><Relationship Id="rId10" Type="http://schemas.openxmlformats.org/officeDocument/2006/relationships/hyperlink" Target="http://192.168.10.2:8081/artifactory/libs-release-local/com/mercurytfs/mercury/cloud/web/collections.export.web.all/1.8.0/collections.export.web.all-1.8.0.jar" TargetMode="External"/><Relationship Id="rId19" Type="http://schemas.openxmlformats.org/officeDocument/2006/relationships/hyperlink" Target="http://192.168.10.2:8081/artifactory/libs-release-local/com/mercurytfs/mercury/cloud/integration/gts.integration.boot/1.1.0/gts.integration.boot-1.1.0.jar" TargetMode="External"/><Relationship Id="rId31" Type="http://schemas.openxmlformats.org/officeDocument/2006/relationships/hyperlink" Target="http://192.168.10.2:8081/artifactory/libs-release-local/com/mercurytfs/mercury/cloud/web/reporter.jobs.web.all/1.6.0/reporter.jobs.web.all-1.6.0.jar" TargetMode="External"/><Relationship Id="rId44" Type="http://schemas.openxmlformats.org/officeDocument/2006/relationships/hyperlink" Target="http://192.168.10.2:8081/artifactory/libs-release-local/com/mercurytfs/mercury/modules/multicast.service.impl.mqseries/3.0.0/multicast.service.impl.mqseries-3.0.0.jar" TargetMode="External"/><Relationship Id="rId4" Type="http://schemas.openxmlformats.org/officeDocument/2006/relationships/hyperlink" Target="http://192.168.10.2:8081/artifactory/libs-release-local/com/mercurytfs/mercury/cloud/web/cloud.web.all/1.16.0/cloud.web.all-1.16.0.jar" TargetMode="External"/><Relationship Id="rId9" Type="http://schemas.openxmlformats.org/officeDocument/2006/relationships/hyperlink" Target="http://192.168.10.2:8081/artifactory/libs-release-local/com/mercurytfs/mercury/cloud/web/collections.export.config/1.8.0/collections.export.config-1.8.0.jar" TargetMode="External"/><Relationship Id="rId14" Type="http://schemas.openxmlformats.org/officeDocument/2006/relationships/hyperlink" Target="http://192.168.10.2:8081/artifactory/libs-release-local/com/mercurytfs/mercury/cloud/web/exportlc.web.all/1.10.0/exportlc.web.all-1.10.0.jar" TargetMode="External"/><Relationship Id="rId22" Type="http://schemas.openxmlformats.org/officeDocument/2006/relationships/hyperlink" Target="http://192.168.10.2:8081/artifactory/libs-release-local/com/mercurytfs/mercury/cloud/integration/collimp.integration.boot/1.3.0/collimp.integration.boot-1.3.0.jar" TargetMode="External"/><Relationship Id="rId27" Type="http://schemas.openxmlformats.org/officeDocument/2006/relationships/hyperlink" Target="http://192.168.10.2:8081/artifactory/libs-release-local/com/mercurytfs/mercury/cloud/web/accruement.jobs.web.all/1.8.0/accruement.jobs.web.all-1.8.0.jar" TargetMode="External"/><Relationship Id="rId30" Type="http://schemas.openxmlformats.org/officeDocument/2006/relationships/hyperlink" Target="http://192.168.10.2:8081/artifactory/libs-release-local/com/mercurytfs/mercury/cloud/web/notification.jobs.web.all/1.9.0/notification.jobs.web.all-1.9.0.jar" TargetMode="External"/><Relationship Id="rId35" Type="http://schemas.openxmlformats.org/officeDocument/2006/relationships/hyperlink" Target="http://192.168.10.2:8081/artifactory/libs-release-local/com/mercurytfs/mercury/cloud/integration/common.projections/1.0.0/common.projections-1.0.0.jar" TargetMode="External"/><Relationship Id="rId43" Type="http://schemas.openxmlformats.org/officeDocument/2006/relationships/hyperlink" Target="http://192.168.10.2:8081/artifactory/libs-release-local/com/mercurytfs/mercury/modules/jms/mqseries/3.6.0/mqseries-3.6.0.jar" TargetMode="External"/></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18.xml.rels><?xml version="1.0" encoding="UTF-8" standalone="yes"?>
<Relationships xmlns="http://schemas.openxmlformats.org/package/2006/relationships"><Relationship Id="rId13" Type="http://schemas.openxmlformats.org/officeDocument/2006/relationships/hyperlink" Target="http://192.168.10.2:8081/artifactory/santander-gts-libs-release-local/com/mercurytfs/mercury/cloud/web/collections.export.web.all/5.12.1/collections.export.web.all-5.12.1.jar" TargetMode="External"/><Relationship Id="rId18" Type="http://schemas.openxmlformats.org/officeDocument/2006/relationships/hyperlink" Target="http://gitlabce.mercury-tfs.com/SantanderGTS/microservices/products/ExportLc" TargetMode="External"/><Relationship Id="rId26" Type="http://schemas.openxmlformats.org/officeDocument/2006/relationships/hyperlink" Target="http://192.168.10.125/SantanderGTS/integration.gts.boot" TargetMode="External"/><Relationship Id="rId39" Type="http://schemas.openxmlformats.org/officeDocument/2006/relationships/hyperlink" Target="http://192.168.10.125/SantanderGTS/microservices/products/CollectionsExport/" TargetMode="External"/><Relationship Id="rId21" Type="http://schemas.openxmlformats.org/officeDocument/2006/relationships/hyperlink" Target="http://192.168.10.125/SantanderGTS/microservices/products/ImportLc" TargetMode="External"/><Relationship Id="rId34" Type="http://schemas.openxmlformats.org/officeDocument/2006/relationships/hyperlink" Target="http://192.168.10.2:8081/artifactory/santander-gts-libs-release-local/com/mercurytfs/mercury/cloud/web/importlc.jobs.web.all/1.25.0/importlc.jobs.web.all-1.25.0.jar" TargetMode="External"/><Relationship Id="rId42" Type="http://schemas.openxmlformats.org/officeDocument/2006/relationships/hyperlink" Target="http://192.168.10.2:8081/artifactory/santander-gts-libs-release-local/com/mercurytfs/mercury/cloud/web/loans.jobs.web.all/1.22.0/loans.jobs.web.all-1.22.0.jar" TargetMode="External"/><Relationship Id="rId47" Type="http://schemas.openxmlformats.org/officeDocument/2006/relationships/hyperlink" Target="http://192.168.10.125/SantanderGTS/microservices/jobs/ActivityJobs" TargetMode="External"/><Relationship Id="rId50" Type="http://schemas.openxmlformats.org/officeDocument/2006/relationships/hyperlink" Target="http://192.168.10.2:8081/artifactory/santander-gts-libs-release-local/com/mercurytfs/mercury/cloud/web/admin.jobs.cloud/5.2.0/admin.jobs.cloud-5.2.0.jar" TargetMode="External"/><Relationship Id="rId55" Type="http://schemas.openxmlformats.org/officeDocument/2006/relationships/hyperlink" Target="http://192.168.10.125/SantanderGTS/microservices/jobs/ReporterJobs" TargetMode="External"/><Relationship Id="rId7" Type="http://schemas.openxmlformats.org/officeDocument/2006/relationships/hyperlink" Target="http://gitlabce.mercury-tfs.com/SantanderGTS/microservices/modules/Scheduler" TargetMode="External"/><Relationship Id="rId2" Type="http://schemas.openxmlformats.org/officeDocument/2006/relationships/hyperlink" Target="http://192.168.10.125/SantanderGTS/microservices/modules/Gateway" TargetMode="External"/><Relationship Id="rId16" Type="http://schemas.openxmlformats.org/officeDocument/2006/relationships/hyperlink" Target="http://192.168.10.2:8081/artifactory/santander-gts-libs-release-local/com/mercurytfs/mercury/cloud/web/collections.import.web.all/1.24.2/collections.import.web.all-1.24.2.jar" TargetMode="External"/><Relationship Id="rId20" Type="http://schemas.openxmlformats.org/officeDocument/2006/relationships/hyperlink" Target="http://192.168.10.125/SantanderGTS/microservices/products/ImportLc" TargetMode="External"/><Relationship Id="rId29" Type="http://schemas.openxmlformats.org/officeDocument/2006/relationships/hyperlink" Target="http://192.168.10.125/SantanderGTS/collimp.integration.boot" TargetMode="External"/><Relationship Id="rId41" Type="http://schemas.openxmlformats.org/officeDocument/2006/relationships/hyperlink" Target="http://192.168.10.125/SantanderGTS/microservices/products/Loans/" TargetMode="External"/><Relationship Id="rId54" Type="http://schemas.openxmlformats.org/officeDocument/2006/relationships/hyperlink" Target="http://192.168.10.2:8081/artifactory/santander-gts-libs-release-local/com/mercurytfs/mercury/cloud/web/notification.jobs.web.all/5.1.0/notification.jobs.web.all-5.1.0.jar" TargetMode="External"/><Relationship Id="rId62" Type="http://schemas.openxmlformats.org/officeDocument/2006/relationships/hyperlink" Target="http://192.168.10.125/SantanderGTS/jms-config" TargetMode="External"/><Relationship Id="rId1" Type="http://schemas.openxmlformats.org/officeDocument/2006/relationships/hyperlink" Target="http://192.168.10.125/SantanderGTS/microservices/modules/Gateway" TargetMode="External"/><Relationship Id="rId6" Type="http://schemas.openxmlformats.org/officeDocument/2006/relationships/hyperlink" Target="http://gitlabce.mercury-tfs.com/SantanderGTS/microservices/modules/Scheduler" TargetMode="External"/><Relationship Id="rId11" Type="http://schemas.openxmlformats.org/officeDocument/2006/relationships/hyperlink" Target="http://192.168.10.125/SantanderGTS/microservices/products/CollectionsExport" TargetMode="External"/><Relationship Id="rId24" Type="http://schemas.openxmlformats.org/officeDocument/2006/relationships/hyperlink" Target="http://192.168.10.125/SantanderGTS/microservices/products/Loans" TargetMode="External"/><Relationship Id="rId32" Type="http://schemas.openxmlformats.org/officeDocument/2006/relationships/hyperlink" Target="http://192.168.10.125/SantanderGTS/loans.integration.boot" TargetMode="External"/><Relationship Id="rId37" Type="http://schemas.openxmlformats.org/officeDocument/2006/relationships/hyperlink" Target="http://192.168.10.125/SantanderGTS/microservices/products/CollectionImport/" TargetMode="External"/><Relationship Id="rId40" Type="http://schemas.openxmlformats.org/officeDocument/2006/relationships/hyperlink" Target="http://192.168.10.2:8081/artifactory/santander-gts-libs-release-local/com/mercurytfs/mercury/cloud/web/collections.export.jobs.web.all/5.12.0/collections.export.jobs.web.all-5.12.0.jar" TargetMode="External"/><Relationship Id="rId45" Type="http://schemas.openxmlformats.org/officeDocument/2006/relationships/hyperlink" Target="http://192.168.10.125/SantanderGTS/microservices/jobs/AccruementJobs" TargetMode="External"/><Relationship Id="rId53" Type="http://schemas.openxmlformats.org/officeDocument/2006/relationships/hyperlink" Target="http://192.168.10.125/SantanderGTS/microservices/jobs/NotificationJobs" TargetMode="External"/><Relationship Id="rId58" Type="http://schemas.openxmlformats.org/officeDocument/2006/relationships/hyperlink" Target="http://192.168.10.2:8081/artifactory/santander-gts-libs-release-local/com/mercurytfs/mercury/cloud/web/swift.jobs.web.all/5.1.0/swift.jobs.web.all-5.1.0.jar" TargetMode="External"/><Relationship Id="rId5" Type="http://schemas.openxmlformats.org/officeDocument/2006/relationships/hyperlink" Target="http://192.168.10.2:8081/artifactory/santander-gts-libs-release-local/com/mercurytfs/mercury/cloud/web/cloud.web.all/1.35.3/cloud.web.all-1.35.3.jar" TargetMode="External"/><Relationship Id="rId15" Type="http://schemas.openxmlformats.org/officeDocument/2006/relationships/hyperlink" Target="http://192.168.10.125/SantanderGTS/microservices/products/CollectionImport" TargetMode="External"/><Relationship Id="rId23" Type="http://schemas.openxmlformats.org/officeDocument/2006/relationships/hyperlink" Target="http://192.168.10.125/SantanderGTS/microservices/products/Loans" TargetMode="External"/><Relationship Id="rId28" Type="http://schemas.openxmlformats.org/officeDocument/2006/relationships/hyperlink" Target="http://192.168.10.125/SantanderGTS/collexp.integration.boot" TargetMode="External"/><Relationship Id="rId36" Type="http://schemas.openxmlformats.org/officeDocument/2006/relationships/hyperlink" Target="http://192.168.10.2:8081/artifactory/santander-gts-libs-release-local/com/mercurytfs/mercury/cloud/web/exportlc.jobs.web.all/1.27.0/exportlc.jobs.web.all-1.27.0.jar" TargetMode="External"/><Relationship Id="rId49" Type="http://schemas.openxmlformats.org/officeDocument/2006/relationships/hyperlink" Target="http://192.168.10.125/SantanderGTS/microservices/jobs/AdminJobs" TargetMode="External"/><Relationship Id="rId57" Type="http://schemas.openxmlformats.org/officeDocument/2006/relationships/hyperlink" Target="http://192.168.10.125/SantanderGTS/microservices/jobs/SwiftJobs" TargetMode="External"/><Relationship Id="rId61" Type="http://schemas.openxmlformats.org/officeDocument/2006/relationships/hyperlink" Target="http://192.168.10.125/SantanderGTS/modulos/Lettermanager/tree/master/service.impl/font" TargetMode="External"/><Relationship Id="rId10" Type="http://schemas.openxmlformats.org/officeDocument/2006/relationships/hyperlink" Target="http://192.168.10.125/SantanderGTS/microservices/modules/Tokenmanager" TargetMode="External"/><Relationship Id="rId19" Type="http://schemas.openxmlformats.org/officeDocument/2006/relationships/hyperlink" Target="http://192.168.10.2:8081/artifactory/santander-gts-libs-release-local/com/mercurytfs/mercury/cloud/web/exportlc.web.all/1.28.1/exportlc.web.all-1.28.1.jar" TargetMode="External"/><Relationship Id="rId31" Type="http://schemas.openxmlformats.org/officeDocument/2006/relationships/hyperlink" Target="http://192.168.10.125/SantanderGTS/importlc.integration.boot" TargetMode="External"/><Relationship Id="rId44" Type="http://schemas.openxmlformats.org/officeDocument/2006/relationships/hyperlink" Target="http://192.168.10.2:8081/artifactory/santander-gts-libs-release-local/com/mercurytfs/mercury/cloud/web/accounting.jobs.web.all/5.0.0/accounting.jobs.web.all-5.0.0.jar" TargetMode="External"/><Relationship Id="rId52" Type="http://schemas.openxmlformats.org/officeDocument/2006/relationships/hyperlink" Target="http://192.168.10.2:8081/artifactory/santander-gts-libs-release-local/com/mercurytfs/mercury/cloud/web/automaticprocesses.jobs.web.all/5.1.0/automaticprocesses.jobs.web.all-5.1.0.jar" TargetMode="External"/><Relationship Id="rId60" Type="http://schemas.openxmlformats.org/officeDocument/2006/relationships/hyperlink" Target="http://192.168.10.2:8081/artifactory/santander-gts-libs-release-local/com/mercurytfs/mercury/cloud/web/jobs.gts/1.3.0/jobs.gts-1.3.0.jar" TargetMode="External"/><Relationship Id="rId4" Type="http://schemas.openxmlformats.org/officeDocument/2006/relationships/hyperlink" Target="http://192.168.10.125/SantanderGTS/microservices/Cloud" TargetMode="External"/><Relationship Id="rId9" Type="http://schemas.openxmlformats.org/officeDocument/2006/relationships/hyperlink" Target="http://192.168.10.2:8081/artifactory/santander-gts-libs-release-local/com/mercurytfs/mercury/cloud/modules/tokenmanager.boot/1.11.0/tokenmanager.boot-1.11.0.jar" TargetMode="External"/><Relationship Id="rId14" Type="http://schemas.openxmlformats.org/officeDocument/2006/relationships/hyperlink" Target="http://192.168.10.125/SantanderGTS/microservices/products/CollectionImport" TargetMode="External"/><Relationship Id="rId22" Type="http://schemas.openxmlformats.org/officeDocument/2006/relationships/hyperlink" Target="http://192.168.10.2:8081/artifactory/santander-gts-libs-release-local/com/mercurytfs/mercury/cloud/web/importlc.web.all/1.25.1/importlc.web.all-1.25.1.jar" TargetMode="External"/><Relationship Id="rId27" Type="http://schemas.openxmlformats.org/officeDocument/2006/relationships/hyperlink" Target="http://192.168.10.125/SantanderGTS/mock.gts.api" TargetMode="External"/><Relationship Id="rId30" Type="http://schemas.openxmlformats.org/officeDocument/2006/relationships/hyperlink" Target="http://192.168.10.125/SantanderGTS/exportlc.integration.boot/" TargetMode="External"/><Relationship Id="rId35" Type="http://schemas.openxmlformats.org/officeDocument/2006/relationships/hyperlink" Target="http://192.168.10.125/SantanderGTS/microservices/products/ExportLc/" TargetMode="External"/><Relationship Id="rId43" Type="http://schemas.openxmlformats.org/officeDocument/2006/relationships/hyperlink" Target="http://192.168.10.125/SantanderGTS/microservices/jobs/AccountingJobs" TargetMode="External"/><Relationship Id="rId48" Type="http://schemas.openxmlformats.org/officeDocument/2006/relationships/hyperlink" Target="http://192.168.10.2:8081/artifactory/santander-gts-libs-release-local/com/mercurytfs/mercury/cloud/web/activity.jobs.web.all/5.1.0/activity.jobs.web.all-5.1.0.jar" TargetMode="External"/><Relationship Id="rId56" Type="http://schemas.openxmlformats.org/officeDocument/2006/relationships/hyperlink" Target="http://192.168.10.2:8081/artifactory/santander-gts-libs-release-local/com/mercurytfs/mercury/cloud/web/reporter.jobs.web.all/5.1.0/reporter.jobs.web.all-5.1.0.jar" TargetMode="External"/><Relationship Id="rId8" Type="http://schemas.openxmlformats.org/officeDocument/2006/relationships/hyperlink" Target="http://192.168.10.125/SantanderGTS/microservices/modules/Tokenmanager" TargetMode="External"/><Relationship Id="rId51" Type="http://schemas.openxmlformats.org/officeDocument/2006/relationships/hyperlink" Target="http://192.168.10.125/SantanderGTS/microservices/jobs/AutomaticprocessesJobs" TargetMode="External"/><Relationship Id="rId3" Type="http://schemas.openxmlformats.org/officeDocument/2006/relationships/hyperlink" Target="http://192.168.10.125/SantanderGTS/microservices/Cloud" TargetMode="External"/><Relationship Id="rId12" Type="http://schemas.openxmlformats.org/officeDocument/2006/relationships/hyperlink" Target="http://192.168.10.125/SantanderGTS/microservices/products/CollectionsExport" TargetMode="External"/><Relationship Id="rId17" Type="http://schemas.openxmlformats.org/officeDocument/2006/relationships/hyperlink" Target="http://gitlabce.mercury-tfs.com/SantanderGTS/microservices/products/ExportLc" TargetMode="External"/><Relationship Id="rId25" Type="http://schemas.openxmlformats.org/officeDocument/2006/relationships/hyperlink" Target="http://192.168.10.2:8081/artifactory/santander-gts-libs-release-local/com/mercurytfs/mercury/cloud/web/loans.web.all/1.21.1/loans.web.all-1.21.1.jar" TargetMode="External"/><Relationship Id="rId33" Type="http://schemas.openxmlformats.org/officeDocument/2006/relationships/hyperlink" Target="http://192.168.10.125/SantanderGTS/microservices/products/ImportLc/" TargetMode="External"/><Relationship Id="rId38" Type="http://schemas.openxmlformats.org/officeDocument/2006/relationships/hyperlink" Target="http://192.168.10.2:8081/artifactory/libs-release-local/com/mercurytfs/mercury/cloud/web/collections.import.jobs.web.all/1.22.0/collections.import.jobs.web.all-1.22.0.jar" TargetMode="External"/><Relationship Id="rId46" Type="http://schemas.openxmlformats.org/officeDocument/2006/relationships/hyperlink" Target="http://192.168.10.2:8081/artifactory/santander-gts-libs-release-local/com/mercurytfs/mercury/cloud/web/accruement.jobs.web.all/5.1.0/accruement.jobs.web.all-5.1.0.jar" TargetMode="External"/><Relationship Id="rId59" Type="http://schemas.openxmlformats.org/officeDocument/2006/relationships/hyperlink" Target="http://gitlabce.mercury-tfs.com/SantanderGTS/modulos/jobs.gts.boo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51"/>
  <sheetViews>
    <sheetView tabSelected="1" workbookViewId="0">
      <selection activeCell="D27" sqref="D27"/>
    </sheetView>
  </sheetViews>
  <sheetFormatPr defaultColWidth="12.5703125" defaultRowHeight="15.75" customHeight="1"/>
  <cols>
    <col min="1" max="1" width="11.7109375"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5.85546875" customWidth="1"/>
    <col min="9" max="9" width="86.5703125" customWidth="1"/>
    <col min="10" max="10" width="82.28515625" customWidth="1"/>
    <col min="11" max="11" width="33.28515625" customWidth="1"/>
  </cols>
  <sheetData>
    <row r="1" spans="1:26" ht="12.75">
      <c r="A1" s="549" t="s">
        <v>6</v>
      </c>
      <c r="B1" s="550"/>
      <c r="C1" s="551"/>
      <c r="D1" s="550"/>
      <c r="E1" s="550"/>
      <c r="F1" s="550"/>
      <c r="G1" s="550"/>
      <c r="H1" s="550"/>
      <c r="I1" s="550"/>
      <c r="J1" s="8"/>
      <c r="K1" s="9"/>
      <c r="L1" s="8"/>
      <c r="M1" s="8"/>
      <c r="N1" s="8"/>
      <c r="O1" s="8"/>
      <c r="P1" s="8"/>
      <c r="Q1" s="8"/>
      <c r="R1" s="8"/>
      <c r="S1" s="8"/>
      <c r="T1" s="8"/>
      <c r="U1" s="8"/>
      <c r="V1" s="8"/>
      <c r="W1" s="8"/>
      <c r="X1" s="8"/>
      <c r="Y1" s="8"/>
      <c r="Z1" s="8"/>
    </row>
    <row r="2" spans="1:26" ht="12.75">
      <c r="A2" s="10" t="s">
        <v>7</v>
      </c>
      <c r="B2" s="11" t="s">
        <v>8</v>
      </c>
      <c r="C2" s="12" t="s">
        <v>9</v>
      </c>
      <c r="D2" s="12" t="s">
        <v>10</v>
      </c>
      <c r="E2" s="13" t="s">
        <v>11</v>
      </c>
      <c r="F2" s="14" t="s">
        <v>12</v>
      </c>
      <c r="G2" s="14" t="s">
        <v>13</v>
      </c>
      <c r="H2" s="15" t="s">
        <v>14</v>
      </c>
      <c r="I2" s="16" t="s">
        <v>15</v>
      </c>
      <c r="J2" s="8"/>
      <c r="K2" s="9"/>
      <c r="L2" s="8"/>
      <c r="M2" s="8"/>
      <c r="N2" s="8"/>
      <c r="O2" s="8"/>
      <c r="P2" s="8"/>
      <c r="Q2" s="8"/>
      <c r="R2" s="8"/>
      <c r="S2" s="8"/>
      <c r="T2" s="8"/>
      <c r="U2" s="8"/>
      <c r="V2" s="8"/>
      <c r="W2" s="8"/>
      <c r="X2" s="8"/>
      <c r="Y2" s="8"/>
      <c r="Z2" s="8"/>
    </row>
    <row r="3" spans="1:26" ht="12.75">
      <c r="A3" s="552" t="s">
        <v>16</v>
      </c>
      <c r="B3" s="554"/>
      <c r="C3" s="17"/>
      <c r="D3" s="18"/>
      <c r="E3" s="19" t="s">
        <v>11</v>
      </c>
      <c r="F3" s="20" t="s">
        <v>20</v>
      </c>
      <c r="G3" s="21" t="b">
        <v>0</v>
      </c>
      <c r="H3" s="21" t="b">
        <v>1</v>
      </c>
      <c r="I3" s="22"/>
      <c r="J3" s="23"/>
      <c r="K3" s="24"/>
    </row>
    <row r="4" spans="1:26" ht="12.75">
      <c r="A4" s="553"/>
      <c r="B4" s="547"/>
      <c r="C4" s="17"/>
      <c r="D4" s="18"/>
      <c r="E4" s="25" t="s">
        <v>11</v>
      </c>
      <c r="F4" s="20" t="s">
        <v>20</v>
      </c>
      <c r="G4" s="21" t="b">
        <v>0</v>
      </c>
      <c r="H4" s="21" t="b">
        <v>1</v>
      </c>
      <c r="I4" s="26"/>
      <c r="J4" s="23"/>
      <c r="K4" s="27"/>
    </row>
    <row r="5" spans="1:26" ht="24" customHeight="1">
      <c r="A5" s="556" t="s">
        <v>23</v>
      </c>
      <c r="B5" s="555"/>
      <c r="C5" s="28"/>
      <c r="D5" s="29"/>
      <c r="E5" s="30" t="s">
        <v>11</v>
      </c>
      <c r="F5" s="31" t="s">
        <v>27</v>
      </c>
      <c r="G5" s="32" t="b">
        <v>0</v>
      </c>
      <c r="H5" s="32" t="b">
        <v>1</v>
      </c>
      <c r="I5" s="33"/>
      <c r="J5" s="23"/>
      <c r="K5" s="24"/>
    </row>
    <row r="6" spans="1:26" ht="22.5" customHeight="1">
      <c r="A6" s="557"/>
      <c r="B6" s="547"/>
      <c r="C6" s="28"/>
      <c r="D6" s="34"/>
      <c r="E6" s="30" t="s">
        <v>11</v>
      </c>
      <c r="F6" s="31" t="s">
        <v>27</v>
      </c>
      <c r="G6" s="32" t="b">
        <v>0</v>
      </c>
      <c r="H6" s="32" t="b">
        <v>1</v>
      </c>
      <c r="I6" s="35"/>
      <c r="J6" s="23"/>
      <c r="K6" s="36"/>
    </row>
    <row r="7" spans="1:26" ht="12.75">
      <c r="A7" s="557"/>
      <c r="B7" s="555"/>
      <c r="C7" s="28"/>
      <c r="D7" s="29"/>
      <c r="E7" s="30" t="s">
        <v>11</v>
      </c>
      <c r="F7" s="31" t="s">
        <v>32</v>
      </c>
      <c r="G7" s="32" t="b">
        <v>0</v>
      </c>
      <c r="H7" s="32" t="b">
        <v>1</v>
      </c>
      <c r="I7" s="33"/>
      <c r="J7" s="23"/>
      <c r="K7" s="27"/>
    </row>
    <row r="8" spans="1:26" ht="12.75">
      <c r="A8" s="557"/>
      <c r="B8" s="547"/>
      <c r="C8" s="28"/>
      <c r="D8" s="29"/>
      <c r="E8" s="30" t="s">
        <v>11</v>
      </c>
      <c r="F8" s="31" t="s">
        <v>32</v>
      </c>
      <c r="G8" s="32" t="b">
        <v>0</v>
      </c>
      <c r="H8" s="32" t="b">
        <v>1</v>
      </c>
      <c r="I8" s="35"/>
      <c r="J8" s="23"/>
      <c r="K8" s="24"/>
    </row>
    <row r="9" spans="1:26" ht="12.75">
      <c r="A9" s="557"/>
      <c r="B9" s="555"/>
      <c r="C9" s="28"/>
      <c r="D9" s="29"/>
      <c r="E9" s="30" t="s">
        <v>11</v>
      </c>
      <c r="F9" s="31" t="s">
        <v>37</v>
      </c>
      <c r="G9" s="32" t="b">
        <v>0</v>
      </c>
      <c r="H9" s="32" t="b">
        <v>1</v>
      </c>
      <c r="I9" s="33"/>
      <c r="J9" s="23"/>
      <c r="K9" s="24"/>
    </row>
    <row r="10" spans="1:26" ht="12.75">
      <c r="A10" s="553"/>
      <c r="B10" s="547"/>
      <c r="C10" s="28"/>
      <c r="D10" s="29"/>
      <c r="E10" s="30" t="s">
        <v>11</v>
      </c>
      <c r="F10" s="31" t="s">
        <v>37</v>
      </c>
      <c r="G10" s="32" t="b">
        <v>0</v>
      </c>
      <c r="H10" s="32" t="b">
        <v>1</v>
      </c>
      <c r="I10" s="35"/>
      <c r="J10" s="23"/>
      <c r="K10" s="24"/>
    </row>
    <row r="11" spans="1:26" ht="12.75">
      <c r="A11" s="558" t="s">
        <v>40</v>
      </c>
      <c r="B11" s="546"/>
      <c r="C11" s="37"/>
      <c r="D11" s="38"/>
      <c r="E11" s="39" t="s">
        <v>11</v>
      </c>
      <c r="F11" s="40" t="s">
        <v>43</v>
      </c>
      <c r="G11" s="41" t="b">
        <v>0</v>
      </c>
      <c r="H11" s="41" t="b">
        <v>1</v>
      </c>
      <c r="I11" s="42"/>
      <c r="J11" s="23"/>
      <c r="K11" s="36"/>
    </row>
    <row r="12" spans="1:26" ht="15" customHeight="1">
      <c r="A12" s="557"/>
      <c r="B12" s="547"/>
      <c r="C12" s="37"/>
      <c r="D12" s="38"/>
      <c r="E12" s="39" t="s">
        <v>11</v>
      </c>
      <c r="F12" s="40" t="s">
        <v>43</v>
      </c>
      <c r="G12" s="41" t="b">
        <v>0</v>
      </c>
      <c r="H12" s="41" t="b">
        <v>1</v>
      </c>
      <c r="I12" s="43"/>
      <c r="J12" s="23"/>
      <c r="K12" s="44"/>
    </row>
    <row r="13" spans="1:26" ht="12.75">
      <c r="A13" s="557"/>
      <c r="B13" s="546"/>
      <c r="C13" s="37"/>
      <c r="D13" s="38"/>
      <c r="E13" s="39" t="s">
        <v>11</v>
      </c>
      <c r="F13" s="40" t="s">
        <v>48</v>
      </c>
      <c r="G13" s="41" t="b">
        <v>0</v>
      </c>
      <c r="H13" s="41" t="b">
        <v>1</v>
      </c>
      <c r="I13" s="42"/>
      <c r="J13" s="23"/>
      <c r="K13" s="36"/>
    </row>
    <row r="14" spans="1:26" ht="12.75">
      <c r="A14" s="557"/>
      <c r="B14" s="547"/>
      <c r="C14" s="37"/>
      <c r="D14" s="38"/>
      <c r="E14" s="39" t="s">
        <v>11</v>
      </c>
      <c r="F14" s="40" t="s">
        <v>48</v>
      </c>
      <c r="G14" s="41" t="b">
        <v>0</v>
      </c>
      <c r="H14" s="41" t="b">
        <v>1</v>
      </c>
      <c r="I14" s="43"/>
      <c r="J14" s="23"/>
      <c r="K14" s="45"/>
    </row>
    <row r="15" spans="1:26" ht="12.75">
      <c r="A15" s="557"/>
      <c r="B15" s="546"/>
      <c r="C15" s="37"/>
      <c r="D15" s="38"/>
      <c r="E15" s="39" t="s">
        <v>11</v>
      </c>
      <c r="F15" s="40" t="s">
        <v>53</v>
      </c>
      <c r="G15" s="41" t="b">
        <v>0</v>
      </c>
      <c r="H15" s="41" t="b">
        <v>1</v>
      </c>
      <c r="I15" s="42"/>
      <c r="J15" s="23"/>
      <c r="K15" s="36"/>
    </row>
    <row r="16" spans="1:26" ht="12.75">
      <c r="A16" s="557"/>
      <c r="B16" s="547"/>
      <c r="C16" s="37"/>
      <c r="D16" s="38"/>
      <c r="E16" s="39" t="s">
        <v>11</v>
      </c>
      <c r="F16" s="40" t="s">
        <v>53</v>
      </c>
      <c r="G16" s="41" t="b">
        <v>0</v>
      </c>
      <c r="H16" s="41" t="b">
        <v>1</v>
      </c>
      <c r="I16" s="43"/>
      <c r="J16" s="23"/>
      <c r="K16" s="45"/>
    </row>
    <row r="17" spans="1:11" ht="12.75">
      <c r="A17" s="557"/>
      <c r="B17" s="546"/>
      <c r="C17" s="37"/>
      <c r="D17" s="38"/>
      <c r="E17" s="39" t="s">
        <v>11</v>
      </c>
      <c r="F17" s="40" t="s">
        <v>58</v>
      </c>
      <c r="G17" s="41" t="b">
        <v>0</v>
      </c>
      <c r="H17" s="41" t="b">
        <v>1</v>
      </c>
      <c r="I17" s="42"/>
      <c r="J17" s="23"/>
      <c r="K17" s="36"/>
    </row>
    <row r="18" spans="1:11" ht="12.75">
      <c r="A18" s="557"/>
      <c r="B18" s="547"/>
      <c r="C18" s="37"/>
      <c r="D18" s="38"/>
      <c r="E18" s="39" t="s">
        <v>11</v>
      </c>
      <c r="F18" s="40" t="s">
        <v>58</v>
      </c>
      <c r="G18" s="41" t="b">
        <v>0</v>
      </c>
      <c r="H18" s="41" t="b">
        <v>1</v>
      </c>
      <c r="I18" s="43"/>
      <c r="J18" s="23"/>
      <c r="K18" s="46"/>
    </row>
    <row r="19" spans="1:11" ht="12.75">
      <c r="A19" s="557"/>
      <c r="B19" s="546"/>
      <c r="C19" s="37"/>
      <c r="D19" s="38"/>
      <c r="E19" s="39" t="s">
        <v>11</v>
      </c>
      <c r="F19" s="40" t="s">
        <v>62</v>
      </c>
      <c r="G19" s="41" t="b">
        <v>0</v>
      </c>
      <c r="H19" s="41" t="b">
        <v>1</v>
      </c>
      <c r="I19" s="43"/>
      <c r="J19" s="23"/>
      <c r="K19" s="47"/>
    </row>
    <row r="20" spans="1:11" ht="12.75">
      <c r="A20" s="557"/>
      <c r="B20" s="547"/>
      <c r="C20" s="37"/>
      <c r="D20" s="38"/>
      <c r="E20" s="39" t="s">
        <v>11</v>
      </c>
      <c r="F20" s="40" t="s">
        <v>62</v>
      </c>
      <c r="G20" s="41" t="b">
        <v>0</v>
      </c>
      <c r="H20" s="41" t="b">
        <v>1</v>
      </c>
      <c r="I20" s="43"/>
      <c r="J20" s="23"/>
      <c r="K20" s="47"/>
    </row>
    <row r="21" spans="1:11" ht="12.75">
      <c r="A21" s="557"/>
      <c r="B21" s="546"/>
      <c r="C21" s="37"/>
      <c r="D21" s="38"/>
      <c r="E21" s="39" t="s">
        <v>11</v>
      </c>
      <c r="F21" s="40" t="s">
        <v>67</v>
      </c>
      <c r="G21" s="41" t="b">
        <v>0</v>
      </c>
      <c r="H21" s="41" t="b">
        <v>1</v>
      </c>
      <c r="I21" s="43"/>
      <c r="J21" s="23"/>
      <c r="K21" s="47"/>
    </row>
    <row r="22" spans="1:11" ht="12.75">
      <c r="A22" s="557"/>
      <c r="B22" s="547"/>
      <c r="C22" s="37"/>
      <c r="D22" s="38"/>
      <c r="E22" s="39" t="s">
        <v>11</v>
      </c>
      <c r="F22" s="40" t="s">
        <v>67</v>
      </c>
      <c r="G22" s="41" t="b">
        <v>0</v>
      </c>
      <c r="H22" s="41" t="b">
        <v>1</v>
      </c>
      <c r="I22" s="43"/>
      <c r="J22" s="23"/>
      <c r="K22" s="47"/>
    </row>
    <row r="23" spans="1:11" ht="12.75">
      <c r="A23" s="557"/>
      <c r="B23" s="548"/>
      <c r="C23" s="37"/>
      <c r="D23" s="38"/>
      <c r="E23" s="39" t="s">
        <v>11</v>
      </c>
      <c r="F23" s="40" t="s">
        <v>71</v>
      </c>
      <c r="G23" s="41" t="b">
        <v>0</v>
      </c>
      <c r="H23" s="41" t="b">
        <v>1</v>
      </c>
      <c r="I23" s="48"/>
      <c r="J23" s="23"/>
      <c r="K23" s="47"/>
    </row>
    <row r="24" spans="1:11" ht="12.75">
      <c r="A24" s="557"/>
      <c r="B24" s="547"/>
      <c r="C24" s="37"/>
      <c r="D24" s="38"/>
      <c r="E24" s="49" t="s">
        <v>11</v>
      </c>
      <c r="F24" s="40" t="s">
        <v>71</v>
      </c>
      <c r="G24" s="41" t="b">
        <v>0</v>
      </c>
      <c r="H24" s="41" t="b">
        <v>1</v>
      </c>
      <c r="I24" s="48"/>
      <c r="J24" s="23"/>
      <c r="K24" s="46"/>
    </row>
    <row r="25" spans="1:11" ht="12.75">
      <c r="A25" s="559" t="s">
        <v>75</v>
      </c>
      <c r="B25" s="51"/>
      <c r="C25" s="52"/>
      <c r="D25" s="53"/>
      <c r="E25" s="54" t="s">
        <v>11</v>
      </c>
      <c r="F25" s="55" t="s">
        <v>79</v>
      </c>
      <c r="G25" s="56" t="b">
        <v>0</v>
      </c>
      <c r="H25" s="57" t="b">
        <v>1</v>
      </c>
      <c r="I25" s="58"/>
      <c r="J25" s="23"/>
      <c r="K25" s="59"/>
    </row>
    <row r="26" spans="1:11" ht="12.75">
      <c r="A26" s="557"/>
      <c r="B26" s="51"/>
      <c r="C26" s="52"/>
      <c r="D26" s="53"/>
      <c r="E26" s="54" t="s">
        <v>11</v>
      </c>
      <c r="F26" s="55" t="s">
        <v>82</v>
      </c>
      <c r="G26" s="56" t="b">
        <v>0</v>
      </c>
      <c r="H26" s="57" t="b">
        <v>1</v>
      </c>
      <c r="I26" s="58"/>
      <c r="J26" s="23"/>
      <c r="K26" s="59"/>
    </row>
    <row r="27" spans="1:11" ht="12.75">
      <c r="A27" s="557"/>
      <c r="B27" s="51"/>
      <c r="C27" s="52"/>
      <c r="D27" s="53"/>
      <c r="E27" s="54" t="s">
        <v>11</v>
      </c>
      <c r="F27" s="55" t="s">
        <v>85</v>
      </c>
      <c r="G27" s="56" t="b">
        <v>0</v>
      </c>
      <c r="H27" s="57" t="b">
        <v>1</v>
      </c>
      <c r="I27" s="58"/>
      <c r="J27" s="23"/>
      <c r="K27" s="59"/>
    </row>
    <row r="28" spans="1:11" ht="12.75">
      <c r="A28" s="557"/>
      <c r="B28" s="51"/>
      <c r="C28" s="52"/>
      <c r="D28" s="53"/>
      <c r="E28" s="54" t="s">
        <v>11</v>
      </c>
      <c r="F28" s="55" t="s">
        <v>88</v>
      </c>
      <c r="G28" s="56" t="b">
        <v>0</v>
      </c>
      <c r="H28" s="57" t="b">
        <v>1</v>
      </c>
      <c r="I28" s="58"/>
      <c r="J28" s="23"/>
      <c r="K28" s="59"/>
    </row>
    <row r="29" spans="1:11" ht="12.75">
      <c r="A29" s="557"/>
      <c r="B29" s="51"/>
      <c r="C29" s="52"/>
      <c r="D29" s="53"/>
      <c r="E29" s="54" t="s">
        <v>11</v>
      </c>
      <c r="F29" s="55" t="s">
        <v>85</v>
      </c>
      <c r="G29" s="56" t="b">
        <v>0</v>
      </c>
      <c r="H29" s="57" t="b">
        <v>1</v>
      </c>
      <c r="I29" s="58"/>
      <c r="J29" s="23"/>
      <c r="K29" s="59"/>
    </row>
    <row r="30" spans="1:11" ht="12.75">
      <c r="A30" s="557"/>
      <c r="B30" s="51"/>
      <c r="C30" s="52"/>
      <c r="D30" s="53"/>
      <c r="E30" s="54" t="s">
        <v>11</v>
      </c>
      <c r="F30" s="55" t="s">
        <v>93</v>
      </c>
      <c r="G30" s="56" t="b">
        <v>0</v>
      </c>
      <c r="H30" s="57" t="b">
        <v>1</v>
      </c>
      <c r="I30" s="58"/>
      <c r="J30" s="23"/>
      <c r="K30" s="59"/>
    </row>
    <row r="31" spans="1:11" ht="12.75">
      <c r="A31" s="557"/>
      <c r="B31" s="51"/>
      <c r="C31" s="52"/>
      <c r="D31" s="53"/>
      <c r="E31" s="60" t="s">
        <v>11</v>
      </c>
      <c r="F31" s="55" t="s">
        <v>96</v>
      </c>
      <c r="G31" s="56" t="b">
        <v>0</v>
      </c>
      <c r="H31" s="57" t="b">
        <v>1</v>
      </c>
      <c r="I31" s="58"/>
      <c r="J31" s="23"/>
      <c r="K31" s="59"/>
    </row>
    <row r="32" spans="1:11" ht="12.75">
      <c r="A32" s="557"/>
      <c r="B32" s="61"/>
      <c r="C32" s="62"/>
      <c r="D32" s="53"/>
      <c r="E32" s="60" t="s">
        <v>11</v>
      </c>
      <c r="F32" s="63" t="s">
        <v>99</v>
      </c>
      <c r="G32" s="56" t="b">
        <v>0</v>
      </c>
      <c r="H32" s="57" t="b">
        <v>1</v>
      </c>
      <c r="I32" s="58"/>
      <c r="J32" s="23"/>
      <c r="K32" s="59"/>
    </row>
    <row r="33" spans="1:11" ht="12.75">
      <c r="A33" s="557"/>
      <c r="B33" s="61"/>
      <c r="C33" s="62"/>
      <c r="D33" s="53"/>
      <c r="E33" s="54" t="s">
        <v>11</v>
      </c>
      <c r="F33" s="63" t="s">
        <v>102</v>
      </c>
      <c r="G33" s="56" t="b">
        <v>0</v>
      </c>
      <c r="H33" s="57" t="b">
        <v>1</v>
      </c>
      <c r="I33" s="58"/>
      <c r="J33" s="23"/>
      <c r="K33" s="59"/>
    </row>
    <row r="34" spans="1:11" ht="12.75">
      <c r="A34" s="553"/>
      <c r="B34" s="61"/>
      <c r="C34" s="52"/>
      <c r="D34" s="53"/>
      <c r="E34" s="54" t="s">
        <v>11</v>
      </c>
      <c r="F34" s="63" t="s">
        <v>105</v>
      </c>
      <c r="G34" s="56" t="b">
        <v>0</v>
      </c>
      <c r="H34" s="57" t="b">
        <v>1</v>
      </c>
      <c r="I34" s="64"/>
      <c r="J34" s="23"/>
      <c r="K34" s="65"/>
    </row>
    <row r="35" spans="1:11" ht="12.75">
      <c r="A35" s="560" t="s">
        <v>107</v>
      </c>
      <c r="B35" s="66"/>
      <c r="C35" s="67"/>
      <c r="D35" s="68"/>
      <c r="E35" s="69" t="s">
        <v>11</v>
      </c>
      <c r="F35" s="70" t="s">
        <v>110</v>
      </c>
      <c r="G35" s="71" t="b">
        <v>0</v>
      </c>
      <c r="H35" s="71" t="b">
        <v>1</v>
      </c>
      <c r="I35" s="72"/>
      <c r="J35" s="23"/>
      <c r="K35" s="73"/>
    </row>
    <row r="36" spans="1:11" ht="15.75" customHeight="1">
      <c r="A36" s="557"/>
      <c r="B36" s="66"/>
      <c r="C36" s="67"/>
      <c r="D36" s="68"/>
      <c r="E36" s="69" t="s">
        <v>11</v>
      </c>
      <c r="F36" s="70" t="s">
        <v>113</v>
      </c>
      <c r="G36" s="71" t="b">
        <v>0</v>
      </c>
      <c r="H36" s="71" t="b">
        <v>1</v>
      </c>
      <c r="I36" s="72"/>
      <c r="J36" s="23"/>
      <c r="K36" s="73"/>
    </row>
    <row r="37" spans="1:11" ht="15.75" customHeight="1">
      <c r="A37" s="557"/>
      <c r="B37" s="66"/>
      <c r="C37" s="67"/>
      <c r="D37" s="74"/>
      <c r="E37" s="75" t="s">
        <v>11</v>
      </c>
      <c r="F37" s="70" t="s">
        <v>116</v>
      </c>
      <c r="G37" s="76" t="b">
        <v>0</v>
      </c>
      <c r="H37" s="76" t="b">
        <v>1</v>
      </c>
      <c r="I37" s="77"/>
      <c r="J37" s="23"/>
      <c r="K37" s="73"/>
    </row>
    <row r="38" spans="1:11" ht="15" customHeight="1">
      <c r="A38" s="557"/>
      <c r="B38" s="66"/>
      <c r="C38" s="67"/>
      <c r="D38" s="68"/>
      <c r="E38" s="69" t="s">
        <v>11</v>
      </c>
      <c r="F38" s="70" t="s">
        <v>27</v>
      </c>
      <c r="G38" s="76" t="b">
        <v>0</v>
      </c>
      <c r="H38" s="76" t="b">
        <v>1</v>
      </c>
      <c r="I38" s="77"/>
      <c r="J38" s="23"/>
      <c r="K38" s="73"/>
    </row>
    <row r="39" spans="1:11" ht="15.75" customHeight="1">
      <c r="A39" s="557"/>
      <c r="B39" s="66"/>
      <c r="C39" s="67"/>
      <c r="D39" s="68"/>
      <c r="E39" s="69" t="s">
        <v>11</v>
      </c>
      <c r="F39" s="70" t="s">
        <v>121</v>
      </c>
      <c r="G39" s="76" t="b">
        <v>0</v>
      </c>
      <c r="H39" s="76" t="b">
        <v>1</v>
      </c>
      <c r="I39" s="77"/>
      <c r="J39" s="23"/>
      <c r="K39" s="73"/>
    </row>
    <row r="40" spans="1:11" ht="15.75" customHeight="1">
      <c r="A40" s="557"/>
      <c r="B40" s="66"/>
      <c r="C40" s="78"/>
      <c r="D40" s="68"/>
      <c r="E40" s="79" t="s">
        <v>11</v>
      </c>
      <c r="F40" s="70" t="s">
        <v>124</v>
      </c>
      <c r="G40" s="76" t="b">
        <v>0</v>
      </c>
      <c r="H40" s="76" t="b">
        <v>1</v>
      </c>
      <c r="I40" s="77"/>
      <c r="J40" s="23"/>
      <c r="K40" s="24"/>
    </row>
    <row r="41" spans="1:11" ht="15.75" customHeight="1">
      <c r="A41" s="557"/>
      <c r="B41" s="80"/>
      <c r="C41" s="67"/>
      <c r="D41" s="68"/>
      <c r="E41" s="69" t="s">
        <v>11</v>
      </c>
      <c r="F41" s="70" t="s">
        <v>127</v>
      </c>
      <c r="G41" s="76" t="b">
        <v>0</v>
      </c>
      <c r="H41" s="76" t="b">
        <v>1</v>
      </c>
      <c r="I41" s="77"/>
      <c r="J41" s="23"/>
      <c r="K41" s="24"/>
    </row>
    <row r="42" spans="1:11" ht="15.75" customHeight="1">
      <c r="A42" s="557"/>
      <c r="B42" s="80"/>
      <c r="C42" s="78"/>
      <c r="D42" s="68"/>
      <c r="E42" s="69" t="s">
        <v>11</v>
      </c>
      <c r="F42" s="70" t="s">
        <v>130</v>
      </c>
      <c r="G42" s="76" t="b">
        <v>0</v>
      </c>
      <c r="H42" s="76" t="b">
        <v>1</v>
      </c>
      <c r="I42" s="77"/>
      <c r="J42" s="23"/>
      <c r="K42" s="24"/>
    </row>
    <row r="43" spans="1:11" ht="15.75" customHeight="1">
      <c r="A43" s="557"/>
      <c r="B43" s="66"/>
      <c r="C43" s="67"/>
      <c r="D43" s="68"/>
      <c r="E43" s="69" t="s">
        <v>11</v>
      </c>
      <c r="F43" s="70" t="s">
        <v>133</v>
      </c>
      <c r="G43" s="76" t="b">
        <v>0</v>
      </c>
      <c r="H43" s="76" t="b">
        <v>1</v>
      </c>
      <c r="I43" s="77"/>
      <c r="J43" s="23"/>
      <c r="K43" s="81"/>
    </row>
    <row r="44" spans="1:11" ht="15.75" customHeight="1">
      <c r="A44" s="557"/>
      <c r="B44" s="80"/>
      <c r="C44" s="78"/>
      <c r="D44" s="68"/>
      <c r="E44" s="69" t="s">
        <v>11</v>
      </c>
      <c r="F44" s="70" t="s">
        <v>130</v>
      </c>
      <c r="G44" s="76" t="b">
        <v>0</v>
      </c>
      <c r="H44" s="76" t="b">
        <v>1</v>
      </c>
      <c r="I44" s="77"/>
      <c r="J44" s="23"/>
      <c r="K44" s="24"/>
    </row>
    <row r="45" spans="1:11" ht="15.75" customHeight="1">
      <c r="A45" s="557"/>
      <c r="B45" s="80"/>
      <c r="C45" s="78"/>
      <c r="D45" s="68"/>
      <c r="E45" s="82" t="s">
        <v>11</v>
      </c>
      <c r="F45" s="70" t="s">
        <v>130</v>
      </c>
      <c r="G45" s="76" t="b">
        <v>0</v>
      </c>
      <c r="H45" s="76" t="b">
        <v>1</v>
      </c>
      <c r="I45" s="77"/>
      <c r="J45" s="23"/>
      <c r="K45" s="24"/>
    </row>
    <row r="46" spans="1:11" ht="15.75" customHeight="1">
      <c r="A46" s="557"/>
      <c r="B46" s="80"/>
      <c r="C46" s="78"/>
      <c r="D46" s="68"/>
      <c r="E46" s="82" t="s">
        <v>11</v>
      </c>
      <c r="F46" s="70" t="s">
        <v>140</v>
      </c>
      <c r="G46" s="76" t="b">
        <v>0</v>
      </c>
      <c r="H46" s="76" t="b">
        <v>1</v>
      </c>
      <c r="I46" s="77"/>
      <c r="J46" s="23"/>
      <c r="K46" s="24"/>
    </row>
    <row r="47" spans="1:11" ht="16.5" customHeight="1">
      <c r="A47" s="557"/>
      <c r="B47" s="83"/>
      <c r="C47" s="84"/>
      <c r="D47" s="85"/>
      <c r="E47" s="86" t="s">
        <v>11</v>
      </c>
      <c r="F47" s="87" t="s">
        <v>62</v>
      </c>
      <c r="G47" s="88" t="b">
        <v>0</v>
      </c>
      <c r="H47" s="88" t="b">
        <v>1</v>
      </c>
      <c r="I47" s="89"/>
      <c r="J47" s="23"/>
      <c r="K47" s="81"/>
    </row>
    <row r="48" spans="1:11" ht="16.5" customHeight="1">
      <c r="A48" s="557"/>
      <c r="B48" s="90"/>
      <c r="C48" s="84"/>
      <c r="D48" s="91"/>
      <c r="E48" s="69" t="s">
        <v>11</v>
      </c>
      <c r="F48" s="87" t="s">
        <v>67</v>
      </c>
      <c r="G48" s="88" t="b">
        <v>0</v>
      </c>
      <c r="H48" s="88" t="b">
        <v>1</v>
      </c>
      <c r="I48" s="89"/>
      <c r="J48" s="23"/>
      <c r="K48" s="81"/>
    </row>
    <row r="49" spans="1:11" ht="16.5" customHeight="1">
      <c r="A49" s="561"/>
      <c r="B49" s="92"/>
      <c r="C49" s="93"/>
      <c r="D49" s="94"/>
      <c r="E49" s="95" t="s">
        <v>11</v>
      </c>
      <c r="F49" s="96" t="s">
        <v>146</v>
      </c>
      <c r="G49" s="97" t="b">
        <v>0</v>
      </c>
      <c r="H49" s="97" t="b">
        <v>1</v>
      </c>
      <c r="I49" s="98"/>
      <c r="J49" s="23"/>
      <c r="K49" s="81"/>
    </row>
    <row r="50" spans="1:11" ht="18.75" customHeight="1">
      <c r="A50" s="562" t="s">
        <v>147</v>
      </c>
      <c r="B50" s="99"/>
      <c r="C50" s="100"/>
      <c r="D50" s="101"/>
      <c r="E50" s="102"/>
      <c r="F50" s="103" t="s">
        <v>150</v>
      </c>
      <c r="G50" s="104" t="b">
        <v>0</v>
      </c>
      <c r="H50" s="105" t="s">
        <v>151</v>
      </c>
      <c r="I50" s="106"/>
      <c r="J50" s="50"/>
      <c r="K50" s="107"/>
    </row>
    <row r="51" spans="1:11" ht="18.75" customHeight="1">
      <c r="A51" s="561"/>
      <c r="B51" s="108"/>
      <c r="C51" s="109"/>
      <c r="D51" s="110"/>
      <c r="E51" s="111"/>
      <c r="F51" s="112" t="s">
        <v>155</v>
      </c>
      <c r="G51" s="113" t="b">
        <v>0</v>
      </c>
      <c r="H51" s="114" t="s">
        <v>151</v>
      </c>
      <c r="I51" s="115"/>
      <c r="J51" s="50"/>
      <c r="K51" s="116"/>
    </row>
  </sheetData>
  <mergeCells count="19">
    <mergeCell ref="A25:A34"/>
    <mergeCell ref="A35:A49"/>
    <mergeCell ref="A50:A51"/>
    <mergeCell ref="B21:B22"/>
    <mergeCell ref="B23:B24"/>
    <mergeCell ref="A1:B1"/>
    <mergeCell ref="C1:I1"/>
    <mergeCell ref="A3:A4"/>
    <mergeCell ref="B3:B4"/>
    <mergeCell ref="B5:B6"/>
    <mergeCell ref="B7:B8"/>
    <mergeCell ref="B9:B10"/>
    <mergeCell ref="B11:B12"/>
    <mergeCell ref="B13:B14"/>
    <mergeCell ref="B15:B16"/>
    <mergeCell ref="B17:B18"/>
    <mergeCell ref="B19:B20"/>
    <mergeCell ref="A5:A10"/>
    <mergeCell ref="A11:A24"/>
  </mergeCells>
  <conditionalFormatting sqref="A25:H34 I25:I33 K23:Z36">
    <cfRule type="notContainsBlanks" dxfId="79" priority="1">
      <formula>LEN(TRIM(K23))&gt;0</formula>
    </cfRule>
  </conditionalFormatting>
  <hyperlinks>
    <hyperlink ref="A1"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s>
  <printOptions horizontalCentered="1" gridLines="1"/>
  <pageMargins left="0.7" right="0.7" top="0.75" bottom="0.75" header="0" footer="0"/>
  <pageSetup paperSize="9"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51.5703125" customWidth="1"/>
    <col min="10" max="10" width="82.28515625" customWidth="1"/>
    <col min="11" max="11" width="33.28515625" customWidth="1"/>
  </cols>
  <sheetData>
    <row r="1" spans="1:26" ht="12.75">
      <c r="A1" s="549" t="s">
        <v>6</v>
      </c>
      <c r="B1" s="550"/>
      <c r="C1" s="551"/>
      <c r="D1" s="550"/>
      <c r="E1" s="550"/>
      <c r="F1" s="550"/>
      <c r="G1" s="550"/>
      <c r="H1" s="550"/>
      <c r="I1" s="550"/>
      <c r="J1" s="8"/>
      <c r="K1" s="9"/>
      <c r="L1" s="8"/>
      <c r="M1" s="8"/>
      <c r="N1" s="8"/>
      <c r="O1" s="8"/>
      <c r="P1" s="8"/>
      <c r="Q1" s="8"/>
      <c r="R1" s="8"/>
      <c r="S1" s="8"/>
      <c r="T1" s="8"/>
      <c r="U1" s="8"/>
      <c r="V1" s="8"/>
      <c r="W1" s="8"/>
      <c r="X1" s="8"/>
      <c r="Y1" s="8"/>
      <c r="Z1" s="8"/>
    </row>
    <row r="2" spans="1:26" ht="12.75">
      <c r="A2" s="10" t="s">
        <v>7</v>
      </c>
      <c r="B2" s="11" t="s">
        <v>8</v>
      </c>
      <c r="C2" s="12" t="s">
        <v>9</v>
      </c>
      <c r="D2" s="12" t="s">
        <v>10</v>
      </c>
      <c r="E2" s="13" t="s">
        <v>11</v>
      </c>
      <c r="F2" s="14" t="s">
        <v>12</v>
      </c>
      <c r="G2" s="14" t="s">
        <v>13</v>
      </c>
      <c r="H2" s="15" t="s">
        <v>14</v>
      </c>
      <c r="I2" s="16" t="s">
        <v>15</v>
      </c>
      <c r="J2" s="8"/>
      <c r="K2" s="9"/>
      <c r="L2" s="8"/>
      <c r="M2" s="8"/>
      <c r="N2" s="8"/>
      <c r="O2" s="8"/>
      <c r="P2" s="8"/>
      <c r="Q2" s="8"/>
      <c r="R2" s="8"/>
      <c r="S2" s="8"/>
      <c r="T2" s="8"/>
      <c r="U2" s="8"/>
      <c r="V2" s="8"/>
      <c r="W2" s="8"/>
      <c r="X2" s="8"/>
      <c r="Y2" s="8"/>
      <c r="Z2" s="8"/>
    </row>
    <row r="3" spans="1:26" ht="12.75">
      <c r="A3" s="552" t="s">
        <v>16</v>
      </c>
      <c r="B3" s="554" t="s">
        <v>17</v>
      </c>
      <c r="C3" s="17" t="s">
        <v>18</v>
      </c>
      <c r="D3" s="18" t="s">
        <v>19</v>
      </c>
      <c r="E3" s="19" t="s">
        <v>11</v>
      </c>
      <c r="F3" s="20" t="s">
        <v>157</v>
      </c>
      <c r="G3" s="21" t="b">
        <v>0</v>
      </c>
      <c r="H3" s="21" t="b">
        <v>0</v>
      </c>
      <c r="I3" s="22" t="s">
        <v>21</v>
      </c>
      <c r="J3" s="50" t="str">
        <f t="shared" ref="J3:J49" si="0">IF(H3,CONCAT(CONCAT(CONCAT(CONCAT(CONCAT(CONCAT(CONCAT(CONCAT("http://192.168.10.9:8082/artifactory/santander-gts-libs-release-local/",CONCAT(CONCAT(SUBSTITUTE(C3,".","/"),"/"),D3)),"/"),F3),"/"),D3),"-"),F3),".jar"),"")</f>
        <v/>
      </c>
      <c r="K3" s="24"/>
    </row>
    <row r="4" spans="1:26" ht="12.75">
      <c r="A4" s="553"/>
      <c r="B4" s="547"/>
      <c r="C4" s="17" t="s">
        <v>18</v>
      </c>
      <c r="D4" s="18" t="s">
        <v>22</v>
      </c>
      <c r="E4" s="25" t="s">
        <v>11</v>
      </c>
      <c r="F4" s="20" t="s">
        <v>157</v>
      </c>
      <c r="G4" s="21" t="b">
        <v>0</v>
      </c>
      <c r="H4" s="21" t="b">
        <v>0</v>
      </c>
      <c r="I4" s="26"/>
      <c r="J4" s="50" t="str">
        <f t="shared" si="0"/>
        <v/>
      </c>
      <c r="K4" s="27"/>
    </row>
    <row r="5" spans="1:26" ht="24" customHeight="1">
      <c r="A5" s="556" t="s">
        <v>23</v>
      </c>
      <c r="B5" s="555" t="s">
        <v>24</v>
      </c>
      <c r="C5" s="28" t="s">
        <v>25</v>
      </c>
      <c r="D5" s="29" t="s">
        <v>26</v>
      </c>
      <c r="E5" s="30" t="s">
        <v>11</v>
      </c>
      <c r="F5" s="31" t="s">
        <v>158</v>
      </c>
      <c r="G5" s="32" t="b">
        <v>0</v>
      </c>
      <c r="H5" s="32" t="b">
        <v>1</v>
      </c>
      <c r="I5" s="33" t="s">
        <v>28</v>
      </c>
      <c r="J5" s="23" t="e">
        <f t="shared" ca="1" si="0"/>
        <v>#NAME?</v>
      </c>
      <c r="K5" s="24"/>
    </row>
    <row r="6" spans="1:26" ht="22.5" customHeight="1">
      <c r="A6" s="557"/>
      <c r="B6" s="547"/>
      <c r="C6" s="28" t="s">
        <v>25</v>
      </c>
      <c r="D6" s="34" t="s">
        <v>29</v>
      </c>
      <c r="E6" s="30" t="s">
        <v>11</v>
      </c>
      <c r="F6" s="31" t="s">
        <v>158</v>
      </c>
      <c r="G6" s="32" t="b">
        <v>0</v>
      </c>
      <c r="H6" s="32" t="b">
        <v>1</v>
      </c>
      <c r="I6" s="35" t="s">
        <v>21</v>
      </c>
      <c r="J6" s="23" t="e">
        <f t="shared" ca="1" si="0"/>
        <v>#NAME?</v>
      </c>
      <c r="K6" s="36"/>
    </row>
    <row r="7" spans="1:26" ht="12.75">
      <c r="A7" s="557"/>
      <c r="B7" s="555" t="s">
        <v>30</v>
      </c>
      <c r="C7" s="28" t="s">
        <v>25</v>
      </c>
      <c r="D7" s="29" t="s">
        <v>31</v>
      </c>
      <c r="E7" s="30" t="s">
        <v>11</v>
      </c>
      <c r="F7" s="31" t="s">
        <v>159</v>
      </c>
      <c r="G7" s="32" t="b">
        <v>0</v>
      </c>
      <c r="H7" s="32" t="b">
        <v>1</v>
      </c>
      <c r="I7" s="33"/>
      <c r="J7" s="23" t="e">
        <f t="shared" ca="1" si="0"/>
        <v>#NAME?</v>
      </c>
      <c r="K7" s="27"/>
    </row>
    <row r="8" spans="1:26" ht="12.75">
      <c r="A8" s="557"/>
      <c r="B8" s="547"/>
      <c r="C8" s="28" t="s">
        <v>25</v>
      </c>
      <c r="D8" s="29" t="s">
        <v>33</v>
      </c>
      <c r="E8" s="30" t="s">
        <v>11</v>
      </c>
      <c r="F8" s="31" t="s">
        <v>159</v>
      </c>
      <c r="G8" s="32" t="b">
        <v>0</v>
      </c>
      <c r="H8" s="32" t="b">
        <v>1</v>
      </c>
      <c r="I8" s="35" t="s">
        <v>34</v>
      </c>
      <c r="J8" s="23" t="e">
        <f t="shared" ca="1" si="0"/>
        <v>#NAME?</v>
      </c>
      <c r="K8" s="24"/>
    </row>
    <row r="9" spans="1:26" ht="12.75">
      <c r="A9" s="557"/>
      <c r="B9" s="555" t="s">
        <v>35</v>
      </c>
      <c r="C9" s="28" t="s">
        <v>18</v>
      </c>
      <c r="D9" s="29" t="s">
        <v>36</v>
      </c>
      <c r="E9" s="30" t="s">
        <v>11</v>
      </c>
      <c r="F9" s="31" t="s">
        <v>160</v>
      </c>
      <c r="G9" s="32" t="b">
        <v>0</v>
      </c>
      <c r="H9" s="32" t="b">
        <v>0</v>
      </c>
      <c r="I9" s="33"/>
      <c r="J9" s="50" t="str">
        <f t="shared" si="0"/>
        <v/>
      </c>
      <c r="K9" s="24"/>
    </row>
    <row r="10" spans="1:26" ht="12.75">
      <c r="A10" s="553"/>
      <c r="B10" s="547"/>
      <c r="C10" s="28" t="s">
        <v>38</v>
      </c>
      <c r="D10" s="29" t="s">
        <v>39</v>
      </c>
      <c r="E10" s="30" t="s">
        <v>11</v>
      </c>
      <c r="F10" s="31" t="s">
        <v>160</v>
      </c>
      <c r="G10" s="32" t="b">
        <v>0</v>
      </c>
      <c r="H10" s="32" t="b">
        <v>0</v>
      </c>
      <c r="I10" s="35" t="s">
        <v>34</v>
      </c>
      <c r="J10" s="50" t="str">
        <f t="shared" si="0"/>
        <v/>
      </c>
      <c r="K10" s="24"/>
    </row>
    <row r="11" spans="1:26" ht="12.75">
      <c r="A11" s="558" t="s">
        <v>40</v>
      </c>
      <c r="B11" s="546" t="s">
        <v>41</v>
      </c>
      <c r="C11" s="37" t="s">
        <v>25</v>
      </c>
      <c r="D11" s="38" t="s">
        <v>42</v>
      </c>
      <c r="E11" s="39" t="s">
        <v>11</v>
      </c>
      <c r="F11" s="40" t="s">
        <v>161</v>
      </c>
      <c r="G11" s="41" t="b">
        <v>0</v>
      </c>
      <c r="H11" s="41" t="b">
        <v>1</v>
      </c>
      <c r="I11" s="42" t="s">
        <v>28</v>
      </c>
      <c r="J11" s="23" t="e">
        <f t="shared" ca="1" si="0"/>
        <v>#NAME?</v>
      </c>
      <c r="K11" s="36"/>
    </row>
    <row r="12" spans="1:26" ht="15" customHeight="1">
      <c r="A12" s="557"/>
      <c r="B12" s="547"/>
      <c r="C12" s="37" t="s">
        <v>25</v>
      </c>
      <c r="D12" s="38" t="s">
        <v>44</v>
      </c>
      <c r="E12" s="39" t="s">
        <v>11</v>
      </c>
      <c r="F12" s="40" t="s">
        <v>158</v>
      </c>
      <c r="G12" s="41" t="b">
        <v>0</v>
      </c>
      <c r="H12" s="41" t="b">
        <v>1</v>
      </c>
      <c r="I12" s="43" t="s">
        <v>45</v>
      </c>
      <c r="J12" s="23" t="e">
        <f t="shared" ca="1" si="0"/>
        <v>#NAME?</v>
      </c>
      <c r="K12" s="44"/>
    </row>
    <row r="13" spans="1:26" ht="12.75">
      <c r="A13" s="557"/>
      <c r="B13" s="546" t="s">
        <v>46</v>
      </c>
      <c r="C13" s="37" t="s">
        <v>25</v>
      </c>
      <c r="D13" s="38" t="s">
        <v>47</v>
      </c>
      <c r="E13" s="39" t="s">
        <v>11</v>
      </c>
      <c r="F13" s="40" t="s">
        <v>162</v>
      </c>
      <c r="G13" s="41" t="b">
        <v>0</v>
      </c>
      <c r="H13" s="41" t="b">
        <v>1</v>
      </c>
      <c r="I13" s="42" t="s">
        <v>28</v>
      </c>
      <c r="J13" s="23" t="e">
        <f t="shared" ca="1" si="0"/>
        <v>#NAME?</v>
      </c>
      <c r="K13" s="36"/>
    </row>
    <row r="14" spans="1:26" ht="12.75">
      <c r="A14" s="557"/>
      <c r="B14" s="547"/>
      <c r="C14" s="37" t="s">
        <v>25</v>
      </c>
      <c r="D14" s="38" t="s">
        <v>49</v>
      </c>
      <c r="E14" s="39" t="s">
        <v>11</v>
      </c>
      <c r="F14" s="40" t="s">
        <v>163</v>
      </c>
      <c r="G14" s="41" t="b">
        <v>0</v>
      </c>
      <c r="H14" s="41" t="b">
        <v>1</v>
      </c>
      <c r="I14" s="43" t="s">
        <v>50</v>
      </c>
      <c r="J14" s="23" t="e">
        <f t="shared" ca="1" si="0"/>
        <v>#NAME?</v>
      </c>
      <c r="K14" s="45"/>
    </row>
    <row r="15" spans="1:26" ht="12.75">
      <c r="A15" s="557"/>
      <c r="B15" s="546" t="s">
        <v>51</v>
      </c>
      <c r="C15" s="37" t="s">
        <v>25</v>
      </c>
      <c r="D15" s="38" t="s">
        <v>52</v>
      </c>
      <c r="E15" s="39" t="s">
        <v>11</v>
      </c>
      <c r="F15" s="40" t="s">
        <v>164</v>
      </c>
      <c r="G15" s="41" t="b">
        <v>0</v>
      </c>
      <c r="H15" s="41" t="b">
        <v>1</v>
      </c>
      <c r="I15" s="42" t="s">
        <v>28</v>
      </c>
      <c r="J15" s="23" t="e">
        <f t="shared" ca="1" si="0"/>
        <v>#NAME?</v>
      </c>
      <c r="K15" s="36"/>
    </row>
    <row r="16" spans="1:26" ht="12.75">
      <c r="A16" s="557"/>
      <c r="B16" s="547"/>
      <c r="C16" s="37" t="s">
        <v>25</v>
      </c>
      <c r="D16" s="38" t="s">
        <v>54</v>
      </c>
      <c r="E16" s="39" t="s">
        <v>11</v>
      </c>
      <c r="F16" s="40" t="s">
        <v>165</v>
      </c>
      <c r="G16" s="41" t="b">
        <v>0</v>
      </c>
      <c r="H16" s="41" t="b">
        <v>1</v>
      </c>
      <c r="I16" s="43" t="s">
        <v>55</v>
      </c>
      <c r="J16" s="23" t="e">
        <f t="shared" ca="1" si="0"/>
        <v>#NAME?</v>
      </c>
      <c r="K16" s="45"/>
    </row>
    <row r="17" spans="1:11" ht="12.75">
      <c r="A17" s="557"/>
      <c r="B17" s="546" t="s">
        <v>56</v>
      </c>
      <c r="C17" s="37" t="s">
        <v>25</v>
      </c>
      <c r="D17" s="38" t="s">
        <v>57</v>
      </c>
      <c r="E17" s="39" t="s">
        <v>11</v>
      </c>
      <c r="F17" s="40" t="s">
        <v>166</v>
      </c>
      <c r="G17" s="41" t="b">
        <v>0</v>
      </c>
      <c r="H17" s="41" t="b">
        <v>1</v>
      </c>
      <c r="I17" s="42" t="s">
        <v>28</v>
      </c>
      <c r="J17" s="23" t="e">
        <f t="shared" ca="1" si="0"/>
        <v>#NAME?</v>
      </c>
      <c r="K17" s="36"/>
    </row>
    <row r="18" spans="1:11" ht="12.75">
      <c r="A18" s="557"/>
      <c r="B18" s="547"/>
      <c r="C18" s="37" t="s">
        <v>25</v>
      </c>
      <c r="D18" s="38" t="s">
        <v>59</v>
      </c>
      <c r="E18" s="39" t="s">
        <v>11</v>
      </c>
      <c r="F18" s="40" t="s">
        <v>167</v>
      </c>
      <c r="G18" s="41" t="b">
        <v>0</v>
      </c>
      <c r="H18" s="41" t="b">
        <v>1</v>
      </c>
      <c r="I18" s="43" t="s">
        <v>34</v>
      </c>
      <c r="J18" s="23" t="e">
        <f t="shared" ca="1" si="0"/>
        <v>#NAME?</v>
      </c>
      <c r="K18" s="46"/>
    </row>
    <row r="19" spans="1:11" ht="12.75">
      <c r="A19" s="557"/>
      <c r="B19" s="546" t="s">
        <v>60</v>
      </c>
      <c r="C19" s="37" t="s">
        <v>25</v>
      </c>
      <c r="D19" s="38" t="s">
        <v>61</v>
      </c>
      <c r="E19" s="39" t="s">
        <v>11</v>
      </c>
      <c r="F19" s="40" t="s">
        <v>168</v>
      </c>
      <c r="G19" s="41" t="b">
        <v>0</v>
      </c>
      <c r="H19" s="41" t="b">
        <v>1</v>
      </c>
      <c r="I19" s="43" t="s">
        <v>63</v>
      </c>
      <c r="J19" s="23" t="e">
        <f t="shared" ca="1" si="0"/>
        <v>#NAME?</v>
      </c>
      <c r="K19" s="47"/>
    </row>
    <row r="20" spans="1:11" ht="12.75">
      <c r="A20" s="557"/>
      <c r="B20" s="547"/>
      <c r="C20" s="37" t="s">
        <v>25</v>
      </c>
      <c r="D20" s="38" t="s">
        <v>64</v>
      </c>
      <c r="E20" s="39" t="s">
        <v>11</v>
      </c>
      <c r="F20" s="40" t="s">
        <v>71</v>
      </c>
      <c r="G20" s="41" t="b">
        <v>0</v>
      </c>
      <c r="H20" s="41" t="b">
        <v>1</v>
      </c>
      <c r="I20" s="43" t="s">
        <v>28</v>
      </c>
      <c r="J20" s="23" t="e">
        <f t="shared" ca="1" si="0"/>
        <v>#NAME?</v>
      </c>
      <c r="K20" s="47"/>
    </row>
    <row r="21" spans="1:11" ht="12.75">
      <c r="A21" s="557"/>
      <c r="B21" s="546" t="s">
        <v>65</v>
      </c>
      <c r="C21" s="37" t="s">
        <v>25</v>
      </c>
      <c r="D21" s="38" t="s">
        <v>66</v>
      </c>
      <c r="E21" s="39" t="s">
        <v>11</v>
      </c>
      <c r="F21" s="40" t="s">
        <v>169</v>
      </c>
      <c r="G21" s="41" t="b">
        <v>0</v>
      </c>
      <c r="H21" s="41" t="b">
        <v>1</v>
      </c>
      <c r="I21" s="43" t="s">
        <v>63</v>
      </c>
      <c r="J21" s="23" t="e">
        <f t="shared" ca="1" si="0"/>
        <v>#NAME?</v>
      </c>
      <c r="K21" s="47"/>
    </row>
    <row r="22" spans="1:11" ht="12.75">
      <c r="A22" s="557"/>
      <c r="B22" s="547"/>
      <c r="C22" s="37" t="s">
        <v>25</v>
      </c>
      <c r="D22" s="38" t="s">
        <v>68</v>
      </c>
      <c r="E22" s="39" t="s">
        <v>11</v>
      </c>
      <c r="F22" s="40" t="s">
        <v>58</v>
      </c>
      <c r="G22" s="41" t="b">
        <v>0</v>
      </c>
      <c r="H22" s="41" t="b">
        <v>1</v>
      </c>
      <c r="I22" s="43" t="s">
        <v>28</v>
      </c>
      <c r="J22" s="23" t="e">
        <f t="shared" ca="1" si="0"/>
        <v>#NAME?</v>
      </c>
      <c r="K22" s="47"/>
    </row>
    <row r="23" spans="1:11" ht="12.75">
      <c r="A23" s="557"/>
      <c r="B23" s="548" t="s">
        <v>69</v>
      </c>
      <c r="C23" s="37" t="s">
        <v>25</v>
      </c>
      <c r="D23" s="38" t="s">
        <v>70</v>
      </c>
      <c r="E23" s="39" t="s">
        <v>11</v>
      </c>
      <c r="F23" s="40" t="s">
        <v>170</v>
      </c>
      <c r="G23" s="41" t="b">
        <v>0</v>
      </c>
      <c r="H23" s="41" t="b">
        <v>1</v>
      </c>
      <c r="I23" s="48" t="s">
        <v>28</v>
      </c>
      <c r="J23" s="23" t="e">
        <f t="shared" ca="1" si="0"/>
        <v>#NAME?</v>
      </c>
      <c r="K23" s="47"/>
    </row>
    <row r="24" spans="1:11" ht="12.75">
      <c r="A24" s="553"/>
      <c r="B24" s="547"/>
      <c r="C24" s="37" t="s">
        <v>25</v>
      </c>
      <c r="D24" s="38" t="s">
        <v>72</v>
      </c>
      <c r="E24" s="39" t="s">
        <v>11</v>
      </c>
      <c r="F24" s="40" t="s">
        <v>171</v>
      </c>
      <c r="G24" s="41" t="b">
        <v>0</v>
      </c>
      <c r="H24" s="41" t="b">
        <v>1</v>
      </c>
      <c r="I24" s="48" t="s">
        <v>73</v>
      </c>
      <c r="J24" s="23" t="e">
        <f t="shared" ca="1" si="0"/>
        <v>#NAME?</v>
      </c>
      <c r="K24" s="46"/>
    </row>
    <row r="25" spans="1:11" ht="12.75">
      <c r="A25" s="559" t="s">
        <v>75</v>
      </c>
      <c r="B25" s="51" t="s">
        <v>76</v>
      </c>
      <c r="C25" s="52" t="s">
        <v>77</v>
      </c>
      <c r="D25" s="53" t="s">
        <v>78</v>
      </c>
      <c r="E25" s="54" t="s">
        <v>11</v>
      </c>
      <c r="F25" s="55" t="s">
        <v>172</v>
      </c>
      <c r="G25" s="56" t="b">
        <v>0</v>
      </c>
      <c r="H25" s="57" t="b">
        <v>1</v>
      </c>
      <c r="I25" s="58" t="s">
        <v>21</v>
      </c>
      <c r="J25" s="23" t="e">
        <f t="shared" ca="1" si="0"/>
        <v>#NAME?</v>
      </c>
      <c r="K25" s="59"/>
    </row>
    <row r="26" spans="1:11" ht="12.75">
      <c r="A26" s="557"/>
      <c r="B26" s="51" t="s">
        <v>80</v>
      </c>
      <c r="C26" s="52" t="s">
        <v>77</v>
      </c>
      <c r="D26" s="53" t="s">
        <v>81</v>
      </c>
      <c r="E26" s="54" t="s">
        <v>11</v>
      </c>
      <c r="F26" s="55" t="s">
        <v>173</v>
      </c>
      <c r="G26" s="56" t="b">
        <v>0</v>
      </c>
      <c r="H26" s="57" t="b">
        <v>1</v>
      </c>
      <c r="I26" s="58" t="s">
        <v>21</v>
      </c>
      <c r="J26" s="23" t="e">
        <f t="shared" ca="1" si="0"/>
        <v>#NAME?</v>
      </c>
      <c r="K26" s="59"/>
    </row>
    <row r="27" spans="1:11" ht="12.75">
      <c r="A27" s="557"/>
      <c r="B27" s="51" t="s">
        <v>83</v>
      </c>
      <c r="C27" s="52" t="s">
        <v>77</v>
      </c>
      <c r="D27" s="53" t="s">
        <v>84</v>
      </c>
      <c r="E27" s="54" t="s">
        <v>11</v>
      </c>
      <c r="F27" s="55" t="s">
        <v>174</v>
      </c>
      <c r="G27" s="56" t="b">
        <v>0</v>
      </c>
      <c r="H27" s="57" t="b">
        <v>1</v>
      </c>
      <c r="I27" s="58" t="s">
        <v>21</v>
      </c>
      <c r="J27" s="23" t="e">
        <f t="shared" ca="1" si="0"/>
        <v>#NAME?</v>
      </c>
      <c r="K27" s="59"/>
    </row>
    <row r="28" spans="1:11" ht="12.75">
      <c r="A28" s="557"/>
      <c r="B28" s="51" t="s">
        <v>86</v>
      </c>
      <c r="C28" s="52" t="s">
        <v>77</v>
      </c>
      <c r="D28" s="53" t="s">
        <v>87</v>
      </c>
      <c r="E28" s="54" t="s">
        <v>11</v>
      </c>
      <c r="F28" s="55" t="s">
        <v>93</v>
      </c>
      <c r="G28" s="56" t="b">
        <v>0</v>
      </c>
      <c r="H28" s="57" t="b">
        <v>1</v>
      </c>
      <c r="I28" s="58" t="s">
        <v>21</v>
      </c>
      <c r="J28" s="23" t="e">
        <f t="shared" ca="1" si="0"/>
        <v>#NAME?</v>
      </c>
      <c r="K28" s="59"/>
    </row>
    <row r="29" spans="1:11" ht="12.75">
      <c r="A29" s="557"/>
      <c r="B29" s="51" t="s">
        <v>89</v>
      </c>
      <c r="C29" s="52" t="s">
        <v>77</v>
      </c>
      <c r="D29" s="53" t="s">
        <v>90</v>
      </c>
      <c r="E29" s="54" t="s">
        <v>11</v>
      </c>
      <c r="F29" s="55" t="s">
        <v>174</v>
      </c>
      <c r="G29" s="56" t="b">
        <v>0</v>
      </c>
      <c r="H29" s="57" t="b">
        <v>1</v>
      </c>
      <c r="I29" s="58" t="s">
        <v>21</v>
      </c>
      <c r="J29" s="23" t="e">
        <f t="shared" ca="1" si="0"/>
        <v>#NAME?</v>
      </c>
      <c r="K29" s="59"/>
    </row>
    <row r="30" spans="1:11" ht="12.75">
      <c r="A30" s="557"/>
      <c r="B30" s="51" t="s">
        <v>91</v>
      </c>
      <c r="C30" s="52" t="s">
        <v>77</v>
      </c>
      <c r="D30" s="53" t="s">
        <v>92</v>
      </c>
      <c r="E30" s="54" t="s">
        <v>11</v>
      </c>
      <c r="F30" s="55" t="s">
        <v>175</v>
      </c>
      <c r="G30" s="56" t="b">
        <v>0</v>
      </c>
      <c r="H30" s="57" t="b">
        <v>1</v>
      </c>
      <c r="I30" s="58" t="s">
        <v>21</v>
      </c>
      <c r="J30" s="23" t="e">
        <f t="shared" ca="1" si="0"/>
        <v>#NAME?</v>
      </c>
      <c r="K30" s="59"/>
    </row>
    <row r="31" spans="1:11" ht="12.75">
      <c r="A31" s="557"/>
      <c r="B31" s="51" t="s">
        <v>94</v>
      </c>
      <c r="C31" s="52" t="s">
        <v>77</v>
      </c>
      <c r="D31" s="53" t="s">
        <v>95</v>
      </c>
      <c r="E31" s="60" t="s">
        <v>11</v>
      </c>
      <c r="F31" s="55" t="s">
        <v>176</v>
      </c>
      <c r="G31" s="56" t="b">
        <v>0</v>
      </c>
      <c r="H31" s="57" t="b">
        <v>1</v>
      </c>
      <c r="I31" s="58" t="s">
        <v>21</v>
      </c>
      <c r="J31" s="23" t="e">
        <f t="shared" ca="1" si="0"/>
        <v>#NAME?</v>
      </c>
      <c r="K31" s="59"/>
    </row>
    <row r="32" spans="1:11" ht="12.75">
      <c r="A32" s="557"/>
      <c r="B32" s="61" t="s">
        <v>97</v>
      </c>
      <c r="C32" s="62" t="s">
        <v>77</v>
      </c>
      <c r="D32" s="53" t="s">
        <v>98</v>
      </c>
      <c r="E32" s="60" t="s">
        <v>11</v>
      </c>
      <c r="F32" s="63" t="s">
        <v>177</v>
      </c>
      <c r="G32" s="56" t="b">
        <v>0</v>
      </c>
      <c r="H32" s="57" t="b">
        <v>1</v>
      </c>
      <c r="I32" s="58" t="s">
        <v>21</v>
      </c>
      <c r="J32" s="23" t="e">
        <f t="shared" ca="1" si="0"/>
        <v>#NAME?</v>
      </c>
      <c r="K32" s="59"/>
    </row>
    <row r="33" spans="1:11" ht="12.75">
      <c r="A33" s="557"/>
      <c r="B33" s="61" t="s">
        <v>100</v>
      </c>
      <c r="C33" s="62" t="s">
        <v>77</v>
      </c>
      <c r="D33" s="53" t="s">
        <v>101</v>
      </c>
      <c r="E33" s="54" t="s">
        <v>11</v>
      </c>
      <c r="F33" s="63" t="s">
        <v>178</v>
      </c>
      <c r="G33" s="56" t="b">
        <v>0</v>
      </c>
      <c r="H33" s="57" t="b">
        <v>1</v>
      </c>
      <c r="I33" s="58" t="s">
        <v>21</v>
      </c>
      <c r="J33" s="23" t="e">
        <f t="shared" ca="1" si="0"/>
        <v>#NAME?</v>
      </c>
      <c r="K33" s="59"/>
    </row>
    <row r="34" spans="1:11" ht="12.75">
      <c r="A34" s="553"/>
      <c r="B34" s="61" t="s">
        <v>103</v>
      </c>
      <c r="C34" s="52" t="s">
        <v>77</v>
      </c>
      <c r="D34" s="53" t="s">
        <v>104</v>
      </c>
      <c r="E34" s="54" t="s">
        <v>11</v>
      </c>
      <c r="F34" s="63" t="s">
        <v>179</v>
      </c>
      <c r="G34" s="56" t="b">
        <v>0</v>
      </c>
      <c r="H34" s="57" t="b">
        <v>1</v>
      </c>
      <c r="I34" s="64" t="s">
        <v>106</v>
      </c>
      <c r="J34" s="23" t="e">
        <f t="shared" ca="1" si="0"/>
        <v>#NAME?</v>
      </c>
      <c r="K34" s="65"/>
    </row>
    <row r="35" spans="1:11" ht="12.75">
      <c r="A35" s="560" t="s">
        <v>107</v>
      </c>
      <c r="B35" s="66" t="s">
        <v>108</v>
      </c>
      <c r="C35" s="67" t="s">
        <v>25</v>
      </c>
      <c r="D35" s="68" t="s">
        <v>109</v>
      </c>
      <c r="E35" s="69" t="s">
        <v>11</v>
      </c>
      <c r="F35" s="70" t="s">
        <v>79</v>
      </c>
      <c r="G35" s="71" t="b">
        <v>0</v>
      </c>
      <c r="H35" s="71" t="b">
        <v>0</v>
      </c>
      <c r="I35" s="72" t="s">
        <v>106</v>
      </c>
      <c r="J35" s="50" t="str">
        <f t="shared" si="0"/>
        <v/>
      </c>
      <c r="K35" s="73"/>
    </row>
    <row r="36" spans="1:11" ht="15.75" customHeight="1">
      <c r="A36" s="557"/>
      <c r="B36" s="66" t="s">
        <v>111</v>
      </c>
      <c r="C36" s="67" t="s">
        <v>25</v>
      </c>
      <c r="D36" s="68" t="s">
        <v>112</v>
      </c>
      <c r="E36" s="69" t="s">
        <v>11</v>
      </c>
      <c r="F36" s="70" t="s">
        <v>166</v>
      </c>
      <c r="G36" s="71" t="b">
        <v>0</v>
      </c>
      <c r="H36" s="71" t="b">
        <v>0</v>
      </c>
      <c r="I36" s="72" t="s">
        <v>106</v>
      </c>
      <c r="J36" s="50" t="str">
        <f t="shared" si="0"/>
        <v/>
      </c>
      <c r="K36" s="73"/>
    </row>
    <row r="37" spans="1:11" ht="15.75" customHeight="1">
      <c r="A37" s="557"/>
      <c r="B37" s="66" t="s">
        <v>114</v>
      </c>
      <c r="C37" s="67" t="s">
        <v>25</v>
      </c>
      <c r="D37" s="74" t="s">
        <v>115</v>
      </c>
      <c r="E37" s="75" t="s">
        <v>11</v>
      </c>
      <c r="F37" s="70" t="s">
        <v>67</v>
      </c>
      <c r="G37" s="76" t="b">
        <v>0</v>
      </c>
      <c r="H37" s="76" t="b">
        <v>0</v>
      </c>
      <c r="I37" s="77" t="s">
        <v>106</v>
      </c>
      <c r="J37" s="50" t="str">
        <f t="shared" si="0"/>
        <v/>
      </c>
      <c r="K37" s="73"/>
    </row>
    <row r="38" spans="1:11" ht="15" customHeight="1">
      <c r="A38" s="557"/>
      <c r="B38" s="66" t="s">
        <v>117</v>
      </c>
      <c r="C38" s="67" t="s">
        <v>25</v>
      </c>
      <c r="D38" s="68" t="s">
        <v>118</v>
      </c>
      <c r="E38" s="69" t="s">
        <v>11</v>
      </c>
      <c r="F38" s="70" t="s">
        <v>180</v>
      </c>
      <c r="G38" s="76" t="b">
        <v>0</v>
      </c>
      <c r="H38" s="76" t="b">
        <v>0</v>
      </c>
      <c r="I38" s="77" t="s">
        <v>106</v>
      </c>
      <c r="J38" s="50" t="str">
        <f t="shared" si="0"/>
        <v/>
      </c>
      <c r="K38" s="73"/>
    </row>
    <row r="39" spans="1:11" ht="15.75" customHeight="1">
      <c r="A39" s="557"/>
      <c r="B39" s="66" t="s">
        <v>119</v>
      </c>
      <c r="C39" s="67" t="s">
        <v>25</v>
      </c>
      <c r="D39" s="68" t="s">
        <v>120</v>
      </c>
      <c r="E39" s="69" t="s">
        <v>11</v>
      </c>
      <c r="F39" s="70" t="s">
        <v>181</v>
      </c>
      <c r="G39" s="76" t="b">
        <v>0</v>
      </c>
      <c r="H39" s="76" t="b">
        <v>0</v>
      </c>
      <c r="I39" s="77" t="s">
        <v>106</v>
      </c>
      <c r="J39" s="50" t="str">
        <f t="shared" si="0"/>
        <v/>
      </c>
      <c r="K39" s="73"/>
    </row>
    <row r="40" spans="1:11" ht="15.75" customHeight="1">
      <c r="A40" s="557"/>
      <c r="B40" s="66" t="s">
        <v>122</v>
      </c>
      <c r="C40" s="78" t="s">
        <v>25</v>
      </c>
      <c r="D40" s="68" t="s">
        <v>123</v>
      </c>
      <c r="E40" s="79" t="s">
        <v>11</v>
      </c>
      <c r="F40" s="70" t="s">
        <v>182</v>
      </c>
      <c r="G40" s="76" t="b">
        <v>0</v>
      </c>
      <c r="H40" s="76" t="b">
        <v>1</v>
      </c>
      <c r="I40" s="77" t="s">
        <v>106</v>
      </c>
      <c r="J40" s="23" t="e">
        <f t="shared" ca="1" si="0"/>
        <v>#NAME?</v>
      </c>
      <c r="K40" s="24"/>
    </row>
    <row r="41" spans="1:11" ht="15.75" customHeight="1">
      <c r="A41" s="557"/>
      <c r="B41" s="80" t="s">
        <v>125</v>
      </c>
      <c r="C41" s="67" t="s">
        <v>25</v>
      </c>
      <c r="D41" s="68" t="s">
        <v>126</v>
      </c>
      <c r="E41" s="69" t="s">
        <v>11</v>
      </c>
      <c r="F41" s="70" t="s">
        <v>183</v>
      </c>
      <c r="G41" s="76" t="b">
        <v>0</v>
      </c>
      <c r="H41" s="76" t="b">
        <v>1</v>
      </c>
      <c r="I41" s="77" t="s">
        <v>106</v>
      </c>
      <c r="J41" s="23" t="e">
        <f t="shared" ca="1" si="0"/>
        <v>#NAME?</v>
      </c>
      <c r="K41" s="24"/>
    </row>
    <row r="42" spans="1:11" ht="15.75" customHeight="1">
      <c r="A42" s="557"/>
      <c r="B42" s="80" t="s">
        <v>128</v>
      </c>
      <c r="C42" s="78" t="s">
        <v>25</v>
      </c>
      <c r="D42" s="68" t="s">
        <v>129</v>
      </c>
      <c r="E42" s="69" t="s">
        <v>11</v>
      </c>
      <c r="F42" s="70" t="s">
        <v>150</v>
      </c>
      <c r="G42" s="76" t="b">
        <v>0</v>
      </c>
      <c r="H42" s="76" t="b">
        <v>0</v>
      </c>
      <c r="I42" s="77" t="s">
        <v>106</v>
      </c>
      <c r="J42" s="50" t="str">
        <f t="shared" si="0"/>
        <v/>
      </c>
      <c r="K42" s="24"/>
    </row>
    <row r="43" spans="1:11" ht="15.75" customHeight="1">
      <c r="A43" s="557"/>
      <c r="B43" s="66" t="s">
        <v>131</v>
      </c>
      <c r="C43" s="67" t="s">
        <v>25</v>
      </c>
      <c r="D43" s="68" t="s">
        <v>132</v>
      </c>
      <c r="E43" s="69" t="s">
        <v>11</v>
      </c>
      <c r="F43" s="70" t="s">
        <v>184</v>
      </c>
      <c r="G43" s="76" t="b">
        <v>0</v>
      </c>
      <c r="H43" s="76" t="b">
        <v>0</v>
      </c>
      <c r="I43" s="77" t="s">
        <v>106</v>
      </c>
      <c r="J43" s="50" t="str">
        <f t="shared" si="0"/>
        <v/>
      </c>
      <c r="K43" s="81"/>
    </row>
    <row r="44" spans="1:11" ht="15.75" customHeight="1">
      <c r="A44" s="557"/>
      <c r="B44" s="80" t="s">
        <v>134</v>
      </c>
      <c r="C44" s="78" t="s">
        <v>25</v>
      </c>
      <c r="D44" s="68" t="s">
        <v>135</v>
      </c>
      <c r="E44" s="69" t="s">
        <v>11</v>
      </c>
      <c r="F44" s="70" t="s">
        <v>150</v>
      </c>
      <c r="G44" s="76" t="b">
        <v>0</v>
      </c>
      <c r="H44" s="76" t="b">
        <v>0</v>
      </c>
      <c r="I44" s="77" t="s">
        <v>106</v>
      </c>
      <c r="J44" s="50" t="str">
        <f t="shared" si="0"/>
        <v/>
      </c>
      <c r="K44" s="24"/>
    </row>
    <row r="45" spans="1:11" ht="15.75" customHeight="1">
      <c r="A45" s="557"/>
      <c r="B45" s="80" t="s">
        <v>136</v>
      </c>
      <c r="C45" s="78" t="s">
        <v>25</v>
      </c>
      <c r="D45" s="68" t="s">
        <v>137</v>
      </c>
      <c r="E45" s="69" t="s">
        <v>11</v>
      </c>
      <c r="F45" s="70" t="s">
        <v>150</v>
      </c>
      <c r="G45" s="76" t="b">
        <v>0</v>
      </c>
      <c r="H45" s="76" t="b">
        <v>0</v>
      </c>
      <c r="I45" s="77" t="s">
        <v>106</v>
      </c>
      <c r="J45" s="50" t="str">
        <f t="shared" si="0"/>
        <v/>
      </c>
      <c r="K45" s="24"/>
    </row>
    <row r="46" spans="1:11" ht="15.75" customHeight="1">
      <c r="A46" s="557"/>
      <c r="B46" s="80" t="s">
        <v>138</v>
      </c>
      <c r="C46" s="78" t="s">
        <v>25</v>
      </c>
      <c r="D46" s="68" t="s">
        <v>139</v>
      </c>
      <c r="E46" s="69" t="s">
        <v>11</v>
      </c>
      <c r="F46" s="70" t="s">
        <v>130</v>
      </c>
      <c r="G46" s="76" t="b">
        <v>0</v>
      </c>
      <c r="H46" s="76" t="b">
        <v>0</v>
      </c>
      <c r="I46" s="77" t="s">
        <v>106</v>
      </c>
      <c r="J46" s="50" t="str">
        <f t="shared" si="0"/>
        <v/>
      </c>
      <c r="K46" s="24"/>
    </row>
    <row r="47" spans="1:11" ht="16.5" customHeight="1">
      <c r="A47" s="557"/>
      <c r="B47" s="83" t="s">
        <v>141</v>
      </c>
      <c r="C47" s="84" t="s">
        <v>25</v>
      </c>
      <c r="D47" s="85" t="s">
        <v>142</v>
      </c>
      <c r="E47" s="69" t="s">
        <v>11</v>
      </c>
      <c r="F47" s="87" t="s">
        <v>181</v>
      </c>
      <c r="G47" s="88" t="b">
        <v>0</v>
      </c>
      <c r="H47" s="88" t="b">
        <v>0</v>
      </c>
      <c r="I47" s="89" t="s">
        <v>106</v>
      </c>
      <c r="J47" s="50" t="str">
        <f t="shared" si="0"/>
        <v/>
      </c>
      <c r="K47" s="81"/>
    </row>
    <row r="48" spans="1:11" ht="16.5" customHeight="1">
      <c r="A48" s="557"/>
      <c r="B48" s="90" t="s">
        <v>143</v>
      </c>
      <c r="C48" s="84" t="s">
        <v>25</v>
      </c>
      <c r="D48" s="91" t="s">
        <v>144</v>
      </c>
      <c r="E48" s="69" t="s">
        <v>11</v>
      </c>
      <c r="F48" s="87" t="s">
        <v>58</v>
      </c>
      <c r="G48" s="88" t="b">
        <v>0</v>
      </c>
      <c r="H48" s="88" t="b">
        <v>1</v>
      </c>
      <c r="I48" s="89" t="s">
        <v>106</v>
      </c>
      <c r="J48" s="23" t="e">
        <f t="shared" ca="1" si="0"/>
        <v>#NAME?</v>
      </c>
      <c r="K48" s="81"/>
    </row>
    <row r="49" spans="1:11" ht="16.5" customHeight="1">
      <c r="A49" s="561"/>
      <c r="B49" s="92" t="s">
        <v>145</v>
      </c>
      <c r="C49" s="93" t="s">
        <v>25</v>
      </c>
      <c r="D49" s="94" t="s">
        <v>145</v>
      </c>
      <c r="E49" s="95" t="s">
        <v>11</v>
      </c>
      <c r="F49" s="96" t="s">
        <v>185</v>
      </c>
      <c r="G49" s="97" t="b">
        <v>0</v>
      </c>
      <c r="H49" s="97" t="b">
        <v>1</v>
      </c>
      <c r="I49" s="98" t="s">
        <v>106</v>
      </c>
      <c r="J49" s="23" t="e">
        <f t="shared" ca="1" si="0"/>
        <v>#NAME?</v>
      </c>
      <c r="K49" s="81"/>
    </row>
    <row r="50" spans="1:11" ht="18.75" customHeight="1">
      <c r="A50" s="562" t="s">
        <v>147</v>
      </c>
      <c r="B50" s="99" t="s">
        <v>148</v>
      </c>
      <c r="C50" s="100" t="s">
        <v>149</v>
      </c>
      <c r="D50" s="101" t="s">
        <v>148</v>
      </c>
      <c r="E50" s="102"/>
      <c r="F50" s="103" t="s">
        <v>150</v>
      </c>
      <c r="G50" s="104" t="b">
        <v>0</v>
      </c>
      <c r="H50" s="105" t="s">
        <v>151</v>
      </c>
      <c r="I50" s="106" t="s">
        <v>152</v>
      </c>
      <c r="J50" s="50"/>
      <c r="K50" s="107"/>
    </row>
    <row r="51" spans="1:11" ht="18.75" customHeight="1">
      <c r="A51" s="561"/>
      <c r="B51" s="108" t="s">
        <v>153</v>
      </c>
      <c r="C51" s="109" t="s">
        <v>154</v>
      </c>
      <c r="D51" s="110" t="s">
        <v>153</v>
      </c>
      <c r="E51" s="111"/>
      <c r="F51" s="112" t="s">
        <v>155</v>
      </c>
      <c r="G51" s="113" t="b">
        <v>0</v>
      </c>
      <c r="H51" s="114" t="s">
        <v>151</v>
      </c>
      <c r="I51" s="115" t="s">
        <v>156</v>
      </c>
      <c r="J51" s="50"/>
      <c r="K51" s="116"/>
    </row>
  </sheetData>
  <mergeCells count="19">
    <mergeCell ref="A25:A34"/>
    <mergeCell ref="A35:A49"/>
    <mergeCell ref="A50:A51"/>
    <mergeCell ref="B21:B22"/>
    <mergeCell ref="B23:B24"/>
    <mergeCell ref="A1:B1"/>
    <mergeCell ref="C1:I1"/>
    <mergeCell ref="A3:A4"/>
    <mergeCell ref="B3:B4"/>
    <mergeCell ref="B5:B6"/>
    <mergeCell ref="B7:B8"/>
    <mergeCell ref="B9:B10"/>
    <mergeCell ref="B11:B12"/>
    <mergeCell ref="B13:B14"/>
    <mergeCell ref="B15:B16"/>
    <mergeCell ref="B17:B18"/>
    <mergeCell ref="B19:B20"/>
    <mergeCell ref="A5:A10"/>
    <mergeCell ref="A11:A24"/>
  </mergeCells>
  <conditionalFormatting sqref="K23:Z36 A25:H34 I25:I33">
    <cfRule type="notContainsBlanks" dxfId="78" priority="1">
      <formula>LEN(TRIM(K23))&gt;0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51.5703125" customWidth="1"/>
    <col min="10" max="10" width="82.28515625" customWidth="1"/>
    <col min="11" max="11" width="33.28515625" customWidth="1"/>
  </cols>
  <sheetData>
    <row r="1" spans="1:26" ht="12.75">
      <c r="A1" s="549" t="s">
        <v>6</v>
      </c>
      <c r="B1" s="550"/>
      <c r="C1" s="551"/>
      <c r="D1" s="550"/>
      <c r="E1" s="550"/>
      <c r="F1" s="550"/>
      <c r="G1" s="550"/>
      <c r="H1" s="550"/>
      <c r="I1" s="550"/>
      <c r="J1" s="8"/>
      <c r="K1" s="9"/>
      <c r="L1" s="8"/>
      <c r="M1" s="8"/>
      <c r="N1" s="8"/>
      <c r="O1" s="8"/>
      <c r="P1" s="8"/>
      <c r="Q1" s="8"/>
      <c r="R1" s="8"/>
      <c r="S1" s="8"/>
      <c r="T1" s="8"/>
      <c r="U1" s="8"/>
      <c r="V1" s="8"/>
      <c r="W1" s="8"/>
      <c r="X1" s="8"/>
      <c r="Y1" s="8"/>
      <c r="Z1" s="8"/>
    </row>
    <row r="2" spans="1:26" ht="12.75">
      <c r="A2" s="10" t="s">
        <v>7</v>
      </c>
      <c r="B2" s="11" t="s">
        <v>8</v>
      </c>
      <c r="C2" s="12" t="s">
        <v>9</v>
      </c>
      <c r="D2" s="12" t="s">
        <v>10</v>
      </c>
      <c r="E2" s="13" t="s">
        <v>11</v>
      </c>
      <c r="F2" s="14" t="s">
        <v>12</v>
      </c>
      <c r="G2" s="14" t="s">
        <v>13</v>
      </c>
      <c r="H2" s="15" t="s">
        <v>14</v>
      </c>
      <c r="I2" s="16" t="s">
        <v>15</v>
      </c>
      <c r="J2" s="8"/>
      <c r="K2" s="9"/>
      <c r="L2" s="8"/>
      <c r="M2" s="8"/>
      <c r="N2" s="8"/>
      <c r="O2" s="8"/>
      <c r="P2" s="8"/>
      <c r="Q2" s="8"/>
      <c r="R2" s="8"/>
      <c r="S2" s="8"/>
      <c r="T2" s="8"/>
      <c r="U2" s="8"/>
      <c r="V2" s="8"/>
      <c r="W2" s="8"/>
      <c r="X2" s="8"/>
      <c r="Y2" s="8"/>
      <c r="Z2" s="8"/>
    </row>
    <row r="3" spans="1:26" ht="12.75">
      <c r="A3" s="552" t="s">
        <v>16</v>
      </c>
      <c r="B3" s="554" t="s">
        <v>17</v>
      </c>
      <c r="C3" s="17" t="s">
        <v>18</v>
      </c>
      <c r="D3" s="18" t="s">
        <v>19</v>
      </c>
      <c r="E3" s="19" t="s">
        <v>11</v>
      </c>
      <c r="F3" s="20" t="s">
        <v>157</v>
      </c>
      <c r="G3" s="21" t="b">
        <v>0</v>
      </c>
      <c r="H3" s="21" t="b">
        <v>0</v>
      </c>
      <c r="I3" s="22" t="s">
        <v>21</v>
      </c>
      <c r="J3" s="50" t="str">
        <f t="shared" ref="J3:J49" si="0">IF(H3,CONCAT(CONCAT(CONCAT(CONCAT(CONCAT(CONCAT(CONCAT(CONCAT("http://192.168.10.9:8082/artifactory/santander-gts-libs-release-local/",CONCAT(CONCAT(SUBSTITUTE(C3,".","/"),"/"),D3)),"/"),F3),"/"),D3),"-"),F3),".jar"),"")</f>
        <v/>
      </c>
      <c r="K3" s="24"/>
    </row>
    <row r="4" spans="1:26" ht="12.75">
      <c r="A4" s="553"/>
      <c r="B4" s="547"/>
      <c r="C4" s="17" t="s">
        <v>18</v>
      </c>
      <c r="D4" s="18" t="s">
        <v>22</v>
      </c>
      <c r="E4" s="25" t="s">
        <v>11</v>
      </c>
      <c r="F4" s="20" t="s">
        <v>157</v>
      </c>
      <c r="G4" s="21" t="b">
        <v>0</v>
      </c>
      <c r="H4" s="21" t="b">
        <v>0</v>
      </c>
      <c r="I4" s="26"/>
      <c r="J4" s="50" t="str">
        <f t="shared" si="0"/>
        <v/>
      </c>
      <c r="K4" s="27"/>
    </row>
    <row r="5" spans="1:26" ht="24" customHeight="1">
      <c r="A5" s="556" t="s">
        <v>23</v>
      </c>
      <c r="B5" s="555" t="s">
        <v>24</v>
      </c>
      <c r="C5" s="28" t="s">
        <v>25</v>
      </c>
      <c r="D5" s="29" t="s">
        <v>26</v>
      </c>
      <c r="E5" s="30" t="s">
        <v>11</v>
      </c>
      <c r="F5" s="31" t="s">
        <v>161</v>
      </c>
      <c r="G5" s="32" t="b">
        <v>0</v>
      </c>
      <c r="H5" s="32" t="b">
        <v>1</v>
      </c>
      <c r="I5" s="33" t="s">
        <v>28</v>
      </c>
      <c r="J5" s="23" t="e">
        <f t="shared" ca="1" si="0"/>
        <v>#NAME?</v>
      </c>
      <c r="K5" s="24"/>
    </row>
    <row r="6" spans="1:26" ht="22.5" customHeight="1">
      <c r="A6" s="557"/>
      <c r="B6" s="547"/>
      <c r="C6" s="28" t="s">
        <v>25</v>
      </c>
      <c r="D6" s="34" t="s">
        <v>29</v>
      </c>
      <c r="E6" s="30" t="s">
        <v>11</v>
      </c>
      <c r="F6" s="31" t="s">
        <v>186</v>
      </c>
      <c r="G6" s="32" t="b">
        <v>0</v>
      </c>
      <c r="H6" s="32" t="b">
        <v>1</v>
      </c>
      <c r="I6" s="35" t="s">
        <v>21</v>
      </c>
      <c r="J6" s="23" t="e">
        <f t="shared" ca="1" si="0"/>
        <v>#NAME?</v>
      </c>
      <c r="K6" s="36"/>
    </row>
    <row r="7" spans="1:26" ht="12.75">
      <c r="A7" s="557"/>
      <c r="B7" s="555" t="s">
        <v>30</v>
      </c>
      <c r="C7" s="28" t="s">
        <v>25</v>
      </c>
      <c r="D7" s="29" t="s">
        <v>31</v>
      </c>
      <c r="E7" s="30" t="s">
        <v>11</v>
      </c>
      <c r="F7" s="31" t="s">
        <v>159</v>
      </c>
      <c r="G7" s="32" t="b">
        <v>0</v>
      </c>
      <c r="H7" s="32" t="b">
        <v>1</v>
      </c>
      <c r="I7" s="33"/>
      <c r="J7" s="23" t="e">
        <f t="shared" ca="1" si="0"/>
        <v>#NAME?</v>
      </c>
      <c r="K7" s="27"/>
    </row>
    <row r="8" spans="1:26" ht="12.75">
      <c r="A8" s="557"/>
      <c r="B8" s="547"/>
      <c r="C8" s="28" t="s">
        <v>25</v>
      </c>
      <c r="D8" s="29" t="s">
        <v>33</v>
      </c>
      <c r="E8" s="30" t="s">
        <v>11</v>
      </c>
      <c r="F8" s="31" t="s">
        <v>159</v>
      </c>
      <c r="G8" s="32" t="b">
        <v>0</v>
      </c>
      <c r="H8" s="32" t="b">
        <v>1</v>
      </c>
      <c r="I8" s="35" t="s">
        <v>34</v>
      </c>
      <c r="J8" s="23" t="e">
        <f t="shared" ca="1" si="0"/>
        <v>#NAME?</v>
      </c>
      <c r="K8" s="24"/>
    </row>
    <row r="9" spans="1:26" ht="12.75">
      <c r="A9" s="557"/>
      <c r="B9" s="555" t="s">
        <v>35</v>
      </c>
      <c r="C9" s="28" t="s">
        <v>18</v>
      </c>
      <c r="D9" s="29" t="s">
        <v>36</v>
      </c>
      <c r="E9" s="30" t="s">
        <v>11</v>
      </c>
      <c r="F9" s="31" t="s">
        <v>160</v>
      </c>
      <c r="G9" s="32" t="b">
        <v>0</v>
      </c>
      <c r="H9" s="32" t="b">
        <v>0</v>
      </c>
      <c r="I9" s="33"/>
      <c r="J9" s="50" t="str">
        <f t="shared" si="0"/>
        <v/>
      </c>
      <c r="K9" s="24"/>
    </row>
    <row r="10" spans="1:26" ht="12.75">
      <c r="A10" s="553"/>
      <c r="B10" s="547"/>
      <c r="C10" s="28" t="s">
        <v>38</v>
      </c>
      <c r="D10" s="29" t="s">
        <v>39</v>
      </c>
      <c r="E10" s="30" t="s">
        <v>11</v>
      </c>
      <c r="F10" s="31" t="s">
        <v>160</v>
      </c>
      <c r="G10" s="32" t="b">
        <v>0</v>
      </c>
      <c r="H10" s="32" t="b">
        <v>0</v>
      </c>
      <c r="I10" s="35" t="s">
        <v>34</v>
      </c>
      <c r="J10" s="50" t="str">
        <f t="shared" si="0"/>
        <v/>
      </c>
      <c r="K10" s="24"/>
    </row>
    <row r="11" spans="1:26" ht="12.75">
      <c r="A11" s="558" t="s">
        <v>40</v>
      </c>
      <c r="B11" s="546" t="s">
        <v>41</v>
      </c>
      <c r="C11" s="37" t="s">
        <v>25</v>
      </c>
      <c r="D11" s="38" t="s">
        <v>42</v>
      </c>
      <c r="E11" s="39" t="s">
        <v>11</v>
      </c>
      <c r="F11" s="40" t="s">
        <v>161</v>
      </c>
      <c r="G11" s="41" t="b">
        <v>0</v>
      </c>
      <c r="H11" s="41" t="b">
        <v>1</v>
      </c>
      <c r="I11" s="42" t="s">
        <v>28</v>
      </c>
      <c r="J11" s="23" t="e">
        <f t="shared" ca="1" si="0"/>
        <v>#NAME?</v>
      </c>
      <c r="K11" s="36"/>
    </row>
    <row r="12" spans="1:26" ht="15" customHeight="1">
      <c r="A12" s="557"/>
      <c r="B12" s="547"/>
      <c r="C12" s="37" t="s">
        <v>25</v>
      </c>
      <c r="D12" s="38" t="s">
        <v>44</v>
      </c>
      <c r="E12" s="39" t="s">
        <v>11</v>
      </c>
      <c r="F12" s="40" t="s">
        <v>161</v>
      </c>
      <c r="G12" s="41" t="b">
        <v>0</v>
      </c>
      <c r="H12" s="41" t="b">
        <v>1</v>
      </c>
      <c r="I12" s="43" t="s">
        <v>45</v>
      </c>
      <c r="J12" s="23" t="e">
        <f t="shared" ca="1" si="0"/>
        <v>#NAME?</v>
      </c>
      <c r="K12" s="44"/>
    </row>
    <row r="13" spans="1:26" ht="12.75">
      <c r="A13" s="557"/>
      <c r="B13" s="546" t="s">
        <v>46</v>
      </c>
      <c r="C13" s="37" t="s">
        <v>25</v>
      </c>
      <c r="D13" s="38" t="s">
        <v>47</v>
      </c>
      <c r="E13" s="39" t="s">
        <v>11</v>
      </c>
      <c r="F13" s="40" t="s">
        <v>162</v>
      </c>
      <c r="G13" s="41" t="b">
        <v>0</v>
      </c>
      <c r="H13" s="41" t="b">
        <v>1</v>
      </c>
      <c r="I13" s="42" t="s">
        <v>28</v>
      </c>
      <c r="J13" s="23" t="e">
        <f t="shared" ca="1" si="0"/>
        <v>#NAME?</v>
      </c>
      <c r="K13" s="36"/>
    </row>
    <row r="14" spans="1:26" ht="12.75">
      <c r="A14" s="557"/>
      <c r="B14" s="547"/>
      <c r="C14" s="37" t="s">
        <v>25</v>
      </c>
      <c r="D14" s="38" t="s">
        <v>49</v>
      </c>
      <c r="E14" s="39" t="s">
        <v>11</v>
      </c>
      <c r="F14" s="40" t="s">
        <v>162</v>
      </c>
      <c r="G14" s="41" t="b">
        <v>0</v>
      </c>
      <c r="H14" s="41" t="b">
        <v>1</v>
      </c>
      <c r="I14" s="43" t="s">
        <v>50</v>
      </c>
      <c r="J14" s="23" t="e">
        <f t="shared" ca="1" si="0"/>
        <v>#NAME?</v>
      </c>
      <c r="K14" s="45"/>
    </row>
    <row r="15" spans="1:26" ht="12.75">
      <c r="A15" s="557"/>
      <c r="B15" s="546" t="s">
        <v>51</v>
      </c>
      <c r="C15" s="37" t="s">
        <v>25</v>
      </c>
      <c r="D15" s="38" t="s">
        <v>52</v>
      </c>
      <c r="E15" s="39" t="s">
        <v>11</v>
      </c>
      <c r="F15" s="40" t="s">
        <v>164</v>
      </c>
      <c r="G15" s="41" t="b">
        <v>0</v>
      </c>
      <c r="H15" s="41" t="b">
        <v>1</v>
      </c>
      <c r="I15" s="42" t="s">
        <v>28</v>
      </c>
      <c r="J15" s="23" t="e">
        <f t="shared" ca="1" si="0"/>
        <v>#NAME?</v>
      </c>
      <c r="K15" s="36"/>
    </row>
    <row r="16" spans="1:26" ht="12.75">
      <c r="A16" s="557"/>
      <c r="B16" s="547"/>
      <c r="C16" s="37" t="s">
        <v>25</v>
      </c>
      <c r="D16" s="38" t="s">
        <v>54</v>
      </c>
      <c r="E16" s="39" t="s">
        <v>11</v>
      </c>
      <c r="F16" s="40" t="s">
        <v>164</v>
      </c>
      <c r="G16" s="41" t="b">
        <v>0</v>
      </c>
      <c r="H16" s="41" t="b">
        <v>1</v>
      </c>
      <c r="I16" s="43" t="s">
        <v>55</v>
      </c>
      <c r="J16" s="23" t="e">
        <f t="shared" ca="1" si="0"/>
        <v>#NAME?</v>
      </c>
      <c r="K16" s="45"/>
    </row>
    <row r="17" spans="1:11" ht="12.75">
      <c r="A17" s="557"/>
      <c r="B17" s="546" t="s">
        <v>56</v>
      </c>
      <c r="C17" s="37" t="s">
        <v>25</v>
      </c>
      <c r="D17" s="38" t="s">
        <v>57</v>
      </c>
      <c r="E17" s="39" t="s">
        <v>11</v>
      </c>
      <c r="F17" s="40" t="s">
        <v>166</v>
      </c>
      <c r="G17" s="41" t="b">
        <v>0</v>
      </c>
      <c r="H17" s="41" t="b">
        <v>1</v>
      </c>
      <c r="I17" s="42" t="s">
        <v>28</v>
      </c>
      <c r="J17" s="23" t="e">
        <f t="shared" ca="1" si="0"/>
        <v>#NAME?</v>
      </c>
      <c r="K17" s="36"/>
    </row>
    <row r="18" spans="1:11" ht="12.75">
      <c r="A18" s="557"/>
      <c r="B18" s="547"/>
      <c r="C18" s="37" t="s">
        <v>25</v>
      </c>
      <c r="D18" s="38" t="s">
        <v>59</v>
      </c>
      <c r="E18" s="39" t="s">
        <v>11</v>
      </c>
      <c r="F18" s="40" t="s">
        <v>166</v>
      </c>
      <c r="G18" s="41" t="b">
        <v>0</v>
      </c>
      <c r="H18" s="41" t="b">
        <v>1</v>
      </c>
      <c r="I18" s="43" t="s">
        <v>34</v>
      </c>
      <c r="J18" s="23" t="e">
        <f t="shared" ca="1" si="0"/>
        <v>#NAME?</v>
      </c>
      <c r="K18" s="46"/>
    </row>
    <row r="19" spans="1:11" ht="12.75">
      <c r="A19" s="557"/>
      <c r="B19" s="546" t="s">
        <v>60</v>
      </c>
      <c r="C19" s="37" t="s">
        <v>25</v>
      </c>
      <c r="D19" s="38" t="s">
        <v>61</v>
      </c>
      <c r="E19" s="39" t="s">
        <v>11</v>
      </c>
      <c r="F19" s="40" t="s">
        <v>71</v>
      </c>
      <c r="G19" s="41" t="b">
        <v>0</v>
      </c>
      <c r="H19" s="41" t="b">
        <v>1</v>
      </c>
      <c r="I19" s="43" t="s">
        <v>63</v>
      </c>
      <c r="J19" s="23" t="e">
        <f t="shared" ca="1" si="0"/>
        <v>#NAME?</v>
      </c>
      <c r="K19" s="47"/>
    </row>
    <row r="20" spans="1:11" ht="12.75">
      <c r="A20" s="557"/>
      <c r="B20" s="547"/>
      <c r="C20" s="37" t="s">
        <v>25</v>
      </c>
      <c r="D20" s="38" t="s">
        <v>64</v>
      </c>
      <c r="E20" s="39" t="s">
        <v>11</v>
      </c>
      <c r="F20" s="40" t="s">
        <v>71</v>
      </c>
      <c r="G20" s="41" t="b">
        <v>0</v>
      </c>
      <c r="H20" s="41" t="b">
        <v>1</v>
      </c>
      <c r="I20" s="43" t="s">
        <v>28</v>
      </c>
      <c r="J20" s="23" t="e">
        <f t="shared" ca="1" si="0"/>
        <v>#NAME?</v>
      </c>
      <c r="K20" s="47"/>
    </row>
    <row r="21" spans="1:11" ht="12.75">
      <c r="A21" s="557"/>
      <c r="B21" s="546" t="s">
        <v>65</v>
      </c>
      <c r="C21" s="37" t="s">
        <v>25</v>
      </c>
      <c r="D21" s="38" t="s">
        <v>66</v>
      </c>
      <c r="E21" s="39" t="s">
        <v>11</v>
      </c>
      <c r="F21" s="40" t="s">
        <v>58</v>
      </c>
      <c r="G21" s="41" t="b">
        <v>0</v>
      </c>
      <c r="H21" s="41" t="b">
        <v>1</v>
      </c>
      <c r="I21" s="43" t="s">
        <v>63</v>
      </c>
      <c r="J21" s="23" t="e">
        <f t="shared" ca="1" si="0"/>
        <v>#NAME?</v>
      </c>
      <c r="K21" s="47"/>
    </row>
    <row r="22" spans="1:11" ht="12.75">
      <c r="A22" s="557"/>
      <c r="B22" s="547"/>
      <c r="C22" s="37" t="s">
        <v>25</v>
      </c>
      <c r="D22" s="38" t="s">
        <v>68</v>
      </c>
      <c r="E22" s="39" t="s">
        <v>11</v>
      </c>
      <c r="F22" s="40" t="s">
        <v>58</v>
      </c>
      <c r="G22" s="41" t="b">
        <v>0</v>
      </c>
      <c r="H22" s="41" t="b">
        <v>1</v>
      </c>
      <c r="I22" s="43" t="s">
        <v>28</v>
      </c>
      <c r="J22" s="23" t="e">
        <f t="shared" ca="1" si="0"/>
        <v>#NAME?</v>
      </c>
      <c r="K22" s="47"/>
    </row>
    <row r="23" spans="1:11" ht="12.75">
      <c r="A23" s="557"/>
      <c r="B23" s="548" t="s">
        <v>69</v>
      </c>
      <c r="C23" s="37" t="s">
        <v>25</v>
      </c>
      <c r="D23" s="38" t="s">
        <v>70</v>
      </c>
      <c r="E23" s="39" t="s">
        <v>11</v>
      </c>
      <c r="F23" s="40" t="s">
        <v>170</v>
      </c>
      <c r="G23" s="41" t="b">
        <v>0</v>
      </c>
      <c r="H23" s="41" t="b">
        <v>1</v>
      </c>
      <c r="I23" s="48" t="s">
        <v>28</v>
      </c>
      <c r="J23" s="23" t="e">
        <f t="shared" ca="1" si="0"/>
        <v>#NAME?</v>
      </c>
      <c r="K23" s="47"/>
    </row>
    <row r="24" spans="1:11" ht="12.75">
      <c r="A24" s="553"/>
      <c r="B24" s="547"/>
      <c r="C24" s="37" t="s">
        <v>25</v>
      </c>
      <c r="D24" s="38" t="s">
        <v>72</v>
      </c>
      <c r="E24" s="39" t="s">
        <v>11</v>
      </c>
      <c r="F24" s="40" t="s">
        <v>170</v>
      </c>
      <c r="G24" s="41" t="b">
        <v>0</v>
      </c>
      <c r="H24" s="41" t="b">
        <v>1</v>
      </c>
      <c r="I24" s="48" t="s">
        <v>73</v>
      </c>
      <c r="J24" s="23" t="e">
        <f t="shared" ca="1" si="0"/>
        <v>#NAME?</v>
      </c>
      <c r="K24" s="46"/>
    </row>
    <row r="25" spans="1:11" ht="12.75">
      <c r="A25" s="559" t="s">
        <v>75</v>
      </c>
      <c r="B25" s="51" t="s">
        <v>76</v>
      </c>
      <c r="C25" s="52" t="s">
        <v>77</v>
      </c>
      <c r="D25" s="53" t="s">
        <v>78</v>
      </c>
      <c r="E25" s="54" t="s">
        <v>11</v>
      </c>
      <c r="F25" s="55" t="s">
        <v>187</v>
      </c>
      <c r="G25" s="56" t="b">
        <v>0</v>
      </c>
      <c r="H25" s="57" t="b">
        <v>1</v>
      </c>
      <c r="I25" s="58" t="s">
        <v>21</v>
      </c>
      <c r="J25" s="23" t="e">
        <f t="shared" ca="1" si="0"/>
        <v>#NAME?</v>
      </c>
      <c r="K25" s="59"/>
    </row>
    <row r="26" spans="1:11" ht="12.75">
      <c r="A26" s="557"/>
      <c r="B26" s="51" t="s">
        <v>80</v>
      </c>
      <c r="C26" s="52" t="s">
        <v>77</v>
      </c>
      <c r="D26" s="53" t="s">
        <v>81</v>
      </c>
      <c r="E26" s="54" t="s">
        <v>11</v>
      </c>
      <c r="F26" s="55" t="s">
        <v>173</v>
      </c>
      <c r="G26" s="56" t="b">
        <v>0</v>
      </c>
      <c r="H26" s="57" t="b">
        <v>1</v>
      </c>
      <c r="I26" s="58" t="s">
        <v>21</v>
      </c>
      <c r="J26" s="23" t="e">
        <f t="shared" ca="1" si="0"/>
        <v>#NAME?</v>
      </c>
      <c r="K26" s="59"/>
    </row>
    <row r="27" spans="1:11" ht="12.75">
      <c r="A27" s="557"/>
      <c r="B27" s="51" t="s">
        <v>83</v>
      </c>
      <c r="C27" s="52" t="s">
        <v>77</v>
      </c>
      <c r="D27" s="53" t="s">
        <v>84</v>
      </c>
      <c r="E27" s="54" t="s">
        <v>11</v>
      </c>
      <c r="F27" s="55" t="s">
        <v>188</v>
      </c>
      <c r="G27" s="56" t="b">
        <v>0</v>
      </c>
      <c r="H27" s="57" t="b">
        <v>1</v>
      </c>
      <c r="I27" s="58" t="s">
        <v>21</v>
      </c>
      <c r="J27" s="23" t="e">
        <f t="shared" ca="1" si="0"/>
        <v>#NAME?</v>
      </c>
      <c r="K27" s="59"/>
    </row>
    <row r="28" spans="1:11" ht="12.75">
      <c r="A28" s="557"/>
      <c r="B28" s="51" t="s">
        <v>86</v>
      </c>
      <c r="C28" s="52" t="s">
        <v>77</v>
      </c>
      <c r="D28" s="53" t="s">
        <v>87</v>
      </c>
      <c r="E28" s="54" t="s">
        <v>11</v>
      </c>
      <c r="F28" s="55" t="s">
        <v>175</v>
      </c>
      <c r="G28" s="56" t="b">
        <v>0</v>
      </c>
      <c r="H28" s="57" t="b">
        <v>1</v>
      </c>
      <c r="I28" s="58" t="s">
        <v>21</v>
      </c>
      <c r="J28" s="23" t="e">
        <f t="shared" ca="1" si="0"/>
        <v>#NAME?</v>
      </c>
      <c r="K28" s="59"/>
    </row>
    <row r="29" spans="1:11" ht="12.75">
      <c r="A29" s="557"/>
      <c r="B29" s="51" t="s">
        <v>89</v>
      </c>
      <c r="C29" s="52" t="s">
        <v>77</v>
      </c>
      <c r="D29" s="53" t="s">
        <v>90</v>
      </c>
      <c r="E29" s="54" t="s">
        <v>11</v>
      </c>
      <c r="F29" s="55" t="s">
        <v>188</v>
      </c>
      <c r="G29" s="56" t="b">
        <v>0</v>
      </c>
      <c r="H29" s="57" t="b">
        <v>1</v>
      </c>
      <c r="I29" s="58" t="s">
        <v>21</v>
      </c>
      <c r="J29" s="23" t="e">
        <f t="shared" ca="1" si="0"/>
        <v>#NAME?</v>
      </c>
      <c r="K29" s="59"/>
    </row>
    <row r="30" spans="1:11" ht="12.75">
      <c r="A30" s="557"/>
      <c r="B30" s="51" t="s">
        <v>91</v>
      </c>
      <c r="C30" s="52" t="s">
        <v>77</v>
      </c>
      <c r="D30" s="53" t="s">
        <v>92</v>
      </c>
      <c r="E30" s="54" t="s">
        <v>11</v>
      </c>
      <c r="F30" s="55" t="s">
        <v>189</v>
      </c>
      <c r="G30" s="56" t="b">
        <v>0</v>
      </c>
      <c r="H30" s="57" t="b">
        <v>1</v>
      </c>
      <c r="I30" s="58" t="s">
        <v>21</v>
      </c>
      <c r="J30" s="23" t="e">
        <f t="shared" ca="1" si="0"/>
        <v>#NAME?</v>
      </c>
      <c r="K30" s="59"/>
    </row>
    <row r="31" spans="1:11" ht="12.75">
      <c r="A31" s="557"/>
      <c r="B31" s="51" t="s">
        <v>94</v>
      </c>
      <c r="C31" s="52" t="s">
        <v>77</v>
      </c>
      <c r="D31" s="53" t="s">
        <v>95</v>
      </c>
      <c r="E31" s="60" t="s">
        <v>11</v>
      </c>
      <c r="F31" s="55" t="s">
        <v>176</v>
      </c>
      <c r="G31" s="56" t="b">
        <v>0</v>
      </c>
      <c r="H31" s="57" t="b">
        <v>1</v>
      </c>
      <c r="I31" s="58" t="s">
        <v>21</v>
      </c>
      <c r="J31" s="23" t="e">
        <f t="shared" ca="1" si="0"/>
        <v>#NAME?</v>
      </c>
      <c r="K31" s="59"/>
    </row>
    <row r="32" spans="1:11" ht="12.75">
      <c r="A32" s="557"/>
      <c r="B32" s="61" t="s">
        <v>97</v>
      </c>
      <c r="C32" s="62" t="s">
        <v>77</v>
      </c>
      <c r="D32" s="53" t="s">
        <v>98</v>
      </c>
      <c r="E32" s="60" t="s">
        <v>11</v>
      </c>
      <c r="F32" s="63" t="s">
        <v>190</v>
      </c>
      <c r="G32" s="56" t="b">
        <v>0</v>
      </c>
      <c r="H32" s="57" t="b">
        <v>1</v>
      </c>
      <c r="I32" s="58" t="s">
        <v>21</v>
      </c>
      <c r="J32" s="23" t="e">
        <f t="shared" ca="1" si="0"/>
        <v>#NAME?</v>
      </c>
      <c r="K32" s="59"/>
    </row>
    <row r="33" spans="1:11" ht="12.75">
      <c r="A33" s="557"/>
      <c r="B33" s="61" t="s">
        <v>100</v>
      </c>
      <c r="C33" s="62" t="s">
        <v>77</v>
      </c>
      <c r="D33" s="53" t="s">
        <v>101</v>
      </c>
      <c r="E33" s="54" t="s">
        <v>11</v>
      </c>
      <c r="F33" s="63" t="s">
        <v>191</v>
      </c>
      <c r="G33" s="56" t="b">
        <v>0</v>
      </c>
      <c r="H33" s="57" t="b">
        <v>1</v>
      </c>
      <c r="I33" s="58" t="s">
        <v>21</v>
      </c>
      <c r="J33" s="23" t="e">
        <f t="shared" ca="1" si="0"/>
        <v>#NAME?</v>
      </c>
      <c r="K33" s="59"/>
    </row>
    <row r="34" spans="1:11" ht="12.75">
      <c r="A34" s="553"/>
      <c r="B34" s="61" t="s">
        <v>103</v>
      </c>
      <c r="C34" s="52" t="s">
        <v>77</v>
      </c>
      <c r="D34" s="53" t="s">
        <v>104</v>
      </c>
      <c r="E34" s="54" t="s">
        <v>11</v>
      </c>
      <c r="F34" s="63" t="s">
        <v>179</v>
      </c>
      <c r="G34" s="56" t="b">
        <v>0</v>
      </c>
      <c r="H34" s="57" t="b">
        <v>1</v>
      </c>
      <c r="I34" s="64" t="s">
        <v>106</v>
      </c>
      <c r="J34" s="23" t="e">
        <f t="shared" ca="1" si="0"/>
        <v>#NAME?</v>
      </c>
      <c r="K34" s="65"/>
    </row>
    <row r="35" spans="1:11" ht="12.75">
      <c r="A35" s="560" t="s">
        <v>107</v>
      </c>
      <c r="B35" s="66" t="s">
        <v>108</v>
      </c>
      <c r="C35" s="67" t="s">
        <v>25</v>
      </c>
      <c r="D35" s="68" t="s">
        <v>109</v>
      </c>
      <c r="E35" s="69" t="s">
        <v>11</v>
      </c>
      <c r="F35" s="70" t="s">
        <v>79</v>
      </c>
      <c r="G35" s="71" t="b">
        <v>0</v>
      </c>
      <c r="H35" s="71" t="b">
        <v>0</v>
      </c>
      <c r="I35" s="72" t="s">
        <v>106</v>
      </c>
      <c r="J35" s="50" t="str">
        <f t="shared" si="0"/>
        <v/>
      </c>
      <c r="K35" s="73"/>
    </row>
    <row r="36" spans="1:11" ht="15.75" customHeight="1">
      <c r="A36" s="557"/>
      <c r="B36" s="66" t="s">
        <v>111</v>
      </c>
      <c r="C36" s="67" t="s">
        <v>25</v>
      </c>
      <c r="D36" s="68" t="s">
        <v>112</v>
      </c>
      <c r="E36" s="69" t="s">
        <v>11</v>
      </c>
      <c r="F36" s="70" t="s">
        <v>166</v>
      </c>
      <c r="G36" s="71" t="b">
        <v>0</v>
      </c>
      <c r="H36" s="71" t="b">
        <v>0</v>
      </c>
      <c r="I36" s="72" t="s">
        <v>106</v>
      </c>
      <c r="J36" s="50" t="str">
        <f t="shared" si="0"/>
        <v/>
      </c>
      <c r="K36" s="73"/>
    </row>
    <row r="37" spans="1:11" ht="15.75" customHeight="1">
      <c r="A37" s="557"/>
      <c r="B37" s="66" t="s">
        <v>114</v>
      </c>
      <c r="C37" s="67" t="s">
        <v>25</v>
      </c>
      <c r="D37" s="74" t="s">
        <v>115</v>
      </c>
      <c r="E37" s="75" t="s">
        <v>11</v>
      </c>
      <c r="F37" s="70" t="s">
        <v>67</v>
      </c>
      <c r="G37" s="76" t="b">
        <v>0</v>
      </c>
      <c r="H37" s="76" t="b">
        <v>0</v>
      </c>
      <c r="I37" s="77" t="s">
        <v>106</v>
      </c>
      <c r="J37" s="50" t="str">
        <f t="shared" si="0"/>
        <v/>
      </c>
      <c r="K37" s="73"/>
    </row>
    <row r="38" spans="1:11" ht="15" customHeight="1">
      <c r="A38" s="557"/>
      <c r="B38" s="66" t="s">
        <v>117</v>
      </c>
      <c r="C38" s="67" t="s">
        <v>25</v>
      </c>
      <c r="D38" s="68" t="s">
        <v>118</v>
      </c>
      <c r="E38" s="69" t="s">
        <v>11</v>
      </c>
      <c r="F38" s="70" t="s">
        <v>180</v>
      </c>
      <c r="G38" s="76" t="b">
        <v>0</v>
      </c>
      <c r="H38" s="76" t="b">
        <v>0</v>
      </c>
      <c r="I38" s="77" t="s">
        <v>106</v>
      </c>
      <c r="J38" s="50" t="str">
        <f t="shared" si="0"/>
        <v/>
      </c>
      <c r="K38" s="73"/>
    </row>
    <row r="39" spans="1:11" ht="15.75" customHeight="1">
      <c r="A39" s="557"/>
      <c r="B39" s="66" t="s">
        <v>119</v>
      </c>
      <c r="C39" s="67" t="s">
        <v>25</v>
      </c>
      <c r="D39" s="68" t="s">
        <v>120</v>
      </c>
      <c r="E39" s="69" t="s">
        <v>11</v>
      </c>
      <c r="F39" s="70" t="s">
        <v>181</v>
      </c>
      <c r="G39" s="76" t="b">
        <v>0</v>
      </c>
      <c r="H39" s="76" t="b">
        <v>0</v>
      </c>
      <c r="I39" s="77" t="s">
        <v>106</v>
      </c>
      <c r="J39" s="50" t="str">
        <f t="shared" si="0"/>
        <v/>
      </c>
      <c r="K39" s="73"/>
    </row>
    <row r="40" spans="1:11" ht="15.75" customHeight="1">
      <c r="A40" s="557"/>
      <c r="B40" s="66" t="s">
        <v>122</v>
      </c>
      <c r="C40" s="78" t="s">
        <v>25</v>
      </c>
      <c r="D40" s="68" t="s">
        <v>123</v>
      </c>
      <c r="E40" s="69" t="s">
        <v>11</v>
      </c>
      <c r="F40" s="70" t="s">
        <v>140</v>
      </c>
      <c r="G40" s="76" t="b">
        <v>0</v>
      </c>
      <c r="H40" s="76" t="b">
        <v>1</v>
      </c>
      <c r="I40" s="77" t="s">
        <v>106</v>
      </c>
      <c r="J40" s="23" t="e">
        <f t="shared" ca="1" si="0"/>
        <v>#NAME?</v>
      </c>
      <c r="K40" s="24"/>
    </row>
    <row r="41" spans="1:11" ht="15.75" customHeight="1">
      <c r="A41" s="557"/>
      <c r="B41" s="80" t="s">
        <v>125</v>
      </c>
      <c r="C41" s="67" t="s">
        <v>25</v>
      </c>
      <c r="D41" s="68" t="s">
        <v>126</v>
      </c>
      <c r="E41" s="69" t="s">
        <v>11</v>
      </c>
      <c r="F41" s="70" t="s">
        <v>32</v>
      </c>
      <c r="G41" s="76" t="b">
        <v>0</v>
      </c>
      <c r="H41" s="76" t="b">
        <v>0</v>
      </c>
      <c r="I41" s="77" t="s">
        <v>106</v>
      </c>
      <c r="J41" s="50" t="str">
        <f t="shared" si="0"/>
        <v/>
      </c>
      <c r="K41" s="24"/>
    </row>
    <row r="42" spans="1:11" ht="15.75" customHeight="1">
      <c r="A42" s="557"/>
      <c r="B42" s="80" t="s">
        <v>128</v>
      </c>
      <c r="C42" s="78" t="s">
        <v>25</v>
      </c>
      <c r="D42" s="68" t="s">
        <v>129</v>
      </c>
      <c r="E42" s="69" t="s">
        <v>11</v>
      </c>
      <c r="F42" s="70" t="s">
        <v>150</v>
      </c>
      <c r="G42" s="76" t="b">
        <v>0</v>
      </c>
      <c r="H42" s="76" t="b">
        <v>0</v>
      </c>
      <c r="I42" s="77" t="s">
        <v>106</v>
      </c>
      <c r="J42" s="50" t="str">
        <f t="shared" si="0"/>
        <v/>
      </c>
      <c r="K42" s="24"/>
    </row>
    <row r="43" spans="1:11" ht="15.75" customHeight="1">
      <c r="A43" s="557"/>
      <c r="B43" s="66" t="s">
        <v>131</v>
      </c>
      <c r="C43" s="67" t="s">
        <v>25</v>
      </c>
      <c r="D43" s="68" t="s">
        <v>132</v>
      </c>
      <c r="E43" s="69" t="s">
        <v>11</v>
      </c>
      <c r="F43" s="70" t="s">
        <v>184</v>
      </c>
      <c r="G43" s="76" t="b">
        <v>0</v>
      </c>
      <c r="H43" s="76" t="b">
        <v>0</v>
      </c>
      <c r="I43" s="77" t="s">
        <v>106</v>
      </c>
      <c r="J43" s="50" t="str">
        <f t="shared" si="0"/>
        <v/>
      </c>
      <c r="K43" s="81"/>
    </row>
    <row r="44" spans="1:11" ht="15.75" customHeight="1">
      <c r="A44" s="557"/>
      <c r="B44" s="80" t="s">
        <v>134</v>
      </c>
      <c r="C44" s="78" t="s">
        <v>25</v>
      </c>
      <c r="D44" s="68" t="s">
        <v>135</v>
      </c>
      <c r="E44" s="69" t="s">
        <v>11</v>
      </c>
      <c r="F44" s="70" t="s">
        <v>150</v>
      </c>
      <c r="G44" s="76" t="b">
        <v>0</v>
      </c>
      <c r="H44" s="76" t="b">
        <v>0</v>
      </c>
      <c r="I44" s="77" t="s">
        <v>106</v>
      </c>
      <c r="J44" s="50" t="str">
        <f t="shared" si="0"/>
        <v/>
      </c>
      <c r="K44" s="24"/>
    </row>
    <row r="45" spans="1:11" ht="15.75" customHeight="1">
      <c r="A45" s="557"/>
      <c r="B45" s="80" t="s">
        <v>136</v>
      </c>
      <c r="C45" s="78" t="s">
        <v>25</v>
      </c>
      <c r="D45" s="68" t="s">
        <v>137</v>
      </c>
      <c r="E45" s="69" t="s">
        <v>11</v>
      </c>
      <c r="F45" s="70" t="s">
        <v>150</v>
      </c>
      <c r="G45" s="76" t="b">
        <v>0</v>
      </c>
      <c r="H45" s="76" t="b">
        <v>0</v>
      </c>
      <c r="I45" s="77" t="s">
        <v>106</v>
      </c>
      <c r="J45" s="50" t="str">
        <f t="shared" si="0"/>
        <v/>
      </c>
      <c r="K45" s="24"/>
    </row>
    <row r="46" spans="1:11" ht="15.75" customHeight="1">
      <c r="A46" s="557"/>
      <c r="B46" s="80" t="s">
        <v>138</v>
      </c>
      <c r="C46" s="78" t="s">
        <v>25</v>
      </c>
      <c r="D46" s="68" t="s">
        <v>139</v>
      </c>
      <c r="E46" s="69" t="s">
        <v>11</v>
      </c>
      <c r="F46" s="70" t="s">
        <v>130</v>
      </c>
      <c r="G46" s="76" t="b">
        <v>0</v>
      </c>
      <c r="H46" s="76" t="b">
        <v>0</v>
      </c>
      <c r="I46" s="77" t="s">
        <v>106</v>
      </c>
      <c r="J46" s="50" t="str">
        <f t="shared" si="0"/>
        <v/>
      </c>
      <c r="K46" s="24"/>
    </row>
    <row r="47" spans="1:11" ht="16.5" customHeight="1">
      <c r="A47" s="557"/>
      <c r="B47" s="83" t="s">
        <v>141</v>
      </c>
      <c r="C47" s="84" t="s">
        <v>25</v>
      </c>
      <c r="D47" s="85" t="s">
        <v>142</v>
      </c>
      <c r="E47" s="69" t="s">
        <v>11</v>
      </c>
      <c r="F47" s="87" t="s">
        <v>181</v>
      </c>
      <c r="G47" s="88" t="b">
        <v>0</v>
      </c>
      <c r="H47" s="88" t="b">
        <v>0</v>
      </c>
      <c r="I47" s="89" t="s">
        <v>106</v>
      </c>
      <c r="J47" s="50" t="str">
        <f t="shared" si="0"/>
        <v/>
      </c>
      <c r="K47" s="81"/>
    </row>
    <row r="48" spans="1:11" ht="16.5" customHeight="1">
      <c r="A48" s="557"/>
      <c r="B48" s="90" t="s">
        <v>143</v>
      </c>
      <c r="C48" s="84" t="s">
        <v>25</v>
      </c>
      <c r="D48" s="91" t="s">
        <v>144</v>
      </c>
      <c r="E48" s="69" t="s">
        <v>11</v>
      </c>
      <c r="F48" s="87" t="s">
        <v>58</v>
      </c>
      <c r="G48" s="88" t="b">
        <v>0</v>
      </c>
      <c r="H48" s="88" t="b">
        <v>1</v>
      </c>
      <c r="I48" s="89" t="s">
        <v>106</v>
      </c>
      <c r="J48" s="23" t="e">
        <f t="shared" ca="1" si="0"/>
        <v>#NAME?</v>
      </c>
      <c r="K48" s="81"/>
    </row>
    <row r="49" spans="1:11" ht="16.5" customHeight="1">
      <c r="A49" s="561"/>
      <c r="B49" s="92" t="s">
        <v>145</v>
      </c>
      <c r="C49" s="93" t="s">
        <v>25</v>
      </c>
      <c r="D49" s="94" t="s">
        <v>145</v>
      </c>
      <c r="E49" s="95" t="s">
        <v>11</v>
      </c>
      <c r="F49" s="96" t="s">
        <v>185</v>
      </c>
      <c r="G49" s="97" t="b">
        <v>0</v>
      </c>
      <c r="H49" s="97" t="b">
        <v>1</v>
      </c>
      <c r="I49" s="98" t="s">
        <v>106</v>
      </c>
      <c r="J49" s="23" t="e">
        <f t="shared" ca="1" si="0"/>
        <v>#NAME?</v>
      </c>
      <c r="K49" s="81"/>
    </row>
    <row r="50" spans="1:11" ht="18.75" customHeight="1">
      <c r="A50" s="562" t="s">
        <v>147</v>
      </c>
      <c r="B50" s="99" t="s">
        <v>148</v>
      </c>
      <c r="C50" s="100" t="s">
        <v>149</v>
      </c>
      <c r="D50" s="101" t="s">
        <v>148</v>
      </c>
      <c r="E50" s="102"/>
      <c r="F50" s="103" t="s">
        <v>150</v>
      </c>
      <c r="G50" s="104" t="b">
        <v>0</v>
      </c>
      <c r="H50" s="105" t="s">
        <v>151</v>
      </c>
      <c r="I50" s="106" t="s">
        <v>152</v>
      </c>
      <c r="J50" s="50"/>
      <c r="K50" s="107"/>
    </row>
    <row r="51" spans="1:11" ht="18.75" customHeight="1">
      <c r="A51" s="561"/>
      <c r="B51" s="108" t="s">
        <v>153</v>
      </c>
      <c r="C51" s="109" t="s">
        <v>154</v>
      </c>
      <c r="D51" s="110" t="s">
        <v>153</v>
      </c>
      <c r="E51" s="111"/>
      <c r="F51" s="112" t="s">
        <v>155</v>
      </c>
      <c r="G51" s="113" t="b">
        <v>0</v>
      </c>
      <c r="H51" s="114" t="s">
        <v>151</v>
      </c>
      <c r="I51" s="115" t="s">
        <v>156</v>
      </c>
      <c r="J51" s="50"/>
      <c r="K51" s="116"/>
    </row>
  </sheetData>
  <mergeCells count="19">
    <mergeCell ref="A25:A34"/>
    <mergeCell ref="A35:A49"/>
    <mergeCell ref="A50:A51"/>
    <mergeCell ref="B21:B22"/>
    <mergeCell ref="B23:B24"/>
    <mergeCell ref="A1:B1"/>
    <mergeCell ref="C1:I1"/>
    <mergeCell ref="A3:A4"/>
    <mergeCell ref="B3:B4"/>
    <mergeCell ref="B5:B6"/>
    <mergeCell ref="B7:B8"/>
    <mergeCell ref="B9:B10"/>
    <mergeCell ref="B11:B12"/>
    <mergeCell ref="B13:B14"/>
    <mergeCell ref="B15:B16"/>
    <mergeCell ref="B17:B18"/>
    <mergeCell ref="B19:B20"/>
    <mergeCell ref="A5:A10"/>
    <mergeCell ref="A11:A24"/>
  </mergeCells>
  <conditionalFormatting sqref="K23:Z36 A25:H34 I25:I33">
    <cfRule type="notContainsBlanks" dxfId="77" priority="1">
      <formula>LEN(TRIM(K23))&gt;0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33.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c r="L3" s="24"/>
    </row>
    <row r="4" spans="1:27" ht="12.75">
      <c r="A4" s="553"/>
      <c r="B4" s="547"/>
      <c r="C4" s="17" t="s">
        <v>18</v>
      </c>
      <c r="D4" s="18" t="s">
        <v>22</v>
      </c>
      <c r="E4" s="25" t="s">
        <v>11</v>
      </c>
      <c r="F4" s="20" t="s">
        <v>157</v>
      </c>
      <c r="G4" s="21" t="b">
        <v>0</v>
      </c>
      <c r="H4" s="21" t="b">
        <v>0</v>
      </c>
      <c r="I4" s="21" t="b">
        <v>0</v>
      </c>
      <c r="J4" s="26"/>
      <c r="K4" s="50" t="str">
        <f t="shared" si="0"/>
        <v/>
      </c>
      <c r="L4" s="27"/>
    </row>
    <row r="5" spans="1:27" ht="24" customHeight="1">
      <c r="A5" s="556" t="s">
        <v>23</v>
      </c>
      <c r="B5" s="555" t="s">
        <v>24</v>
      </c>
      <c r="C5" s="28" t="s">
        <v>25</v>
      </c>
      <c r="D5" s="29" t="s">
        <v>26</v>
      </c>
      <c r="E5" s="30" t="s">
        <v>11</v>
      </c>
      <c r="F5" s="31" t="s">
        <v>193</v>
      </c>
      <c r="G5" s="32" t="b">
        <v>0</v>
      </c>
      <c r="H5" s="32" t="b">
        <v>1</v>
      </c>
      <c r="I5" s="32" t="b">
        <v>0</v>
      </c>
      <c r="J5" s="33" t="s">
        <v>28</v>
      </c>
      <c r="K5" s="23" t="e">
        <f t="shared" ca="1" si="0"/>
        <v>#NAME?</v>
      </c>
      <c r="L5" s="24"/>
    </row>
    <row r="6" spans="1:27" ht="22.5" customHeight="1">
      <c r="A6" s="557"/>
      <c r="B6" s="547"/>
      <c r="C6" s="28" t="s">
        <v>25</v>
      </c>
      <c r="D6" s="34" t="s">
        <v>29</v>
      </c>
      <c r="E6" s="30" t="s">
        <v>11</v>
      </c>
      <c r="F6" s="31" t="s">
        <v>193</v>
      </c>
      <c r="G6" s="32" t="b">
        <v>0</v>
      </c>
      <c r="H6" s="32" t="b">
        <v>1</v>
      </c>
      <c r="I6" s="32" t="b">
        <v>0</v>
      </c>
      <c r="J6" s="35" t="s">
        <v>21</v>
      </c>
      <c r="K6" s="23" t="e">
        <f t="shared" ca="1" si="0"/>
        <v>#NAME?</v>
      </c>
      <c r="L6" s="36"/>
    </row>
    <row r="7" spans="1:27" ht="12.75">
      <c r="A7" s="557"/>
      <c r="B7" s="555" t="s">
        <v>30</v>
      </c>
      <c r="C7" s="28" t="s">
        <v>25</v>
      </c>
      <c r="D7" s="29" t="s">
        <v>31</v>
      </c>
      <c r="E7" s="30" t="s">
        <v>11</v>
      </c>
      <c r="F7" s="31" t="s">
        <v>194</v>
      </c>
      <c r="G7" s="32" t="b">
        <v>0</v>
      </c>
      <c r="H7" s="32" t="b">
        <v>1</v>
      </c>
      <c r="I7" s="32" t="b">
        <v>0</v>
      </c>
      <c r="J7" s="33"/>
      <c r="K7" s="23" t="e">
        <f t="shared" ca="1" si="0"/>
        <v>#NAME?</v>
      </c>
      <c r="L7" s="27"/>
    </row>
    <row r="8" spans="1:27" ht="12.75">
      <c r="A8" s="557"/>
      <c r="B8" s="547"/>
      <c r="C8" s="28" t="s">
        <v>25</v>
      </c>
      <c r="D8" s="29" t="s">
        <v>33</v>
      </c>
      <c r="E8" s="30" t="s">
        <v>11</v>
      </c>
      <c r="F8" s="31" t="s">
        <v>194</v>
      </c>
      <c r="G8" s="32" t="b">
        <v>0</v>
      </c>
      <c r="H8" s="32" t="b">
        <v>1</v>
      </c>
      <c r="I8" s="32" t="b">
        <v>0</v>
      </c>
      <c r="J8" s="35" t="s">
        <v>34</v>
      </c>
      <c r="K8" s="23" t="e">
        <f t="shared" ca="1" si="0"/>
        <v>#NAME?</v>
      </c>
      <c r="L8" s="24"/>
    </row>
    <row r="9" spans="1:27" ht="12.75">
      <c r="A9" s="557"/>
      <c r="B9" s="555" t="s">
        <v>35</v>
      </c>
      <c r="C9" s="28" t="s">
        <v>18</v>
      </c>
      <c r="D9" s="29" t="s">
        <v>36</v>
      </c>
      <c r="E9" s="30" t="s">
        <v>11</v>
      </c>
      <c r="F9" s="31" t="s">
        <v>160</v>
      </c>
      <c r="G9" s="32" t="b">
        <v>0</v>
      </c>
      <c r="H9" s="32" t="b">
        <v>0</v>
      </c>
      <c r="I9" s="32" t="b">
        <v>0</v>
      </c>
      <c r="J9" s="33"/>
      <c r="K9" s="50" t="str">
        <f t="shared" si="0"/>
        <v/>
      </c>
      <c r="L9" s="24"/>
    </row>
    <row r="10" spans="1:27" ht="12.75">
      <c r="A10" s="553"/>
      <c r="B10" s="547"/>
      <c r="C10" s="28" t="s">
        <v>38</v>
      </c>
      <c r="D10" s="29" t="s">
        <v>39</v>
      </c>
      <c r="E10" s="30" t="s">
        <v>11</v>
      </c>
      <c r="F10" s="31" t="s">
        <v>160</v>
      </c>
      <c r="G10" s="32" t="b">
        <v>0</v>
      </c>
      <c r="H10" s="32" t="b">
        <v>0</v>
      </c>
      <c r="I10" s="32" t="b">
        <v>0</v>
      </c>
      <c r="J10" s="35" t="s">
        <v>34</v>
      </c>
      <c r="K10" s="50" t="str">
        <f t="shared" si="0"/>
        <v/>
      </c>
      <c r="L10" s="24"/>
    </row>
    <row r="11" spans="1:27" ht="12.75">
      <c r="A11" s="558" t="s">
        <v>40</v>
      </c>
      <c r="B11" s="546" t="s">
        <v>41</v>
      </c>
      <c r="C11" s="37" t="s">
        <v>25</v>
      </c>
      <c r="D11" s="38" t="s">
        <v>42</v>
      </c>
      <c r="E11" s="39" t="s">
        <v>11</v>
      </c>
      <c r="F11" s="40" t="s">
        <v>195</v>
      </c>
      <c r="G11" s="41" t="b">
        <v>0</v>
      </c>
      <c r="H11" s="41" t="b">
        <v>1</v>
      </c>
      <c r="I11" s="41" t="b">
        <v>0</v>
      </c>
      <c r="J11" s="42" t="s">
        <v>28</v>
      </c>
      <c r="K11" s="23" t="e">
        <f t="shared" ca="1" si="0"/>
        <v>#NAME?</v>
      </c>
      <c r="L11" s="36"/>
    </row>
    <row r="12" spans="1:27" ht="15" customHeight="1">
      <c r="A12" s="557"/>
      <c r="B12" s="547"/>
      <c r="C12" s="37" t="s">
        <v>25</v>
      </c>
      <c r="D12" s="38" t="s">
        <v>44</v>
      </c>
      <c r="E12" s="39" t="s">
        <v>11</v>
      </c>
      <c r="F12" s="40" t="s">
        <v>195</v>
      </c>
      <c r="G12" s="41" t="b">
        <v>0</v>
      </c>
      <c r="H12" s="41" t="b">
        <v>1</v>
      </c>
      <c r="I12" s="41" t="b">
        <v>0</v>
      </c>
      <c r="J12" s="43" t="s">
        <v>45</v>
      </c>
      <c r="K12" s="23" t="e">
        <f t="shared" ca="1" si="0"/>
        <v>#NAME?</v>
      </c>
      <c r="L12" s="44"/>
    </row>
    <row r="13" spans="1:27" ht="12.75">
      <c r="A13" s="557"/>
      <c r="B13" s="546" t="s">
        <v>46</v>
      </c>
      <c r="C13" s="37" t="s">
        <v>25</v>
      </c>
      <c r="D13" s="38" t="s">
        <v>47</v>
      </c>
      <c r="E13" s="39" t="s">
        <v>11</v>
      </c>
      <c r="F13" s="40" t="s">
        <v>113</v>
      </c>
      <c r="G13" s="41" t="b">
        <v>0</v>
      </c>
      <c r="H13" s="41" t="b">
        <v>1</v>
      </c>
      <c r="I13" s="41" t="b">
        <v>0</v>
      </c>
      <c r="J13" s="42" t="s">
        <v>28</v>
      </c>
      <c r="K13" s="23" t="e">
        <f t="shared" ca="1" si="0"/>
        <v>#NAME?</v>
      </c>
      <c r="L13" s="36"/>
    </row>
    <row r="14" spans="1:27" ht="12.75">
      <c r="A14" s="557"/>
      <c r="B14" s="547"/>
      <c r="C14" s="37" t="s">
        <v>25</v>
      </c>
      <c r="D14" s="38" t="s">
        <v>49</v>
      </c>
      <c r="E14" s="39" t="s">
        <v>11</v>
      </c>
      <c r="F14" s="40" t="s">
        <v>113</v>
      </c>
      <c r="G14" s="41" t="b">
        <v>0</v>
      </c>
      <c r="H14" s="41" t="b">
        <v>1</v>
      </c>
      <c r="I14" s="41" t="b">
        <v>0</v>
      </c>
      <c r="J14" s="43" t="s">
        <v>50</v>
      </c>
      <c r="K14" s="23" t="e">
        <f t="shared" ca="1" si="0"/>
        <v>#NAME?</v>
      </c>
      <c r="L14" s="45"/>
    </row>
    <row r="15" spans="1:27" ht="12.75">
      <c r="A15" s="557"/>
      <c r="B15" s="546" t="s">
        <v>51</v>
      </c>
      <c r="C15" s="37" t="s">
        <v>25</v>
      </c>
      <c r="D15" s="38" t="s">
        <v>52</v>
      </c>
      <c r="E15" s="39" t="s">
        <v>11</v>
      </c>
      <c r="F15" s="40" t="s">
        <v>196</v>
      </c>
      <c r="G15" s="41" t="b">
        <v>0</v>
      </c>
      <c r="H15" s="41" t="b">
        <v>1</v>
      </c>
      <c r="I15" s="41" t="b">
        <v>0</v>
      </c>
      <c r="J15" s="42" t="s">
        <v>28</v>
      </c>
      <c r="K15" s="23" t="e">
        <f t="shared" ca="1" si="0"/>
        <v>#NAME?</v>
      </c>
      <c r="L15" s="36"/>
    </row>
    <row r="16" spans="1:27" ht="12.75">
      <c r="A16" s="557"/>
      <c r="B16" s="547"/>
      <c r="C16" s="37" t="s">
        <v>25</v>
      </c>
      <c r="D16" s="38" t="s">
        <v>54</v>
      </c>
      <c r="E16" s="39" t="s">
        <v>11</v>
      </c>
      <c r="F16" s="40" t="s">
        <v>196</v>
      </c>
      <c r="G16" s="41" t="b">
        <v>0</v>
      </c>
      <c r="H16" s="41" t="b">
        <v>1</v>
      </c>
      <c r="I16" s="41" t="b">
        <v>0</v>
      </c>
      <c r="J16" s="43" t="s">
        <v>55</v>
      </c>
      <c r="K16" s="23" t="e">
        <f t="shared" ca="1" si="0"/>
        <v>#NAME?</v>
      </c>
      <c r="L16" s="45"/>
    </row>
    <row r="17" spans="1:12" ht="12.75">
      <c r="A17" s="557"/>
      <c r="B17" s="546" t="s">
        <v>56</v>
      </c>
      <c r="C17" s="37" t="s">
        <v>25</v>
      </c>
      <c r="D17" s="38" t="s">
        <v>57</v>
      </c>
      <c r="E17" s="39" t="s">
        <v>11</v>
      </c>
      <c r="F17" s="40" t="s">
        <v>197</v>
      </c>
      <c r="G17" s="41" t="b">
        <v>0</v>
      </c>
      <c r="H17" s="41" t="b">
        <v>1</v>
      </c>
      <c r="I17" s="41" t="b">
        <v>0</v>
      </c>
      <c r="J17" s="42" t="s">
        <v>28</v>
      </c>
      <c r="K17" s="23" t="e">
        <f t="shared" ca="1" si="0"/>
        <v>#NAME?</v>
      </c>
      <c r="L17" s="36"/>
    </row>
    <row r="18" spans="1:12" ht="12.75">
      <c r="A18" s="557"/>
      <c r="B18" s="547"/>
      <c r="C18" s="37" t="s">
        <v>25</v>
      </c>
      <c r="D18" s="38" t="s">
        <v>59</v>
      </c>
      <c r="E18" s="39" t="s">
        <v>11</v>
      </c>
      <c r="F18" s="40" t="s">
        <v>197</v>
      </c>
      <c r="G18" s="41" t="b">
        <v>0</v>
      </c>
      <c r="H18" s="41" t="b">
        <v>1</v>
      </c>
      <c r="I18" s="41" t="b">
        <v>0</v>
      </c>
      <c r="J18" s="43" t="s">
        <v>34</v>
      </c>
      <c r="K18" s="23" t="e">
        <f t="shared" ca="1" si="0"/>
        <v>#NAME?</v>
      </c>
      <c r="L18" s="46"/>
    </row>
    <row r="19" spans="1:12" ht="12.75">
      <c r="A19" s="557"/>
      <c r="B19" s="546" t="s">
        <v>60</v>
      </c>
      <c r="C19" s="37" t="s">
        <v>25</v>
      </c>
      <c r="D19" s="38" t="s">
        <v>61</v>
      </c>
      <c r="E19" s="39" t="s">
        <v>11</v>
      </c>
      <c r="F19" s="40" t="s">
        <v>171</v>
      </c>
      <c r="G19" s="41" t="b">
        <v>0</v>
      </c>
      <c r="H19" s="41" t="b">
        <v>1</v>
      </c>
      <c r="I19" s="41" t="b">
        <v>0</v>
      </c>
      <c r="J19" s="43" t="s">
        <v>63</v>
      </c>
      <c r="K19" s="23" t="e">
        <f t="shared" ca="1" si="0"/>
        <v>#NAME?</v>
      </c>
      <c r="L19" s="47"/>
    </row>
    <row r="20" spans="1:12" ht="12.75">
      <c r="A20" s="557"/>
      <c r="B20" s="547"/>
      <c r="C20" s="37" t="s">
        <v>25</v>
      </c>
      <c r="D20" s="38" t="s">
        <v>64</v>
      </c>
      <c r="E20" s="39" t="s">
        <v>11</v>
      </c>
      <c r="F20" s="40" t="s">
        <v>170</v>
      </c>
      <c r="G20" s="41" t="b">
        <v>0</v>
      </c>
      <c r="H20" s="41" t="b">
        <v>1</v>
      </c>
      <c r="I20" s="41" t="b">
        <v>0</v>
      </c>
      <c r="J20" s="43" t="s">
        <v>28</v>
      </c>
      <c r="K20" s="23" t="e">
        <f t="shared" ca="1" si="0"/>
        <v>#NAME?</v>
      </c>
      <c r="L20" s="47"/>
    </row>
    <row r="21" spans="1:12" ht="12.75">
      <c r="A21" s="557"/>
      <c r="B21" s="546" t="s">
        <v>65</v>
      </c>
      <c r="C21" s="37" t="s">
        <v>25</v>
      </c>
      <c r="D21" s="38" t="s">
        <v>66</v>
      </c>
      <c r="E21" s="39" t="s">
        <v>11</v>
      </c>
      <c r="F21" s="40" t="s">
        <v>167</v>
      </c>
      <c r="G21" s="41" t="b">
        <v>0</v>
      </c>
      <c r="H21" s="41" t="b">
        <v>1</v>
      </c>
      <c r="I21" s="41" t="b">
        <v>0</v>
      </c>
      <c r="J21" s="43" t="s">
        <v>63</v>
      </c>
      <c r="K21" s="23" t="e">
        <f t="shared" ca="1" si="0"/>
        <v>#NAME?</v>
      </c>
      <c r="L21" s="47"/>
    </row>
    <row r="22" spans="1:12" ht="12.75">
      <c r="A22" s="557"/>
      <c r="B22" s="547"/>
      <c r="C22" s="37" t="s">
        <v>25</v>
      </c>
      <c r="D22" s="38" t="s">
        <v>68</v>
      </c>
      <c r="E22" s="39" t="s">
        <v>11</v>
      </c>
      <c r="F22" s="40" t="s">
        <v>166</v>
      </c>
      <c r="G22" s="41" t="b">
        <v>0</v>
      </c>
      <c r="H22" s="41" t="b">
        <v>1</v>
      </c>
      <c r="I22" s="41" t="b">
        <v>0</v>
      </c>
      <c r="J22" s="43" t="s">
        <v>28</v>
      </c>
      <c r="K22" s="23" t="e">
        <f t="shared" ca="1" si="0"/>
        <v>#NAME?</v>
      </c>
      <c r="L22" s="47"/>
    </row>
    <row r="23" spans="1:12" ht="12.75">
      <c r="A23" s="557"/>
      <c r="B23" s="548" t="s">
        <v>69</v>
      </c>
      <c r="C23" s="37" t="s">
        <v>25</v>
      </c>
      <c r="D23" s="38" t="s">
        <v>70</v>
      </c>
      <c r="E23" s="39" t="s">
        <v>11</v>
      </c>
      <c r="F23" s="40" t="s">
        <v>198</v>
      </c>
      <c r="G23" s="41" t="b">
        <v>0</v>
      </c>
      <c r="H23" s="41" t="b">
        <v>1</v>
      </c>
      <c r="I23" s="41" t="b">
        <v>0</v>
      </c>
      <c r="J23" s="48" t="s">
        <v>28</v>
      </c>
      <c r="K23" s="23" t="e">
        <f t="shared" ca="1" si="0"/>
        <v>#NAME?</v>
      </c>
      <c r="L23" s="47"/>
    </row>
    <row r="24" spans="1:12" ht="12.75">
      <c r="A24" s="553"/>
      <c r="B24" s="547"/>
      <c r="C24" s="37" t="s">
        <v>25</v>
      </c>
      <c r="D24" s="38" t="s">
        <v>72</v>
      </c>
      <c r="E24" s="39" t="s">
        <v>11</v>
      </c>
      <c r="F24" s="40" t="s">
        <v>198</v>
      </c>
      <c r="G24" s="41" t="b">
        <v>0</v>
      </c>
      <c r="H24" s="41" t="b">
        <v>1</v>
      </c>
      <c r="I24" s="41" t="b">
        <v>0</v>
      </c>
      <c r="J24" s="48" t="s">
        <v>73</v>
      </c>
      <c r="K24" s="23" t="e">
        <f t="shared" ca="1" si="0"/>
        <v>#NAME?</v>
      </c>
      <c r="L24" s="46"/>
    </row>
    <row r="25" spans="1:12" ht="12.75">
      <c r="A25" s="559" t="s">
        <v>75</v>
      </c>
      <c r="B25" s="51" t="s">
        <v>76</v>
      </c>
      <c r="C25" s="52" t="s">
        <v>77</v>
      </c>
      <c r="D25" s="53" t="s">
        <v>78</v>
      </c>
      <c r="E25" s="54" t="s">
        <v>11</v>
      </c>
      <c r="F25" s="55" t="s">
        <v>199</v>
      </c>
      <c r="G25" s="56" t="b">
        <v>0</v>
      </c>
      <c r="H25" s="57" t="b">
        <v>1</v>
      </c>
      <c r="I25" s="56" t="b">
        <v>0</v>
      </c>
      <c r="J25" s="58" t="s">
        <v>21</v>
      </c>
      <c r="K25" s="23" t="e">
        <f t="shared" ca="1" si="0"/>
        <v>#NAME?</v>
      </c>
      <c r="L25" s="59"/>
    </row>
    <row r="26" spans="1:12" ht="12.75">
      <c r="A26" s="557"/>
      <c r="B26" s="51" t="s">
        <v>80</v>
      </c>
      <c r="C26" s="52" t="s">
        <v>77</v>
      </c>
      <c r="D26" s="53" t="s">
        <v>81</v>
      </c>
      <c r="E26" s="54" t="s">
        <v>11</v>
      </c>
      <c r="F26" s="55" t="s">
        <v>200</v>
      </c>
      <c r="G26" s="56" t="b">
        <v>0</v>
      </c>
      <c r="H26" s="57" t="b">
        <v>1</v>
      </c>
      <c r="I26" s="56" t="b">
        <v>0</v>
      </c>
      <c r="J26" s="58" t="s">
        <v>21</v>
      </c>
      <c r="K26" s="23" t="e">
        <f t="shared" ca="1" si="0"/>
        <v>#NAME?</v>
      </c>
      <c r="L26" s="59"/>
    </row>
    <row r="27" spans="1:12" ht="12.75">
      <c r="A27" s="557"/>
      <c r="B27" s="51" t="s">
        <v>83</v>
      </c>
      <c r="C27" s="52" t="s">
        <v>77</v>
      </c>
      <c r="D27" s="53" t="s">
        <v>84</v>
      </c>
      <c r="E27" s="54" t="s">
        <v>11</v>
      </c>
      <c r="F27" s="55" t="s">
        <v>88</v>
      </c>
      <c r="G27" s="56" t="b">
        <v>0</v>
      </c>
      <c r="H27" s="57" t="b">
        <v>1</v>
      </c>
      <c r="I27" s="56" t="b">
        <v>0</v>
      </c>
      <c r="J27" s="58" t="s">
        <v>21</v>
      </c>
      <c r="K27" s="23" t="e">
        <f t="shared" ca="1" si="0"/>
        <v>#NAME?</v>
      </c>
      <c r="L27" s="59"/>
    </row>
    <row r="28" spans="1:12" ht="12.75">
      <c r="A28" s="557"/>
      <c r="B28" s="51" t="s">
        <v>86</v>
      </c>
      <c r="C28" s="52" t="s">
        <v>77</v>
      </c>
      <c r="D28" s="53" t="s">
        <v>87</v>
      </c>
      <c r="E28" s="54" t="s">
        <v>11</v>
      </c>
      <c r="F28" s="55" t="s">
        <v>201</v>
      </c>
      <c r="G28" s="56" t="b">
        <v>0</v>
      </c>
      <c r="H28" s="57" t="b">
        <v>1</v>
      </c>
      <c r="I28" s="56" t="b">
        <v>0</v>
      </c>
      <c r="J28" s="58" t="s">
        <v>21</v>
      </c>
      <c r="K28" s="23" t="e">
        <f t="shared" ca="1" si="0"/>
        <v>#NAME?</v>
      </c>
      <c r="L28" s="59"/>
    </row>
    <row r="29" spans="1:12" ht="12.75">
      <c r="A29" s="557"/>
      <c r="B29" s="51" t="s">
        <v>89</v>
      </c>
      <c r="C29" s="52" t="s">
        <v>77</v>
      </c>
      <c r="D29" s="53" t="s">
        <v>90</v>
      </c>
      <c r="E29" s="54" t="s">
        <v>11</v>
      </c>
      <c r="F29" s="55" t="s">
        <v>93</v>
      </c>
      <c r="G29" s="56" t="b">
        <v>0</v>
      </c>
      <c r="H29" s="57" t="b">
        <v>1</v>
      </c>
      <c r="I29" s="56" t="b">
        <v>0</v>
      </c>
      <c r="J29" s="58" t="s">
        <v>21</v>
      </c>
      <c r="K29" s="23" t="e">
        <f t="shared" ca="1" si="0"/>
        <v>#NAME?</v>
      </c>
      <c r="L29" s="59"/>
    </row>
    <row r="30" spans="1:12" ht="12.75">
      <c r="A30" s="557"/>
      <c r="B30" s="51" t="s">
        <v>91</v>
      </c>
      <c r="C30" s="52" t="s">
        <v>77</v>
      </c>
      <c r="D30" s="53" t="s">
        <v>92</v>
      </c>
      <c r="E30" s="54" t="s">
        <v>11</v>
      </c>
      <c r="F30" s="55" t="s">
        <v>82</v>
      </c>
      <c r="G30" s="56" t="b">
        <v>0</v>
      </c>
      <c r="H30" s="57" t="b">
        <v>1</v>
      </c>
      <c r="I30" s="56" t="b">
        <v>0</v>
      </c>
      <c r="J30" s="58" t="s">
        <v>21</v>
      </c>
      <c r="K30" s="23" t="e">
        <f t="shared" ca="1" si="0"/>
        <v>#NAME?</v>
      </c>
      <c r="L30" s="59"/>
    </row>
    <row r="31" spans="1:12" ht="12.75">
      <c r="A31" s="557"/>
      <c r="B31" s="51" t="s">
        <v>94</v>
      </c>
      <c r="C31" s="52" t="s">
        <v>77</v>
      </c>
      <c r="D31" s="53" t="s">
        <v>95</v>
      </c>
      <c r="E31" s="60" t="s">
        <v>11</v>
      </c>
      <c r="F31" s="55" t="s">
        <v>202</v>
      </c>
      <c r="G31" s="56" t="b">
        <v>0</v>
      </c>
      <c r="H31" s="57" t="b">
        <v>1</v>
      </c>
      <c r="I31" s="56" t="b">
        <v>0</v>
      </c>
      <c r="J31" s="58" t="s">
        <v>21</v>
      </c>
      <c r="K31" s="23" t="e">
        <f t="shared" ca="1" si="0"/>
        <v>#NAME?</v>
      </c>
      <c r="L31" s="59"/>
    </row>
    <row r="32" spans="1:12" ht="12.75">
      <c r="A32" s="557"/>
      <c r="B32" s="61" t="s">
        <v>97</v>
      </c>
      <c r="C32" s="62" t="s">
        <v>77</v>
      </c>
      <c r="D32" s="53" t="s">
        <v>98</v>
      </c>
      <c r="E32" s="60" t="s">
        <v>11</v>
      </c>
      <c r="F32" s="63" t="s">
        <v>203</v>
      </c>
      <c r="G32" s="56" t="b">
        <v>0</v>
      </c>
      <c r="H32" s="57" t="b">
        <v>1</v>
      </c>
      <c r="I32" s="56" t="b">
        <v>0</v>
      </c>
      <c r="J32" s="58" t="s">
        <v>21</v>
      </c>
      <c r="K32" s="23" t="e">
        <f t="shared" ca="1" si="0"/>
        <v>#NAME?</v>
      </c>
      <c r="L32" s="59"/>
    </row>
    <row r="33" spans="1:12" ht="12.75">
      <c r="A33" s="557"/>
      <c r="B33" s="61" t="s">
        <v>100</v>
      </c>
      <c r="C33" s="62" t="s">
        <v>77</v>
      </c>
      <c r="D33" s="53" t="s">
        <v>101</v>
      </c>
      <c r="E33" s="54" t="s">
        <v>11</v>
      </c>
      <c r="F33" s="63" t="s">
        <v>204</v>
      </c>
      <c r="G33" s="56" t="b">
        <v>0</v>
      </c>
      <c r="H33" s="57" t="b">
        <v>1</v>
      </c>
      <c r="I33" s="56" t="b">
        <v>0</v>
      </c>
      <c r="J33" s="58" t="s">
        <v>21</v>
      </c>
      <c r="K33" s="23" t="e">
        <f t="shared" ca="1" si="0"/>
        <v>#NAME?</v>
      </c>
      <c r="L33" s="59"/>
    </row>
    <row r="34" spans="1:12" ht="12.75">
      <c r="A34" s="553"/>
      <c r="B34" s="61" t="s">
        <v>103</v>
      </c>
      <c r="C34" s="52" t="s">
        <v>77</v>
      </c>
      <c r="D34" s="53" t="s">
        <v>104</v>
      </c>
      <c r="E34" s="54" t="s">
        <v>11</v>
      </c>
      <c r="F34" s="63" t="s">
        <v>20</v>
      </c>
      <c r="G34" s="56" t="b">
        <v>0</v>
      </c>
      <c r="H34" s="57" t="b">
        <v>0</v>
      </c>
      <c r="I34" s="56" t="b">
        <v>0</v>
      </c>
      <c r="J34" s="64" t="s">
        <v>106</v>
      </c>
      <c r="K34" s="50" t="str">
        <f t="shared" si="0"/>
        <v/>
      </c>
      <c r="L34" s="65"/>
    </row>
    <row r="35" spans="1:12" ht="12.75">
      <c r="A35" s="560" t="s">
        <v>107</v>
      </c>
      <c r="B35" s="66" t="s">
        <v>108</v>
      </c>
      <c r="C35" s="67" t="s">
        <v>25</v>
      </c>
      <c r="D35" s="68" t="s">
        <v>109</v>
      </c>
      <c r="E35" s="69" t="s">
        <v>11</v>
      </c>
      <c r="F35" s="70" t="s">
        <v>79</v>
      </c>
      <c r="G35" s="71" t="b">
        <v>0</v>
      </c>
      <c r="H35" s="71" t="b">
        <v>0</v>
      </c>
      <c r="I35" s="71" t="b">
        <v>0</v>
      </c>
      <c r="J35" s="72" t="s">
        <v>106</v>
      </c>
      <c r="K35" s="50" t="str">
        <f t="shared" si="0"/>
        <v/>
      </c>
      <c r="L35" s="73"/>
    </row>
    <row r="36" spans="1:12" ht="15.75" customHeight="1">
      <c r="A36" s="557"/>
      <c r="B36" s="66" t="s">
        <v>111</v>
      </c>
      <c r="C36" s="67" t="s">
        <v>25</v>
      </c>
      <c r="D36" s="68" t="s">
        <v>112</v>
      </c>
      <c r="E36" s="69" t="s">
        <v>11</v>
      </c>
      <c r="F36" s="70" t="s">
        <v>166</v>
      </c>
      <c r="G36" s="71" t="b">
        <v>0</v>
      </c>
      <c r="H36" s="71" t="b">
        <v>0</v>
      </c>
      <c r="I36" s="71" t="b">
        <v>0</v>
      </c>
      <c r="J36" s="72" t="s">
        <v>106</v>
      </c>
      <c r="K36" s="50" t="str">
        <f t="shared" si="0"/>
        <v/>
      </c>
      <c r="L36" s="73"/>
    </row>
    <row r="37" spans="1:12" ht="15.75" customHeight="1">
      <c r="A37" s="557"/>
      <c r="B37" s="66" t="s">
        <v>114</v>
      </c>
      <c r="C37" s="67" t="s">
        <v>25</v>
      </c>
      <c r="D37" s="74" t="s">
        <v>115</v>
      </c>
      <c r="E37" s="75" t="s">
        <v>11</v>
      </c>
      <c r="F37" s="70" t="s">
        <v>67</v>
      </c>
      <c r="G37" s="76" t="b">
        <v>0</v>
      </c>
      <c r="H37" s="76" t="b">
        <v>0</v>
      </c>
      <c r="I37" s="76" t="b">
        <v>0</v>
      </c>
      <c r="J37" s="77" t="s">
        <v>106</v>
      </c>
      <c r="K37" s="50" t="str">
        <f t="shared" si="0"/>
        <v/>
      </c>
      <c r="L37" s="73"/>
    </row>
    <row r="38" spans="1:12" ht="15" customHeight="1">
      <c r="A38" s="557"/>
      <c r="B38" s="66" t="s">
        <v>117</v>
      </c>
      <c r="C38" s="67" t="s">
        <v>25</v>
      </c>
      <c r="D38" s="68" t="s">
        <v>118</v>
      </c>
      <c r="E38" s="69" t="s">
        <v>11</v>
      </c>
      <c r="F38" s="70" t="s">
        <v>180</v>
      </c>
      <c r="G38" s="76" t="b">
        <v>0</v>
      </c>
      <c r="H38" s="76" t="b">
        <v>0</v>
      </c>
      <c r="I38" s="76" t="b">
        <v>0</v>
      </c>
      <c r="J38" s="77" t="s">
        <v>106</v>
      </c>
      <c r="K38" s="50" t="str">
        <f t="shared" si="0"/>
        <v/>
      </c>
      <c r="L38" s="73"/>
    </row>
    <row r="39" spans="1:12" ht="15.75" customHeight="1">
      <c r="A39" s="557"/>
      <c r="B39" s="66" t="s">
        <v>119</v>
      </c>
      <c r="C39" s="67" t="s">
        <v>25</v>
      </c>
      <c r="D39" s="68" t="s">
        <v>120</v>
      </c>
      <c r="E39" s="69" t="s">
        <v>11</v>
      </c>
      <c r="F39" s="70" t="s">
        <v>181</v>
      </c>
      <c r="G39" s="76" t="b">
        <v>0</v>
      </c>
      <c r="H39" s="76" t="b">
        <v>0</v>
      </c>
      <c r="I39" s="76" t="b">
        <v>0</v>
      </c>
      <c r="J39" s="77" t="s">
        <v>106</v>
      </c>
      <c r="K39" s="50" t="str">
        <f t="shared" si="0"/>
        <v/>
      </c>
      <c r="L39" s="73"/>
    </row>
    <row r="40" spans="1:12" ht="15.75" customHeight="1">
      <c r="A40" s="557"/>
      <c r="B40" s="66" t="s">
        <v>122</v>
      </c>
      <c r="C40" s="78" t="s">
        <v>25</v>
      </c>
      <c r="D40" s="68" t="s">
        <v>123</v>
      </c>
      <c r="E40" s="79" t="s">
        <v>11</v>
      </c>
      <c r="F40" s="70" t="s">
        <v>130</v>
      </c>
      <c r="G40" s="76" t="b">
        <v>0</v>
      </c>
      <c r="H40" s="76" t="b">
        <v>1</v>
      </c>
      <c r="I40" s="76" t="b">
        <v>0</v>
      </c>
      <c r="J40" s="77" t="s">
        <v>106</v>
      </c>
      <c r="K40" s="23" t="e">
        <f t="shared" ca="1" si="0"/>
        <v>#NAME?</v>
      </c>
      <c r="L40" s="24"/>
    </row>
    <row r="41" spans="1:12" ht="15.75" customHeight="1">
      <c r="A41" s="557"/>
      <c r="B41" s="80" t="s">
        <v>125</v>
      </c>
      <c r="C41" s="67" t="s">
        <v>25</v>
      </c>
      <c r="D41" s="68" t="s">
        <v>126</v>
      </c>
      <c r="E41" s="69" t="s">
        <v>11</v>
      </c>
      <c r="F41" s="70" t="s">
        <v>32</v>
      </c>
      <c r="G41" s="76" t="b">
        <v>0</v>
      </c>
      <c r="H41" s="76" t="b">
        <v>0</v>
      </c>
      <c r="I41" s="76" t="b">
        <v>0</v>
      </c>
      <c r="J41" s="77" t="s">
        <v>106</v>
      </c>
      <c r="K41" s="50" t="str">
        <f t="shared" si="0"/>
        <v/>
      </c>
      <c r="L41" s="24"/>
    </row>
    <row r="42" spans="1:12" ht="15.75" customHeight="1">
      <c r="A42" s="557"/>
      <c r="B42" s="80" t="s">
        <v>128</v>
      </c>
      <c r="C42" s="78" t="s">
        <v>25</v>
      </c>
      <c r="D42" s="68" t="s">
        <v>129</v>
      </c>
      <c r="E42" s="69" t="s">
        <v>11</v>
      </c>
      <c r="F42" s="70" t="s">
        <v>150</v>
      </c>
      <c r="G42" s="76" t="b">
        <v>0</v>
      </c>
      <c r="H42" s="76" t="b">
        <v>0</v>
      </c>
      <c r="I42" s="76" t="b">
        <v>0</v>
      </c>
      <c r="J42" s="77" t="s">
        <v>106</v>
      </c>
      <c r="K42" s="50" t="str">
        <f t="shared" si="0"/>
        <v/>
      </c>
      <c r="L42" s="24"/>
    </row>
    <row r="43" spans="1:12" ht="15.75" customHeight="1">
      <c r="A43" s="557"/>
      <c r="B43" s="66" t="s">
        <v>131</v>
      </c>
      <c r="C43" s="67" t="s">
        <v>25</v>
      </c>
      <c r="D43" s="68" t="s">
        <v>132</v>
      </c>
      <c r="E43" s="69" t="s">
        <v>11</v>
      </c>
      <c r="F43" s="70" t="s">
        <v>184</v>
      </c>
      <c r="G43" s="76" t="b">
        <v>0</v>
      </c>
      <c r="H43" s="76" t="b">
        <v>0</v>
      </c>
      <c r="I43" s="76" t="b">
        <v>0</v>
      </c>
      <c r="J43" s="77" t="s">
        <v>106</v>
      </c>
      <c r="K43" s="50" t="str">
        <f t="shared" si="0"/>
        <v/>
      </c>
      <c r="L43" s="81"/>
    </row>
    <row r="44" spans="1:12" ht="15.75" customHeight="1">
      <c r="A44" s="557"/>
      <c r="B44" s="80" t="s">
        <v>134</v>
      </c>
      <c r="C44" s="78" t="s">
        <v>25</v>
      </c>
      <c r="D44" s="68" t="s">
        <v>135</v>
      </c>
      <c r="E44" s="69" t="s">
        <v>11</v>
      </c>
      <c r="F44" s="70" t="s">
        <v>150</v>
      </c>
      <c r="G44" s="76" t="b">
        <v>0</v>
      </c>
      <c r="H44" s="76" t="b">
        <v>0</v>
      </c>
      <c r="I44" s="76" t="b">
        <v>0</v>
      </c>
      <c r="J44" s="77" t="s">
        <v>106</v>
      </c>
      <c r="K44" s="50" t="str">
        <f t="shared" si="0"/>
        <v/>
      </c>
      <c r="L44" s="24"/>
    </row>
    <row r="45" spans="1:12" ht="15.75" customHeight="1">
      <c r="A45" s="557"/>
      <c r="B45" s="80" t="s">
        <v>136</v>
      </c>
      <c r="C45" s="78" t="s">
        <v>25</v>
      </c>
      <c r="D45" s="68" t="s">
        <v>137</v>
      </c>
      <c r="E45" s="69" t="s">
        <v>11</v>
      </c>
      <c r="F45" s="70" t="s">
        <v>150</v>
      </c>
      <c r="G45" s="76" t="b">
        <v>0</v>
      </c>
      <c r="H45" s="76" t="b">
        <v>0</v>
      </c>
      <c r="I45" s="76" t="b">
        <v>0</v>
      </c>
      <c r="J45" s="77" t="s">
        <v>106</v>
      </c>
      <c r="K45" s="50" t="str">
        <f t="shared" si="0"/>
        <v/>
      </c>
      <c r="L45" s="24"/>
    </row>
    <row r="46" spans="1:12" ht="15.75" customHeight="1">
      <c r="A46" s="557"/>
      <c r="B46" s="80" t="s">
        <v>138</v>
      </c>
      <c r="C46" s="78" t="s">
        <v>25</v>
      </c>
      <c r="D46" s="68" t="s">
        <v>139</v>
      </c>
      <c r="E46" s="69" t="s">
        <v>11</v>
      </c>
      <c r="F46" s="70" t="s">
        <v>130</v>
      </c>
      <c r="G46" s="76" t="b">
        <v>0</v>
      </c>
      <c r="H46" s="76" t="b">
        <v>0</v>
      </c>
      <c r="I46" s="76" t="b">
        <v>0</v>
      </c>
      <c r="J46" s="77" t="s">
        <v>106</v>
      </c>
      <c r="K46" s="50" t="str">
        <f t="shared" si="0"/>
        <v/>
      </c>
      <c r="L46" s="24"/>
    </row>
    <row r="47" spans="1:12" ht="16.5" customHeight="1">
      <c r="A47" s="557"/>
      <c r="B47" s="83" t="s">
        <v>141</v>
      </c>
      <c r="C47" s="84" t="s">
        <v>25</v>
      </c>
      <c r="D47" s="85" t="s">
        <v>142</v>
      </c>
      <c r="E47" s="69" t="s">
        <v>11</v>
      </c>
      <c r="F47" s="87" t="s">
        <v>181</v>
      </c>
      <c r="G47" s="88" t="b">
        <v>0</v>
      </c>
      <c r="H47" s="88" t="b">
        <v>0</v>
      </c>
      <c r="I47" s="88" t="b">
        <v>0</v>
      </c>
      <c r="J47" s="89" t="s">
        <v>106</v>
      </c>
      <c r="K47" s="50" t="str">
        <f t="shared" si="0"/>
        <v/>
      </c>
      <c r="L47" s="81"/>
    </row>
    <row r="48" spans="1:12" ht="16.5" customHeight="1">
      <c r="A48" s="557"/>
      <c r="B48" s="90" t="s">
        <v>143</v>
      </c>
      <c r="C48" s="84" t="s">
        <v>25</v>
      </c>
      <c r="D48" s="91" t="s">
        <v>144</v>
      </c>
      <c r="E48" s="69" t="s">
        <v>11</v>
      </c>
      <c r="F48" s="87" t="s">
        <v>187</v>
      </c>
      <c r="G48" s="88" t="b">
        <v>0</v>
      </c>
      <c r="H48" s="88" t="b">
        <v>0</v>
      </c>
      <c r="I48" s="88" t="b">
        <v>0</v>
      </c>
      <c r="J48" s="89" t="s">
        <v>106</v>
      </c>
      <c r="K48" s="50" t="str">
        <f t="shared" si="0"/>
        <v/>
      </c>
      <c r="L48" s="81"/>
    </row>
    <row r="49" spans="1:12" ht="16.5" customHeight="1">
      <c r="A49" s="561"/>
      <c r="B49" s="92" t="s">
        <v>145</v>
      </c>
      <c r="C49" s="93" t="s">
        <v>25</v>
      </c>
      <c r="D49" s="94" t="s">
        <v>145</v>
      </c>
      <c r="E49" s="95" t="s">
        <v>11</v>
      </c>
      <c r="F49" s="96" t="s">
        <v>37</v>
      </c>
      <c r="G49" s="97" t="b">
        <v>0</v>
      </c>
      <c r="H49" s="97" t="b">
        <v>1</v>
      </c>
      <c r="I49" s="97" t="b">
        <v>0</v>
      </c>
      <c r="J49" s="98" t="s">
        <v>106</v>
      </c>
      <c r="K49" s="23" t="e">
        <f t="shared" ca="1" si="0"/>
        <v>#NAME?</v>
      </c>
      <c r="L49" s="81"/>
    </row>
    <row r="50" spans="1:12" ht="18.75" customHeight="1">
      <c r="A50" s="562" t="s">
        <v>147</v>
      </c>
      <c r="B50" s="99" t="s">
        <v>148</v>
      </c>
      <c r="C50" s="100" t="s">
        <v>149</v>
      </c>
      <c r="D50" s="101" t="s">
        <v>148</v>
      </c>
      <c r="E50" s="102"/>
      <c r="F50" s="103" t="s">
        <v>150</v>
      </c>
      <c r="G50" s="104" t="b">
        <v>0</v>
      </c>
      <c r="H50" s="105" t="s">
        <v>151</v>
      </c>
      <c r="I50" s="104" t="b">
        <v>0</v>
      </c>
      <c r="J50" s="106" t="s">
        <v>152</v>
      </c>
      <c r="K50" s="50"/>
      <c r="L50" s="107"/>
    </row>
    <row r="51" spans="1:12" ht="18.75" customHeight="1">
      <c r="A51" s="561"/>
      <c r="B51" s="108" t="s">
        <v>153</v>
      </c>
      <c r="C51" s="109" t="s">
        <v>154</v>
      </c>
      <c r="D51" s="110" t="s">
        <v>153</v>
      </c>
      <c r="E51" s="111"/>
      <c r="F51" s="112" t="s">
        <v>155</v>
      </c>
      <c r="G51" s="113" t="b">
        <v>0</v>
      </c>
      <c r="H51" s="114" t="s">
        <v>151</v>
      </c>
      <c r="I51" s="113" t="b">
        <v>0</v>
      </c>
      <c r="J51" s="115" t="s">
        <v>156</v>
      </c>
      <c r="K51" s="50"/>
      <c r="L51" s="116"/>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76"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33.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c r="L3" s="24"/>
    </row>
    <row r="4" spans="1:27" ht="12.75">
      <c r="A4" s="553"/>
      <c r="B4" s="547"/>
      <c r="C4" s="17" t="s">
        <v>18</v>
      </c>
      <c r="D4" s="18" t="s">
        <v>22</v>
      </c>
      <c r="E4" s="25" t="s">
        <v>11</v>
      </c>
      <c r="F4" s="20" t="s">
        <v>157</v>
      </c>
      <c r="G4" s="21" t="b">
        <v>0</v>
      </c>
      <c r="H4" s="21" t="b">
        <v>0</v>
      </c>
      <c r="I4" s="21" t="b">
        <v>0</v>
      </c>
      <c r="J4" s="26"/>
      <c r="K4" s="50" t="str">
        <f t="shared" si="0"/>
        <v/>
      </c>
      <c r="L4" s="27"/>
    </row>
    <row r="5" spans="1:27" ht="24" customHeight="1">
      <c r="A5" s="556" t="s">
        <v>23</v>
      </c>
      <c r="B5" s="555" t="s">
        <v>24</v>
      </c>
      <c r="C5" s="28" t="s">
        <v>25</v>
      </c>
      <c r="D5" s="29" t="s">
        <v>26</v>
      </c>
      <c r="E5" s="30" t="s">
        <v>11</v>
      </c>
      <c r="F5" s="31" t="s">
        <v>180</v>
      </c>
      <c r="G5" s="32" t="b">
        <v>0</v>
      </c>
      <c r="H5" s="32" t="b">
        <v>1</v>
      </c>
      <c r="I5" s="32" t="b">
        <v>0</v>
      </c>
      <c r="J5" s="33" t="s">
        <v>28</v>
      </c>
      <c r="K5" s="23" t="e">
        <f t="shared" ca="1" si="0"/>
        <v>#NAME?</v>
      </c>
      <c r="L5" s="24"/>
    </row>
    <row r="6" spans="1:27" ht="22.5" customHeight="1">
      <c r="A6" s="557"/>
      <c r="B6" s="547"/>
      <c r="C6" s="28" t="s">
        <v>25</v>
      </c>
      <c r="D6" s="34" t="s">
        <v>29</v>
      </c>
      <c r="E6" s="30" t="s">
        <v>11</v>
      </c>
      <c r="F6" s="31" t="s">
        <v>180</v>
      </c>
      <c r="G6" s="32" t="b">
        <v>0</v>
      </c>
      <c r="H6" s="32" t="b">
        <v>1</v>
      </c>
      <c r="I6" s="32" t="b">
        <v>0</v>
      </c>
      <c r="J6" s="35" t="s">
        <v>21</v>
      </c>
      <c r="K6" s="23" t="e">
        <f t="shared" ca="1" si="0"/>
        <v>#NAME?</v>
      </c>
      <c r="L6" s="36"/>
    </row>
    <row r="7" spans="1:27" ht="12.75">
      <c r="A7" s="557"/>
      <c r="B7" s="555" t="s">
        <v>30</v>
      </c>
      <c r="C7" s="28" t="s">
        <v>25</v>
      </c>
      <c r="D7" s="29" t="s">
        <v>31</v>
      </c>
      <c r="E7" s="30" t="s">
        <v>11</v>
      </c>
      <c r="F7" s="31" t="s">
        <v>194</v>
      </c>
      <c r="G7" s="32" t="b">
        <v>0</v>
      </c>
      <c r="H7" s="32" t="b">
        <v>1</v>
      </c>
      <c r="I7" s="32" t="b">
        <v>0</v>
      </c>
      <c r="J7" s="33"/>
      <c r="K7" s="23" t="e">
        <f t="shared" ca="1" si="0"/>
        <v>#NAME?</v>
      </c>
      <c r="L7" s="27"/>
    </row>
    <row r="8" spans="1:27" ht="12.75">
      <c r="A8" s="557"/>
      <c r="B8" s="547"/>
      <c r="C8" s="28" t="s">
        <v>25</v>
      </c>
      <c r="D8" s="29" t="s">
        <v>33</v>
      </c>
      <c r="E8" s="30" t="s">
        <v>11</v>
      </c>
      <c r="F8" s="31" t="s">
        <v>194</v>
      </c>
      <c r="G8" s="32" t="b">
        <v>0</v>
      </c>
      <c r="H8" s="32" t="b">
        <v>1</v>
      </c>
      <c r="I8" s="32" t="b">
        <v>0</v>
      </c>
      <c r="J8" s="35" t="s">
        <v>34</v>
      </c>
      <c r="K8" s="23" t="e">
        <f t="shared" ca="1" si="0"/>
        <v>#NAME?</v>
      </c>
      <c r="L8" s="24"/>
    </row>
    <row r="9" spans="1:27" ht="12.75">
      <c r="A9" s="557"/>
      <c r="B9" s="555" t="s">
        <v>35</v>
      </c>
      <c r="C9" s="28" t="s">
        <v>18</v>
      </c>
      <c r="D9" s="29" t="s">
        <v>36</v>
      </c>
      <c r="E9" s="30" t="s">
        <v>11</v>
      </c>
      <c r="F9" s="31" t="s">
        <v>160</v>
      </c>
      <c r="G9" s="32" t="b">
        <v>0</v>
      </c>
      <c r="H9" s="32" t="b">
        <v>0</v>
      </c>
      <c r="I9" s="32" t="b">
        <v>0</v>
      </c>
      <c r="J9" s="33"/>
      <c r="K9" s="50" t="str">
        <f t="shared" si="0"/>
        <v/>
      </c>
      <c r="L9" s="24"/>
    </row>
    <row r="10" spans="1:27" ht="12.75">
      <c r="A10" s="553"/>
      <c r="B10" s="547"/>
      <c r="C10" s="28" t="s">
        <v>38</v>
      </c>
      <c r="D10" s="29" t="s">
        <v>39</v>
      </c>
      <c r="E10" s="30" t="s">
        <v>11</v>
      </c>
      <c r="F10" s="31" t="s">
        <v>160</v>
      </c>
      <c r="G10" s="32" t="b">
        <v>0</v>
      </c>
      <c r="H10" s="32" t="b">
        <v>0</v>
      </c>
      <c r="I10" s="32" t="b">
        <v>0</v>
      </c>
      <c r="J10" s="35" t="s">
        <v>34</v>
      </c>
      <c r="K10" s="50" t="str">
        <f t="shared" si="0"/>
        <v/>
      </c>
      <c r="L10" s="24"/>
    </row>
    <row r="11" spans="1:27" ht="12.75">
      <c r="A11" s="558" t="s">
        <v>40</v>
      </c>
      <c r="B11" s="546" t="s">
        <v>41</v>
      </c>
      <c r="C11" s="37" t="s">
        <v>25</v>
      </c>
      <c r="D11" s="38" t="s">
        <v>42</v>
      </c>
      <c r="E11" s="39" t="s">
        <v>11</v>
      </c>
      <c r="F11" s="40" t="s">
        <v>195</v>
      </c>
      <c r="G11" s="41" t="b">
        <v>0</v>
      </c>
      <c r="H11" s="41" t="b">
        <v>1</v>
      </c>
      <c r="I11" s="41" t="b">
        <v>0</v>
      </c>
      <c r="J11" s="42" t="s">
        <v>28</v>
      </c>
      <c r="K11" s="23" t="e">
        <f t="shared" ca="1" si="0"/>
        <v>#NAME?</v>
      </c>
      <c r="L11" s="36"/>
    </row>
    <row r="12" spans="1:27" ht="15" customHeight="1">
      <c r="A12" s="557"/>
      <c r="B12" s="547"/>
      <c r="C12" s="37" t="s">
        <v>25</v>
      </c>
      <c r="D12" s="38" t="s">
        <v>44</v>
      </c>
      <c r="E12" s="39" t="s">
        <v>11</v>
      </c>
      <c r="F12" s="40" t="s">
        <v>195</v>
      </c>
      <c r="G12" s="41" t="b">
        <v>0</v>
      </c>
      <c r="H12" s="41" t="b">
        <v>1</v>
      </c>
      <c r="I12" s="41" t="b">
        <v>0</v>
      </c>
      <c r="J12" s="43" t="s">
        <v>45</v>
      </c>
      <c r="K12" s="23" t="e">
        <f t="shared" ca="1" si="0"/>
        <v>#NAME?</v>
      </c>
      <c r="L12" s="44"/>
    </row>
    <row r="13" spans="1:27" ht="12.75">
      <c r="A13" s="557"/>
      <c r="B13" s="546" t="s">
        <v>46</v>
      </c>
      <c r="C13" s="37" t="s">
        <v>25</v>
      </c>
      <c r="D13" s="38" t="s">
        <v>47</v>
      </c>
      <c r="E13" s="39" t="s">
        <v>11</v>
      </c>
      <c r="F13" s="40" t="s">
        <v>113</v>
      </c>
      <c r="G13" s="41" t="b">
        <v>0</v>
      </c>
      <c r="H13" s="41" t="b">
        <v>1</v>
      </c>
      <c r="I13" s="41" t="b">
        <v>0</v>
      </c>
      <c r="J13" s="42" t="s">
        <v>28</v>
      </c>
      <c r="K13" s="23" t="e">
        <f t="shared" ca="1" si="0"/>
        <v>#NAME?</v>
      </c>
      <c r="L13" s="36"/>
    </row>
    <row r="14" spans="1:27" ht="12.75">
      <c r="A14" s="557"/>
      <c r="B14" s="547"/>
      <c r="C14" s="37" t="s">
        <v>25</v>
      </c>
      <c r="D14" s="38" t="s">
        <v>49</v>
      </c>
      <c r="E14" s="39" t="s">
        <v>11</v>
      </c>
      <c r="F14" s="40" t="s">
        <v>113</v>
      </c>
      <c r="G14" s="41" t="b">
        <v>0</v>
      </c>
      <c r="H14" s="41" t="b">
        <v>1</v>
      </c>
      <c r="I14" s="41" t="b">
        <v>0</v>
      </c>
      <c r="J14" s="43" t="s">
        <v>50</v>
      </c>
      <c r="K14" s="23" t="e">
        <f t="shared" ca="1" si="0"/>
        <v>#NAME?</v>
      </c>
      <c r="L14" s="45"/>
    </row>
    <row r="15" spans="1:27" ht="12.75">
      <c r="A15" s="557"/>
      <c r="B15" s="546" t="s">
        <v>51</v>
      </c>
      <c r="C15" s="37" t="s">
        <v>25</v>
      </c>
      <c r="D15" s="38" t="s">
        <v>52</v>
      </c>
      <c r="E15" s="39" t="s">
        <v>11</v>
      </c>
      <c r="F15" s="40" t="s">
        <v>196</v>
      </c>
      <c r="G15" s="41" t="b">
        <v>0</v>
      </c>
      <c r="H15" s="41" t="b">
        <v>1</v>
      </c>
      <c r="I15" s="41" t="b">
        <v>0</v>
      </c>
      <c r="J15" s="42" t="s">
        <v>28</v>
      </c>
      <c r="K15" s="23" t="e">
        <f t="shared" ca="1" si="0"/>
        <v>#NAME?</v>
      </c>
      <c r="L15" s="36"/>
    </row>
    <row r="16" spans="1:27" ht="12.75">
      <c r="A16" s="557"/>
      <c r="B16" s="547"/>
      <c r="C16" s="37" t="s">
        <v>25</v>
      </c>
      <c r="D16" s="38" t="s">
        <v>54</v>
      </c>
      <c r="E16" s="39" t="s">
        <v>11</v>
      </c>
      <c r="F16" s="40" t="s">
        <v>196</v>
      </c>
      <c r="G16" s="41" t="b">
        <v>0</v>
      </c>
      <c r="H16" s="41" t="b">
        <v>1</v>
      </c>
      <c r="I16" s="41" t="b">
        <v>0</v>
      </c>
      <c r="J16" s="43" t="s">
        <v>55</v>
      </c>
      <c r="K16" s="23" t="e">
        <f t="shared" ca="1" si="0"/>
        <v>#NAME?</v>
      </c>
      <c r="L16" s="45"/>
    </row>
    <row r="17" spans="1:12" ht="12.75">
      <c r="A17" s="557"/>
      <c r="B17" s="546" t="s">
        <v>56</v>
      </c>
      <c r="C17" s="37" t="s">
        <v>25</v>
      </c>
      <c r="D17" s="38" t="s">
        <v>57</v>
      </c>
      <c r="E17" s="39" t="s">
        <v>11</v>
      </c>
      <c r="F17" s="40" t="s">
        <v>197</v>
      </c>
      <c r="G17" s="41" t="b">
        <v>0</v>
      </c>
      <c r="H17" s="41" t="b">
        <v>1</v>
      </c>
      <c r="I17" s="41" t="b">
        <v>0</v>
      </c>
      <c r="J17" s="42" t="s">
        <v>28</v>
      </c>
      <c r="K17" s="23" t="e">
        <f t="shared" ca="1" si="0"/>
        <v>#NAME?</v>
      </c>
      <c r="L17" s="36"/>
    </row>
    <row r="18" spans="1:12" ht="12.75">
      <c r="A18" s="557"/>
      <c r="B18" s="547"/>
      <c r="C18" s="37" t="s">
        <v>25</v>
      </c>
      <c r="D18" s="38" t="s">
        <v>59</v>
      </c>
      <c r="E18" s="39" t="s">
        <v>11</v>
      </c>
      <c r="F18" s="40" t="s">
        <v>197</v>
      </c>
      <c r="G18" s="41" t="b">
        <v>0</v>
      </c>
      <c r="H18" s="41" t="b">
        <v>1</v>
      </c>
      <c r="I18" s="41" t="b">
        <v>0</v>
      </c>
      <c r="J18" s="43" t="s">
        <v>34</v>
      </c>
      <c r="K18" s="23" t="e">
        <f t="shared" ca="1" si="0"/>
        <v>#NAME?</v>
      </c>
      <c r="L18" s="46"/>
    </row>
    <row r="19" spans="1:12" ht="12.75">
      <c r="A19" s="557"/>
      <c r="B19" s="546" t="s">
        <v>60</v>
      </c>
      <c r="C19" s="37" t="s">
        <v>25</v>
      </c>
      <c r="D19" s="38" t="s">
        <v>61</v>
      </c>
      <c r="E19" s="39" t="s">
        <v>11</v>
      </c>
      <c r="F19" s="40" t="s">
        <v>170</v>
      </c>
      <c r="G19" s="41" t="b">
        <v>0</v>
      </c>
      <c r="H19" s="41" t="b">
        <v>1</v>
      </c>
      <c r="I19" s="41" t="b">
        <v>0</v>
      </c>
      <c r="J19" s="43" t="s">
        <v>63</v>
      </c>
      <c r="K19" s="23" t="e">
        <f t="shared" ca="1" si="0"/>
        <v>#NAME?</v>
      </c>
      <c r="L19" s="47"/>
    </row>
    <row r="20" spans="1:12" ht="12.75">
      <c r="A20" s="557"/>
      <c r="B20" s="547"/>
      <c r="C20" s="37" t="s">
        <v>25</v>
      </c>
      <c r="D20" s="38" t="s">
        <v>64</v>
      </c>
      <c r="E20" s="39" t="s">
        <v>11</v>
      </c>
      <c r="F20" s="40" t="s">
        <v>170</v>
      </c>
      <c r="G20" s="41" t="b">
        <v>0</v>
      </c>
      <c r="H20" s="41" t="b">
        <v>1</v>
      </c>
      <c r="I20" s="41" t="b">
        <v>0</v>
      </c>
      <c r="J20" s="43" t="s">
        <v>28</v>
      </c>
      <c r="K20" s="23" t="e">
        <f t="shared" ca="1" si="0"/>
        <v>#NAME?</v>
      </c>
      <c r="L20" s="47"/>
    </row>
    <row r="21" spans="1:12" ht="12.75">
      <c r="A21" s="557"/>
      <c r="B21" s="546" t="s">
        <v>65</v>
      </c>
      <c r="C21" s="37" t="s">
        <v>25</v>
      </c>
      <c r="D21" s="38" t="s">
        <v>66</v>
      </c>
      <c r="E21" s="39" t="s">
        <v>11</v>
      </c>
      <c r="F21" s="40" t="s">
        <v>166</v>
      </c>
      <c r="G21" s="41" t="b">
        <v>0</v>
      </c>
      <c r="H21" s="41" t="b">
        <v>1</v>
      </c>
      <c r="I21" s="41" t="b">
        <v>0</v>
      </c>
      <c r="J21" s="43" t="s">
        <v>63</v>
      </c>
      <c r="K21" s="23" t="e">
        <f t="shared" ca="1" si="0"/>
        <v>#NAME?</v>
      </c>
      <c r="L21" s="47"/>
    </row>
    <row r="22" spans="1:12" ht="12.75">
      <c r="A22" s="557"/>
      <c r="B22" s="547"/>
      <c r="C22" s="37" t="s">
        <v>25</v>
      </c>
      <c r="D22" s="38" t="s">
        <v>68</v>
      </c>
      <c r="E22" s="39" t="s">
        <v>11</v>
      </c>
      <c r="F22" s="40" t="s">
        <v>166</v>
      </c>
      <c r="G22" s="41" t="b">
        <v>0</v>
      </c>
      <c r="H22" s="41" t="b">
        <v>1</v>
      </c>
      <c r="I22" s="41" t="b">
        <v>0</v>
      </c>
      <c r="J22" s="43" t="s">
        <v>28</v>
      </c>
      <c r="K22" s="23" t="e">
        <f t="shared" ca="1" si="0"/>
        <v>#NAME?</v>
      </c>
      <c r="L22" s="47"/>
    </row>
    <row r="23" spans="1:12" ht="12.75">
      <c r="A23" s="557"/>
      <c r="B23" s="548" t="s">
        <v>69</v>
      </c>
      <c r="C23" s="37" t="s">
        <v>25</v>
      </c>
      <c r="D23" s="38" t="s">
        <v>70</v>
      </c>
      <c r="E23" s="39" t="s">
        <v>11</v>
      </c>
      <c r="F23" s="40" t="s">
        <v>198</v>
      </c>
      <c r="G23" s="41" t="b">
        <v>0</v>
      </c>
      <c r="H23" s="41" t="b">
        <v>1</v>
      </c>
      <c r="I23" s="41" t="b">
        <v>0</v>
      </c>
      <c r="J23" s="48" t="s">
        <v>28</v>
      </c>
      <c r="K23" s="23" t="e">
        <f t="shared" ca="1" si="0"/>
        <v>#NAME?</v>
      </c>
      <c r="L23" s="47"/>
    </row>
    <row r="24" spans="1:12" ht="12.75">
      <c r="A24" s="553"/>
      <c r="B24" s="547"/>
      <c r="C24" s="37" t="s">
        <v>25</v>
      </c>
      <c r="D24" s="38" t="s">
        <v>72</v>
      </c>
      <c r="E24" s="39" t="s">
        <v>11</v>
      </c>
      <c r="F24" s="40" t="s">
        <v>198</v>
      </c>
      <c r="G24" s="41" t="b">
        <v>0</v>
      </c>
      <c r="H24" s="41" t="b">
        <v>1</v>
      </c>
      <c r="I24" s="41" t="b">
        <v>0</v>
      </c>
      <c r="J24" s="48" t="s">
        <v>73</v>
      </c>
      <c r="K24" s="23" t="e">
        <f t="shared" ca="1" si="0"/>
        <v>#NAME?</v>
      </c>
      <c r="L24" s="46"/>
    </row>
    <row r="25" spans="1:12" ht="12.75">
      <c r="A25" s="559" t="s">
        <v>75</v>
      </c>
      <c r="B25" s="51" t="s">
        <v>76</v>
      </c>
      <c r="C25" s="52" t="s">
        <v>77</v>
      </c>
      <c r="D25" s="53" t="s">
        <v>78</v>
      </c>
      <c r="E25" s="54" t="s">
        <v>11</v>
      </c>
      <c r="F25" s="55" t="s">
        <v>199</v>
      </c>
      <c r="G25" s="56" t="b">
        <v>0</v>
      </c>
      <c r="H25" s="57" t="b">
        <v>1</v>
      </c>
      <c r="I25" s="56" t="b">
        <v>0</v>
      </c>
      <c r="J25" s="58" t="s">
        <v>21</v>
      </c>
      <c r="K25" s="23" t="e">
        <f t="shared" ca="1" si="0"/>
        <v>#NAME?</v>
      </c>
      <c r="L25" s="59"/>
    </row>
    <row r="26" spans="1:12" ht="12.75">
      <c r="A26" s="557"/>
      <c r="B26" s="51" t="s">
        <v>80</v>
      </c>
      <c r="C26" s="52" t="s">
        <v>77</v>
      </c>
      <c r="D26" s="53" t="s">
        <v>81</v>
      </c>
      <c r="E26" s="54" t="s">
        <v>11</v>
      </c>
      <c r="F26" s="55" t="s">
        <v>200</v>
      </c>
      <c r="G26" s="56" t="b">
        <v>0</v>
      </c>
      <c r="H26" s="57" t="b">
        <v>1</v>
      </c>
      <c r="I26" s="56" t="b">
        <v>0</v>
      </c>
      <c r="J26" s="58" t="s">
        <v>21</v>
      </c>
      <c r="K26" s="23" t="e">
        <f t="shared" ca="1" si="0"/>
        <v>#NAME?</v>
      </c>
      <c r="L26" s="59"/>
    </row>
    <row r="27" spans="1:12" ht="12.75">
      <c r="A27" s="557"/>
      <c r="B27" s="51" t="s">
        <v>83</v>
      </c>
      <c r="C27" s="52" t="s">
        <v>77</v>
      </c>
      <c r="D27" s="53" t="s">
        <v>84</v>
      </c>
      <c r="E27" s="54" t="s">
        <v>11</v>
      </c>
      <c r="F27" s="55" t="s">
        <v>88</v>
      </c>
      <c r="G27" s="56" t="b">
        <v>0</v>
      </c>
      <c r="H27" s="57" t="b">
        <v>1</v>
      </c>
      <c r="I27" s="56" t="b">
        <v>0</v>
      </c>
      <c r="J27" s="58" t="s">
        <v>21</v>
      </c>
      <c r="K27" s="23" t="e">
        <f t="shared" ca="1" si="0"/>
        <v>#NAME?</v>
      </c>
      <c r="L27" s="59"/>
    </row>
    <row r="28" spans="1:12" ht="12.75">
      <c r="A28" s="557"/>
      <c r="B28" s="51" t="s">
        <v>86</v>
      </c>
      <c r="C28" s="52" t="s">
        <v>77</v>
      </c>
      <c r="D28" s="53" t="s">
        <v>87</v>
      </c>
      <c r="E28" s="54" t="s">
        <v>11</v>
      </c>
      <c r="F28" s="55" t="s">
        <v>189</v>
      </c>
      <c r="G28" s="56" t="b">
        <v>0</v>
      </c>
      <c r="H28" s="57" t="b">
        <v>1</v>
      </c>
      <c r="I28" s="56" t="b">
        <v>0</v>
      </c>
      <c r="J28" s="58" t="s">
        <v>21</v>
      </c>
      <c r="K28" s="23" t="e">
        <f t="shared" ca="1" si="0"/>
        <v>#NAME?</v>
      </c>
      <c r="L28" s="59"/>
    </row>
    <row r="29" spans="1:12" ht="12.75">
      <c r="A29" s="557"/>
      <c r="B29" s="51" t="s">
        <v>89</v>
      </c>
      <c r="C29" s="52" t="s">
        <v>77</v>
      </c>
      <c r="D29" s="53" t="s">
        <v>90</v>
      </c>
      <c r="E29" s="54" t="s">
        <v>11</v>
      </c>
      <c r="F29" s="55" t="s">
        <v>93</v>
      </c>
      <c r="G29" s="56" t="b">
        <v>0</v>
      </c>
      <c r="H29" s="57" t="b">
        <v>1</v>
      </c>
      <c r="I29" s="56" t="b">
        <v>0</v>
      </c>
      <c r="J29" s="58" t="s">
        <v>21</v>
      </c>
      <c r="K29" s="23" t="e">
        <f t="shared" ca="1" si="0"/>
        <v>#NAME?</v>
      </c>
      <c r="L29" s="59"/>
    </row>
    <row r="30" spans="1:12" ht="12.75">
      <c r="A30" s="557"/>
      <c r="B30" s="51" t="s">
        <v>91</v>
      </c>
      <c r="C30" s="52" t="s">
        <v>77</v>
      </c>
      <c r="D30" s="53" t="s">
        <v>92</v>
      </c>
      <c r="E30" s="54" t="s">
        <v>11</v>
      </c>
      <c r="F30" s="55" t="s">
        <v>82</v>
      </c>
      <c r="G30" s="56" t="b">
        <v>0</v>
      </c>
      <c r="H30" s="57" t="b">
        <v>1</v>
      </c>
      <c r="I30" s="56" t="b">
        <v>0</v>
      </c>
      <c r="J30" s="58" t="s">
        <v>21</v>
      </c>
      <c r="K30" s="23" t="e">
        <f t="shared" ca="1" si="0"/>
        <v>#NAME?</v>
      </c>
      <c r="L30" s="59"/>
    </row>
    <row r="31" spans="1:12" ht="12.75">
      <c r="A31" s="557"/>
      <c r="B31" s="51" t="s">
        <v>94</v>
      </c>
      <c r="C31" s="52" t="s">
        <v>77</v>
      </c>
      <c r="D31" s="53" t="s">
        <v>95</v>
      </c>
      <c r="E31" s="60" t="s">
        <v>11</v>
      </c>
      <c r="F31" s="55" t="s">
        <v>202</v>
      </c>
      <c r="G31" s="56" t="b">
        <v>0</v>
      </c>
      <c r="H31" s="57" t="b">
        <v>1</v>
      </c>
      <c r="I31" s="56" t="b">
        <v>0</v>
      </c>
      <c r="J31" s="58" t="s">
        <v>21</v>
      </c>
      <c r="K31" s="23" t="e">
        <f t="shared" ca="1" si="0"/>
        <v>#NAME?</v>
      </c>
      <c r="L31" s="59"/>
    </row>
    <row r="32" spans="1:12" ht="12.75">
      <c r="A32" s="557"/>
      <c r="B32" s="61" t="s">
        <v>97</v>
      </c>
      <c r="C32" s="62" t="s">
        <v>77</v>
      </c>
      <c r="D32" s="53" t="s">
        <v>98</v>
      </c>
      <c r="E32" s="60" t="s">
        <v>11</v>
      </c>
      <c r="F32" s="63" t="s">
        <v>205</v>
      </c>
      <c r="G32" s="56" t="b">
        <v>0</v>
      </c>
      <c r="H32" s="57" t="b">
        <v>1</v>
      </c>
      <c r="I32" s="56" t="b">
        <v>0</v>
      </c>
      <c r="J32" s="58" t="s">
        <v>21</v>
      </c>
      <c r="K32" s="23" t="e">
        <f t="shared" ca="1" si="0"/>
        <v>#NAME?</v>
      </c>
      <c r="L32" s="59"/>
    </row>
    <row r="33" spans="1:12" ht="12.75">
      <c r="A33" s="557"/>
      <c r="B33" s="61" t="s">
        <v>100</v>
      </c>
      <c r="C33" s="62" t="s">
        <v>77</v>
      </c>
      <c r="D33" s="53" t="s">
        <v>101</v>
      </c>
      <c r="E33" s="54" t="s">
        <v>11</v>
      </c>
      <c r="F33" s="63" t="s">
        <v>206</v>
      </c>
      <c r="G33" s="56" t="b">
        <v>0</v>
      </c>
      <c r="H33" s="57" t="b">
        <v>1</v>
      </c>
      <c r="I33" s="56" t="b">
        <v>0</v>
      </c>
      <c r="J33" s="58" t="s">
        <v>21</v>
      </c>
      <c r="K33" s="23" t="e">
        <f t="shared" ca="1" si="0"/>
        <v>#NAME?</v>
      </c>
      <c r="L33" s="59"/>
    </row>
    <row r="34" spans="1:12" ht="12.75">
      <c r="A34" s="553"/>
      <c r="B34" s="61" t="s">
        <v>103</v>
      </c>
      <c r="C34" s="52" t="s">
        <v>77</v>
      </c>
      <c r="D34" s="53" t="s">
        <v>104</v>
      </c>
      <c r="E34" s="54" t="s">
        <v>11</v>
      </c>
      <c r="F34" s="63" t="s">
        <v>20</v>
      </c>
      <c r="G34" s="56" t="b">
        <v>0</v>
      </c>
      <c r="H34" s="57" t="b">
        <v>0</v>
      </c>
      <c r="I34" s="56" t="b">
        <v>0</v>
      </c>
      <c r="J34" s="64" t="s">
        <v>106</v>
      </c>
      <c r="K34" s="50" t="str">
        <f t="shared" si="0"/>
        <v/>
      </c>
      <c r="L34" s="65"/>
    </row>
    <row r="35" spans="1:12" ht="12.75">
      <c r="A35" s="560" t="s">
        <v>107</v>
      </c>
      <c r="B35" s="66" t="s">
        <v>108</v>
      </c>
      <c r="C35" s="67" t="s">
        <v>25</v>
      </c>
      <c r="D35" s="68" t="s">
        <v>109</v>
      </c>
      <c r="E35" s="69" t="s">
        <v>11</v>
      </c>
      <c r="F35" s="70" t="s">
        <v>79</v>
      </c>
      <c r="G35" s="71" t="b">
        <v>0</v>
      </c>
      <c r="H35" s="71" t="b">
        <v>0</v>
      </c>
      <c r="I35" s="71" t="b">
        <v>0</v>
      </c>
      <c r="J35" s="72" t="s">
        <v>106</v>
      </c>
      <c r="K35" s="50" t="str">
        <f t="shared" si="0"/>
        <v/>
      </c>
      <c r="L35" s="73"/>
    </row>
    <row r="36" spans="1:12" ht="15.75" customHeight="1">
      <c r="A36" s="557"/>
      <c r="B36" s="66" t="s">
        <v>111</v>
      </c>
      <c r="C36" s="67" t="s">
        <v>25</v>
      </c>
      <c r="D36" s="68" t="s">
        <v>112</v>
      </c>
      <c r="E36" s="69" t="s">
        <v>11</v>
      </c>
      <c r="F36" s="70" t="s">
        <v>166</v>
      </c>
      <c r="G36" s="71" t="b">
        <v>0</v>
      </c>
      <c r="H36" s="71" t="b">
        <v>0</v>
      </c>
      <c r="I36" s="71" t="b">
        <v>0</v>
      </c>
      <c r="J36" s="72" t="s">
        <v>106</v>
      </c>
      <c r="K36" s="50" t="str">
        <f t="shared" si="0"/>
        <v/>
      </c>
      <c r="L36" s="73"/>
    </row>
    <row r="37" spans="1:12" ht="15.75" customHeight="1">
      <c r="A37" s="557"/>
      <c r="B37" s="66" t="s">
        <v>114</v>
      </c>
      <c r="C37" s="67" t="s">
        <v>25</v>
      </c>
      <c r="D37" s="74" t="s">
        <v>115</v>
      </c>
      <c r="E37" s="75" t="s">
        <v>11</v>
      </c>
      <c r="F37" s="70" t="s">
        <v>67</v>
      </c>
      <c r="G37" s="76" t="b">
        <v>0</v>
      </c>
      <c r="H37" s="76" t="b">
        <v>0</v>
      </c>
      <c r="I37" s="76" t="b">
        <v>0</v>
      </c>
      <c r="J37" s="77" t="s">
        <v>106</v>
      </c>
      <c r="K37" s="50" t="str">
        <f t="shared" si="0"/>
        <v/>
      </c>
      <c r="L37" s="73"/>
    </row>
    <row r="38" spans="1:12" ht="15" customHeight="1">
      <c r="A38" s="557"/>
      <c r="B38" s="66" t="s">
        <v>117</v>
      </c>
      <c r="C38" s="67" t="s">
        <v>25</v>
      </c>
      <c r="D38" s="68" t="s">
        <v>118</v>
      </c>
      <c r="E38" s="69" t="s">
        <v>11</v>
      </c>
      <c r="F38" s="70" t="s">
        <v>180</v>
      </c>
      <c r="G38" s="76" t="b">
        <v>0</v>
      </c>
      <c r="H38" s="76" t="b">
        <v>0</v>
      </c>
      <c r="I38" s="76" t="b">
        <v>0</v>
      </c>
      <c r="J38" s="77" t="s">
        <v>106</v>
      </c>
      <c r="K38" s="50" t="str">
        <f t="shared" si="0"/>
        <v/>
      </c>
      <c r="L38" s="73"/>
    </row>
    <row r="39" spans="1:12" ht="15.75" customHeight="1">
      <c r="A39" s="557"/>
      <c r="B39" s="66" t="s">
        <v>119</v>
      </c>
      <c r="C39" s="67" t="s">
        <v>25</v>
      </c>
      <c r="D39" s="68" t="s">
        <v>120</v>
      </c>
      <c r="E39" s="69" t="s">
        <v>11</v>
      </c>
      <c r="F39" s="70" t="s">
        <v>181</v>
      </c>
      <c r="G39" s="76" t="b">
        <v>0</v>
      </c>
      <c r="H39" s="76" t="b">
        <v>0</v>
      </c>
      <c r="I39" s="76" t="b">
        <v>0</v>
      </c>
      <c r="J39" s="77" t="s">
        <v>106</v>
      </c>
      <c r="K39" s="50" t="str">
        <f t="shared" si="0"/>
        <v/>
      </c>
      <c r="L39" s="73"/>
    </row>
    <row r="40" spans="1:12" ht="15.75" customHeight="1">
      <c r="A40" s="557"/>
      <c r="B40" s="66" t="s">
        <v>122</v>
      </c>
      <c r="C40" s="78" t="s">
        <v>25</v>
      </c>
      <c r="D40" s="68" t="s">
        <v>123</v>
      </c>
      <c r="E40" s="69" t="s">
        <v>11</v>
      </c>
      <c r="F40" s="70" t="s">
        <v>207</v>
      </c>
      <c r="G40" s="76" t="b">
        <v>0</v>
      </c>
      <c r="H40" s="76" t="b">
        <v>0</v>
      </c>
      <c r="I40" s="76" t="b">
        <v>0</v>
      </c>
      <c r="J40" s="77" t="s">
        <v>106</v>
      </c>
      <c r="K40" s="50" t="str">
        <f t="shared" si="0"/>
        <v/>
      </c>
      <c r="L40" s="24"/>
    </row>
    <row r="41" spans="1:12" ht="15.75" customHeight="1">
      <c r="A41" s="557"/>
      <c r="B41" s="80" t="s">
        <v>125</v>
      </c>
      <c r="C41" s="67" t="s">
        <v>25</v>
      </c>
      <c r="D41" s="68" t="s">
        <v>126</v>
      </c>
      <c r="E41" s="69" t="s">
        <v>11</v>
      </c>
      <c r="F41" s="70" t="s">
        <v>32</v>
      </c>
      <c r="G41" s="76" t="b">
        <v>0</v>
      </c>
      <c r="H41" s="76" t="b">
        <v>0</v>
      </c>
      <c r="I41" s="76" t="b">
        <v>0</v>
      </c>
      <c r="J41" s="77" t="s">
        <v>106</v>
      </c>
      <c r="K41" s="50" t="str">
        <f t="shared" si="0"/>
        <v/>
      </c>
      <c r="L41" s="24"/>
    </row>
    <row r="42" spans="1:12" ht="15.75" customHeight="1">
      <c r="A42" s="557"/>
      <c r="B42" s="80" t="s">
        <v>128</v>
      </c>
      <c r="C42" s="78" t="s">
        <v>25</v>
      </c>
      <c r="D42" s="68" t="s">
        <v>129</v>
      </c>
      <c r="E42" s="69" t="s">
        <v>11</v>
      </c>
      <c r="F42" s="70" t="s">
        <v>150</v>
      </c>
      <c r="G42" s="76" t="b">
        <v>0</v>
      </c>
      <c r="H42" s="76" t="b">
        <v>0</v>
      </c>
      <c r="I42" s="76" t="b">
        <v>0</v>
      </c>
      <c r="J42" s="77" t="s">
        <v>106</v>
      </c>
      <c r="K42" s="50" t="str">
        <f t="shared" si="0"/>
        <v/>
      </c>
      <c r="L42" s="24"/>
    </row>
    <row r="43" spans="1:12" ht="15.75" customHeight="1">
      <c r="A43" s="557"/>
      <c r="B43" s="66" t="s">
        <v>131</v>
      </c>
      <c r="C43" s="67" t="s">
        <v>25</v>
      </c>
      <c r="D43" s="68" t="s">
        <v>132</v>
      </c>
      <c r="E43" s="69" t="s">
        <v>11</v>
      </c>
      <c r="F43" s="70" t="s">
        <v>184</v>
      </c>
      <c r="G43" s="76" t="b">
        <v>0</v>
      </c>
      <c r="H43" s="76" t="b">
        <v>0</v>
      </c>
      <c r="I43" s="76" t="b">
        <v>0</v>
      </c>
      <c r="J43" s="77" t="s">
        <v>106</v>
      </c>
      <c r="K43" s="50" t="str">
        <f t="shared" si="0"/>
        <v/>
      </c>
      <c r="L43" s="81"/>
    </row>
    <row r="44" spans="1:12" ht="15.75" customHeight="1">
      <c r="A44" s="557"/>
      <c r="B44" s="80" t="s">
        <v>134</v>
      </c>
      <c r="C44" s="78" t="s">
        <v>25</v>
      </c>
      <c r="D44" s="68" t="s">
        <v>135</v>
      </c>
      <c r="E44" s="69" t="s">
        <v>11</v>
      </c>
      <c r="F44" s="70" t="s">
        <v>150</v>
      </c>
      <c r="G44" s="76" t="b">
        <v>0</v>
      </c>
      <c r="H44" s="76" t="b">
        <v>0</v>
      </c>
      <c r="I44" s="76" t="b">
        <v>0</v>
      </c>
      <c r="J44" s="77" t="s">
        <v>106</v>
      </c>
      <c r="K44" s="50" t="str">
        <f t="shared" si="0"/>
        <v/>
      </c>
      <c r="L44" s="24"/>
    </row>
    <row r="45" spans="1:12" ht="15.75" customHeight="1">
      <c r="A45" s="557"/>
      <c r="B45" s="80" t="s">
        <v>136</v>
      </c>
      <c r="C45" s="78" t="s">
        <v>25</v>
      </c>
      <c r="D45" s="68" t="s">
        <v>137</v>
      </c>
      <c r="E45" s="69" t="s">
        <v>11</v>
      </c>
      <c r="F45" s="70" t="s">
        <v>150</v>
      </c>
      <c r="G45" s="76" t="b">
        <v>0</v>
      </c>
      <c r="H45" s="76" t="b">
        <v>0</v>
      </c>
      <c r="I45" s="76" t="b">
        <v>0</v>
      </c>
      <c r="J45" s="77" t="s">
        <v>106</v>
      </c>
      <c r="K45" s="50" t="str">
        <f t="shared" si="0"/>
        <v/>
      </c>
      <c r="L45" s="24"/>
    </row>
    <row r="46" spans="1:12" ht="15.75" customHeight="1">
      <c r="A46" s="557"/>
      <c r="B46" s="80" t="s">
        <v>138</v>
      </c>
      <c r="C46" s="78" t="s">
        <v>25</v>
      </c>
      <c r="D46" s="68" t="s">
        <v>139</v>
      </c>
      <c r="E46" s="69" t="s">
        <v>11</v>
      </c>
      <c r="F46" s="70" t="s">
        <v>130</v>
      </c>
      <c r="G46" s="76" t="b">
        <v>0</v>
      </c>
      <c r="H46" s="76" t="b">
        <v>0</v>
      </c>
      <c r="I46" s="76" t="b">
        <v>0</v>
      </c>
      <c r="J46" s="77" t="s">
        <v>106</v>
      </c>
      <c r="K46" s="50" t="str">
        <f t="shared" si="0"/>
        <v/>
      </c>
      <c r="L46" s="24"/>
    </row>
    <row r="47" spans="1:12" ht="16.5" customHeight="1">
      <c r="A47" s="557"/>
      <c r="B47" s="83" t="s">
        <v>141</v>
      </c>
      <c r="C47" s="84" t="s">
        <v>25</v>
      </c>
      <c r="D47" s="85" t="s">
        <v>142</v>
      </c>
      <c r="E47" s="69" t="s">
        <v>11</v>
      </c>
      <c r="F47" s="87" t="s">
        <v>181</v>
      </c>
      <c r="G47" s="88" t="b">
        <v>0</v>
      </c>
      <c r="H47" s="88" t="b">
        <v>0</v>
      </c>
      <c r="I47" s="88" t="b">
        <v>0</v>
      </c>
      <c r="J47" s="89" t="s">
        <v>106</v>
      </c>
      <c r="K47" s="50" t="str">
        <f t="shared" si="0"/>
        <v/>
      </c>
      <c r="L47" s="81"/>
    </row>
    <row r="48" spans="1:12" ht="16.5" customHeight="1">
      <c r="A48" s="557"/>
      <c r="B48" s="90" t="s">
        <v>143</v>
      </c>
      <c r="C48" s="84" t="s">
        <v>25</v>
      </c>
      <c r="D48" s="91" t="s">
        <v>144</v>
      </c>
      <c r="E48" s="69" t="s">
        <v>11</v>
      </c>
      <c r="F48" s="87" t="s">
        <v>166</v>
      </c>
      <c r="G48" s="88" t="b">
        <v>0</v>
      </c>
      <c r="H48" s="88" t="b">
        <v>1</v>
      </c>
      <c r="I48" s="88" t="b">
        <v>0</v>
      </c>
      <c r="J48" s="89" t="s">
        <v>106</v>
      </c>
      <c r="K48" s="23" t="e">
        <f t="shared" ca="1" si="0"/>
        <v>#NAME?</v>
      </c>
      <c r="L48" s="81"/>
    </row>
    <row r="49" spans="1:12" ht="16.5" customHeight="1">
      <c r="A49" s="561"/>
      <c r="B49" s="92" t="s">
        <v>145</v>
      </c>
      <c r="C49" s="93" t="s">
        <v>25</v>
      </c>
      <c r="D49" s="94" t="s">
        <v>145</v>
      </c>
      <c r="E49" s="95" t="s">
        <v>11</v>
      </c>
      <c r="F49" s="96" t="s">
        <v>37</v>
      </c>
      <c r="G49" s="97" t="b">
        <v>0</v>
      </c>
      <c r="H49" s="97" t="b">
        <v>1</v>
      </c>
      <c r="I49" s="97" t="b">
        <v>0</v>
      </c>
      <c r="J49" s="98" t="s">
        <v>106</v>
      </c>
      <c r="K49" s="23" t="e">
        <f t="shared" ca="1" si="0"/>
        <v>#NAME?</v>
      </c>
      <c r="L49" s="81"/>
    </row>
    <row r="50" spans="1:12" ht="18.75" customHeight="1">
      <c r="A50" s="562" t="s">
        <v>147</v>
      </c>
      <c r="B50" s="99" t="s">
        <v>148</v>
      </c>
      <c r="C50" s="100" t="s">
        <v>149</v>
      </c>
      <c r="D50" s="101" t="s">
        <v>148</v>
      </c>
      <c r="E50" s="102"/>
      <c r="F50" s="103" t="s">
        <v>150</v>
      </c>
      <c r="G50" s="104" t="b">
        <v>0</v>
      </c>
      <c r="H50" s="105" t="s">
        <v>151</v>
      </c>
      <c r="I50" s="104" t="b">
        <v>0</v>
      </c>
      <c r="J50" s="106" t="s">
        <v>152</v>
      </c>
      <c r="K50" s="50"/>
      <c r="L50" s="107"/>
    </row>
    <row r="51" spans="1:12" ht="18.75" customHeight="1">
      <c r="A51" s="561"/>
      <c r="B51" s="108" t="s">
        <v>153</v>
      </c>
      <c r="C51" s="109" t="s">
        <v>154</v>
      </c>
      <c r="D51" s="110" t="s">
        <v>153</v>
      </c>
      <c r="E51" s="111"/>
      <c r="F51" s="112" t="s">
        <v>155</v>
      </c>
      <c r="G51" s="113" t="b">
        <v>0</v>
      </c>
      <c r="H51" s="114" t="s">
        <v>151</v>
      </c>
      <c r="I51" s="113" t="b">
        <v>0</v>
      </c>
      <c r="J51" s="115" t="s">
        <v>156</v>
      </c>
      <c r="K51" s="50"/>
      <c r="L51" s="116"/>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75"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33.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c r="L3" s="24"/>
    </row>
    <row r="4" spans="1:27" ht="12.75">
      <c r="A4" s="553"/>
      <c r="B4" s="547"/>
      <c r="C4" s="17" t="s">
        <v>18</v>
      </c>
      <c r="D4" s="18" t="s">
        <v>22</v>
      </c>
      <c r="E4" s="25" t="s">
        <v>11</v>
      </c>
      <c r="F4" s="20" t="s">
        <v>157</v>
      </c>
      <c r="G4" s="21" t="b">
        <v>0</v>
      </c>
      <c r="H4" s="21" t="b">
        <v>0</v>
      </c>
      <c r="I4" s="21" t="b">
        <v>0</v>
      </c>
      <c r="J4" s="26"/>
      <c r="K4" s="50" t="str">
        <f t="shared" si="0"/>
        <v/>
      </c>
      <c r="L4" s="27"/>
    </row>
    <row r="5" spans="1:27" ht="24" customHeight="1">
      <c r="A5" s="556" t="s">
        <v>23</v>
      </c>
      <c r="B5" s="555" t="s">
        <v>24</v>
      </c>
      <c r="C5" s="28" t="s">
        <v>25</v>
      </c>
      <c r="D5" s="29" t="s">
        <v>26</v>
      </c>
      <c r="E5" s="30" t="s">
        <v>11</v>
      </c>
      <c r="F5" s="31" t="s">
        <v>180</v>
      </c>
      <c r="G5" s="32" t="b">
        <v>0</v>
      </c>
      <c r="H5" s="32" t="b">
        <v>1</v>
      </c>
      <c r="I5" s="32" t="b">
        <v>0</v>
      </c>
      <c r="J5" s="33" t="s">
        <v>28</v>
      </c>
      <c r="K5" s="23" t="e">
        <f t="shared" ca="1" si="0"/>
        <v>#NAME?</v>
      </c>
      <c r="L5" s="24"/>
    </row>
    <row r="6" spans="1:27" ht="22.5" customHeight="1">
      <c r="A6" s="557"/>
      <c r="B6" s="547"/>
      <c r="C6" s="28" t="s">
        <v>25</v>
      </c>
      <c r="D6" s="34" t="s">
        <v>29</v>
      </c>
      <c r="E6" s="30" t="s">
        <v>11</v>
      </c>
      <c r="F6" s="31" t="s">
        <v>195</v>
      </c>
      <c r="G6" s="32" t="b">
        <v>0</v>
      </c>
      <c r="H6" s="32" t="b">
        <v>1</v>
      </c>
      <c r="I6" s="32" t="b">
        <v>0</v>
      </c>
      <c r="J6" s="35" t="s">
        <v>21</v>
      </c>
      <c r="K6" s="23" t="e">
        <f t="shared" ca="1" si="0"/>
        <v>#NAME?</v>
      </c>
      <c r="L6" s="36"/>
    </row>
    <row r="7" spans="1:27" ht="12.75">
      <c r="A7" s="557"/>
      <c r="B7" s="555" t="s">
        <v>30</v>
      </c>
      <c r="C7" s="28" t="s">
        <v>25</v>
      </c>
      <c r="D7" s="29" t="s">
        <v>31</v>
      </c>
      <c r="E7" s="30" t="s">
        <v>11</v>
      </c>
      <c r="F7" s="31" t="s">
        <v>194</v>
      </c>
      <c r="G7" s="32" t="b">
        <v>0</v>
      </c>
      <c r="H7" s="32" t="b">
        <v>1</v>
      </c>
      <c r="I7" s="32" t="b">
        <v>0</v>
      </c>
      <c r="J7" s="33"/>
      <c r="K7" s="23" t="e">
        <f t="shared" ca="1" si="0"/>
        <v>#NAME?</v>
      </c>
      <c r="L7" s="27"/>
    </row>
    <row r="8" spans="1:27" ht="12.75">
      <c r="A8" s="557"/>
      <c r="B8" s="547"/>
      <c r="C8" s="28" t="s">
        <v>25</v>
      </c>
      <c r="D8" s="29" t="s">
        <v>33</v>
      </c>
      <c r="E8" s="30" t="s">
        <v>11</v>
      </c>
      <c r="F8" s="31" t="s">
        <v>194</v>
      </c>
      <c r="G8" s="32" t="b">
        <v>0</v>
      </c>
      <c r="H8" s="32" t="b">
        <v>1</v>
      </c>
      <c r="I8" s="32" t="b">
        <v>0</v>
      </c>
      <c r="J8" s="35" t="s">
        <v>34</v>
      </c>
      <c r="K8" s="23" t="e">
        <f t="shared" ca="1" si="0"/>
        <v>#NAME?</v>
      </c>
      <c r="L8" s="24"/>
    </row>
    <row r="9" spans="1:27" ht="12.75">
      <c r="A9" s="557"/>
      <c r="B9" s="555" t="s">
        <v>35</v>
      </c>
      <c r="C9" s="28" t="s">
        <v>18</v>
      </c>
      <c r="D9" s="29" t="s">
        <v>36</v>
      </c>
      <c r="E9" s="30" t="s">
        <v>11</v>
      </c>
      <c r="F9" s="31" t="s">
        <v>160</v>
      </c>
      <c r="G9" s="32" t="b">
        <v>0</v>
      </c>
      <c r="H9" s="32" t="b">
        <v>0</v>
      </c>
      <c r="I9" s="32" t="b">
        <v>0</v>
      </c>
      <c r="J9" s="33"/>
      <c r="K9" s="50" t="str">
        <f t="shared" si="0"/>
        <v/>
      </c>
      <c r="L9" s="24"/>
    </row>
    <row r="10" spans="1:27" ht="12.75">
      <c r="A10" s="553"/>
      <c r="B10" s="547"/>
      <c r="C10" s="28" t="s">
        <v>38</v>
      </c>
      <c r="D10" s="29" t="s">
        <v>39</v>
      </c>
      <c r="E10" s="30" t="s">
        <v>11</v>
      </c>
      <c r="F10" s="31" t="s">
        <v>160</v>
      </c>
      <c r="G10" s="32" t="b">
        <v>0</v>
      </c>
      <c r="H10" s="32" t="b">
        <v>0</v>
      </c>
      <c r="I10" s="32" t="b">
        <v>0</v>
      </c>
      <c r="J10" s="35" t="s">
        <v>34</v>
      </c>
      <c r="K10" s="50" t="str">
        <f t="shared" si="0"/>
        <v/>
      </c>
      <c r="L10" s="24"/>
    </row>
    <row r="11" spans="1:27" ht="12.75">
      <c r="A11" s="558" t="s">
        <v>40</v>
      </c>
      <c r="B11" s="546" t="s">
        <v>41</v>
      </c>
      <c r="C11" s="37" t="s">
        <v>25</v>
      </c>
      <c r="D11" s="38" t="s">
        <v>42</v>
      </c>
      <c r="E11" s="39" t="s">
        <v>11</v>
      </c>
      <c r="F11" s="40" t="s">
        <v>195</v>
      </c>
      <c r="G11" s="41" t="b">
        <v>0</v>
      </c>
      <c r="H11" s="41" t="b">
        <v>1</v>
      </c>
      <c r="I11" s="41" t="b">
        <v>0</v>
      </c>
      <c r="J11" s="42" t="s">
        <v>28</v>
      </c>
      <c r="K11" s="23" t="e">
        <f t="shared" ca="1" si="0"/>
        <v>#NAME?</v>
      </c>
      <c r="L11" s="36"/>
    </row>
    <row r="12" spans="1:27" ht="15" customHeight="1">
      <c r="A12" s="557"/>
      <c r="B12" s="547"/>
      <c r="C12" s="37" t="s">
        <v>25</v>
      </c>
      <c r="D12" s="38" t="s">
        <v>44</v>
      </c>
      <c r="E12" s="39" t="s">
        <v>11</v>
      </c>
      <c r="F12" s="40" t="s">
        <v>195</v>
      </c>
      <c r="G12" s="41" t="b">
        <v>0</v>
      </c>
      <c r="H12" s="41" t="b">
        <v>1</v>
      </c>
      <c r="I12" s="41" t="b">
        <v>0</v>
      </c>
      <c r="J12" s="43" t="s">
        <v>45</v>
      </c>
      <c r="K12" s="23" t="e">
        <f t="shared" ca="1" si="0"/>
        <v>#NAME?</v>
      </c>
      <c r="L12" s="44"/>
    </row>
    <row r="13" spans="1:27" ht="12.75">
      <c r="A13" s="557"/>
      <c r="B13" s="546" t="s">
        <v>46</v>
      </c>
      <c r="C13" s="37" t="s">
        <v>25</v>
      </c>
      <c r="D13" s="38" t="s">
        <v>47</v>
      </c>
      <c r="E13" s="39" t="s">
        <v>11</v>
      </c>
      <c r="F13" s="40" t="s">
        <v>113</v>
      </c>
      <c r="G13" s="41" t="b">
        <v>0</v>
      </c>
      <c r="H13" s="41" t="b">
        <v>1</v>
      </c>
      <c r="I13" s="41" t="b">
        <v>0</v>
      </c>
      <c r="J13" s="42" t="s">
        <v>28</v>
      </c>
      <c r="K13" s="23" t="e">
        <f t="shared" ca="1" si="0"/>
        <v>#NAME?</v>
      </c>
      <c r="L13" s="36"/>
    </row>
    <row r="14" spans="1:27" ht="12.75">
      <c r="A14" s="557"/>
      <c r="B14" s="547"/>
      <c r="C14" s="37" t="s">
        <v>25</v>
      </c>
      <c r="D14" s="38" t="s">
        <v>49</v>
      </c>
      <c r="E14" s="39" t="s">
        <v>11</v>
      </c>
      <c r="F14" s="40" t="s">
        <v>113</v>
      </c>
      <c r="G14" s="41" t="b">
        <v>0</v>
      </c>
      <c r="H14" s="41" t="b">
        <v>1</v>
      </c>
      <c r="I14" s="41" t="b">
        <v>0</v>
      </c>
      <c r="J14" s="43" t="s">
        <v>50</v>
      </c>
      <c r="K14" s="23" t="e">
        <f t="shared" ca="1" si="0"/>
        <v>#NAME?</v>
      </c>
      <c r="L14" s="45"/>
    </row>
    <row r="15" spans="1:27" ht="12.75">
      <c r="A15" s="557"/>
      <c r="B15" s="546" t="s">
        <v>51</v>
      </c>
      <c r="C15" s="37" t="s">
        <v>25</v>
      </c>
      <c r="D15" s="38" t="s">
        <v>52</v>
      </c>
      <c r="E15" s="39" t="s">
        <v>11</v>
      </c>
      <c r="F15" s="40" t="s">
        <v>196</v>
      </c>
      <c r="G15" s="41" t="b">
        <v>0</v>
      </c>
      <c r="H15" s="41" t="b">
        <v>1</v>
      </c>
      <c r="I15" s="41" t="b">
        <v>0</v>
      </c>
      <c r="J15" s="42" t="s">
        <v>28</v>
      </c>
      <c r="K15" s="23" t="e">
        <f t="shared" ca="1" si="0"/>
        <v>#NAME?</v>
      </c>
      <c r="L15" s="36"/>
    </row>
    <row r="16" spans="1:27" ht="12.75">
      <c r="A16" s="557"/>
      <c r="B16" s="547"/>
      <c r="C16" s="37" t="s">
        <v>25</v>
      </c>
      <c r="D16" s="38" t="s">
        <v>54</v>
      </c>
      <c r="E16" s="39" t="s">
        <v>11</v>
      </c>
      <c r="F16" s="40" t="s">
        <v>196</v>
      </c>
      <c r="G16" s="41" t="b">
        <v>0</v>
      </c>
      <c r="H16" s="41" t="b">
        <v>1</v>
      </c>
      <c r="I16" s="41" t="b">
        <v>0</v>
      </c>
      <c r="J16" s="43" t="s">
        <v>55</v>
      </c>
      <c r="K16" s="23" t="e">
        <f t="shared" ca="1" si="0"/>
        <v>#NAME?</v>
      </c>
      <c r="L16" s="45"/>
    </row>
    <row r="17" spans="1:12" ht="12.75">
      <c r="A17" s="557"/>
      <c r="B17" s="546" t="s">
        <v>56</v>
      </c>
      <c r="C17" s="37" t="s">
        <v>25</v>
      </c>
      <c r="D17" s="38" t="s">
        <v>57</v>
      </c>
      <c r="E17" s="39" t="s">
        <v>11</v>
      </c>
      <c r="F17" s="40" t="s">
        <v>197</v>
      </c>
      <c r="G17" s="41" t="b">
        <v>0</v>
      </c>
      <c r="H17" s="41" t="b">
        <v>1</v>
      </c>
      <c r="I17" s="41" t="b">
        <v>0</v>
      </c>
      <c r="J17" s="42" t="s">
        <v>28</v>
      </c>
      <c r="K17" s="23" t="e">
        <f t="shared" ca="1" si="0"/>
        <v>#NAME?</v>
      </c>
      <c r="L17" s="36"/>
    </row>
    <row r="18" spans="1:12" ht="12.75">
      <c r="A18" s="557"/>
      <c r="B18" s="547"/>
      <c r="C18" s="37" t="s">
        <v>25</v>
      </c>
      <c r="D18" s="38" t="s">
        <v>59</v>
      </c>
      <c r="E18" s="39" t="s">
        <v>11</v>
      </c>
      <c r="F18" s="40" t="s">
        <v>197</v>
      </c>
      <c r="G18" s="41" t="b">
        <v>0</v>
      </c>
      <c r="H18" s="41" t="b">
        <v>1</v>
      </c>
      <c r="I18" s="41" t="b">
        <v>0</v>
      </c>
      <c r="J18" s="43" t="s">
        <v>34</v>
      </c>
      <c r="K18" s="23" t="e">
        <f t="shared" ca="1" si="0"/>
        <v>#NAME?</v>
      </c>
      <c r="L18" s="46"/>
    </row>
    <row r="19" spans="1:12" ht="12.75">
      <c r="A19" s="557"/>
      <c r="B19" s="546" t="s">
        <v>60</v>
      </c>
      <c r="C19" s="37" t="s">
        <v>25</v>
      </c>
      <c r="D19" s="38" t="s">
        <v>61</v>
      </c>
      <c r="E19" s="39" t="s">
        <v>11</v>
      </c>
      <c r="F19" s="40" t="s">
        <v>171</v>
      </c>
      <c r="G19" s="41" t="b">
        <v>0</v>
      </c>
      <c r="H19" s="41" t="b">
        <v>1</v>
      </c>
      <c r="I19" s="41" t="b">
        <v>0</v>
      </c>
      <c r="J19" s="43" t="s">
        <v>63</v>
      </c>
      <c r="K19" s="23" t="e">
        <f t="shared" ca="1" si="0"/>
        <v>#NAME?</v>
      </c>
      <c r="L19" s="47"/>
    </row>
    <row r="20" spans="1:12" ht="12.75">
      <c r="A20" s="557"/>
      <c r="B20" s="547"/>
      <c r="C20" s="37" t="s">
        <v>25</v>
      </c>
      <c r="D20" s="38" t="s">
        <v>64</v>
      </c>
      <c r="E20" s="39" t="s">
        <v>11</v>
      </c>
      <c r="F20" s="40" t="s">
        <v>170</v>
      </c>
      <c r="G20" s="41" t="b">
        <v>0</v>
      </c>
      <c r="H20" s="41" t="b">
        <v>1</v>
      </c>
      <c r="I20" s="41" t="b">
        <v>0</v>
      </c>
      <c r="J20" s="43" t="s">
        <v>28</v>
      </c>
      <c r="K20" s="23" t="e">
        <f t="shared" ca="1" si="0"/>
        <v>#NAME?</v>
      </c>
      <c r="L20" s="47"/>
    </row>
    <row r="21" spans="1:12" ht="12.75">
      <c r="A21" s="557"/>
      <c r="B21" s="546" t="s">
        <v>65</v>
      </c>
      <c r="C21" s="37" t="s">
        <v>25</v>
      </c>
      <c r="D21" s="38" t="s">
        <v>66</v>
      </c>
      <c r="E21" s="39" t="s">
        <v>11</v>
      </c>
      <c r="F21" s="40" t="s">
        <v>167</v>
      </c>
      <c r="G21" s="41" t="b">
        <v>0</v>
      </c>
      <c r="H21" s="41" t="b">
        <v>1</v>
      </c>
      <c r="I21" s="41" t="b">
        <v>0</v>
      </c>
      <c r="J21" s="43" t="s">
        <v>63</v>
      </c>
      <c r="K21" s="23" t="e">
        <f t="shared" ca="1" si="0"/>
        <v>#NAME?</v>
      </c>
      <c r="L21" s="47"/>
    </row>
    <row r="22" spans="1:12" ht="12.75">
      <c r="A22" s="557"/>
      <c r="B22" s="547"/>
      <c r="C22" s="37" t="s">
        <v>25</v>
      </c>
      <c r="D22" s="38" t="s">
        <v>68</v>
      </c>
      <c r="E22" s="39" t="s">
        <v>11</v>
      </c>
      <c r="F22" s="40" t="s">
        <v>166</v>
      </c>
      <c r="G22" s="41" t="b">
        <v>0</v>
      </c>
      <c r="H22" s="41" t="b">
        <v>1</v>
      </c>
      <c r="I22" s="41" t="b">
        <v>0</v>
      </c>
      <c r="J22" s="43" t="s">
        <v>28</v>
      </c>
      <c r="K22" s="23" t="e">
        <f t="shared" ca="1" si="0"/>
        <v>#NAME?</v>
      </c>
      <c r="L22" s="47"/>
    </row>
    <row r="23" spans="1:12" ht="12.75">
      <c r="A23" s="557"/>
      <c r="B23" s="548" t="s">
        <v>69</v>
      </c>
      <c r="C23" s="37" t="s">
        <v>25</v>
      </c>
      <c r="D23" s="38" t="s">
        <v>70</v>
      </c>
      <c r="E23" s="39" t="s">
        <v>11</v>
      </c>
      <c r="F23" s="40" t="s">
        <v>198</v>
      </c>
      <c r="G23" s="41" t="b">
        <v>0</v>
      </c>
      <c r="H23" s="41" t="b">
        <v>1</v>
      </c>
      <c r="I23" s="41" t="b">
        <v>0</v>
      </c>
      <c r="J23" s="48" t="s">
        <v>28</v>
      </c>
      <c r="K23" s="23" t="e">
        <f t="shared" ca="1" si="0"/>
        <v>#NAME?</v>
      </c>
      <c r="L23" s="47"/>
    </row>
    <row r="24" spans="1:12" ht="12.75">
      <c r="A24" s="553"/>
      <c r="B24" s="547"/>
      <c r="C24" s="37" t="s">
        <v>25</v>
      </c>
      <c r="D24" s="38" t="s">
        <v>72</v>
      </c>
      <c r="E24" s="39" t="s">
        <v>11</v>
      </c>
      <c r="F24" s="40" t="s">
        <v>198</v>
      </c>
      <c r="G24" s="41" t="b">
        <v>0</v>
      </c>
      <c r="H24" s="41" t="b">
        <v>1</v>
      </c>
      <c r="I24" s="41" t="b">
        <v>0</v>
      </c>
      <c r="J24" s="48" t="s">
        <v>73</v>
      </c>
      <c r="K24" s="23" t="e">
        <f t="shared" ca="1" si="0"/>
        <v>#NAME?</v>
      </c>
      <c r="L24" s="46"/>
    </row>
    <row r="25" spans="1:12" ht="12.75">
      <c r="A25" s="559" t="s">
        <v>75</v>
      </c>
      <c r="B25" s="51" t="s">
        <v>76</v>
      </c>
      <c r="C25" s="52" t="s">
        <v>77</v>
      </c>
      <c r="D25" s="53" t="s">
        <v>78</v>
      </c>
      <c r="E25" s="54" t="s">
        <v>11</v>
      </c>
      <c r="F25" s="55" t="s">
        <v>199</v>
      </c>
      <c r="G25" s="56" t="b">
        <v>0</v>
      </c>
      <c r="H25" s="57" t="b">
        <v>1</v>
      </c>
      <c r="I25" s="56" t="b">
        <v>0</v>
      </c>
      <c r="J25" s="58" t="s">
        <v>21</v>
      </c>
      <c r="K25" s="23" t="e">
        <f t="shared" ca="1" si="0"/>
        <v>#NAME?</v>
      </c>
      <c r="L25" s="59"/>
    </row>
    <row r="26" spans="1:12" ht="12.75">
      <c r="A26" s="557"/>
      <c r="B26" s="51" t="s">
        <v>80</v>
      </c>
      <c r="C26" s="52" t="s">
        <v>77</v>
      </c>
      <c r="D26" s="53" t="s">
        <v>81</v>
      </c>
      <c r="E26" s="54" t="s">
        <v>11</v>
      </c>
      <c r="F26" s="55" t="s">
        <v>200</v>
      </c>
      <c r="G26" s="56" t="b">
        <v>0</v>
      </c>
      <c r="H26" s="57" t="b">
        <v>1</v>
      </c>
      <c r="I26" s="56" t="b">
        <v>0</v>
      </c>
      <c r="J26" s="58" t="s">
        <v>21</v>
      </c>
      <c r="K26" s="23" t="e">
        <f t="shared" ca="1" si="0"/>
        <v>#NAME?</v>
      </c>
      <c r="L26" s="59"/>
    </row>
    <row r="27" spans="1:12" ht="12.75">
      <c r="A27" s="557"/>
      <c r="B27" s="51" t="s">
        <v>83</v>
      </c>
      <c r="C27" s="52" t="s">
        <v>77</v>
      </c>
      <c r="D27" s="53" t="s">
        <v>84</v>
      </c>
      <c r="E27" s="54" t="s">
        <v>11</v>
      </c>
      <c r="F27" s="55" t="s">
        <v>88</v>
      </c>
      <c r="G27" s="56" t="b">
        <v>0</v>
      </c>
      <c r="H27" s="57" t="b">
        <v>1</v>
      </c>
      <c r="I27" s="56" t="b">
        <v>0</v>
      </c>
      <c r="J27" s="58" t="s">
        <v>21</v>
      </c>
      <c r="K27" s="23" t="e">
        <f t="shared" ca="1" si="0"/>
        <v>#NAME?</v>
      </c>
      <c r="L27" s="59"/>
    </row>
    <row r="28" spans="1:12" ht="12.75">
      <c r="A28" s="557"/>
      <c r="B28" s="51" t="s">
        <v>86</v>
      </c>
      <c r="C28" s="52" t="s">
        <v>77</v>
      </c>
      <c r="D28" s="53" t="s">
        <v>87</v>
      </c>
      <c r="E28" s="54" t="s">
        <v>11</v>
      </c>
      <c r="F28" s="55" t="s">
        <v>189</v>
      </c>
      <c r="G28" s="56" t="b">
        <v>0</v>
      </c>
      <c r="H28" s="57" t="b">
        <v>1</v>
      </c>
      <c r="I28" s="56" t="b">
        <v>0</v>
      </c>
      <c r="J28" s="58" t="s">
        <v>21</v>
      </c>
      <c r="K28" s="23" t="e">
        <f t="shared" ca="1" si="0"/>
        <v>#NAME?</v>
      </c>
      <c r="L28" s="59"/>
    </row>
    <row r="29" spans="1:12" ht="12.75">
      <c r="A29" s="557"/>
      <c r="B29" s="51" t="s">
        <v>89</v>
      </c>
      <c r="C29" s="52" t="s">
        <v>77</v>
      </c>
      <c r="D29" s="53" t="s">
        <v>90</v>
      </c>
      <c r="E29" s="54" t="s">
        <v>11</v>
      </c>
      <c r="F29" s="55" t="s">
        <v>93</v>
      </c>
      <c r="G29" s="56" t="b">
        <v>0</v>
      </c>
      <c r="H29" s="57" t="b">
        <v>1</v>
      </c>
      <c r="I29" s="56" t="b">
        <v>0</v>
      </c>
      <c r="J29" s="58" t="s">
        <v>21</v>
      </c>
      <c r="K29" s="23" t="e">
        <f t="shared" ca="1" si="0"/>
        <v>#NAME?</v>
      </c>
      <c r="L29" s="59"/>
    </row>
    <row r="30" spans="1:12" ht="12.75">
      <c r="A30" s="557"/>
      <c r="B30" s="51" t="s">
        <v>91</v>
      </c>
      <c r="C30" s="52" t="s">
        <v>77</v>
      </c>
      <c r="D30" s="53" t="s">
        <v>92</v>
      </c>
      <c r="E30" s="54" t="s">
        <v>11</v>
      </c>
      <c r="F30" s="55" t="s">
        <v>82</v>
      </c>
      <c r="G30" s="56" t="b">
        <v>0</v>
      </c>
      <c r="H30" s="57" t="b">
        <v>1</v>
      </c>
      <c r="I30" s="56" t="b">
        <v>0</v>
      </c>
      <c r="J30" s="58" t="s">
        <v>21</v>
      </c>
      <c r="K30" s="23" t="e">
        <f t="shared" ca="1" si="0"/>
        <v>#NAME?</v>
      </c>
      <c r="L30" s="59"/>
    </row>
    <row r="31" spans="1:12" ht="12.75">
      <c r="A31" s="557"/>
      <c r="B31" s="51" t="s">
        <v>94</v>
      </c>
      <c r="C31" s="52" t="s">
        <v>77</v>
      </c>
      <c r="D31" s="53" t="s">
        <v>95</v>
      </c>
      <c r="E31" s="60" t="s">
        <v>11</v>
      </c>
      <c r="F31" s="55" t="s">
        <v>202</v>
      </c>
      <c r="G31" s="56" t="b">
        <v>0</v>
      </c>
      <c r="H31" s="57" t="b">
        <v>1</v>
      </c>
      <c r="I31" s="56" t="b">
        <v>0</v>
      </c>
      <c r="J31" s="58" t="s">
        <v>21</v>
      </c>
      <c r="K31" s="23" t="e">
        <f t="shared" ca="1" si="0"/>
        <v>#NAME?</v>
      </c>
      <c r="L31" s="59"/>
    </row>
    <row r="32" spans="1:12" ht="12.75">
      <c r="A32" s="557"/>
      <c r="B32" s="61" t="s">
        <v>97</v>
      </c>
      <c r="C32" s="62" t="s">
        <v>77</v>
      </c>
      <c r="D32" s="53" t="s">
        <v>98</v>
      </c>
      <c r="E32" s="60" t="s">
        <v>11</v>
      </c>
      <c r="F32" s="63" t="s">
        <v>203</v>
      </c>
      <c r="G32" s="56" t="b">
        <v>0</v>
      </c>
      <c r="H32" s="57" t="b">
        <v>1</v>
      </c>
      <c r="I32" s="56" t="b">
        <v>0</v>
      </c>
      <c r="J32" s="58" t="s">
        <v>21</v>
      </c>
      <c r="K32" s="23" t="e">
        <f t="shared" ca="1" si="0"/>
        <v>#NAME?</v>
      </c>
      <c r="L32" s="59"/>
    </row>
    <row r="33" spans="1:12" ht="12.75">
      <c r="A33" s="557"/>
      <c r="B33" s="61" t="s">
        <v>100</v>
      </c>
      <c r="C33" s="62" t="s">
        <v>77</v>
      </c>
      <c r="D33" s="53" t="s">
        <v>101</v>
      </c>
      <c r="E33" s="54" t="s">
        <v>11</v>
      </c>
      <c r="F33" s="63" t="s">
        <v>204</v>
      </c>
      <c r="G33" s="56" t="b">
        <v>0</v>
      </c>
      <c r="H33" s="57" t="b">
        <v>1</v>
      </c>
      <c r="I33" s="56" t="b">
        <v>0</v>
      </c>
      <c r="J33" s="58" t="s">
        <v>21</v>
      </c>
      <c r="K33" s="23" t="e">
        <f t="shared" ca="1" si="0"/>
        <v>#NAME?</v>
      </c>
      <c r="L33" s="59"/>
    </row>
    <row r="34" spans="1:12" ht="12.75">
      <c r="A34" s="553"/>
      <c r="B34" s="61" t="s">
        <v>103</v>
      </c>
      <c r="C34" s="52" t="s">
        <v>77</v>
      </c>
      <c r="D34" s="53" t="s">
        <v>104</v>
      </c>
      <c r="E34" s="54" t="s">
        <v>11</v>
      </c>
      <c r="F34" s="63" t="s">
        <v>20</v>
      </c>
      <c r="G34" s="56" t="b">
        <v>0</v>
      </c>
      <c r="H34" s="57" t="b">
        <v>0</v>
      </c>
      <c r="I34" s="56" t="b">
        <v>0</v>
      </c>
      <c r="J34" s="64" t="s">
        <v>106</v>
      </c>
      <c r="K34" s="50" t="str">
        <f t="shared" si="0"/>
        <v/>
      </c>
      <c r="L34" s="65"/>
    </row>
    <row r="35" spans="1:12" ht="12.75">
      <c r="A35" s="560" t="s">
        <v>107</v>
      </c>
      <c r="B35" s="66" t="s">
        <v>108</v>
      </c>
      <c r="C35" s="67" t="s">
        <v>25</v>
      </c>
      <c r="D35" s="68" t="s">
        <v>109</v>
      </c>
      <c r="E35" s="69" t="s">
        <v>11</v>
      </c>
      <c r="F35" s="70" t="s">
        <v>79</v>
      </c>
      <c r="G35" s="71" t="b">
        <v>0</v>
      </c>
      <c r="H35" s="71" t="b">
        <v>0</v>
      </c>
      <c r="I35" s="71" t="b">
        <v>0</v>
      </c>
      <c r="J35" s="72" t="s">
        <v>106</v>
      </c>
      <c r="K35" s="50" t="str">
        <f t="shared" si="0"/>
        <v/>
      </c>
      <c r="L35" s="73"/>
    </row>
    <row r="36" spans="1:12" ht="15.75" customHeight="1">
      <c r="A36" s="557"/>
      <c r="B36" s="66" t="s">
        <v>111</v>
      </c>
      <c r="C36" s="67" t="s">
        <v>25</v>
      </c>
      <c r="D36" s="68" t="s">
        <v>112</v>
      </c>
      <c r="E36" s="69" t="s">
        <v>11</v>
      </c>
      <c r="F36" s="70" t="s">
        <v>166</v>
      </c>
      <c r="G36" s="71" t="b">
        <v>0</v>
      </c>
      <c r="H36" s="71" t="b">
        <v>0</v>
      </c>
      <c r="I36" s="71" t="b">
        <v>0</v>
      </c>
      <c r="J36" s="72" t="s">
        <v>106</v>
      </c>
      <c r="K36" s="50" t="str">
        <f t="shared" si="0"/>
        <v/>
      </c>
      <c r="L36" s="73"/>
    </row>
    <row r="37" spans="1:12" ht="15.75" customHeight="1">
      <c r="A37" s="557"/>
      <c r="B37" s="66" t="s">
        <v>114</v>
      </c>
      <c r="C37" s="67" t="s">
        <v>25</v>
      </c>
      <c r="D37" s="74" t="s">
        <v>115</v>
      </c>
      <c r="E37" s="75" t="s">
        <v>11</v>
      </c>
      <c r="F37" s="70" t="s">
        <v>67</v>
      </c>
      <c r="G37" s="76" t="b">
        <v>0</v>
      </c>
      <c r="H37" s="76" t="b">
        <v>0</v>
      </c>
      <c r="I37" s="76" t="b">
        <v>0</v>
      </c>
      <c r="J37" s="77" t="s">
        <v>106</v>
      </c>
      <c r="K37" s="50" t="str">
        <f t="shared" si="0"/>
        <v/>
      </c>
      <c r="L37" s="73"/>
    </row>
    <row r="38" spans="1:12" ht="15" customHeight="1">
      <c r="A38" s="557"/>
      <c r="B38" s="66" t="s">
        <v>117</v>
      </c>
      <c r="C38" s="67" t="s">
        <v>25</v>
      </c>
      <c r="D38" s="68" t="s">
        <v>118</v>
      </c>
      <c r="E38" s="69" t="s">
        <v>11</v>
      </c>
      <c r="F38" s="70" t="s">
        <v>180</v>
      </c>
      <c r="G38" s="76" t="b">
        <v>0</v>
      </c>
      <c r="H38" s="76" t="b">
        <v>0</v>
      </c>
      <c r="I38" s="76" t="b">
        <v>0</v>
      </c>
      <c r="J38" s="77" t="s">
        <v>106</v>
      </c>
      <c r="K38" s="50" t="str">
        <f t="shared" si="0"/>
        <v/>
      </c>
      <c r="L38" s="73"/>
    </row>
    <row r="39" spans="1:12" ht="15.75" customHeight="1">
      <c r="A39" s="557"/>
      <c r="B39" s="66" t="s">
        <v>119</v>
      </c>
      <c r="C39" s="67" t="s">
        <v>25</v>
      </c>
      <c r="D39" s="68" t="s">
        <v>120</v>
      </c>
      <c r="E39" s="69" t="s">
        <v>11</v>
      </c>
      <c r="F39" s="70" t="s">
        <v>181</v>
      </c>
      <c r="G39" s="76" t="b">
        <v>0</v>
      </c>
      <c r="H39" s="76" t="b">
        <v>0</v>
      </c>
      <c r="I39" s="76" t="b">
        <v>0</v>
      </c>
      <c r="J39" s="77" t="s">
        <v>106</v>
      </c>
      <c r="K39" s="50" t="str">
        <f t="shared" si="0"/>
        <v/>
      </c>
      <c r="L39" s="73"/>
    </row>
    <row r="40" spans="1:12" ht="15.75" customHeight="1">
      <c r="A40" s="557"/>
      <c r="B40" s="66" t="s">
        <v>122</v>
      </c>
      <c r="C40" s="78" t="s">
        <v>25</v>
      </c>
      <c r="D40" s="68" t="s">
        <v>123</v>
      </c>
      <c r="E40" s="79" t="s">
        <v>11</v>
      </c>
      <c r="F40" s="70" t="s">
        <v>130</v>
      </c>
      <c r="G40" s="76" t="b">
        <v>0</v>
      </c>
      <c r="H40" s="76" t="b">
        <v>1</v>
      </c>
      <c r="I40" s="76" t="b">
        <v>0</v>
      </c>
      <c r="J40" s="77" t="s">
        <v>106</v>
      </c>
      <c r="K40" s="23" t="e">
        <f t="shared" ca="1" si="0"/>
        <v>#NAME?</v>
      </c>
      <c r="L40" s="24"/>
    </row>
    <row r="41" spans="1:12" ht="15.75" customHeight="1">
      <c r="A41" s="557"/>
      <c r="B41" s="80" t="s">
        <v>125</v>
      </c>
      <c r="C41" s="67" t="s">
        <v>25</v>
      </c>
      <c r="D41" s="68" t="s">
        <v>126</v>
      </c>
      <c r="E41" s="69" t="s">
        <v>11</v>
      </c>
      <c r="F41" s="70" t="s">
        <v>32</v>
      </c>
      <c r="G41" s="76" t="b">
        <v>0</v>
      </c>
      <c r="H41" s="76" t="b">
        <v>0</v>
      </c>
      <c r="I41" s="76" t="b">
        <v>0</v>
      </c>
      <c r="J41" s="77" t="s">
        <v>106</v>
      </c>
      <c r="K41" s="50" t="str">
        <f t="shared" si="0"/>
        <v/>
      </c>
      <c r="L41" s="24"/>
    </row>
    <row r="42" spans="1:12" ht="15.75" customHeight="1">
      <c r="A42" s="557"/>
      <c r="B42" s="80" t="s">
        <v>128</v>
      </c>
      <c r="C42" s="78" t="s">
        <v>25</v>
      </c>
      <c r="D42" s="68" t="s">
        <v>129</v>
      </c>
      <c r="E42" s="69" t="s">
        <v>11</v>
      </c>
      <c r="F42" s="70" t="s">
        <v>150</v>
      </c>
      <c r="G42" s="76" t="b">
        <v>0</v>
      </c>
      <c r="H42" s="76" t="b">
        <v>0</v>
      </c>
      <c r="I42" s="76" t="b">
        <v>0</v>
      </c>
      <c r="J42" s="77" t="s">
        <v>106</v>
      </c>
      <c r="K42" s="50" t="str">
        <f t="shared" si="0"/>
        <v/>
      </c>
      <c r="L42" s="24"/>
    </row>
    <row r="43" spans="1:12" ht="15.75" customHeight="1">
      <c r="A43" s="557"/>
      <c r="B43" s="66" t="s">
        <v>131</v>
      </c>
      <c r="C43" s="67" t="s">
        <v>25</v>
      </c>
      <c r="D43" s="68" t="s">
        <v>132</v>
      </c>
      <c r="E43" s="69" t="s">
        <v>11</v>
      </c>
      <c r="F43" s="70" t="s">
        <v>184</v>
      </c>
      <c r="G43" s="76" t="b">
        <v>0</v>
      </c>
      <c r="H43" s="76" t="b">
        <v>0</v>
      </c>
      <c r="I43" s="76" t="b">
        <v>0</v>
      </c>
      <c r="J43" s="77" t="s">
        <v>106</v>
      </c>
      <c r="K43" s="50" t="str">
        <f t="shared" si="0"/>
        <v/>
      </c>
      <c r="L43" s="81"/>
    </row>
    <row r="44" spans="1:12" ht="15.75" customHeight="1">
      <c r="A44" s="557"/>
      <c r="B44" s="80" t="s">
        <v>134</v>
      </c>
      <c r="C44" s="78" t="s">
        <v>25</v>
      </c>
      <c r="D44" s="68" t="s">
        <v>135</v>
      </c>
      <c r="E44" s="69" t="s">
        <v>11</v>
      </c>
      <c r="F44" s="70" t="s">
        <v>150</v>
      </c>
      <c r="G44" s="76" t="b">
        <v>0</v>
      </c>
      <c r="H44" s="76" t="b">
        <v>0</v>
      </c>
      <c r="I44" s="76" t="b">
        <v>0</v>
      </c>
      <c r="J44" s="77" t="s">
        <v>106</v>
      </c>
      <c r="K44" s="50" t="str">
        <f t="shared" si="0"/>
        <v/>
      </c>
      <c r="L44" s="24"/>
    </row>
    <row r="45" spans="1:12" ht="15.75" customHeight="1">
      <c r="A45" s="557"/>
      <c r="B45" s="80" t="s">
        <v>136</v>
      </c>
      <c r="C45" s="78" t="s">
        <v>25</v>
      </c>
      <c r="D45" s="68" t="s">
        <v>137</v>
      </c>
      <c r="E45" s="69" t="s">
        <v>11</v>
      </c>
      <c r="F45" s="70" t="s">
        <v>150</v>
      </c>
      <c r="G45" s="76" t="b">
        <v>0</v>
      </c>
      <c r="H45" s="76" t="b">
        <v>0</v>
      </c>
      <c r="I45" s="76" t="b">
        <v>0</v>
      </c>
      <c r="J45" s="77" t="s">
        <v>106</v>
      </c>
      <c r="K45" s="50" t="str">
        <f t="shared" si="0"/>
        <v/>
      </c>
      <c r="L45" s="24"/>
    </row>
    <row r="46" spans="1:12" ht="15.75" customHeight="1">
      <c r="A46" s="557"/>
      <c r="B46" s="80" t="s">
        <v>138</v>
      </c>
      <c r="C46" s="78" t="s">
        <v>25</v>
      </c>
      <c r="D46" s="68" t="s">
        <v>139</v>
      </c>
      <c r="E46" s="69" t="s">
        <v>11</v>
      </c>
      <c r="F46" s="70" t="s">
        <v>130</v>
      </c>
      <c r="G46" s="76" t="b">
        <v>0</v>
      </c>
      <c r="H46" s="76" t="b">
        <v>0</v>
      </c>
      <c r="I46" s="76" t="b">
        <v>0</v>
      </c>
      <c r="J46" s="77" t="s">
        <v>106</v>
      </c>
      <c r="K46" s="50" t="str">
        <f t="shared" si="0"/>
        <v/>
      </c>
      <c r="L46" s="24"/>
    </row>
    <row r="47" spans="1:12" ht="16.5" customHeight="1">
      <c r="A47" s="557"/>
      <c r="B47" s="83" t="s">
        <v>141</v>
      </c>
      <c r="C47" s="84" t="s">
        <v>25</v>
      </c>
      <c r="D47" s="85" t="s">
        <v>142</v>
      </c>
      <c r="E47" s="69" t="s">
        <v>11</v>
      </c>
      <c r="F47" s="87" t="s">
        <v>181</v>
      </c>
      <c r="G47" s="88" t="b">
        <v>0</v>
      </c>
      <c r="H47" s="88" t="b">
        <v>0</v>
      </c>
      <c r="I47" s="88" t="b">
        <v>0</v>
      </c>
      <c r="J47" s="89" t="s">
        <v>106</v>
      </c>
      <c r="K47" s="50" t="str">
        <f t="shared" si="0"/>
        <v/>
      </c>
      <c r="L47" s="81"/>
    </row>
    <row r="48" spans="1:12" ht="16.5" customHeight="1">
      <c r="A48" s="557"/>
      <c r="B48" s="90" t="s">
        <v>143</v>
      </c>
      <c r="C48" s="84" t="s">
        <v>25</v>
      </c>
      <c r="D48" s="91" t="s">
        <v>144</v>
      </c>
      <c r="E48" s="69" t="s">
        <v>11</v>
      </c>
      <c r="F48" s="87" t="s">
        <v>187</v>
      </c>
      <c r="G48" s="88" t="b">
        <v>0</v>
      </c>
      <c r="H48" s="88" t="b">
        <v>0</v>
      </c>
      <c r="I48" s="88" t="b">
        <v>0</v>
      </c>
      <c r="J48" s="89" t="s">
        <v>106</v>
      </c>
      <c r="K48" s="50" t="str">
        <f t="shared" si="0"/>
        <v/>
      </c>
      <c r="L48" s="81"/>
    </row>
    <row r="49" spans="1:12" ht="16.5" customHeight="1">
      <c r="A49" s="561"/>
      <c r="B49" s="92" t="s">
        <v>145</v>
      </c>
      <c r="C49" s="93" t="s">
        <v>25</v>
      </c>
      <c r="D49" s="94" t="s">
        <v>145</v>
      </c>
      <c r="E49" s="95" t="s">
        <v>11</v>
      </c>
      <c r="F49" s="96" t="s">
        <v>37</v>
      </c>
      <c r="G49" s="97" t="b">
        <v>0</v>
      </c>
      <c r="H49" s="97" t="b">
        <v>1</v>
      </c>
      <c r="I49" s="97" t="b">
        <v>0</v>
      </c>
      <c r="J49" s="98" t="s">
        <v>106</v>
      </c>
      <c r="K49" s="23" t="e">
        <f t="shared" ca="1" si="0"/>
        <v>#NAME?</v>
      </c>
      <c r="L49" s="81"/>
    </row>
    <row r="50" spans="1:12" ht="18.75" customHeight="1">
      <c r="A50" s="562" t="s">
        <v>147</v>
      </c>
      <c r="B50" s="99" t="s">
        <v>148</v>
      </c>
      <c r="C50" s="100" t="s">
        <v>149</v>
      </c>
      <c r="D50" s="101" t="s">
        <v>148</v>
      </c>
      <c r="E50" s="102"/>
      <c r="F50" s="103" t="s">
        <v>150</v>
      </c>
      <c r="G50" s="104" t="b">
        <v>0</v>
      </c>
      <c r="H50" s="105" t="s">
        <v>151</v>
      </c>
      <c r="I50" s="104" t="b">
        <v>0</v>
      </c>
      <c r="J50" s="106" t="s">
        <v>152</v>
      </c>
      <c r="K50" s="50"/>
      <c r="L50" s="107"/>
    </row>
    <row r="51" spans="1:12" ht="18.75" customHeight="1">
      <c r="A51" s="561"/>
      <c r="B51" s="108" t="s">
        <v>153</v>
      </c>
      <c r="C51" s="109" t="s">
        <v>154</v>
      </c>
      <c r="D51" s="110" t="s">
        <v>153</v>
      </c>
      <c r="E51" s="111"/>
      <c r="F51" s="112" t="s">
        <v>155</v>
      </c>
      <c r="G51" s="113" t="b">
        <v>0</v>
      </c>
      <c r="H51" s="114" t="s">
        <v>151</v>
      </c>
      <c r="I51" s="113" t="b">
        <v>0</v>
      </c>
      <c r="J51" s="115" t="s">
        <v>156</v>
      </c>
      <c r="K51" s="50"/>
      <c r="L51" s="116"/>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74"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33.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c r="L3" s="24"/>
    </row>
    <row r="4" spans="1:27" ht="12.75">
      <c r="A4" s="553"/>
      <c r="B4" s="547"/>
      <c r="C4" s="17" t="s">
        <v>18</v>
      </c>
      <c r="D4" s="18" t="s">
        <v>22</v>
      </c>
      <c r="E4" s="25" t="s">
        <v>11</v>
      </c>
      <c r="F4" s="20" t="s">
        <v>157</v>
      </c>
      <c r="G4" s="21" t="b">
        <v>0</v>
      </c>
      <c r="H4" s="21" t="b">
        <v>0</v>
      </c>
      <c r="I4" s="21" t="b">
        <v>0</v>
      </c>
      <c r="J4" s="26"/>
      <c r="K4" s="50" t="str">
        <f t="shared" si="0"/>
        <v/>
      </c>
      <c r="L4" s="27"/>
    </row>
    <row r="5" spans="1:27" ht="24" customHeight="1">
      <c r="A5" s="556" t="s">
        <v>23</v>
      </c>
      <c r="B5" s="555" t="s">
        <v>24</v>
      </c>
      <c r="C5" s="28" t="s">
        <v>25</v>
      </c>
      <c r="D5" s="29" t="s">
        <v>26</v>
      </c>
      <c r="E5" s="30" t="s">
        <v>11</v>
      </c>
      <c r="F5" s="31" t="s">
        <v>208</v>
      </c>
      <c r="G5" s="32" t="b">
        <v>1</v>
      </c>
      <c r="H5" s="32" t="b">
        <v>0</v>
      </c>
      <c r="I5" s="32" t="b">
        <v>0</v>
      </c>
      <c r="J5" s="33" t="s">
        <v>28</v>
      </c>
      <c r="K5" s="50" t="str">
        <f t="shared" si="0"/>
        <v/>
      </c>
      <c r="L5" s="24"/>
    </row>
    <row r="6" spans="1:27" ht="22.5" customHeight="1">
      <c r="A6" s="557"/>
      <c r="B6" s="547"/>
      <c r="C6" s="28" t="s">
        <v>25</v>
      </c>
      <c r="D6" s="34" t="s">
        <v>29</v>
      </c>
      <c r="E6" s="30" t="s">
        <v>11</v>
      </c>
      <c r="F6" s="31" t="s">
        <v>208</v>
      </c>
      <c r="G6" s="32" t="b">
        <v>1</v>
      </c>
      <c r="H6" s="32" t="b">
        <v>0</v>
      </c>
      <c r="I6" s="32" t="b">
        <v>0</v>
      </c>
      <c r="J6" s="35" t="s">
        <v>21</v>
      </c>
      <c r="K6" s="50" t="str">
        <f t="shared" si="0"/>
        <v/>
      </c>
      <c r="L6" s="36"/>
    </row>
    <row r="7" spans="1:27" ht="12.75">
      <c r="A7" s="557"/>
      <c r="B7" s="555" t="s">
        <v>30</v>
      </c>
      <c r="C7" s="28" t="s">
        <v>25</v>
      </c>
      <c r="D7" s="29" t="s">
        <v>31</v>
      </c>
      <c r="E7" s="30" t="s">
        <v>11</v>
      </c>
      <c r="F7" s="31" t="s">
        <v>209</v>
      </c>
      <c r="G7" s="32" t="b">
        <v>0</v>
      </c>
      <c r="H7" s="32" t="b">
        <v>0</v>
      </c>
      <c r="I7" s="32" t="b">
        <v>0</v>
      </c>
      <c r="J7" s="33"/>
      <c r="K7" s="50" t="str">
        <f t="shared" si="0"/>
        <v/>
      </c>
      <c r="L7" s="27"/>
    </row>
    <row r="8" spans="1:27" ht="12.75">
      <c r="A8" s="557"/>
      <c r="B8" s="547"/>
      <c r="C8" s="28" t="s">
        <v>25</v>
      </c>
      <c r="D8" s="29" t="s">
        <v>33</v>
      </c>
      <c r="E8" s="30" t="s">
        <v>11</v>
      </c>
      <c r="F8" s="31" t="s">
        <v>209</v>
      </c>
      <c r="G8" s="32" t="b">
        <v>0</v>
      </c>
      <c r="H8" s="32" t="b">
        <v>0</v>
      </c>
      <c r="I8" s="32" t="b">
        <v>0</v>
      </c>
      <c r="J8" s="35" t="s">
        <v>34</v>
      </c>
      <c r="K8" s="50" t="str">
        <f t="shared" si="0"/>
        <v/>
      </c>
      <c r="L8" s="24"/>
    </row>
    <row r="9" spans="1:27" ht="12.75">
      <c r="A9" s="557"/>
      <c r="B9" s="555" t="s">
        <v>35</v>
      </c>
      <c r="C9" s="28" t="s">
        <v>18</v>
      </c>
      <c r="D9" s="29" t="s">
        <v>36</v>
      </c>
      <c r="E9" s="30" t="s">
        <v>11</v>
      </c>
      <c r="F9" s="31" t="s">
        <v>160</v>
      </c>
      <c r="G9" s="32" t="b">
        <v>0</v>
      </c>
      <c r="H9" s="32" t="b">
        <v>0</v>
      </c>
      <c r="I9" s="32" t="b">
        <v>0</v>
      </c>
      <c r="J9" s="33"/>
      <c r="K9" s="50" t="str">
        <f t="shared" si="0"/>
        <v/>
      </c>
      <c r="L9" s="24"/>
    </row>
    <row r="10" spans="1:27" ht="12.75">
      <c r="A10" s="553"/>
      <c r="B10" s="547"/>
      <c r="C10" s="28" t="s">
        <v>38</v>
      </c>
      <c r="D10" s="29" t="s">
        <v>39</v>
      </c>
      <c r="E10" s="30" t="s">
        <v>11</v>
      </c>
      <c r="F10" s="31" t="s">
        <v>160</v>
      </c>
      <c r="G10" s="32" t="b">
        <v>0</v>
      </c>
      <c r="H10" s="32" t="b">
        <v>0</v>
      </c>
      <c r="I10" s="32" t="b">
        <v>0</v>
      </c>
      <c r="J10" s="35" t="s">
        <v>34</v>
      </c>
      <c r="K10" s="50" t="str">
        <f t="shared" si="0"/>
        <v/>
      </c>
      <c r="L10" s="24"/>
    </row>
    <row r="11" spans="1:27" ht="12.75">
      <c r="A11" s="558" t="s">
        <v>40</v>
      </c>
      <c r="B11" s="546" t="s">
        <v>41</v>
      </c>
      <c r="C11" s="37" t="s">
        <v>25</v>
      </c>
      <c r="D11" s="38" t="s">
        <v>42</v>
      </c>
      <c r="E11" s="39" t="s">
        <v>11</v>
      </c>
      <c r="F11" s="40" t="s">
        <v>210</v>
      </c>
      <c r="G11" s="41" t="b">
        <v>0</v>
      </c>
      <c r="H11" s="41" t="b">
        <v>1</v>
      </c>
      <c r="I11" s="41" t="b">
        <v>0</v>
      </c>
      <c r="J11" s="42" t="s">
        <v>28</v>
      </c>
      <c r="K11" s="23" t="e">
        <f t="shared" ca="1" si="0"/>
        <v>#NAME?</v>
      </c>
      <c r="L11" s="36"/>
    </row>
    <row r="12" spans="1:27" ht="15" customHeight="1">
      <c r="A12" s="557"/>
      <c r="B12" s="547"/>
      <c r="C12" s="37" t="s">
        <v>25</v>
      </c>
      <c r="D12" s="38" t="s">
        <v>44</v>
      </c>
      <c r="E12" s="39" t="s">
        <v>11</v>
      </c>
      <c r="F12" s="40" t="s">
        <v>210</v>
      </c>
      <c r="G12" s="41" t="b">
        <v>0</v>
      </c>
      <c r="H12" s="41" t="b">
        <v>1</v>
      </c>
      <c r="I12" s="41" t="b">
        <v>0</v>
      </c>
      <c r="J12" s="43" t="s">
        <v>45</v>
      </c>
      <c r="K12" s="23" t="e">
        <f t="shared" ca="1" si="0"/>
        <v>#NAME?</v>
      </c>
      <c r="L12" s="44"/>
    </row>
    <row r="13" spans="1:27" ht="12.75">
      <c r="A13" s="557"/>
      <c r="B13" s="546" t="s">
        <v>46</v>
      </c>
      <c r="C13" s="37" t="s">
        <v>25</v>
      </c>
      <c r="D13" s="38" t="s">
        <v>47</v>
      </c>
      <c r="E13" s="39" t="s">
        <v>11</v>
      </c>
      <c r="F13" s="40" t="s">
        <v>211</v>
      </c>
      <c r="G13" s="41" t="b">
        <v>0</v>
      </c>
      <c r="H13" s="41" t="b">
        <v>1</v>
      </c>
      <c r="I13" s="41" t="b">
        <v>0</v>
      </c>
      <c r="J13" s="42" t="s">
        <v>28</v>
      </c>
      <c r="K13" s="23" t="e">
        <f t="shared" ca="1" si="0"/>
        <v>#NAME?</v>
      </c>
      <c r="L13" s="36"/>
    </row>
    <row r="14" spans="1:27" ht="12.75">
      <c r="A14" s="557"/>
      <c r="B14" s="547"/>
      <c r="C14" s="37" t="s">
        <v>25</v>
      </c>
      <c r="D14" s="38" t="s">
        <v>49</v>
      </c>
      <c r="E14" s="39" t="s">
        <v>11</v>
      </c>
      <c r="F14" s="40" t="s">
        <v>211</v>
      </c>
      <c r="G14" s="41" t="b">
        <v>0</v>
      </c>
      <c r="H14" s="41" t="b">
        <v>1</v>
      </c>
      <c r="I14" s="41" t="b">
        <v>0</v>
      </c>
      <c r="J14" s="43" t="s">
        <v>50</v>
      </c>
      <c r="K14" s="23" t="e">
        <f t="shared" ca="1" si="0"/>
        <v>#NAME?</v>
      </c>
      <c r="L14" s="45"/>
    </row>
    <row r="15" spans="1:27" ht="12.75">
      <c r="A15" s="557"/>
      <c r="B15" s="546" t="s">
        <v>51</v>
      </c>
      <c r="C15" s="37" t="s">
        <v>25</v>
      </c>
      <c r="D15" s="38" t="s">
        <v>52</v>
      </c>
      <c r="E15" s="39" t="s">
        <v>11</v>
      </c>
      <c r="F15" s="40" t="s">
        <v>212</v>
      </c>
      <c r="G15" s="41" t="b">
        <v>1</v>
      </c>
      <c r="H15" s="41" t="b">
        <v>0</v>
      </c>
      <c r="I15" s="41" t="b">
        <v>0</v>
      </c>
      <c r="J15" s="42" t="s">
        <v>28</v>
      </c>
      <c r="K15" s="50" t="str">
        <f t="shared" si="0"/>
        <v/>
      </c>
      <c r="L15" s="36"/>
    </row>
    <row r="16" spans="1:27" ht="12.75">
      <c r="A16" s="557"/>
      <c r="B16" s="547"/>
      <c r="C16" s="37" t="s">
        <v>25</v>
      </c>
      <c r="D16" s="38" t="s">
        <v>54</v>
      </c>
      <c r="E16" s="39" t="s">
        <v>11</v>
      </c>
      <c r="F16" s="40" t="s">
        <v>212</v>
      </c>
      <c r="G16" s="41" t="b">
        <v>1</v>
      </c>
      <c r="H16" s="41" t="b">
        <v>0</v>
      </c>
      <c r="I16" s="41" t="b">
        <v>0</v>
      </c>
      <c r="J16" s="43" t="s">
        <v>55</v>
      </c>
      <c r="K16" s="50" t="str">
        <f t="shared" si="0"/>
        <v/>
      </c>
      <c r="L16" s="45"/>
    </row>
    <row r="17" spans="1:12" ht="12.75">
      <c r="A17" s="557"/>
      <c r="B17" s="546" t="s">
        <v>56</v>
      </c>
      <c r="C17" s="37" t="s">
        <v>25</v>
      </c>
      <c r="D17" s="38" t="s">
        <v>57</v>
      </c>
      <c r="E17" s="39" t="s">
        <v>11</v>
      </c>
      <c r="F17" s="40" t="s">
        <v>213</v>
      </c>
      <c r="G17" s="41" t="b">
        <v>0</v>
      </c>
      <c r="H17" s="41" t="b">
        <v>0</v>
      </c>
      <c r="I17" s="41" t="b">
        <v>0</v>
      </c>
      <c r="J17" s="42" t="s">
        <v>28</v>
      </c>
      <c r="K17" s="50" t="str">
        <f t="shared" si="0"/>
        <v/>
      </c>
      <c r="L17" s="36"/>
    </row>
    <row r="18" spans="1:12" ht="12.75">
      <c r="A18" s="557"/>
      <c r="B18" s="547"/>
      <c r="C18" s="37" t="s">
        <v>25</v>
      </c>
      <c r="D18" s="38" t="s">
        <v>59</v>
      </c>
      <c r="E18" s="39" t="s">
        <v>11</v>
      </c>
      <c r="F18" s="40" t="s">
        <v>213</v>
      </c>
      <c r="G18" s="41" t="b">
        <v>0</v>
      </c>
      <c r="H18" s="41" t="b">
        <v>0</v>
      </c>
      <c r="I18" s="41" t="b">
        <v>0</v>
      </c>
      <c r="J18" s="43" t="s">
        <v>34</v>
      </c>
      <c r="K18" s="50" t="str">
        <f t="shared" si="0"/>
        <v/>
      </c>
      <c r="L18" s="46"/>
    </row>
    <row r="19" spans="1:12" ht="12.75">
      <c r="A19" s="557"/>
      <c r="B19" s="546" t="s">
        <v>60</v>
      </c>
      <c r="C19" s="37" t="s">
        <v>25</v>
      </c>
      <c r="D19" s="38" t="s">
        <v>61</v>
      </c>
      <c r="E19" s="39" t="s">
        <v>11</v>
      </c>
      <c r="F19" s="40" t="s">
        <v>198</v>
      </c>
      <c r="G19" s="41" t="b">
        <v>0</v>
      </c>
      <c r="H19" s="41" t="b">
        <v>0</v>
      </c>
      <c r="I19" s="41" t="b">
        <v>0</v>
      </c>
      <c r="J19" s="43" t="s">
        <v>63</v>
      </c>
      <c r="K19" s="50" t="str">
        <f t="shared" si="0"/>
        <v/>
      </c>
      <c r="L19" s="47"/>
    </row>
    <row r="20" spans="1:12" ht="12.75">
      <c r="A20" s="557"/>
      <c r="B20" s="547"/>
      <c r="C20" s="37" t="s">
        <v>25</v>
      </c>
      <c r="D20" s="38" t="s">
        <v>64</v>
      </c>
      <c r="E20" s="39" t="s">
        <v>11</v>
      </c>
      <c r="F20" s="40" t="s">
        <v>198</v>
      </c>
      <c r="G20" s="41" t="b">
        <v>0</v>
      </c>
      <c r="H20" s="41" t="b">
        <v>0</v>
      </c>
      <c r="I20" s="41" t="b">
        <v>0</v>
      </c>
      <c r="J20" s="43" t="s">
        <v>28</v>
      </c>
      <c r="K20" s="50" t="str">
        <f t="shared" si="0"/>
        <v/>
      </c>
      <c r="L20" s="47"/>
    </row>
    <row r="21" spans="1:12" ht="12.75">
      <c r="A21" s="557"/>
      <c r="B21" s="546" t="s">
        <v>65</v>
      </c>
      <c r="C21" s="37" t="s">
        <v>25</v>
      </c>
      <c r="D21" s="38" t="s">
        <v>66</v>
      </c>
      <c r="E21" s="39" t="s">
        <v>11</v>
      </c>
      <c r="F21" s="40" t="s">
        <v>197</v>
      </c>
      <c r="G21" s="41" t="b">
        <v>0</v>
      </c>
      <c r="H21" s="41" t="b">
        <v>0</v>
      </c>
      <c r="I21" s="41" t="b">
        <v>0</v>
      </c>
      <c r="J21" s="43" t="s">
        <v>63</v>
      </c>
      <c r="K21" s="50" t="str">
        <f t="shared" si="0"/>
        <v/>
      </c>
      <c r="L21" s="47"/>
    </row>
    <row r="22" spans="1:12" ht="12.75">
      <c r="A22" s="557"/>
      <c r="B22" s="547"/>
      <c r="C22" s="37" t="s">
        <v>25</v>
      </c>
      <c r="D22" s="38" t="s">
        <v>68</v>
      </c>
      <c r="E22" s="39" t="s">
        <v>11</v>
      </c>
      <c r="F22" s="40" t="s">
        <v>197</v>
      </c>
      <c r="G22" s="41" t="b">
        <v>0</v>
      </c>
      <c r="H22" s="41" t="b">
        <v>0</v>
      </c>
      <c r="I22" s="41" t="b">
        <v>0</v>
      </c>
      <c r="J22" s="43" t="s">
        <v>28</v>
      </c>
      <c r="K22" s="50" t="str">
        <f t="shared" si="0"/>
        <v/>
      </c>
      <c r="L22" s="47"/>
    </row>
    <row r="23" spans="1:12" ht="12.75">
      <c r="A23" s="557"/>
      <c r="B23" s="548" t="s">
        <v>69</v>
      </c>
      <c r="C23" s="37" t="s">
        <v>25</v>
      </c>
      <c r="D23" s="38" t="s">
        <v>70</v>
      </c>
      <c r="E23" s="39" t="s">
        <v>11</v>
      </c>
      <c r="F23" s="40" t="s">
        <v>214</v>
      </c>
      <c r="G23" s="41" t="b">
        <v>0</v>
      </c>
      <c r="H23" s="41" t="b">
        <v>0</v>
      </c>
      <c r="I23" s="41" t="b">
        <v>0</v>
      </c>
      <c r="J23" s="48" t="s">
        <v>28</v>
      </c>
      <c r="K23" s="50" t="str">
        <f t="shared" si="0"/>
        <v/>
      </c>
      <c r="L23" s="47"/>
    </row>
    <row r="24" spans="1:12" ht="12.75">
      <c r="A24" s="553"/>
      <c r="B24" s="547"/>
      <c r="C24" s="37" t="s">
        <v>25</v>
      </c>
      <c r="D24" s="38" t="s">
        <v>72</v>
      </c>
      <c r="E24" s="39" t="s">
        <v>11</v>
      </c>
      <c r="F24" s="40" t="s">
        <v>214</v>
      </c>
      <c r="G24" s="41" t="b">
        <v>0</v>
      </c>
      <c r="H24" s="41" t="b">
        <v>0</v>
      </c>
      <c r="I24" s="41" t="b">
        <v>0</v>
      </c>
      <c r="J24" s="48" t="s">
        <v>73</v>
      </c>
      <c r="K24" s="50" t="str">
        <f t="shared" si="0"/>
        <v/>
      </c>
      <c r="L24" s="46"/>
    </row>
    <row r="25" spans="1:12" ht="12.75">
      <c r="A25" s="559" t="s">
        <v>75</v>
      </c>
      <c r="B25" s="51" t="s">
        <v>76</v>
      </c>
      <c r="C25" s="52" t="s">
        <v>77</v>
      </c>
      <c r="D25" s="53" t="s">
        <v>78</v>
      </c>
      <c r="E25" s="54" t="s">
        <v>11</v>
      </c>
      <c r="F25" s="55" t="s">
        <v>215</v>
      </c>
      <c r="G25" s="56" t="b">
        <v>0</v>
      </c>
      <c r="H25" s="57" t="b">
        <v>0</v>
      </c>
      <c r="I25" s="56" t="b">
        <v>0</v>
      </c>
      <c r="J25" s="58" t="s">
        <v>21</v>
      </c>
      <c r="K25" s="50" t="str">
        <f t="shared" si="0"/>
        <v/>
      </c>
      <c r="L25" s="59"/>
    </row>
    <row r="26" spans="1:12" ht="12.75">
      <c r="A26" s="557"/>
      <c r="B26" s="51" t="s">
        <v>80</v>
      </c>
      <c r="C26" s="52" t="s">
        <v>77</v>
      </c>
      <c r="D26" s="53" t="s">
        <v>81</v>
      </c>
      <c r="E26" s="54" t="s">
        <v>11</v>
      </c>
      <c r="F26" s="55" t="s">
        <v>216</v>
      </c>
      <c r="G26" s="56" t="b">
        <v>0</v>
      </c>
      <c r="H26" s="57" t="b">
        <v>0</v>
      </c>
      <c r="I26" s="56" t="b">
        <v>0</v>
      </c>
      <c r="J26" s="58" t="s">
        <v>21</v>
      </c>
      <c r="K26" s="50" t="str">
        <f t="shared" si="0"/>
        <v/>
      </c>
      <c r="L26" s="59"/>
    </row>
    <row r="27" spans="1:12" ht="12.75">
      <c r="A27" s="557"/>
      <c r="B27" s="51" t="s">
        <v>83</v>
      </c>
      <c r="C27" s="52" t="s">
        <v>77</v>
      </c>
      <c r="D27" s="53" t="s">
        <v>84</v>
      </c>
      <c r="E27" s="54" t="s">
        <v>11</v>
      </c>
      <c r="F27" s="55" t="s">
        <v>93</v>
      </c>
      <c r="G27" s="56" t="b">
        <v>0</v>
      </c>
      <c r="H27" s="57" t="b">
        <v>0</v>
      </c>
      <c r="I27" s="56" t="b">
        <v>0</v>
      </c>
      <c r="J27" s="58" t="s">
        <v>21</v>
      </c>
      <c r="K27" s="50" t="str">
        <f t="shared" si="0"/>
        <v/>
      </c>
      <c r="L27" s="59"/>
    </row>
    <row r="28" spans="1:12" ht="12.75">
      <c r="A28" s="557"/>
      <c r="B28" s="51" t="s">
        <v>86</v>
      </c>
      <c r="C28" s="52" t="s">
        <v>77</v>
      </c>
      <c r="D28" s="53" t="s">
        <v>87</v>
      </c>
      <c r="E28" s="54" t="s">
        <v>11</v>
      </c>
      <c r="F28" s="55" t="s">
        <v>217</v>
      </c>
      <c r="G28" s="56" t="b">
        <v>0</v>
      </c>
      <c r="H28" s="57" t="b">
        <v>0</v>
      </c>
      <c r="I28" s="56" t="b">
        <v>0</v>
      </c>
      <c r="J28" s="58" t="s">
        <v>21</v>
      </c>
      <c r="K28" s="50" t="str">
        <f t="shared" si="0"/>
        <v/>
      </c>
      <c r="L28" s="59"/>
    </row>
    <row r="29" spans="1:12" ht="12.75">
      <c r="A29" s="557"/>
      <c r="B29" s="51" t="s">
        <v>89</v>
      </c>
      <c r="C29" s="52" t="s">
        <v>77</v>
      </c>
      <c r="D29" s="53" t="s">
        <v>90</v>
      </c>
      <c r="E29" s="54" t="s">
        <v>11</v>
      </c>
      <c r="F29" s="55" t="s">
        <v>175</v>
      </c>
      <c r="G29" s="56" t="b">
        <v>0</v>
      </c>
      <c r="H29" s="57" t="b">
        <v>0</v>
      </c>
      <c r="I29" s="56" t="b">
        <v>0</v>
      </c>
      <c r="J29" s="58" t="s">
        <v>21</v>
      </c>
      <c r="K29" s="50" t="str">
        <f t="shared" si="0"/>
        <v/>
      </c>
      <c r="L29" s="59"/>
    </row>
    <row r="30" spans="1:12" ht="12.75">
      <c r="A30" s="557"/>
      <c r="B30" s="51" t="s">
        <v>91</v>
      </c>
      <c r="C30" s="52" t="s">
        <v>77</v>
      </c>
      <c r="D30" s="53" t="s">
        <v>92</v>
      </c>
      <c r="E30" s="54" t="s">
        <v>11</v>
      </c>
      <c r="F30" s="55" t="s">
        <v>200</v>
      </c>
      <c r="G30" s="56" t="b">
        <v>0</v>
      </c>
      <c r="H30" s="57" t="b">
        <v>0</v>
      </c>
      <c r="I30" s="56" t="b">
        <v>0</v>
      </c>
      <c r="J30" s="58" t="s">
        <v>21</v>
      </c>
      <c r="K30" s="50" t="str">
        <f t="shared" si="0"/>
        <v/>
      </c>
      <c r="L30" s="59"/>
    </row>
    <row r="31" spans="1:12" ht="12.75">
      <c r="A31" s="557"/>
      <c r="B31" s="51" t="s">
        <v>94</v>
      </c>
      <c r="C31" s="52" t="s">
        <v>77</v>
      </c>
      <c r="D31" s="53" t="s">
        <v>95</v>
      </c>
      <c r="E31" s="60" t="s">
        <v>11</v>
      </c>
      <c r="F31" s="55" t="s">
        <v>218</v>
      </c>
      <c r="G31" s="56" t="b">
        <v>0</v>
      </c>
      <c r="H31" s="57" t="b">
        <v>0</v>
      </c>
      <c r="I31" s="56" t="b">
        <v>0</v>
      </c>
      <c r="J31" s="58" t="s">
        <v>21</v>
      </c>
      <c r="K31" s="50" t="str">
        <f t="shared" si="0"/>
        <v/>
      </c>
      <c r="L31" s="59"/>
    </row>
    <row r="32" spans="1:12" ht="12.75">
      <c r="A32" s="557"/>
      <c r="B32" s="61" t="s">
        <v>97</v>
      </c>
      <c r="C32" s="62" t="s">
        <v>77</v>
      </c>
      <c r="D32" s="53" t="s">
        <v>98</v>
      </c>
      <c r="E32" s="60" t="s">
        <v>11</v>
      </c>
      <c r="F32" s="63" t="s">
        <v>219</v>
      </c>
      <c r="G32" s="56" t="b">
        <v>0</v>
      </c>
      <c r="H32" s="57" t="b">
        <v>0</v>
      </c>
      <c r="I32" s="56" t="b">
        <v>0</v>
      </c>
      <c r="J32" s="58" t="s">
        <v>21</v>
      </c>
      <c r="K32" s="50" t="str">
        <f t="shared" si="0"/>
        <v/>
      </c>
      <c r="L32" s="59"/>
    </row>
    <row r="33" spans="1:12" ht="12.75">
      <c r="A33" s="557"/>
      <c r="B33" s="61" t="s">
        <v>100</v>
      </c>
      <c r="C33" s="62" t="s">
        <v>77</v>
      </c>
      <c r="D33" s="53" t="s">
        <v>101</v>
      </c>
      <c r="E33" s="54" t="s">
        <v>11</v>
      </c>
      <c r="F33" s="63" t="s">
        <v>99</v>
      </c>
      <c r="G33" s="56" t="b">
        <v>0</v>
      </c>
      <c r="H33" s="57" t="b">
        <v>0</v>
      </c>
      <c r="I33" s="56" t="b">
        <v>0</v>
      </c>
      <c r="J33" s="58" t="s">
        <v>21</v>
      </c>
      <c r="K33" s="50" t="str">
        <f t="shared" si="0"/>
        <v/>
      </c>
      <c r="L33" s="59"/>
    </row>
    <row r="34" spans="1:12" ht="12.75">
      <c r="A34" s="553"/>
      <c r="B34" s="61" t="s">
        <v>103</v>
      </c>
      <c r="C34" s="52" t="s">
        <v>77</v>
      </c>
      <c r="D34" s="53" t="s">
        <v>104</v>
      </c>
      <c r="E34" s="54" t="s">
        <v>11</v>
      </c>
      <c r="F34" s="63" t="s">
        <v>20</v>
      </c>
      <c r="G34" s="56" t="b">
        <v>0</v>
      </c>
      <c r="H34" s="57" t="b">
        <v>0</v>
      </c>
      <c r="I34" s="56" t="b">
        <v>0</v>
      </c>
      <c r="J34" s="64" t="s">
        <v>106</v>
      </c>
      <c r="K34" s="50" t="str">
        <f t="shared" si="0"/>
        <v/>
      </c>
      <c r="L34" s="65"/>
    </row>
    <row r="35" spans="1:12" ht="12.75">
      <c r="A35" s="560" t="s">
        <v>107</v>
      </c>
      <c r="B35" s="66" t="s">
        <v>108</v>
      </c>
      <c r="C35" s="67" t="s">
        <v>25</v>
      </c>
      <c r="D35" s="68" t="s">
        <v>109</v>
      </c>
      <c r="E35" s="69" t="s">
        <v>11</v>
      </c>
      <c r="F35" s="70" t="s">
        <v>79</v>
      </c>
      <c r="G35" s="71" t="b">
        <v>0</v>
      </c>
      <c r="H35" s="71" t="b">
        <v>0</v>
      </c>
      <c r="I35" s="71" t="b">
        <v>0</v>
      </c>
      <c r="J35" s="72" t="s">
        <v>106</v>
      </c>
      <c r="K35" s="50" t="str">
        <f t="shared" si="0"/>
        <v/>
      </c>
      <c r="L35" s="73"/>
    </row>
    <row r="36" spans="1:12" ht="15.75" customHeight="1">
      <c r="A36" s="557"/>
      <c r="B36" s="66" t="s">
        <v>111</v>
      </c>
      <c r="C36" s="67" t="s">
        <v>25</v>
      </c>
      <c r="D36" s="68" t="s">
        <v>112</v>
      </c>
      <c r="E36" s="69" t="s">
        <v>11</v>
      </c>
      <c r="F36" s="70" t="s">
        <v>166</v>
      </c>
      <c r="G36" s="71" t="b">
        <v>0</v>
      </c>
      <c r="H36" s="71" t="b">
        <v>0</v>
      </c>
      <c r="I36" s="71" t="b">
        <v>0</v>
      </c>
      <c r="J36" s="72" t="s">
        <v>106</v>
      </c>
      <c r="K36" s="50" t="str">
        <f t="shared" si="0"/>
        <v/>
      </c>
      <c r="L36" s="73"/>
    </row>
    <row r="37" spans="1:12" ht="15.75" customHeight="1">
      <c r="A37" s="557"/>
      <c r="B37" s="66" t="s">
        <v>114</v>
      </c>
      <c r="C37" s="67" t="s">
        <v>25</v>
      </c>
      <c r="D37" s="74" t="s">
        <v>115</v>
      </c>
      <c r="E37" s="75" t="s">
        <v>11</v>
      </c>
      <c r="F37" s="70" t="s">
        <v>67</v>
      </c>
      <c r="G37" s="76" t="b">
        <v>0</v>
      </c>
      <c r="H37" s="76" t="b">
        <v>0</v>
      </c>
      <c r="I37" s="76" t="b">
        <v>0</v>
      </c>
      <c r="J37" s="77" t="s">
        <v>106</v>
      </c>
      <c r="K37" s="50" t="str">
        <f t="shared" si="0"/>
        <v/>
      </c>
      <c r="L37" s="73"/>
    </row>
    <row r="38" spans="1:12" ht="15" customHeight="1">
      <c r="A38" s="557"/>
      <c r="B38" s="66" t="s">
        <v>117</v>
      </c>
      <c r="C38" s="67" t="s">
        <v>25</v>
      </c>
      <c r="D38" s="68" t="s">
        <v>118</v>
      </c>
      <c r="E38" s="69" t="s">
        <v>11</v>
      </c>
      <c r="F38" s="70" t="s">
        <v>180</v>
      </c>
      <c r="G38" s="76" t="b">
        <v>0</v>
      </c>
      <c r="H38" s="76" t="b">
        <v>0</v>
      </c>
      <c r="I38" s="76" t="b">
        <v>0</v>
      </c>
      <c r="J38" s="77" t="s">
        <v>106</v>
      </c>
      <c r="K38" s="50" t="str">
        <f t="shared" si="0"/>
        <v/>
      </c>
      <c r="L38" s="73"/>
    </row>
    <row r="39" spans="1:12" ht="15.75" customHeight="1">
      <c r="A39" s="557"/>
      <c r="B39" s="66" t="s">
        <v>119</v>
      </c>
      <c r="C39" s="67" t="s">
        <v>25</v>
      </c>
      <c r="D39" s="68" t="s">
        <v>120</v>
      </c>
      <c r="E39" s="69" t="s">
        <v>11</v>
      </c>
      <c r="F39" s="70" t="s">
        <v>181</v>
      </c>
      <c r="G39" s="76" t="b">
        <v>0</v>
      </c>
      <c r="H39" s="76" t="b">
        <v>0</v>
      </c>
      <c r="I39" s="76" t="b">
        <v>0</v>
      </c>
      <c r="J39" s="77" t="s">
        <v>106</v>
      </c>
      <c r="K39" s="50" t="str">
        <f t="shared" si="0"/>
        <v/>
      </c>
      <c r="L39" s="73"/>
    </row>
    <row r="40" spans="1:12" ht="15.75" customHeight="1">
      <c r="A40" s="557"/>
      <c r="B40" s="66" t="s">
        <v>122</v>
      </c>
      <c r="C40" s="78" t="s">
        <v>25</v>
      </c>
      <c r="D40" s="68" t="s">
        <v>123</v>
      </c>
      <c r="E40" s="69" t="s">
        <v>11</v>
      </c>
      <c r="F40" s="70" t="s">
        <v>207</v>
      </c>
      <c r="G40" s="76" t="b">
        <v>0</v>
      </c>
      <c r="H40" s="76" t="b">
        <v>0</v>
      </c>
      <c r="I40" s="76" t="b">
        <v>0</v>
      </c>
      <c r="J40" s="77" t="s">
        <v>106</v>
      </c>
      <c r="K40" s="50" t="str">
        <f t="shared" si="0"/>
        <v/>
      </c>
      <c r="L40" s="24"/>
    </row>
    <row r="41" spans="1:12" ht="15.75" customHeight="1">
      <c r="A41" s="557"/>
      <c r="B41" s="80" t="s">
        <v>125</v>
      </c>
      <c r="C41" s="67" t="s">
        <v>25</v>
      </c>
      <c r="D41" s="68" t="s">
        <v>126</v>
      </c>
      <c r="E41" s="69" t="s">
        <v>11</v>
      </c>
      <c r="F41" s="70" t="s">
        <v>32</v>
      </c>
      <c r="G41" s="76" t="b">
        <v>0</v>
      </c>
      <c r="H41" s="76" t="b">
        <v>0</v>
      </c>
      <c r="I41" s="76" t="b">
        <v>0</v>
      </c>
      <c r="J41" s="77" t="s">
        <v>106</v>
      </c>
      <c r="K41" s="50" t="str">
        <f t="shared" si="0"/>
        <v/>
      </c>
      <c r="L41" s="24"/>
    </row>
    <row r="42" spans="1:12" ht="15.75" customHeight="1">
      <c r="A42" s="557"/>
      <c r="B42" s="80" t="s">
        <v>128</v>
      </c>
      <c r="C42" s="78" t="s">
        <v>25</v>
      </c>
      <c r="D42" s="68" t="s">
        <v>129</v>
      </c>
      <c r="E42" s="69" t="s">
        <v>11</v>
      </c>
      <c r="F42" s="70" t="s">
        <v>150</v>
      </c>
      <c r="G42" s="76" t="b">
        <v>0</v>
      </c>
      <c r="H42" s="76" t="b">
        <v>0</v>
      </c>
      <c r="I42" s="76" t="b">
        <v>0</v>
      </c>
      <c r="J42" s="77" t="s">
        <v>106</v>
      </c>
      <c r="K42" s="50" t="str">
        <f t="shared" si="0"/>
        <v/>
      </c>
      <c r="L42" s="24"/>
    </row>
    <row r="43" spans="1:12" ht="15.75" customHeight="1">
      <c r="A43" s="557"/>
      <c r="B43" s="66" t="s">
        <v>131</v>
      </c>
      <c r="C43" s="67" t="s">
        <v>25</v>
      </c>
      <c r="D43" s="68" t="s">
        <v>132</v>
      </c>
      <c r="E43" s="69" t="s">
        <v>11</v>
      </c>
      <c r="F43" s="70" t="s">
        <v>184</v>
      </c>
      <c r="G43" s="76" t="b">
        <v>0</v>
      </c>
      <c r="H43" s="76" t="b">
        <v>0</v>
      </c>
      <c r="I43" s="76" t="b">
        <v>0</v>
      </c>
      <c r="J43" s="77" t="s">
        <v>106</v>
      </c>
      <c r="K43" s="50" t="str">
        <f t="shared" si="0"/>
        <v/>
      </c>
      <c r="L43" s="81"/>
    </row>
    <row r="44" spans="1:12" ht="15.75" customHeight="1">
      <c r="A44" s="557"/>
      <c r="B44" s="80" t="s">
        <v>134</v>
      </c>
      <c r="C44" s="78" t="s">
        <v>25</v>
      </c>
      <c r="D44" s="68" t="s">
        <v>135</v>
      </c>
      <c r="E44" s="69" t="s">
        <v>11</v>
      </c>
      <c r="F44" s="70" t="s">
        <v>150</v>
      </c>
      <c r="G44" s="76" t="b">
        <v>0</v>
      </c>
      <c r="H44" s="76" t="b">
        <v>0</v>
      </c>
      <c r="I44" s="76" t="b">
        <v>0</v>
      </c>
      <c r="J44" s="77" t="s">
        <v>106</v>
      </c>
      <c r="K44" s="50" t="str">
        <f t="shared" si="0"/>
        <v/>
      </c>
      <c r="L44" s="24"/>
    </row>
    <row r="45" spans="1:12" ht="15.75" customHeight="1">
      <c r="A45" s="557"/>
      <c r="B45" s="80" t="s">
        <v>136</v>
      </c>
      <c r="C45" s="78" t="s">
        <v>25</v>
      </c>
      <c r="D45" s="68" t="s">
        <v>137</v>
      </c>
      <c r="E45" s="69" t="s">
        <v>11</v>
      </c>
      <c r="F45" s="70" t="s">
        <v>150</v>
      </c>
      <c r="G45" s="76" t="b">
        <v>0</v>
      </c>
      <c r="H45" s="76" t="b">
        <v>0</v>
      </c>
      <c r="I45" s="76" t="b">
        <v>0</v>
      </c>
      <c r="J45" s="77" t="s">
        <v>106</v>
      </c>
      <c r="K45" s="50" t="str">
        <f t="shared" si="0"/>
        <v/>
      </c>
      <c r="L45" s="24"/>
    </row>
    <row r="46" spans="1:12" ht="15.75" customHeight="1">
      <c r="A46" s="557"/>
      <c r="B46" s="80" t="s">
        <v>138</v>
      </c>
      <c r="C46" s="78" t="s">
        <v>25</v>
      </c>
      <c r="D46" s="68" t="s">
        <v>139</v>
      </c>
      <c r="E46" s="69" t="s">
        <v>11</v>
      </c>
      <c r="F46" s="70" t="s">
        <v>130</v>
      </c>
      <c r="G46" s="76" t="b">
        <v>0</v>
      </c>
      <c r="H46" s="76" t="b">
        <v>0</v>
      </c>
      <c r="I46" s="76" t="b">
        <v>0</v>
      </c>
      <c r="J46" s="77" t="s">
        <v>106</v>
      </c>
      <c r="K46" s="50" t="str">
        <f t="shared" si="0"/>
        <v/>
      </c>
      <c r="L46" s="24"/>
    </row>
    <row r="47" spans="1:12" ht="16.5" customHeight="1">
      <c r="A47" s="557"/>
      <c r="B47" s="83" t="s">
        <v>141</v>
      </c>
      <c r="C47" s="84" t="s">
        <v>25</v>
      </c>
      <c r="D47" s="85" t="s">
        <v>142</v>
      </c>
      <c r="E47" s="69" t="s">
        <v>11</v>
      </c>
      <c r="F47" s="87" t="s">
        <v>181</v>
      </c>
      <c r="G47" s="88" t="b">
        <v>0</v>
      </c>
      <c r="H47" s="88" t="b">
        <v>0</v>
      </c>
      <c r="I47" s="88" t="b">
        <v>0</v>
      </c>
      <c r="J47" s="89" t="s">
        <v>106</v>
      </c>
      <c r="K47" s="50" t="str">
        <f t="shared" si="0"/>
        <v/>
      </c>
      <c r="L47" s="81"/>
    </row>
    <row r="48" spans="1:12" ht="16.5" customHeight="1">
      <c r="A48" s="557"/>
      <c r="B48" s="90" t="s">
        <v>143</v>
      </c>
      <c r="C48" s="84" t="s">
        <v>25</v>
      </c>
      <c r="D48" s="91" t="s">
        <v>144</v>
      </c>
      <c r="E48" s="69" t="s">
        <v>11</v>
      </c>
      <c r="F48" s="87" t="s">
        <v>187</v>
      </c>
      <c r="G48" s="88" t="b">
        <v>0</v>
      </c>
      <c r="H48" s="88" t="b">
        <v>0</v>
      </c>
      <c r="I48" s="88" t="b">
        <v>0</v>
      </c>
      <c r="J48" s="89" t="s">
        <v>106</v>
      </c>
      <c r="K48" s="50" t="str">
        <f t="shared" si="0"/>
        <v/>
      </c>
      <c r="L48" s="81"/>
    </row>
    <row r="49" spans="1:12" ht="16.5" customHeight="1">
      <c r="A49" s="561"/>
      <c r="B49" s="92" t="s">
        <v>145</v>
      </c>
      <c r="C49" s="93" t="s">
        <v>25</v>
      </c>
      <c r="D49" s="94" t="s">
        <v>145</v>
      </c>
      <c r="E49" s="95" t="s">
        <v>11</v>
      </c>
      <c r="F49" s="96" t="s">
        <v>160</v>
      </c>
      <c r="G49" s="97" t="b">
        <v>0</v>
      </c>
      <c r="H49" s="97" t="b">
        <v>0</v>
      </c>
      <c r="I49" s="97" t="b">
        <v>0</v>
      </c>
      <c r="J49" s="98" t="s">
        <v>106</v>
      </c>
      <c r="K49" s="50" t="str">
        <f t="shared" si="0"/>
        <v/>
      </c>
      <c r="L49" s="81"/>
    </row>
    <row r="50" spans="1:12" ht="18.75" customHeight="1">
      <c r="A50" s="562" t="s">
        <v>147</v>
      </c>
      <c r="B50" s="99" t="s">
        <v>148</v>
      </c>
      <c r="C50" s="100" t="s">
        <v>149</v>
      </c>
      <c r="D50" s="101" t="s">
        <v>148</v>
      </c>
      <c r="E50" s="102"/>
      <c r="F50" s="103" t="s">
        <v>150</v>
      </c>
      <c r="G50" s="104" t="b">
        <v>0</v>
      </c>
      <c r="H50" s="105" t="s">
        <v>151</v>
      </c>
      <c r="I50" s="104" t="b">
        <v>0</v>
      </c>
      <c r="J50" s="106" t="s">
        <v>152</v>
      </c>
      <c r="K50" s="50"/>
      <c r="L50" s="107"/>
    </row>
    <row r="51" spans="1:12" ht="18.75" customHeight="1">
      <c r="A51" s="561"/>
      <c r="B51" s="108" t="s">
        <v>153</v>
      </c>
      <c r="C51" s="109" t="s">
        <v>154</v>
      </c>
      <c r="D51" s="110" t="s">
        <v>153</v>
      </c>
      <c r="E51" s="111"/>
      <c r="F51" s="112" t="s">
        <v>155</v>
      </c>
      <c r="G51" s="113" t="b">
        <v>0</v>
      </c>
      <c r="H51" s="114" t="s">
        <v>151</v>
      </c>
      <c r="I51" s="113" t="b">
        <v>0</v>
      </c>
      <c r="J51" s="115" t="s">
        <v>156</v>
      </c>
      <c r="K51" s="50"/>
      <c r="L51" s="116"/>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73"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33.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c r="L3" s="24"/>
    </row>
    <row r="4" spans="1:27" ht="12.75">
      <c r="A4" s="553"/>
      <c r="B4" s="547"/>
      <c r="C4" s="17" t="s">
        <v>18</v>
      </c>
      <c r="D4" s="18" t="s">
        <v>22</v>
      </c>
      <c r="E4" s="25" t="s">
        <v>11</v>
      </c>
      <c r="F4" s="20" t="s">
        <v>157</v>
      </c>
      <c r="G4" s="21" t="b">
        <v>0</v>
      </c>
      <c r="H4" s="21" t="b">
        <v>0</v>
      </c>
      <c r="I4" s="21" t="b">
        <v>0</v>
      </c>
      <c r="J4" s="26"/>
      <c r="K4" s="50" t="str">
        <f t="shared" si="0"/>
        <v/>
      </c>
      <c r="L4" s="27"/>
    </row>
    <row r="5" spans="1:27" ht="24" customHeight="1">
      <c r="A5" s="556" t="s">
        <v>23</v>
      </c>
      <c r="B5" s="555" t="s">
        <v>24</v>
      </c>
      <c r="C5" s="28" t="s">
        <v>25</v>
      </c>
      <c r="D5" s="29" t="s">
        <v>26</v>
      </c>
      <c r="E5" s="30" t="s">
        <v>11</v>
      </c>
      <c r="F5" s="31" t="s">
        <v>208</v>
      </c>
      <c r="G5" s="32" t="b">
        <v>1</v>
      </c>
      <c r="H5" s="32" t="b">
        <v>0</v>
      </c>
      <c r="I5" s="32" t="b">
        <v>0</v>
      </c>
      <c r="J5" s="33" t="s">
        <v>28</v>
      </c>
      <c r="K5" s="50" t="str">
        <f t="shared" si="0"/>
        <v/>
      </c>
      <c r="L5" s="24"/>
    </row>
    <row r="6" spans="1:27" ht="22.5" customHeight="1">
      <c r="A6" s="557"/>
      <c r="B6" s="547"/>
      <c r="C6" s="28" t="s">
        <v>25</v>
      </c>
      <c r="D6" s="34" t="s">
        <v>29</v>
      </c>
      <c r="E6" s="30" t="s">
        <v>11</v>
      </c>
      <c r="F6" s="31" t="s">
        <v>208</v>
      </c>
      <c r="G6" s="32" t="b">
        <v>1</v>
      </c>
      <c r="H6" s="32" t="b">
        <v>0</v>
      </c>
      <c r="I6" s="32" t="b">
        <v>0</v>
      </c>
      <c r="J6" s="35" t="s">
        <v>21</v>
      </c>
      <c r="K6" s="50" t="str">
        <f t="shared" si="0"/>
        <v/>
      </c>
      <c r="L6" s="36"/>
    </row>
    <row r="7" spans="1:27" ht="12.75">
      <c r="A7" s="557"/>
      <c r="B7" s="555" t="s">
        <v>30</v>
      </c>
      <c r="C7" s="28" t="s">
        <v>25</v>
      </c>
      <c r="D7" s="29" t="s">
        <v>31</v>
      </c>
      <c r="E7" s="30" t="s">
        <v>11</v>
      </c>
      <c r="F7" s="31" t="s">
        <v>209</v>
      </c>
      <c r="G7" s="32" t="b">
        <v>0</v>
      </c>
      <c r="H7" s="32" t="b">
        <v>0</v>
      </c>
      <c r="I7" s="32" t="b">
        <v>0</v>
      </c>
      <c r="J7" s="33"/>
      <c r="K7" s="50" t="str">
        <f t="shared" si="0"/>
        <v/>
      </c>
      <c r="L7" s="27"/>
    </row>
    <row r="8" spans="1:27" ht="12.75">
      <c r="A8" s="557"/>
      <c r="B8" s="547"/>
      <c r="C8" s="28" t="s">
        <v>25</v>
      </c>
      <c r="D8" s="29" t="s">
        <v>33</v>
      </c>
      <c r="E8" s="30" t="s">
        <v>11</v>
      </c>
      <c r="F8" s="31" t="s">
        <v>209</v>
      </c>
      <c r="G8" s="32" t="b">
        <v>0</v>
      </c>
      <c r="H8" s="32" t="b">
        <v>0</v>
      </c>
      <c r="I8" s="32" t="b">
        <v>0</v>
      </c>
      <c r="J8" s="35" t="s">
        <v>34</v>
      </c>
      <c r="K8" s="50" t="str">
        <f t="shared" si="0"/>
        <v/>
      </c>
      <c r="L8" s="24"/>
    </row>
    <row r="9" spans="1:27" ht="12.75">
      <c r="A9" s="557"/>
      <c r="B9" s="555" t="s">
        <v>35</v>
      </c>
      <c r="C9" s="28" t="s">
        <v>18</v>
      </c>
      <c r="D9" s="29" t="s">
        <v>36</v>
      </c>
      <c r="E9" s="30" t="s">
        <v>11</v>
      </c>
      <c r="F9" s="31" t="s">
        <v>160</v>
      </c>
      <c r="G9" s="32" t="b">
        <v>0</v>
      </c>
      <c r="H9" s="32" t="b">
        <v>0</v>
      </c>
      <c r="I9" s="32" t="b">
        <v>0</v>
      </c>
      <c r="J9" s="33"/>
      <c r="K9" s="50" t="str">
        <f t="shared" si="0"/>
        <v/>
      </c>
      <c r="L9" s="24"/>
    </row>
    <row r="10" spans="1:27" ht="12.75">
      <c r="A10" s="553"/>
      <c r="B10" s="547"/>
      <c r="C10" s="28" t="s">
        <v>38</v>
      </c>
      <c r="D10" s="29" t="s">
        <v>39</v>
      </c>
      <c r="E10" s="30" t="s">
        <v>11</v>
      </c>
      <c r="F10" s="31" t="s">
        <v>160</v>
      </c>
      <c r="G10" s="32" t="b">
        <v>0</v>
      </c>
      <c r="H10" s="32" t="b">
        <v>0</v>
      </c>
      <c r="I10" s="32" t="b">
        <v>0</v>
      </c>
      <c r="J10" s="35" t="s">
        <v>34</v>
      </c>
      <c r="K10" s="50" t="str">
        <f t="shared" si="0"/>
        <v/>
      </c>
      <c r="L10" s="24"/>
    </row>
    <row r="11" spans="1:27" ht="12.75">
      <c r="A11" s="558" t="s">
        <v>40</v>
      </c>
      <c r="B11" s="546" t="s">
        <v>41</v>
      </c>
      <c r="C11" s="37" t="s">
        <v>25</v>
      </c>
      <c r="D11" s="38" t="s">
        <v>42</v>
      </c>
      <c r="E11" s="39" t="s">
        <v>11</v>
      </c>
      <c r="F11" s="40" t="s">
        <v>210</v>
      </c>
      <c r="G11" s="41" t="b">
        <v>0</v>
      </c>
      <c r="H11" s="41" t="b">
        <v>0</v>
      </c>
      <c r="I11" s="41" t="b">
        <v>0</v>
      </c>
      <c r="J11" s="42" t="s">
        <v>28</v>
      </c>
      <c r="K11" s="50" t="str">
        <f t="shared" si="0"/>
        <v/>
      </c>
      <c r="L11" s="36"/>
    </row>
    <row r="12" spans="1:27" ht="15" customHeight="1">
      <c r="A12" s="557"/>
      <c r="B12" s="547"/>
      <c r="C12" s="37" t="s">
        <v>25</v>
      </c>
      <c r="D12" s="38" t="s">
        <v>44</v>
      </c>
      <c r="E12" s="39" t="s">
        <v>11</v>
      </c>
      <c r="F12" s="40" t="s">
        <v>210</v>
      </c>
      <c r="G12" s="41" t="b">
        <v>0</v>
      </c>
      <c r="H12" s="41" t="b">
        <v>0</v>
      </c>
      <c r="I12" s="41" t="b">
        <v>0</v>
      </c>
      <c r="J12" s="43" t="s">
        <v>45</v>
      </c>
      <c r="K12" s="50" t="str">
        <f t="shared" si="0"/>
        <v/>
      </c>
      <c r="L12" s="44"/>
    </row>
    <row r="13" spans="1:27" ht="12.75">
      <c r="A13" s="557"/>
      <c r="B13" s="546" t="s">
        <v>46</v>
      </c>
      <c r="C13" s="37" t="s">
        <v>25</v>
      </c>
      <c r="D13" s="38" t="s">
        <v>47</v>
      </c>
      <c r="E13" s="39" t="s">
        <v>11</v>
      </c>
      <c r="F13" s="40" t="s">
        <v>211</v>
      </c>
      <c r="G13" s="41" t="b">
        <v>0</v>
      </c>
      <c r="H13" s="41" t="b">
        <v>0</v>
      </c>
      <c r="I13" s="41" t="b">
        <v>0</v>
      </c>
      <c r="J13" s="42" t="s">
        <v>28</v>
      </c>
      <c r="K13" s="50" t="str">
        <f t="shared" si="0"/>
        <v/>
      </c>
      <c r="L13" s="36"/>
    </row>
    <row r="14" spans="1:27" ht="12.75">
      <c r="A14" s="557"/>
      <c r="B14" s="547"/>
      <c r="C14" s="37" t="s">
        <v>25</v>
      </c>
      <c r="D14" s="38" t="s">
        <v>49</v>
      </c>
      <c r="E14" s="39" t="s">
        <v>11</v>
      </c>
      <c r="F14" s="40" t="s">
        <v>211</v>
      </c>
      <c r="G14" s="41" t="b">
        <v>0</v>
      </c>
      <c r="H14" s="41" t="b">
        <v>0</v>
      </c>
      <c r="I14" s="41" t="b">
        <v>0</v>
      </c>
      <c r="J14" s="43" t="s">
        <v>50</v>
      </c>
      <c r="K14" s="50" t="str">
        <f t="shared" si="0"/>
        <v/>
      </c>
      <c r="L14" s="45"/>
    </row>
    <row r="15" spans="1:27" ht="12.75">
      <c r="A15" s="557"/>
      <c r="B15" s="546" t="s">
        <v>51</v>
      </c>
      <c r="C15" s="37" t="s">
        <v>25</v>
      </c>
      <c r="D15" s="38" t="s">
        <v>52</v>
      </c>
      <c r="E15" s="39" t="s">
        <v>11</v>
      </c>
      <c r="F15" s="40" t="s">
        <v>212</v>
      </c>
      <c r="G15" s="41" t="b">
        <v>0</v>
      </c>
      <c r="H15" s="41" t="b">
        <v>0</v>
      </c>
      <c r="I15" s="41" t="b">
        <v>0</v>
      </c>
      <c r="J15" s="42" t="s">
        <v>28</v>
      </c>
      <c r="K15" s="50" t="str">
        <f t="shared" si="0"/>
        <v/>
      </c>
      <c r="L15" s="36"/>
    </row>
    <row r="16" spans="1:27" ht="12.75">
      <c r="A16" s="557"/>
      <c r="B16" s="547"/>
      <c r="C16" s="37" t="s">
        <v>25</v>
      </c>
      <c r="D16" s="38" t="s">
        <v>54</v>
      </c>
      <c r="E16" s="39" t="s">
        <v>11</v>
      </c>
      <c r="F16" s="40" t="s">
        <v>212</v>
      </c>
      <c r="G16" s="41" t="b">
        <v>0</v>
      </c>
      <c r="H16" s="41" t="b">
        <v>0</v>
      </c>
      <c r="I16" s="41" t="b">
        <v>0</v>
      </c>
      <c r="J16" s="43" t="s">
        <v>55</v>
      </c>
      <c r="K16" s="50" t="str">
        <f t="shared" si="0"/>
        <v/>
      </c>
      <c r="L16" s="45"/>
    </row>
    <row r="17" spans="1:12" ht="12.75">
      <c r="A17" s="557"/>
      <c r="B17" s="546" t="s">
        <v>56</v>
      </c>
      <c r="C17" s="37" t="s">
        <v>25</v>
      </c>
      <c r="D17" s="38" t="s">
        <v>57</v>
      </c>
      <c r="E17" s="39" t="s">
        <v>11</v>
      </c>
      <c r="F17" s="40" t="s">
        <v>213</v>
      </c>
      <c r="G17" s="41" t="b">
        <v>0</v>
      </c>
      <c r="H17" s="41" t="b">
        <v>0</v>
      </c>
      <c r="I17" s="41" t="b">
        <v>0</v>
      </c>
      <c r="J17" s="42" t="s">
        <v>28</v>
      </c>
      <c r="K17" s="50" t="str">
        <f t="shared" si="0"/>
        <v/>
      </c>
      <c r="L17" s="36"/>
    </row>
    <row r="18" spans="1:12" ht="12.75">
      <c r="A18" s="557"/>
      <c r="B18" s="547"/>
      <c r="C18" s="37" t="s">
        <v>25</v>
      </c>
      <c r="D18" s="38" t="s">
        <v>59</v>
      </c>
      <c r="E18" s="39" t="s">
        <v>11</v>
      </c>
      <c r="F18" s="40" t="s">
        <v>213</v>
      </c>
      <c r="G18" s="41" t="b">
        <v>0</v>
      </c>
      <c r="H18" s="41" t="b">
        <v>0</v>
      </c>
      <c r="I18" s="41" t="b">
        <v>0</v>
      </c>
      <c r="J18" s="43" t="s">
        <v>34</v>
      </c>
      <c r="K18" s="50" t="str">
        <f t="shared" si="0"/>
        <v/>
      </c>
      <c r="L18" s="46"/>
    </row>
    <row r="19" spans="1:12" ht="12.75">
      <c r="A19" s="557"/>
      <c r="B19" s="546" t="s">
        <v>60</v>
      </c>
      <c r="C19" s="37" t="s">
        <v>25</v>
      </c>
      <c r="D19" s="38" t="s">
        <v>61</v>
      </c>
      <c r="E19" s="39" t="s">
        <v>11</v>
      </c>
      <c r="F19" s="40" t="s">
        <v>198</v>
      </c>
      <c r="G19" s="41" t="b">
        <v>0</v>
      </c>
      <c r="H19" s="41" t="b">
        <v>0</v>
      </c>
      <c r="I19" s="41" t="b">
        <v>0</v>
      </c>
      <c r="J19" s="43" t="s">
        <v>63</v>
      </c>
      <c r="K19" s="50" t="str">
        <f t="shared" si="0"/>
        <v/>
      </c>
      <c r="L19" s="47"/>
    </row>
    <row r="20" spans="1:12" ht="12.75">
      <c r="A20" s="557"/>
      <c r="B20" s="547"/>
      <c r="C20" s="37" t="s">
        <v>25</v>
      </c>
      <c r="D20" s="38" t="s">
        <v>64</v>
      </c>
      <c r="E20" s="39" t="s">
        <v>11</v>
      </c>
      <c r="F20" s="40" t="s">
        <v>198</v>
      </c>
      <c r="G20" s="41" t="b">
        <v>0</v>
      </c>
      <c r="H20" s="41" t="b">
        <v>0</v>
      </c>
      <c r="I20" s="41" t="b">
        <v>0</v>
      </c>
      <c r="J20" s="43" t="s">
        <v>28</v>
      </c>
      <c r="K20" s="50" t="str">
        <f t="shared" si="0"/>
        <v/>
      </c>
      <c r="L20" s="47"/>
    </row>
    <row r="21" spans="1:12" ht="12.75">
      <c r="A21" s="557"/>
      <c r="B21" s="546" t="s">
        <v>65</v>
      </c>
      <c r="C21" s="37" t="s">
        <v>25</v>
      </c>
      <c r="D21" s="38" t="s">
        <v>66</v>
      </c>
      <c r="E21" s="39" t="s">
        <v>11</v>
      </c>
      <c r="F21" s="40" t="s">
        <v>197</v>
      </c>
      <c r="G21" s="41" t="b">
        <v>0</v>
      </c>
      <c r="H21" s="41" t="b">
        <v>0</v>
      </c>
      <c r="I21" s="41" t="b">
        <v>0</v>
      </c>
      <c r="J21" s="43" t="s">
        <v>63</v>
      </c>
      <c r="K21" s="50" t="str">
        <f t="shared" si="0"/>
        <v/>
      </c>
      <c r="L21" s="47"/>
    </row>
    <row r="22" spans="1:12" ht="12.75">
      <c r="A22" s="557"/>
      <c r="B22" s="547"/>
      <c r="C22" s="37" t="s">
        <v>25</v>
      </c>
      <c r="D22" s="38" t="s">
        <v>68</v>
      </c>
      <c r="E22" s="39" t="s">
        <v>11</v>
      </c>
      <c r="F22" s="40" t="s">
        <v>197</v>
      </c>
      <c r="G22" s="41" t="b">
        <v>0</v>
      </c>
      <c r="H22" s="41" t="b">
        <v>0</v>
      </c>
      <c r="I22" s="41" t="b">
        <v>0</v>
      </c>
      <c r="J22" s="43" t="s">
        <v>28</v>
      </c>
      <c r="K22" s="50" t="str">
        <f t="shared" si="0"/>
        <v/>
      </c>
      <c r="L22" s="47"/>
    </row>
    <row r="23" spans="1:12" ht="12.75">
      <c r="A23" s="557"/>
      <c r="B23" s="548" t="s">
        <v>69</v>
      </c>
      <c r="C23" s="37" t="s">
        <v>25</v>
      </c>
      <c r="D23" s="38" t="s">
        <v>70</v>
      </c>
      <c r="E23" s="39" t="s">
        <v>11</v>
      </c>
      <c r="F23" s="40" t="s">
        <v>214</v>
      </c>
      <c r="G23" s="41" t="b">
        <v>0</v>
      </c>
      <c r="H23" s="41" t="b">
        <v>0</v>
      </c>
      <c r="I23" s="41" t="b">
        <v>0</v>
      </c>
      <c r="J23" s="48" t="s">
        <v>28</v>
      </c>
      <c r="K23" s="50" t="str">
        <f t="shared" si="0"/>
        <v/>
      </c>
      <c r="L23" s="47"/>
    </row>
    <row r="24" spans="1:12" ht="12.75">
      <c r="A24" s="553"/>
      <c r="B24" s="547"/>
      <c r="C24" s="37" t="s">
        <v>25</v>
      </c>
      <c r="D24" s="38" t="s">
        <v>72</v>
      </c>
      <c r="E24" s="39" t="s">
        <v>11</v>
      </c>
      <c r="F24" s="40" t="s">
        <v>214</v>
      </c>
      <c r="G24" s="41" t="b">
        <v>0</v>
      </c>
      <c r="H24" s="41" t="b">
        <v>0</v>
      </c>
      <c r="I24" s="41" t="b">
        <v>0</v>
      </c>
      <c r="J24" s="48" t="s">
        <v>73</v>
      </c>
      <c r="K24" s="50" t="str">
        <f t="shared" si="0"/>
        <v/>
      </c>
      <c r="L24" s="46"/>
    </row>
    <row r="25" spans="1:12" ht="12.75">
      <c r="A25" s="559" t="s">
        <v>75</v>
      </c>
      <c r="B25" s="51" t="s">
        <v>76</v>
      </c>
      <c r="C25" s="52" t="s">
        <v>77</v>
      </c>
      <c r="D25" s="53" t="s">
        <v>78</v>
      </c>
      <c r="E25" s="54" t="s">
        <v>11</v>
      </c>
      <c r="F25" s="55" t="s">
        <v>220</v>
      </c>
      <c r="G25" s="56" t="b">
        <v>1</v>
      </c>
      <c r="H25" s="57" t="b">
        <v>1</v>
      </c>
      <c r="I25" s="56" t="b">
        <v>0</v>
      </c>
      <c r="J25" s="58" t="s">
        <v>21</v>
      </c>
      <c r="K25" s="23" t="e">
        <f t="shared" ca="1" si="0"/>
        <v>#NAME?</v>
      </c>
      <c r="L25" s="59"/>
    </row>
    <row r="26" spans="1:12" ht="12.75">
      <c r="A26" s="557"/>
      <c r="B26" s="51" t="s">
        <v>80</v>
      </c>
      <c r="C26" s="52" t="s">
        <v>77</v>
      </c>
      <c r="D26" s="53" t="s">
        <v>81</v>
      </c>
      <c r="E26" s="54" t="s">
        <v>11</v>
      </c>
      <c r="F26" s="55" t="s">
        <v>216</v>
      </c>
      <c r="G26" s="56" t="b">
        <v>0</v>
      </c>
      <c r="H26" s="57" t="b">
        <v>0</v>
      </c>
      <c r="I26" s="56" t="b">
        <v>0</v>
      </c>
      <c r="J26" s="58" t="s">
        <v>21</v>
      </c>
      <c r="K26" s="50" t="str">
        <f t="shared" si="0"/>
        <v/>
      </c>
      <c r="L26" s="59"/>
    </row>
    <row r="27" spans="1:12" ht="12.75">
      <c r="A27" s="557"/>
      <c r="B27" s="51" t="s">
        <v>83</v>
      </c>
      <c r="C27" s="52" t="s">
        <v>77</v>
      </c>
      <c r="D27" s="53" t="s">
        <v>84</v>
      </c>
      <c r="E27" s="54" t="s">
        <v>11</v>
      </c>
      <c r="F27" s="55" t="s">
        <v>93</v>
      </c>
      <c r="G27" s="56" t="b">
        <v>0</v>
      </c>
      <c r="H27" s="57" t="b">
        <v>0</v>
      </c>
      <c r="I27" s="56" t="b">
        <v>0</v>
      </c>
      <c r="J27" s="58" t="s">
        <v>21</v>
      </c>
      <c r="K27" s="50" t="str">
        <f t="shared" si="0"/>
        <v/>
      </c>
      <c r="L27" s="59"/>
    </row>
    <row r="28" spans="1:12" ht="12.75">
      <c r="A28" s="557"/>
      <c r="B28" s="51" t="s">
        <v>86</v>
      </c>
      <c r="C28" s="52" t="s">
        <v>77</v>
      </c>
      <c r="D28" s="53" t="s">
        <v>87</v>
      </c>
      <c r="E28" s="54" t="s">
        <v>11</v>
      </c>
      <c r="F28" s="55" t="s">
        <v>217</v>
      </c>
      <c r="G28" s="56" t="b">
        <v>0</v>
      </c>
      <c r="H28" s="57" t="b">
        <v>0</v>
      </c>
      <c r="I28" s="56" t="b">
        <v>0</v>
      </c>
      <c r="J28" s="58" t="s">
        <v>21</v>
      </c>
      <c r="K28" s="50" t="str">
        <f t="shared" si="0"/>
        <v/>
      </c>
      <c r="L28" s="59"/>
    </row>
    <row r="29" spans="1:12" ht="12.75">
      <c r="A29" s="557"/>
      <c r="B29" s="51" t="s">
        <v>89</v>
      </c>
      <c r="C29" s="52" t="s">
        <v>77</v>
      </c>
      <c r="D29" s="53" t="s">
        <v>90</v>
      </c>
      <c r="E29" s="54" t="s">
        <v>11</v>
      </c>
      <c r="F29" s="55" t="s">
        <v>175</v>
      </c>
      <c r="G29" s="56" t="b">
        <v>0</v>
      </c>
      <c r="H29" s="57" t="b">
        <v>0</v>
      </c>
      <c r="I29" s="56" t="b">
        <v>0</v>
      </c>
      <c r="J29" s="58" t="s">
        <v>21</v>
      </c>
      <c r="K29" s="50" t="str">
        <f t="shared" si="0"/>
        <v/>
      </c>
      <c r="L29" s="59"/>
    </row>
    <row r="30" spans="1:12" ht="12.75">
      <c r="A30" s="557"/>
      <c r="B30" s="51" t="s">
        <v>91</v>
      </c>
      <c r="C30" s="52" t="s">
        <v>77</v>
      </c>
      <c r="D30" s="53" t="s">
        <v>92</v>
      </c>
      <c r="E30" s="54" t="s">
        <v>11</v>
      </c>
      <c r="F30" s="55" t="s">
        <v>200</v>
      </c>
      <c r="G30" s="56" t="b">
        <v>0</v>
      </c>
      <c r="H30" s="57" t="b">
        <v>0</v>
      </c>
      <c r="I30" s="56" t="b">
        <v>0</v>
      </c>
      <c r="J30" s="58" t="s">
        <v>21</v>
      </c>
      <c r="K30" s="50" t="str">
        <f t="shared" si="0"/>
        <v/>
      </c>
      <c r="L30" s="59"/>
    </row>
    <row r="31" spans="1:12" ht="12.75">
      <c r="A31" s="557"/>
      <c r="B31" s="51" t="s">
        <v>94</v>
      </c>
      <c r="C31" s="52" t="s">
        <v>77</v>
      </c>
      <c r="D31" s="53" t="s">
        <v>95</v>
      </c>
      <c r="E31" s="60" t="s">
        <v>11</v>
      </c>
      <c r="F31" s="55" t="s">
        <v>218</v>
      </c>
      <c r="G31" s="56" t="b">
        <v>0</v>
      </c>
      <c r="H31" s="57" t="b">
        <v>0</v>
      </c>
      <c r="I31" s="56" t="b">
        <v>0</v>
      </c>
      <c r="J31" s="58" t="s">
        <v>21</v>
      </c>
      <c r="K31" s="50" t="str">
        <f t="shared" si="0"/>
        <v/>
      </c>
      <c r="L31" s="59"/>
    </row>
    <row r="32" spans="1:12" ht="12.75">
      <c r="A32" s="557"/>
      <c r="B32" s="61" t="s">
        <v>97</v>
      </c>
      <c r="C32" s="62" t="s">
        <v>77</v>
      </c>
      <c r="D32" s="53" t="s">
        <v>98</v>
      </c>
      <c r="E32" s="60" t="s">
        <v>11</v>
      </c>
      <c r="F32" s="63" t="s">
        <v>219</v>
      </c>
      <c r="G32" s="56" t="b">
        <v>0</v>
      </c>
      <c r="H32" s="57" t="b">
        <v>0</v>
      </c>
      <c r="I32" s="56" t="b">
        <v>0</v>
      </c>
      <c r="J32" s="58" t="s">
        <v>21</v>
      </c>
      <c r="K32" s="50" t="str">
        <f t="shared" si="0"/>
        <v/>
      </c>
      <c r="L32" s="59"/>
    </row>
    <row r="33" spans="1:12" ht="12.75">
      <c r="A33" s="557"/>
      <c r="B33" s="61" t="s">
        <v>100</v>
      </c>
      <c r="C33" s="62" t="s">
        <v>77</v>
      </c>
      <c r="D33" s="53" t="s">
        <v>101</v>
      </c>
      <c r="E33" s="54" t="s">
        <v>11</v>
      </c>
      <c r="F33" s="63" t="s">
        <v>99</v>
      </c>
      <c r="G33" s="56" t="b">
        <v>0</v>
      </c>
      <c r="H33" s="57" t="b">
        <v>0</v>
      </c>
      <c r="I33" s="56" t="b">
        <v>0</v>
      </c>
      <c r="J33" s="58" t="s">
        <v>21</v>
      </c>
      <c r="K33" s="50" t="str">
        <f t="shared" si="0"/>
        <v/>
      </c>
      <c r="L33" s="59"/>
    </row>
    <row r="34" spans="1:12" ht="12.75">
      <c r="A34" s="553"/>
      <c r="B34" s="61" t="s">
        <v>103</v>
      </c>
      <c r="C34" s="52" t="s">
        <v>77</v>
      </c>
      <c r="D34" s="53" t="s">
        <v>104</v>
      </c>
      <c r="E34" s="54" t="s">
        <v>11</v>
      </c>
      <c r="F34" s="63" t="s">
        <v>20</v>
      </c>
      <c r="G34" s="56" t="b">
        <v>0</v>
      </c>
      <c r="H34" s="57" t="b">
        <v>0</v>
      </c>
      <c r="I34" s="56" t="b">
        <v>0</v>
      </c>
      <c r="J34" s="64" t="s">
        <v>106</v>
      </c>
      <c r="K34" s="50" t="str">
        <f t="shared" si="0"/>
        <v/>
      </c>
      <c r="L34" s="65"/>
    </row>
    <row r="35" spans="1:12" ht="12.75">
      <c r="A35" s="560" t="s">
        <v>107</v>
      </c>
      <c r="B35" s="66" t="s">
        <v>108</v>
      </c>
      <c r="C35" s="67" t="s">
        <v>25</v>
      </c>
      <c r="D35" s="68" t="s">
        <v>109</v>
      </c>
      <c r="E35" s="69" t="s">
        <v>11</v>
      </c>
      <c r="F35" s="70" t="s">
        <v>79</v>
      </c>
      <c r="G35" s="71" t="b">
        <v>0</v>
      </c>
      <c r="H35" s="71" t="b">
        <v>0</v>
      </c>
      <c r="I35" s="71" t="b">
        <v>0</v>
      </c>
      <c r="J35" s="72" t="s">
        <v>106</v>
      </c>
      <c r="K35" s="50" t="str">
        <f t="shared" si="0"/>
        <v/>
      </c>
      <c r="L35" s="73"/>
    </row>
    <row r="36" spans="1:12" ht="15.75" customHeight="1">
      <c r="A36" s="557"/>
      <c r="B36" s="66" t="s">
        <v>111</v>
      </c>
      <c r="C36" s="67" t="s">
        <v>25</v>
      </c>
      <c r="D36" s="68" t="s">
        <v>112</v>
      </c>
      <c r="E36" s="69" t="s">
        <v>11</v>
      </c>
      <c r="F36" s="70" t="s">
        <v>166</v>
      </c>
      <c r="G36" s="71" t="b">
        <v>0</v>
      </c>
      <c r="H36" s="71" t="b">
        <v>0</v>
      </c>
      <c r="I36" s="71" t="b">
        <v>0</v>
      </c>
      <c r="J36" s="72" t="s">
        <v>106</v>
      </c>
      <c r="K36" s="50" t="str">
        <f t="shared" si="0"/>
        <v/>
      </c>
      <c r="L36" s="73"/>
    </row>
    <row r="37" spans="1:12" ht="15.75" customHeight="1">
      <c r="A37" s="557"/>
      <c r="B37" s="66" t="s">
        <v>114</v>
      </c>
      <c r="C37" s="67" t="s">
        <v>25</v>
      </c>
      <c r="D37" s="74" t="s">
        <v>115</v>
      </c>
      <c r="E37" s="75" t="s">
        <v>11</v>
      </c>
      <c r="F37" s="70" t="s">
        <v>67</v>
      </c>
      <c r="G37" s="76" t="b">
        <v>0</v>
      </c>
      <c r="H37" s="76" t="b">
        <v>0</v>
      </c>
      <c r="I37" s="76" t="b">
        <v>0</v>
      </c>
      <c r="J37" s="77" t="s">
        <v>106</v>
      </c>
      <c r="K37" s="50" t="str">
        <f t="shared" si="0"/>
        <v/>
      </c>
      <c r="L37" s="73"/>
    </row>
    <row r="38" spans="1:12" ht="15" customHeight="1">
      <c r="A38" s="557"/>
      <c r="B38" s="66" t="s">
        <v>117</v>
      </c>
      <c r="C38" s="67" t="s">
        <v>25</v>
      </c>
      <c r="D38" s="68" t="s">
        <v>118</v>
      </c>
      <c r="E38" s="69" t="s">
        <v>11</v>
      </c>
      <c r="F38" s="70" t="s">
        <v>180</v>
      </c>
      <c r="G38" s="76" t="b">
        <v>0</v>
      </c>
      <c r="H38" s="76" t="b">
        <v>0</v>
      </c>
      <c r="I38" s="76" t="b">
        <v>0</v>
      </c>
      <c r="J38" s="77" t="s">
        <v>106</v>
      </c>
      <c r="K38" s="50" t="str">
        <f t="shared" si="0"/>
        <v/>
      </c>
      <c r="L38" s="73"/>
    </row>
    <row r="39" spans="1:12" ht="15.75" customHeight="1">
      <c r="A39" s="557"/>
      <c r="B39" s="66" t="s">
        <v>119</v>
      </c>
      <c r="C39" s="67" t="s">
        <v>25</v>
      </c>
      <c r="D39" s="68" t="s">
        <v>120</v>
      </c>
      <c r="E39" s="69" t="s">
        <v>11</v>
      </c>
      <c r="F39" s="70" t="s">
        <v>181</v>
      </c>
      <c r="G39" s="76" t="b">
        <v>0</v>
      </c>
      <c r="H39" s="76" t="b">
        <v>0</v>
      </c>
      <c r="I39" s="76" t="b">
        <v>0</v>
      </c>
      <c r="J39" s="77" t="s">
        <v>106</v>
      </c>
      <c r="K39" s="50" t="str">
        <f t="shared" si="0"/>
        <v/>
      </c>
      <c r="L39" s="73"/>
    </row>
    <row r="40" spans="1:12" ht="15.75" customHeight="1">
      <c r="A40" s="557"/>
      <c r="B40" s="66" t="s">
        <v>122</v>
      </c>
      <c r="C40" s="78" t="s">
        <v>25</v>
      </c>
      <c r="D40" s="68" t="s">
        <v>123</v>
      </c>
      <c r="E40" s="69" t="s">
        <v>11</v>
      </c>
      <c r="F40" s="70" t="s">
        <v>207</v>
      </c>
      <c r="G40" s="76" t="b">
        <v>0</v>
      </c>
      <c r="H40" s="76" t="b">
        <v>0</v>
      </c>
      <c r="I40" s="76" t="b">
        <v>0</v>
      </c>
      <c r="J40" s="77" t="s">
        <v>106</v>
      </c>
      <c r="K40" s="50" t="str">
        <f t="shared" si="0"/>
        <v/>
      </c>
      <c r="L40" s="24"/>
    </row>
    <row r="41" spans="1:12" ht="15.75" customHeight="1">
      <c r="A41" s="557"/>
      <c r="B41" s="80" t="s">
        <v>125</v>
      </c>
      <c r="C41" s="67" t="s">
        <v>25</v>
      </c>
      <c r="D41" s="68" t="s">
        <v>126</v>
      </c>
      <c r="E41" s="69" t="s">
        <v>11</v>
      </c>
      <c r="F41" s="70" t="s">
        <v>32</v>
      </c>
      <c r="G41" s="76" t="b">
        <v>0</v>
      </c>
      <c r="H41" s="76" t="b">
        <v>0</v>
      </c>
      <c r="I41" s="76" t="b">
        <v>0</v>
      </c>
      <c r="J41" s="77" t="s">
        <v>106</v>
      </c>
      <c r="K41" s="50" t="str">
        <f t="shared" si="0"/>
        <v/>
      </c>
      <c r="L41" s="24"/>
    </row>
    <row r="42" spans="1:12" ht="15.75" customHeight="1">
      <c r="A42" s="557"/>
      <c r="B42" s="80" t="s">
        <v>128</v>
      </c>
      <c r="C42" s="78" t="s">
        <v>25</v>
      </c>
      <c r="D42" s="68" t="s">
        <v>129</v>
      </c>
      <c r="E42" s="69" t="s">
        <v>11</v>
      </c>
      <c r="F42" s="70" t="s">
        <v>150</v>
      </c>
      <c r="G42" s="76" t="b">
        <v>0</v>
      </c>
      <c r="H42" s="76" t="b">
        <v>0</v>
      </c>
      <c r="I42" s="76" t="b">
        <v>0</v>
      </c>
      <c r="J42" s="77" t="s">
        <v>106</v>
      </c>
      <c r="K42" s="50" t="str">
        <f t="shared" si="0"/>
        <v/>
      </c>
      <c r="L42" s="24"/>
    </row>
    <row r="43" spans="1:12" ht="15.75" customHeight="1">
      <c r="A43" s="557"/>
      <c r="B43" s="66" t="s">
        <v>131</v>
      </c>
      <c r="C43" s="67" t="s">
        <v>25</v>
      </c>
      <c r="D43" s="68" t="s">
        <v>132</v>
      </c>
      <c r="E43" s="69" t="s">
        <v>11</v>
      </c>
      <c r="F43" s="70" t="s">
        <v>184</v>
      </c>
      <c r="G43" s="76" t="b">
        <v>0</v>
      </c>
      <c r="H43" s="76" t="b">
        <v>0</v>
      </c>
      <c r="I43" s="76" t="b">
        <v>0</v>
      </c>
      <c r="J43" s="77" t="s">
        <v>106</v>
      </c>
      <c r="K43" s="50" t="str">
        <f t="shared" si="0"/>
        <v/>
      </c>
      <c r="L43" s="81"/>
    </row>
    <row r="44" spans="1:12" ht="15.75" customHeight="1">
      <c r="A44" s="557"/>
      <c r="B44" s="80" t="s">
        <v>134</v>
      </c>
      <c r="C44" s="78" t="s">
        <v>25</v>
      </c>
      <c r="D44" s="68" t="s">
        <v>135</v>
      </c>
      <c r="E44" s="69" t="s">
        <v>11</v>
      </c>
      <c r="F44" s="70" t="s">
        <v>150</v>
      </c>
      <c r="G44" s="76" t="b">
        <v>0</v>
      </c>
      <c r="H44" s="76" t="b">
        <v>0</v>
      </c>
      <c r="I44" s="76" t="b">
        <v>0</v>
      </c>
      <c r="J44" s="77" t="s">
        <v>106</v>
      </c>
      <c r="K44" s="50" t="str">
        <f t="shared" si="0"/>
        <v/>
      </c>
      <c r="L44" s="24"/>
    </row>
    <row r="45" spans="1:12" ht="15.75" customHeight="1">
      <c r="A45" s="557"/>
      <c r="B45" s="80" t="s">
        <v>136</v>
      </c>
      <c r="C45" s="78" t="s">
        <v>25</v>
      </c>
      <c r="D45" s="68" t="s">
        <v>137</v>
      </c>
      <c r="E45" s="69" t="s">
        <v>11</v>
      </c>
      <c r="F45" s="70" t="s">
        <v>150</v>
      </c>
      <c r="G45" s="76" t="b">
        <v>0</v>
      </c>
      <c r="H45" s="76" t="b">
        <v>0</v>
      </c>
      <c r="I45" s="76" t="b">
        <v>0</v>
      </c>
      <c r="J45" s="77" t="s">
        <v>106</v>
      </c>
      <c r="K45" s="50" t="str">
        <f t="shared" si="0"/>
        <v/>
      </c>
      <c r="L45" s="24"/>
    </row>
    <row r="46" spans="1:12" ht="15.75" customHeight="1">
      <c r="A46" s="557"/>
      <c r="B46" s="80" t="s">
        <v>138</v>
      </c>
      <c r="C46" s="78" t="s">
        <v>25</v>
      </c>
      <c r="D46" s="68" t="s">
        <v>139</v>
      </c>
      <c r="E46" s="69" t="s">
        <v>11</v>
      </c>
      <c r="F46" s="70" t="s">
        <v>130</v>
      </c>
      <c r="G46" s="76" t="b">
        <v>0</v>
      </c>
      <c r="H46" s="76" t="b">
        <v>0</v>
      </c>
      <c r="I46" s="76" t="b">
        <v>0</v>
      </c>
      <c r="J46" s="77" t="s">
        <v>106</v>
      </c>
      <c r="K46" s="50" t="str">
        <f t="shared" si="0"/>
        <v/>
      </c>
      <c r="L46" s="24"/>
    </row>
    <row r="47" spans="1:12" ht="16.5" customHeight="1">
      <c r="A47" s="557"/>
      <c r="B47" s="83" t="s">
        <v>141</v>
      </c>
      <c r="C47" s="84" t="s">
        <v>25</v>
      </c>
      <c r="D47" s="85" t="s">
        <v>142</v>
      </c>
      <c r="E47" s="69" t="s">
        <v>11</v>
      </c>
      <c r="F47" s="87" t="s">
        <v>181</v>
      </c>
      <c r="G47" s="88" t="b">
        <v>0</v>
      </c>
      <c r="H47" s="88" t="b">
        <v>0</v>
      </c>
      <c r="I47" s="88" t="b">
        <v>0</v>
      </c>
      <c r="J47" s="89" t="s">
        <v>106</v>
      </c>
      <c r="K47" s="50" t="str">
        <f t="shared" si="0"/>
        <v/>
      </c>
      <c r="L47" s="81"/>
    </row>
    <row r="48" spans="1:12" ht="16.5" customHeight="1">
      <c r="A48" s="557"/>
      <c r="B48" s="90" t="s">
        <v>143</v>
      </c>
      <c r="C48" s="84" t="s">
        <v>25</v>
      </c>
      <c r="D48" s="91" t="s">
        <v>144</v>
      </c>
      <c r="E48" s="69" t="s">
        <v>11</v>
      </c>
      <c r="F48" s="87" t="s">
        <v>187</v>
      </c>
      <c r="G48" s="88" t="b">
        <v>0</v>
      </c>
      <c r="H48" s="88" t="b">
        <v>0</v>
      </c>
      <c r="I48" s="88" t="b">
        <v>0</v>
      </c>
      <c r="J48" s="89" t="s">
        <v>106</v>
      </c>
      <c r="K48" s="50" t="str">
        <f t="shared" si="0"/>
        <v/>
      </c>
      <c r="L48" s="81"/>
    </row>
    <row r="49" spans="1:12" ht="16.5" customHeight="1">
      <c r="A49" s="561"/>
      <c r="B49" s="92" t="s">
        <v>145</v>
      </c>
      <c r="C49" s="93" t="s">
        <v>25</v>
      </c>
      <c r="D49" s="94" t="s">
        <v>145</v>
      </c>
      <c r="E49" s="95" t="s">
        <v>11</v>
      </c>
      <c r="F49" s="96" t="s">
        <v>160</v>
      </c>
      <c r="G49" s="97" t="b">
        <v>0</v>
      </c>
      <c r="H49" s="97" t="b">
        <v>0</v>
      </c>
      <c r="I49" s="97" t="b">
        <v>0</v>
      </c>
      <c r="J49" s="98" t="s">
        <v>106</v>
      </c>
      <c r="K49" s="50" t="str">
        <f t="shared" si="0"/>
        <v/>
      </c>
      <c r="L49" s="81"/>
    </row>
    <row r="50" spans="1:12" ht="18.75" customHeight="1">
      <c r="A50" s="562" t="s">
        <v>147</v>
      </c>
      <c r="B50" s="99" t="s">
        <v>148</v>
      </c>
      <c r="C50" s="100" t="s">
        <v>149</v>
      </c>
      <c r="D50" s="101" t="s">
        <v>148</v>
      </c>
      <c r="E50" s="102"/>
      <c r="F50" s="103" t="s">
        <v>150</v>
      </c>
      <c r="G50" s="104" t="b">
        <v>0</v>
      </c>
      <c r="H50" s="105" t="s">
        <v>151</v>
      </c>
      <c r="I50" s="104" t="b">
        <v>0</v>
      </c>
      <c r="J50" s="106" t="s">
        <v>152</v>
      </c>
      <c r="K50" s="50"/>
      <c r="L50" s="107"/>
    </row>
    <row r="51" spans="1:12" ht="18.75" customHeight="1">
      <c r="A51" s="561"/>
      <c r="B51" s="108" t="s">
        <v>153</v>
      </c>
      <c r="C51" s="109" t="s">
        <v>154</v>
      </c>
      <c r="D51" s="110" t="s">
        <v>153</v>
      </c>
      <c r="E51" s="111"/>
      <c r="F51" s="112" t="s">
        <v>155</v>
      </c>
      <c r="G51" s="113" t="b">
        <v>0</v>
      </c>
      <c r="H51" s="114" t="s">
        <v>151</v>
      </c>
      <c r="I51" s="113" t="b">
        <v>0</v>
      </c>
      <c r="J51" s="115" t="s">
        <v>156</v>
      </c>
      <c r="K51" s="50"/>
      <c r="L51" s="116"/>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72"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33.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c r="L3" s="24"/>
    </row>
    <row r="4" spans="1:27" ht="12.75">
      <c r="A4" s="553"/>
      <c r="B4" s="547"/>
      <c r="C4" s="17" t="s">
        <v>18</v>
      </c>
      <c r="D4" s="18" t="s">
        <v>22</v>
      </c>
      <c r="E4" s="25" t="s">
        <v>11</v>
      </c>
      <c r="F4" s="20" t="s">
        <v>157</v>
      </c>
      <c r="G4" s="21" t="b">
        <v>0</v>
      </c>
      <c r="H4" s="21" t="b">
        <v>0</v>
      </c>
      <c r="I4" s="21" t="b">
        <v>0</v>
      </c>
      <c r="J4" s="26"/>
      <c r="K4" s="50" t="str">
        <f t="shared" si="0"/>
        <v/>
      </c>
      <c r="L4" s="27"/>
    </row>
    <row r="5" spans="1:27" ht="24" customHeight="1">
      <c r="A5" s="556" t="s">
        <v>23</v>
      </c>
      <c r="B5" s="555" t="s">
        <v>24</v>
      </c>
      <c r="C5" s="28" t="s">
        <v>25</v>
      </c>
      <c r="D5" s="29" t="s">
        <v>26</v>
      </c>
      <c r="E5" s="30" t="s">
        <v>11</v>
      </c>
      <c r="F5" s="31" t="s">
        <v>221</v>
      </c>
      <c r="G5" s="32" t="b">
        <v>0</v>
      </c>
      <c r="H5" s="32" t="b">
        <v>1</v>
      </c>
      <c r="I5" s="32" t="b">
        <v>0</v>
      </c>
      <c r="J5" s="33" t="s">
        <v>28</v>
      </c>
      <c r="K5" s="23" t="e">
        <f t="shared" ca="1" si="0"/>
        <v>#NAME?</v>
      </c>
      <c r="L5" s="24"/>
    </row>
    <row r="6" spans="1:27" ht="22.5" customHeight="1">
      <c r="A6" s="557"/>
      <c r="B6" s="547"/>
      <c r="C6" s="28" t="s">
        <v>25</v>
      </c>
      <c r="D6" s="34" t="s">
        <v>29</v>
      </c>
      <c r="E6" s="30" t="s">
        <v>11</v>
      </c>
      <c r="F6" s="31" t="s">
        <v>221</v>
      </c>
      <c r="G6" s="32" t="b">
        <v>0</v>
      </c>
      <c r="H6" s="32" t="b">
        <v>1</v>
      </c>
      <c r="I6" s="32" t="b">
        <v>0</v>
      </c>
      <c r="J6" s="35" t="s">
        <v>21</v>
      </c>
      <c r="K6" s="23" t="e">
        <f t="shared" ca="1" si="0"/>
        <v>#NAME?</v>
      </c>
      <c r="L6" s="36"/>
    </row>
    <row r="7" spans="1:27" ht="12.75">
      <c r="A7" s="557"/>
      <c r="B7" s="555" t="s">
        <v>30</v>
      </c>
      <c r="C7" s="28" t="s">
        <v>25</v>
      </c>
      <c r="D7" s="29" t="s">
        <v>31</v>
      </c>
      <c r="E7" s="30" t="s">
        <v>11</v>
      </c>
      <c r="F7" s="31" t="s">
        <v>209</v>
      </c>
      <c r="G7" s="32" t="b">
        <v>0</v>
      </c>
      <c r="H7" s="32" t="b">
        <v>0</v>
      </c>
      <c r="I7" s="32" t="b">
        <v>0</v>
      </c>
      <c r="J7" s="33"/>
      <c r="K7" s="50" t="str">
        <f t="shared" si="0"/>
        <v/>
      </c>
      <c r="L7" s="27"/>
    </row>
    <row r="8" spans="1:27" ht="12.75">
      <c r="A8" s="557"/>
      <c r="B8" s="547"/>
      <c r="C8" s="28" t="s">
        <v>25</v>
      </c>
      <c r="D8" s="29" t="s">
        <v>33</v>
      </c>
      <c r="E8" s="30" t="s">
        <v>11</v>
      </c>
      <c r="F8" s="31" t="s">
        <v>209</v>
      </c>
      <c r="G8" s="32" t="b">
        <v>0</v>
      </c>
      <c r="H8" s="32" t="b">
        <v>0</v>
      </c>
      <c r="I8" s="32" t="b">
        <v>0</v>
      </c>
      <c r="J8" s="35" t="s">
        <v>34</v>
      </c>
      <c r="K8" s="50" t="str">
        <f t="shared" si="0"/>
        <v/>
      </c>
      <c r="L8" s="24"/>
    </row>
    <row r="9" spans="1:27" ht="12.75">
      <c r="A9" s="557"/>
      <c r="B9" s="555" t="s">
        <v>35</v>
      </c>
      <c r="C9" s="28" t="s">
        <v>18</v>
      </c>
      <c r="D9" s="29" t="s">
        <v>36</v>
      </c>
      <c r="E9" s="30" t="s">
        <v>11</v>
      </c>
      <c r="F9" s="31" t="s">
        <v>160</v>
      </c>
      <c r="G9" s="32" t="b">
        <v>0</v>
      </c>
      <c r="H9" s="32" t="b">
        <v>0</v>
      </c>
      <c r="I9" s="32" t="b">
        <v>0</v>
      </c>
      <c r="J9" s="33"/>
      <c r="K9" s="50" t="str">
        <f t="shared" si="0"/>
        <v/>
      </c>
      <c r="L9" s="24"/>
    </row>
    <row r="10" spans="1:27" ht="12.75">
      <c r="A10" s="553"/>
      <c r="B10" s="547"/>
      <c r="C10" s="28" t="s">
        <v>38</v>
      </c>
      <c r="D10" s="29" t="s">
        <v>39</v>
      </c>
      <c r="E10" s="30" t="s">
        <v>11</v>
      </c>
      <c r="F10" s="31" t="s">
        <v>160</v>
      </c>
      <c r="G10" s="32" t="b">
        <v>0</v>
      </c>
      <c r="H10" s="32" t="b">
        <v>0</v>
      </c>
      <c r="I10" s="32" t="b">
        <v>0</v>
      </c>
      <c r="J10" s="35" t="s">
        <v>34</v>
      </c>
      <c r="K10" s="50" t="str">
        <f t="shared" si="0"/>
        <v/>
      </c>
      <c r="L10" s="24"/>
    </row>
    <row r="11" spans="1:27" ht="12.75">
      <c r="A11" s="558" t="s">
        <v>40</v>
      </c>
      <c r="B11" s="546" t="s">
        <v>41</v>
      </c>
      <c r="C11" s="37" t="s">
        <v>25</v>
      </c>
      <c r="D11" s="38" t="s">
        <v>42</v>
      </c>
      <c r="E11" s="39" t="s">
        <v>11</v>
      </c>
      <c r="F11" s="40" t="s">
        <v>180</v>
      </c>
      <c r="G11" s="41" t="b">
        <v>0</v>
      </c>
      <c r="H11" s="41" t="b">
        <v>0</v>
      </c>
      <c r="I11" s="41" t="b">
        <v>0</v>
      </c>
      <c r="J11" s="42" t="s">
        <v>28</v>
      </c>
      <c r="K11" s="50" t="str">
        <f t="shared" si="0"/>
        <v/>
      </c>
      <c r="L11" s="36"/>
    </row>
    <row r="12" spans="1:27" ht="15" customHeight="1">
      <c r="A12" s="557"/>
      <c r="B12" s="547"/>
      <c r="C12" s="37" t="s">
        <v>25</v>
      </c>
      <c r="D12" s="38" t="s">
        <v>44</v>
      </c>
      <c r="E12" s="39" t="s">
        <v>11</v>
      </c>
      <c r="F12" s="40" t="s">
        <v>180</v>
      </c>
      <c r="G12" s="41" t="b">
        <v>0</v>
      </c>
      <c r="H12" s="41" t="b">
        <v>0</v>
      </c>
      <c r="I12" s="41" t="b">
        <v>0</v>
      </c>
      <c r="J12" s="43" t="s">
        <v>45</v>
      </c>
      <c r="K12" s="50" t="str">
        <f t="shared" si="0"/>
        <v/>
      </c>
      <c r="L12" s="44"/>
    </row>
    <row r="13" spans="1:27" ht="12.75">
      <c r="A13" s="557"/>
      <c r="B13" s="546" t="s">
        <v>46</v>
      </c>
      <c r="C13" s="37" t="s">
        <v>25</v>
      </c>
      <c r="D13" s="38" t="s">
        <v>47</v>
      </c>
      <c r="E13" s="39" t="s">
        <v>11</v>
      </c>
      <c r="F13" s="40" t="s">
        <v>53</v>
      </c>
      <c r="G13" s="41" t="b">
        <v>0</v>
      </c>
      <c r="H13" s="41" t="b">
        <v>0</v>
      </c>
      <c r="I13" s="41" t="b">
        <v>0</v>
      </c>
      <c r="J13" s="42" t="s">
        <v>28</v>
      </c>
      <c r="K13" s="50" t="str">
        <f t="shared" si="0"/>
        <v/>
      </c>
      <c r="L13" s="36"/>
    </row>
    <row r="14" spans="1:27" ht="12.75">
      <c r="A14" s="557"/>
      <c r="B14" s="547"/>
      <c r="C14" s="37" t="s">
        <v>25</v>
      </c>
      <c r="D14" s="38" t="s">
        <v>49</v>
      </c>
      <c r="E14" s="39" t="s">
        <v>11</v>
      </c>
      <c r="F14" s="40" t="s">
        <v>53</v>
      </c>
      <c r="G14" s="41" t="b">
        <v>0</v>
      </c>
      <c r="H14" s="41" t="b">
        <v>0</v>
      </c>
      <c r="I14" s="41" t="b">
        <v>0</v>
      </c>
      <c r="J14" s="43" t="s">
        <v>50</v>
      </c>
      <c r="K14" s="50" t="str">
        <f t="shared" si="0"/>
        <v/>
      </c>
      <c r="L14" s="45"/>
    </row>
    <row r="15" spans="1:27" ht="12.75">
      <c r="A15" s="557"/>
      <c r="B15" s="546" t="s">
        <v>51</v>
      </c>
      <c r="C15" s="37" t="s">
        <v>25</v>
      </c>
      <c r="D15" s="38" t="s">
        <v>52</v>
      </c>
      <c r="E15" s="39" t="s">
        <v>11</v>
      </c>
      <c r="F15" s="40" t="s">
        <v>67</v>
      </c>
      <c r="G15" s="41" t="b">
        <v>0</v>
      </c>
      <c r="H15" s="41" t="b">
        <v>0</v>
      </c>
      <c r="I15" s="41" t="b">
        <v>0</v>
      </c>
      <c r="J15" s="42" t="s">
        <v>28</v>
      </c>
      <c r="K15" s="50" t="str">
        <f t="shared" si="0"/>
        <v/>
      </c>
      <c r="L15" s="36"/>
    </row>
    <row r="16" spans="1:27" ht="12.75">
      <c r="A16" s="557"/>
      <c r="B16" s="547"/>
      <c r="C16" s="37" t="s">
        <v>25</v>
      </c>
      <c r="D16" s="38" t="s">
        <v>54</v>
      </c>
      <c r="E16" s="39" t="s">
        <v>11</v>
      </c>
      <c r="F16" s="40" t="s">
        <v>67</v>
      </c>
      <c r="G16" s="41" t="b">
        <v>0</v>
      </c>
      <c r="H16" s="41" t="b">
        <v>0</v>
      </c>
      <c r="I16" s="41" t="b">
        <v>0</v>
      </c>
      <c r="J16" s="43" t="s">
        <v>55</v>
      </c>
      <c r="K16" s="50" t="str">
        <f t="shared" si="0"/>
        <v/>
      </c>
      <c r="L16" s="45"/>
    </row>
    <row r="17" spans="1:12" ht="12.75">
      <c r="A17" s="557"/>
      <c r="B17" s="546" t="s">
        <v>56</v>
      </c>
      <c r="C17" s="37" t="s">
        <v>25</v>
      </c>
      <c r="D17" s="38" t="s">
        <v>57</v>
      </c>
      <c r="E17" s="39" t="s">
        <v>11</v>
      </c>
      <c r="F17" s="40" t="s">
        <v>213</v>
      </c>
      <c r="G17" s="41" t="b">
        <v>0</v>
      </c>
      <c r="H17" s="41" t="b">
        <v>0</v>
      </c>
      <c r="I17" s="41" t="b">
        <v>0</v>
      </c>
      <c r="J17" s="42" t="s">
        <v>28</v>
      </c>
      <c r="K17" s="50" t="str">
        <f t="shared" si="0"/>
        <v/>
      </c>
      <c r="L17" s="36"/>
    </row>
    <row r="18" spans="1:12" ht="12.75">
      <c r="A18" s="557"/>
      <c r="B18" s="547"/>
      <c r="C18" s="37" t="s">
        <v>25</v>
      </c>
      <c r="D18" s="38" t="s">
        <v>59</v>
      </c>
      <c r="E18" s="39" t="s">
        <v>11</v>
      </c>
      <c r="F18" s="40" t="s">
        <v>213</v>
      </c>
      <c r="G18" s="41" t="b">
        <v>0</v>
      </c>
      <c r="H18" s="41" t="b">
        <v>0</v>
      </c>
      <c r="I18" s="41" t="b">
        <v>0</v>
      </c>
      <c r="J18" s="43" t="s">
        <v>34</v>
      </c>
      <c r="K18" s="50" t="str">
        <f t="shared" si="0"/>
        <v/>
      </c>
      <c r="L18" s="46"/>
    </row>
    <row r="19" spans="1:12" ht="12.75">
      <c r="A19" s="557"/>
      <c r="B19" s="546" t="s">
        <v>60</v>
      </c>
      <c r="C19" s="37" t="s">
        <v>25</v>
      </c>
      <c r="D19" s="38" t="s">
        <v>61</v>
      </c>
      <c r="E19" s="39" t="s">
        <v>11</v>
      </c>
      <c r="F19" s="40" t="s">
        <v>198</v>
      </c>
      <c r="G19" s="41" t="b">
        <v>0</v>
      </c>
      <c r="H19" s="41" t="b">
        <v>0</v>
      </c>
      <c r="I19" s="41" t="b">
        <v>0</v>
      </c>
      <c r="J19" s="43" t="s">
        <v>63</v>
      </c>
      <c r="K19" s="50" t="str">
        <f t="shared" si="0"/>
        <v/>
      </c>
      <c r="L19" s="47"/>
    </row>
    <row r="20" spans="1:12" ht="12.75">
      <c r="A20" s="557"/>
      <c r="B20" s="547"/>
      <c r="C20" s="37" t="s">
        <v>25</v>
      </c>
      <c r="D20" s="38" t="s">
        <v>64</v>
      </c>
      <c r="E20" s="39" t="s">
        <v>11</v>
      </c>
      <c r="F20" s="40" t="s">
        <v>198</v>
      </c>
      <c r="G20" s="41" t="b">
        <v>0</v>
      </c>
      <c r="H20" s="41" t="b">
        <v>0</v>
      </c>
      <c r="I20" s="41" t="b">
        <v>0</v>
      </c>
      <c r="J20" s="43" t="s">
        <v>28</v>
      </c>
      <c r="K20" s="50" t="str">
        <f t="shared" si="0"/>
        <v/>
      </c>
      <c r="L20" s="47"/>
    </row>
    <row r="21" spans="1:12" ht="12.75">
      <c r="A21" s="557"/>
      <c r="B21" s="546" t="s">
        <v>65</v>
      </c>
      <c r="C21" s="37" t="s">
        <v>25</v>
      </c>
      <c r="D21" s="38" t="s">
        <v>66</v>
      </c>
      <c r="E21" s="39" t="s">
        <v>11</v>
      </c>
      <c r="F21" s="40" t="s">
        <v>197</v>
      </c>
      <c r="G21" s="41" t="b">
        <v>0</v>
      </c>
      <c r="H21" s="41" t="b">
        <v>0</v>
      </c>
      <c r="I21" s="41" t="b">
        <v>0</v>
      </c>
      <c r="J21" s="43" t="s">
        <v>63</v>
      </c>
      <c r="K21" s="50" t="str">
        <f t="shared" si="0"/>
        <v/>
      </c>
      <c r="L21" s="47"/>
    </row>
    <row r="22" spans="1:12" ht="12.75">
      <c r="A22" s="557"/>
      <c r="B22" s="547"/>
      <c r="C22" s="37" t="s">
        <v>25</v>
      </c>
      <c r="D22" s="38" t="s">
        <v>68</v>
      </c>
      <c r="E22" s="39" t="s">
        <v>11</v>
      </c>
      <c r="F22" s="40" t="s">
        <v>197</v>
      </c>
      <c r="G22" s="41" t="b">
        <v>0</v>
      </c>
      <c r="H22" s="41" t="b">
        <v>0</v>
      </c>
      <c r="I22" s="41" t="b">
        <v>0</v>
      </c>
      <c r="J22" s="43" t="s">
        <v>28</v>
      </c>
      <c r="K22" s="50" t="str">
        <f t="shared" si="0"/>
        <v/>
      </c>
      <c r="L22" s="47"/>
    </row>
    <row r="23" spans="1:12" ht="12.75">
      <c r="A23" s="557"/>
      <c r="B23" s="548" t="s">
        <v>69</v>
      </c>
      <c r="C23" s="37" t="s">
        <v>25</v>
      </c>
      <c r="D23" s="38" t="s">
        <v>70</v>
      </c>
      <c r="E23" s="39" t="s">
        <v>11</v>
      </c>
      <c r="F23" s="40" t="s">
        <v>214</v>
      </c>
      <c r="G23" s="41" t="b">
        <v>0</v>
      </c>
      <c r="H23" s="41" t="b">
        <v>0</v>
      </c>
      <c r="I23" s="41" t="b">
        <v>0</v>
      </c>
      <c r="J23" s="48" t="s">
        <v>28</v>
      </c>
      <c r="K23" s="50" t="str">
        <f t="shared" si="0"/>
        <v/>
      </c>
      <c r="L23" s="47"/>
    </row>
    <row r="24" spans="1:12" ht="12.75">
      <c r="A24" s="553"/>
      <c r="B24" s="547"/>
      <c r="C24" s="37" t="s">
        <v>25</v>
      </c>
      <c r="D24" s="38" t="s">
        <v>72</v>
      </c>
      <c r="E24" s="39" t="s">
        <v>11</v>
      </c>
      <c r="F24" s="40" t="s">
        <v>214</v>
      </c>
      <c r="G24" s="41" t="b">
        <v>0</v>
      </c>
      <c r="H24" s="41" t="b">
        <v>0</v>
      </c>
      <c r="I24" s="41" t="b">
        <v>0</v>
      </c>
      <c r="J24" s="48" t="s">
        <v>73</v>
      </c>
      <c r="K24" s="50" t="str">
        <f t="shared" si="0"/>
        <v/>
      </c>
      <c r="L24" s="46"/>
    </row>
    <row r="25" spans="1:12" ht="12.75">
      <c r="A25" s="559" t="s">
        <v>75</v>
      </c>
      <c r="B25" s="51" t="s">
        <v>76</v>
      </c>
      <c r="C25" s="52" t="s">
        <v>77</v>
      </c>
      <c r="D25" s="53" t="s">
        <v>78</v>
      </c>
      <c r="E25" s="54" t="s">
        <v>11</v>
      </c>
      <c r="F25" s="55" t="s">
        <v>215</v>
      </c>
      <c r="G25" s="56" t="b">
        <v>0</v>
      </c>
      <c r="H25" s="57" t="b">
        <v>0</v>
      </c>
      <c r="I25" s="56" t="b">
        <v>0</v>
      </c>
      <c r="J25" s="58" t="s">
        <v>21</v>
      </c>
      <c r="K25" s="50" t="str">
        <f t="shared" si="0"/>
        <v/>
      </c>
      <c r="L25" s="59"/>
    </row>
    <row r="26" spans="1:12" ht="12.75">
      <c r="A26" s="557"/>
      <c r="B26" s="51" t="s">
        <v>80</v>
      </c>
      <c r="C26" s="52" t="s">
        <v>77</v>
      </c>
      <c r="D26" s="53" t="s">
        <v>81</v>
      </c>
      <c r="E26" s="54" t="s">
        <v>11</v>
      </c>
      <c r="F26" s="55" t="s">
        <v>216</v>
      </c>
      <c r="G26" s="56" t="b">
        <v>0</v>
      </c>
      <c r="H26" s="57" t="b">
        <v>0</v>
      </c>
      <c r="I26" s="56" t="b">
        <v>0</v>
      </c>
      <c r="J26" s="58" t="s">
        <v>21</v>
      </c>
      <c r="K26" s="50" t="str">
        <f t="shared" si="0"/>
        <v/>
      </c>
      <c r="L26" s="59"/>
    </row>
    <row r="27" spans="1:12" ht="12.75">
      <c r="A27" s="557"/>
      <c r="B27" s="51" t="s">
        <v>83</v>
      </c>
      <c r="C27" s="52" t="s">
        <v>77</v>
      </c>
      <c r="D27" s="53" t="s">
        <v>84</v>
      </c>
      <c r="E27" s="54" t="s">
        <v>11</v>
      </c>
      <c r="F27" s="55" t="s">
        <v>93</v>
      </c>
      <c r="G27" s="56" t="b">
        <v>0</v>
      </c>
      <c r="H27" s="57" t="b">
        <v>0</v>
      </c>
      <c r="I27" s="56" t="b">
        <v>0</v>
      </c>
      <c r="J27" s="58" t="s">
        <v>21</v>
      </c>
      <c r="K27" s="50" t="str">
        <f t="shared" si="0"/>
        <v/>
      </c>
      <c r="L27" s="59"/>
    </row>
    <row r="28" spans="1:12" ht="12.75">
      <c r="A28" s="557"/>
      <c r="B28" s="51" t="s">
        <v>86</v>
      </c>
      <c r="C28" s="52" t="s">
        <v>77</v>
      </c>
      <c r="D28" s="53" t="s">
        <v>87</v>
      </c>
      <c r="E28" s="54" t="s">
        <v>11</v>
      </c>
      <c r="F28" s="55" t="s">
        <v>82</v>
      </c>
      <c r="G28" s="56" t="b">
        <v>0</v>
      </c>
      <c r="H28" s="57" t="b">
        <v>0</v>
      </c>
      <c r="I28" s="56" t="b">
        <v>0</v>
      </c>
      <c r="J28" s="58" t="s">
        <v>21</v>
      </c>
      <c r="K28" s="50" t="str">
        <f t="shared" si="0"/>
        <v/>
      </c>
      <c r="L28" s="59"/>
    </row>
    <row r="29" spans="1:12" ht="12.75">
      <c r="A29" s="557"/>
      <c r="B29" s="51" t="s">
        <v>89</v>
      </c>
      <c r="C29" s="52" t="s">
        <v>77</v>
      </c>
      <c r="D29" s="53" t="s">
        <v>90</v>
      </c>
      <c r="E29" s="54" t="s">
        <v>11</v>
      </c>
      <c r="F29" s="55" t="s">
        <v>175</v>
      </c>
      <c r="G29" s="56" t="b">
        <v>0</v>
      </c>
      <c r="H29" s="57" t="b">
        <v>0</v>
      </c>
      <c r="I29" s="56" t="b">
        <v>0</v>
      </c>
      <c r="J29" s="58" t="s">
        <v>21</v>
      </c>
      <c r="K29" s="50" t="str">
        <f t="shared" si="0"/>
        <v/>
      </c>
      <c r="L29" s="59"/>
    </row>
    <row r="30" spans="1:12" ht="12.75">
      <c r="A30" s="557"/>
      <c r="B30" s="51" t="s">
        <v>91</v>
      </c>
      <c r="C30" s="52" t="s">
        <v>77</v>
      </c>
      <c r="D30" s="53" t="s">
        <v>92</v>
      </c>
      <c r="E30" s="54" t="s">
        <v>11</v>
      </c>
      <c r="F30" s="55" t="s">
        <v>200</v>
      </c>
      <c r="G30" s="56" t="b">
        <v>0</v>
      </c>
      <c r="H30" s="57" t="b">
        <v>0</v>
      </c>
      <c r="I30" s="56" t="b">
        <v>0</v>
      </c>
      <c r="J30" s="58" t="s">
        <v>21</v>
      </c>
      <c r="K30" s="50" t="str">
        <f t="shared" si="0"/>
        <v/>
      </c>
      <c r="L30" s="59"/>
    </row>
    <row r="31" spans="1:12" ht="12.75">
      <c r="A31" s="557"/>
      <c r="B31" s="51" t="s">
        <v>94</v>
      </c>
      <c r="C31" s="52" t="s">
        <v>77</v>
      </c>
      <c r="D31" s="53" t="s">
        <v>95</v>
      </c>
      <c r="E31" s="60" t="s">
        <v>11</v>
      </c>
      <c r="F31" s="55" t="s">
        <v>218</v>
      </c>
      <c r="G31" s="56" t="b">
        <v>0</v>
      </c>
      <c r="H31" s="57" t="b">
        <v>0</v>
      </c>
      <c r="I31" s="56" t="b">
        <v>0</v>
      </c>
      <c r="J31" s="58" t="s">
        <v>21</v>
      </c>
      <c r="K31" s="50" t="str">
        <f t="shared" si="0"/>
        <v/>
      </c>
      <c r="L31" s="59"/>
    </row>
    <row r="32" spans="1:12" ht="12.75">
      <c r="A32" s="557"/>
      <c r="B32" s="61" t="s">
        <v>97</v>
      </c>
      <c r="C32" s="62" t="s">
        <v>77</v>
      </c>
      <c r="D32" s="53" t="s">
        <v>98</v>
      </c>
      <c r="E32" s="60" t="s">
        <v>11</v>
      </c>
      <c r="F32" s="63" t="s">
        <v>219</v>
      </c>
      <c r="G32" s="56" t="b">
        <v>0</v>
      </c>
      <c r="H32" s="57" t="b">
        <v>0</v>
      </c>
      <c r="I32" s="56" t="b">
        <v>0</v>
      </c>
      <c r="J32" s="58" t="s">
        <v>21</v>
      </c>
      <c r="K32" s="50" t="str">
        <f t="shared" si="0"/>
        <v/>
      </c>
      <c r="L32" s="59"/>
    </row>
    <row r="33" spans="1:12" ht="12.75">
      <c r="A33" s="557"/>
      <c r="B33" s="61" t="s">
        <v>100</v>
      </c>
      <c r="C33" s="62" t="s">
        <v>77</v>
      </c>
      <c r="D33" s="53" t="s">
        <v>101</v>
      </c>
      <c r="E33" s="54" t="s">
        <v>11</v>
      </c>
      <c r="F33" s="63" t="s">
        <v>99</v>
      </c>
      <c r="G33" s="56" t="b">
        <v>0</v>
      </c>
      <c r="H33" s="57" t="b">
        <v>0</v>
      </c>
      <c r="I33" s="56" t="b">
        <v>0</v>
      </c>
      <c r="J33" s="58" t="s">
        <v>21</v>
      </c>
      <c r="K33" s="50" t="str">
        <f t="shared" si="0"/>
        <v/>
      </c>
      <c r="L33" s="59"/>
    </row>
    <row r="34" spans="1:12" ht="12.75">
      <c r="A34" s="553"/>
      <c r="B34" s="61" t="s">
        <v>103</v>
      </c>
      <c r="C34" s="52" t="s">
        <v>77</v>
      </c>
      <c r="D34" s="53" t="s">
        <v>104</v>
      </c>
      <c r="E34" s="54" t="s">
        <v>11</v>
      </c>
      <c r="F34" s="63" t="s">
        <v>20</v>
      </c>
      <c r="G34" s="56" t="b">
        <v>0</v>
      </c>
      <c r="H34" s="57" t="b">
        <v>0</v>
      </c>
      <c r="I34" s="56" t="b">
        <v>0</v>
      </c>
      <c r="J34" s="64" t="s">
        <v>106</v>
      </c>
      <c r="K34" s="50" t="str">
        <f t="shared" si="0"/>
        <v/>
      </c>
      <c r="L34" s="65"/>
    </row>
    <row r="35" spans="1:12" ht="12.75">
      <c r="A35" s="560" t="s">
        <v>107</v>
      </c>
      <c r="B35" s="66" t="s">
        <v>108</v>
      </c>
      <c r="C35" s="67" t="s">
        <v>25</v>
      </c>
      <c r="D35" s="68" t="s">
        <v>109</v>
      </c>
      <c r="E35" s="69" t="s">
        <v>11</v>
      </c>
      <c r="F35" s="70" t="s">
        <v>79</v>
      </c>
      <c r="G35" s="71" t="b">
        <v>0</v>
      </c>
      <c r="H35" s="71" t="b">
        <v>0</v>
      </c>
      <c r="I35" s="71" t="b">
        <v>0</v>
      </c>
      <c r="J35" s="72" t="s">
        <v>106</v>
      </c>
      <c r="K35" s="50" t="str">
        <f t="shared" si="0"/>
        <v/>
      </c>
      <c r="L35" s="73"/>
    </row>
    <row r="36" spans="1:12" ht="15.75" customHeight="1">
      <c r="A36" s="557"/>
      <c r="B36" s="66" t="s">
        <v>111</v>
      </c>
      <c r="C36" s="67" t="s">
        <v>25</v>
      </c>
      <c r="D36" s="68" t="s">
        <v>112</v>
      </c>
      <c r="E36" s="69" t="s">
        <v>11</v>
      </c>
      <c r="F36" s="70" t="s">
        <v>166</v>
      </c>
      <c r="G36" s="71" t="b">
        <v>0</v>
      </c>
      <c r="H36" s="71" t="b">
        <v>0</v>
      </c>
      <c r="I36" s="71" t="b">
        <v>0</v>
      </c>
      <c r="J36" s="72" t="s">
        <v>106</v>
      </c>
      <c r="K36" s="50" t="str">
        <f t="shared" si="0"/>
        <v/>
      </c>
      <c r="L36" s="73"/>
    </row>
    <row r="37" spans="1:12" ht="15.75" customHeight="1">
      <c r="A37" s="557"/>
      <c r="B37" s="66" t="s">
        <v>114</v>
      </c>
      <c r="C37" s="67" t="s">
        <v>25</v>
      </c>
      <c r="D37" s="74" t="s">
        <v>115</v>
      </c>
      <c r="E37" s="75" t="s">
        <v>11</v>
      </c>
      <c r="F37" s="70" t="s">
        <v>67</v>
      </c>
      <c r="G37" s="76" t="b">
        <v>0</v>
      </c>
      <c r="H37" s="76" t="b">
        <v>0</v>
      </c>
      <c r="I37" s="76" t="b">
        <v>0</v>
      </c>
      <c r="J37" s="77" t="s">
        <v>106</v>
      </c>
      <c r="K37" s="50" t="str">
        <f t="shared" si="0"/>
        <v/>
      </c>
      <c r="L37" s="73"/>
    </row>
    <row r="38" spans="1:12" ht="15" customHeight="1">
      <c r="A38" s="557"/>
      <c r="B38" s="66" t="s">
        <v>117</v>
      </c>
      <c r="C38" s="67" t="s">
        <v>25</v>
      </c>
      <c r="D38" s="68" t="s">
        <v>118</v>
      </c>
      <c r="E38" s="69" t="s">
        <v>11</v>
      </c>
      <c r="F38" s="70" t="s">
        <v>180</v>
      </c>
      <c r="G38" s="76" t="b">
        <v>0</v>
      </c>
      <c r="H38" s="76" t="b">
        <v>0</v>
      </c>
      <c r="I38" s="76" t="b">
        <v>0</v>
      </c>
      <c r="J38" s="77" t="s">
        <v>106</v>
      </c>
      <c r="K38" s="50" t="str">
        <f t="shared" si="0"/>
        <v/>
      </c>
      <c r="L38" s="73"/>
    </row>
    <row r="39" spans="1:12" ht="15.75" customHeight="1">
      <c r="A39" s="557"/>
      <c r="B39" s="66" t="s">
        <v>119</v>
      </c>
      <c r="C39" s="67" t="s">
        <v>25</v>
      </c>
      <c r="D39" s="68" t="s">
        <v>120</v>
      </c>
      <c r="E39" s="69" t="s">
        <v>11</v>
      </c>
      <c r="F39" s="70" t="s">
        <v>181</v>
      </c>
      <c r="G39" s="76" t="b">
        <v>0</v>
      </c>
      <c r="H39" s="76" t="b">
        <v>0</v>
      </c>
      <c r="I39" s="76" t="b">
        <v>0</v>
      </c>
      <c r="J39" s="77" t="s">
        <v>106</v>
      </c>
      <c r="K39" s="50" t="str">
        <f t="shared" si="0"/>
        <v/>
      </c>
      <c r="L39" s="73"/>
    </row>
    <row r="40" spans="1:12" ht="15.75" customHeight="1">
      <c r="A40" s="557"/>
      <c r="B40" s="66" t="s">
        <v>122</v>
      </c>
      <c r="C40" s="78" t="s">
        <v>25</v>
      </c>
      <c r="D40" s="68" t="s">
        <v>123</v>
      </c>
      <c r="E40" s="69" t="s">
        <v>11</v>
      </c>
      <c r="F40" s="70" t="s">
        <v>207</v>
      </c>
      <c r="G40" s="76" t="b">
        <v>0</v>
      </c>
      <c r="H40" s="76" t="b">
        <v>0</v>
      </c>
      <c r="I40" s="76" t="b">
        <v>0</v>
      </c>
      <c r="J40" s="77" t="s">
        <v>106</v>
      </c>
      <c r="K40" s="50" t="str">
        <f t="shared" si="0"/>
        <v/>
      </c>
      <c r="L40" s="24"/>
    </row>
    <row r="41" spans="1:12" ht="15.75" customHeight="1">
      <c r="A41" s="557"/>
      <c r="B41" s="80" t="s">
        <v>125</v>
      </c>
      <c r="C41" s="67" t="s">
        <v>25</v>
      </c>
      <c r="D41" s="68" t="s">
        <v>126</v>
      </c>
      <c r="E41" s="69" t="s">
        <v>11</v>
      </c>
      <c r="F41" s="70" t="s">
        <v>32</v>
      </c>
      <c r="G41" s="76" t="b">
        <v>0</v>
      </c>
      <c r="H41" s="76" t="b">
        <v>0</v>
      </c>
      <c r="I41" s="76" t="b">
        <v>0</v>
      </c>
      <c r="J41" s="77" t="s">
        <v>106</v>
      </c>
      <c r="K41" s="50" t="str">
        <f t="shared" si="0"/>
        <v/>
      </c>
      <c r="L41" s="24"/>
    </row>
    <row r="42" spans="1:12" ht="15.75" customHeight="1">
      <c r="A42" s="557"/>
      <c r="B42" s="80" t="s">
        <v>128</v>
      </c>
      <c r="C42" s="78" t="s">
        <v>25</v>
      </c>
      <c r="D42" s="68" t="s">
        <v>129</v>
      </c>
      <c r="E42" s="69" t="s">
        <v>11</v>
      </c>
      <c r="F42" s="70" t="s">
        <v>150</v>
      </c>
      <c r="G42" s="76" t="b">
        <v>0</v>
      </c>
      <c r="H42" s="76" t="b">
        <v>0</v>
      </c>
      <c r="I42" s="76" t="b">
        <v>0</v>
      </c>
      <c r="J42" s="77" t="s">
        <v>106</v>
      </c>
      <c r="K42" s="50" t="str">
        <f t="shared" si="0"/>
        <v/>
      </c>
      <c r="L42" s="24"/>
    </row>
    <row r="43" spans="1:12" ht="15.75" customHeight="1">
      <c r="A43" s="557"/>
      <c r="B43" s="66" t="s">
        <v>131</v>
      </c>
      <c r="C43" s="67" t="s">
        <v>25</v>
      </c>
      <c r="D43" s="68" t="s">
        <v>132</v>
      </c>
      <c r="E43" s="69" t="s">
        <v>11</v>
      </c>
      <c r="F43" s="70" t="s">
        <v>184</v>
      </c>
      <c r="G43" s="76" t="b">
        <v>0</v>
      </c>
      <c r="H43" s="76" t="b">
        <v>0</v>
      </c>
      <c r="I43" s="76" t="b">
        <v>0</v>
      </c>
      <c r="J43" s="77" t="s">
        <v>106</v>
      </c>
      <c r="K43" s="50" t="str">
        <f t="shared" si="0"/>
        <v/>
      </c>
      <c r="L43" s="81"/>
    </row>
    <row r="44" spans="1:12" ht="15.75" customHeight="1">
      <c r="A44" s="557"/>
      <c r="B44" s="80" t="s">
        <v>134</v>
      </c>
      <c r="C44" s="78" t="s">
        <v>25</v>
      </c>
      <c r="D44" s="68" t="s">
        <v>135</v>
      </c>
      <c r="E44" s="69" t="s">
        <v>11</v>
      </c>
      <c r="F44" s="70" t="s">
        <v>150</v>
      </c>
      <c r="G44" s="76" t="b">
        <v>0</v>
      </c>
      <c r="H44" s="76" t="b">
        <v>0</v>
      </c>
      <c r="I44" s="76" t="b">
        <v>0</v>
      </c>
      <c r="J44" s="77" t="s">
        <v>106</v>
      </c>
      <c r="K44" s="50" t="str">
        <f t="shared" si="0"/>
        <v/>
      </c>
      <c r="L44" s="24"/>
    </row>
    <row r="45" spans="1:12" ht="15.75" customHeight="1">
      <c r="A45" s="557"/>
      <c r="B45" s="80" t="s">
        <v>136</v>
      </c>
      <c r="C45" s="78" t="s">
        <v>25</v>
      </c>
      <c r="D45" s="68" t="s">
        <v>137</v>
      </c>
      <c r="E45" s="69" t="s">
        <v>11</v>
      </c>
      <c r="F45" s="70" t="s">
        <v>150</v>
      </c>
      <c r="G45" s="76" t="b">
        <v>0</v>
      </c>
      <c r="H45" s="76" t="b">
        <v>0</v>
      </c>
      <c r="I45" s="76" t="b">
        <v>0</v>
      </c>
      <c r="J45" s="77" t="s">
        <v>106</v>
      </c>
      <c r="K45" s="50" t="str">
        <f t="shared" si="0"/>
        <v/>
      </c>
      <c r="L45" s="24"/>
    </row>
    <row r="46" spans="1:12" ht="15.75" customHeight="1">
      <c r="A46" s="557"/>
      <c r="B46" s="80" t="s">
        <v>138</v>
      </c>
      <c r="C46" s="78" t="s">
        <v>25</v>
      </c>
      <c r="D46" s="68" t="s">
        <v>139</v>
      </c>
      <c r="E46" s="69" t="s">
        <v>11</v>
      </c>
      <c r="F46" s="70" t="s">
        <v>130</v>
      </c>
      <c r="G46" s="76" t="b">
        <v>0</v>
      </c>
      <c r="H46" s="76" t="b">
        <v>0</v>
      </c>
      <c r="I46" s="76" t="b">
        <v>0</v>
      </c>
      <c r="J46" s="77" t="s">
        <v>106</v>
      </c>
      <c r="K46" s="50" t="str">
        <f t="shared" si="0"/>
        <v/>
      </c>
      <c r="L46" s="24"/>
    </row>
    <row r="47" spans="1:12" ht="16.5" customHeight="1">
      <c r="A47" s="557"/>
      <c r="B47" s="83" t="s">
        <v>141</v>
      </c>
      <c r="C47" s="84" t="s">
        <v>25</v>
      </c>
      <c r="D47" s="85" t="s">
        <v>142</v>
      </c>
      <c r="E47" s="69" t="s">
        <v>11</v>
      </c>
      <c r="F47" s="87" t="s">
        <v>181</v>
      </c>
      <c r="G47" s="88" t="b">
        <v>0</v>
      </c>
      <c r="H47" s="88" t="b">
        <v>0</v>
      </c>
      <c r="I47" s="88" t="b">
        <v>0</v>
      </c>
      <c r="J47" s="89" t="s">
        <v>106</v>
      </c>
      <c r="K47" s="50" t="str">
        <f t="shared" si="0"/>
        <v/>
      </c>
      <c r="L47" s="81"/>
    </row>
    <row r="48" spans="1:12" ht="16.5" customHeight="1">
      <c r="A48" s="557"/>
      <c r="B48" s="90" t="s">
        <v>143</v>
      </c>
      <c r="C48" s="84" t="s">
        <v>25</v>
      </c>
      <c r="D48" s="91" t="s">
        <v>144</v>
      </c>
      <c r="E48" s="69" t="s">
        <v>11</v>
      </c>
      <c r="F48" s="87" t="s">
        <v>187</v>
      </c>
      <c r="G48" s="88" t="b">
        <v>0</v>
      </c>
      <c r="H48" s="88" t="b">
        <v>0</v>
      </c>
      <c r="I48" s="88" t="b">
        <v>0</v>
      </c>
      <c r="J48" s="89" t="s">
        <v>106</v>
      </c>
      <c r="K48" s="50" t="str">
        <f t="shared" si="0"/>
        <v/>
      </c>
      <c r="L48" s="81"/>
    </row>
    <row r="49" spans="1:12" ht="16.5" customHeight="1">
      <c r="A49" s="561"/>
      <c r="B49" s="92" t="s">
        <v>145</v>
      </c>
      <c r="C49" s="93" t="s">
        <v>25</v>
      </c>
      <c r="D49" s="94" t="s">
        <v>145</v>
      </c>
      <c r="E49" s="95" t="s">
        <v>11</v>
      </c>
      <c r="F49" s="96" t="s">
        <v>160</v>
      </c>
      <c r="G49" s="97" t="b">
        <v>0</v>
      </c>
      <c r="H49" s="97" t="b">
        <v>0</v>
      </c>
      <c r="I49" s="97" t="b">
        <v>0</v>
      </c>
      <c r="J49" s="98" t="s">
        <v>106</v>
      </c>
      <c r="K49" s="50" t="str">
        <f t="shared" si="0"/>
        <v/>
      </c>
      <c r="L49" s="81"/>
    </row>
    <row r="50" spans="1:12" ht="18.75" customHeight="1">
      <c r="A50" s="562" t="s">
        <v>147</v>
      </c>
      <c r="B50" s="99" t="s">
        <v>148</v>
      </c>
      <c r="C50" s="100" t="s">
        <v>149</v>
      </c>
      <c r="D50" s="101" t="s">
        <v>148</v>
      </c>
      <c r="E50" s="102"/>
      <c r="F50" s="103" t="s">
        <v>150</v>
      </c>
      <c r="G50" s="104" t="b">
        <v>0</v>
      </c>
      <c r="H50" s="105" t="s">
        <v>151</v>
      </c>
      <c r="I50" s="104" t="b">
        <v>0</v>
      </c>
      <c r="J50" s="106" t="s">
        <v>152</v>
      </c>
      <c r="K50" s="50"/>
      <c r="L50" s="107"/>
    </row>
    <row r="51" spans="1:12" ht="18.75" customHeight="1">
      <c r="A51" s="561"/>
      <c r="B51" s="108" t="s">
        <v>153</v>
      </c>
      <c r="C51" s="109" t="s">
        <v>154</v>
      </c>
      <c r="D51" s="110" t="s">
        <v>153</v>
      </c>
      <c r="E51" s="111"/>
      <c r="F51" s="112" t="s">
        <v>155</v>
      </c>
      <c r="G51" s="113" t="b">
        <v>0</v>
      </c>
      <c r="H51" s="114" t="s">
        <v>151</v>
      </c>
      <c r="I51" s="113" t="b">
        <v>0</v>
      </c>
      <c r="J51" s="115" t="s">
        <v>156</v>
      </c>
      <c r="K51" s="50"/>
      <c r="L51" s="116"/>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71"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33.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c r="L3" s="24"/>
    </row>
    <row r="4" spans="1:27" ht="12.75">
      <c r="A4" s="553"/>
      <c r="B4" s="547"/>
      <c r="C4" s="17" t="s">
        <v>18</v>
      </c>
      <c r="D4" s="18" t="s">
        <v>22</v>
      </c>
      <c r="E4" s="25" t="s">
        <v>11</v>
      </c>
      <c r="F4" s="20" t="s">
        <v>157</v>
      </c>
      <c r="G4" s="21" t="b">
        <v>0</v>
      </c>
      <c r="H4" s="21" t="b">
        <v>0</v>
      </c>
      <c r="I4" s="21" t="b">
        <v>0</v>
      </c>
      <c r="J4" s="26"/>
      <c r="K4" s="50" t="str">
        <f t="shared" si="0"/>
        <v/>
      </c>
      <c r="L4" s="27"/>
    </row>
    <row r="5" spans="1:27" ht="24" customHeight="1">
      <c r="A5" s="556" t="s">
        <v>23</v>
      </c>
      <c r="B5" s="555" t="s">
        <v>24</v>
      </c>
      <c r="C5" s="28" t="s">
        <v>25</v>
      </c>
      <c r="D5" s="29" t="s">
        <v>26</v>
      </c>
      <c r="E5" s="30" t="s">
        <v>11</v>
      </c>
      <c r="F5" s="31" t="s">
        <v>222</v>
      </c>
      <c r="G5" s="32" t="b">
        <v>0</v>
      </c>
      <c r="H5" s="32" t="b">
        <v>1</v>
      </c>
      <c r="I5" s="32" t="b">
        <v>0</v>
      </c>
      <c r="J5" s="33" t="s">
        <v>28</v>
      </c>
      <c r="K5" s="23" t="e">
        <f t="shared" ca="1" si="0"/>
        <v>#NAME?</v>
      </c>
      <c r="L5" s="24"/>
    </row>
    <row r="6" spans="1:27" ht="22.5" customHeight="1">
      <c r="A6" s="557"/>
      <c r="B6" s="547"/>
      <c r="C6" s="28" t="s">
        <v>25</v>
      </c>
      <c r="D6" s="34" t="s">
        <v>29</v>
      </c>
      <c r="E6" s="30" t="s">
        <v>11</v>
      </c>
      <c r="F6" s="31" t="s">
        <v>222</v>
      </c>
      <c r="G6" s="32" t="b">
        <v>0</v>
      </c>
      <c r="H6" s="32" t="b">
        <v>1</v>
      </c>
      <c r="I6" s="32" t="b">
        <v>0</v>
      </c>
      <c r="J6" s="35" t="s">
        <v>21</v>
      </c>
      <c r="K6" s="23" t="e">
        <f t="shared" ca="1" si="0"/>
        <v>#NAME?</v>
      </c>
      <c r="L6" s="36"/>
    </row>
    <row r="7" spans="1:27" ht="12.75">
      <c r="A7" s="557"/>
      <c r="B7" s="555" t="s">
        <v>30</v>
      </c>
      <c r="C7" s="28" t="s">
        <v>25</v>
      </c>
      <c r="D7" s="29" t="s">
        <v>31</v>
      </c>
      <c r="E7" s="30" t="s">
        <v>11</v>
      </c>
      <c r="F7" s="31" t="s">
        <v>209</v>
      </c>
      <c r="G7" s="32" t="b">
        <v>0</v>
      </c>
      <c r="H7" s="32" t="b">
        <v>0</v>
      </c>
      <c r="I7" s="32" t="b">
        <v>0</v>
      </c>
      <c r="J7" s="33"/>
      <c r="K7" s="50" t="str">
        <f t="shared" si="0"/>
        <v/>
      </c>
      <c r="L7" s="27"/>
    </row>
    <row r="8" spans="1:27" ht="12.75">
      <c r="A8" s="557"/>
      <c r="B8" s="547"/>
      <c r="C8" s="28" t="s">
        <v>25</v>
      </c>
      <c r="D8" s="29" t="s">
        <v>33</v>
      </c>
      <c r="E8" s="30" t="s">
        <v>11</v>
      </c>
      <c r="F8" s="31" t="s">
        <v>209</v>
      </c>
      <c r="G8" s="32" t="b">
        <v>0</v>
      </c>
      <c r="H8" s="32" t="b">
        <v>0</v>
      </c>
      <c r="I8" s="32" t="b">
        <v>0</v>
      </c>
      <c r="J8" s="35" t="s">
        <v>34</v>
      </c>
      <c r="K8" s="50" t="str">
        <f t="shared" si="0"/>
        <v/>
      </c>
      <c r="L8" s="24"/>
    </row>
    <row r="9" spans="1:27" ht="12.75">
      <c r="A9" s="557"/>
      <c r="B9" s="555" t="s">
        <v>35</v>
      </c>
      <c r="C9" s="28" t="s">
        <v>18</v>
      </c>
      <c r="D9" s="29" t="s">
        <v>36</v>
      </c>
      <c r="E9" s="30" t="s">
        <v>11</v>
      </c>
      <c r="F9" s="31" t="s">
        <v>160</v>
      </c>
      <c r="G9" s="32" t="b">
        <v>0</v>
      </c>
      <c r="H9" s="32" t="b">
        <v>0</v>
      </c>
      <c r="I9" s="32" t="b">
        <v>0</v>
      </c>
      <c r="J9" s="33"/>
      <c r="K9" s="50" t="str">
        <f t="shared" si="0"/>
        <v/>
      </c>
      <c r="L9" s="24"/>
    </row>
    <row r="10" spans="1:27" ht="12.75">
      <c r="A10" s="553"/>
      <c r="B10" s="547"/>
      <c r="C10" s="28" t="s">
        <v>38</v>
      </c>
      <c r="D10" s="29" t="s">
        <v>39</v>
      </c>
      <c r="E10" s="30" t="s">
        <v>11</v>
      </c>
      <c r="F10" s="31" t="s">
        <v>160</v>
      </c>
      <c r="G10" s="32" t="b">
        <v>0</v>
      </c>
      <c r="H10" s="32" t="b">
        <v>0</v>
      </c>
      <c r="I10" s="32" t="b">
        <v>0</v>
      </c>
      <c r="J10" s="35" t="s">
        <v>34</v>
      </c>
      <c r="K10" s="50" t="str">
        <f t="shared" si="0"/>
        <v/>
      </c>
      <c r="L10" s="24"/>
    </row>
    <row r="11" spans="1:27" ht="12.75">
      <c r="A11" s="558" t="s">
        <v>40</v>
      </c>
      <c r="B11" s="546" t="s">
        <v>41</v>
      </c>
      <c r="C11" s="37" t="s">
        <v>25</v>
      </c>
      <c r="D11" s="38" t="s">
        <v>42</v>
      </c>
      <c r="E11" s="39" t="s">
        <v>11</v>
      </c>
      <c r="F11" s="40" t="s">
        <v>180</v>
      </c>
      <c r="G11" s="41" t="b">
        <v>0</v>
      </c>
      <c r="H11" s="41" t="b">
        <v>1</v>
      </c>
      <c r="I11" s="41" t="b">
        <v>0</v>
      </c>
      <c r="J11" s="42" t="s">
        <v>28</v>
      </c>
      <c r="K11" s="23" t="e">
        <f t="shared" ca="1" si="0"/>
        <v>#NAME?</v>
      </c>
      <c r="L11" s="36"/>
    </row>
    <row r="12" spans="1:27" ht="15" customHeight="1">
      <c r="A12" s="557"/>
      <c r="B12" s="547"/>
      <c r="C12" s="37" t="s">
        <v>25</v>
      </c>
      <c r="D12" s="38" t="s">
        <v>44</v>
      </c>
      <c r="E12" s="39" t="s">
        <v>11</v>
      </c>
      <c r="F12" s="40" t="s">
        <v>180</v>
      </c>
      <c r="G12" s="41" t="b">
        <v>0</v>
      </c>
      <c r="H12" s="41" t="b">
        <v>1</v>
      </c>
      <c r="I12" s="41" t="b">
        <v>0</v>
      </c>
      <c r="J12" s="43" t="s">
        <v>45</v>
      </c>
      <c r="K12" s="23" t="e">
        <f t="shared" ca="1" si="0"/>
        <v>#NAME?</v>
      </c>
      <c r="L12" s="44"/>
    </row>
    <row r="13" spans="1:27" ht="12.75">
      <c r="A13" s="557"/>
      <c r="B13" s="546" t="s">
        <v>46</v>
      </c>
      <c r="C13" s="37" t="s">
        <v>25</v>
      </c>
      <c r="D13" s="38" t="s">
        <v>47</v>
      </c>
      <c r="E13" s="39" t="s">
        <v>11</v>
      </c>
      <c r="F13" s="40" t="s">
        <v>53</v>
      </c>
      <c r="G13" s="41" t="b">
        <v>0</v>
      </c>
      <c r="H13" s="41" t="b">
        <v>1</v>
      </c>
      <c r="I13" s="41" t="b">
        <v>0</v>
      </c>
      <c r="J13" s="42" t="s">
        <v>28</v>
      </c>
      <c r="K13" s="23" t="e">
        <f t="shared" ca="1" si="0"/>
        <v>#NAME?</v>
      </c>
      <c r="L13" s="36"/>
    </row>
    <row r="14" spans="1:27" ht="12.75">
      <c r="A14" s="557"/>
      <c r="B14" s="547"/>
      <c r="C14" s="37" t="s">
        <v>25</v>
      </c>
      <c r="D14" s="38" t="s">
        <v>49</v>
      </c>
      <c r="E14" s="39" t="s">
        <v>11</v>
      </c>
      <c r="F14" s="40" t="s">
        <v>53</v>
      </c>
      <c r="G14" s="41" t="b">
        <v>0</v>
      </c>
      <c r="H14" s="41" t="b">
        <v>1</v>
      </c>
      <c r="I14" s="41" t="b">
        <v>0</v>
      </c>
      <c r="J14" s="43" t="s">
        <v>50</v>
      </c>
      <c r="K14" s="23" t="e">
        <f t="shared" ca="1" si="0"/>
        <v>#NAME?</v>
      </c>
      <c r="L14" s="45"/>
    </row>
    <row r="15" spans="1:27" ht="12.75">
      <c r="A15" s="557"/>
      <c r="B15" s="546" t="s">
        <v>51</v>
      </c>
      <c r="C15" s="37" t="s">
        <v>25</v>
      </c>
      <c r="D15" s="38" t="s">
        <v>52</v>
      </c>
      <c r="E15" s="39" t="s">
        <v>11</v>
      </c>
      <c r="F15" s="40" t="s">
        <v>67</v>
      </c>
      <c r="G15" s="41" t="b">
        <v>0</v>
      </c>
      <c r="H15" s="41" t="b">
        <v>1</v>
      </c>
      <c r="I15" s="41" t="b">
        <v>0</v>
      </c>
      <c r="J15" s="42" t="s">
        <v>28</v>
      </c>
      <c r="K15" s="23" t="e">
        <f t="shared" ca="1" si="0"/>
        <v>#NAME?</v>
      </c>
      <c r="L15" s="36"/>
    </row>
    <row r="16" spans="1:27" ht="12.75">
      <c r="A16" s="557"/>
      <c r="B16" s="547"/>
      <c r="C16" s="37" t="s">
        <v>25</v>
      </c>
      <c r="D16" s="38" t="s">
        <v>54</v>
      </c>
      <c r="E16" s="39" t="s">
        <v>11</v>
      </c>
      <c r="F16" s="40" t="s">
        <v>67</v>
      </c>
      <c r="G16" s="41" t="b">
        <v>0</v>
      </c>
      <c r="H16" s="41" t="b">
        <v>1</v>
      </c>
      <c r="I16" s="41" t="b">
        <v>0</v>
      </c>
      <c r="J16" s="43" t="s">
        <v>55</v>
      </c>
      <c r="K16" s="23" t="e">
        <f t="shared" ca="1" si="0"/>
        <v>#NAME?</v>
      </c>
      <c r="L16" s="45"/>
    </row>
    <row r="17" spans="1:12" ht="12.75">
      <c r="A17" s="557"/>
      <c r="B17" s="546" t="s">
        <v>56</v>
      </c>
      <c r="C17" s="37" t="s">
        <v>25</v>
      </c>
      <c r="D17" s="38" t="s">
        <v>57</v>
      </c>
      <c r="E17" s="39" t="s">
        <v>11</v>
      </c>
      <c r="F17" s="40" t="s">
        <v>213</v>
      </c>
      <c r="G17" s="41" t="b">
        <v>0</v>
      </c>
      <c r="H17" s="41" t="b">
        <v>1</v>
      </c>
      <c r="I17" s="41" t="b">
        <v>0</v>
      </c>
      <c r="J17" s="42" t="s">
        <v>28</v>
      </c>
      <c r="K17" s="23" t="e">
        <f t="shared" ca="1" si="0"/>
        <v>#NAME?</v>
      </c>
      <c r="L17" s="36"/>
    </row>
    <row r="18" spans="1:12" ht="12.75">
      <c r="A18" s="557"/>
      <c r="B18" s="547"/>
      <c r="C18" s="37" t="s">
        <v>25</v>
      </c>
      <c r="D18" s="38" t="s">
        <v>59</v>
      </c>
      <c r="E18" s="39" t="s">
        <v>11</v>
      </c>
      <c r="F18" s="40" t="s">
        <v>213</v>
      </c>
      <c r="G18" s="41" t="b">
        <v>0</v>
      </c>
      <c r="H18" s="41" t="b">
        <v>1</v>
      </c>
      <c r="I18" s="41" t="b">
        <v>0</v>
      </c>
      <c r="J18" s="43" t="s">
        <v>34</v>
      </c>
      <c r="K18" s="23" t="e">
        <f t="shared" ca="1" si="0"/>
        <v>#NAME?</v>
      </c>
      <c r="L18" s="46"/>
    </row>
    <row r="19" spans="1:12" ht="12.75">
      <c r="A19" s="557"/>
      <c r="B19" s="546" t="s">
        <v>60</v>
      </c>
      <c r="C19" s="37" t="s">
        <v>25</v>
      </c>
      <c r="D19" s="38" t="s">
        <v>61</v>
      </c>
      <c r="E19" s="39" t="s">
        <v>11</v>
      </c>
      <c r="F19" s="40" t="s">
        <v>198</v>
      </c>
      <c r="G19" s="41" t="b">
        <v>0</v>
      </c>
      <c r="H19" s="41" t="b">
        <v>1</v>
      </c>
      <c r="I19" s="41" t="b">
        <v>0</v>
      </c>
      <c r="J19" s="43" t="s">
        <v>63</v>
      </c>
      <c r="K19" s="23" t="e">
        <f t="shared" ca="1" si="0"/>
        <v>#NAME?</v>
      </c>
      <c r="L19" s="47"/>
    </row>
    <row r="20" spans="1:12" ht="12.75">
      <c r="A20" s="557"/>
      <c r="B20" s="547"/>
      <c r="C20" s="37" t="s">
        <v>25</v>
      </c>
      <c r="D20" s="38" t="s">
        <v>64</v>
      </c>
      <c r="E20" s="39" t="s">
        <v>11</v>
      </c>
      <c r="F20" s="40" t="s">
        <v>198</v>
      </c>
      <c r="G20" s="41" t="b">
        <v>0</v>
      </c>
      <c r="H20" s="41" t="b">
        <v>1</v>
      </c>
      <c r="I20" s="41" t="b">
        <v>0</v>
      </c>
      <c r="J20" s="43" t="s">
        <v>28</v>
      </c>
      <c r="K20" s="23" t="e">
        <f t="shared" ca="1" si="0"/>
        <v>#NAME?</v>
      </c>
      <c r="L20" s="47"/>
    </row>
    <row r="21" spans="1:12" ht="12.75">
      <c r="A21" s="557"/>
      <c r="B21" s="546" t="s">
        <v>65</v>
      </c>
      <c r="C21" s="37" t="s">
        <v>25</v>
      </c>
      <c r="D21" s="38" t="s">
        <v>66</v>
      </c>
      <c r="E21" s="39" t="s">
        <v>11</v>
      </c>
      <c r="F21" s="40" t="s">
        <v>197</v>
      </c>
      <c r="G21" s="41" t="b">
        <v>0</v>
      </c>
      <c r="H21" s="41" t="b">
        <v>1</v>
      </c>
      <c r="I21" s="41" t="b">
        <v>0</v>
      </c>
      <c r="J21" s="43" t="s">
        <v>63</v>
      </c>
      <c r="K21" s="23" t="e">
        <f t="shared" ca="1" si="0"/>
        <v>#NAME?</v>
      </c>
      <c r="L21" s="47"/>
    </row>
    <row r="22" spans="1:12" ht="12.75">
      <c r="A22" s="557"/>
      <c r="B22" s="547"/>
      <c r="C22" s="37" t="s">
        <v>25</v>
      </c>
      <c r="D22" s="38" t="s">
        <v>68</v>
      </c>
      <c r="E22" s="39" t="s">
        <v>11</v>
      </c>
      <c r="F22" s="40" t="s">
        <v>197</v>
      </c>
      <c r="G22" s="41" t="b">
        <v>0</v>
      </c>
      <c r="H22" s="41" t="b">
        <v>1</v>
      </c>
      <c r="I22" s="41" t="b">
        <v>0</v>
      </c>
      <c r="J22" s="43" t="s">
        <v>28</v>
      </c>
      <c r="K22" s="23" t="e">
        <f t="shared" ca="1" si="0"/>
        <v>#NAME?</v>
      </c>
      <c r="L22" s="47"/>
    </row>
    <row r="23" spans="1:12" ht="12.75">
      <c r="A23" s="557"/>
      <c r="B23" s="548" t="s">
        <v>69</v>
      </c>
      <c r="C23" s="37" t="s">
        <v>25</v>
      </c>
      <c r="D23" s="38" t="s">
        <v>70</v>
      </c>
      <c r="E23" s="39" t="s">
        <v>11</v>
      </c>
      <c r="F23" s="40" t="s">
        <v>214</v>
      </c>
      <c r="G23" s="41" t="b">
        <v>0</v>
      </c>
      <c r="H23" s="41" t="b">
        <v>1</v>
      </c>
      <c r="I23" s="41" t="b">
        <v>0</v>
      </c>
      <c r="J23" s="48" t="s">
        <v>28</v>
      </c>
      <c r="K23" s="23" t="e">
        <f t="shared" ca="1" si="0"/>
        <v>#NAME?</v>
      </c>
      <c r="L23" s="47"/>
    </row>
    <row r="24" spans="1:12" ht="12.75">
      <c r="A24" s="553"/>
      <c r="B24" s="547"/>
      <c r="C24" s="37" t="s">
        <v>25</v>
      </c>
      <c r="D24" s="38" t="s">
        <v>72</v>
      </c>
      <c r="E24" s="39" t="s">
        <v>11</v>
      </c>
      <c r="F24" s="40" t="s">
        <v>214</v>
      </c>
      <c r="G24" s="41" t="b">
        <v>0</v>
      </c>
      <c r="H24" s="41" t="b">
        <v>1</v>
      </c>
      <c r="I24" s="41" t="b">
        <v>0</v>
      </c>
      <c r="J24" s="48" t="s">
        <v>73</v>
      </c>
      <c r="K24" s="23" t="e">
        <f t="shared" ca="1" si="0"/>
        <v>#NAME?</v>
      </c>
      <c r="L24" s="46"/>
    </row>
    <row r="25" spans="1:12" ht="12.75">
      <c r="A25" s="559" t="s">
        <v>75</v>
      </c>
      <c r="B25" s="51" t="s">
        <v>76</v>
      </c>
      <c r="C25" s="52" t="s">
        <v>77</v>
      </c>
      <c r="D25" s="53" t="s">
        <v>78</v>
      </c>
      <c r="E25" s="54" t="s">
        <v>11</v>
      </c>
      <c r="F25" s="55" t="s">
        <v>215</v>
      </c>
      <c r="G25" s="56" t="b">
        <v>0</v>
      </c>
      <c r="H25" s="57" t="b">
        <v>1</v>
      </c>
      <c r="I25" s="56" t="b">
        <v>0</v>
      </c>
      <c r="J25" s="58" t="s">
        <v>21</v>
      </c>
      <c r="K25" s="23" t="e">
        <f t="shared" ca="1" si="0"/>
        <v>#NAME?</v>
      </c>
      <c r="L25" s="59"/>
    </row>
    <row r="26" spans="1:12" ht="12.75">
      <c r="A26" s="557"/>
      <c r="B26" s="51" t="s">
        <v>80</v>
      </c>
      <c r="C26" s="52" t="s">
        <v>77</v>
      </c>
      <c r="D26" s="53" t="s">
        <v>81</v>
      </c>
      <c r="E26" s="54" t="s">
        <v>11</v>
      </c>
      <c r="F26" s="55" t="s">
        <v>216</v>
      </c>
      <c r="G26" s="56" t="b">
        <v>0</v>
      </c>
      <c r="H26" s="57" t="b">
        <v>1</v>
      </c>
      <c r="I26" s="56" t="b">
        <v>0</v>
      </c>
      <c r="J26" s="58" t="s">
        <v>21</v>
      </c>
      <c r="K26" s="23" t="e">
        <f t="shared" ca="1" si="0"/>
        <v>#NAME?</v>
      </c>
      <c r="L26" s="59"/>
    </row>
    <row r="27" spans="1:12" ht="12.75">
      <c r="A27" s="557"/>
      <c r="B27" s="51" t="s">
        <v>83</v>
      </c>
      <c r="C27" s="52" t="s">
        <v>77</v>
      </c>
      <c r="D27" s="53" t="s">
        <v>84</v>
      </c>
      <c r="E27" s="54" t="s">
        <v>11</v>
      </c>
      <c r="F27" s="55" t="s">
        <v>93</v>
      </c>
      <c r="G27" s="56" t="b">
        <v>0</v>
      </c>
      <c r="H27" s="57" t="b">
        <v>1</v>
      </c>
      <c r="I27" s="56" t="b">
        <v>0</v>
      </c>
      <c r="J27" s="58" t="s">
        <v>21</v>
      </c>
      <c r="K27" s="23" t="e">
        <f t="shared" ca="1" si="0"/>
        <v>#NAME?</v>
      </c>
      <c r="L27" s="59"/>
    </row>
    <row r="28" spans="1:12" ht="12.75">
      <c r="A28" s="557"/>
      <c r="B28" s="51" t="s">
        <v>86</v>
      </c>
      <c r="C28" s="52" t="s">
        <v>77</v>
      </c>
      <c r="D28" s="53" t="s">
        <v>87</v>
      </c>
      <c r="E28" s="54" t="s">
        <v>11</v>
      </c>
      <c r="F28" s="55" t="s">
        <v>82</v>
      </c>
      <c r="G28" s="56" t="b">
        <v>0</v>
      </c>
      <c r="H28" s="57" t="b">
        <v>1</v>
      </c>
      <c r="I28" s="56" t="b">
        <v>0</v>
      </c>
      <c r="J28" s="58" t="s">
        <v>21</v>
      </c>
      <c r="K28" s="23" t="e">
        <f t="shared" ca="1" si="0"/>
        <v>#NAME?</v>
      </c>
      <c r="L28" s="59"/>
    </row>
    <row r="29" spans="1:12" ht="12.75">
      <c r="A29" s="557"/>
      <c r="B29" s="51" t="s">
        <v>89</v>
      </c>
      <c r="C29" s="52" t="s">
        <v>77</v>
      </c>
      <c r="D29" s="53" t="s">
        <v>90</v>
      </c>
      <c r="E29" s="54" t="s">
        <v>11</v>
      </c>
      <c r="F29" s="55" t="s">
        <v>175</v>
      </c>
      <c r="G29" s="56" t="b">
        <v>0</v>
      </c>
      <c r="H29" s="57" t="b">
        <v>1</v>
      </c>
      <c r="I29" s="56" t="b">
        <v>0</v>
      </c>
      <c r="J29" s="58" t="s">
        <v>21</v>
      </c>
      <c r="K29" s="23" t="e">
        <f t="shared" ca="1" si="0"/>
        <v>#NAME?</v>
      </c>
      <c r="L29" s="59"/>
    </row>
    <row r="30" spans="1:12" ht="12.75">
      <c r="A30" s="557"/>
      <c r="B30" s="51" t="s">
        <v>91</v>
      </c>
      <c r="C30" s="52" t="s">
        <v>77</v>
      </c>
      <c r="D30" s="53" t="s">
        <v>92</v>
      </c>
      <c r="E30" s="54" t="s">
        <v>11</v>
      </c>
      <c r="F30" s="55" t="s">
        <v>200</v>
      </c>
      <c r="G30" s="56" t="b">
        <v>0</v>
      </c>
      <c r="H30" s="57" t="b">
        <v>1</v>
      </c>
      <c r="I30" s="56" t="b">
        <v>0</v>
      </c>
      <c r="J30" s="58" t="s">
        <v>21</v>
      </c>
      <c r="K30" s="23" t="e">
        <f t="shared" ca="1" si="0"/>
        <v>#NAME?</v>
      </c>
      <c r="L30" s="59"/>
    </row>
    <row r="31" spans="1:12" ht="12.75">
      <c r="A31" s="557"/>
      <c r="B31" s="51" t="s">
        <v>94</v>
      </c>
      <c r="C31" s="52" t="s">
        <v>77</v>
      </c>
      <c r="D31" s="53" t="s">
        <v>95</v>
      </c>
      <c r="E31" s="60" t="s">
        <v>11</v>
      </c>
      <c r="F31" s="55" t="s">
        <v>218</v>
      </c>
      <c r="G31" s="56" t="b">
        <v>0</v>
      </c>
      <c r="H31" s="57" t="b">
        <v>1</v>
      </c>
      <c r="I31" s="56" t="b">
        <v>0</v>
      </c>
      <c r="J31" s="58" t="s">
        <v>21</v>
      </c>
      <c r="K31" s="23" t="e">
        <f t="shared" ca="1" si="0"/>
        <v>#NAME?</v>
      </c>
      <c r="L31" s="59"/>
    </row>
    <row r="32" spans="1:12" ht="12.75">
      <c r="A32" s="557"/>
      <c r="B32" s="61" t="s">
        <v>97</v>
      </c>
      <c r="C32" s="62" t="s">
        <v>77</v>
      </c>
      <c r="D32" s="53" t="s">
        <v>98</v>
      </c>
      <c r="E32" s="60" t="s">
        <v>11</v>
      </c>
      <c r="F32" s="63" t="s">
        <v>219</v>
      </c>
      <c r="G32" s="56" t="b">
        <v>0</v>
      </c>
      <c r="H32" s="57" t="b">
        <v>1</v>
      </c>
      <c r="I32" s="56" t="b">
        <v>0</v>
      </c>
      <c r="J32" s="58" t="s">
        <v>21</v>
      </c>
      <c r="K32" s="23" t="e">
        <f t="shared" ca="1" si="0"/>
        <v>#NAME?</v>
      </c>
      <c r="L32" s="59"/>
    </row>
    <row r="33" spans="1:12" ht="12.75">
      <c r="A33" s="557"/>
      <c r="B33" s="61" t="s">
        <v>100</v>
      </c>
      <c r="C33" s="62" t="s">
        <v>77</v>
      </c>
      <c r="D33" s="53" t="s">
        <v>101</v>
      </c>
      <c r="E33" s="54" t="s">
        <v>11</v>
      </c>
      <c r="F33" s="63" t="s">
        <v>99</v>
      </c>
      <c r="G33" s="56" t="b">
        <v>0</v>
      </c>
      <c r="H33" s="57" t="b">
        <v>1</v>
      </c>
      <c r="I33" s="56" t="b">
        <v>0</v>
      </c>
      <c r="J33" s="58" t="s">
        <v>21</v>
      </c>
      <c r="K33" s="23" t="e">
        <f t="shared" ca="1" si="0"/>
        <v>#NAME?</v>
      </c>
      <c r="L33" s="59"/>
    </row>
    <row r="34" spans="1:12" ht="12.75">
      <c r="A34" s="553"/>
      <c r="B34" s="61" t="s">
        <v>103</v>
      </c>
      <c r="C34" s="52" t="s">
        <v>77</v>
      </c>
      <c r="D34" s="53" t="s">
        <v>104</v>
      </c>
      <c r="E34" s="54" t="s">
        <v>11</v>
      </c>
      <c r="F34" s="63" t="s">
        <v>20</v>
      </c>
      <c r="G34" s="56" t="b">
        <v>0</v>
      </c>
      <c r="H34" s="57" t="b">
        <v>0</v>
      </c>
      <c r="I34" s="56" t="b">
        <v>0</v>
      </c>
      <c r="J34" s="64" t="s">
        <v>106</v>
      </c>
      <c r="K34" s="50" t="str">
        <f t="shared" si="0"/>
        <v/>
      </c>
      <c r="L34" s="65"/>
    </row>
    <row r="35" spans="1:12" ht="12.75">
      <c r="A35" s="560" t="s">
        <v>107</v>
      </c>
      <c r="B35" s="66" t="s">
        <v>108</v>
      </c>
      <c r="C35" s="67" t="s">
        <v>25</v>
      </c>
      <c r="D35" s="68" t="s">
        <v>109</v>
      </c>
      <c r="E35" s="69" t="s">
        <v>11</v>
      </c>
      <c r="F35" s="70" t="s">
        <v>79</v>
      </c>
      <c r="G35" s="71" t="b">
        <v>0</v>
      </c>
      <c r="H35" s="71" t="b">
        <v>0</v>
      </c>
      <c r="I35" s="71" t="b">
        <v>0</v>
      </c>
      <c r="J35" s="72" t="s">
        <v>106</v>
      </c>
      <c r="K35" s="50" t="str">
        <f t="shared" si="0"/>
        <v/>
      </c>
      <c r="L35" s="73"/>
    </row>
    <row r="36" spans="1:12" ht="15.75" customHeight="1">
      <c r="A36" s="557"/>
      <c r="B36" s="66" t="s">
        <v>111</v>
      </c>
      <c r="C36" s="67" t="s">
        <v>25</v>
      </c>
      <c r="D36" s="68" t="s">
        <v>112</v>
      </c>
      <c r="E36" s="69" t="s">
        <v>11</v>
      </c>
      <c r="F36" s="70" t="s">
        <v>166</v>
      </c>
      <c r="G36" s="71" t="b">
        <v>0</v>
      </c>
      <c r="H36" s="71" t="b">
        <v>0</v>
      </c>
      <c r="I36" s="71" t="b">
        <v>0</v>
      </c>
      <c r="J36" s="72" t="s">
        <v>106</v>
      </c>
      <c r="K36" s="50" t="str">
        <f t="shared" si="0"/>
        <v/>
      </c>
      <c r="L36" s="73"/>
    </row>
    <row r="37" spans="1:12" ht="15.75" customHeight="1">
      <c r="A37" s="557"/>
      <c r="B37" s="66" t="s">
        <v>114</v>
      </c>
      <c r="C37" s="67" t="s">
        <v>25</v>
      </c>
      <c r="D37" s="74" t="s">
        <v>115</v>
      </c>
      <c r="E37" s="75" t="s">
        <v>11</v>
      </c>
      <c r="F37" s="70" t="s">
        <v>67</v>
      </c>
      <c r="G37" s="76" t="b">
        <v>0</v>
      </c>
      <c r="H37" s="76" t="b">
        <v>0</v>
      </c>
      <c r="I37" s="76" t="b">
        <v>0</v>
      </c>
      <c r="J37" s="77" t="s">
        <v>106</v>
      </c>
      <c r="K37" s="50" t="str">
        <f t="shared" si="0"/>
        <v/>
      </c>
      <c r="L37" s="73"/>
    </row>
    <row r="38" spans="1:12" ht="15" customHeight="1">
      <c r="A38" s="557"/>
      <c r="B38" s="66" t="s">
        <v>117</v>
      </c>
      <c r="C38" s="67" t="s">
        <v>25</v>
      </c>
      <c r="D38" s="68" t="s">
        <v>118</v>
      </c>
      <c r="E38" s="69" t="s">
        <v>11</v>
      </c>
      <c r="F38" s="70" t="s">
        <v>180</v>
      </c>
      <c r="G38" s="76" t="b">
        <v>0</v>
      </c>
      <c r="H38" s="76" t="b">
        <v>1</v>
      </c>
      <c r="I38" s="76" t="b">
        <v>0</v>
      </c>
      <c r="J38" s="77" t="s">
        <v>106</v>
      </c>
      <c r="K38" s="23" t="e">
        <f t="shared" ca="1" si="0"/>
        <v>#NAME?</v>
      </c>
      <c r="L38" s="73"/>
    </row>
    <row r="39" spans="1:12" ht="15.75" customHeight="1">
      <c r="A39" s="557"/>
      <c r="B39" s="66" t="s">
        <v>119</v>
      </c>
      <c r="C39" s="67" t="s">
        <v>25</v>
      </c>
      <c r="D39" s="68" t="s">
        <v>120</v>
      </c>
      <c r="E39" s="69" t="s">
        <v>11</v>
      </c>
      <c r="F39" s="70" t="s">
        <v>181</v>
      </c>
      <c r="G39" s="76" t="b">
        <v>0</v>
      </c>
      <c r="H39" s="76" t="b">
        <v>0</v>
      </c>
      <c r="I39" s="76" t="b">
        <v>0</v>
      </c>
      <c r="J39" s="77" t="s">
        <v>106</v>
      </c>
      <c r="K39" s="50" t="str">
        <f t="shared" si="0"/>
        <v/>
      </c>
      <c r="L39" s="73"/>
    </row>
    <row r="40" spans="1:12" ht="15.75" customHeight="1">
      <c r="A40" s="557"/>
      <c r="B40" s="66" t="s">
        <v>122</v>
      </c>
      <c r="C40" s="78" t="s">
        <v>25</v>
      </c>
      <c r="D40" s="68" t="s">
        <v>123</v>
      </c>
      <c r="E40" s="69" t="s">
        <v>11</v>
      </c>
      <c r="F40" s="70" t="s">
        <v>207</v>
      </c>
      <c r="G40" s="76" t="b">
        <v>0</v>
      </c>
      <c r="H40" s="76" t="b">
        <v>0</v>
      </c>
      <c r="I40" s="76" t="b">
        <v>0</v>
      </c>
      <c r="J40" s="77" t="s">
        <v>106</v>
      </c>
      <c r="K40" s="50" t="str">
        <f t="shared" si="0"/>
        <v/>
      </c>
      <c r="L40" s="24"/>
    </row>
    <row r="41" spans="1:12" ht="15.75" customHeight="1">
      <c r="A41" s="557"/>
      <c r="B41" s="80" t="s">
        <v>125</v>
      </c>
      <c r="C41" s="67" t="s">
        <v>25</v>
      </c>
      <c r="D41" s="68" t="s">
        <v>126</v>
      </c>
      <c r="E41" s="69" t="s">
        <v>11</v>
      </c>
      <c r="F41" s="70" t="s">
        <v>32</v>
      </c>
      <c r="G41" s="76" t="b">
        <v>0</v>
      </c>
      <c r="H41" s="76" t="b">
        <v>0</v>
      </c>
      <c r="I41" s="76" t="b">
        <v>0</v>
      </c>
      <c r="J41" s="77" t="s">
        <v>106</v>
      </c>
      <c r="K41" s="50" t="str">
        <f t="shared" si="0"/>
        <v/>
      </c>
      <c r="L41" s="24"/>
    </row>
    <row r="42" spans="1:12" ht="15.75" customHeight="1">
      <c r="A42" s="557"/>
      <c r="B42" s="80" t="s">
        <v>128</v>
      </c>
      <c r="C42" s="78" t="s">
        <v>25</v>
      </c>
      <c r="D42" s="68" t="s">
        <v>129</v>
      </c>
      <c r="E42" s="69" t="s">
        <v>11</v>
      </c>
      <c r="F42" s="70" t="s">
        <v>150</v>
      </c>
      <c r="G42" s="76" t="b">
        <v>0</v>
      </c>
      <c r="H42" s="76" t="b">
        <v>0</v>
      </c>
      <c r="I42" s="76" t="b">
        <v>0</v>
      </c>
      <c r="J42" s="77" t="s">
        <v>106</v>
      </c>
      <c r="K42" s="50" t="str">
        <f t="shared" si="0"/>
        <v/>
      </c>
      <c r="L42" s="24"/>
    </row>
    <row r="43" spans="1:12" ht="15.75" customHeight="1">
      <c r="A43" s="557"/>
      <c r="B43" s="66" t="s">
        <v>131</v>
      </c>
      <c r="C43" s="67" t="s">
        <v>25</v>
      </c>
      <c r="D43" s="68" t="s">
        <v>132</v>
      </c>
      <c r="E43" s="69" t="s">
        <v>11</v>
      </c>
      <c r="F43" s="70" t="s">
        <v>184</v>
      </c>
      <c r="G43" s="76" t="b">
        <v>0</v>
      </c>
      <c r="H43" s="76" t="b">
        <v>0</v>
      </c>
      <c r="I43" s="76" t="b">
        <v>0</v>
      </c>
      <c r="J43" s="77" t="s">
        <v>106</v>
      </c>
      <c r="K43" s="50" t="str">
        <f t="shared" si="0"/>
        <v/>
      </c>
      <c r="L43" s="81"/>
    </row>
    <row r="44" spans="1:12" ht="15.75" customHeight="1">
      <c r="A44" s="557"/>
      <c r="B44" s="80" t="s">
        <v>134</v>
      </c>
      <c r="C44" s="78" t="s">
        <v>25</v>
      </c>
      <c r="D44" s="68" t="s">
        <v>135</v>
      </c>
      <c r="E44" s="69" t="s">
        <v>11</v>
      </c>
      <c r="F44" s="70" t="s">
        <v>150</v>
      </c>
      <c r="G44" s="76" t="b">
        <v>0</v>
      </c>
      <c r="H44" s="76" t="b">
        <v>0</v>
      </c>
      <c r="I44" s="76" t="b">
        <v>0</v>
      </c>
      <c r="J44" s="77" t="s">
        <v>106</v>
      </c>
      <c r="K44" s="50" t="str">
        <f t="shared" si="0"/>
        <v/>
      </c>
      <c r="L44" s="24"/>
    </row>
    <row r="45" spans="1:12" ht="15.75" customHeight="1">
      <c r="A45" s="557"/>
      <c r="B45" s="80" t="s">
        <v>136</v>
      </c>
      <c r="C45" s="78" t="s">
        <v>25</v>
      </c>
      <c r="D45" s="68" t="s">
        <v>137</v>
      </c>
      <c r="E45" s="69" t="s">
        <v>11</v>
      </c>
      <c r="F45" s="70" t="s">
        <v>150</v>
      </c>
      <c r="G45" s="76" t="b">
        <v>0</v>
      </c>
      <c r="H45" s="76" t="b">
        <v>0</v>
      </c>
      <c r="I45" s="76" t="b">
        <v>0</v>
      </c>
      <c r="J45" s="77" t="s">
        <v>106</v>
      </c>
      <c r="K45" s="50" t="str">
        <f t="shared" si="0"/>
        <v/>
      </c>
      <c r="L45" s="24"/>
    </row>
    <row r="46" spans="1:12" ht="15.75" customHeight="1">
      <c r="A46" s="557"/>
      <c r="B46" s="80" t="s">
        <v>138</v>
      </c>
      <c r="C46" s="78" t="s">
        <v>25</v>
      </c>
      <c r="D46" s="68" t="s">
        <v>139</v>
      </c>
      <c r="E46" s="69" t="s">
        <v>11</v>
      </c>
      <c r="F46" s="70" t="s">
        <v>130</v>
      </c>
      <c r="G46" s="76" t="b">
        <v>0</v>
      </c>
      <c r="H46" s="76" t="b">
        <v>0</v>
      </c>
      <c r="I46" s="76" t="b">
        <v>0</v>
      </c>
      <c r="J46" s="77" t="s">
        <v>106</v>
      </c>
      <c r="K46" s="50" t="str">
        <f t="shared" si="0"/>
        <v/>
      </c>
      <c r="L46" s="24"/>
    </row>
    <row r="47" spans="1:12" ht="16.5" customHeight="1">
      <c r="A47" s="557"/>
      <c r="B47" s="83" t="s">
        <v>141</v>
      </c>
      <c r="C47" s="84" t="s">
        <v>25</v>
      </c>
      <c r="D47" s="85" t="s">
        <v>142</v>
      </c>
      <c r="E47" s="69" t="s">
        <v>11</v>
      </c>
      <c r="F47" s="87" t="s">
        <v>181</v>
      </c>
      <c r="G47" s="88" t="b">
        <v>0</v>
      </c>
      <c r="H47" s="88" t="b">
        <v>0</v>
      </c>
      <c r="I47" s="88" t="b">
        <v>0</v>
      </c>
      <c r="J47" s="89" t="s">
        <v>106</v>
      </c>
      <c r="K47" s="50" t="str">
        <f t="shared" si="0"/>
        <v/>
      </c>
      <c r="L47" s="81"/>
    </row>
    <row r="48" spans="1:12" ht="16.5" customHeight="1">
      <c r="A48" s="557"/>
      <c r="B48" s="90" t="s">
        <v>143</v>
      </c>
      <c r="C48" s="84" t="s">
        <v>25</v>
      </c>
      <c r="D48" s="91" t="s">
        <v>144</v>
      </c>
      <c r="E48" s="69" t="s">
        <v>11</v>
      </c>
      <c r="F48" s="87" t="s">
        <v>187</v>
      </c>
      <c r="G48" s="88" t="b">
        <v>0</v>
      </c>
      <c r="H48" s="88" t="b">
        <v>0</v>
      </c>
      <c r="I48" s="88" t="b">
        <v>0</v>
      </c>
      <c r="J48" s="89" t="s">
        <v>106</v>
      </c>
      <c r="K48" s="50" t="str">
        <f t="shared" si="0"/>
        <v/>
      </c>
      <c r="L48" s="81"/>
    </row>
    <row r="49" spans="1:12" ht="16.5" customHeight="1">
      <c r="A49" s="561"/>
      <c r="B49" s="92" t="s">
        <v>145</v>
      </c>
      <c r="C49" s="93" t="s">
        <v>25</v>
      </c>
      <c r="D49" s="94" t="s">
        <v>145</v>
      </c>
      <c r="E49" s="95" t="s">
        <v>11</v>
      </c>
      <c r="F49" s="96" t="s">
        <v>160</v>
      </c>
      <c r="G49" s="97" t="b">
        <v>0</v>
      </c>
      <c r="H49" s="97" t="b">
        <v>0</v>
      </c>
      <c r="I49" s="97" t="b">
        <v>0</v>
      </c>
      <c r="J49" s="98" t="s">
        <v>106</v>
      </c>
      <c r="K49" s="50" t="str">
        <f t="shared" si="0"/>
        <v/>
      </c>
      <c r="L49" s="81"/>
    </row>
    <row r="50" spans="1:12" ht="18.75" customHeight="1">
      <c r="A50" s="562" t="s">
        <v>147</v>
      </c>
      <c r="B50" s="99" t="s">
        <v>148</v>
      </c>
      <c r="C50" s="100" t="s">
        <v>149</v>
      </c>
      <c r="D50" s="101" t="s">
        <v>148</v>
      </c>
      <c r="E50" s="102"/>
      <c r="F50" s="103" t="s">
        <v>150</v>
      </c>
      <c r="G50" s="104" t="b">
        <v>0</v>
      </c>
      <c r="H50" s="105" t="s">
        <v>151</v>
      </c>
      <c r="I50" s="104" t="b">
        <v>0</v>
      </c>
      <c r="J50" s="106" t="s">
        <v>152</v>
      </c>
      <c r="K50" s="50"/>
      <c r="L50" s="107"/>
    </row>
    <row r="51" spans="1:12" ht="18.75" customHeight="1">
      <c r="A51" s="561"/>
      <c r="B51" s="108" t="s">
        <v>153</v>
      </c>
      <c r="C51" s="109" t="s">
        <v>154</v>
      </c>
      <c r="D51" s="110" t="s">
        <v>153</v>
      </c>
      <c r="E51" s="111"/>
      <c r="F51" s="112" t="s">
        <v>155</v>
      </c>
      <c r="G51" s="113" t="b">
        <v>0</v>
      </c>
      <c r="H51" s="114" t="s">
        <v>151</v>
      </c>
      <c r="I51" s="113" t="b">
        <v>0</v>
      </c>
      <c r="J51" s="115" t="s">
        <v>156</v>
      </c>
      <c r="K51" s="50"/>
      <c r="L51" s="116"/>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70"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33.28515625" customWidth="1"/>
  </cols>
  <sheetData>
    <row r="1" spans="1:27" ht="12.75">
      <c r="A1" s="549" t="s">
        <v>6</v>
      </c>
      <c r="B1" s="550"/>
      <c r="C1" s="551"/>
      <c r="D1" s="550"/>
      <c r="E1" s="550"/>
      <c r="F1" s="550"/>
      <c r="G1" s="550"/>
      <c r="H1" s="550"/>
      <c r="I1" s="550"/>
      <c r="J1" s="550"/>
      <c r="K1" s="8"/>
      <c r="L1" s="118"/>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118"/>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c r="L3" s="24"/>
    </row>
    <row r="4" spans="1:27" ht="12.75">
      <c r="A4" s="553"/>
      <c r="B4" s="547"/>
      <c r="C4" s="17" t="s">
        <v>18</v>
      </c>
      <c r="D4" s="18" t="s">
        <v>22</v>
      </c>
      <c r="E4" s="25" t="s">
        <v>11</v>
      </c>
      <c r="F4" s="20" t="s">
        <v>157</v>
      </c>
      <c r="G4" s="21" t="b">
        <v>0</v>
      </c>
      <c r="H4" s="21" t="b">
        <v>0</v>
      </c>
      <c r="I4" s="21" t="b">
        <v>0</v>
      </c>
      <c r="J4" s="26"/>
      <c r="K4" s="50" t="str">
        <f t="shared" si="0"/>
        <v/>
      </c>
      <c r="L4" s="27"/>
    </row>
    <row r="5" spans="1:27" ht="24" customHeight="1">
      <c r="A5" s="556" t="s">
        <v>23</v>
      </c>
      <c r="B5" s="555" t="s">
        <v>24</v>
      </c>
      <c r="C5" s="28" t="s">
        <v>25</v>
      </c>
      <c r="D5" s="29" t="s">
        <v>26</v>
      </c>
      <c r="E5" s="30" t="s">
        <v>11</v>
      </c>
      <c r="F5" s="31" t="s">
        <v>48</v>
      </c>
      <c r="G5" s="32" t="b">
        <v>0</v>
      </c>
      <c r="H5" s="32" t="b">
        <v>1</v>
      </c>
      <c r="I5" s="32" t="b">
        <v>1</v>
      </c>
      <c r="J5" s="33" t="s">
        <v>28</v>
      </c>
      <c r="K5" s="23" t="e">
        <f t="shared" ca="1" si="0"/>
        <v>#NAME?</v>
      </c>
      <c r="L5" s="24"/>
    </row>
    <row r="6" spans="1:27" ht="22.5" customHeight="1">
      <c r="A6" s="557"/>
      <c r="B6" s="547"/>
      <c r="C6" s="28" t="s">
        <v>25</v>
      </c>
      <c r="D6" s="34" t="s">
        <v>29</v>
      </c>
      <c r="E6" s="30" t="s">
        <v>11</v>
      </c>
      <c r="F6" s="31" t="s">
        <v>48</v>
      </c>
      <c r="G6" s="32" t="b">
        <v>0</v>
      </c>
      <c r="H6" s="32" t="b">
        <v>1</v>
      </c>
      <c r="I6" s="32" t="b">
        <v>1</v>
      </c>
      <c r="J6" s="35" t="s">
        <v>21</v>
      </c>
      <c r="K6" s="23" t="e">
        <f t="shared" ca="1" si="0"/>
        <v>#NAME?</v>
      </c>
      <c r="L6" s="36"/>
    </row>
    <row r="7" spans="1:27" ht="12.75">
      <c r="A7" s="557"/>
      <c r="B7" s="555" t="s">
        <v>30</v>
      </c>
      <c r="C7" s="28" t="s">
        <v>25</v>
      </c>
      <c r="D7" s="29" t="s">
        <v>31</v>
      </c>
      <c r="E7" s="30" t="s">
        <v>11</v>
      </c>
      <c r="F7" s="31" t="s">
        <v>209</v>
      </c>
      <c r="G7" s="32" t="b">
        <v>0</v>
      </c>
      <c r="H7" s="32" t="b">
        <v>1</v>
      </c>
      <c r="I7" s="32" t="b">
        <v>1</v>
      </c>
      <c r="J7" s="33"/>
      <c r="K7" s="23" t="e">
        <f t="shared" ca="1" si="0"/>
        <v>#NAME?</v>
      </c>
      <c r="L7" s="27"/>
    </row>
    <row r="8" spans="1:27" ht="12.75">
      <c r="A8" s="557"/>
      <c r="B8" s="547"/>
      <c r="C8" s="28" t="s">
        <v>25</v>
      </c>
      <c r="D8" s="29" t="s">
        <v>33</v>
      </c>
      <c r="E8" s="30" t="s">
        <v>11</v>
      </c>
      <c r="F8" s="31" t="s">
        <v>209</v>
      </c>
      <c r="G8" s="32" t="b">
        <v>0</v>
      </c>
      <c r="H8" s="32" t="b">
        <v>1</v>
      </c>
      <c r="I8" s="32" t="b">
        <v>1</v>
      </c>
      <c r="J8" s="35" t="s">
        <v>34</v>
      </c>
      <c r="K8" s="23" t="e">
        <f t="shared" ca="1" si="0"/>
        <v>#NAME?</v>
      </c>
      <c r="L8" s="24"/>
    </row>
    <row r="9" spans="1:27" ht="12.75">
      <c r="A9" s="557"/>
      <c r="B9" s="555" t="s">
        <v>35</v>
      </c>
      <c r="C9" s="28" t="s">
        <v>18</v>
      </c>
      <c r="D9" s="29" t="s">
        <v>36</v>
      </c>
      <c r="E9" s="30" t="s">
        <v>11</v>
      </c>
      <c r="F9" s="31" t="s">
        <v>160</v>
      </c>
      <c r="G9" s="32" t="b">
        <v>0</v>
      </c>
      <c r="H9" s="32" t="b">
        <v>0</v>
      </c>
      <c r="I9" s="32" t="b">
        <v>0</v>
      </c>
      <c r="J9" s="33"/>
      <c r="K9" s="50" t="str">
        <f t="shared" si="0"/>
        <v/>
      </c>
      <c r="L9" s="24"/>
    </row>
    <row r="10" spans="1:27" ht="12.75">
      <c r="A10" s="553"/>
      <c r="B10" s="547"/>
      <c r="C10" s="28" t="s">
        <v>38</v>
      </c>
      <c r="D10" s="29" t="s">
        <v>39</v>
      </c>
      <c r="E10" s="30" t="s">
        <v>11</v>
      </c>
      <c r="F10" s="31" t="s">
        <v>160</v>
      </c>
      <c r="G10" s="32" t="b">
        <v>0</v>
      </c>
      <c r="H10" s="32" t="b">
        <v>0</v>
      </c>
      <c r="I10" s="32" t="b">
        <v>0</v>
      </c>
      <c r="J10" s="35" t="s">
        <v>34</v>
      </c>
      <c r="K10" s="50" t="str">
        <f t="shared" si="0"/>
        <v/>
      </c>
      <c r="L10" s="24"/>
    </row>
    <row r="11" spans="1:27" ht="12.75">
      <c r="A11" s="558" t="s">
        <v>40</v>
      </c>
      <c r="B11" s="546" t="s">
        <v>41</v>
      </c>
      <c r="C11" s="37" t="s">
        <v>25</v>
      </c>
      <c r="D11" s="38" t="s">
        <v>42</v>
      </c>
      <c r="E11" s="39" t="s">
        <v>11</v>
      </c>
      <c r="F11" s="40" t="s">
        <v>116</v>
      </c>
      <c r="G11" s="41" t="b">
        <v>0</v>
      </c>
      <c r="H11" s="41" t="b">
        <v>1</v>
      </c>
      <c r="I11" s="41" t="b">
        <v>1</v>
      </c>
      <c r="J11" s="42" t="s">
        <v>28</v>
      </c>
      <c r="K11" s="23" t="e">
        <f t="shared" ca="1" si="0"/>
        <v>#NAME?</v>
      </c>
      <c r="L11" s="36"/>
    </row>
    <row r="12" spans="1:27" ht="15" customHeight="1">
      <c r="A12" s="557"/>
      <c r="B12" s="547"/>
      <c r="C12" s="37" t="s">
        <v>25</v>
      </c>
      <c r="D12" s="38" t="s">
        <v>44</v>
      </c>
      <c r="E12" s="39" t="s">
        <v>11</v>
      </c>
      <c r="F12" s="40" t="s">
        <v>116</v>
      </c>
      <c r="G12" s="41" t="b">
        <v>0</v>
      </c>
      <c r="H12" s="41" t="b">
        <v>1</v>
      </c>
      <c r="I12" s="41" t="b">
        <v>1</v>
      </c>
      <c r="J12" s="43" t="s">
        <v>45</v>
      </c>
      <c r="K12" s="23" t="e">
        <f t="shared" ca="1" si="0"/>
        <v>#NAME?</v>
      </c>
      <c r="L12" s="44"/>
    </row>
    <row r="13" spans="1:27" ht="12.75">
      <c r="A13" s="557"/>
      <c r="B13" s="546" t="s">
        <v>46</v>
      </c>
      <c r="C13" s="37" t="s">
        <v>25</v>
      </c>
      <c r="D13" s="38" t="s">
        <v>47</v>
      </c>
      <c r="E13" s="39" t="s">
        <v>11</v>
      </c>
      <c r="F13" s="40" t="s">
        <v>67</v>
      </c>
      <c r="G13" s="41" t="b">
        <v>0</v>
      </c>
      <c r="H13" s="41" t="b">
        <v>1</v>
      </c>
      <c r="I13" s="41" t="b">
        <v>1</v>
      </c>
      <c r="J13" s="42" t="s">
        <v>28</v>
      </c>
      <c r="K13" s="23" t="e">
        <f t="shared" ca="1" si="0"/>
        <v>#NAME?</v>
      </c>
      <c r="L13" s="36"/>
    </row>
    <row r="14" spans="1:27" ht="12.75">
      <c r="A14" s="557"/>
      <c r="B14" s="547"/>
      <c r="C14" s="37" t="s">
        <v>25</v>
      </c>
      <c r="D14" s="38" t="s">
        <v>49</v>
      </c>
      <c r="E14" s="39" t="s">
        <v>11</v>
      </c>
      <c r="F14" s="40" t="s">
        <v>67</v>
      </c>
      <c r="G14" s="41" t="b">
        <v>0</v>
      </c>
      <c r="H14" s="41" t="b">
        <v>1</v>
      </c>
      <c r="I14" s="41" t="b">
        <v>1</v>
      </c>
      <c r="J14" s="43" t="s">
        <v>50</v>
      </c>
      <c r="K14" s="23" t="e">
        <f t="shared" ca="1" si="0"/>
        <v>#NAME?</v>
      </c>
      <c r="L14" s="45"/>
    </row>
    <row r="15" spans="1:27" ht="12.75">
      <c r="A15" s="557"/>
      <c r="B15" s="546" t="s">
        <v>51</v>
      </c>
      <c r="C15" s="37" t="s">
        <v>25</v>
      </c>
      <c r="D15" s="38" t="s">
        <v>52</v>
      </c>
      <c r="E15" s="39" t="s">
        <v>11</v>
      </c>
      <c r="F15" s="40" t="s">
        <v>166</v>
      </c>
      <c r="G15" s="41" t="b">
        <v>0</v>
      </c>
      <c r="H15" s="41" t="b">
        <v>1</v>
      </c>
      <c r="I15" s="41" t="b">
        <v>1</v>
      </c>
      <c r="J15" s="42" t="s">
        <v>28</v>
      </c>
      <c r="K15" s="23" t="e">
        <f t="shared" ca="1" si="0"/>
        <v>#NAME?</v>
      </c>
      <c r="L15" s="36"/>
    </row>
    <row r="16" spans="1:27" ht="12.75">
      <c r="A16" s="557"/>
      <c r="B16" s="547"/>
      <c r="C16" s="37" t="s">
        <v>25</v>
      </c>
      <c r="D16" s="38" t="s">
        <v>54</v>
      </c>
      <c r="E16" s="39" t="s">
        <v>11</v>
      </c>
      <c r="F16" s="40" t="s">
        <v>166</v>
      </c>
      <c r="G16" s="41" t="b">
        <v>0</v>
      </c>
      <c r="H16" s="41" t="b">
        <v>1</v>
      </c>
      <c r="I16" s="41" t="b">
        <v>1</v>
      </c>
      <c r="J16" s="43" t="s">
        <v>55</v>
      </c>
      <c r="K16" s="23" t="e">
        <f t="shared" ca="1" si="0"/>
        <v>#NAME?</v>
      </c>
      <c r="L16" s="45"/>
    </row>
    <row r="17" spans="1:12" ht="12.75">
      <c r="A17" s="557"/>
      <c r="B17" s="546" t="s">
        <v>56</v>
      </c>
      <c r="C17" s="37" t="s">
        <v>25</v>
      </c>
      <c r="D17" s="38" t="s">
        <v>57</v>
      </c>
      <c r="E17" s="39" t="s">
        <v>11</v>
      </c>
      <c r="F17" s="40" t="s">
        <v>79</v>
      </c>
      <c r="G17" s="41" t="b">
        <v>0</v>
      </c>
      <c r="H17" s="41" t="b">
        <v>1</v>
      </c>
      <c r="I17" s="41" t="b">
        <v>1</v>
      </c>
      <c r="J17" s="42" t="s">
        <v>28</v>
      </c>
      <c r="K17" s="23" t="e">
        <f t="shared" ca="1" si="0"/>
        <v>#NAME?</v>
      </c>
      <c r="L17" s="36"/>
    </row>
    <row r="18" spans="1:12" ht="12.75">
      <c r="A18" s="557"/>
      <c r="B18" s="547"/>
      <c r="C18" s="37" t="s">
        <v>25</v>
      </c>
      <c r="D18" s="38" t="s">
        <v>59</v>
      </c>
      <c r="E18" s="39" t="s">
        <v>11</v>
      </c>
      <c r="F18" s="40" t="s">
        <v>79</v>
      </c>
      <c r="G18" s="41" t="b">
        <v>0</v>
      </c>
      <c r="H18" s="41" t="b">
        <v>1</v>
      </c>
      <c r="I18" s="41" t="b">
        <v>1</v>
      </c>
      <c r="J18" s="43" t="s">
        <v>34</v>
      </c>
      <c r="K18" s="23" t="e">
        <f t="shared" ca="1" si="0"/>
        <v>#NAME?</v>
      </c>
      <c r="L18" s="46"/>
    </row>
    <row r="19" spans="1:12" ht="12.75">
      <c r="A19" s="557"/>
      <c r="B19" s="546" t="s">
        <v>60</v>
      </c>
      <c r="C19" s="37" t="s">
        <v>25</v>
      </c>
      <c r="D19" s="38" t="s">
        <v>61</v>
      </c>
      <c r="E19" s="39" t="s">
        <v>11</v>
      </c>
      <c r="F19" s="40" t="s">
        <v>223</v>
      </c>
      <c r="G19" s="41" t="b">
        <v>0</v>
      </c>
      <c r="H19" s="41" t="b">
        <v>1</v>
      </c>
      <c r="I19" s="41" t="b">
        <v>1</v>
      </c>
      <c r="J19" s="43" t="s">
        <v>63</v>
      </c>
      <c r="K19" s="23" t="e">
        <f t="shared" ca="1" si="0"/>
        <v>#NAME?</v>
      </c>
      <c r="L19" s="47"/>
    </row>
    <row r="20" spans="1:12" ht="12.75">
      <c r="A20" s="557"/>
      <c r="B20" s="547"/>
      <c r="C20" s="37" t="s">
        <v>25</v>
      </c>
      <c r="D20" s="38" t="s">
        <v>64</v>
      </c>
      <c r="E20" s="39" t="s">
        <v>11</v>
      </c>
      <c r="F20" s="40" t="s">
        <v>223</v>
      </c>
      <c r="G20" s="41" t="b">
        <v>0</v>
      </c>
      <c r="H20" s="41" t="b">
        <v>1</v>
      </c>
      <c r="I20" s="41" t="b">
        <v>1</v>
      </c>
      <c r="J20" s="43" t="s">
        <v>28</v>
      </c>
      <c r="K20" s="23" t="e">
        <f t="shared" ca="1" si="0"/>
        <v>#NAME?</v>
      </c>
      <c r="L20" s="47"/>
    </row>
    <row r="21" spans="1:12" ht="12.75">
      <c r="A21" s="557"/>
      <c r="B21" s="546" t="s">
        <v>65</v>
      </c>
      <c r="C21" s="37" t="s">
        <v>25</v>
      </c>
      <c r="D21" s="38" t="s">
        <v>66</v>
      </c>
      <c r="E21" s="39" t="s">
        <v>11</v>
      </c>
      <c r="F21" s="40" t="s">
        <v>79</v>
      </c>
      <c r="G21" s="41" t="b">
        <v>0</v>
      </c>
      <c r="H21" s="41" t="b">
        <v>1</v>
      </c>
      <c r="I21" s="41" t="b">
        <v>1</v>
      </c>
      <c r="J21" s="43" t="s">
        <v>63</v>
      </c>
      <c r="K21" s="23" t="e">
        <f t="shared" ca="1" si="0"/>
        <v>#NAME?</v>
      </c>
      <c r="L21" s="47"/>
    </row>
    <row r="22" spans="1:12" ht="12.75">
      <c r="A22" s="557"/>
      <c r="B22" s="547"/>
      <c r="C22" s="37" t="s">
        <v>25</v>
      </c>
      <c r="D22" s="38" t="s">
        <v>68</v>
      </c>
      <c r="E22" s="39" t="s">
        <v>11</v>
      </c>
      <c r="F22" s="40" t="s">
        <v>79</v>
      </c>
      <c r="G22" s="41" t="b">
        <v>0</v>
      </c>
      <c r="H22" s="41" t="b">
        <v>1</v>
      </c>
      <c r="I22" s="41" t="b">
        <v>1</v>
      </c>
      <c r="J22" s="43" t="s">
        <v>28</v>
      </c>
      <c r="K22" s="23" t="e">
        <f t="shared" ca="1" si="0"/>
        <v>#NAME?</v>
      </c>
      <c r="L22" s="47"/>
    </row>
    <row r="23" spans="1:12" ht="12.75">
      <c r="A23" s="557"/>
      <c r="B23" s="548" t="s">
        <v>69</v>
      </c>
      <c r="C23" s="37" t="s">
        <v>25</v>
      </c>
      <c r="D23" s="38" t="s">
        <v>70</v>
      </c>
      <c r="E23" s="39" t="s">
        <v>11</v>
      </c>
      <c r="F23" s="40" t="s">
        <v>181</v>
      </c>
      <c r="G23" s="41" t="b">
        <v>0</v>
      </c>
      <c r="H23" s="41" t="b">
        <v>1</v>
      </c>
      <c r="I23" s="41" t="b">
        <v>1</v>
      </c>
      <c r="J23" s="48" t="s">
        <v>28</v>
      </c>
      <c r="K23" s="23" t="e">
        <f t="shared" ca="1" si="0"/>
        <v>#NAME?</v>
      </c>
      <c r="L23" s="47"/>
    </row>
    <row r="24" spans="1:12" ht="12.75">
      <c r="A24" s="553"/>
      <c r="B24" s="547"/>
      <c r="C24" s="37" t="s">
        <v>25</v>
      </c>
      <c r="D24" s="38" t="s">
        <v>72</v>
      </c>
      <c r="E24" s="39" t="s">
        <v>11</v>
      </c>
      <c r="F24" s="40" t="s">
        <v>181</v>
      </c>
      <c r="G24" s="41" t="b">
        <v>0</v>
      </c>
      <c r="H24" s="41" t="b">
        <v>1</v>
      </c>
      <c r="I24" s="41" t="b">
        <v>1</v>
      </c>
      <c r="J24" s="48" t="s">
        <v>73</v>
      </c>
      <c r="K24" s="23" t="e">
        <f t="shared" ca="1" si="0"/>
        <v>#NAME?</v>
      </c>
      <c r="L24" s="46"/>
    </row>
    <row r="25" spans="1:12" ht="12.75">
      <c r="A25" s="559" t="s">
        <v>75</v>
      </c>
      <c r="B25" s="51" t="s">
        <v>76</v>
      </c>
      <c r="C25" s="52" t="s">
        <v>77</v>
      </c>
      <c r="D25" s="53" t="s">
        <v>78</v>
      </c>
      <c r="E25" s="54" t="s">
        <v>11</v>
      </c>
      <c r="F25" s="55" t="s">
        <v>224</v>
      </c>
      <c r="G25" s="56" t="b">
        <v>0</v>
      </c>
      <c r="H25" s="57" t="b">
        <v>1</v>
      </c>
      <c r="I25" s="56" t="b">
        <v>1</v>
      </c>
      <c r="J25" s="58" t="s">
        <v>21</v>
      </c>
      <c r="K25" s="23" t="e">
        <f t="shared" ca="1" si="0"/>
        <v>#NAME?</v>
      </c>
      <c r="L25" s="59" t="s">
        <v>225</v>
      </c>
    </row>
    <row r="26" spans="1:12" ht="12.75">
      <c r="A26" s="557"/>
      <c r="B26" s="51" t="s">
        <v>80</v>
      </c>
      <c r="C26" s="52" t="s">
        <v>77</v>
      </c>
      <c r="D26" s="53" t="s">
        <v>81</v>
      </c>
      <c r="E26" s="54" t="s">
        <v>11</v>
      </c>
      <c r="F26" s="55" t="s">
        <v>226</v>
      </c>
      <c r="G26" s="56" t="b">
        <v>0</v>
      </c>
      <c r="H26" s="57" t="b">
        <v>1</v>
      </c>
      <c r="I26" s="56" t="b">
        <v>1</v>
      </c>
      <c r="J26" s="58" t="s">
        <v>21</v>
      </c>
      <c r="K26" s="23" t="e">
        <f t="shared" ca="1" si="0"/>
        <v>#NAME?</v>
      </c>
      <c r="L26" s="59"/>
    </row>
    <row r="27" spans="1:12" ht="12.75">
      <c r="A27" s="557"/>
      <c r="B27" s="51" t="s">
        <v>83</v>
      </c>
      <c r="C27" s="52" t="s">
        <v>77</v>
      </c>
      <c r="D27" s="53" t="s">
        <v>84</v>
      </c>
      <c r="E27" s="54" t="s">
        <v>11</v>
      </c>
      <c r="F27" s="55" t="s">
        <v>201</v>
      </c>
      <c r="G27" s="56" t="b">
        <v>0</v>
      </c>
      <c r="H27" s="57" t="b">
        <v>1</v>
      </c>
      <c r="I27" s="56" t="b">
        <v>1</v>
      </c>
      <c r="J27" s="58" t="s">
        <v>21</v>
      </c>
      <c r="K27" s="23" t="e">
        <f t="shared" ca="1" si="0"/>
        <v>#NAME?</v>
      </c>
      <c r="L27" s="59" t="s">
        <v>227</v>
      </c>
    </row>
    <row r="28" spans="1:12" ht="12.75">
      <c r="A28" s="557"/>
      <c r="B28" s="51" t="s">
        <v>86</v>
      </c>
      <c r="C28" s="52" t="s">
        <v>77</v>
      </c>
      <c r="D28" s="53" t="s">
        <v>87</v>
      </c>
      <c r="E28" s="54" t="s">
        <v>11</v>
      </c>
      <c r="F28" s="55" t="s">
        <v>228</v>
      </c>
      <c r="G28" s="56" t="b">
        <v>0</v>
      </c>
      <c r="H28" s="57" t="b">
        <v>1</v>
      </c>
      <c r="I28" s="56" t="b">
        <v>1</v>
      </c>
      <c r="J28" s="58" t="s">
        <v>21</v>
      </c>
      <c r="K28" s="23" t="e">
        <f t="shared" ca="1" si="0"/>
        <v>#NAME?</v>
      </c>
      <c r="L28" s="59" t="s">
        <v>229</v>
      </c>
    </row>
    <row r="29" spans="1:12" ht="12.75">
      <c r="A29" s="557"/>
      <c r="B29" s="51" t="s">
        <v>89</v>
      </c>
      <c r="C29" s="52" t="s">
        <v>77</v>
      </c>
      <c r="D29" s="53" t="s">
        <v>90</v>
      </c>
      <c r="E29" s="54" t="s">
        <v>11</v>
      </c>
      <c r="F29" s="55" t="s">
        <v>217</v>
      </c>
      <c r="G29" s="56" t="b">
        <v>0</v>
      </c>
      <c r="H29" s="57" t="b">
        <v>1</v>
      </c>
      <c r="I29" s="56" t="b">
        <v>1</v>
      </c>
      <c r="J29" s="58" t="s">
        <v>21</v>
      </c>
      <c r="K29" s="23" t="e">
        <f t="shared" ca="1" si="0"/>
        <v>#NAME?</v>
      </c>
      <c r="L29" s="59" t="s">
        <v>230</v>
      </c>
    </row>
    <row r="30" spans="1:12" ht="12.75">
      <c r="A30" s="557"/>
      <c r="B30" s="51" t="s">
        <v>91</v>
      </c>
      <c r="C30" s="52" t="s">
        <v>77</v>
      </c>
      <c r="D30" s="53" t="s">
        <v>92</v>
      </c>
      <c r="E30" s="54" t="s">
        <v>11</v>
      </c>
      <c r="F30" s="55" t="s">
        <v>231</v>
      </c>
      <c r="G30" s="56" t="b">
        <v>0</v>
      </c>
      <c r="H30" s="57" t="b">
        <v>1</v>
      </c>
      <c r="I30" s="56" t="b">
        <v>1</v>
      </c>
      <c r="J30" s="58" t="s">
        <v>21</v>
      </c>
      <c r="K30" s="23" t="e">
        <f t="shared" ca="1" si="0"/>
        <v>#NAME?</v>
      </c>
      <c r="L30" s="59" t="s">
        <v>232</v>
      </c>
    </row>
    <row r="31" spans="1:12" ht="12.75">
      <c r="A31" s="557"/>
      <c r="B31" s="51" t="s">
        <v>94</v>
      </c>
      <c r="C31" s="52" t="s">
        <v>77</v>
      </c>
      <c r="D31" s="53" t="s">
        <v>95</v>
      </c>
      <c r="E31" s="60" t="s">
        <v>11</v>
      </c>
      <c r="F31" s="55" t="s">
        <v>233</v>
      </c>
      <c r="G31" s="56" t="b">
        <v>0</v>
      </c>
      <c r="H31" s="57" t="b">
        <v>1</v>
      </c>
      <c r="I31" s="56" t="b">
        <v>1</v>
      </c>
      <c r="J31" s="58" t="s">
        <v>21</v>
      </c>
      <c r="K31" s="23" t="e">
        <f t="shared" ca="1" si="0"/>
        <v>#NAME?</v>
      </c>
      <c r="L31" s="59" t="s">
        <v>234</v>
      </c>
    </row>
    <row r="32" spans="1:12" ht="12.75">
      <c r="A32" s="557"/>
      <c r="B32" s="61" t="s">
        <v>97</v>
      </c>
      <c r="C32" s="62" t="s">
        <v>77</v>
      </c>
      <c r="D32" s="53" t="s">
        <v>98</v>
      </c>
      <c r="E32" s="60" t="s">
        <v>11</v>
      </c>
      <c r="F32" s="63" t="s">
        <v>235</v>
      </c>
      <c r="G32" s="56" t="b">
        <v>0</v>
      </c>
      <c r="H32" s="57" t="b">
        <v>1</v>
      </c>
      <c r="I32" s="56" t="b">
        <v>1</v>
      </c>
      <c r="J32" s="58" t="s">
        <v>21</v>
      </c>
      <c r="K32" s="23" t="e">
        <f t="shared" ca="1" si="0"/>
        <v>#NAME?</v>
      </c>
      <c r="L32" s="59" t="s">
        <v>236</v>
      </c>
    </row>
    <row r="33" spans="1:12" ht="12.75">
      <c r="A33" s="557"/>
      <c r="B33" s="61" t="s">
        <v>100</v>
      </c>
      <c r="C33" s="62" t="s">
        <v>77</v>
      </c>
      <c r="D33" s="53" t="s">
        <v>101</v>
      </c>
      <c r="E33" s="54" t="s">
        <v>11</v>
      </c>
      <c r="F33" s="63" t="s">
        <v>237</v>
      </c>
      <c r="G33" s="56" t="b">
        <v>0</v>
      </c>
      <c r="H33" s="57" t="b">
        <v>1</v>
      </c>
      <c r="I33" s="56" t="b">
        <v>1</v>
      </c>
      <c r="J33" s="58" t="s">
        <v>21</v>
      </c>
      <c r="K33" s="23" t="e">
        <f t="shared" ca="1" si="0"/>
        <v>#NAME?</v>
      </c>
      <c r="L33" s="59" t="s">
        <v>238</v>
      </c>
    </row>
    <row r="34" spans="1:12" ht="12.75">
      <c r="A34" s="553"/>
      <c r="B34" s="61" t="s">
        <v>103</v>
      </c>
      <c r="C34" s="52" t="s">
        <v>77</v>
      </c>
      <c r="D34" s="53" t="s">
        <v>104</v>
      </c>
      <c r="E34" s="54" t="s">
        <v>11</v>
      </c>
      <c r="F34" s="63" t="s">
        <v>20</v>
      </c>
      <c r="G34" s="56" t="b">
        <v>0</v>
      </c>
      <c r="H34" s="57" t="b">
        <v>0</v>
      </c>
      <c r="I34" s="56" t="b">
        <v>0</v>
      </c>
      <c r="J34" s="64" t="s">
        <v>106</v>
      </c>
      <c r="K34" s="50" t="str">
        <f t="shared" si="0"/>
        <v/>
      </c>
      <c r="L34" s="65"/>
    </row>
    <row r="35" spans="1:12" ht="12.75">
      <c r="A35" s="560" t="s">
        <v>107</v>
      </c>
      <c r="B35" s="66" t="s">
        <v>108</v>
      </c>
      <c r="C35" s="67" t="s">
        <v>25</v>
      </c>
      <c r="D35" s="68" t="s">
        <v>109</v>
      </c>
      <c r="E35" s="69" t="s">
        <v>11</v>
      </c>
      <c r="F35" s="70" t="s">
        <v>79</v>
      </c>
      <c r="G35" s="71" t="b">
        <v>0</v>
      </c>
      <c r="H35" s="71" t="b">
        <v>1</v>
      </c>
      <c r="I35" s="71" t="b">
        <v>1</v>
      </c>
      <c r="J35" s="72" t="s">
        <v>106</v>
      </c>
      <c r="K35" s="23" t="e">
        <f t="shared" ca="1" si="0"/>
        <v>#NAME?</v>
      </c>
      <c r="L35" s="73"/>
    </row>
    <row r="36" spans="1:12" ht="15.75" customHeight="1">
      <c r="A36" s="557"/>
      <c r="B36" s="66" t="s">
        <v>111</v>
      </c>
      <c r="C36" s="67" t="s">
        <v>25</v>
      </c>
      <c r="D36" s="68" t="s">
        <v>112</v>
      </c>
      <c r="E36" s="69" t="s">
        <v>11</v>
      </c>
      <c r="F36" s="70" t="s">
        <v>166</v>
      </c>
      <c r="G36" s="71" t="b">
        <v>0</v>
      </c>
      <c r="H36" s="71" t="b">
        <v>1</v>
      </c>
      <c r="I36" s="71" t="b">
        <v>1</v>
      </c>
      <c r="J36" s="72" t="s">
        <v>106</v>
      </c>
      <c r="K36" s="23" t="e">
        <f t="shared" ca="1" si="0"/>
        <v>#NAME?</v>
      </c>
      <c r="L36" s="73"/>
    </row>
    <row r="37" spans="1:12" ht="15.75" customHeight="1">
      <c r="A37" s="557"/>
      <c r="B37" s="66" t="s">
        <v>114</v>
      </c>
      <c r="C37" s="67" t="s">
        <v>25</v>
      </c>
      <c r="D37" s="74" t="s">
        <v>115</v>
      </c>
      <c r="E37" s="75" t="s">
        <v>11</v>
      </c>
      <c r="F37" s="70" t="s">
        <v>67</v>
      </c>
      <c r="G37" s="76" t="b">
        <v>0</v>
      </c>
      <c r="H37" s="76" t="b">
        <v>1</v>
      </c>
      <c r="I37" s="76" t="b">
        <v>1</v>
      </c>
      <c r="J37" s="77" t="s">
        <v>106</v>
      </c>
      <c r="K37" s="23" t="e">
        <f t="shared" ca="1" si="0"/>
        <v>#NAME?</v>
      </c>
      <c r="L37" s="73"/>
    </row>
    <row r="38" spans="1:12" ht="15" customHeight="1">
      <c r="A38" s="557"/>
      <c r="B38" s="66" t="s">
        <v>117</v>
      </c>
      <c r="C38" s="67" t="s">
        <v>25</v>
      </c>
      <c r="D38" s="68" t="s">
        <v>118</v>
      </c>
      <c r="E38" s="69" t="s">
        <v>11</v>
      </c>
      <c r="F38" s="70" t="s">
        <v>116</v>
      </c>
      <c r="G38" s="76" t="b">
        <v>0</v>
      </c>
      <c r="H38" s="76" t="b">
        <v>1</v>
      </c>
      <c r="I38" s="76" t="b">
        <v>1</v>
      </c>
      <c r="J38" s="77" t="s">
        <v>106</v>
      </c>
      <c r="K38" s="23" t="e">
        <f t="shared" ca="1" si="0"/>
        <v>#NAME?</v>
      </c>
      <c r="L38" s="73"/>
    </row>
    <row r="39" spans="1:12" ht="15.75" customHeight="1">
      <c r="A39" s="557"/>
      <c r="B39" s="66" t="s">
        <v>119</v>
      </c>
      <c r="C39" s="67" t="s">
        <v>25</v>
      </c>
      <c r="D39" s="68" t="s">
        <v>120</v>
      </c>
      <c r="E39" s="69" t="s">
        <v>11</v>
      </c>
      <c r="F39" s="70" t="s">
        <v>181</v>
      </c>
      <c r="G39" s="76" t="b">
        <v>0</v>
      </c>
      <c r="H39" s="76" t="b">
        <v>1</v>
      </c>
      <c r="I39" s="76" t="b">
        <v>1</v>
      </c>
      <c r="J39" s="77" t="s">
        <v>106</v>
      </c>
      <c r="K39" s="23" t="e">
        <f t="shared" ca="1" si="0"/>
        <v>#NAME?</v>
      </c>
      <c r="L39" s="73"/>
    </row>
    <row r="40" spans="1:12" ht="15.75" customHeight="1">
      <c r="A40" s="557"/>
      <c r="B40" s="66" t="s">
        <v>122</v>
      </c>
      <c r="C40" s="78" t="s">
        <v>25</v>
      </c>
      <c r="D40" s="68" t="s">
        <v>123</v>
      </c>
      <c r="E40" s="69" t="s">
        <v>11</v>
      </c>
      <c r="F40" s="70" t="s">
        <v>207</v>
      </c>
      <c r="G40" s="76" t="b">
        <v>0</v>
      </c>
      <c r="H40" s="76" t="b">
        <v>1</v>
      </c>
      <c r="I40" s="76" t="b">
        <v>1</v>
      </c>
      <c r="J40" s="77" t="s">
        <v>106</v>
      </c>
      <c r="K40" s="23" t="e">
        <f t="shared" ca="1" si="0"/>
        <v>#NAME?</v>
      </c>
      <c r="L40" s="24"/>
    </row>
    <row r="41" spans="1:12" ht="15.75" customHeight="1">
      <c r="A41" s="557"/>
      <c r="B41" s="80" t="s">
        <v>125</v>
      </c>
      <c r="C41" s="67" t="s">
        <v>25</v>
      </c>
      <c r="D41" s="68" t="s">
        <v>126</v>
      </c>
      <c r="E41" s="69" t="s">
        <v>11</v>
      </c>
      <c r="F41" s="70" t="s">
        <v>32</v>
      </c>
      <c r="G41" s="76" t="b">
        <v>0</v>
      </c>
      <c r="H41" s="76" t="b">
        <v>1</v>
      </c>
      <c r="I41" s="76" t="b">
        <v>1</v>
      </c>
      <c r="J41" s="77" t="s">
        <v>106</v>
      </c>
      <c r="K41" s="23" t="e">
        <f t="shared" ca="1" si="0"/>
        <v>#NAME?</v>
      </c>
      <c r="L41" s="24"/>
    </row>
    <row r="42" spans="1:12" ht="15.75" customHeight="1">
      <c r="A42" s="557"/>
      <c r="B42" s="80" t="s">
        <v>128</v>
      </c>
      <c r="C42" s="78" t="s">
        <v>25</v>
      </c>
      <c r="D42" s="68" t="s">
        <v>129</v>
      </c>
      <c r="E42" s="69" t="s">
        <v>11</v>
      </c>
      <c r="F42" s="70" t="s">
        <v>150</v>
      </c>
      <c r="G42" s="76" t="b">
        <v>0</v>
      </c>
      <c r="H42" s="76" t="b">
        <v>1</v>
      </c>
      <c r="I42" s="76" t="b">
        <v>1</v>
      </c>
      <c r="J42" s="77" t="s">
        <v>106</v>
      </c>
      <c r="K42" s="23" t="e">
        <f t="shared" ca="1" si="0"/>
        <v>#NAME?</v>
      </c>
      <c r="L42" s="24"/>
    </row>
    <row r="43" spans="1:12" ht="15.75" customHeight="1">
      <c r="A43" s="557"/>
      <c r="B43" s="66" t="s">
        <v>131</v>
      </c>
      <c r="C43" s="67" t="s">
        <v>25</v>
      </c>
      <c r="D43" s="68" t="s">
        <v>132</v>
      </c>
      <c r="E43" s="69" t="s">
        <v>11</v>
      </c>
      <c r="F43" s="70" t="s">
        <v>184</v>
      </c>
      <c r="G43" s="76" t="b">
        <v>0</v>
      </c>
      <c r="H43" s="76" t="b">
        <v>1</v>
      </c>
      <c r="I43" s="76" t="b">
        <v>1</v>
      </c>
      <c r="J43" s="77" t="s">
        <v>106</v>
      </c>
      <c r="K43" s="23" t="e">
        <f t="shared" ca="1" si="0"/>
        <v>#NAME?</v>
      </c>
      <c r="L43" s="81"/>
    </row>
    <row r="44" spans="1:12" ht="15.75" customHeight="1">
      <c r="A44" s="557"/>
      <c r="B44" s="80" t="s">
        <v>134</v>
      </c>
      <c r="C44" s="78" t="s">
        <v>25</v>
      </c>
      <c r="D44" s="68" t="s">
        <v>135</v>
      </c>
      <c r="E44" s="69" t="s">
        <v>11</v>
      </c>
      <c r="F44" s="70" t="s">
        <v>150</v>
      </c>
      <c r="G44" s="76" t="b">
        <v>0</v>
      </c>
      <c r="H44" s="76" t="b">
        <v>1</v>
      </c>
      <c r="I44" s="76" t="b">
        <v>1</v>
      </c>
      <c r="J44" s="77" t="s">
        <v>106</v>
      </c>
      <c r="K44" s="23" t="e">
        <f t="shared" ca="1" si="0"/>
        <v>#NAME?</v>
      </c>
      <c r="L44" s="24"/>
    </row>
    <row r="45" spans="1:12" ht="15.75" customHeight="1">
      <c r="A45" s="557"/>
      <c r="B45" s="80" t="s">
        <v>136</v>
      </c>
      <c r="C45" s="78" t="s">
        <v>25</v>
      </c>
      <c r="D45" s="68" t="s">
        <v>137</v>
      </c>
      <c r="E45" s="69" t="s">
        <v>11</v>
      </c>
      <c r="F45" s="70" t="s">
        <v>150</v>
      </c>
      <c r="G45" s="76" t="b">
        <v>0</v>
      </c>
      <c r="H45" s="76" t="b">
        <v>1</v>
      </c>
      <c r="I45" s="76" t="b">
        <v>1</v>
      </c>
      <c r="J45" s="77" t="s">
        <v>106</v>
      </c>
      <c r="K45" s="23" t="e">
        <f t="shared" ca="1" si="0"/>
        <v>#NAME?</v>
      </c>
      <c r="L45" s="24"/>
    </row>
    <row r="46" spans="1:12" ht="15.75" customHeight="1">
      <c r="A46" s="557"/>
      <c r="B46" s="80" t="s">
        <v>138</v>
      </c>
      <c r="C46" s="78" t="s">
        <v>25</v>
      </c>
      <c r="D46" s="68" t="s">
        <v>139</v>
      </c>
      <c r="E46" s="69" t="s">
        <v>11</v>
      </c>
      <c r="F46" s="70" t="s">
        <v>130</v>
      </c>
      <c r="G46" s="76" t="b">
        <v>0</v>
      </c>
      <c r="H46" s="76" t="b">
        <v>1</v>
      </c>
      <c r="I46" s="76" t="b">
        <v>1</v>
      </c>
      <c r="J46" s="77" t="s">
        <v>106</v>
      </c>
      <c r="K46" s="23" t="e">
        <f t="shared" ca="1" si="0"/>
        <v>#NAME?</v>
      </c>
      <c r="L46" s="24"/>
    </row>
    <row r="47" spans="1:12" ht="16.5" customHeight="1">
      <c r="A47" s="557"/>
      <c r="B47" s="83" t="s">
        <v>141</v>
      </c>
      <c r="C47" s="84" t="s">
        <v>25</v>
      </c>
      <c r="D47" s="85" t="s">
        <v>142</v>
      </c>
      <c r="E47" s="69" t="s">
        <v>11</v>
      </c>
      <c r="F47" s="87" t="s">
        <v>181</v>
      </c>
      <c r="G47" s="88" t="b">
        <v>0</v>
      </c>
      <c r="H47" s="88" t="b">
        <v>1</v>
      </c>
      <c r="I47" s="88" t="b">
        <v>1</v>
      </c>
      <c r="J47" s="89" t="s">
        <v>106</v>
      </c>
      <c r="K47" s="23" t="e">
        <f t="shared" ca="1" si="0"/>
        <v>#NAME?</v>
      </c>
      <c r="L47" s="81"/>
    </row>
    <row r="48" spans="1:12" ht="16.5" customHeight="1">
      <c r="A48" s="557"/>
      <c r="B48" s="90" t="s">
        <v>143</v>
      </c>
      <c r="C48" s="84" t="s">
        <v>25</v>
      </c>
      <c r="D48" s="91" t="s">
        <v>144</v>
      </c>
      <c r="E48" s="69" t="s">
        <v>11</v>
      </c>
      <c r="F48" s="87" t="s">
        <v>187</v>
      </c>
      <c r="G48" s="88" t="b">
        <v>0</v>
      </c>
      <c r="H48" s="88" t="b">
        <v>1</v>
      </c>
      <c r="I48" s="88" t="b">
        <v>1</v>
      </c>
      <c r="J48" s="89" t="s">
        <v>106</v>
      </c>
      <c r="K48" s="23" t="e">
        <f t="shared" ca="1" si="0"/>
        <v>#NAME?</v>
      </c>
      <c r="L48" s="81"/>
    </row>
    <row r="49" spans="1:12" ht="16.5" customHeight="1">
      <c r="A49" s="561"/>
      <c r="B49" s="92" t="s">
        <v>145</v>
      </c>
      <c r="C49" s="93" t="s">
        <v>25</v>
      </c>
      <c r="D49" s="94" t="s">
        <v>145</v>
      </c>
      <c r="E49" s="95" t="s">
        <v>11</v>
      </c>
      <c r="F49" s="96" t="s">
        <v>160</v>
      </c>
      <c r="G49" s="97" t="b">
        <v>0</v>
      </c>
      <c r="H49" s="97" t="b">
        <v>1</v>
      </c>
      <c r="I49" s="97" t="b">
        <v>1</v>
      </c>
      <c r="J49" s="98" t="s">
        <v>106</v>
      </c>
      <c r="K49" s="23" t="e">
        <f t="shared" ca="1" si="0"/>
        <v>#NAME?</v>
      </c>
      <c r="L49" s="81"/>
    </row>
    <row r="50" spans="1:12" ht="18.75" customHeight="1">
      <c r="A50" s="562" t="s">
        <v>147</v>
      </c>
      <c r="B50" s="99" t="s">
        <v>148</v>
      </c>
      <c r="C50" s="100" t="s">
        <v>149</v>
      </c>
      <c r="D50" s="101" t="s">
        <v>148</v>
      </c>
      <c r="E50" s="102"/>
      <c r="F50" s="103" t="s">
        <v>150</v>
      </c>
      <c r="G50" s="104" t="b">
        <v>0</v>
      </c>
      <c r="H50" s="105" t="s">
        <v>151</v>
      </c>
      <c r="I50" s="104" t="b">
        <v>0</v>
      </c>
      <c r="J50" s="106" t="s">
        <v>152</v>
      </c>
      <c r="K50" s="50"/>
      <c r="L50" s="107"/>
    </row>
    <row r="51" spans="1:12" ht="18.75" customHeight="1">
      <c r="A51" s="561"/>
      <c r="B51" s="108" t="s">
        <v>153</v>
      </c>
      <c r="C51" s="109" t="s">
        <v>154</v>
      </c>
      <c r="D51" s="110" t="s">
        <v>153</v>
      </c>
      <c r="E51" s="111"/>
      <c r="F51" s="112" t="s">
        <v>155</v>
      </c>
      <c r="G51" s="113" t="b">
        <v>0</v>
      </c>
      <c r="H51" s="114" t="s">
        <v>151</v>
      </c>
      <c r="I51" s="113" t="b">
        <v>0</v>
      </c>
      <c r="J51" s="115" t="s">
        <v>156</v>
      </c>
      <c r="K51" s="50"/>
      <c r="L51" s="116"/>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69"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row>
    <row r="4" spans="1:27" ht="12.75">
      <c r="A4" s="553"/>
      <c r="B4" s="547"/>
      <c r="C4" s="17" t="s">
        <v>18</v>
      </c>
      <c r="D4" s="18" t="s">
        <v>22</v>
      </c>
      <c r="E4" s="25" t="s">
        <v>11</v>
      </c>
      <c r="F4" s="20" t="s">
        <v>157</v>
      </c>
      <c r="G4" s="21" t="b">
        <v>0</v>
      </c>
      <c r="H4" s="21" t="b">
        <v>0</v>
      </c>
      <c r="I4" s="21" t="b">
        <v>0</v>
      </c>
      <c r="J4" s="26"/>
      <c r="K4" s="50" t="str">
        <f t="shared" si="0"/>
        <v/>
      </c>
      <c r="L4" s="119"/>
    </row>
    <row r="5" spans="1:27" ht="24" customHeight="1">
      <c r="A5" s="556" t="s">
        <v>23</v>
      </c>
      <c r="B5" s="555" t="s">
        <v>24</v>
      </c>
      <c r="C5" s="28" t="s">
        <v>25</v>
      </c>
      <c r="D5" s="29" t="s">
        <v>26</v>
      </c>
      <c r="E5" s="30" t="s">
        <v>11</v>
      </c>
      <c r="F5" s="31" t="s">
        <v>239</v>
      </c>
      <c r="G5" s="32" t="b">
        <v>0</v>
      </c>
      <c r="H5" s="32" t="b">
        <v>0</v>
      </c>
      <c r="I5" s="32" t="b">
        <v>0</v>
      </c>
      <c r="J5" s="33" t="s">
        <v>28</v>
      </c>
      <c r="K5" s="50" t="str">
        <f t="shared" si="0"/>
        <v/>
      </c>
    </row>
    <row r="6" spans="1:27" ht="22.5" customHeight="1">
      <c r="A6" s="557"/>
      <c r="B6" s="547"/>
      <c r="C6" s="28" t="s">
        <v>25</v>
      </c>
      <c r="D6" s="34" t="s">
        <v>29</v>
      </c>
      <c r="E6" s="30" t="s">
        <v>11</v>
      </c>
      <c r="F6" s="31" t="s">
        <v>239</v>
      </c>
      <c r="G6" s="32" t="b">
        <v>0</v>
      </c>
      <c r="H6" s="32" t="b">
        <v>0</v>
      </c>
      <c r="I6" s="32" t="b">
        <v>0</v>
      </c>
      <c r="J6" s="35" t="s">
        <v>21</v>
      </c>
      <c r="K6" s="50" t="str">
        <f t="shared" si="0"/>
        <v/>
      </c>
      <c r="L6" s="120" t="s">
        <v>240</v>
      </c>
    </row>
    <row r="7" spans="1:27" ht="12.75">
      <c r="A7" s="557"/>
      <c r="B7" s="555" t="s">
        <v>30</v>
      </c>
      <c r="C7" s="28" t="s">
        <v>25</v>
      </c>
      <c r="D7" s="29" t="s">
        <v>31</v>
      </c>
      <c r="E7" s="30" t="s">
        <v>11</v>
      </c>
      <c r="F7" s="31" t="s">
        <v>184</v>
      </c>
      <c r="G7" s="32" t="b">
        <v>0</v>
      </c>
      <c r="H7" s="32" t="b">
        <v>0</v>
      </c>
      <c r="I7" s="32" t="b">
        <v>0</v>
      </c>
      <c r="J7" s="33"/>
      <c r="K7" s="50" t="str">
        <f t="shared" si="0"/>
        <v/>
      </c>
      <c r="L7" s="119"/>
    </row>
    <row r="8" spans="1:27" ht="12.75">
      <c r="A8" s="557"/>
      <c r="B8" s="547"/>
      <c r="C8" s="28" t="s">
        <v>25</v>
      </c>
      <c r="D8" s="29" t="s">
        <v>33</v>
      </c>
      <c r="E8" s="30" t="s">
        <v>11</v>
      </c>
      <c r="F8" s="31" t="s">
        <v>184</v>
      </c>
      <c r="G8" s="32" t="b">
        <v>0</v>
      </c>
      <c r="H8" s="32" t="b">
        <v>0</v>
      </c>
      <c r="I8" s="32" t="b">
        <v>0</v>
      </c>
      <c r="J8" s="35" t="s">
        <v>34</v>
      </c>
      <c r="K8" s="50" t="str">
        <f t="shared" si="0"/>
        <v/>
      </c>
    </row>
    <row r="9" spans="1:27" ht="12.75">
      <c r="A9" s="557"/>
      <c r="B9" s="555" t="s">
        <v>35</v>
      </c>
      <c r="C9" s="28" t="s">
        <v>18</v>
      </c>
      <c r="D9" s="29" t="s">
        <v>36</v>
      </c>
      <c r="E9" s="30" t="s">
        <v>11</v>
      </c>
      <c r="F9" s="31" t="s">
        <v>160</v>
      </c>
      <c r="G9" s="32" t="b">
        <v>0</v>
      </c>
      <c r="H9" s="32" t="b">
        <v>0</v>
      </c>
      <c r="I9" s="32" t="b">
        <v>0</v>
      </c>
      <c r="J9" s="33"/>
      <c r="K9" s="50" t="str">
        <f t="shared" si="0"/>
        <v/>
      </c>
    </row>
    <row r="10" spans="1:27" ht="12.75">
      <c r="A10" s="553"/>
      <c r="B10" s="547"/>
      <c r="C10" s="28" t="s">
        <v>38</v>
      </c>
      <c r="D10" s="29" t="s">
        <v>39</v>
      </c>
      <c r="E10" s="30" t="s">
        <v>11</v>
      </c>
      <c r="F10" s="31" t="s">
        <v>160</v>
      </c>
      <c r="G10" s="32" t="b">
        <v>0</v>
      </c>
      <c r="H10" s="32" t="b">
        <v>0</v>
      </c>
      <c r="I10" s="32" t="b">
        <v>0</v>
      </c>
      <c r="J10" s="35" t="s">
        <v>34</v>
      </c>
      <c r="K10" s="50" t="str">
        <f t="shared" si="0"/>
        <v/>
      </c>
    </row>
    <row r="11" spans="1:27" ht="12.75">
      <c r="A11" s="558" t="s">
        <v>40</v>
      </c>
      <c r="B11" s="546" t="s">
        <v>41</v>
      </c>
      <c r="C11" s="37" t="s">
        <v>25</v>
      </c>
      <c r="D11" s="38" t="s">
        <v>42</v>
      </c>
      <c r="E11" s="39" t="s">
        <v>11</v>
      </c>
      <c r="F11" s="40" t="s">
        <v>48</v>
      </c>
      <c r="G11" s="41" t="b">
        <v>0</v>
      </c>
      <c r="H11" s="41" t="b">
        <v>0</v>
      </c>
      <c r="I11" s="41" t="b">
        <v>0</v>
      </c>
      <c r="J11" s="42" t="s">
        <v>28</v>
      </c>
      <c r="K11" s="50" t="str">
        <f t="shared" si="0"/>
        <v/>
      </c>
      <c r="L11" s="121"/>
    </row>
    <row r="12" spans="1:27" ht="15" customHeight="1">
      <c r="A12" s="557"/>
      <c r="B12" s="547"/>
      <c r="C12" s="37" t="s">
        <v>25</v>
      </c>
      <c r="D12" s="38" t="s">
        <v>44</v>
      </c>
      <c r="E12" s="39" t="s">
        <v>11</v>
      </c>
      <c r="F12" s="40" t="s">
        <v>241</v>
      </c>
      <c r="G12" s="41" t="b">
        <v>0</v>
      </c>
      <c r="H12" s="41" t="b">
        <v>0</v>
      </c>
      <c r="I12" s="41" t="b">
        <v>0</v>
      </c>
      <c r="J12" s="43" t="s">
        <v>45</v>
      </c>
      <c r="K12" s="50" t="str">
        <f t="shared" si="0"/>
        <v/>
      </c>
      <c r="L12" s="122"/>
    </row>
    <row r="13" spans="1:27" ht="12.75">
      <c r="A13" s="557"/>
      <c r="B13" s="546" t="s">
        <v>46</v>
      </c>
      <c r="C13" s="37" t="s">
        <v>25</v>
      </c>
      <c r="D13" s="38" t="s">
        <v>47</v>
      </c>
      <c r="E13" s="39" t="s">
        <v>11</v>
      </c>
      <c r="F13" s="40" t="s">
        <v>110</v>
      </c>
      <c r="G13" s="41" t="b">
        <v>0</v>
      </c>
      <c r="H13" s="41" t="b">
        <v>0</v>
      </c>
      <c r="I13" s="41" t="b">
        <v>0</v>
      </c>
      <c r="J13" s="42" t="s">
        <v>28</v>
      </c>
      <c r="K13" s="50" t="str">
        <f t="shared" si="0"/>
        <v/>
      </c>
      <c r="L13" s="121"/>
    </row>
    <row r="14" spans="1:27" ht="12.75">
      <c r="A14" s="557"/>
      <c r="B14" s="547"/>
      <c r="C14" s="37" t="s">
        <v>25</v>
      </c>
      <c r="D14" s="38" t="s">
        <v>49</v>
      </c>
      <c r="E14" s="39" t="s">
        <v>11</v>
      </c>
      <c r="F14" s="40" t="s">
        <v>242</v>
      </c>
      <c r="G14" s="41" t="b">
        <v>0</v>
      </c>
      <c r="H14" s="41" t="b">
        <v>0</v>
      </c>
      <c r="I14" s="41" t="b">
        <v>0</v>
      </c>
      <c r="J14" s="43" t="s">
        <v>50</v>
      </c>
      <c r="K14" s="50" t="str">
        <f t="shared" si="0"/>
        <v/>
      </c>
      <c r="L14" s="123"/>
    </row>
    <row r="15" spans="1:27" ht="12.75">
      <c r="A15" s="557"/>
      <c r="B15" s="546" t="s">
        <v>51</v>
      </c>
      <c r="C15" s="37" t="s">
        <v>25</v>
      </c>
      <c r="D15" s="38" t="s">
        <v>52</v>
      </c>
      <c r="E15" s="39" t="s">
        <v>11</v>
      </c>
      <c r="F15" s="40" t="s">
        <v>197</v>
      </c>
      <c r="G15" s="41" t="b">
        <v>0</v>
      </c>
      <c r="H15" s="41" t="b">
        <v>0</v>
      </c>
      <c r="I15" s="41" t="b">
        <v>0</v>
      </c>
      <c r="J15" s="42" t="s">
        <v>28</v>
      </c>
      <c r="K15" s="50" t="str">
        <f t="shared" si="0"/>
        <v/>
      </c>
      <c r="L15" s="121"/>
    </row>
    <row r="16" spans="1:27" ht="12.75">
      <c r="A16" s="557"/>
      <c r="B16" s="547"/>
      <c r="C16" s="37" t="s">
        <v>25</v>
      </c>
      <c r="D16" s="38" t="s">
        <v>54</v>
      </c>
      <c r="E16" s="39" t="s">
        <v>11</v>
      </c>
      <c r="F16" s="40" t="s">
        <v>197</v>
      </c>
      <c r="G16" s="41" t="b">
        <v>0</v>
      </c>
      <c r="H16" s="41" t="b">
        <v>0</v>
      </c>
      <c r="I16" s="41" t="b">
        <v>0</v>
      </c>
      <c r="J16" s="43" t="s">
        <v>55</v>
      </c>
      <c r="K16" s="50" t="str">
        <f t="shared" si="0"/>
        <v/>
      </c>
      <c r="L16" s="123"/>
    </row>
    <row r="17" spans="1:12" ht="12.75">
      <c r="A17" s="557"/>
      <c r="B17" s="546" t="s">
        <v>56</v>
      </c>
      <c r="C17" s="37" t="s">
        <v>25</v>
      </c>
      <c r="D17" s="38" t="s">
        <v>57</v>
      </c>
      <c r="E17" s="39" t="s">
        <v>11</v>
      </c>
      <c r="F17" s="40" t="s">
        <v>172</v>
      </c>
      <c r="G17" s="41" t="b">
        <v>0</v>
      </c>
      <c r="H17" s="41" t="b">
        <v>0</v>
      </c>
      <c r="I17" s="41" t="b">
        <v>0</v>
      </c>
      <c r="J17" s="42" t="s">
        <v>28</v>
      </c>
      <c r="K17" s="50" t="str">
        <f t="shared" si="0"/>
        <v/>
      </c>
      <c r="L17" s="121"/>
    </row>
    <row r="18" spans="1:12" ht="12.75">
      <c r="A18" s="557"/>
      <c r="B18" s="547"/>
      <c r="C18" s="37" t="s">
        <v>25</v>
      </c>
      <c r="D18" s="38" t="s">
        <v>59</v>
      </c>
      <c r="E18" s="39" t="s">
        <v>11</v>
      </c>
      <c r="F18" s="40" t="s">
        <v>172</v>
      </c>
      <c r="G18" s="41" t="b">
        <v>0</v>
      </c>
      <c r="H18" s="41" t="b">
        <v>0</v>
      </c>
      <c r="I18" s="41" t="b">
        <v>0</v>
      </c>
      <c r="J18" s="43" t="s">
        <v>34</v>
      </c>
      <c r="K18" s="50" t="str">
        <f t="shared" si="0"/>
        <v/>
      </c>
      <c r="L18" s="124"/>
    </row>
    <row r="19" spans="1:12" ht="12.75">
      <c r="A19" s="557"/>
      <c r="B19" s="546" t="s">
        <v>60</v>
      </c>
      <c r="C19" s="37" t="s">
        <v>25</v>
      </c>
      <c r="D19" s="38" t="s">
        <v>61</v>
      </c>
      <c r="E19" s="39" t="s">
        <v>11</v>
      </c>
      <c r="F19" s="40" t="s">
        <v>243</v>
      </c>
      <c r="G19" s="41" t="b">
        <v>0</v>
      </c>
      <c r="H19" s="41" t="b">
        <v>0</v>
      </c>
      <c r="I19" s="41" t="b">
        <v>0</v>
      </c>
      <c r="J19" s="43" t="s">
        <v>63</v>
      </c>
      <c r="K19" s="50" t="str">
        <f t="shared" si="0"/>
        <v/>
      </c>
      <c r="L19" s="125"/>
    </row>
    <row r="20" spans="1:12" ht="12.75">
      <c r="A20" s="557"/>
      <c r="B20" s="547"/>
      <c r="C20" s="37" t="s">
        <v>25</v>
      </c>
      <c r="D20" s="38" t="s">
        <v>64</v>
      </c>
      <c r="E20" s="39" t="s">
        <v>11</v>
      </c>
      <c r="F20" s="40" t="s">
        <v>243</v>
      </c>
      <c r="G20" s="41" t="b">
        <v>0</v>
      </c>
      <c r="H20" s="41" t="b">
        <v>0</v>
      </c>
      <c r="I20" s="41" t="b">
        <v>0</v>
      </c>
      <c r="J20" s="43" t="s">
        <v>28</v>
      </c>
      <c r="K20" s="50" t="str">
        <f t="shared" si="0"/>
        <v/>
      </c>
      <c r="L20" s="125"/>
    </row>
    <row r="21" spans="1:12" ht="12.75">
      <c r="A21" s="557"/>
      <c r="B21" s="546" t="s">
        <v>65</v>
      </c>
      <c r="C21" s="37" t="s">
        <v>25</v>
      </c>
      <c r="D21" s="38" t="s">
        <v>66</v>
      </c>
      <c r="E21" s="39" t="s">
        <v>11</v>
      </c>
      <c r="F21" s="40" t="s">
        <v>199</v>
      </c>
      <c r="G21" s="41" t="b">
        <v>0</v>
      </c>
      <c r="H21" s="41" t="b">
        <v>0</v>
      </c>
      <c r="I21" s="41" t="b">
        <v>0</v>
      </c>
      <c r="J21" s="43" t="s">
        <v>63</v>
      </c>
      <c r="K21" s="50" t="str">
        <f t="shared" si="0"/>
        <v/>
      </c>
      <c r="L21" s="125"/>
    </row>
    <row r="22" spans="1:12" ht="12.75">
      <c r="A22" s="557"/>
      <c r="B22" s="547"/>
      <c r="C22" s="37" t="s">
        <v>25</v>
      </c>
      <c r="D22" s="38" t="s">
        <v>68</v>
      </c>
      <c r="E22" s="39" t="s">
        <v>11</v>
      </c>
      <c r="F22" s="40" t="s">
        <v>199</v>
      </c>
      <c r="G22" s="41" t="b">
        <v>0</v>
      </c>
      <c r="H22" s="41" t="b">
        <v>0</v>
      </c>
      <c r="I22" s="41" t="b">
        <v>0</v>
      </c>
      <c r="J22" s="43" t="s">
        <v>28</v>
      </c>
      <c r="K22" s="50" t="str">
        <f t="shared" si="0"/>
        <v/>
      </c>
      <c r="L22" s="125"/>
    </row>
    <row r="23" spans="1:12" ht="12.75">
      <c r="A23" s="557"/>
      <c r="B23" s="548" t="s">
        <v>69</v>
      </c>
      <c r="C23" s="37" t="s">
        <v>25</v>
      </c>
      <c r="D23" s="38" t="s">
        <v>70</v>
      </c>
      <c r="E23" s="39" t="s">
        <v>11</v>
      </c>
      <c r="F23" s="40" t="s">
        <v>243</v>
      </c>
      <c r="G23" s="41" t="b">
        <v>0</v>
      </c>
      <c r="H23" s="41" t="b">
        <v>0</v>
      </c>
      <c r="I23" s="41" t="b">
        <v>0</v>
      </c>
      <c r="J23" s="48" t="s">
        <v>28</v>
      </c>
      <c r="K23" s="50" t="str">
        <f t="shared" si="0"/>
        <v/>
      </c>
      <c r="L23" s="125"/>
    </row>
    <row r="24" spans="1:12" ht="12.75">
      <c r="A24" s="553"/>
      <c r="B24" s="547"/>
      <c r="C24" s="37" t="s">
        <v>25</v>
      </c>
      <c r="D24" s="38" t="s">
        <v>72</v>
      </c>
      <c r="E24" s="39" t="s">
        <v>11</v>
      </c>
      <c r="F24" s="40" t="s">
        <v>243</v>
      </c>
      <c r="G24" s="41" t="b">
        <v>0</v>
      </c>
      <c r="H24" s="41" t="b">
        <v>0</v>
      </c>
      <c r="I24" s="41" t="b">
        <v>0</v>
      </c>
      <c r="J24" s="48" t="s">
        <v>73</v>
      </c>
      <c r="K24" s="50" t="str">
        <f t="shared" si="0"/>
        <v/>
      </c>
      <c r="L24" s="126"/>
    </row>
    <row r="25" spans="1:12" ht="12.75">
      <c r="A25" s="559" t="s">
        <v>75</v>
      </c>
      <c r="B25" s="51" t="s">
        <v>76</v>
      </c>
      <c r="C25" s="52" t="s">
        <v>77</v>
      </c>
      <c r="D25" s="53" t="s">
        <v>78</v>
      </c>
      <c r="E25" s="54" t="s">
        <v>11</v>
      </c>
      <c r="F25" s="55" t="s">
        <v>244</v>
      </c>
      <c r="G25" s="56" t="b">
        <v>0</v>
      </c>
      <c r="H25" s="57" t="b">
        <v>1</v>
      </c>
      <c r="I25" s="56" t="b">
        <v>0</v>
      </c>
      <c r="J25" s="58" t="s">
        <v>21</v>
      </c>
      <c r="K25" s="23" t="e">
        <f t="shared" ca="1" si="0"/>
        <v>#NAME?</v>
      </c>
      <c r="L25" s="121"/>
    </row>
    <row r="26" spans="1:12" ht="12.75">
      <c r="A26" s="557"/>
      <c r="B26" s="51" t="s">
        <v>80</v>
      </c>
      <c r="C26" s="52" t="s">
        <v>77</v>
      </c>
      <c r="D26" s="53" t="s">
        <v>81</v>
      </c>
      <c r="E26" s="54" t="s">
        <v>11</v>
      </c>
      <c r="F26" s="55" t="s">
        <v>245</v>
      </c>
      <c r="G26" s="56" t="b">
        <v>0</v>
      </c>
      <c r="H26" s="57" t="b">
        <v>0</v>
      </c>
      <c r="I26" s="56" t="b">
        <v>0</v>
      </c>
      <c r="J26" s="58" t="s">
        <v>21</v>
      </c>
      <c r="K26" s="50" t="str">
        <f t="shared" si="0"/>
        <v/>
      </c>
      <c r="L26" s="127"/>
    </row>
    <row r="27" spans="1:12" ht="12.75">
      <c r="A27" s="557"/>
      <c r="B27" s="51" t="s">
        <v>83</v>
      </c>
      <c r="C27" s="52" t="s">
        <v>77</v>
      </c>
      <c r="D27" s="53" t="s">
        <v>84</v>
      </c>
      <c r="E27" s="54" t="s">
        <v>11</v>
      </c>
      <c r="F27" s="55" t="s">
        <v>246</v>
      </c>
      <c r="G27" s="56" t="b">
        <v>0</v>
      </c>
      <c r="H27" s="57" t="b">
        <v>0</v>
      </c>
      <c r="I27" s="56" t="b">
        <v>0</v>
      </c>
      <c r="J27" s="58" t="s">
        <v>21</v>
      </c>
      <c r="K27" s="50" t="str">
        <f t="shared" si="0"/>
        <v/>
      </c>
      <c r="L27" s="128"/>
    </row>
    <row r="28" spans="1:12" ht="12.75">
      <c r="A28" s="557"/>
      <c r="B28" s="51" t="s">
        <v>86</v>
      </c>
      <c r="C28" s="52" t="s">
        <v>77</v>
      </c>
      <c r="D28" s="53" t="s">
        <v>87</v>
      </c>
      <c r="E28" s="54" t="s">
        <v>11</v>
      </c>
      <c r="F28" s="55" t="s">
        <v>247</v>
      </c>
      <c r="G28" s="56" t="b">
        <v>0</v>
      </c>
      <c r="H28" s="57" t="b">
        <v>1</v>
      </c>
      <c r="I28" s="56" t="b">
        <v>0</v>
      </c>
      <c r="J28" s="58" t="s">
        <v>21</v>
      </c>
      <c r="K28" s="23" t="e">
        <f t="shared" ca="1" si="0"/>
        <v>#NAME?</v>
      </c>
      <c r="L28" s="128"/>
    </row>
    <row r="29" spans="1:12" ht="12.75">
      <c r="A29" s="557"/>
      <c r="B29" s="51" t="s">
        <v>89</v>
      </c>
      <c r="C29" s="52" t="s">
        <v>77</v>
      </c>
      <c r="D29" s="53" t="s">
        <v>90</v>
      </c>
      <c r="E29" s="54" t="s">
        <v>11</v>
      </c>
      <c r="F29" s="55" t="s">
        <v>173</v>
      </c>
      <c r="G29" s="56" t="b">
        <v>0</v>
      </c>
      <c r="H29" s="57" t="b">
        <v>0</v>
      </c>
      <c r="I29" s="56" t="b">
        <v>0</v>
      </c>
      <c r="J29" s="58" t="s">
        <v>21</v>
      </c>
      <c r="K29" s="50" t="str">
        <f t="shared" si="0"/>
        <v/>
      </c>
      <c r="L29" s="125"/>
    </row>
    <row r="30" spans="1:12" ht="12.75">
      <c r="A30" s="557"/>
      <c r="B30" s="51" t="s">
        <v>91</v>
      </c>
      <c r="C30" s="52" t="s">
        <v>77</v>
      </c>
      <c r="D30" s="53" t="s">
        <v>92</v>
      </c>
      <c r="E30" s="54" t="s">
        <v>11</v>
      </c>
      <c r="F30" s="55" t="s">
        <v>248</v>
      </c>
      <c r="G30" s="56" t="b">
        <v>0</v>
      </c>
      <c r="H30" s="57" t="b">
        <v>0</v>
      </c>
      <c r="I30" s="56" t="b">
        <v>0</v>
      </c>
      <c r="J30" s="58" t="s">
        <v>21</v>
      </c>
      <c r="K30" s="50" t="str">
        <f t="shared" si="0"/>
        <v/>
      </c>
      <c r="L30" s="129"/>
    </row>
    <row r="31" spans="1:12" ht="12.75">
      <c r="A31" s="557"/>
      <c r="B31" s="51" t="s">
        <v>94</v>
      </c>
      <c r="C31" s="52" t="s">
        <v>77</v>
      </c>
      <c r="D31" s="53" t="s">
        <v>95</v>
      </c>
      <c r="E31" s="60" t="s">
        <v>11</v>
      </c>
      <c r="F31" s="55" t="s">
        <v>249</v>
      </c>
      <c r="G31" s="56" t="b">
        <v>0</v>
      </c>
      <c r="H31" s="57" t="b">
        <v>0</v>
      </c>
      <c r="I31" s="56" t="b">
        <v>0</v>
      </c>
      <c r="J31" s="58" t="s">
        <v>21</v>
      </c>
      <c r="K31" s="50" t="str">
        <f t="shared" si="0"/>
        <v/>
      </c>
      <c r="L31" s="129"/>
    </row>
    <row r="32" spans="1:12" ht="12.75">
      <c r="A32" s="557"/>
      <c r="B32" s="61" t="s">
        <v>97</v>
      </c>
      <c r="C32" s="62" t="s">
        <v>77</v>
      </c>
      <c r="D32" s="53" t="s">
        <v>98</v>
      </c>
      <c r="E32" s="60" t="s">
        <v>11</v>
      </c>
      <c r="F32" s="63" t="s">
        <v>250</v>
      </c>
      <c r="G32" s="56" t="b">
        <v>0</v>
      </c>
      <c r="H32" s="57" t="b">
        <v>0</v>
      </c>
      <c r="I32" s="56" t="b">
        <v>0</v>
      </c>
      <c r="J32" s="58" t="s">
        <v>21</v>
      </c>
      <c r="K32" s="50" t="str">
        <f t="shared" si="0"/>
        <v/>
      </c>
      <c r="L32" s="129"/>
    </row>
    <row r="33" spans="1:12" ht="12.75">
      <c r="A33" s="557"/>
      <c r="B33" s="61" t="s">
        <v>100</v>
      </c>
      <c r="C33" s="62" t="s">
        <v>77</v>
      </c>
      <c r="D33" s="53" t="s">
        <v>101</v>
      </c>
      <c r="E33" s="54" t="s">
        <v>11</v>
      </c>
      <c r="F33" s="63" t="s">
        <v>251</v>
      </c>
      <c r="G33" s="56" t="b">
        <v>0</v>
      </c>
      <c r="H33" s="57" t="b">
        <v>0</v>
      </c>
      <c r="I33" s="56" t="b">
        <v>0</v>
      </c>
      <c r="J33" s="58" t="s">
        <v>21</v>
      </c>
      <c r="K33" s="50" t="str">
        <f t="shared" si="0"/>
        <v/>
      </c>
      <c r="L33" s="129"/>
    </row>
    <row r="34" spans="1:12" ht="12.75">
      <c r="A34" s="553"/>
      <c r="B34" s="61" t="s">
        <v>103</v>
      </c>
      <c r="C34" s="52" t="s">
        <v>77</v>
      </c>
      <c r="D34" s="53" t="s">
        <v>104</v>
      </c>
      <c r="E34" s="54" t="s">
        <v>11</v>
      </c>
      <c r="F34" s="63" t="s">
        <v>252</v>
      </c>
      <c r="G34" s="56" t="b">
        <v>0</v>
      </c>
      <c r="H34" s="57" t="b">
        <v>0</v>
      </c>
      <c r="I34" s="56" t="b">
        <v>0</v>
      </c>
      <c r="J34" s="64" t="s">
        <v>106</v>
      </c>
      <c r="K34" s="50" t="str">
        <f t="shared" si="0"/>
        <v/>
      </c>
      <c r="L34" s="129"/>
    </row>
    <row r="35" spans="1:12" ht="12.75">
      <c r="A35" s="560" t="s">
        <v>107</v>
      </c>
      <c r="B35" s="66" t="s">
        <v>108</v>
      </c>
      <c r="C35" s="67" t="s">
        <v>25</v>
      </c>
      <c r="D35" s="68" t="s">
        <v>109</v>
      </c>
      <c r="E35" s="69" t="s">
        <v>11</v>
      </c>
      <c r="F35" s="70" t="s">
        <v>199</v>
      </c>
      <c r="G35" s="71" t="b">
        <v>0</v>
      </c>
      <c r="H35" s="71" t="b">
        <v>0</v>
      </c>
      <c r="I35" s="71" t="b">
        <v>0</v>
      </c>
      <c r="J35" s="72" t="s">
        <v>106</v>
      </c>
      <c r="K35" s="50" t="str">
        <f t="shared" si="0"/>
        <v/>
      </c>
      <c r="L35" s="130"/>
    </row>
    <row r="36" spans="1:12" ht="15.75" customHeight="1">
      <c r="A36" s="557"/>
      <c r="B36" s="66" t="s">
        <v>111</v>
      </c>
      <c r="C36" s="67" t="s">
        <v>25</v>
      </c>
      <c r="D36" s="68" t="s">
        <v>112</v>
      </c>
      <c r="E36" s="69" t="s">
        <v>11</v>
      </c>
      <c r="F36" s="70" t="s">
        <v>213</v>
      </c>
      <c r="G36" s="71" t="b">
        <v>0</v>
      </c>
      <c r="H36" s="71" t="b">
        <v>0</v>
      </c>
      <c r="I36" s="71" t="b">
        <v>0</v>
      </c>
      <c r="J36" s="72" t="s">
        <v>106</v>
      </c>
      <c r="K36" s="50" t="str">
        <f t="shared" si="0"/>
        <v/>
      </c>
      <c r="L36" s="130"/>
    </row>
    <row r="37" spans="1:12" ht="15.75" customHeight="1">
      <c r="A37" s="557"/>
      <c r="B37" s="66" t="s">
        <v>114</v>
      </c>
      <c r="C37" s="67" t="s">
        <v>25</v>
      </c>
      <c r="D37" s="74" t="s">
        <v>115</v>
      </c>
      <c r="E37" s="75" t="s">
        <v>11</v>
      </c>
      <c r="F37" s="70" t="s">
        <v>167</v>
      </c>
      <c r="G37" s="76" t="b">
        <v>0</v>
      </c>
      <c r="H37" s="76" t="b">
        <v>0</v>
      </c>
      <c r="I37" s="76" t="b">
        <v>0</v>
      </c>
      <c r="J37" s="77" t="s">
        <v>106</v>
      </c>
      <c r="K37" s="50" t="str">
        <f t="shared" si="0"/>
        <v/>
      </c>
      <c r="L37" s="130"/>
    </row>
    <row r="38" spans="1:12" ht="15" customHeight="1">
      <c r="A38" s="557"/>
      <c r="B38" s="66" t="s">
        <v>117</v>
      </c>
      <c r="C38" s="67" t="s">
        <v>25</v>
      </c>
      <c r="D38" s="68" t="s">
        <v>118</v>
      </c>
      <c r="E38" s="69" t="s">
        <v>11</v>
      </c>
      <c r="F38" s="70" t="s">
        <v>253</v>
      </c>
      <c r="G38" s="76" t="b">
        <v>0</v>
      </c>
      <c r="H38" s="76" t="b">
        <v>0</v>
      </c>
      <c r="I38" s="76" t="b">
        <v>0</v>
      </c>
      <c r="J38" s="77" t="s">
        <v>106</v>
      </c>
      <c r="K38" s="50" t="str">
        <f t="shared" si="0"/>
        <v/>
      </c>
      <c r="L38" s="130"/>
    </row>
    <row r="39" spans="1:12" ht="15.75" customHeight="1">
      <c r="A39" s="557"/>
      <c r="B39" s="66" t="s">
        <v>119</v>
      </c>
      <c r="C39" s="67" t="s">
        <v>25</v>
      </c>
      <c r="D39" s="68" t="s">
        <v>120</v>
      </c>
      <c r="E39" s="69" t="s">
        <v>11</v>
      </c>
      <c r="F39" s="70" t="s">
        <v>254</v>
      </c>
      <c r="G39" s="76" t="b">
        <v>0</v>
      </c>
      <c r="H39" s="76" t="b">
        <v>0</v>
      </c>
      <c r="I39" s="76" t="b">
        <v>0</v>
      </c>
      <c r="J39" s="77" t="s">
        <v>106</v>
      </c>
      <c r="K39" s="50" t="str">
        <f t="shared" si="0"/>
        <v/>
      </c>
      <c r="L39" s="130"/>
    </row>
    <row r="40" spans="1:12" ht="15.75" customHeight="1">
      <c r="A40" s="557"/>
      <c r="B40" s="66" t="s">
        <v>122</v>
      </c>
      <c r="C40" s="78" t="s">
        <v>25</v>
      </c>
      <c r="D40" s="68" t="s">
        <v>123</v>
      </c>
      <c r="E40" s="69" t="s">
        <v>11</v>
      </c>
      <c r="F40" s="70" t="s">
        <v>255</v>
      </c>
      <c r="G40" s="76" t="b">
        <v>0</v>
      </c>
      <c r="H40" s="76" t="b">
        <v>0</v>
      </c>
      <c r="I40" s="76" t="b">
        <v>0</v>
      </c>
      <c r="J40" s="77" t="s">
        <v>106</v>
      </c>
      <c r="K40" s="50" t="str">
        <f t="shared" si="0"/>
        <v/>
      </c>
    </row>
    <row r="41" spans="1:12" ht="15.75" customHeight="1">
      <c r="A41" s="557"/>
      <c r="B41" s="80" t="s">
        <v>125</v>
      </c>
      <c r="C41" s="67" t="s">
        <v>25</v>
      </c>
      <c r="D41" s="68" t="s">
        <v>126</v>
      </c>
      <c r="E41" s="69" t="s">
        <v>11</v>
      </c>
      <c r="F41" s="70" t="s">
        <v>159</v>
      </c>
      <c r="G41" s="76" t="b">
        <v>0</v>
      </c>
      <c r="H41" s="76" t="b">
        <v>0</v>
      </c>
      <c r="I41" s="76" t="b">
        <v>0</v>
      </c>
      <c r="J41" s="77" t="s">
        <v>106</v>
      </c>
      <c r="K41" s="50" t="str">
        <f t="shared" si="0"/>
        <v/>
      </c>
    </row>
    <row r="42" spans="1:12" ht="15.75" customHeight="1">
      <c r="A42" s="557"/>
      <c r="B42" s="80" t="s">
        <v>128</v>
      </c>
      <c r="C42" s="78" t="s">
        <v>25</v>
      </c>
      <c r="D42" s="68" t="s">
        <v>129</v>
      </c>
      <c r="E42" s="69" t="s">
        <v>11</v>
      </c>
      <c r="F42" s="70" t="s">
        <v>207</v>
      </c>
      <c r="G42" s="76" t="b">
        <v>0</v>
      </c>
      <c r="H42" s="76" t="b">
        <v>0</v>
      </c>
      <c r="I42" s="76" t="b">
        <v>0</v>
      </c>
      <c r="J42" s="77" t="s">
        <v>106</v>
      </c>
      <c r="K42" s="50" t="str">
        <f t="shared" si="0"/>
        <v/>
      </c>
    </row>
    <row r="43" spans="1:12" ht="15.75" customHeight="1">
      <c r="A43" s="557"/>
      <c r="B43" s="66" t="s">
        <v>131</v>
      </c>
      <c r="C43" s="67" t="s">
        <v>25</v>
      </c>
      <c r="D43" s="68" t="s">
        <v>132</v>
      </c>
      <c r="E43" s="69" t="s">
        <v>11</v>
      </c>
      <c r="F43" s="70" t="s">
        <v>256</v>
      </c>
      <c r="G43" s="76" t="b">
        <v>0</v>
      </c>
      <c r="H43" s="76" t="b">
        <v>0</v>
      </c>
      <c r="I43" s="76" t="b">
        <v>0</v>
      </c>
      <c r="J43" s="77" t="s">
        <v>106</v>
      </c>
      <c r="K43" s="50" t="str">
        <f t="shared" si="0"/>
        <v/>
      </c>
      <c r="L43" s="131"/>
    </row>
    <row r="44" spans="1:12" ht="15.75" customHeight="1">
      <c r="A44" s="557"/>
      <c r="B44" s="80" t="s">
        <v>134</v>
      </c>
      <c r="C44" s="78" t="s">
        <v>25</v>
      </c>
      <c r="D44" s="68" t="s">
        <v>135</v>
      </c>
      <c r="E44" s="69" t="s">
        <v>11</v>
      </c>
      <c r="F44" s="70" t="s">
        <v>207</v>
      </c>
      <c r="G44" s="76" t="b">
        <v>0</v>
      </c>
      <c r="H44" s="76" t="b">
        <v>0</v>
      </c>
      <c r="I44" s="76" t="b">
        <v>0</v>
      </c>
      <c r="J44" s="77" t="s">
        <v>106</v>
      </c>
      <c r="K44" s="50" t="str">
        <f t="shared" si="0"/>
        <v/>
      </c>
    </row>
    <row r="45" spans="1:12" ht="15.75" customHeight="1">
      <c r="A45" s="557"/>
      <c r="B45" s="80" t="s">
        <v>136</v>
      </c>
      <c r="C45" s="78" t="s">
        <v>25</v>
      </c>
      <c r="D45" s="68" t="s">
        <v>137</v>
      </c>
      <c r="E45" s="69" t="s">
        <v>11</v>
      </c>
      <c r="F45" s="70" t="s">
        <v>207</v>
      </c>
      <c r="G45" s="76" t="b">
        <v>0</v>
      </c>
      <c r="H45" s="76" t="b">
        <v>0</v>
      </c>
      <c r="I45" s="76" t="b">
        <v>0</v>
      </c>
      <c r="J45" s="77" t="s">
        <v>106</v>
      </c>
      <c r="K45" s="50" t="str">
        <f t="shared" si="0"/>
        <v/>
      </c>
    </row>
    <row r="46" spans="1:12" ht="15.75" customHeight="1">
      <c r="A46" s="557"/>
      <c r="B46" s="80" t="s">
        <v>138</v>
      </c>
      <c r="C46" s="78" t="s">
        <v>25</v>
      </c>
      <c r="D46" s="68" t="s">
        <v>139</v>
      </c>
      <c r="E46" s="69" t="s">
        <v>11</v>
      </c>
      <c r="F46" s="70" t="s">
        <v>150</v>
      </c>
      <c r="G46" s="76" t="b">
        <v>0</v>
      </c>
      <c r="H46" s="76" t="b">
        <v>0</v>
      </c>
      <c r="I46" s="76" t="b">
        <v>0</v>
      </c>
      <c r="J46" s="77" t="s">
        <v>106</v>
      </c>
      <c r="K46" s="50" t="str">
        <f t="shared" si="0"/>
        <v/>
      </c>
    </row>
    <row r="47" spans="1:12" ht="16.5" customHeight="1">
      <c r="A47" s="557"/>
      <c r="B47" s="83" t="s">
        <v>141</v>
      </c>
      <c r="C47" s="84" t="s">
        <v>25</v>
      </c>
      <c r="D47" s="85" t="s">
        <v>142</v>
      </c>
      <c r="E47" s="69" t="s">
        <v>11</v>
      </c>
      <c r="F47" s="87" t="s">
        <v>257</v>
      </c>
      <c r="G47" s="88" t="b">
        <v>0</v>
      </c>
      <c r="H47" s="88" t="b">
        <v>0</v>
      </c>
      <c r="I47" s="88" t="b">
        <v>0</v>
      </c>
      <c r="J47" s="89" t="s">
        <v>106</v>
      </c>
      <c r="K47" s="50" t="str">
        <f t="shared" si="0"/>
        <v/>
      </c>
      <c r="L47" s="131"/>
    </row>
    <row r="48" spans="1:12" ht="16.5" customHeight="1">
      <c r="A48" s="557"/>
      <c r="B48" s="90" t="s">
        <v>143</v>
      </c>
      <c r="C48" s="84" t="s">
        <v>25</v>
      </c>
      <c r="D48" s="91" t="s">
        <v>144</v>
      </c>
      <c r="E48" s="69" t="s">
        <v>11</v>
      </c>
      <c r="F48" s="87" t="s">
        <v>121</v>
      </c>
      <c r="G48" s="88" t="b">
        <v>0</v>
      </c>
      <c r="H48" s="88" t="b">
        <v>0</v>
      </c>
      <c r="I48" s="88" t="b">
        <v>0</v>
      </c>
      <c r="J48" s="89" t="s">
        <v>106</v>
      </c>
      <c r="K48" s="50" t="str">
        <f t="shared" si="0"/>
        <v/>
      </c>
      <c r="L48" s="131"/>
    </row>
    <row r="49" spans="1:12" ht="16.5" customHeight="1">
      <c r="A49" s="561"/>
      <c r="B49" s="92" t="s">
        <v>145</v>
      </c>
      <c r="C49" s="93" t="s">
        <v>25</v>
      </c>
      <c r="D49" s="94" t="s">
        <v>145</v>
      </c>
      <c r="E49" s="95" t="s">
        <v>11</v>
      </c>
      <c r="F49" s="96" t="s">
        <v>105</v>
      </c>
      <c r="G49" s="97" t="b">
        <v>0</v>
      </c>
      <c r="H49" s="97" t="b">
        <v>0</v>
      </c>
      <c r="I49" s="97" t="b">
        <v>0</v>
      </c>
      <c r="J49" s="98" t="s">
        <v>106</v>
      </c>
      <c r="K49" s="50" t="str">
        <f t="shared" si="0"/>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68"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row>
    <row r="4" spans="1:27" ht="12.75">
      <c r="A4" s="553"/>
      <c r="B4" s="547"/>
      <c r="C4" s="17" t="s">
        <v>18</v>
      </c>
      <c r="D4" s="18" t="s">
        <v>22</v>
      </c>
      <c r="E4" s="25" t="s">
        <v>11</v>
      </c>
      <c r="F4" s="20" t="s">
        <v>157</v>
      </c>
      <c r="G4" s="21" t="b">
        <v>0</v>
      </c>
      <c r="H4" s="21" t="b">
        <v>0</v>
      </c>
      <c r="I4" s="21" t="b">
        <v>0</v>
      </c>
      <c r="J4" s="26"/>
      <c r="K4" s="50" t="str">
        <f t="shared" si="0"/>
        <v/>
      </c>
      <c r="L4" s="119"/>
    </row>
    <row r="5" spans="1:27" ht="24" customHeight="1">
      <c r="A5" s="556" t="s">
        <v>23</v>
      </c>
      <c r="B5" s="555" t="s">
        <v>24</v>
      </c>
      <c r="C5" s="28" t="s">
        <v>25</v>
      </c>
      <c r="D5" s="29" t="s">
        <v>26</v>
      </c>
      <c r="E5" s="30" t="s">
        <v>11</v>
      </c>
      <c r="F5" s="31" t="s">
        <v>239</v>
      </c>
      <c r="G5" s="32" t="b">
        <v>0</v>
      </c>
      <c r="H5" s="32" t="b">
        <v>1</v>
      </c>
      <c r="I5" s="32" t="b">
        <v>0</v>
      </c>
      <c r="J5" s="33" t="s">
        <v>28</v>
      </c>
      <c r="K5" s="23" t="e">
        <f t="shared" ca="1" si="0"/>
        <v>#NAME?</v>
      </c>
    </row>
    <row r="6" spans="1:27" ht="22.5" customHeight="1">
      <c r="A6" s="557"/>
      <c r="B6" s="547"/>
      <c r="C6" s="28" t="s">
        <v>25</v>
      </c>
      <c r="D6" s="34" t="s">
        <v>29</v>
      </c>
      <c r="E6" s="30" t="s">
        <v>11</v>
      </c>
      <c r="F6" s="31" t="s">
        <v>239</v>
      </c>
      <c r="G6" s="32" t="b">
        <v>0</v>
      </c>
      <c r="H6" s="32" t="b">
        <v>1</v>
      </c>
      <c r="I6" s="32" t="b">
        <v>0</v>
      </c>
      <c r="J6" s="35" t="s">
        <v>21</v>
      </c>
      <c r="K6" s="23" t="e">
        <f t="shared" ca="1" si="0"/>
        <v>#NAME?</v>
      </c>
      <c r="L6" s="120" t="s">
        <v>240</v>
      </c>
    </row>
    <row r="7" spans="1:27" ht="12.75">
      <c r="A7" s="557"/>
      <c r="B7" s="555" t="s">
        <v>30</v>
      </c>
      <c r="C7" s="28" t="s">
        <v>25</v>
      </c>
      <c r="D7" s="29" t="s">
        <v>31</v>
      </c>
      <c r="E7" s="30" t="s">
        <v>11</v>
      </c>
      <c r="F7" s="31" t="s">
        <v>184</v>
      </c>
      <c r="G7" s="32" t="b">
        <v>0</v>
      </c>
      <c r="H7" s="32" t="b">
        <v>0</v>
      </c>
      <c r="I7" s="32" t="b">
        <v>0</v>
      </c>
      <c r="J7" s="33"/>
      <c r="K7" s="50" t="str">
        <f t="shared" si="0"/>
        <v/>
      </c>
      <c r="L7" s="119"/>
    </row>
    <row r="8" spans="1:27" ht="12.75">
      <c r="A8" s="557"/>
      <c r="B8" s="547"/>
      <c r="C8" s="28" t="s">
        <v>25</v>
      </c>
      <c r="D8" s="29" t="s">
        <v>33</v>
      </c>
      <c r="E8" s="30" t="s">
        <v>11</v>
      </c>
      <c r="F8" s="31" t="s">
        <v>184</v>
      </c>
      <c r="G8" s="32" t="b">
        <v>0</v>
      </c>
      <c r="H8" s="32" t="b">
        <v>0</v>
      </c>
      <c r="I8" s="32" t="b">
        <v>0</v>
      </c>
      <c r="J8" s="35" t="s">
        <v>34</v>
      </c>
      <c r="K8" s="50" t="str">
        <f t="shared" si="0"/>
        <v/>
      </c>
    </row>
    <row r="9" spans="1:27" ht="12.75">
      <c r="A9" s="557"/>
      <c r="B9" s="555" t="s">
        <v>35</v>
      </c>
      <c r="C9" s="28" t="s">
        <v>18</v>
      </c>
      <c r="D9" s="29" t="s">
        <v>36</v>
      </c>
      <c r="E9" s="30" t="s">
        <v>11</v>
      </c>
      <c r="F9" s="31" t="s">
        <v>160</v>
      </c>
      <c r="G9" s="32" t="b">
        <v>0</v>
      </c>
      <c r="H9" s="32" t="b">
        <v>0</v>
      </c>
      <c r="I9" s="32" t="b">
        <v>0</v>
      </c>
      <c r="J9" s="33"/>
      <c r="K9" s="50" t="str">
        <f t="shared" si="0"/>
        <v/>
      </c>
    </row>
    <row r="10" spans="1:27" ht="12.75">
      <c r="A10" s="553"/>
      <c r="B10" s="547"/>
      <c r="C10" s="28" t="s">
        <v>38</v>
      </c>
      <c r="D10" s="29" t="s">
        <v>39</v>
      </c>
      <c r="E10" s="30" t="s">
        <v>11</v>
      </c>
      <c r="F10" s="31" t="s">
        <v>160</v>
      </c>
      <c r="G10" s="32" t="b">
        <v>0</v>
      </c>
      <c r="H10" s="32" t="b">
        <v>0</v>
      </c>
      <c r="I10" s="32" t="b">
        <v>0</v>
      </c>
      <c r="J10" s="35" t="s">
        <v>34</v>
      </c>
      <c r="K10" s="50" t="str">
        <f t="shared" si="0"/>
        <v/>
      </c>
    </row>
    <row r="11" spans="1:27" ht="12.75">
      <c r="A11" s="558" t="s">
        <v>40</v>
      </c>
      <c r="B11" s="546" t="s">
        <v>41</v>
      </c>
      <c r="C11" s="37" t="s">
        <v>25</v>
      </c>
      <c r="D11" s="38" t="s">
        <v>42</v>
      </c>
      <c r="E11" s="39" t="s">
        <v>11</v>
      </c>
      <c r="F11" s="40" t="s">
        <v>48</v>
      </c>
      <c r="G11" s="41" t="b">
        <v>0</v>
      </c>
      <c r="H11" s="41" t="b">
        <v>0</v>
      </c>
      <c r="I11" s="41" t="b">
        <v>0</v>
      </c>
      <c r="J11" s="42" t="s">
        <v>28</v>
      </c>
      <c r="K11" s="50" t="str">
        <f t="shared" si="0"/>
        <v/>
      </c>
      <c r="L11" s="121"/>
    </row>
    <row r="12" spans="1:27" ht="15" customHeight="1">
      <c r="A12" s="557"/>
      <c r="B12" s="547"/>
      <c r="C12" s="37" t="s">
        <v>25</v>
      </c>
      <c r="D12" s="38" t="s">
        <v>44</v>
      </c>
      <c r="E12" s="39" t="s">
        <v>11</v>
      </c>
      <c r="F12" s="40" t="s">
        <v>241</v>
      </c>
      <c r="G12" s="41" t="b">
        <v>0</v>
      </c>
      <c r="H12" s="41" t="b">
        <v>0</v>
      </c>
      <c r="I12" s="41" t="b">
        <v>0</v>
      </c>
      <c r="J12" s="43" t="s">
        <v>45</v>
      </c>
      <c r="K12" s="50" t="str">
        <f t="shared" si="0"/>
        <v/>
      </c>
      <c r="L12" s="122"/>
    </row>
    <row r="13" spans="1:27" ht="12.75">
      <c r="A13" s="557"/>
      <c r="B13" s="546" t="s">
        <v>46</v>
      </c>
      <c r="C13" s="37" t="s">
        <v>25</v>
      </c>
      <c r="D13" s="38" t="s">
        <v>47</v>
      </c>
      <c r="E13" s="39" t="s">
        <v>11</v>
      </c>
      <c r="F13" s="40" t="s">
        <v>110</v>
      </c>
      <c r="G13" s="41" t="b">
        <v>0</v>
      </c>
      <c r="H13" s="41" t="b">
        <v>0</v>
      </c>
      <c r="I13" s="41" t="b">
        <v>0</v>
      </c>
      <c r="J13" s="42" t="s">
        <v>28</v>
      </c>
      <c r="K13" s="50" t="str">
        <f t="shared" si="0"/>
        <v/>
      </c>
      <c r="L13" s="121"/>
    </row>
    <row r="14" spans="1:27" ht="12.75">
      <c r="A14" s="557"/>
      <c r="B14" s="547"/>
      <c r="C14" s="37" t="s">
        <v>25</v>
      </c>
      <c r="D14" s="38" t="s">
        <v>49</v>
      </c>
      <c r="E14" s="39" t="s">
        <v>11</v>
      </c>
      <c r="F14" s="40" t="s">
        <v>242</v>
      </c>
      <c r="G14" s="41" t="b">
        <v>0</v>
      </c>
      <c r="H14" s="41" t="b">
        <v>0</v>
      </c>
      <c r="I14" s="41" t="b">
        <v>0</v>
      </c>
      <c r="J14" s="43" t="s">
        <v>50</v>
      </c>
      <c r="K14" s="50" t="str">
        <f t="shared" si="0"/>
        <v/>
      </c>
      <c r="L14" s="123"/>
    </row>
    <row r="15" spans="1:27" ht="12.75">
      <c r="A15" s="557"/>
      <c r="B15" s="546" t="s">
        <v>51</v>
      </c>
      <c r="C15" s="37" t="s">
        <v>25</v>
      </c>
      <c r="D15" s="38" t="s">
        <v>52</v>
      </c>
      <c r="E15" s="39" t="s">
        <v>11</v>
      </c>
      <c r="F15" s="40" t="s">
        <v>197</v>
      </c>
      <c r="G15" s="41" t="b">
        <v>0</v>
      </c>
      <c r="H15" s="41" t="b">
        <v>0</v>
      </c>
      <c r="I15" s="41" t="b">
        <v>0</v>
      </c>
      <c r="J15" s="42" t="s">
        <v>28</v>
      </c>
      <c r="K15" s="50" t="str">
        <f t="shared" si="0"/>
        <v/>
      </c>
      <c r="L15" s="121"/>
    </row>
    <row r="16" spans="1:27" ht="12.75">
      <c r="A16" s="557"/>
      <c r="B16" s="547"/>
      <c r="C16" s="37" t="s">
        <v>25</v>
      </c>
      <c r="D16" s="38" t="s">
        <v>54</v>
      </c>
      <c r="E16" s="39" t="s">
        <v>11</v>
      </c>
      <c r="F16" s="40" t="s">
        <v>197</v>
      </c>
      <c r="G16" s="41" t="b">
        <v>0</v>
      </c>
      <c r="H16" s="41" t="b">
        <v>0</v>
      </c>
      <c r="I16" s="41" t="b">
        <v>0</v>
      </c>
      <c r="J16" s="43" t="s">
        <v>55</v>
      </c>
      <c r="K16" s="50" t="str">
        <f t="shared" si="0"/>
        <v/>
      </c>
      <c r="L16" s="123"/>
    </row>
    <row r="17" spans="1:12" ht="12.75">
      <c r="A17" s="557"/>
      <c r="B17" s="546" t="s">
        <v>56</v>
      </c>
      <c r="C17" s="37" t="s">
        <v>25</v>
      </c>
      <c r="D17" s="38" t="s">
        <v>57</v>
      </c>
      <c r="E17" s="39" t="s">
        <v>11</v>
      </c>
      <c r="F17" s="40" t="s">
        <v>172</v>
      </c>
      <c r="G17" s="41" t="b">
        <v>0</v>
      </c>
      <c r="H17" s="41" t="b">
        <v>0</v>
      </c>
      <c r="I17" s="41" t="b">
        <v>0</v>
      </c>
      <c r="J17" s="42" t="s">
        <v>28</v>
      </c>
      <c r="K17" s="50" t="str">
        <f t="shared" si="0"/>
        <v/>
      </c>
      <c r="L17" s="121"/>
    </row>
    <row r="18" spans="1:12" ht="12.75">
      <c r="A18" s="557"/>
      <c r="B18" s="547"/>
      <c r="C18" s="37" t="s">
        <v>25</v>
      </c>
      <c r="D18" s="38" t="s">
        <v>59</v>
      </c>
      <c r="E18" s="39" t="s">
        <v>11</v>
      </c>
      <c r="F18" s="40" t="s">
        <v>172</v>
      </c>
      <c r="G18" s="41" t="b">
        <v>0</v>
      </c>
      <c r="H18" s="41" t="b">
        <v>0</v>
      </c>
      <c r="I18" s="41" t="b">
        <v>0</v>
      </c>
      <c r="J18" s="43" t="s">
        <v>34</v>
      </c>
      <c r="K18" s="50" t="str">
        <f t="shared" si="0"/>
        <v/>
      </c>
      <c r="L18" s="124"/>
    </row>
    <row r="19" spans="1:12" ht="12.75">
      <c r="A19" s="557"/>
      <c r="B19" s="546" t="s">
        <v>60</v>
      </c>
      <c r="C19" s="37" t="s">
        <v>25</v>
      </c>
      <c r="D19" s="38" t="s">
        <v>61</v>
      </c>
      <c r="E19" s="39" t="s">
        <v>11</v>
      </c>
      <c r="F19" s="40" t="s">
        <v>243</v>
      </c>
      <c r="G19" s="41" t="b">
        <v>0</v>
      </c>
      <c r="H19" s="41" t="b">
        <v>0</v>
      </c>
      <c r="I19" s="41" t="b">
        <v>0</v>
      </c>
      <c r="J19" s="43" t="s">
        <v>63</v>
      </c>
      <c r="K19" s="50" t="str">
        <f t="shared" si="0"/>
        <v/>
      </c>
      <c r="L19" s="125"/>
    </row>
    <row r="20" spans="1:12" ht="12.75">
      <c r="A20" s="557"/>
      <c r="B20" s="547"/>
      <c r="C20" s="37" t="s">
        <v>25</v>
      </c>
      <c r="D20" s="38" t="s">
        <v>64</v>
      </c>
      <c r="E20" s="39" t="s">
        <v>11</v>
      </c>
      <c r="F20" s="40" t="s">
        <v>243</v>
      </c>
      <c r="G20" s="41" t="b">
        <v>0</v>
      </c>
      <c r="H20" s="41" t="b">
        <v>0</v>
      </c>
      <c r="I20" s="41" t="b">
        <v>0</v>
      </c>
      <c r="J20" s="43" t="s">
        <v>28</v>
      </c>
      <c r="K20" s="50" t="str">
        <f t="shared" si="0"/>
        <v/>
      </c>
      <c r="L20" s="125"/>
    </row>
    <row r="21" spans="1:12" ht="12.75">
      <c r="A21" s="557"/>
      <c r="B21" s="546" t="s">
        <v>65</v>
      </c>
      <c r="C21" s="37" t="s">
        <v>25</v>
      </c>
      <c r="D21" s="38" t="s">
        <v>66</v>
      </c>
      <c r="E21" s="39" t="s">
        <v>11</v>
      </c>
      <c r="F21" s="40" t="s">
        <v>199</v>
      </c>
      <c r="G21" s="41" t="b">
        <v>0</v>
      </c>
      <c r="H21" s="41" t="b">
        <v>0</v>
      </c>
      <c r="I21" s="41" t="b">
        <v>0</v>
      </c>
      <c r="J21" s="43" t="s">
        <v>63</v>
      </c>
      <c r="K21" s="50" t="str">
        <f t="shared" si="0"/>
        <v/>
      </c>
      <c r="L21" s="125"/>
    </row>
    <row r="22" spans="1:12" ht="12.75">
      <c r="A22" s="557"/>
      <c r="B22" s="547"/>
      <c r="C22" s="37" t="s">
        <v>25</v>
      </c>
      <c r="D22" s="38" t="s">
        <v>68</v>
      </c>
      <c r="E22" s="39" t="s">
        <v>11</v>
      </c>
      <c r="F22" s="40" t="s">
        <v>199</v>
      </c>
      <c r="G22" s="41" t="b">
        <v>0</v>
      </c>
      <c r="H22" s="41" t="b">
        <v>0</v>
      </c>
      <c r="I22" s="41" t="b">
        <v>0</v>
      </c>
      <c r="J22" s="43" t="s">
        <v>28</v>
      </c>
      <c r="K22" s="50" t="str">
        <f t="shared" si="0"/>
        <v/>
      </c>
      <c r="L22" s="125"/>
    </row>
    <row r="23" spans="1:12" ht="12.75">
      <c r="A23" s="557"/>
      <c r="B23" s="548" t="s">
        <v>69</v>
      </c>
      <c r="C23" s="37" t="s">
        <v>25</v>
      </c>
      <c r="D23" s="38" t="s">
        <v>70</v>
      </c>
      <c r="E23" s="39" t="s">
        <v>11</v>
      </c>
      <c r="F23" s="40" t="s">
        <v>243</v>
      </c>
      <c r="G23" s="41" t="b">
        <v>0</v>
      </c>
      <c r="H23" s="41" t="b">
        <v>0</v>
      </c>
      <c r="I23" s="41" t="b">
        <v>0</v>
      </c>
      <c r="J23" s="48" t="s">
        <v>28</v>
      </c>
      <c r="K23" s="50" t="str">
        <f t="shared" si="0"/>
        <v/>
      </c>
      <c r="L23" s="125"/>
    </row>
    <row r="24" spans="1:12" ht="12.75">
      <c r="A24" s="553"/>
      <c r="B24" s="547"/>
      <c r="C24" s="37" t="s">
        <v>25</v>
      </c>
      <c r="D24" s="38" t="s">
        <v>72</v>
      </c>
      <c r="E24" s="39" t="s">
        <v>11</v>
      </c>
      <c r="F24" s="40" t="s">
        <v>243</v>
      </c>
      <c r="G24" s="41" t="b">
        <v>0</v>
      </c>
      <c r="H24" s="41" t="b">
        <v>0</v>
      </c>
      <c r="I24" s="41" t="b">
        <v>0</v>
      </c>
      <c r="J24" s="48" t="s">
        <v>73</v>
      </c>
      <c r="K24" s="50" t="str">
        <f t="shared" si="0"/>
        <v/>
      </c>
      <c r="L24" s="126"/>
    </row>
    <row r="25" spans="1:12" ht="12.75">
      <c r="A25" s="559" t="s">
        <v>75</v>
      </c>
      <c r="B25" s="51" t="s">
        <v>76</v>
      </c>
      <c r="C25" s="52" t="s">
        <v>77</v>
      </c>
      <c r="D25" s="53" t="s">
        <v>78</v>
      </c>
      <c r="E25" s="54" t="s">
        <v>11</v>
      </c>
      <c r="F25" s="55" t="s">
        <v>258</v>
      </c>
      <c r="G25" s="56" t="b">
        <v>0</v>
      </c>
      <c r="H25" s="57" t="b">
        <v>0</v>
      </c>
      <c r="I25" s="56" t="b">
        <v>0</v>
      </c>
      <c r="J25" s="58" t="s">
        <v>21</v>
      </c>
      <c r="K25" s="50" t="str">
        <f t="shared" si="0"/>
        <v/>
      </c>
      <c r="L25" s="121"/>
    </row>
    <row r="26" spans="1:12" ht="12.75">
      <c r="A26" s="557"/>
      <c r="B26" s="51" t="s">
        <v>80</v>
      </c>
      <c r="C26" s="52" t="s">
        <v>77</v>
      </c>
      <c r="D26" s="53" t="s">
        <v>81</v>
      </c>
      <c r="E26" s="54" t="s">
        <v>11</v>
      </c>
      <c r="F26" s="55" t="s">
        <v>245</v>
      </c>
      <c r="G26" s="56" t="b">
        <v>0</v>
      </c>
      <c r="H26" s="57" t="b">
        <v>0</v>
      </c>
      <c r="I26" s="56" t="b">
        <v>0</v>
      </c>
      <c r="J26" s="58" t="s">
        <v>21</v>
      </c>
      <c r="K26" s="50" t="str">
        <f t="shared" si="0"/>
        <v/>
      </c>
      <c r="L26" s="127"/>
    </row>
    <row r="27" spans="1:12" ht="12.75">
      <c r="A27" s="557"/>
      <c r="B27" s="51" t="s">
        <v>83</v>
      </c>
      <c r="C27" s="52" t="s">
        <v>77</v>
      </c>
      <c r="D27" s="53" t="s">
        <v>84</v>
      </c>
      <c r="E27" s="54" t="s">
        <v>11</v>
      </c>
      <c r="F27" s="55" t="s">
        <v>246</v>
      </c>
      <c r="G27" s="56" t="b">
        <v>0</v>
      </c>
      <c r="H27" s="57" t="b">
        <v>0</v>
      </c>
      <c r="I27" s="56" t="b">
        <v>0</v>
      </c>
      <c r="J27" s="58" t="s">
        <v>21</v>
      </c>
      <c r="K27" s="50" t="str">
        <f t="shared" si="0"/>
        <v/>
      </c>
      <c r="L27" s="128"/>
    </row>
    <row r="28" spans="1:12" ht="12.75">
      <c r="A28" s="557"/>
      <c r="B28" s="51" t="s">
        <v>86</v>
      </c>
      <c r="C28" s="52" t="s">
        <v>77</v>
      </c>
      <c r="D28" s="53" t="s">
        <v>87</v>
      </c>
      <c r="E28" s="54" t="s">
        <v>11</v>
      </c>
      <c r="F28" s="55" t="s">
        <v>259</v>
      </c>
      <c r="G28" s="56" t="b">
        <v>0</v>
      </c>
      <c r="H28" s="57" t="b">
        <v>0</v>
      </c>
      <c r="I28" s="56" t="b">
        <v>0</v>
      </c>
      <c r="J28" s="58" t="s">
        <v>21</v>
      </c>
      <c r="K28" s="50" t="str">
        <f t="shared" si="0"/>
        <v/>
      </c>
      <c r="L28" s="128"/>
    </row>
    <row r="29" spans="1:12" ht="12.75">
      <c r="A29" s="557"/>
      <c r="B29" s="51" t="s">
        <v>89</v>
      </c>
      <c r="C29" s="52" t="s">
        <v>77</v>
      </c>
      <c r="D29" s="53" t="s">
        <v>90</v>
      </c>
      <c r="E29" s="54" t="s">
        <v>11</v>
      </c>
      <c r="F29" s="55" t="s">
        <v>173</v>
      </c>
      <c r="G29" s="56" t="b">
        <v>0</v>
      </c>
      <c r="H29" s="57" t="b">
        <v>0</v>
      </c>
      <c r="I29" s="56" t="b">
        <v>0</v>
      </c>
      <c r="J29" s="58" t="s">
        <v>21</v>
      </c>
      <c r="K29" s="50" t="str">
        <f t="shared" si="0"/>
        <v/>
      </c>
      <c r="L29" s="125"/>
    </row>
    <row r="30" spans="1:12" ht="12.75">
      <c r="A30" s="557"/>
      <c r="B30" s="51" t="s">
        <v>91</v>
      </c>
      <c r="C30" s="52" t="s">
        <v>77</v>
      </c>
      <c r="D30" s="53" t="s">
        <v>92</v>
      </c>
      <c r="E30" s="54" t="s">
        <v>11</v>
      </c>
      <c r="F30" s="55" t="s">
        <v>248</v>
      </c>
      <c r="G30" s="56" t="b">
        <v>0</v>
      </c>
      <c r="H30" s="57" t="b">
        <v>0</v>
      </c>
      <c r="I30" s="56" t="b">
        <v>0</v>
      </c>
      <c r="J30" s="58" t="s">
        <v>21</v>
      </c>
      <c r="K30" s="50" t="str">
        <f t="shared" si="0"/>
        <v/>
      </c>
      <c r="L30" s="129"/>
    </row>
    <row r="31" spans="1:12" ht="12.75">
      <c r="A31" s="557"/>
      <c r="B31" s="51" t="s">
        <v>94</v>
      </c>
      <c r="C31" s="52" t="s">
        <v>77</v>
      </c>
      <c r="D31" s="53" t="s">
        <v>95</v>
      </c>
      <c r="E31" s="60" t="s">
        <v>11</v>
      </c>
      <c r="F31" s="55" t="s">
        <v>249</v>
      </c>
      <c r="G31" s="56" t="b">
        <v>0</v>
      </c>
      <c r="H31" s="57" t="b">
        <v>0</v>
      </c>
      <c r="I31" s="56" t="b">
        <v>0</v>
      </c>
      <c r="J31" s="58" t="s">
        <v>21</v>
      </c>
      <c r="K31" s="50" t="str">
        <f t="shared" si="0"/>
        <v/>
      </c>
      <c r="L31" s="129"/>
    </row>
    <row r="32" spans="1:12" ht="12.75">
      <c r="A32" s="557"/>
      <c r="B32" s="61" t="s">
        <v>97</v>
      </c>
      <c r="C32" s="62" t="s">
        <v>77</v>
      </c>
      <c r="D32" s="53" t="s">
        <v>98</v>
      </c>
      <c r="E32" s="60" t="s">
        <v>11</v>
      </c>
      <c r="F32" s="63" t="s">
        <v>250</v>
      </c>
      <c r="G32" s="56" t="b">
        <v>0</v>
      </c>
      <c r="H32" s="57" t="b">
        <v>0</v>
      </c>
      <c r="I32" s="56" t="b">
        <v>0</v>
      </c>
      <c r="J32" s="58" t="s">
        <v>21</v>
      </c>
      <c r="K32" s="50" t="str">
        <f t="shared" si="0"/>
        <v/>
      </c>
      <c r="L32" s="129"/>
    </row>
    <row r="33" spans="1:12" ht="12.75">
      <c r="A33" s="557"/>
      <c r="B33" s="61" t="s">
        <v>100</v>
      </c>
      <c r="C33" s="62" t="s">
        <v>77</v>
      </c>
      <c r="D33" s="53" t="s">
        <v>101</v>
      </c>
      <c r="E33" s="54" t="s">
        <v>11</v>
      </c>
      <c r="F33" s="63" t="s">
        <v>251</v>
      </c>
      <c r="G33" s="56" t="b">
        <v>0</v>
      </c>
      <c r="H33" s="57" t="b">
        <v>1</v>
      </c>
      <c r="I33" s="56" t="b">
        <v>0</v>
      </c>
      <c r="J33" s="58" t="s">
        <v>21</v>
      </c>
      <c r="K33" s="23" t="e">
        <f t="shared" ca="1" si="0"/>
        <v>#NAME?</v>
      </c>
      <c r="L33" s="129"/>
    </row>
    <row r="34" spans="1:12" ht="12.75">
      <c r="A34" s="553"/>
      <c r="B34" s="61" t="s">
        <v>103</v>
      </c>
      <c r="C34" s="52" t="s">
        <v>77</v>
      </c>
      <c r="D34" s="53" t="s">
        <v>104</v>
      </c>
      <c r="E34" s="54" t="s">
        <v>11</v>
      </c>
      <c r="F34" s="63" t="s">
        <v>252</v>
      </c>
      <c r="G34" s="56" t="b">
        <v>0</v>
      </c>
      <c r="H34" s="57" t="b">
        <v>0</v>
      </c>
      <c r="I34" s="56" t="b">
        <v>0</v>
      </c>
      <c r="J34" s="64" t="s">
        <v>106</v>
      </c>
      <c r="K34" s="50" t="str">
        <f t="shared" si="0"/>
        <v/>
      </c>
      <c r="L34" s="129"/>
    </row>
    <row r="35" spans="1:12" ht="12.75">
      <c r="A35" s="560" t="s">
        <v>107</v>
      </c>
      <c r="B35" s="66" t="s">
        <v>108</v>
      </c>
      <c r="C35" s="67" t="s">
        <v>25</v>
      </c>
      <c r="D35" s="68" t="s">
        <v>109</v>
      </c>
      <c r="E35" s="69" t="s">
        <v>11</v>
      </c>
      <c r="F35" s="70" t="s">
        <v>199</v>
      </c>
      <c r="G35" s="71" t="b">
        <v>0</v>
      </c>
      <c r="H35" s="71" t="b">
        <v>0</v>
      </c>
      <c r="I35" s="71" t="b">
        <v>0</v>
      </c>
      <c r="J35" s="72" t="s">
        <v>106</v>
      </c>
      <c r="K35" s="50" t="str">
        <f t="shared" si="0"/>
        <v/>
      </c>
      <c r="L35" s="130"/>
    </row>
    <row r="36" spans="1:12" ht="15.75" customHeight="1">
      <c r="A36" s="557"/>
      <c r="B36" s="66" t="s">
        <v>111</v>
      </c>
      <c r="C36" s="67" t="s">
        <v>25</v>
      </c>
      <c r="D36" s="68" t="s">
        <v>112</v>
      </c>
      <c r="E36" s="69" t="s">
        <v>11</v>
      </c>
      <c r="F36" s="70" t="s">
        <v>213</v>
      </c>
      <c r="G36" s="71" t="b">
        <v>0</v>
      </c>
      <c r="H36" s="71" t="b">
        <v>0</v>
      </c>
      <c r="I36" s="71" t="b">
        <v>0</v>
      </c>
      <c r="J36" s="72" t="s">
        <v>106</v>
      </c>
      <c r="K36" s="50" t="str">
        <f t="shared" si="0"/>
        <v/>
      </c>
      <c r="L36" s="130"/>
    </row>
    <row r="37" spans="1:12" ht="15.75" customHeight="1">
      <c r="A37" s="557"/>
      <c r="B37" s="66" t="s">
        <v>114</v>
      </c>
      <c r="C37" s="67" t="s">
        <v>25</v>
      </c>
      <c r="D37" s="74" t="s">
        <v>115</v>
      </c>
      <c r="E37" s="75" t="s">
        <v>11</v>
      </c>
      <c r="F37" s="70" t="s">
        <v>167</v>
      </c>
      <c r="G37" s="76" t="b">
        <v>0</v>
      </c>
      <c r="H37" s="76" t="b">
        <v>0</v>
      </c>
      <c r="I37" s="76" t="b">
        <v>0</v>
      </c>
      <c r="J37" s="77" t="s">
        <v>106</v>
      </c>
      <c r="K37" s="50" t="str">
        <f t="shared" si="0"/>
        <v/>
      </c>
      <c r="L37" s="130"/>
    </row>
    <row r="38" spans="1:12" ht="15" customHeight="1">
      <c r="A38" s="557"/>
      <c r="B38" s="66" t="s">
        <v>117</v>
      </c>
      <c r="C38" s="67" t="s">
        <v>25</v>
      </c>
      <c r="D38" s="68" t="s">
        <v>118</v>
      </c>
      <c r="E38" s="69" t="s">
        <v>11</v>
      </c>
      <c r="F38" s="70" t="s">
        <v>253</v>
      </c>
      <c r="G38" s="76" t="b">
        <v>0</v>
      </c>
      <c r="H38" s="76" t="b">
        <v>0</v>
      </c>
      <c r="I38" s="76" t="b">
        <v>0</v>
      </c>
      <c r="J38" s="77" t="s">
        <v>106</v>
      </c>
      <c r="K38" s="50" t="str">
        <f t="shared" si="0"/>
        <v/>
      </c>
      <c r="L38" s="130"/>
    </row>
    <row r="39" spans="1:12" ht="15.75" customHeight="1">
      <c r="A39" s="557"/>
      <c r="B39" s="66" t="s">
        <v>119</v>
      </c>
      <c r="C39" s="67" t="s">
        <v>25</v>
      </c>
      <c r="D39" s="68" t="s">
        <v>120</v>
      </c>
      <c r="E39" s="69" t="s">
        <v>11</v>
      </c>
      <c r="F39" s="70" t="s">
        <v>254</v>
      </c>
      <c r="G39" s="76" t="b">
        <v>0</v>
      </c>
      <c r="H39" s="76" t="b">
        <v>0</v>
      </c>
      <c r="I39" s="76" t="b">
        <v>0</v>
      </c>
      <c r="J39" s="77" t="s">
        <v>106</v>
      </c>
      <c r="K39" s="50" t="str">
        <f t="shared" si="0"/>
        <v/>
      </c>
      <c r="L39" s="130"/>
    </row>
    <row r="40" spans="1:12" ht="15.75" customHeight="1">
      <c r="A40" s="557"/>
      <c r="B40" s="66" t="s">
        <v>122</v>
      </c>
      <c r="C40" s="78" t="s">
        <v>25</v>
      </c>
      <c r="D40" s="68" t="s">
        <v>123</v>
      </c>
      <c r="E40" s="69" t="s">
        <v>11</v>
      </c>
      <c r="F40" s="70" t="s">
        <v>255</v>
      </c>
      <c r="G40" s="76" t="b">
        <v>0</v>
      </c>
      <c r="H40" s="76" t="b">
        <v>0</v>
      </c>
      <c r="I40" s="76" t="b">
        <v>0</v>
      </c>
      <c r="J40" s="77" t="s">
        <v>106</v>
      </c>
      <c r="K40" s="50" t="str">
        <f t="shared" si="0"/>
        <v/>
      </c>
    </row>
    <row r="41" spans="1:12" ht="15.75" customHeight="1">
      <c r="A41" s="557"/>
      <c r="B41" s="80" t="s">
        <v>125</v>
      </c>
      <c r="C41" s="67" t="s">
        <v>25</v>
      </c>
      <c r="D41" s="68" t="s">
        <v>126</v>
      </c>
      <c r="E41" s="69" t="s">
        <v>11</v>
      </c>
      <c r="F41" s="70" t="s">
        <v>159</v>
      </c>
      <c r="G41" s="76" t="b">
        <v>0</v>
      </c>
      <c r="H41" s="76" t="b">
        <v>0</v>
      </c>
      <c r="I41" s="76" t="b">
        <v>0</v>
      </c>
      <c r="J41" s="77" t="s">
        <v>106</v>
      </c>
      <c r="K41" s="50" t="str">
        <f t="shared" si="0"/>
        <v/>
      </c>
    </row>
    <row r="42" spans="1:12" ht="15.75" customHeight="1">
      <c r="A42" s="557"/>
      <c r="B42" s="80" t="s">
        <v>128</v>
      </c>
      <c r="C42" s="78" t="s">
        <v>25</v>
      </c>
      <c r="D42" s="68" t="s">
        <v>129</v>
      </c>
      <c r="E42" s="69" t="s">
        <v>11</v>
      </c>
      <c r="F42" s="70" t="s">
        <v>207</v>
      </c>
      <c r="G42" s="76" t="b">
        <v>0</v>
      </c>
      <c r="H42" s="76" t="b">
        <v>0</v>
      </c>
      <c r="I42" s="76" t="b">
        <v>0</v>
      </c>
      <c r="J42" s="77" t="s">
        <v>106</v>
      </c>
      <c r="K42" s="50" t="str">
        <f t="shared" si="0"/>
        <v/>
      </c>
    </row>
    <row r="43" spans="1:12" ht="15.75" customHeight="1">
      <c r="A43" s="557"/>
      <c r="B43" s="66" t="s">
        <v>131</v>
      </c>
      <c r="C43" s="67" t="s">
        <v>25</v>
      </c>
      <c r="D43" s="68" t="s">
        <v>132</v>
      </c>
      <c r="E43" s="69" t="s">
        <v>11</v>
      </c>
      <c r="F43" s="70" t="s">
        <v>256</v>
      </c>
      <c r="G43" s="76" t="b">
        <v>0</v>
      </c>
      <c r="H43" s="76" t="b">
        <v>0</v>
      </c>
      <c r="I43" s="76" t="b">
        <v>0</v>
      </c>
      <c r="J43" s="77" t="s">
        <v>106</v>
      </c>
      <c r="K43" s="50" t="str">
        <f t="shared" si="0"/>
        <v/>
      </c>
      <c r="L43" s="131"/>
    </row>
    <row r="44" spans="1:12" ht="15.75" customHeight="1">
      <c r="A44" s="557"/>
      <c r="B44" s="80" t="s">
        <v>134</v>
      </c>
      <c r="C44" s="78" t="s">
        <v>25</v>
      </c>
      <c r="D44" s="68" t="s">
        <v>135</v>
      </c>
      <c r="E44" s="69" t="s">
        <v>11</v>
      </c>
      <c r="F44" s="70" t="s">
        <v>207</v>
      </c>
      <c r="G44" s="76" t="b">
        <v>0</v>
      </c>
      <c r="H44" s="76" t="b">
        <v>0</v>
      </c>
      <c r="I44" s="76" t="b">
        <v>0</v>
      </c>
      <c r="J44" s="77" t="s">
        <v>106</v>
      </c>
      <c r="K44" s="50" t="str">
        <f t="shared" si="0"/>
        <v/>
      </c>
    </row>
    <row r="45" spans="1:12" ht="15.75" customHeight="1">
      <c r="A45" s="557"/>
      <c r="B45" s="80" t="s">
        <v>136</v>
      </c>
      <c r="C45" s="78" t="s">
        <v>25</v>
      </c>
      <c r="D45" s="68" t="s">
        <v>137</v>
      </c>
      <c r="E45" s="69" t="s">
        <v>11</v>
      </c>
      <c r="F45" s="70" t="s">
        <v>207</v>
      </c>
      <c r="G45" s="76" t="b">
        <v>0</v>
      </c>
      <c r="H45" s="76" t="b">
        <v>0</v>
      </c>
      <c r="I45" s="76" t="b">
        <v>0</v>
      </c>
      <c r="J45" s="77" t="s">
        <v>106</v>
      </c>
      <c r="K45" s="50" t="str">
        <f t="shared" si="0"/>
        <v/>
      </c>
    </row>
    <row r="46" spans="1:12" ht="15.75" customHeight="1">
      <c r="A46" s="557"/>
      <c r="B46" s="80" t="s">
        <v>138</v>
      </c>
      <c r="C46" s="78" t="s">
        <v>25</v>
      </c>
      <c r="D46" s="68" t="s">
        <v>139</v>
      </c>
      <c r="E46" s="69" t="s">
        <v>11</v>
      </c>
      <c r="F46" s="70" t="s">
        <v>150</v>
      </c>
      <c r="G46" s="76" t="b">
        <v>0</v>
      </c>
      <c r="H46" s="76" t="b">
        <v>0</v>
      </c>
      <c r="I46" s="76" t="b">
        <v>0</v>
      </c>
      <c r="J46" s="77" t="s">
        <v>106</v>
      </c>
      <c r="K46" s="50" t="str">
        <f t="shared" si="0"/>
        <v/>
      </c>
    </row>
    <row r="47" spans="1:12" ht="16.5" customHeight="1">
      <c r="A47" s="557"/>
      <c r="B47" s="83" t="s">
        <v>141</v>
      </c>
      <c r="C47" s="84" t="s">
        <v>25</v>
      </c>
      <c r="D47" s="85" t="s">
        <v>142</v>
      </c>
      <c r="E47" s="69" t="s">
        <v>11</v>
      </c>
      <c r="F47" s="87" t="s">
        <v>257</v>
      </c>
      <c r="G47" s="88" t="b">
        <v>0</v>
      </c>
      <c r="H47" s="88" t="b">
        <v>0</v>
      </c>
      <c r="I47" s="88" t="b">
        <v>0</v>
      </c>
      <c r="J47" s="89" t="s">
        <v>106</v>
      </c>
      <c r="K47" s="50" t="str">
        <f t="shared" si="0"/>
        <v/>
      </c>
      <c r="L47" s="131"/>
    </row>
    <row r="48" spans="1:12" ht="16.5" customHeight="1">
      <c r="A48" s="557"/>
      <c r="B48" s="90" t="s">
        <v>143</v>
      </c>
      <c r="C48" s="84" t="s">
        <v>25</v>
      </c>
      <c r="D48" s="91" t="s">
        <v>144</v>
      </c>
      <c r="E48" s="69" t="s">
        <v>11</v>
      </c>
      <c r="F48" s="87" t="s">
        <v>121</v>
      </c>
      <c r="G48" s="88" t="b">
        <v>0</v>
      </c>
      <c r="H48" s="88" t="b">
        <v>0</v>
      </c>
      <c r="I48" s="88" t="b">
        <v>0</v>
      </c>
      <c r="J48" s="89" t="s">
        <v>106</v>
      </c>
      <c r="K48" s="50" t="str">
        <f t="shared" si="0"/>
        <v/>
      </c>
      <c r="L48" s="131"/>
    </row>
    <row r="49" spans="1:12" ht="16.5" customHeight="1">
      <c r="A49" s="561"/>
      <c r="B49" s="92" t="s">
        <v>145</v>
      </c>
      <c r="C49" s="93" t="s">
        <v>25</v>
      </c>
      <c r="D49" s="94" t="s">
        <v>145</v>
      </c>
      <c r="E49" s="95" t="s">
        <v>11</v>
      </c>
      <c r="F49" s="96" t="s">
        <v>105</v>
      </c>
      <c r="G49" s="97" t="b">
        <v>0</v>
      </c>
      <c r="H49" s="97" t="b">
        <v>0</v>
      </c>
      <c r="I49" s="97" t="b">
        <v>0</v>
      </c>
      <c r="J49" s="98" t="s">
        <v>106</v>
      </c>
      <c r="K49" s="50" t="str">
        <f t="shared" si="0"/>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67"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row>
    <row r="4" spans="1:27" ht="12.75">
      <c r="A4" s="553"/>
      <c r="B4" s="547"/>
      <c r="C4" s="17" t="s">
        <v>18</v>
      </c>
      <c r="D4" s="18" t="s">
        <v>22</v>
      </c>
      <c r="E4" s="25" t="s">
        <v>11</v>
      </c>
      <c r="F4" s="20" t="s">
        <v>157</v>
      </c>
      <c r="G4" s="21" t="b">
        <v>0</v>
      </c>
      <c r="H4" s="21" t="b">
        <v>0</v>
      </c>
      <c r="I4" s="21" t="b">
        <v>0</v>
      </c>
      <c r="J4" s="26"/>
      <c r="K4" s="50" t="str">
        <f t="shared" si="0"/>
        <v/>
      </c>
      <c r="L4" s="119"/>
    </row>
    <row r="5" spans="1:27" ht="24" customHeight="1">
      <c r="A5" s="556" t="s">
        <v>23</v>
      </c>
      <c r="B5" s="555" t="s">
        <v>24</v>
      </c>
      <c r="C5" s="28" t="s">
        <v>25</v>
      </c>
      <c r="D5" s="29" t="s">
        <v>26</v>
      </c>
      <c r="E5" s="30" t="s">
        <v>11</v>
      </c>
      <c r="F5" s="31" t="s">
        <v>162</v>
      </c>
      <c r="G5" s="32" t="b">
        <v>0</v>
      </c>
      <c r="H5" s="32" t="b">
        <v>0</v>
      </c>
      <c r="I5" s="32" t="b">
        <v>0</v>
      </c>
      <c r="J5" s="33" t="s">
        <v>28</v>
      </c>
      <c r="K5" s="50" t="str">
        <f t="shared" si="0"/>
        <v/>
      </c>
    </row>
    <row r="6" spans="1:27" ht="22.5" customHeight="1">
      <c r="A6" s="557"/>
      <c r="B6" s="547"/>
      <c r="C6" s="28" t="s">
        <v>25</v>
      </c>
      <c r="D6" s="34" t="s">
        <v>29</v>
      </c>
      <c r="E6" s="30" t="s">
        <v>11</v>
      </c>
      <c r="F6" s="31" t="s">
        <v>260</v>
      </c>
      <c r="G6" s="32" t="b">
        <v>0</v>
      </c>
      <c r="H6" s="32" t="b">
        <v>0</v>
      </c>
      <c r="I6" s="32" t="b">
        <v>0</v>
      </c>
      <c r="J6" s="35" t="s">
        <v>21</v>
      </c>
      <c r="K6" s="50" t="str">
        <f t="shared" si="0"/>
        <v/>
      </c>
      <c r="L6" s="120" t="s">
        <v>240</v>
      </c>
    </row>
    <row r="7" spans="1:27" ht="12.75">
      <c r="A7" s="557"/>
      <c r="B7" s="555" t="s">
        <v>30</v>
      </c>
      <c r="C7" s="28" t="s">
        <v>25</v>
      </c>
      <c r="D7" s="29" t="s">
        <v>31</v>
      </c>
      <c r="E7" s="30" t="s">
        <v>11</v>
      </c>
      <c r="F7" s="31" t="s">
        <v>184</v>
      </c>
      <c r="G7" s="32" t="b">
        <v>0</v>
      </c>
      <c r="H7" s="32" t="b">
        <v>0</v>
      </c>
      <c r="I7" s="32" t="b">
        <v>0</v>
      </c>
      <c r="J7" s="33"/>
      <c r="K7" s="50" t="str">
        <f t="shared" si="0"/>
        <v/>
      </c>
      <c r="L7" s="119"/>
    </row>
    <row r="8" spans="1:27" ht="12.75">
      <c r="A8" s="557"/>
      <c r="B8" s="547"/>
      <c r="C8" s="28" t="s">
        <v>25</v>
      </c>
      <c r="D8" s="29" t="s">
        <v>33</v>
      </c>
      <c r="E8" s="30" t="s">
        <v>11</v>
      </c>
      <c r="F8" s="31" t="s">
        <v>184</v>
      </c>
      <c r="G8" s="32" t="b">
        <v>0</v>
      </c>
      <c r="H8" s="32" t="b">
        <v>0</v>
      </c>
      <c r="I8" s="32" t="b">
        <v>0</v>
      </c>
      <c r="J8" s="35" t="s">
        <v>34</v>
      </c>
      <c r="K8" s="50" t="str">
        <f t="shared" si="0"/>
        <v/>
      </c>
    </row>
    <row r="9" spans="1:27" ht="12.75">
      <c r="A9" s="557"/>
      <c r="B9" s="555" t="s">
        <v>35</v>
      </c>
      <c r="C9" s="28" t="s">
        <v>18</v>
      </c>
      <c r="D9" s="29" t="s">
        <v>36</v>
      </c>
      <c r="E9" s="30" t="s">
        <v>11</v>
      </c>
      <c r="F9" s="31" t="s">
        <v>160</v>
      </c>
      <c r="G9" s="32" t="b">
        <v>0</v>
      </c>
      <c r="H9" s="32" t="b">
        <v>0</v>
      </c>
      <c r="I9" s="32" t="b">
        <v>0</v>
      </c>
      <c r="J9" s="33"/>
      <c r="K9" s="50" t="str">
        <f t="shared" si="0"/>
        <v/>
      </c>
    </row>
    <row r="10" spans="1:27" ht="12.75">
      <c r="A10" s="553"/>
      <c r="B10" s="547"/>
      <c r="C10" s="28" t="s">
        <v>38</v>
      </c>
      <c r="D10" s="29" t="s">
        <v>39</v>
      </c>
      <c r="E10" s="30" t="s">
        <v>11</v>
      </c>
      <c r="F10" s="31" t="s">
        <v>160</v>
      </c>
      <c r="G10" s="32" t="b">
        <v>0</v>
      </c>
      <c r="H10" s="32" t="b">
        <v>0</v>
      </c>
      <c r="I10" s="32" t="b">
        <v>0</v>
      </c>
      <c r="J10" s="35" t="s">
        <v>34</v>
      </c>
      <c r="K10" s="50" t="str">
        <f t="shared" si="0"/>
        <v/>
      </c>
    </row>
    <row r="11" spans="1:27" ht="12.75">
      <c r="A11" s="558" t="s">
        <v>40</v>
      </c>
      <c r="B11" s="546" t="s">
        <v>41</v>
      </c>
      <c r="C11" s="37" t="s">
        <v>25</v>
      </c>
      <c r="D11" s="38" t="s">
        <v>42</v>
      </c>
      <c r="E11" s="39" t="s">
        <v>11</v>
      </c>
      <c r="F11" s="40" t="s">
        <v>48</v>
      </c>
      <c r="G11" s="41" t="b">
        <v>0</v>
      </c>
      <c r="H11" s="41" t="b">
        <v>0</v>
      </c>
      <c r="I11" s="41" t="b">
        <v>0</v>
      </c>
      <c r="J11" s="42" t="s">
        <v>28</v>
      </c>
      <c r="K11" s="50" t="str">
        <f t="shared" si="0"/>
        <v/>
      </c>
      <c r="L11" s="121"/>
    </row>
    <row r="12" spans="1:27" ht="15" customHeight="1">
      <c r="A12" s="557"/>
      <c r="B12" s="547"/>
      <c r="C12" s="37" t="s">
        <v>25</v>
      </c>
      <c r="D12" s="38" t="s">
        <v>44</v>
      </c>
      <c r="E12" s="39" t="s">
        <v>11</v>
      </c>
      <c r="F12" s="40" t="s">
        <v>241</v>
      </c>
      <c r="G12" s="41" t="b">
        <v>0</v>
      </c>
      <c r="H12" s="41" t="b">
        <v>0</v>
      </c>
      <c r="I12" s="41" t="b">
        <v>0</v>
      </c>
      <c r="J12" s="43" t="s">
        <v>45</v>
      </c>
      <c r="K12" s="50" t="str">
        <f t="shared" si="0"/>
        <v/>
      </c>
      <c r="L12" s="122"/>
    </row>
    <row r="13" spans="1:27" ht="12.75">
      <c r="A13" s="557"/>
      <c r="B13" s="546" t="s">
        <v>46</v>
      </c>
      <c r="C13" s="37" t="s">
        <v>25</v>
      </c>
      <c r="D13" s="38" t="s">
        <v>47</v>
      </c>
      <c r="E13" s="39" t="s">
        <v>11</v>
      </c>
      <c r="F13" s="40" t="s">
        <v>110</v>
      </c>
      <c r="G13" s="41" t="b">
        <v>0</v>
      </c>
      <c r="H13" s="41" t="b">
        <v>0</v>
      </c>
      <c r="I13" s="41" t="b">
        <v>0</v>
      </c>
      <c r="J13" s="42" t="s">
        <v>28</v>
      </c>
      <c r="K13" s="50" t="str">
        <f t="shared" si="0"/>
        <v/>
      </c>
      <c r="L13" s="121"/>
    </row>
    <row r="14" spans="1:27" ht="12.75">
      <c r="A14" s="557"/>
      <c r="B14" s="547"/>
      <c r="C14" s="37" t="s">
        <v>25</v>
      </c>
      <c r="D14" s="38" t="s">
        <v>49</v>
      </c>
      <c r="E14" s="39" t="s">
        <v>11</v>
      </c>
      <c r="F14" s="40" t="s">
        <v>169</v>
      </c>
      <c r="G14" s="41" t="b">
        <v>0</v>
      </c>
      <c r="H14" s="41" t="b">
        <v>0</v>
      </c>
      <c r="I14" s="41" t="b">
        <v>0</v>
      </c>
      <c r="J14" s="43" t="s">
        <v>50</v>
      </c>
      <c r="K14" s="50" t="str">
        <f t="shared" si="0"/>
        <v/>
      </c>
      <c r="L14" s="123"/>
    </row>
    <row r="15" spans="1:27" ht="12.75">
      <c r="A15" s="557"/>
      <c r="B15" s="546" t="s">
        <v>51</v>
      </c>
      <c r="C15" s="37" t="s">
        <v>25</v>
      </c>
      <c r="D15" s="38" t="s">
        <v>52</v>
      </c>
      <c r="E15" s="39" t="s">
        <v>11</v>
      </c>
      <c r="F15" s="40" t="s">
        <v>197</v>
      </c>
      <c r="G15" s="41" t="b">
        <v>0</v>
      </c>
      <c r="H15" s="41" t="b">
        <v>0</v>
      </c>
      <c r="I15" s="41" t="b">
        <v>0</v>
      </c>
      <c r="J15" s="42" t="s">
        <v>28</v>
      </c>
      <c r="K15" s="50" t="str">
        <f t="shared" si="0"/>
        <v/>
      </c>
      <c r="L15" s="121"/>
    </row>
    <row r="16" spans="1:27" ht="12.75">
      <c r="A16" s="557"/>
      <c r="B16" s="547"/>
      <c r="C16" s="37" t="s">
        <v>25</v>
      </c>
      <c r="D16" s="38" t="s">
        <v>54</v>
      </c>
      <c r="E16" s="39" t="s">
        <v>11</v>
      </c>
      <c r="F16" s="40" t="s">
        <v>197</v>
      </c>
      <c r="G16" s="41" t="b">
        <v>0</v>
      </c>
      <c r="H16" s="41" t="b">
        <v>0</v>
      </c>
      <c r="I16" s="41" t="b">
        <v>0</v>
      </c>
      <c r="J16" s="43" t="s">
        <v>55</v>
      </c>
      <c r="K16" s="50" t="str">
        <f t="shared" si="0"/>
        <v/>
      </c>
      <c r="L16" s="123"/>
    </row>
    <row r="17" spans="1:12" ht="12.75">
      <c r="A17" s="557"/>
      <c r="B17" s="546" t="s">
        <v>56</v>
      </c>
      <c r="C17" s="37" t="s">
        <v>25</v>
      </c>
      <c r="D17" s="38" t="s">
        <v>57</v>
      </c>
      <c r="E17" s="39" t="s">
        <v>11</v>
      </c>
      <c r="F17" s="40" t="s">
        <v>172</v>
      </c>
      <c r="G17" s="41" t="b">
        <v>0</v>
      </c>
      <c r="H17" s="41" t="b">
        <v>0</v>
      </c>
      <c r="I17" s="41" t="b">
        <v>0</v>
      </c>
      <c r="J17" s="42" t="s">
        <v>28</v>
      </c>
      <c r="K17" s="50" t="str">
        <f t="shared" si="0"/>
        <v/>
      </c>
      <c r="L17" s="121"/>
    </row>
    <row r="18" spans="1:12" ht="12.75">
      <c r="A18" s="557"/>
      <c r="B18" s="547"/>
      <c r="C18" s="37" t="s">
        <v>25</v>
      </c>
      <c r="D18" s="38" t="s">
        <v>59</v>
      </c>
      <c r="E18" s="39" t="s">
        <v>11</v>
      </c>
      <c r="F18" s="40" t="s">
        <v>172</v>
      </c>
      <c r="G18" s="41" t="b">
        <v>0</v>
      </c>
      <c r="H18" s="41" t="b">
        <v>0</v>
      </c>
      <c r="I18" s="41" t="b">
        <v>0</v>
      </c>
      <c r="J18" s="43" t="s">
        <v>34</v>
      </c>
      <c r="K18" s="50" t="str">
        <f t="shared" si="0"/>
        <v/>
      </c>
      <c r="L18" s="124"/>
    </row>
    <row r="19" spans="1:12" ht="12.75">
      <c r="A19" s="557"/>
      <c r="B19" s="546" t="s">
        <v>60</v>
      </c>
      <c r="C19" s="37" t="s">
        <v>25</v>
      </c>
      <c r="D19" s="38" t="s">
        <v>61</v>
      </c>
      <c r="E19" s="39" t="s">
        <v>11</v>
      </c>
      <c r="F19" s="40" t="s">
        <v>243</v>
      </c>
      <c r="G19" s="41" t="b">
        <v>0</v>
      </c>
      <c r="H19" s="41" t="b">
        <v>0</v>
      </c>
      <c r="I19" s="41" t="b">
        <v>0</v>
      </c>
      <c r="J19" s="43" t="s">
        <v>63</v>
      </c>
      <c r="K19" s="50" t="str">
        <f t="shared" si="0"/>
        <v/>
      </c>
      <c r="L19" s="125"/>
    </row>
    <row r="20" spans="1:12" ht="12.75">
      <c r="A20" s="557"/>
      <c r="B20" s="547"/>
      <c r="C20" s="37" t="s">
        <v>25</v>
      </c>
      <c r="D20" s="38" t="s">
        <v>64</v>
      </c>
      <c r="E20" s="39" t="s">
        <v>11</v>
      </c>
      <c r="F20" s="40" t="s">
        <v>243</v>
      </c>
      <c r="G20" s="41" t="b">
        <v>0</v>
      </c>
      <c r="H20" s="41" t="b">
        <v>0</v>
      </c>
      <c r="I20" s="41" t="b">
        <v>0</v>
      </c>
      <c r="J20" s="43" t="s">
        <v>28</v>
      </c>
      <c r="K20" s="50" t="str">
        <f t="shared" si="0"/>
        <v/>
      </c>
      <c r="L20" s="125"/>
    </row>
    <row r="21" spans="1:12" ht="12.75">
      <c r="A21" s="557"/>
      <c r="B21" s="546" t="s">
        <v>65</v>
      </c>
      <c r="C21" s="37" t="s">
        <v>25</v>
      </c>
      <c r="D21" s="38" t="s">
        <v>66</v>
      </c>
      <c r="E21" s="39" t="s">
        <v>11</v>
      </c>
      <c r="F21" s="40" t="s">
        <v>199</v>
      </c>
      <c r="G21" s="41" t="b">
        <v>0</v>
      </c>
      <c r="H21" s="41" t="b">
        <v>0</v>
      </c>
      <c r="I21" s="41" t="b">
        <v>0</v>
      </c>
      <c r="J21" s="43" t="s">
        <v>63</v>
      </c>
      <c r="K21" s="50" t="str">
        <f t="shared" si="0"/>
        <v/>
      </c>
      <c r="L21" s="125"/>
    </row>
    <row r="22" spans="1:12" ht="12.75">
      <c r="A22" s="557"/>
      <c r="B22" s="547"/>
      <c r="C22" s="37" t="s">
        <v>25</v>
      </c>
      <c r="D22" s="38" t="s">
        <v>68</v>
      </c>
      <c r="E22" s="39" t="s">
        <v>11</v>
      </c>
      <c r="F22" s="40" t="s">
        <v>199</v>
      </c>
      <c r="G22" s="41" t="b">
        <v>0</v>
      </c>
      <c r="H22" s="41" t="b">
        <v>0</v>
      </c>
      <c r="I22" s="41" t="b">
        <v>0</v>
      </c>
      <c r="J22" s="43" t="s">
        <v>28</v>
      </c>
      <c r="K22" s="50" t="str">
        <f t="shared" si="0"/>
        <v/>
      </c>
      <c r="L22" s="125"/>
    </row>
    <row r="23" spans="1:12" ht="12.75">
      <c r="A23" s="557"/>
      <c r="B23" s="548" t="s">
        <v>69</v>
      </c>
      <c r="C23" s="37" t="s">
        <v>25</v>
      </c>
      <c r="D23" s="38" t="s">
        <v>70</v>
      </c>
      <c r="E23" s="39" t="s">
        <v>11</v>
      </c>
      <c r="F23" s="40" t="s">
        <v>243</v>
      </c>
      <c r="G23" s="41" t="b">
        <v>0</v>
      </c>
      <c r="H23" s="41" t="b">
        <v>0</v>
      </c>
      <c r="I23" s="41" t="b">
        <v>0</v>
      </c>
      <c r="J23" s="48" t="s">
        <v>28</v>
      </c>
      <c r="K23" s="50" t="str">
        <f t="shared" si="0"/>
        <v/>
      </c>
      <c r="L23" s="125"/>
    </row>
    <row r="24" spans="1:12" ht="12.75">
      <c r="A24" s="553"/>
      <c r="B24" s="547"/>
      <c r="C24" s="37" t="s">
        <v>25</v>
      </c>
      <c r="D24" s="38" t="s">
        <v>72</v>
      </c>
      <c r="E24" s="39" t="s">
        <v>11</v>
      </c>
      <c r="F24" s="40" t="s">
        <v>243</v>
      </c>
      <c r="G24" s="41" t="b">
        <v>0</v>
      </c>
      <c r="H24" s="41" t="b">
        <v>0</v>
      </c>
      <c r="I24" s="41" t="b">
        <v>0</v>
      </c>
      <c r="J24" s="48" t="s">
        <v>73</v>
      </c>
      <c r="K24" s="50" t="str">
        <f t="shared" si="0"/>
        <v/>
      </c>
      <c r="L24" s="126"/>
    </row>
    <row r="25" spans="1:12" ht="12.75">
      <c r="A25" s="559" t="s">
        <v>75</v>
      </c>
      <c r="B25" s="51" t="s">
        <v>76</v>
      </c>
      <c r="C25" s="52" t="s">
        <v>77</v>
      </c>
      <c r="D25" s="53" t="s">
        <v>78</v>
      </c>
      <c r="E25" s="54" t="s">
        <v>11</v>
      </c>
      <c r="F25" s="55" t="s">
        <v>258</v>
      </c>
      <c r="G25" s="56" t="b">
        <v>0</v>
      </c>
      <c r="H25" s="57" t="b">
        <v>0</v>
      </c>
      <c r="I25" s="56" t="b">
        <v>0</v>
      </c>
      <c r="J25" s="58" t="s">
        <v>21</v>
      </c>
      <c r="K25" s="50" t="str">
        <f t="shared" si="0"/>
        <v/>
      </c>
      <c r="L25" s="121"/>
    </row>
    <row r="26" spans="1:12" ht="12.75">
      <c r="A26" s="557"/>
      <c r="B26" s="51" t="s">
        <v>80</v>
      </c>
      <c r="C26" s="52" t="s">
        <v>77</v>
      </c>
      <c r="D26" s="53" t="s">
        <v>81</v>
      </c>
      <c r="E26" s="54" t="s">
        <v>11</v>
      </c>
      <c r="F26" s="55" t="s">
        <v>245</v>
      </c>
      <c r="G26" s="56" t="b">
        <v>0</v>
      </c>
      <c r="H26" s="57" t="b">
        <v>0</v>
      </c>
      <c r="I26" s="56" t="b">
        <v>0</v>
      </c>
      <c r="J26" s="58" t="s">
        <v>21</v>
      </c>
      <c r="K26" s="50" t="str">
        <f t="shared" si="0"/>
        <v/>
      </c>
      <c r="L26" s="127"/>
    </row>
    <row r="27" spans="1:12" ht="12.75">
      <c r="A27" s="557"/>
      <c r="B27" s="51" t="s">
        <v>83</v>
      </c>
      <c r="C27" s="52" t="s">
        <v>77</v>
      </c>
      <c r="D27" s="53" t="s">
        <v>84</v>
      </c>
      <c r="E27" s="54" t="s">
        <v>11</v>
      </c>
      <c r="F27" s="55" t="s">
        <v>246</v>
      </c>
      <c r="G27" s="56" t="b">
        <v>0</v>
      </c>
      <c r="H27" s="57" t="b">
        <v>0</v>
      </c>
      <c r="I27" s="56" t="b">
        <v>0</v>
      </c>
      <c r="J27" s="58" t="s">
        <v>21</v>
      </c>
      <c r="K27" s="50" t="str">
        <f t="shared" si="0"/>
        <v/>
      </c>
      <c r="L27" s="128"/>
    </row>
    <row r="28" spans="1:12" ht="12.75">
      <c r="A28" s="557"/>
      <c r="B28" s="51" t="s">
        <v>86</v>
      </c>
      <c r="C28" s="52" t="s">
        <v>77</v>
      </c>
      <c r="D28" s="53" t="s">
        <v>87</v>
      </c>
      <c r="E28" s="54" t="s">
        <v>11</v>
      </c>
      <c r="F28" s="55" t="s">
        <v>259</v>
      </c>
      <c r="G28" s="56" t="b">
        <v>0</v>
      </c>
      <c r="H28" s="57" t="b">
        <v>1</v>
      </c>
      <c r="I28" s="56" t="b">
        <v>0</v>
      </c>
      <c r="J28" s="58" t="s">
        <v>21</v>
      </c>
      <c r="K28" s="23" t="e">
        <f t="shared" ca="1" si="0"/>
        <v>#NAME?</v>
      </c>
      <c r="L28" s="128"/>
    </row>
    <row r="29" spans="1:12" ht="12.75">
      <c r="A29" s="557"/>
      <c r="B29" s="51" t="s">
        <v>89</v>
      </c>
      <c r="C29" s="52" t="s">
        <v>77</v>
      </c>
      <c r="D29" s="53" t="s">
        <v>90</v>
      </c>
      <c r="E29" s="54" t="s">
        <v>11</v>
      </c>
      <c r="F29" s="55" t="s">
        <v>173</v>
      </c>
      <c r="G29" s="56" t="b">
        <v>0</v>
      </c>
      <c r="H29" s="57" t="b">
        <v>0</v>
      </c>
      <c r="I29" s="56" t="b">
        <v>0</v>
      </c>
      <c r="J29" s="58" t="s">
        <v>21</v>
      </c>
      <c r="K29" s="50" t="str">
        <f t="shared" si="0"/>
        <v/>
      </c>
      <c r="L29" s="125"/>
    </row>
    <row r="30" spans="1:12" ht="12.75">
      <c r="A30" s="557"/>
      <c r="B30" s="51" t="s">
        <v>91</v>
      </c>
      <c r="C30" s="52" t="s">
        <v>77</v>
      </c>
      <c r="D30" s="53" t="s">
        <v>92</v>
      </c>
      <c r="E30" s="54" t="s">
        <v>11</v>
      </c>
      <c r="F30" s="55" t="s">
        <v>248</v>
      </c>
      <c r="G30" s="56" t="b">
        <v>0</v>
      </c>
      <c r="H30" s="57" t="b">
        <v>0</v>
      </c>
      <c r="I30" s="56" t="b">
        <v>0</v>
      </c>
      <c r="J30" s="58" t="s">
        <v>21</v>
      </c>
      <c r="K30" s="50" t="str">
        <f t="shared" si="0"/>
        <v/>
      </c>
      <c r="L30" s="129"/>
    </row>
    <row r="31" spans="1:12" ht="12.75">
      <c r="A31" s="557"/>
      <c r="B31" s="51" t="s">
        <v>94</v>
      </c>
      <c r="C31" s="52" t="s">
        <v>77</v>
      </c>
      <c r="D31" s="53" t="s">
        <v>95</v>
      </c>
      <c r="E31" s="60" t="s">
        <v>11</v>
      </c>
      <c r="F31" s="55" t="s">
        <v>249</v>
      </c>
      <c r="G31" s="56" t="b">
        <v>0</v>
      </c>
      <c r="H31" s="57" t="b">
        <v>0</v>
      </c>
      <c r="I31" s="56" t="b">
        <v>0</v>
      </c>
      <c r="J31" s="58" t="s">
        <v>21</v>
      </c>
      <c r="K31" s="50" t="str">
        <f t="shared" si="0"/>
        <v/>
      </c>
      <c r="L31" s="129"/>
    </row>
    <row r="32" spans="1:12" ht="12.75">
      <c r="A32" s="557"/>
      <c r="B32" s="61" t="s">
        <v>97</v>
      </c>
      <c r="C32" s="62" t="s">
        <v>77</v>
      </c>
      <c r="D32" s="53" t="s">
        <v>98</v>
      </c>
      <c r="E32" s="60" t="s">
        <v>11</v>
      </c>
      <c r="F32" s="63" t="s">
        <v>250</v>
      </c>
      <c r="G32" s="56" t="b">
        <v>0</v>
      </c>
      <c r="H32" s="57" t="b">
        <v>0</v>
      </c>
      <c r="I32" s="56" t="b">
        <v>0</v>
      </c>
      <c r="J32" s="58" t="s">
        <v>21</v>
      </c>
      <c r="K32" s="50" t="str">
        <f t="shared" si="0"/>
        <v/>
      </c>
      <c r="L32" s="129"/>
    </row>
    <row r="33" spans="1:12" ht="12.75">
      <c r="A33" s="557"/>
      <c r="B33" s="61" t="s">
        <v>100</v>
      </c>
      <c r="C33" s="62" t="s">
        <v>77</v>
      </c>
      <c r="D33" s="53" t="s">
        <v>101</v>
      </c>
      <c r="E33" s="54" t="s">
        <v>11</v>
      </c>
      <c r="F33" s="63" t="s">
        <v>203</v>
      </c>
      <c r="G33" s="56" t="b">
        <v>0</v>
      </c>
      <c r="H33" s="57" t="b">
        <v>0</v>
      </c>
      <c r="I33" s="56" t="b">
        <v>0</v>
      </c>
      <c r="J33" s="58" t="s">
        <v>21</v>
      </c>
      <c r="K33" s="50" t="str">
        <f t="shared" si="0"/>
        <v/>
      </c>
      <c r="L33" s="129"/>
    </row>
    <row r="34" spans="1:12" ht="12.75">
      <c r="A34" s="553"/>
      <c r="B34" s="61" t="s">
        <v>103</v>
      </c>
      <c r="C34" s="52" t="s">
        <v>77</v>
      </c>
      <c r="D34" s="53" t="s">
        <v>104</v>
      </c>
      <c r="E34" s="54" t="s">
        <v>11</v>
      </c>
      <c r="F34" s="63" t="s">
        <v>252</v>
      </c>
      <c r="G34" s="56" t="b">
        <v>0</v>
      </c>
      <c r="H34" s="57" t="b">
        <v>0</v>
      </c>
      <c r="I34" s="56" t="b">
        <v>0</v>
      </c>
      <c r="J34" s="64" t="s">
        <v>106</v>
      </c>
      <c r="K34" s="50" t="str">
        <f t="shared" si="0"/>
        <v/>
      </c>
      <c r="L34" s="129"/>
    </row>
    <row r="35" spans="1:12" ht="12.75">
      <c r="A35" s="560" t="s">
        <v>107</v>
      </c>
      <c r="B35" s="66" t="s">
        <v>108</v>
      </c>
      <c r="C35" s="67" t="s">
        <v>25</v>
      </c>
      <c r="D35" s="68" t="s">
        <v>109</v>
      </c>
      <c r="E35" s="69" t="s">
        <v>11</v>
      </c>
      <c r="F35" s="70" t="s">
        <v>199</v>
      </c>
      <c r="G35" s="71" t="b">
        <v>0</v>
      </c>
      <c r="H35" s="71" t="b">
        <v>0</v>
      </c>
      <c r="I35" s="71" t="b">
        <v>0</v>
      </c>
      <c r="J35" s="72" t="s">
        <v>106</v>
      </c>
      <c r="K35" s="50" t="str">
        <f t="shared" si="0"/>
        <v/>
      </c>
      <c r="L35" s="130"/>
    </row>
    <row r="36" spans="1:12" ht="15.75" customHeight="1">
      <c r="A36" s="557"/>
      <c r="B36" s="66" t="s">
        <v>111</v>
      </c>
      <c r="C36" s="67" t="s">
        <v>25</v>
      </c>
      <c r="D36" s="68" t="s">
        <v>112</v>
      </c>
      <c r="E36" s="69" t="s">
        <v>11</v>
      </c>
      <c r="F36" s="70" t="s">
        <v>213</v>
      </c>
      <c r="G36" s="71" t="b">
        <v>0</v>
      </c>
      <c r="H36" s="71" t="b">
        <v>0</v>
      </c>
      <c r="I36" s="71" t="b">
        <v>0</v>
      </c>
      <c r="J36" s="72" t="s">
        <v>106</v>
      </c>
      <c r="K36" s="50" t="str">
        <f t="shared" si="0"/>
        <v/>
      </c>
      <c r="L36" s="130"/>
    </row>
    <row r="37" spans="1:12" ht="15.75" customHeight="1">
      <c r="A37" s="557"/>
      <c r="B37" s="66" t="s">
        <v>114</v>
      </c>
      <c r="C37" s="67" t="s">
        <v>25</v>
      </c>
      <c r="D37" s="74" t="s">
        <v>115</v>
      </c>
      <c r="E37" s="75" t="s">
        <v>11</v>
      </c>
      <c r="F37" s="70" t="s">
        <v>167</v>
      </c>
      <c r="G37" s="76" t="b">
        <v>0</v>
      </c>
      <c r="H37" s="76" t="b">
        <v>0</v>
      </c>
      <c r="I37" s="76" t="b">
        <v>0</v>
      </c>
      <c r="J37" s="77" t="s">
        <v>106</v>
      </c>
      <c r="K37" s="50" t="str">
        <f t="shared" si="0"/>
        <v/>
      </c>
      <c r="L37" s="130"/>
    </row>
    <row r="38" spans="1:12" ht="15" customHeight="1">
      <c r="A38" s="557"/>
      <c r="B38" s="66" t="s">
        <v>117</v>
      </c>
      <c r="C38" s="67" t="s">
        <v>25</v>
      </c>
      <c r="D38" s="68" t="s">
        <v>118</v>
      </c>
      <c r="E38" s="69" t="s">
        <v>11</v>
      </c>
      <c r="F38" s="70" t="s">
        <v>253</v>
      </c>
      <c r="G38" s="76" t="b">
        <v>0</v>
      </c>
      <c r="H38" s="76" t="b">
        <v>0</v>
      </c>
      <c r="I38" s="76" t="b">
        <v>0</v>
      </c>
      <c r="J38" s="77" t="s">
        <v>106</v>
      </c>
      <c r="K38" s="50" t="str">
        <f t="shared" si="0"/>
        <v/>
      </c>
      <c r="L38" s="130"/>
    </row>
    <row r="39" spans="1:12" ht="15.75" customHeight="1">
      <c r="A39" s="557"/>
      <c r="B39" s="66" t="s">
        <v>119</v>
      </c>
      <c r="C39" s="67" t="s">
        <v>25</v>
      </c>
      <c r="D39" s="68" t="s">
        <v>120</v>
      </c>
      <c r="E39" s="69" t="s">
        <v>11</v>
      </c>
      <c r="F39" s="70" t="s">
        <v>254</v>
      </c>
      <c r="G39" s="76" t="b">
        <v>0</v>
      </c>
      <c r="H39" s="76" t="b">
        <v>0</v>
      </c>
      <c r="I39" s="76" t="b">
        <v>0</v>
      </c>
      <c r="J39" s="77" t="s">
        <v>106</v>
      </c>
      <c r="K39" s="50" t="str">
        <f t="shared" si="0"/>
        <v/>
      </c>
      <c r="L39" s="130"/>
    </row>
    <row r="40" spans="1:12" ht="15.75" customHeight="1">
      <c r="A40" s="557"/>
      <c r="B40" s="66" t="s">
        <v>122</v>
      </c>
      <c r="C40" s="78" t="s">
        <v>25</v>
      </c>
      <c r="D40" s="68" t="s">
        <v>123</v>
      </c>
      <c r="E40" s="69" t="s">
        <v>11</v>
      </c>
      <c r="F40" s="70" t="s">
        <v>255</v>
      </c>
      <c r="G40" s="76" t="b">
        <v>0</v>
      </c>
      <c r="H40" s="76" t="b">
        <v>0</v>
      </c>
      <c r="I40" s="76" t="b">
        <v>0</v>
      </c>
      <c r="J40" s="77" t="s">
        <v>106</v>
      </c>
      <c r="K40" s="50" t="str">
        <f t="shared" si="0"/>
        <v/>
      </c>
    </row>
    <row r="41" spans="1:12" ht="15.75" customHeight="1">
      <c r="A41" s="557"/>
      <c r="B41" s="80" t="s">
        <v>125</v>
      </c>
      <c r="C41" s="67" t="s">
        <v>25</v>
      </c>
      <c r="D41" s="68" t="s">
        <v>126</v>
      </c>
      <c r="E41" s="69" t="s">
        <v>11</v>
      </c>
      <c r="F41" s="70" t="s">
        <v>159</v>
      </c>
      <c r="G41" s="76" t="b">
        <v>0</v>
      </c>
      <c r="H41" s="76" t="b">
        <v>0</v>
      </c>
      <c r="I41" s="76" t="b">
        <v>0</v>
      </c>
      <c r="J41" s="77" t="s">
        <v>106</v>
      </c>
      <c r="K41" s="50" t="str">
        <f t="shared" si="0"/>
        <v/>
      </c>
    </row>
    <row r="42" spans="1:12" ht="15.75" customHeight="1">
      <c r="A42" s="557"/>
      <c r="B42" s="80" t="s">
        <v>128</v>
      </c>
      <c r="C42" s="78" t="s">
        <v>25</v>
      </c>
      <c r="D42" s="68" t="s">
        <v>129</v>
      </c>
      <c r="E42" s="69" t="s">
        <v>11</v>
      </c>
      <c r="F42" s="70" t="s">
        <v>207</v>
      </c>
      <c r="G42" s="76" t="b">
        <v>0</v>
      </c>
      <c r="H42" s="76" t="b">
        <v>0</v>
      </c>
      <c r="I42" s="76" t="b">
        <v>0</v>
      </c>
      <c r="J42" s="77" t="s">
        <v>106</v>
      </c>
      <c r="K42" s="50" t="str">
        <f t="shared" si="0"/>
        <v/>
      </c>
    </row>
    <row r="43" spans="1:12" ht="15.75" customHeight="1">
      <c r="A43" s="557"/>
      <c r="B43" s="66" t="s">
        <v>131</v>
      </c>
      <c r="C43" s="67" t="s">
        <v>25</v>
      </c>
      <c r="D43" s="68" t="s">
        <v>132</v>
      </c>
      <c r="E43" s="69" t="s">
        <v>11</v>
      </c>
      <c r="F43" s="70" t="s">
        <v>256</v>
      </c>
      <c r="G43" s="76" t="b">
        <v>0</v>
      </c>
      <c r="H43" s="76" t="b">
        <v>0</v>
      </c>
      <c r="I43" s="76" t="b">
        <v>0</v>
      </c>
      <c r="J43" s="77" t="s">
        <v>106</v>
      </c>
      <c r="K43" s="50" t="str">
        <f t="shared" si="0"/>
        <v/>
      </c>
      <c r="L43" s="131"/>
    </row>
    <row r="44" spans="1:12" ht="15.75" customHeight="1">
      <c r="A44" s="557"/>
      <c r="B44" s="80" t="s">
        <v>134</v>
      </c>
      <c r="C44" s="78" t="s">
        <v>25</v>
      </c>
      <c r="D44" s="68" t="s">
        <v>135</v>
      </c>
      <c r="E44" s="69" t="s">
        <v>11</v>
      </c>
      <c r="F44" s="70" t="s">
        <v>207</v>
      </c>
      <c r="G44" s="76" t="b">
        <v>0</v>
      </c>
      <c r="H44" s="76" t="b">
        <v>0</v>
      </c>
      <c r="I44" s="76" t="b">
        <v>0</v>
      </c>
      <c r="J44" s="77" t="s">
        <v>106</v>
      </c>
      <c r="K44" s="50" t="str">
        <f t="shared" si="0"/>
        <v/>
      </c>
    </row>
    <row r="45" spans="1:12" ht="15.75" customHeight="1">
      <c r="A45" s="557"/>
      <c r="B45" s="80" t="s">
        <v>136</v>
      </c>
      <c r="C45" s="78" t="s">
        <v>25</v>
      </c>
      <c r="D45" s="68" t="s">
        <v>137</v>
      </c>
      <c r="E45" s="69" t="s">
        <v>11</v>
      </c>
      <c r="F45" s="70" t="s">
        <v>207</v>
      </c>
      <c r="G45" s="76" t="b">
        <v>0</v>
      </c>
      <c r="H45" s="76" t="b">
        <v>0</v>
      </c>
      <c r="I45" s="76" t="b">
        <v>0</v>
      </c>
      <c r="J45" s="77" t="s">
        <v>106</v>
      </c>
      <c r="K45" s="50" t="str">
        <f t="shared" si="0"/>
        <v/>
      </c>
    </row>
    <row r="46" spans="1:12" ht="15.75" customHeight="1">
      <c r="A46" s="557"/>
      <c r="B46" s="80" t="s">
        <v>138</v>
      </c>
      <c r="C46" s="78" t="s">
        <v>25</v>
      </c>
      <c r="D46" s="68" t="s">
        <v>139</v>
      </c>
      <c r="E46" s="69" t="s">
        <v>11</v>
      </c>
      <c r="F46" s="70" t="s">
        <v>150</v>
      </c>
      <c r="G46" s="76" t="b">
        <v>0</v>
      </c>
      <c r="H46" s="76" t="b">
        <v>0</v>
      </c>
      <c r="I46" s="76" t="b">
        <v>0</v>
      </c>
      <c r="J46" s="77" t="s">
        <v>106</v>
      </c>
      <c r="K46" s="50" t="str">
        <f t="shared" si="0"/>
        <v/>
      </c>
    </row>
    <row r="47" spans="1:12" ht="16.5" customHeight="1">
      <c r="A47" s="557"/>
      <c r="B47" s="83" t="s">
        <v>141</v>
      </c>
      <c r="C47" s="84" t="s">
        <v>25</v>
      </c>
      <c r="D47" s="85" t="s">
        <v>142</v>
      </c>
      <c r="E47" s="69" t="s">
        <v>11</v>
      </c>
      <c r="F47" s="87" t="s">
        <v>257</v>
      </c>
      <c r="G47" s="88" t="b">
        <v>0</v>
      </c>
      <c r="H47" s="88" t="b">
        <v>0</v>
      </c>
      <c r="I47" s="88" t="b">
        <v>0</v>
      </c>
      <c r="J47" s="89" t="s">
        <v>106</v>
      </c>
      <c r="K47" s="50" t="str">
        <f t="shared" si="0"/>
        <v/>
      </c>
      <c r="L47" s="131"/>
    </row>
    <row r="48" spans="1:12" ht="16.5" customHeight="1">
      <c r="A48" s="557"/>
      <c r="B48" s="90" t="s">
        <v>143</v>
      </c>
      <c r="C48" s="84" t="s">
        <v>25</v>
      </c>
      <c r="D48" s="91" t="s">
        <v>144</v>
      </c>
      <c r="E48" s="69" t="s">
        <v>11</v>
      </c>
      <c r="F48" s="87" t="s">
        <v>121</v>
      </c>
      <c r="G48" s="88" t="b">
        <v>0</v>
      </c>
      <c r="H48" s="88" t="b">
        <v>0</v>
      </c>
      <c r="I48" s="88" t="b">
        <v>0</v>
      </c>
      <c r="J48" s="89" t="s">
        <v>106</v>
      </c>
      <c r="K48" s="50" t="str">
        <f t="shared" si="0"/>
        <v/>
      </c>
      <c r="L48" s="131"/>
    </row>
    <row r="49" spans="1:12" ht="16.5" customHeight="1">
      <c r="A49" s="561"/>
      <c r="B49" s="92" t="s">
        <v>145</v>
      </c>
      <c r="C49" s="93" t="s">
        <v>25</v>
      </c>
      <c r="D49" s="94" t="s">
        <v>145</v>
      </c>
      <c r="E49" s="95" t="s">
        <v>11</v>
      </c>
      <c r="F49" s="96" t="s">
        <v>105</v>
      </c>
      <c r="G49" s="97" t="b">
        <v>0</v>
      </c>
      <c r="H49" s="97" t="b">
        <v>0</v>
      </c>
      <c r="I49" s="97" t="b">
        <v>0</v>
      </c>
      <c r="J49" s="98" t="s">
        <v>106</v>
      </c>
      <c r="K49" s="50" t="str">
        <f t="shared" si="0"/>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66"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row>
    <row r="4" spans="1:27" ht="12.75">
      <c r="A4" s="553"/>
      <c r="B4" s="547"/>
      <c r="C4" s="17" t="s">
        <v>18</v>
      </c>
      <c r="D4" s="18" t="s">
        <v>22</v>
      </c>
      <c r="E4" s="25" t="s">
        <v>11</v>
      </c>
      <c r="F4" s="20" t="s">
        <v>157</v>
      </c>
      <c r="G4" s="21" t="b">
        <v>0</v>
      </c>
      <c r="H4" s="21" t="b">
        <v>0</v>
      </c>
      <c r="I4" s="21" t="b">
        <v>0</v>
      </c>
      <c r="J4" s="26"/>
      <c r="K4" s="50" t="str">
        <f t="shared" si="0"/>
        <v/>
      </c>
      <c r="L4" s="119"/>
    </row>
    <row r="5" spans="1:27" ht="24" customHeight="1">
      <c r="A5" s="556" t="s">
        <v>23</v>
      </c>
      <c r="B5" s="555" t="s">
        <v>24</v>
      </c>
      <c r="C5" s="28" t="s">
        <v>25</v>
      </c>
      <c r="D5" s="29" t="s">
        <v>26</v>
      </c>
      <c r="E5" s="30" t="s">
        <v>11</v>
      </c>
      <c r="F5" s="31" t="s">
        <v>162</v>
      </c>
      <c r="G5" s="32" t="b">
        <v>0</v>
      </c>
      <c r="H5" s="32" t="b">
        <v>0</v>
      </c>
      <c r="I5" s="32" t="b">
        <v>0</v>
      </c>
      <c r="J5" s="33" t="s">
        <v>28</v>
      </c>
      <c r="K5" s="50" t="str">
        <f t="shared" si="0"/>
        <v/>
      </c>
    </row>
    <row r="6" spans="1:27" ht="22.5" customHeight="1">
      <c r="A6" s="557"/>
      <c r="B6" s="547"/>
      <c r="C6" s="28" t="s">
        <v>25</v>
      </c>
      <c r="D6" s="34" t="s">
        <v>29</v>
      </c>
      <c r="E6" s="30" t="s">
        <v>11</v>
      </c>
      <c r="F6" s="31" t="s">
        <v>260</v>
      </c>
      <c r="G6" s="32" t="b">
        <v>0</v>
      </c>
      <c r="H6" s="32" t="b">
        <v>1</v>
      </c>
      <c r="I6" s="32" t="b">
        <v>0</v>
      </c>
      <c r="J6" s="35" t="s">
        <v>21</v>
      </c>
      <c r="K6" s="23" t="e">
        <f t="shared" ca="1" si="0"/>
        <v>#NAME?</v>
      </c>
      <c r="L6" s="120" t="s">
        <v>240</v>
      </c>
    </row>
    <row r="7" spans="1:27" ht="12.75">
      <c r="A7" s="557"/>
      <c r="B7" s="555" t="s">
        <v>30</v>
      </c>
      <c r="C7" s="28" t="s">
        <v>25</v>
      </c>
      <c r="D7" s="29" t="s">
        <v>31</v>
      </c>
      <c r="E7" s="30" t="s">
        <v>11</v>
      </c>
      <c r="F7" s="31" t="s">
        <v>184</v>
      </c>
      <c r="G7" s="32" t="b">
        <v>0</v>
      </c>
      <c r="H7" s="32" t="b">
        <v>0</v>
      </c>
      <c r="I7" s="32" t="b">
        <v>0</v>
      </c>
      <c r="J7" s="33"/>
      <c r="K7" s="50" t="str">
        <f t="shared" si="0"/>
        <v/>
      </c>
      <c r="L7" s="119"/>
    </row>
    <row r="8" spans="1:27" ht="12.75">
      <c r="A8" s="557"/>
      <c r="B8" s="547"/>
      <c r="C8" s="28" t="s">
        <v>25</v>
      </c>
      <c r="D8" s="29" t="s">
        <v>33</v>
      </c>
      <c r="E8" s="30" t="s">
        <v>11</v>
      </c>
      <c r="F8" s="31" t="s">
        <v>184</v>
      </c>
      <c r="G8" s="32" t="b">
        <v>0</v>
      </c>
      <c r="H8" s="32" t="b">
        <v>0</v>
      </c>
      <c r="I8" s="32" t="b">
        <v>0</v>
      </c>
      <c r="J8" s="35" t="s">
        <v>34</v>
      </c>
      <c r="K8" s="50" t="str">
        <f t="shared" si="0"/>
        <v/>
      </c>
    </row>
    <row r="9" spans="1:27" ht="12.75">
      <c r="A9" s="557"/>
      <c r="B9" s="555" t="s">
        <v>35</v>
      </c>
      <c r="C9" s="28" t="s">
        <v>18</v>
      </c>
      <c r="D9" s="29" t="s">
        <v>36</v>
      </c>
      <c r="E9" s="30" t="s">
        <v>11</v>
      </c>
      <c r="F9" s="31" t="s">
        <v>160</v>
      </c>
      <c r="G9" s="32" t="b">
        <v>0</v>
      </c>
      <c r="H9" s="32" t="b">
        <v>0</v>
      </c>
      <c r="I9" s="32" t="b">
        <v>0</v>
      </c>
      <c r="J9" s="33"/>
      <c r="K9" s="50" t="str">
        <f t="shared" si="0"/>
        <v/>
      </c>
    </row>
    <row r="10" spans="1:27" ht="12.75">
      <c r="A10" s="553"/>
      <c r="B10" s="547"/>
      <c r="C10" s="28" t="s">
        <v>38</v>
      </c>
      <c r="D10" s="29" t="s">
        <v>39</v>
      </c>
      <c r="E10" s="30" t="s">
        <v>11</v>
      </c>
      <c r="F10" s="31" t="s">
        <v>160</v>
      </c>
      <c r="G10" s="32" t="b">
        <v>0</v>
      </c>
      <c r="H10" s="32" t="b">
        <v>0</v>
      </c>
      <c r="I10" s="32" t="b">
        <v>0</v>
      </c>
      <c r="J10" s="35" t="s">
        <v>34</v>
      </c>
      <c r="K10" s="50" t="str">
        <f t="shared" si="0"/>
        <v/>
      </c>
    </row>
    <row r="11" spans="1:27" ht="12.75">
      <c r="A11" s="558" t="s">
        <v>40</v>
      </c>
      <c r="B11" s="546" t="s">
        <v>41</v>
      </c>
      <c r="C11" s="37" t="s">
        <v>25</v>
      </c>
      <c r="D11" s="38" t="s">
        <v>42</v>
      </c>
      <c r="E11" s="39" t="s">
        <v>11</v>
      </c>
      <c r="F11" s="40" t="s">
        <v>48</v>
      </c>
      <c r="G11" s="41" t="b">
        <v>0</v>
      </c>
      <c r="H11" s="41" t="b">
        <v>0</v>
      </c>
      <c r="I11" s="41" t="b">
        <v>0</v>
      </c>
      <c r="J11" s="42" t="s">
        <v>28</v>
      </c>
      <c r="K11" s="50" t="str">
        <f t="shared" si="0"/>
        <v/>
      </c>
      <c r="L11" s="121"/>
    </row>
    <row r="12" spans="1:27" ht="15" customHeight="1">
      <c r="A12" s="557"/>
      <c r="B12" s="547"/>
      <c r="C12" s="37" t="s">
        <v>25</v>
      </c>
      <c r="D12" s="38" t="s">
        <v>44</v>
      </c>
      <c r="E12" s="39" t="s">
        <v>11</v>
      </c>
      <c r="F12" s="40" t="s">
        <v>241</v>
      </c>
      <c r="G12" s="41" t="b">
        <v>0</v>
      </c>
      <c r="H12" s="41" t="b">
        <v>0</v>
      </c>
      <c r="I12" s="41" t="b">
        <v>0</v>
      </c>
      <c r="J12" s="43" t="s">
        <v>45</v>
      </c>
      <c r="K12" s="50" t="str">
        <f t="shared" si="0"/>
        <v/>
      </c>
      <c r="L12" s="122"/>
    </row>
    <row r="13" spans="1:27" ht="12.75">
      <c r="A13" s="557"/>
      <c r="B13" s="546" t="s">
        <v>46</v>
      </c>
      <c r="C13" s="37" t="s">
        <v>25</v>
      </c>
      <c r="D13" s="38" t="s">
        <v>47</v>
      </c>
      <c r="E13" s="39" t="s">
        <v>11</v>
      </c>
      <c r="F13" s="40" t="s">
        <v>110</v>
      </c>
      <c r="G13" s="41" t="b">
        <v>0</v>
      </c>
      <c r="H13" s="41" t="b">
        <v>0</v>
      </c>
      <c r="I13" s="41" t="b">
        <v>0</v>
      </c>
      <c r="J13" s="42" t="s">
        <v>28</v>
      </c>
      <c r="K13" s="50" t="str">
        <f t="shared" si="0"/>
        <v/>
      </c>
      <c r="L13" s="121"/>
    </row>
    <row r="14" spans="1:27" ht="12.75">
      <c r="A14" s="557"/>
      <c r="B14" s="547"/>
      <c r="C14" s="37" t="s">
        <v>25</v>
      </c>
      <c r="D14" s="38" t="s">
        <v>49</v>
      </c>
      <c r="E14" s="39" t="s">
        <v>11</v>
      </c>
      <c r="F14" s="40" t="s">
        <v>169</v>
      </c>
      <c r="G14" s="41" t="b">
        <v>0</v>
      </c>
      <c r="H14" s="41" t="b">
        <v>0</v>
      </c>
      <c r="I14" s="41" t="b">
        <v>0</v>
      </c>
      <c r="J14" s="43" t="s">
        <v>50</v>
      </c>
      <c r="K14" s="50" t="str">
        <f t="shared" si="0"/>
        <v/>
      </c>
      <c r="L14" s="123"/>
    </row>
    <row r="15" spans="1:27" ht="12.75">
      <c r="A15" s="557"/>
      <c r="B15" s="546" t="s">
        <v>51</v>
      </c>
      <c r="C15" s="37" t="s">
        <v>25</v>
      </c>
      <c r="D15" s="38" t="s">
        <v>52</v>
      </c>
      <c r="E15" s="39" t="s">
        <v>11</v>
      </c>
      <c r="F15" s="40" t="s">
        <v>197</v>
      </c>
      <c r="G15" s="41" t="b">
        <v>0</v>
      </c>
      <c r="H15" s="41" t="b">
        <v>0</v>
      </c>
      <c r="I15" s="41" t="b">
        <v>0</v>
      </c>
      <c r="J15" s="42" t="s">
        <v>28</v>
      </c>
      <c r="K15" s="50" t="str">
        <f t="shared" si="0"/>
        <v/>
      </c>
      <c r="L15" s="121"/>
    </row>
    <row r="16" spans="1:27" ht="12.75">
      <c r="A16" s="557"/>
      <c r="B16" s="547"/>
      <c r="C16" s="37" t="s">
        <v>25</v>
      </c>
      <c r="D16" s="38" t="s">
        <v>54</v>
      </c>
      <c r="E16" s="39" t="s">
        <v>11</v>
      </c>
      <c r="F16" s="40" t="s">
        <v>197</v>
      </c>
      <c r="G16" s="41" t="b">
        <v>0</v>
      </c>
      <c r="H16" s="41" t="b">
        <v>0</v>
      </c>
      <c r="I16" s="41" t="b">
        <v>0</v>
      </c>
      <c r="J16" s="43" t="s">
        <v>55</v>
      </c>
      <c r="K16" s="50" t="str">
        <f t="shared" si="0"/>
        <v/>
      </c>
      <c r="L16" s="123"/>
    </row>
    <row r="17" spans="1:12" ht="12.75">
      <c r="A17" s="557"/>
      <c r="B17" s="546" t="s">
        <v>56</v>
      </c>
      <c r="C17" s="37" t="s">
        <v>25</v>
      </c>
      <c r="D17" s="38" t="s">
        <v>57</v>
      </c>
      <c r="E17" s="39" t="s">
        <v>11</v>
      </c>
      <c r="F17" s="40" t="s">
        <v>172</v>
      </c>
      <c r="G17" s="41" t="b">
        <v>0</v>
      </c>
      <c r="H17" s="41" t="b">
        <v>0</v>
      </c>
      <c r="I17" s="41" t="b">
        <v>0</v>
      </c>
      <c r="J17" s="42" t="s">
        <v>28</v>
      </c>
      <c r="K17" s="50" t="str">
        <f t="shared" si="0"/>
        <v/>
      </c>
      <c r="L17" s="121"/>
    </row>
    <row r="18" spans="1:12" ht="12.75">
      <c r="A18" s="557"/>
      <c r="B18" s="547"/>
      <c r="C18" s="37" t="s">
        <v>25</v>
      </c>
      <c r="D18" s="38" t="s">
        <v>59</v>
      </c>
      <c r="E18" s="39" t="s">
        <v>11</v>
      </c>
      <c r="F18" s="40" t="s">
        <v>172</v>
      </c>
      <c r="G18" s="41" t="b">
        <v>0</v>
      </c>
      <c r="H18" s="41" t="b">
        <v>0</v>
      </c>
      <c r="I18" s="41" t="b">
        <v>0</v>
      </c>
      <c r="J18" s="43" t="s">
        <v>34</v>
      </c>
      <c r="K18" s="50" t="str">
        <f t="shared" si="0"/>
        <v/>
      </c>
      <c r="L18" s="124"/>
    </row>
    <row r="19" spans="1:12" ht="12.75">
      <c r="A19" s="557"/>
      <c r="B19" s="546" t="s">
        <v>60</v>
      </c>
      <c r="C19" s="37" t="s">
        <v>25</v>
      </c>
      <c r="D19" s="38" t="s">
        <v>61</v>
      </c>
      <c r="E19" s="39" t="s">
        <v>11</v>
      </c>
      <c r="F19" s="40" t="s">
        <v>243</v>
      </c>
      <c r="G19" s="41" t="b">
        <v>0</v>
      </c>
      <c r="H19" s="41" t="b">
        <v>0</v>
      </c>
      <c r="I19" s="41" t="b">
        <v>0</v>
      </c>
      <c r="J19" s="43" t="s">
        <v>63</v>
      </c>
      <c r="K19" s="50" t="str">
        <f t="shared" si="0"/>
        <v/>
      </c>
      <c r="L19" s="125"/>
    </row>
    <row r="20" spans="1:12" ht="12.75">
      <c r="A20" s="557"/>
      <c r="B20" s="547"/>
      <c r="C20" s="37" t="s">
        <v>25</v>
      </c>
      <c r="D20" s="38" t="s">
        <v>64</v>
      </c>
      <c r="E20" s="39" t="s">
        <v>11</v>
      </c>
      <c r="F20" s="40" t="s">
        <v>243</v>
      </c>
      <c r="G20" s="41" t="b">
        <v>0</v>
      </c>
      <c r="H20" s="41" t="b">
        <v>0</v>
      </c>
      <c r="I20" s="41" t="b">
        <v>0</v>
      </c>
      <c r="J20" s="43" t="s">
        <v>28</v>
      </c>
      <c r="K20" s="50" t="str">
        <f t="shared" si="0"/>
        <v/>
      </c>
      <c r="L20" s="125"/>
    </row>
    <row r="21" spans="1:12" ht="12.75">
      <c r="A21" s="557"/>
      <c r="B21" s="546" t="s">
        <v>65</v>
      </c>
      <c r="C21" s="37" t="s">
        <v>25</v>
      </c>
      <c r="D21" s="38" t="s">
        <v>66</v>
      </c>
      <c r="E21" s="39" t="s">
        <v>11</v>
      </c>
      <c r="F21" s="40" t="s">
        <v>199</v>
      </c>
      <c r="G21" s="41" t="b">
        <v>0</v>
      </c>
      <c r="H21" s="41" t="b">
        <v>0</v>
      </c>
      <c r="I21" s="41" t="b">
        <v>0</v>
      </c>
      <c r="J21" s="43" t="s">
        <v>63</v>
      </c>
      <c r="K21" s="50" t="str">
        <f t="shared" si="0"/>
        <v/>
      </c>
      <c r="L21" s="125"/>
    </row>
    <row r="22" spans="1:12" ht="12.75">
      <c r="A22" s="557"/>
      <c r="B22" s="547"/>
      <c r="C22" s="37" t="s">
        <v>25</v>
      </c>
      <c r="D22" s="38" t="s">
        <v>68</v>
      </c>
      <c r="E22" s="39" t="s">
        <v>11</v>
      </c>
      <c r="F22" s="40" t="s">
        <v>199</v>
      </c>
      <c r="G22" s="41" t="b">
        <v>0</v>
      </c>
      <c r="H22" s="41" t="b">
        <v>0</v>
      </c>
      <c r="I22" s="41" t="b">
        <v>0</v>
      </c>
      <c r="J22" s="43" t="s">
        <v>28</v>
      </c>
      <c r="K22" s="50" t="str">
        <f t="shared" si="0"/>
        <v/>
      </c>
      <c r="L22" s="125"/>
    </row>
    <row r="23" spans="1:12" ht="12.75">
      <c r="A23" s="557"/>
      <c r="B23" s="548" t="s">
        <v>69</v>
      </c>
      <c r="C23" s="37" t="s">
        <v>25</v>
      </c>
      <c r="D23" s="38" t="s">
        <v>70</v>
      </c>
      <c r="E23" s="39" t="s">
        <v>11</v>
      </c>
      <c r="F23" s="40" t="s">
        <v>243</v>
      </c>
      <c r="G23" s="41" t="b">
        <v>0</v>
      </c>
      <c r="H23" s="41" t="b">
        <v>0</v>
      </c>
      <c r="I23" s="41" t="b">
        <v>0</v>
      </c>
      <c r="J23" s="48" t="s">
        <v>28</v>
      </c>
      <c r="K23" s="50" t="str">
        <f t="shared" si="0"/>
        <v/>
      </c>
      <c r="L23" s="125"/>
    </row>
    <row r="24" spans="1:12" ht="12.75">
      <c r="A24" s="553"/>
      <c r="B24" s="547"/>
      <c r="C24" s="37" t="s">
        <v>25</v>
      </c>
      <c r="D24" s="38" t="s">
        <v>72</v>
      </c>
      <c r="E24" s="39" t="s">
        <v>11</v>
      </c>
      <c r="F24" s="40" t="s">
        <v>243</v>
      </c>
      <c r="G24" s="41" t="b">
        <v>0</v>
      </c>
      <c r="H24" s="41" t="b">
        <v>0</v>
      </c>
      <c r="I24" s="41" t="b">
        <v>0</v>
      </c>
      <c r="J24" s="48" t="s">
        <v>73</v>
      </c>
      <c r="K24" s="50" t="str">
        <f t="shared" si="0"/>
        <v/>
      </c>
      <c r="L24" s="126"/>
    </row>
    <row r="25" spans="1:12" ht="12.75">
      <c r="A25" s="559" t="s">
        <v>75</v>
      </c>
      <c r="B25" s="51" t="s">
        <v>76</v>
      </c>
      <c r="C25" s="52" t="s">
        <v>77</v>
      </c>
      <c r="D25" s="53" t="s">
        <v>78</v>
      </c>
      <c r="E25" s="54" t="s">
        <v>11</v>
      </c>
      <c r="F25" s="55" t="s">
        <v>258</v>
      </c>
      <c r="G25" s="56" t="b">
        <v>0</v>
      </c>
      <c r="H25" s="57" t="b">
        <v>0</v>
      </c>
      <c r="I25" s="56" t="b">
        <v>0</v>
      </c>
      <c r="J25" s="58" t="s">
        <v>21</v>
      </c>
      <c r="K25" s="50" t="str">
        <f t="shared" si="0"/>
        <v/>
      </c>
      <c r="L25" s="121"/>
    </row>
    <row r="26" spans="1:12" ht="12.75">
      <c r="A26" s="557"/>
      <c r="B26" s="51" t="s">
        <v>80</v>
      </c>
      <c r="C26" s="52" t="s">
        <v>77</v>
      </c>
      <c r="D26" s="53" t="s">
        <v>81</v>
      </c>
      <c r="E26" s="54" t="s">
        <v>11</v>
      </c>
      <c r="F26" s="55" t="s">
        <v>245</v>
      </c>
      <c r="G26" s="56" t="b">
        <v>0</v>
      </c>
      <c r="H26" s="57" t="b">
        <v>0</v>
      </c>
      <c r="I26" s="56" t="b">
        <v>0</v>
      </c>
      <c r="J26" s="58" t="s">
        <v>21</v>
      </c>
      <c r="K26" s="50" t="str">
        <f t="shared" si="0"/>
        <v/>
      </c>
      <c r="L26" s="127"/>
    </row>
    <row r="27" spans="1:12" ht="12.75">
      <c r="A27" s="557"/>
      <c r="B27" s="51" t="s">
        <v>83</v>
      </c>
      <c r="C27" s="52" t="s">
        <v>77</v>
      </c>
      <c r="D27" s="53" t="s">
        <v>84</v>
      </c>
      <c r="E27" s="54" t="s">
        <v>11</v>
      </c>
      <c r="F27" s="55" t="s">
        <v>246</v>
      </c>
      <c r="G27" s="56" t="b">
        <v>0</v>
      </c>
      <c r="H27" s="57" t="b">
        <v>0</v>
      </c>
      <c r="I27" s="56" t="b">
        <v>0</v>
      </c>
      <c r="J27" s="58" t="s">
        <v>21</v>
      </c>
      <c r="K27" s="50" t="str">
        <f t="shared" si="0"/>
        <v/>
      </c>
      <c r="L27" s="128"/>
    </row>
    <row r="28" spans="1:12" ht="12.75">
      <c r="A28" s="557"/>
      <c r="B28" s="51" t="s">
        <v>86</v>
      </c>
      <c r="C28" s="52" t="s">
        <v>77</v>
      </c>
      <c r="D28" s="53" t="s">
        <v>87</v>
      </c>
      <c r="E28" s="54" t="s">
        <v>11</v>
      </c>
      <c r="F28" s="55" t="s">
        <v>216</v>
      </c>
      <c r="G28" s="56" t="b">
        <v>0</v>
      </c>
      <c r="H28" s="57" t="b">
        <v>0</v>
      </c>
      <c r="I28" s="56" t="b">
        <v>0</v>
      </c>
      <c r="J28" s="58" t="s">
        <v>21</v>
      </c>
      <c r="K28" s="50" t="str">
        <f t="shared" si="0"/>
        <v/>
      </c>
      <c r="L28" s="128"/>
    </row>
    <row r="29" spans="1:12" ht="12.75">
      <c r="A29" s="557"/>
      <c r="B29" s="51" t="s">
        <v>89</v>
      </c>
      <c r="C29" s="52" t="s">
        <v>77</v>
      </c>
      <c r="D29" s="53" t="s">
        <v>90</v>
      </c>
      <c r="E29" s="54" t="s">
        <v>11</v>
      </c>
      <c r="F29" s="55" t="s">
        <v>173</v>
      </c>
      <c r="G29" s="56" t="b">
        <v>0</v>
      </c>
      <c r="H29" s="57" t="b">
        <v>0</v>
      </c>
      <c r="I29" s="56" t="b">
        <v>0</v>
      </c>
      <c r="J29" s="58" t="s">
        <v>21</v>
      </c>
      <c r="K29" s="50" t="str">
        <f t="shared" si="0"/>
        <v/>
      </c>
      <c r="L29" s="125"/>
    </row>
    <row r="30" spans="1:12" ht="12.75">
      <c r="A30" s="557"/>
      <c r="B30" s="51" t="s">
        <v>91</v>
      </c>
      <c r="C30" s="52" t="s">
        <v>77</v>
      </c>
      <c r="D30" s="53" t="s">
        <v>92</v>
      </c>
      <c r="E30" s="54" t="s">
        <v>11</v>
      </c>
      <c r="F30" s="55" t="s">
        <v>248</v>
      </c>
      <c r="G30" s="56" t="b">
        <v>0</v>
      </c>
      <c r="H30" s="57" t="b">
        <v>0</v>
      </c>
      <c r="I30" s="56" t="b">
        <v>0</v>
      </c>
      <c r="J30" s="58" t="s">
        <v>21</v>
      </c>
      <c r="K30" s="50" t="str">
        <f t="shared" si="0"/>
        <v/>
      </c>
      <c r="L30" s="129"/>
    </row>
    <row r="31" spans="1:12" ht="12.75">
      <c r="A31" s="557"/>
      <c r="B31" s="51" t="s">
        <v>94</v>
      </c>
      <c r="C31" s="52" t="s">
        <v>77</v>
      </c>
      <c r="D31" s="53" t="s">
        <v>95</v>
      </c>
      <c r="E31" s="60" t="s">
        <v>11</v>
      </c>
      <c r="F31" s="55" t="s">
        <v>249</v>
      </c>
      <c r="G31" s="56" t="b">
        <v>0</v>
      </c>
      <c r="H31" s="57" t="b">
        <v>0</v>
      </c>
      <c r="I31" s="56" t="b">
        <v>0</v>
      </c>
      <c r="J31" s="58" t="s">
        <v>21</v>
      </c>
      <c r="K31" s="50" t="str">
        <f t="shared" si="0"/>
        <v/>
      </c>
      <c r="L31" s="129"/>
    </row>
    <row r="32" spans="1:12" ht="12.75">
      <c r="A32" s="557"/>
      <c r="B32" s="61" t="s">
        <v>97</v>
      </c>
      <c r="C32" s="62" t="s">
        <v>77</v>
      </c>
      <c r="D32" s="53" t="s">
        <v>98</v>
      </c>
      <c r="E32" s="60" t="s">
        <v>11</v>
      </c>
      <c r="F32" s="63" t="s">
        <v>250</v>
      </c>
      <c r="G32" s="56" t="b">
        <v>0</v>
      </c>
      <c r="H32" s="57" t="b">
        <v>0</v>
      </c>
      <c r="I32" s="56" t="b">
        <v>0</v>
      </c>
      <c r="J32" s="58" t="s">
        <v>21</v>
      </c>
      <c r="K32" s="50" t="str">
        <f t="shared" si="0"/>
        <v/>
      </c>
      <c r="L32" s="129"/>
    </row>
    <row r="33" spans="1:12" ht="12.75">
      <c r="A33" s="557"/>
      <c r="B33" s="61" t="s">
        <v>100</v>
      </c>
      <c r="C33" s="62" t="s">
        <v>77</v>
      </c>
      <c r="D33" s="53" t="s">
        <v>101</v>
      </c>
      <c r="E33" s="54" t="s">
        <v>11</v>
      </c>
      <c r="F33" s="63" t="s">
        <v>203</v>
      </c>
      <c r="G33" s="56" t="b">
        <v>0</v>
      </c>
      <c r="H33" s="57" t="b">
        <v>0</v>
      </c>
      <c r="I33" s="56" t="b">
        <v>0</v>
      </c>
      <c r="J33" s="58" t="s">
        <v>21</v>
      </c>
      <c r="K33" s="50" t="str">
        <f t="shared" si="0"/>
        <v/>
      </c>
      <c r="L33" s="129"/>
    </row>
    <row r="34" spans="1:12" ht="12.75">
      <c r="A34" s="553"/>
      <c r="B34" s="61" t="s">
        <v>103</v>
      </c>
      <c r="C34" s="52" t="s">
        <v>77</v>
      </c>
      <c r="D34" s="53" t="s">
        <v>104</v>
      </c>
      <c r="E34" s="54" t="s">
        <v>11</v>
      </c>
      <c r="F34" s="63" t="s">
        <v>252</v>
      </c>
      <c r="G34" s="56" t="b">
        <v>0</v>
      </c>
      <c r="H34" s="57" t="b">
        <v>0</v>
      </c>
      <c r="I34" s="56" t="b">
        <v>0</v>
      </c>
      <c r="J34" s="64" t="s">
        <v>106</v>
      </c>
      <c r="K34" s="50" t="str">
        <f t="shared" si="0"/>
        <v/>
      </c>
      <c r="L34" s="129"/>
    </row>
    <row r="35" spans="1:12" ht="12.75">
      <c r="A35" s="560" t="s">
        <v>107</v>
      </c>
      <c r="B35" s="66" t="s">
        <v>108</v>
      </c>
      <c r="C35" s="67" t="s">
        <v>25</v>
      </c>
      <c r="D35" s="68" t="s">
        <v>109</v>
      </c>
      <c r="E35" s="69" t="s">
        <v>11</v>
      </c>
      <c r="F35" s="70" t="s">
        <v>199</v>
      </c>
      <c r="G35" s="71" t="b">
        <v>0</v>
      </c>
      <c r="H35" s="71" t="b">
        <v>0</v>
      </c>
      <c r="I35" s="71" t="b">
        <v>0</v>
      </c>
      <c r="J35" s="72" t="s">
        <v>106</v>
      </c>
      <c r="K35" s="50" t="str">
        <f t="shared" si="0"/>
        <v/>
      </c>
      <c r="L35" s="130"/>
    </row>
    <row r="36" spans="1:12" ht="15.75" customHeight="1">
      <c r="A36" s="557"/>
      <c r="B36" s="66" t="s">
        <v>111</v>
      </c>
      <c r="C36" s="67" t="s">
        <v>25</v>
      </c>
      <c r="D36" s="68" t="s">
        <v>112</v>
      </c>
      <c r="E36" s="69" t="s">
        <v>11</v>
      </c>
      <c r="F36" s="70" t="s">
        <v>213</v>
      </c>
      <c r="G36" s="71" t="b">
        <v>0</v>
      </c>
      <c r="H36" s="71" t="b">
        <v>0</v>
      </c>
      <c r="I36" s="71" t="b">
        <v>0</v>
      </c>
      <c r="J36" s="72" t="s">
        <v>106</v>
      </c>
      <c r="K36" s="50" t="str">
        <f t="shared" si="0"/>
        <v/>
      </c>
      <c r="L36" s="130"/>
    </row>
    <row r="37" spans="1:12" ht="15.75" customHeight="1">
      <c r="A37" s="557"/>
      <c r="B37" s="66" t="s">
        <v>114</v>
      </c>
      <c r="C37" s="67" t="s">
        <v>25</v>
      </c>
      <c r="D37" s="74" t="s">
        <v>115</v>
      </c>
      <c r="E37" s="75" t="s">
        <v>11</v>
      </c>
      <c r="F37" s="70" t="s">
        <v>167</v>
      </c>
      <c r="G37" s="76" t="b">
        <v>0</v>
      </c>
      <c r="H37" s="76" t="b">
        <v>0</v>
      </c>
      <c r="I37" s="76" t="b">
        <v>0</v>
      </c>
      <c r="J37" s="77" t="s">
        <v>106</v>
      </c>
      <c r="K37" s="50" t="str">
        <f t="shared" si="0"/>
        <v/>
      </c>
      <c r="L37" s="130"/>
    </row>
    <row r="38" spans="1:12" ht="15" customHeight="1">
      <c r="A38" s="557"/>
      <c r="B38" s="66" t="s">
        <v>117</v>
      </c>
      <c r="C38" s="67" t="s">
        <v>25</v>
      </c>
      <c r="D38" s="68" t="s">
        <v>118</v>
      </c>
      <c r="E38" s="69" t="s">
        <v>11</v>
      </c>
      <c r="F38" s="70" t="s">
        <v>253</v>
      </c>
      <c r="G38" s="76" t="b">
        <v>0</v>
      </c>
      <c r="H38" s="76" t="b">
        <v>0</v>
      </c>
      <c r="I38" s="76" t="b">
        <v>0</v>
      </c>
      <c r="J38" s="77" t="s">
        <v>106</v>
      </c>
      <c r="K38" s="50" t="str">
        <f t="shared" si="0"/>
        <v/>
      </c>
      <c r="L38" s="130"/>
    </row>
    <row r="39" spans="1:12" ht="15.75" customHeight="1">
      <c r="A39" s="557"/>
      <c r="B39" s="66" t="s">
        <v>119</v>
      </c>
      <c r="C39" s="67" t="s">
        <v>25</v>
      </c>
      <c r="D39" s="68" t="s">
        <v>120</v>
      </c>
      <c r="E39" s="69" t="s">
        <v>11</v>
      </c>
      <c r="F39" s="70" t="s">
        <v>254</v>
      </c>
      <c r="G39" s="76" t="b">
        <v>0</v>
      </c>
      <c r="H39" s="76" t="b">
        <v>0</v>
      </c>
      <c r="I39" s="76" t="b">
        <v>0</v>
      </c>
      <c r="J39" s="77" t="s">
        <v>106</v>
      </c>
      <c r="K39" s="50" t="str">
        <f t="shared" si="0"/>
        <v/>
      </c>
      <c r="L39" s="130"/>
    </row>
    <row r="40" spans="1:12" ht="15.75" customHeight="1">
      <c r="A40" s="557"/>
      <c r="B40" s="66" t="s">
        <v>122</v>
      </c>
      <c r="C40" s="78" t="s">
        <v>25</v>
      </c>
      <c r="D40" s="68" t="s">
        <v>123</v>
      </c>
      <c r="E40" s="69" t="s">
        <v>11</v>
      </c>
      <c r="F40" s="70" t="s">
        <v>255</v>
      </c>
      <c r="G40" s="76" t="b">
        <v>0</v>
      </c>
      <c r="H40" s="76" t="b">
        <v>0</v>
      </c>
      <c r="I40" s="76" t="b">
        <v>0</v>
      </c>
      <c r="J40" s="77" t="s">
        <v>106</v>
      </c>
      <c r="K40" s="50" t="str">
        <f t="shared" si="0"/>
        <v/>
      </c>
    </row>
    <row r="41" spans="1:12" ht="15.75" customHeight="1">
      <c r="A41" s="557"/>
      <c r="B41" s="80" t="s">
        <v>125</v>
      </c>
      <c r="C41" s="67" t="s">
        <v>25</v>
      </c>
      <c r="D41" s="68" t="s">
        <v>126</v>
      </c>
      <c r="E41" s="69" t="s">
        <v>11</v>
      </c>
      <c r="F41" s="70" t="s">
        <v>159</v>
      </c>
      <c r="G41" s="76" t="b">
        <v>0</v>
      </c>
      <c r="H41" s="76" t="b">
        <v>0</v>
      </c>
      <c r="I41" s="76" t="b">
        <v>0</v>
      </c>
      <c r="J41" s="77" t="s">
        <v>106</v>
      </c>
      <c r="K41" s="50" t="str">
        <f t="shared" si="0"/>
        <v/>
      </c>
    </row>
    <row r="42" spans="1:12" ht="15.75" customHeight="1">
      <c r="A42" s="557"/>
      <c r="B42" s="80" t="s">
        <v>128</v>
      </c>
      <c r="C42" s="78" t="s">
        <v>25</v>
      </c>
      <c r="D42" s="68" t="s">
        <v>129</v>
      </c>
      <c r="E42" s="69" t="s">
        <v>11</v>
      </c>
      <c r="F42" s="70" t="s">
        <v>207</v>
      </c>
      <c r="G42" s="76" t="b">
        <v>0</v>
      </c>
      <c r="H42" s="76" t="b">
        <v>0</v>
      </c>
      <c r="I42" s="76" t="b">
        <v>0</v>
      </c>
      <c r="J42" s="77" t="s">
        <v>106</v>
      </c>
      <c r="K42" s="50" t="str">
        <f t="shared" si="0"/>
        <v/>
      </c>
    </row>
    <row r="43" spans="1:12" ht="15.75" customHeight="1">
      <c r="A43" s="557"/>
      <c r="B43" s="66" t="s">
        <v>131</v>
      </c>
      <c r="C43" s="67" t="s">
        <v>25</v>
      </c>
      <c r="D43" s="68" t="s">
        <v>132</v>
      </c>
      <c r="E43" s="69" t="s">
        <v>11</v>
      </c>
      <c r="F43" s="70" t="s">
        <v>256</v>
      </c>
      <c r="G43" s="76" t="b">
        <v>0</v>
      </c>
      <c r="H43" s="76" t="b">
        <v>0</v>
      </c>
      <c r="I43" s="76" t="b">
        <v>0</v>
      </c>
      <c r="J43" s="77" t="s">
        <v>106</v>
      </c>
      <c r="K43" s="50" t="str">
        <f t="shared" si="0"/>
        <v/>
      </c>
      <c r="L43" s="131"/>
    </row>
    <row r="44" spans="1:12" ht="15.75" customHeight="1">
      <c r="A44" s="557"/>
      <c r="B44" s="80" t="s">
        <v>134</v>
      </c>
      <c r="C44" s="78" t="s">
        <v>25</v>
      </c>
      <c r="D44" s="68" t="s">
        <v>135</v>
      </c>
      <c r="E44" s="69" t="s">
        <v>11</v>
      </c>
      <c r="F44" s="70" t="s">
        <v>207</v>
      </c>
      <c r="G44" s="76" t="b">
        <v>0</v>
      </c>
      <c r="H44" s="76" t="b">
        <v>0</v>
      </c>
      <c r="I44" s="76" t="b">
        <v>0</v>
      </c>
      <c r="J44" s="77" t="s">
        <v>106</v>
      </c>
      <c r="K44" s="50" t="str">
        <f t="shared" si="0"/>
        <v/>
      </c>
    </row>
    <row r="45" spans="1:12" ht="15.75" customHeight="1">
      <c r="A45" s="557"/>
      <c r="B45" s="80" t="s">
        <v>136</v>
      </c>
      <c r="C45" s="78" t="s">
        <v>25</v>
      </c>
      <c r="D45" s="68" t="s">
        <v>137</v>
      </c>
      <c r="E45" s="69" t="s">
        <v>11</v>
      </c>
      <c r="F45" s="70" t="s">
        <v>207</v>
      </c>
      <c r="G45" s="76" t="b">
        <v>0</v>
      </c>
      <c r="H45" s="76" t="b">
        <v>0</v>
      </c>
      <c r="I45" s="76" t="b">
        <v>0</v>
      </c>
      <c r="J45" s="77" t="s">
        <v>106</v>
      </c>
      <c r="K45" s="50" t="str">
        <f t="shared" si="0"/>
        <v/>
      </c>
    </row>
    <row r="46" spans="1:12" ht="15.75" customHeight="1">
      <c r="A46" s="557"/>
      <c r="B46" s="80" t="s">
        <v>138</v>
      </c>
      <c r="C46" s="78" t="s">
        <v>25</v>
      </c>
      <c r="D46" s="68" t="s">
        <v>139</v>
      </c>
      <c r="E46" s="69" t="s">
        <v>11</v>
      </c>
      <c r="F46" s="70" t="s">
        <v>150</v>
      </c>
      <c r="G46" s="76" t="b">
        <v>0</v>
      </c>
      <c r="H46" s="76" t="b">
        <v>0</v>
      </c>
      <c r="I46" s="76" t="b">
        <v>0</v>
      </c>
      <c r="J46" s="77" t="s">
        <v>106</v>
      </c>
      <c r="K46" s="50" t="str">
        <f t="shared" si="0"/>
        <v/>
      </c>
    </row>
    <row r="47" spans="1:12" ht="16.5" customHeight="1">
      <c r="A47" s="557"/>
      <c r="B47" s="83" t="s">
        <v>141</v>
      </c>
      <c r="C47" s="84" t="s">
        <v>25</v>
      </c>
      <c r="D47" s="85" t="s">
        <v>142</v>
      </c>
      <c r="E47" s="69" t="s">
        <v>11</v>
      </c>
      <c r="F47" s="87" t="s">
        <v>257</v>
      </c>
      <c r="G47" s="88" t="b">
        <v>0</v>
      </c>
      <c r="H47" s="88" t="b">
        <v>0</v>
      </c>
      <c r="I47" s="88" t="b">
        <v>0</v>
      </c>
      <c r="J47" s="89" t="s">
        <v>106</v>
      </c>
      <c r="K47" s="50" t="str">
        <f t="shared" si="0"/>
        <v/>
      </c>
      <c r="L47" s="131"/>
    </row>
    <row r="48" spans="1:12" ht="16.5" customHeight="1">
      <c r="A48" s="557"/>
      <c r="B48" s="90" t="s">
        <v>143</v>
      </c>
      <c r="C48" s="84" t="s">
        <v>25</v>
      </c>
      <c r="D48" s="91" t="s">
        <v>144</v>
      </c>
      <c r="E48" s="69" t="s">
        <v>11</v>
      </c>
      <c r="F48" s="87" t="s">
        <v>121</v>
      </c>
      <c r="G48" s="88" t="b">
        <v>0</v>
      </c>
      <c r="H48" s="88" t="b">
        <v>0</v>
      </c>
      <c r="I48" s="88" t="b">
        <v>0</v>
      </c>
      <c r="J48" s="89" t="s">
        <v>106</v>
      </c>
      <c r="K48" s="50" t="str">
        <f t="shared" si="0"/>
        <v/>
      </c>
      <c r="L48" s="131"/>
    </row>
    <row r="49" spans="1:12" ht="16.5" customHeight="1">
      <c r="A49" s="561"/>
      <c r="B49" s="92" t="s">
        <v>145</v>
      </c>
      <c r="C49" s="93" t="s">
        <v>25</v>
      </c>
      <c r="D49" s="94" t="s">
        <v>145</v>
      </c>
      <c r="E49" s="95" t="s">
        <v>11</v>
      </c>
      <c r="F49" s="96" t="s">
        <v>105</v>
      </c>
      <c r="G49" s="97" t="b">
        <v>0</v>
      </c>
      <c r="H49" s="97" t="b">
        <v>0</v>
      </c>
      <c r="I49" s="97" t="b">
        <v>0</v>
      </c>
      <c r="J49" s="98" t="s">
        <v>106</v>
      </c>
      <c r="K49" s="50" t="str">
        <f t="shared" si="0"/>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65"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row>
    <row r="4" spans="1:27" ht="12.75">
      <c r="A4" s="553"/>
      <c r="B4" s="547"/>
      <c r="C4" s="17" t="s">
        <v>18</v>
      </c>
      <c r="D4" s="18" t="s">
        <v>22</v>
      </c>
      <c r="E4" s="25" t="s">
        <v>11</v>
      </c>
      <c r="F4" s="20" t="s">
        <v>157</v>
      </c>
      <c r="G4" s="21" t="b">
        <v>0</v>
      </c>
      <c r="H4" s="21" t="b">
        <v>0</v>
      </c>
      <c r="I4" s="21" t="b">
        <v>0</v>
      </c>
      <c r="J4" s="26"/>
      <c r="K4" s="50" t="str">
        <f t="shared" si="0"/>
        <v/>
      </c>
      <c r="L4" s="119"/>
    </row>
    <row r="5" spans="1:27" ht="24" customHeight="1">
      <c r="A5" s="556" t="s">
        <v>23</v>
      </c>
      <c r="B5" s="555" t="s">
        <v>24</v>
      </c>
      <c r="C5" s="28" t="s">
        <v>25</v>
      </c>
      <c r="D5" s="29" t="s">
        <v>26</v>
      </c>
      <c r="E5" s="30" t="s">
        <v>11</v>
      </c>
      <c r="F5" s="31" t="s">
        <v>162</v>
      </c>
      <c r="G5" s="32" t="b">
        <v>0</v>
      </c>
      <c r="H5" s="32" t="b">
        <v>0</v>
      </c>
      <c r="I5" s="32" t="b">
        <v>0</v>
      </c>
      <c r="J5" s="33" t="s">
        <v>28</v>
      </c>
      <c r="K5" s="50" t="str">
        <f t="shared" si="0"/>
        <v/>
      </c>
    </row>
    <row r="6" spans="1:27" ht="22.5" customHeight="1">
      <c r="A6" s="557"/>
      <c r="B6" s="547"/>
      <c r="C6" s="28" t="s">
        <v>25</v>
      </c>
      <c r="D6" s="34" t="s">
        <v>29</v>
      </c>
      <c r="E6" s="30" t="s">
        <v>11</v>
      </c>
      <c r="F6" s="31" t="s">
        <v>261</v>
      </c>
      <c r="G6" s="32" t="b">
        <v>0</v>
      </c>
      <c r="H6" s="32" t="b">
        <v>0</v>
      </c>
      <c r="I6" s="32" t="b">
        <v>0</v>
      </c>
      <c r="J6" s="35" t="s">
        <v>21</v>
      </c>
      <c r="K6" s="50" t="str">
        <f t="shared" si="0"/>
        <v/>
      </c>
      <c r="L6" s="121"/>
    </row>
    <row r="7" spans="1:27" ht="12.75">
      <c r="A7" s="557"/>
      <c r="B7" s="555" t="s">
        <v>30</v>
      </c>
      <c r="C7" s="28" t="s">
        <v>25</v>
      </c>
      <c r="D7" s="29" t="s">
        <v>31</v>
      </c>
      <c r="E7" s="30" t="s">
        <v>11</v>
      </c>
      <c r="F7" s="31" t="s">
        <v>184</v>
      </c>
      <c r="G7" s="32" t="b">
        <v>0</v>
      </c>
      <c r="H7" s="32" t="b">
        <v>0</v>
      </c>
      <c r="I7" s="32" t="b">
        <v>0</v>
      </c>
      <c r="J7" s="33"/>
      <c r="K7" s="50" t="str">
        <f t="shared" si="0"/>
        <v/>
      </c>
      <c r="L7" s="119"/>
    </row>
    <row r="8" spans="1:27" ht="12.75">
      <c r="A8" s="557"/>
      <c r="B8" s="547"/>
      <c r="C8" s="28" t="s">
        <v>25</v>
      </c>
      <c r="D8" s="29" t="s">
        <v>33</v>
      </c>
      <c r="E8" s="30" t="s">
        <v>11</v>
      </c>
      <c r="F8" s="31" t="s">
        <v>184</v>
      </c>
      <c r="G8" s="32" t="b">
        <v>0</v>
      </c>
      <c r="H8" s="32" t="b">
        <v>0</v>
      </c>
      <c r="I8" s="32" t="b">
        <v>0</v>
      </c>
      <c r="J8" s="35" t="s">
        <v>34</v>
      </c>
      <c r="K8" s="50" t="str">
        <f t="shared" si="0"/>
        <v/>
      </c>
    </row>
    <row r="9" spans="1:27" ht="12.75">
      <c r="A9" s="557"/>
      <c r="B9" s="555" t="s">
        <v>35</v>
      </c>
      <c r="C9" s="28" t="s">
        <v>18</v>
      </c>
      <c r="D9" s="29" t="s">
        <v>36</v>
      </c>
      <c r="E9" s="30" t="s">
        <v>11</v>
      </c>
      <c r="F9" s="31" t="s">
        <v>160</v>
      </c>
      <c r="G9" s="32" t="b">
        <v>0</v>
      </c>
      <c r="H9" s="32" t="b">
        <v>0</v>
      </c>
      <c r="I9" s="32" t="b">
        <v>0</v>
      </c>
      <c r="J9" s="33"/>
      <c r="K9" s="50" t="str">
        <f t="shared" si="0"/>
        <v/>
      </c>
    </row>
    <row r="10" spans="1:27" ht="12.75">
      <c r="A10" s="553"/>
      <c r="B10" s="547"/>
      <c r="C10" s="28" t="s">
        <v>38</v>
      </c>
      <c r="D10" s="29" t="s">
        <v>39</v>
      </c>
      <c r="E10" s="30" t="s">
        <v>11</v>
      </c>
      <c r="F10" s="31" t="s">
        <v>160</v>
      </c>
      <c r="G10" s="32" t="b">
        <v>0</v>
      </c>
      <c r="H10" s="32" t="b">
        <v>0</v>
      </c>
      <c r="I10" s="32" t="b">
        <v>0</v>
      </c>
      <c r="J10" s="35" t="s">
        <v>34</v>
      </c>
      <c r="K10" s="50" t="str">
        <f t="shared" si="0"/>
        <v/>
      </c>
    </row>
    <row r="11" spans="1:27" ht="12.75">
      <c r="A11" s="558" t="s">
        <v>40</v>
      </c>
      <c r="B11" s="546" t="s">
        <v>41</v>
      </c>
      <c r="C11" s="37" t="s">
        <v>25</v>
      </c>
      <c r="D11" s="38" t="s">
        <v>42</v>
      </c>
      <c r="E11" s="39" t="s">
        <v>11</v>
      </c>
      <c r="F11" s="40" t="s">
        <v>48</v>
      </c>
      <c r="G11" s="41" t="b">
        <v>0</v>
      </c>
      <c r="H11" s="41" t="b">
        <v>0</v>
      </c>
      <c r="I11" s="41" t="b">
        <v>0</v>
      </c>
      <c r="J11" s="42" t="s">
        <v>28</v>
      </c>
      <c r="K11" s="50" t="str">
        <f t="shared" si="0"/>
        <v/>
      </c>
      <c r="L11" s="121"/>
    </row>
    <row r="12" spans="1:27" ht="15" customHeight="1">
      <c r="A12" s="557"/>
      <c r="B12" s="547"/>
      <c r="C12" s="37" t="s">
        <v>25</v>
      </c>
      <c r="D12" s="38" t="s">
        <v>44</v>
      </c>
      <c r="E12" s="39" t="s">
        <v>11</v>
      </c>
      <c r="F12" s="40" t="s">
        <v>241</v>
      </c>
      <c r="G12" s="41" t="b">
        <v>0</v>
      </c>
      <c r="H12" s="41" t="b">
        <v>0</v>
      </c>
      <c r="I12" s="41" t="b">
        <v>0</v>
      </c>
      <c r="J12" s="43" t="s">
        <v>45</v>
      </c>
      <c r="K12" s="50" t="str">
        <f t="shared" si="0"/>
        <v/>
      </c>
      <c r="L12" s="122"/>
    </row>
    <row r="13" spans="1:27" ht="12.75">
      <c r="A13" s="557"/>
      <c r="B13" s="546" t="s">
        <v>46</v>
      </c>
      <c r="C13" s="37" t="s">
        <v>25</v>
      </c>
      <c r="D13" s="38" t="s">
        <v>47</v>
      </c>
      <c r="E13" s="39" t="s">
        <v>11</v>
      </c>
      <c r="F13" s="40" t="s">
        <v>110</v>
      </c>
      <c r="G13" s="41" t="b">
        <v>0</v>
      </c>
      <c r="H13" s="41" t="b">
        <v>0</v>
      </c>
      <c r="I13" s="41" t="b">
        <v>0</v>
      </c>
      <c r="J13" s="42" t="s">
        <v>28</v>
      </c>
      <c r="K13" s="50" t="str">
        <f t="shared" si="0"/>
        <v/>
      </c>
      <c r="L13" s="121"/>
    </row>
    <row r="14" spans="1:27" ht="12.75">
      <c r="A14" s="557"/>
      <c r="B14" s="547"/>
      <c r="C14" s="37" t="s">
        <v>25</v>
      </c>
      <c r="D14" s="38" t="s">
        <v>49</v>
      </c>
      <c r="E14" s="39" t="s">
        <v>11</v>
      </c>
      <c r="F14" s="40" t="s">
        <v>169</v>
      </c>
      <c r="G14" s="41" t="b">
        <v>0</v>
      </c>
      <c r="H14" s="41" t="b">
        <v>0</v>
      </c>
      <c r="I14" s="41" t="b">
        <v>0</v>
      </c>
      <c r="J14" s="43" t="s">
        <v>50</v>
      </c>
      <c r="K14" s="50" t="str">
        <f t="shared" si="0"/>
        <v/>
      </c>
      <c r="L14" s="123"/>
    </row>
    <row r="15" spans="1:27" ht="12.75">
      <c r="A15" s="557"/>
      <c r="B15" s="546" t="s">
        <v>51</v>
      </c>
      <c r="C15" s="37" t="s">
        <v>25</v>
      </c>
      <c r="D15" s="38" t="s">
        <v>52</v>
      </c>
      <c r="E15" s="39" t="s">
        <v>11</v>
      </c>
      <c r="F15" s="40" t="s">
        <v>197</v>
      </c>
      <c r="G15" s="41" t="b">
        <v>0</v>
      </c>
      <c r="H15" s="41" t="b">
        <v>0</v>
      </c>
      <c r="I15" s="41" t="b">
        <v>0</v>
      </c>
      <c r="J15" s="42" t="s">
        <v>28</v>
      </c>
      <c r="K15" s="50" t="str">
        <f t="shared" si="0"/>
        <v/>
      </c>
      <c r="L15" s="121"/>
    </row>
    <row r="16" spans="1:27" ht="12.75">
      <c r="A16" s="557"/>
      <c r="B16" s="547"/>
      <c r="C16" s="37" t="s">
        <v>25</v>
      </c>
      <c r="D16" s="38" t="s">
        <v>54</v>
      </c>
      <c r="E16" s="39" t="s">
        <v>11</v>
      </c>
      <c r="F16" s="40" t="s">
        <v>197</v>
      </c>
      <c r="G16" s="41" t="b">
        <v>0</v>
      </c>
      <c r="H16" s="41" t="b">
        <v>0</v>
      </c>
      <c r="I16" s="41" t="b">
        <v>0</v>
      </c>
      <c r="J16" s="43" t="s">
        <v>55</v>
      </c>
      <c r="K16" s="50" t="str">
        <f t="shared" si="0"/>
        <v/>
      </c>
      <c r="L16" s="123"/>
    </row>
    <row r="17" spans="1:12" ht="12.75">
      <c r="A17" s="557"/>
      <c r="B17" s="546" t="s">
        <v>56</v>
      </c>
      <c r="C17" s="37" t="s">
        <v>25</v>
      </c>
      <c r="D17" s="38" t="s">
        <v>57</v>
      </c>
      <c r="E17" s="39" t="s">
        <v>11</v>
      </c>
      <c r="F17" s="40" t="s">
        <v>172</v>
      </c>
      <c r="G17" s="41" t="b">
        <v>0</v>
      </c>
      <c r="H17" s="41" t="b">
        <v>0</v>
      </c>
      <c r="I17" s="41" t="b">
        <v>0</v>
      </c>
      <c r="J17" s="42" t="s">
        <v>28</v>
      </c>
      <c r="K17" s="50" t="str">
        <f t="shared" si="0"/>
        <v/>
      </c>
      <c r="L17" s="121"/>
    </row>
    <row r="18" spans="1:12" ht="12.75">
      <c r="A18" s="557"/>
      <c r="B18" s="547"/>
      <c r="C18" s="37" t="s">
        <v>25</v>
      </c>
      <c r="D18" s="38" t="s">
        <v>59</v>
      </c>
      <c r="E18" s="39" t="s">
        <v>11</v>
      </c>
      <c r="F18" s="40" t="s">
        <v>172</v>
      </c>
      <c r="G18" s="41" t="b">
        <v>0</v>
      </c>
      <c r="H18" s="41" t="b">
        <v>0</v>
      </c>
      <c r="I18" s="41" t="b">
        <v>0</v>
      </c>
      <c r="J18" s="43" t="s">
        <v>34</v>
      </c>
      <c r="K18" s="50" t="str">
        <f t="shared" si="0"/>
        <v/>
      </c>
      <c r="L18" s="124"/>
    </row>
    <row r="19" spans="1:12" ht="12.75">
      <c r="A19" s="557"/>
      <c r="B19" s="546" t="s">
        <v>60</v>
      </c>
      <c r="C19" s="37" t="s">
        <v>25</v>
      </c>
      <c r="D19" s="38" t="s">
        <v>61</v>
      </c>
      <c r="E19" s="39" t="s">
        <v>11</v>
      </c>
      <c r="F19" s="40" t="s">
        <v>243</v>
      </c>
      <c r="G19" s="41" t="b">
        <v>0</v>
      </c>
      <c r="H19" s="41" t="b">
        <v>0</v>
      </c>
      <c r="I19" s="41" t="b">
        <v>0</v>
      </c>
      <c r="J19" s="43" t="s">
        <v>63</v>
      </c>
      <c r="K19" s="50" t="str">
        <f t="shared" si="0"/>
        <v/>
      </c>
      <c r="L19" s="125"/>
    </row>
    <row r="20" spans="1:12" ht="12.75">
      <c r="A20" s="557"/>
      <c r="B20" s="547"/>
      <c r="C20" s="37" t="s">
        <v>25</v>
      </c>
      <c r="D20" s="38" t="s">
        <v>64</v>
      </c>
      <c r="E20" s="39" t="s">
        <v>11</v>
      </c>
      <c r="F20" s="40" t="s">
        <v>243</v>
      </c>
      <c r="G20" s="41" t="b">
        <v>0</v>
      </c>
      <c r="H20" s="41" t="b">
        <v>0</v>
      </c>
      <c r="I20" s="41" t="b">
        <v>0</v>
      </c>
      <c r="J20" s="43" t="s">
        <v>28</v>
      </c>
      <c r="K20" s="50" t="str">
        <f t="shared" si="0"/>
        <v/>
      </c>
      <c r="L20" s="125"/>
    </row>
    <row r="21" spans="1:12" ht="12.75">
      <c r="A21" s="557"/>
      <c r="B21" s="546" t="s">
        <v>65</v>
      </c>
      <c r="C21" s="37" t="s">
        <v>25</v>
      </c>
      <c r="D21" s="38" t="s">
        <v>66</v>
      </c>
      <c r="E21" s="39" t="s">
        <v>11</v>
      </c>
      <c r="F21" s="40" t="s">
        <v>199</v>
      </c>
      <c r="G21" s="41" t="b">
        <v>0</v>
      </c>
      <c r="H21" s="41" t="b">
        <v>0</v>
      </c>
      <c r="I21" s="41" t="b">
        <v>0</v>
      </c>
      <c r="J21" s="43" t="s">
        <v>63</v>
      </c>
      <c r="K21" s="50" t="str">
        <f t="shared" si="0"/>
        <v/>
      </c>
      <c r="L21" s="125"/>
    </row>
    <row r="22" spans="1:12" ht="12.75">
      <c r="A22" s="557"/>
      <c r="B22" s="547"/>
      <c r="C22" s="37" t="s">
        <v>25</v>
      </c>
      <c r="D22" s="38" t="s">
        <v>68</v>
      </c>
      <c r="E22" s="39" t="s">
        <v>11</v>
      </c>
      <c r="F22" s="40" t="s">
        <v>199</v>
      </c>
      <c r="G22" s="41" t="b">
        <v>0</v>
      </c>
      <c r="H22" s="41" t="b">
        <v>0</v>
      </c>
      <c r="I22" s="41" t="b">
        <v>0</v>
      </c>
      <c r="J22" s="43" t="s">
        <v>28</v>
      </c>
      <c r="K22" s="50" t="str">
        <f t="shared" si="0"/>
        <v/>
      </c>
      <c r="L22" s="125"/>
    </row>
    <row r="23" spans="1:12" ht="12.75">
      <c r="A23" s="557"/>
      <c r="B23" s="548" t="s">
        <v>69</v>
      </c>
      <c r="C23" s="37" t="s">
        <v>25</v>
      </c>
      <c r="D23" s="38" t="s">
        <v>70</v>
      </c>
      <c r="E23" s="39" t="s">
        <v>11</v>
      </c>
      <c r="F23" s="40" t="s">
        <v>243</v>
      </c>
      <c r="G23" s="41" t="b">
        <v>0</v>
      </c>
      <c r="H23" s="41" t="b">
        <v>0</v>
      </c>
      <c r="I23" s="41" t="b">
        <v>0</v>
      </c>
      <c r="J23" s="48" t="s">
        <v>28</v>
      </c>
      <c r="K23" s="50" t="str">
        <f t="shared" si="0"/>
        <v/>
      </c>
      <c r="L23" s="125"/>
    </row>
    <row r="24" spans="1:12" ht="12.75">
      <c r="A24" s="553"/>
      <c r="B24" s="547"/>
      <c r="C24" s="37" t="s">
        <v>25</v>
      </c>
      <c r="D24" s="38" t="s">
        <v>72</v>
      </c>
      <c r="E24" s="39" t="s">
        <v>11</v>
      </c>
      <c r="F24" s="40" t="s">
        <v>243</v>
      </c>
      <c r="G24" s="41" t="b">
        <v>0</v>
      </c>
      <c r="H24" s="41" t="b">
        <v>0</v>
      </c>
      <c r="I24" s="41" t="b">
        <v>0</v>
      </c>
      <c r="J24" s="48" t="s">
        <v>73</v>
      </c>
      <c r="K24" s="50" t="str">
        <f t="shared" si="0"/>
        <v/>
      </c>
      <c r="L24" s="126"/>
    </row>
    <row r="25" spans="1:12" ht="12.75">
      <c r="A25" s="559" t="s">
        <v>75</v>
      </c>
      <c r="B25" s="51" t="s">
        <v>76</v>
      </c>
      <c r="C25" s="52" t="s">
        <v>77</v>
      </c>
      <c r="D25" s="53" t="s">
        <v>78</v>
      </c>
      <c r="E25" s="54" t="s">
        <v>11</v>
      </c>
      <c r="F25" s="55" t="s">
        <v>258</v>
      </c>
      <c r="G25" s="56" t="b">
        <v>0</v>
      </c>
      <c r="H25" s="57" t="b">
        <v>0</v>
      </c>
      <c r="I25" s="56" t="b">
        <v>0</v>
      </c>
      <c r="J25" s="58" t="s">
        <v>21</v>
      </c>
      <c r="K25" s="50" t="str">
        <f t="shared" si="0"/>
        <v/>
      </c>
      <c r="L25" s="121"/>
    </row>
    <row r="26" spans="1:12" ht="12.75">
      <c r="A26" s="557"/>
      <c r="B26" s="51" t="s">
        <v>80</v>
      </c>
      <c r="C26" s="52" t="s">
        <v>77</v>
      </c>
      <c r="D26" s="53" t="s">
        <v>81</v>
      </c>
      <c r="E26" s="54" t="s">
        <v>11</v>
      </c>
      <c r="F26" s="55" t="s">
        <v>245</v>
      </c>
      <c r="G26" s="56" t="b">
        <v>0</v>
      </c>
      <c r="H26" s="57" t="b">
        <v>0</v>
      </c>
      <c r="I26" s="56" t="b">
        <v>0</v>
      </c>
      <c r="J26" s="58" t="s">
        <v>21</v>
      </c>
      <c r="K26" s="50" t="str">
        <f t="shared" si="0"/>
        <v/>
      </c>
      <c r="L26" s="127"/>
    </row>
    <row r="27" spans="1:12" ht="12.75">
      <c r="A27" s="557"/>
      <c r="B27" s="51" t="s">
        <v>83</v>
      </c>
      <c r="C27" s="52" t="s">
        <v>77</v>
      </c>
      <c r="D27" s="53" t="s">
        <v>84</v>
      </c>
      <c r="E27" s="54" t="s">
        <v>11</v>
      </c>
      <c r="F27" s="55" t="s">
        <v>246</v>
      </c>
      <c r="G27" s="56" t="b">
        <v>0</v>
      </c>
      <c r="H27" s="57" t="b">
        <v>1</v>
      </c>
      <c r="I27" s="56" t="b">
        <v>0</v>
      </c>
      <c r="J27" s="58" t="s">
        <v>21</v>
      </c>
      <c r="K27" s="23" t="e">
        <f t="shared" ca="1" si="0"/>
        <v>#NAME?</v>
      </c>
      <c r="L27" s="128"/>
    </row>
    <row r="28" spans="1:12" ht="12.75">
      <c r="A28" s="557"/>
      <c r="B28" s="51" t="s">
        <v>86</v>
      </c>
      <c r="C28" s="52" t="s">
        <v>77</v>
      </c>
      <c r="D28" s="53" t="s">
        <v>87</v>
      </c>
      <c r="E28" s="54" t="s">
        <v>11</v>
      </c>
      <c r="F28" s="55" t="s">
        <v>216</v>
      </c>
      <c r="G28" s="56" t="b">
        <v>0</v>
      </c>
      <c r="H28" s="57" t="b">
        <v>0</v>
      </c>
      <c r="I28" s="56" t="b">
        <v>0</v>
      </c>
      <c r="J28" s="58" t="s">
        <v>21</v>
      </c>
      <c r="K28" s="50" t="str">
        <f t="shared" si="0"/>
        <v/>
      </c>
      <c r="L28" s="128"/>
    </row>
    <row r="29" spans="1:12" ht="12.75">
      <c r="A29" s="557"/>
      <c r="B29" s="51" t="s">
        <v>89</v>
      </c>
      <c r="C29" s="52" t="s">
        <v>77</v>
      </c>
      <c r="D29" s="53" t="s">
        <v>90</v>
      </c>
      <c r="E29" s="54" t="s">
        <v>11</v>
      </c>
      <c r="F29" s="55" t="s">
        <v>173</v>
      </c>
      <c r="G29" s="56" t="b">
        <v>0</v>
      </c>
      <c r="H29" s="57" t="b">
        <v>0</v>
      </c>
      <c r="I29" s="56" t="b">
        <v>0</v>
      </c>
      <c r="J29" s="58" t="s">
        <v>21</v>
      </c>
      <c r="K29" s="50" t="str">
        <f t="shared" si="0"/>
        <v/>
      </c>
      <c r="L29" s="125"/>
    </row>
    <row r="30" spans="1:12" ht="12.75">
      <c r="A30" s="557"/>
      <c r="B30" s="51" t="s">
        <v>91</v>
      </c>
      <c r="C30" s="52" t="s">
        <v>77</v>
      </c>
      <c r="D30" s="53" t="s">
        <v>92</v>
      </c>
      <c r="E30" s="54" t="s">
        <v>11</v>
      </c>
      <c r="F30" s="55" t="s">
        <v>248</v>
      </c>
      <c r="G30" s="56" t="b">
        <v>0</v>
      </c>
      <c r="H30" s="57" t="b">
        <v>0</v>
      </c>
      <c r="I30" s="56" t="b">
        <v>0</v>
      </c>
      <c r="J30" s="58" t="s">
        <v>21</v>
      </c>
      <c r="K30" s="50" t="str">
        <f t="shared" si="0"/>
        <v/>
      </c>
      <c r="L30" s="129"/>
    </row>
    <row r="31" spans="1:12" ht="12.75">
      <c r="A31" s="557"/>
      <c r="B31" s="51" t="s">
        <v>94</v>
      </c>
      <c r="C31" s="52" t="s">
        <v>77</v>
      </c>
      <c r="D31" s="53" t="s">
        <v>95</v>
      </c>
      <c r="E31" s="60" t="s">
        <v>11</v>
      </c>
      <c r="F31" s="55" t="s">
        <v>249</v>
      </c>
      <c r="G31" s="56" t="b">
        <v>0</v>
      </c>
      <c r="H31" s="57" t="b">
        <v>0</v>
      </c>
      <c r="I31" s="56" t="b">
        <v>0</v>
      </c>
      <c r="J31" s="58" t="s">
        <v>21</v>
      </c>
      <c r="K31" s="50" t="str">
        <f t="shared" si="0"/>
        <v/>
      </c>
      <c r="L31" s="129"/>
    </row>
    <row r="32" spans="1:12" ht="12.75">
      <c r="A32" s="557"/>
      <c r="B32" s="61" t="s">
        <v>97</v>
      </c>
      <c r="C32" s="62" t="s">
        <v>77</v>
      </c>
      <c r="D32" s="53" t="s">
        <v>98</v>
      </c>
      <c r="E32" s="60" t="s">
        <v>11</v>
      </c>
      <c r="F32" s="63" t="s">
        <v>250</v>
      </c>
      <c r="G32" s="56" t="b">
        <v>0</v>
      </c>
      <c r="H32" s="57" t="b">
        <v>0</v>
      </c>
      <c r="I32" s="56" t="b">
        <v>0</v>
      </c>
      <c r="J32" s="58" t="s">
        <v>21</v>
      </c>
      <c r="K32" s="50" t="str">
        <f t="shared" si="0"/>
        <v/>
      </c>
      <c r="L32" s="129"/>
    </row>
    <row r="33" spans="1:12" ht="12.75">
      <c r="A33" s="557"/>
      <c r="B33" s="61" t="s">
        <v>100</v>
      </c>
      <c r="C33" s="62" t="s">
        <v>77</v>
      </c>
      <c r="D33" s="53" t="s">
        <v>101</v>
      </c>
      <c r="E33" s="54" t="s">
        <v>11</v>
      </c>
      <c r="F33" s="63" t="s">
        <v>203</v>
      </c>
      <c r="G33" s="56" t="b">
        <v>0</v>
      </c>
      <c r="H33" s="57" t="b">
        <v>0</v>
      </c>
      <c r="I33" s="56" t="b">
        <v>0</v>
      </c>
      <c r="J33" s="58" t="s">
        <v>21</v>
      </c>
      <c r="K33" s="50" t="str">
        <f t="shared" si="0"/>
        <v/>
      </c>
      <c r="L33" s="129"/>
    </row>
    <row r="34" spans="1:12" ht="12.75">
      <c r="A34" s="553"/>
      <c r="B34" s="61" t="s">
        <v>103</v>
      </c>
      <c r="C34" s="52" t="s">
        <v>77</v>
      </c>
      <c r="D34" s="53" t="s">
        <v>104</v>
      </c>
      <c r="E34" s="54" t="s">
        <v>11</v>
      </c>
      <c r="F34" s="63" t="s">
        <v>252</v>
      </c>
      <c r="G34" s="56" t="b">
        <v>0</v>
      </c>
      <c r="H34" s="57" t="b">
        <v>0</v>
      </c>
      <c r="I34" s="56" t="b">
        <v>0</v>
      </c>
      <c r="J34" s="64" t="s">
        <v>106</v>
      </c>
      <c r="K34" s="50" t="str">
        <f t="shared" si="0"/>
        <v/>
      </c>
      <c r="L34" s="129"/>
    </row>
    <row r="35" spans="1:12" ht="12.75">
      <c r="A35" s="560" t="s">
        <v>107</v>
      </c>
      <c r="B35" s="66" t="s">
        <v>108</v>
      </c>
      <c r="C35" s="67" t="s">
        <v>25</v>
      </c>
      <c r="D35" s="68" t="s">
        <v>109</v>
      </c>
      <c r="E35" s="69" t="s">
        <v>11</v>
      </c>
      <c r="F35" s="70" t="s">
        <v>199</v>
      </c>
      <c r="G35" s="71" t="b">
        <v>0</v>
      </c>
      <c r="H35" s="71" t="b">
        <v>0</v>
      </c>
      <c r="I35" s="71" t="b">
        <v>0</v>
      </c>
      <c r="J35" s="72" t="s">
        <v>106</v>
      </c>
      <c r="K35" s="50" t="str">
        <f t="shared" si="0"/>
        <v/>
      </c>
      <c r="L35" s="130"/>
    </row>
    <row r="36" spans="1:12" ht="15.75" customHeight="1">
      <c r="A36" s="557"/>
      <c r="B36" s="66" t="s">
        <v>111</v>
      </c>
      <c r="C36" s="67" t="s">
        <v>25</v>
      </c>
      <c r="D36" s="68" t="s">
        <v>112</v>
      </c>
      <c r="E36" s="69" t="s">
        <v>11</v>
      </c>
      <c r="F36" s="70" t="s">
        <v>213</v>
      </c>
      <c r="G36" s="71" t="b">
        <v>0</v>
      </c>
      <c r="H36" s="71" t="b">
        <v>0</v>
      </c>
      <c r="I36" s="71" t="b">
        <v>0</v>
      </c>
      <c r="J36" s="72" t="s">
        <v>106</v>
      </c>
      <c r="K36" s="50" t="str">
        <f t="shared" si="0"/>
        <v/>
      </c>
      <c r="L36" s="130"/>
    </row>
    <row r="37" spans="1:12" ht="15.75" customHeight="1">
      <c r="A37" s="557"/>
      <c r="B37" s="66" t="s">
        <v>114</v>
      </c>
      <c r="C37" s="67" t="s">
        <v>25</v>
      </c>
      <c r="D37" s="74" t="s">
        <v>115</v>
      </c>
      <c r="E37" s="75" t="s">
        <v>11</v>
      </c>
      <c r="F37" s="70" t="s">
        <v>167</v>
      </c>
      <c r="G37" s="76" t="b">
        <v>0</v>
      </c>
      <c r="H37" s="76" t="b">
        <v>0</v>
      </c>
      <c r="I37" s="76" t="b">
        <v>0</v>
      </c>
      <c r="J37" s="77" t="s">
        <v>106</v>
      </c>
      <c r="K37" s="50" t="str">
        <f t="shared" si="0"/>
        <v/>
      </c>
      <c r="L37" s="130"/>
    </row>
    <row r="38" spans="1:12" ht="15" customHeight="1">
      <c r="A38" s="557"/>
      <c r="B38" s="66" t="s">
        <v>117</v>
      </c>
      <c r="C38" s="67" t="s">
        <v>25</v>
      </c>
      <c r="D38" s="68" t="s">
        <v>118</v>
      </c>
      <c r="E38" s="69" t="s">
        <v>11</v>
      </c>
      <c r="F38" s="70" t="s">
        <v>253</v>
      </c>
      <c r="G38" s="76" t="b">
        <v>0</v>
      </c>
      <c r="H38" s="76" t="b">
        <v>0</v>
      </c>
      <c r="I38" s="76" t="b">
        <v>0</v>
      </c>
      <c r="J38" s="77" t="s">
        <v>106</v>
      </c>
      <c r="K38" s="50" t="str">
        <f t="shared" si="0"/>
        <v/>
      </c>
      <c r="L38" s="130"/>
    </row>
    <row r="39" spans="1:12" ht="15.75" customHeight="1">
      <c r="A39" s="557"/>
      <c r="B39" s="66" t="s">
        <v>119</v>
      </c>
      <c r="C39" s="67" t="s">
        <v>25</v>
      </c>
      <c r="D39" s="68" t="s">
        <v>120</v>
      </c>
      <c r="E39" s="69" t="s">
        <v>11</v>
      </c>
      <c r="F39" s="70" t="s">
        <v>254</v>
      </c>
      <c r="G39" s="76" t="b">
        <v>0</v>
      </c>
      <c r="H39" s="76" t="b">
        <v>0</v>
      </c>
      <c r="I39" s="76" t="b">
        <v>0</v>
      </c>
      <c r="J39" s="77" t="s">
        <v>106</v>
      </c>
      <c r="K39" s="50" t="str">
        <f t="shared" si="0"/>
        <v/>
      </c>
      <c r="L39" s="130"/>
    </row>
    <row r="40" spans="1:12" ht="15.75" customHeight="1">
      <c r="A40" s="557"/>
      <c r="B40" s="66" t="s">
        <v>122</v>
      </c>
      <c r="C40" s="78" t="s">
        <v>25</v>
      </c>
      <c r="D40" s="68" t="s">
        <v>123</v>
      </c>
      <c r="E40" s="69" t="s">
        <v>11</v>
      </c>
      <c r="F40" s="70" t="s">
        <v>255</v>
      </c>
      <c r="G40" s="76" t="b">
        <v>0</v>
      </c>
      <c r="H40" s="76" t="b">
        <v>0</v>
      </c>
      <c r="I40" s="76" t="b">
        <v>0</v>
      </c>
      <c r="J40" s="77" t="s">
        <v>106</v>
      </c>
      <c r="K40" s="50" t="str">
        <f t="shared" si="0"/>
        <v/>
      </c>
    </row>
    <row r="41" spans="1:12" ht="15.75" customHeight="1">
      <c r="A41" s="557"/>
      <c r="B41" s="80" t="s">
        <v>125</v>
      </c>
      <c r="C41" s="67" t="s">
        <v>25</v>
      </c>
      <c r="D41" s="68" t="s">
        <v>126</v>
      </c>
      <c r="E41" s="69" t="s">
        <v>11</v>
      </c>
      <c r="F41" s="70" t="s">
        <v>159</v>
      </c>
      <c r="G41" s="76" t="b">
        <v>0</v>
      </c>
      <c r="H41" s="76" t="b">
        <v>0</v>
      </c>
      <c r="I41" s="76" t="b">
        <v>0</v>
      </c>
      <c r="J41" s="77" t="s">
        <v>106</v>
      </c>
      <c r="K41" s="50" t="str">
        <f t="shared" si="0"/>
        <v/>
      </c>
    </row>
    <row r="42" spans="1:12" ht="15.75" customHeight="1">
      <c r="A42" s="557"/>
      <c r="B42" s="80" t="s">
        <v>128</v>
      </c>
      <c r="C42" s="78" t="s">
        <v>25</v>
      </c>
      <c r="D42" s="68" t="s">
        <v>129</v>
      </c>
      <c r="E42" s="69" t="s">
        <v>11</v>
      </c>
      <c r="F42" s="70" t="s">
        <v>207</v>
      </c>
      <c r="G42" s="76" t="b">
        <v>0</v>
      </c>
      <c r="H42" s="76" t="b">
        <v>0</v>
      </c>
      <c r="I42" s="76" t="b">
        <v>0</v>
      </c>
      <c r="J42" s="77" t="s">
        <v>106</v>
      </c>
      <c r="K42" s="50" t="str">
        <f t="shared" si="0"/>
        <v/>
      </c>
    </row>
    <row r="43" spans="1:12" ht="15.75" customHeight="1">
      <c r="A43" s="557"/>
      <c r="B43" s="66" t="s">
        <v>131</v>
      </c>
      <c r="C43" s="67" t="s">
        <v>25</v>
      </c>
      <c r="D43" s="68" t="s">
        <v>132</v>
      </c>
      <c r="E43" s="69" t="s">
        <v>11</v>
      </c>
      <c r="F43" s="70" t="s">
        <v>256</v>
      </c>
      <c r="G43" s="76" t="b">
        <v>0</v>
      </c>
      <c r="H43" s="76" t="b">
        <v>0</v>
      </c>
      <c r="I43" s="76" t="b">
        <v>0</v>
      </c>
      <c r="J43" s="77" t="s">
        <v>106</v>
      </c>
      <c r="K43" s="50" t="str">
        <f t="shared" si="0"/>
        <v/>
      </c>
      <c r="L43" s="131"/>
    </row>
    <row r="44" spans="1:12" ht="15.75" customHeight="1">
      <c r="A44" s="557"/>
      <c r="B44" s="80" t="s">
        <v>134</v>
      </c>
      <c r="C44" s="78" t="s">
        <v>25</v>
      </c>
      <c r="D44" s="68" t="s">
        <v>135</v>
      </c>
      <c r="E44" s="69" t="s">
        <v>11</v>
      </c>
      <c r="F44" s="70" t="s">
        <v>207</v>
      </c>
      <c r="G44" s="76" t="b">
        <v>0</v>
      </c>
      <c r="H44" s="76" t="b">
        <v>0</v>
      </c>
      <c r="I44" s="76" t="b">
        <v>0</v>
      </c>
      <c r="J44" s="77" t="s">
        <v>106</v>
      </c>
      <c r="K44" s="50" t="str">
        <f t="shared" si="0"/>
        <v/>
      </c>
    </row>
    <row r="45" spans="1:12" ht="15.75" customHeight="1">
      <c r="A45" s="557"/>
      <c r="B45" s="80" t="s">
        <v>136</v>
      </c>
      <c r="C45" s="78" t="s">
        <v>25</v>
      </c>
      <c r="D45" s="68" t="s">
        <v>137</v>
      </c>
      <c r="E45" s="69" t="s">
        <v>11</v>
      </c>
      <c r="F45" s="70" t="s">
        <v>207</v>
      </c>
      <c r="G45" s="76" t="b">
        <v>0</v>
      </c>
      <c r="H45" s="76" t="b">
        <v>0</v>
      </c>
      <c r="I45" s="76" t="b">
        <v>0</v>
      </c>
      <c r="J45" s="77" t="s">
        <v>106</v>
      </c>
      <c r="K45" s="50" t="str">
        <f t="shared" si="0"/>
        <v/>
      </c>
    </row>
    <row r="46" spans="1:12" ht="15.75" customHeight="1">
      <c r="A46" s="557"/>
      <c r="B46" s="80" t="s">
        <v>138</v>
      </c>
      <c r="C46" s="78" t="s">
        <v>25</v>
      </c>
      <c r="D46" s="68" t="s">
        <v>139</v>
      </c>
      <c r="E46" s="69" t="s">
        <v>11</v>
      </c>
      <c r="F46" s="70" t="s">
        <v>150</v>
      </c>
      <c r="G46" s="76" t="b">
        <v>0</v>
      </c>
      <c r="H46" s="76" t="b">
        <v>0</v>
      </c>
      <c r="I46" s="76" t="b">
        <v>0</v>
      </c>
      <c r="J46" s="77" t="s">
        <v>106</v>
      </c>
      <c r="K46" s="50" t="str">
        <f t="shared" si="0"/>
        <v/>
      </c>
    </row>
    <row r="47" spans="1:12" ht="16.5" customHeight="1">
      <c r="A47" s="557"/>
      <c r="B47" s="83" t="s">
        <v>141</v>
      </c>
      <c r="C47" s="84" t="s">
        <v>25</v>
      </c>
      <c r="D47" s="85" t="s">
        <v>142</v>
      </c>
      <c r="E47" s="69" t="s">
        <v>11</v>
      </c>
      <c r="F47" s="87" t="s">
        <v>257</v>
      </c>
      <c r="G47" s="88" t="b">
        <v>0</v>
      </c>
      <c r="H47" s="88" t="b">
        <v>0</v>
      </c>
      <c r="I47" s="88" t="b">
        <v>0</v>
      </c>
      <c r="J47" s="89" t="s">
        <v>106</v>
      </c>
      <c r="K47" s="50" t="str">
        <f t="shared" si="0"/>
        <v/>
      </c>
      <c r="L47" s="131"/>
    </row>
    <row r="48" spans="1:12" ht="16.5" customHeight="1">
      <c r="A48" s="557"/>
      <c r="B48" s="90" t="s">
        <v>143</v>
      </c>
      <c r="C48" s="84" t="s">
        <v>25</v>
      </c>
      <c r="D48" s="91" t="s">
        <v>144</v>
      </c>
      <c r="E48" s="69" t="s">
        <v>11</v>
      </c>
      <c r="F48" s="87" t="s">
        <v>121</v>
      </c>
      <c r="G48" s="88" t="b">
        <v>0</v>
      </c>
      <c r="H48" s="88" t="b">
        <v>0</v>
      </c>
      <c r="I48" s="88" t="b">
        <v>0</v>
      </c>
      <c r="J48" s="89" t="s">
        <v>106</v>
      </c>
      <c r="K48" s="50" t="str">
        <f t="shared" si="0"/>
        <v/>
      </c>
      <c r="L48" s="131"/>
    </row>
    <row r="49" spans="1:12" ht="16.5" customHeight="1">
      <c r="A49" s="561"/>
      <c r="B49" s="92" t="s">
        <v>145</v>
      </c>
      <c r="C49" s="93" t="s">
        <v>25</v>
      </c>
      <c r="D49" s="94" t="s">
        <v>145</v>
      </c>
      <c r="E49" s="95" t="s">
        <v>11</v>
      </c>
      <c r="F49" s="96" t="s">
        <v>105</v>
      </c>
      <c r="G49" s="97" t="b">
        <v>0</v>
      </c>
      <c r="H49" s="97" t="b">
        <v>0</v>
      </c>
      <c r="I49" s="97" t="b">
        <v>0</v>
      </c>
      <c r="J49" s="98" t="s">
        <v>106</v>
      </c>
      <c r="K49" s="50" t="str">
        <f t="shared" si="0"/>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64"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row>
    <row r="4" spans="1:27" ht="12.75">
      <c r="A4" s="553"/>
      <c r="B4" s="547"/>
      <c r="C4" s="17" t="s">
        <v>18</v>
      </c>
      <c r="D4" s="18" t="s">
        <v>22</v>
      </c>
      <c r="E4" s="25" t="s">
        <v>11</v>
      </c>
      <c r="F4" s="20" t="s">
        <v>157</v>
      </c>
      <c r="G4" s="21" t="b">
        <v>0</v>
      </c>
      <c r="H4" s="21" t="b">
        <v>0</v>
      </c>
      <c r="I4" s="21" t="b">
        <v>0</v>
      </c>
      <c r="J4" s="26"/>
      <c r="K4" s="50" t="str">
        <f t="shared" si="0"/>
        <v/>
      </c>
      <c r="L4" s="119"/>
    </row>
    <row r="5" spans="1:27" ht="24" customHeight="1">
      <c r="A5" s="556" t="s">
        <v>23</v>
      </c>
      <c r="B5" s="555" t="s">
        <v>24</v>
      </c>
      <c r="C5" s="28" t="s">
        <v>25</v>
      </c>
      <c r="D5" s="29" t="s">
        <v>26</v>
      </c>
      <c r="E5" s="30" t="s">
        <v>11</v>
      </c>
      <c r="F5" s="31" t="s">
        <v>162</v>
      </c>
      <c r="G5" s="32" t="b">
        <v>0</v>
      </c>
      <c r="H5" s="32" t="b">
        <v>0</v>
      </c>
      <c r="I5" s="32" t="b">
        <v>0</v>
      </c>
      <c r="J5" s="33" t="s">
        <v>28</v>
      </c>
      <c r="K5" s="50" t="str">
        <f t="shared" si="0"/>
        <v/>
      </c>
    </row>
    <row r="6" spans="1:27" ht="22.5" customHeight="1">
      <c r="A6" s="557"/>
      <c r="B6" s="547"/>
      <c r="C6" s="28" t="s">
        <v>25</v>
      </c>
      <c r="D6" s="34" t="s">
        <v>29</v>
      </c>
      <c r="E6" s="30" t="s">
        <v>11</v>
      </c>
      <c r="F6" s="31" t="s">
        <v>261</v>
      </c>
      <c r="G6" s="32" t="b">
        <v>0</v>
      </c>
      <c r="H6" s="32" t="b">
        <v>0</v>
      </c>
      <c r="I6" s="32" t="b">
        <v>0</v>
      </c>
      <c r="J6" s="35" t="s">
        <v>21</v>
      </c>
      <c r="K6" s="50" t="str">
        <f t="shared" si="0"/>
        <v/>
      </c>
      <c r="L6" s="121"/>
    </row>
    <row r="7" spans="1:27" ht="12.75">
      <c r="A7" s="557"/>
      <c r="B7" s="555" t="s">
        <v>30</v>
      </c>
      <c r="C7" s="28" t="s">
        <v>25</v>
      </c>
      <c r="D7" s="29" t="s">
        <v>31</v>
      </c>
      <c r="E7" s="30" t="s">
        <v>11</v>
      </c>
      <c r="F7" s="31" t="s">
        <v>184</v>
      </c>
      <c r="G7" s="32" t="b">
        <v>0</v>
      </c>
      <c r="H7" s="32" t="b">
        <v>0</v>
      </c>
      <c r="I7" s="32" t="b">
        <v>0</v>
      </c>
      <c r="J7" s="33"/>
      <c r="K7" s="50" t="str">
        <f t="shared" si="0"/>
        <v/>
      </c>
      <c r="L7" s="119"/>
    </row>
    <row r="8" spans="1:27" ht="12.75">
      <c r="A8" s="557"/>
      <c r="B8" s="547"/>
      <c r="C8" s="28" t="s">
        <v>25</v>
      </c>
      <c r="D8" s="29" t="s">
        <v>33</v>
      </c>
      <c r="E8" s="30" t="s">
        <v>11</v>
      </c>
      <c r="F8" s="31" t="s">
        <v>184</v>
      </c>
      <c r="G8" s="32" t="b">
        <v>0</v>
      </c>
      <c r="H8" s="32" t="b">
        <v>0</v>
      </c>
      <c r="I8" s="32" t="b">
        <v>0</v>
      </c>
      <c r="J8" s="35" t="s">
        <v>34</v>
      </c>
      <c r="K8" s="50" t="str">
        <f t="shared" si="0"/>
        <v/>
      </c>
    </row>
    <row r="9" spans="1:27" ht="12.75">
      <c r="A9" s="557"/>
      <c r="B9" s="555" t="s">
        <v>35</v>
      </c>
      <c r="C9" s="28" t="s">
        <v>18</v>
      </c>
      <c r="D9" s="29" t="s">
        <v>36</v>
      </c>
      <c r="E9" s="30" t="s">
        <v>11</v>
      </c>
      <c r="F9" s="31" t="s">
        <v>160</v>
      </c>
      <c r="G9" s="32" t="b">
        <v>0</v>
      </c>
      <c r="H9" s="32" t="b">
        <v>0</v>
      </c>
      <c r="I9" s="32" t="b">
        <v>0</v>
      </c>
      <c r="J9" s="33"/>
      <c r="K9" s="50" t="str">
        <f t="shared" si="0"/>
        <v/>
      </c>
    </row>
    <row r="10" spans="1:27" ht="12.75">
      <c r="A10" s="553"/>
      <c r="B10" s="547"/>
      <c r="C10" s="28" t="s">
        <v>38</v>
      </c>
      <c r="D10" s="29" t="s">
        <v>39</v>
      </c>
      <c r="E10" s="30" t="s">
        <v>11</v>
      </c>
      <c r="F10" s="31" t="s">
        <v>160</v>
      </c>
      <c r="G10" s="32" t="b">
        <v>0</v>
      </c>
      <c r="H10" s="32" t="b">
        <v>0</v>
      </c>
      <c r="I10" s="32" t="b">
        <v>0</v>
      </c>
      <c r="J10" s="35" t="s">
        <v>34</v>
      </c>
      <c r="K10" s="50" t="str">
        <f t="shared" si="0"/>
        <v/>
      </c>
    </row>
    <row r="11" spans="1:27" ht="12.75">
      <c r="A11" s="558" t="s">
        <v>40</v>
      </c>
      <c r="B11" s="546" t="s">
        <v>41</v>
      </c>
      <c r="C11" s="37" t="s">
        <v>25</v>
      </c>
      <c r="D11" s="38" t="s">
        <v>42</v>
      </c>
      <c r="E11" s="39" t="s">
        <v>11</v>
      </c>
      <c r="F11" s="40" t="s">
        <v>48</v>
      </c>
      <c r="G11" s="41" t="b">
        <v>0</v>
      </c>
      <c r="H11" s="41" t="b">
        <v>0</v>
      </c>
      <c r="I11" s="41" t="b">
        <v>0</v>
      </c>
      <c r="J11" s="42" t="s">
        <v>28</v>
      </c>
      <c r="K11" s="50" t="str">
        <f t="shared" si="0"/>
        <v/>
      </c>
      <c r="L11" s="121"/>
    </row>
    <row r="12" spans="1:27" ht="15" customHeight="1">
      <c r="A12" s="557"/>
      <c r="B12" s="547"/>
      <c r="C12" s="37" t="s">
        <v>25</v>
      </c>
      <c r="D12" s="38" t="s">
        <v>44</v>
      </c>
      <c r="E12" s="39" t="s">
        <v>11</v>
      </c>
      <c r="F12" s="40" t="s">
        <v>241</v>
      </c>
      <c r="G12" s="41" t="b">
        <v>0</v>
      </c>
      <c r="H12" s="41" t="b">
        <v>0</v>
      </c>
      <c r="I12" s="41" t="b">
        <v>0</v>
      </c>
      <c r="J12" s="43" t="s">
        <v>45</v>
      </c>
      <c r="K12" s="50" t="str">
        <f t="shared" si="0"/>
        <v/>
      </c>
      <c r="L12" s="122"/>
    </row>
    <row r="13" spans="1:27" ht="12.75">
      <c r="A13" s="557"/>
      <c r="B13" s="546" t="s">
        <v>46</v>
      </c>
      <c r="C13" s="37" t="s">
        <v>25</v>
      </c>
      <c r="D13" s="38" t="s">
        <v>47</v>
      </c>
      <c r="E13" s="39" t="s">
        <v>11</v>
      </c>
      <c r="F13" s="40" t="s">
        <v>110</v>
      </c>
      <c r="G13" s="41" t="b">
        <v>0</v>
      </c>
      <c r="H13" s="41" t="b">
        <v>0</v>
      </c>
      <c r="I13" s="41" t="b">
        <v>0</v>
      </c>
      <c r="J13" s="42" t="s">
        <v>28</v>
      </c>
      <c r="K13" s="50" t="str">
        <f t="shared" si="0"/>
        <v/>
      </c>
      <c r="L13" s="121"/>
    </row>
    <row r="14" spans="1:27" ht="12.75">
      <c r="A14" s="557"/>
      <c r="B14" s="547"/>
      <c r="C14" s="37" t="s">
        <v>25</v>
      </c>
      <c r="D14" s="38" t="s">
        <v>49</v>
      </c>
      <c r="E14" s="39" t="s">
        <v>11</v>
      </c>
      <c r="F14" s="40" t="s">
        <v>169</v>
      </c>
      <c r="G14" s="41" t="b">
        <v>0</v>
      </c>
      <c r="H14" s="41" t="b">
        <v>0</v>
      </c>
      <c r="I14" s="41" t="b">
        <v>0</v>
      </c>
      <c r="J14" s="43" t="s">
        <v>50</v>
      </c>
      <c r="K14" s="50" t="str">
        <f t="shared" si="0"/>
        <v/>
      </c>
      <c r="L14" s="123"/>
    </row>
    <row r="15" spans="1:27" ht="12.75">
      <c r="A15" s="557"/>
      <c r="B15" s="546" t="s">
        <v>51</v>
      </c>
      <c r="C15" s="37" t="s">
        <v>25</v>
      </c>
      <c r="D15" s="38" t="s">
        <v>52</v>
      </c>
      <c r="E15" s="39" t="s">
        <v>11</v>
      </c>
      <c r="F15" s="40" t="s">
        <v>197</v>
      </c>
      <c r="G15" s="41" t="b">
        <v>0</v>
      </c>
      <c r="H15" s="41" t="b">
        <v>0</v>
      </c>
      <c r="I15" s="41" t="b">
        <v>0</v>
      </c>
      <c r="J15" s="42" t="s">
        <v>28</v>
      </c>
      <c r="K15" s="50" t="str">
        <f t="shared" si="0"/>
        <v/>
      </c>
      <c r="L15" s="121"/>
    </row>
    <row r="16" spans="1:27" ht="12.75">
      <c r="A16" s="557"/>
      <c r="B16" s="547"/>
      <c r="C16" s="37" t="s">
        <v>25</v>
      </c>
      <c r="D16" s="38" t="s">
        <v>54</v>
      </c>
      <c r="E16" s="39" t="s">
        <v>11</v>
      </c>
      <c r="F16" s="40" t="s">
        <v>197</v>
      </c>
      <c r="G16" s="41" t="b">
        <v>0</v>
      </c>
      <c r="H16" s="41" t="b">
        <v>0</v>
      </c>
      <c r="I16" s="41" t="b">
        <v>0</v>
      </c>
      <c r="J16" s="43" t="s">
        <v>55</v>
      </c>
      <c r="K16" s="50" t="str">
        <f t="shared" si="0"/>
        <v/>
      </c>
      <c r="L16" s="123"/>
    </row>
    <row r="17" spans="1:12" ht="12.75">
      <c r="A17" s="557"/>
      <c r="B17" s="546" t="s">
        <v>56</v>
      </c>
      <c r="C17" s="37" t="s">
        <v>25</v>
      </c>
      <c r="D17" s="38" t="s">
        <v>57</v>
      </c>
      <c r="E17" s="39" t="s">
        <v>11</v>
      </c>
      <c r="F17" s="40" t="s">
        <v>172</v>
      </c>
      <c r="G17" s="41" t="b">
        <v>0</v>
      </c>
      <c r="H17" s="41" t="b">
        <v>0</v>
      </c>
      <c r="I17" s="41" t="b">
        <v>0</v>
      </c>
      <c r="J17" s="42" t="s">
        <v>28</v>
      </c>
      <c r="K17" s="50" t="str">
        <f t="shared" si="0"/>
        <v/>
      </c>
      <c r="L17" s="121"/>
    </row>
    <row r="18" spans="1:12" ht="12.75">
      <c r="A18" s="557"/>
      <c r="B18" s="547"/>
      <c r="C18" s="37" t="s">
        <v>25</v>
      </c>
      <c r="D18" s="38" t="s">
        <v>59</v>
      </c>
      <c r="E18" s="39" t="s">
        <v>11</v>
      </c>
      <c r="F18" s="40" t="s">
        <v>172</v>
      </c>
      <c r="G18" s="41" t="b">
        <v>0</v>
      </c>
      <c r="H18" s="41" t="b">
        <v>0</v>
      </c>
      <c r="I18" s="41" t="b">
        <v>0</v>
      </c>
      <c r="J18" s="43" t="s">
        <v>34</v>
      </c>
      <c r="K18" s="50" t="str">
        <f t="shared" si="0"/>
        <v/>
      </c>
      <c r="L18" s="124"/>
    </row>
    <row r="19" spans="1:12" ht="12.75">
      <c r="A19" s="557"/>
      <c r="B19" s="546" t="s">
        <v>60</v>
      </c>
      <c r="C19" s="37" t="s">
        <v>25</v>
      </c>
      <c r="D19" s="38" t="s">
        <v>61</v>
      </c>
      <c r="E19" s="39" t="s">
        <v>11</v>
      </c>
      <c r="F19" s="40" t="s">
        <v>243</v>
      </c>
      <c r="G19" s="41" t="b">
        <v>0</v>
      </c>
      <c r="H19" s="41" t="b">
        <v>0</v>
      </c>
      <c r="I19" s="41" t="b">
        <v>0</v>
      </c>
      <c r="J19" s="43" t="s">
        <v>63</v>
      </c>
      <c r="K19" s="50" t="str">
        <f t="shared" si="0"/>
        <v/>
      </c>
      <c r="L19" s="125"/>
    </row>
    <row r="20" spans="1:12" ht="12.75">
      <c r="A20" s="557"/>
      <c r="B20" s="547"/>
      <c r="C20" s="37" t="s">
        <v>25</v>
      </c>
      <c r="D20" s="38" t="s">
        <v>64</v>
      </c>
      <c r="E20" s="39" t="s">
        <v>11</v>
      </c>
      <c r="F20" s="40" t="s">
        <v>243</v>
      </c>
      <c r="G20" s="41" t="b">
        <v>0</v>
      </c>
      <c r="H20" s="41" t="b">
        <v>0</v>
      </c>
      <c r="I20" s="41" t="b">
        <v>0</v>
      </c>
      <c r="J20" s="43" t="s">
        <v>28</v>
      </c>
      <c r="K20" s="50" t="str">
        <f t="shared" si="0"/>
        <v/>
      </c>
      <c r="L20" s="125"/>
    </row>
    <row r="21" spans="1:12" ht="12.75">
      <c r="A21" s="557"/>
      <c r="B21" s="546" t="s">
        <v>65</v>
      </c>
      <c r="C21" s="37" t="s">
        <v>25</v>
      </c>
      <c r="D21" s="38" t="s">
        <v>66</v>
      </c>
      <c r="E21" s="39" t="s">
        <v>11</v>
      </c>
      <c r="F21" s="40" t="s">
        <v>199</v>
      </c>
      <c r="G21" s="41" t="b">
        <v>0</v>
      </c>
      <c r="H21" s="41" t="b">
        <v>0</v>
      </c>
      <c r="I21" s="41" t="b">
        <v>0</v>
      </c>
      <c r="J21" s="43" t="s">
        <v>63</v>
      </c>
      <c r="K21" s="50" t="str">
        <f t="shared" si="0"/>
        <v/>
      </c>
      <c r="L21" s="125"/>
    </row>
    <row r="22" spans="1:12" ht="12.75">
      <c r="A22" s="557"/>
      <c r="B22" s="547"/>
      <c r="C22" s="37" t="s">
        <v>25</v>
      </c>
      <c r="D22" s="38" t="s">
        <v>68</v>
      </c>
      <c r="E22" s="39" t="s">
        <v>11</v>
      </c>
      <c r="F22" s="40" t="s">
        <v>199</v>
      </c>
      <c r="G22" s="41" t="b">
        <v>0</v>
      </c>
      <c r="H22" s="41" t="b">
        <v>0</v>
      </c>
      <c r="I22" s="41" t="b">
        <v>0</v>
      </c>
      <c r="J22" s="43" t="s">
        <v>28</v>
      </c>
      <c r="K22" s="50" t="str">
        <f t="shared" si="0"/>
        <v/>
      </c>
      <c r="L22" s="125"/>
    </row>
    <row r="23" spans="1:12" ht="12.75">
      <c r="A23" s="557"/>
      <c r="B23" s="548" t="s">
        <v>69</v>
      </c>
      <c r="C23" s="37" t="s">
        <v>25</v>
      </c>
      <c r="D23" s="38" t="s">
        <v>70</v>
      </c>
      <c r="E23" s="39" t="s">
        <v>11</v>
      </c>
      <c r="F23" s="40" t="s">
        <v>243</v>
      </c>
      <c r="G23" s="41" t="b">
        <v>0</v>
      </c>
      <c r="H23" s="41" t="b">
        <v>0</v>
      </c>
      <c r="I23" s="41" t="b">
        <v>0</v>
      </c>
      <c r="J23" s="48" t="s">
        <v>28</v>
      </c>
      <c r="K23" s="50" t="str">
        <f t="shared" si="0"/>
        <v/>
      </c>
      <c r="L23" s="125"/>
    </row>
    <row r="24" spans="1:12" ht="12.75">
      <c r="A24" s="553"/>
      <c r="B24" s="547"/>
      <c r="C24" s="37" t="s">
        <v>25</v>
      </c>
      <c r="D24" s="38" t="s">
        <v>72</v>
      </c>
      <c r="E24" s="39" t="s">
        <v>11</v>
      </c>
      <c r="F24" s="40" t="s">
        <v>243</v>
      </c>
      <c r="G24" s="41" t="b">
        <v>0</v>
      </c>
      <c r="H24" s="41" t="b">
        <v>0</v>
      </c>
      <c r="I24" s="41" t="b">
        <v>0</v>
      </c>
      <c r="J24" s="48" t="s">
        <v>73</v>
      </c>
      <c r="K24" s="50" t="str">
        <f t="shared" si="0"/>
        <v/>
      </c>
      <c r="L24" s="126"/>
    </row>
    <row r="25" spans="1:12" ht="12.75">
      <c r="A25" s="559" t="s">
        <v>75</v>
      </c>
      <c r="B25" s="51" t="s">
        <v>76</v>
      </c>
      <c r="C25" s="52" t="s">
        <v>77</v>
      </c>
      <c r="D25" s="53" t="s">
        <v>78</v>
      </c>
      <c r="E25" s="54" t="s">
        <v>11</v>
      </c>
      <c r="F25" s="55" t="s">
        <v>258</v>
      </c>
      <c r="G25" s="56" t="b">
        <v>0</v>
      </c>
      <c r="H25" s="57" t="b">
        <v>0</v>
      </c>
      <c r="I25" s="56" t="b">
        <v>0</v>
      </c>
      <c r="J25" s="58" t="s">
        <v>21</v>
      </c>
      <c r="K25" s="50" t="str">
        <f t="shared" si="0"/>
        <v/>
      </c>
      <c r="L25" s="121"/>
    </row>
    <row r="26" spans="1:12" ht="12.75">
      <c r="A26" s="557"/>
      <c r="B26" s="51" t="s">
        <v>80</v>
      </c>
      <c r="C26" s="52" t="s">
        <v>77</v>
      </c>
      <c r="D26" s="53" t="s">
        <v>81</v>
      </c>
      <c r="E26" s="54" t="s">
        <v>11</v>
      </c>
      <c r="F26" s="55" t="s">
        <v>245</v>
      </c>
      <c r="G26" s="56" t="b">
        <v>0</v>
      </c>
      <c r="H26" s="57" t="b">
        <v>0</v>
      </c>
      <c r="I26" s="56" t="b">
        <v>0</v>
      </c>
      <c r="J26" s="58" t="s">
        <v>21</v>
      </c>
      <c r="K26" s="50" t="str">
        <f t="shared" si="0"/>
        <v/>
      </c>
      <c r="L26" s="127"/>
    </row>
    <row r="27" spans="1:12" ht="12.75">
      <c r="A27" s="557"/>
      <c r="B27" s="51" t="s">
        <v>83</v>
      </c>
      <c r="C27" s="52" t="s">
        <v>77</v>
      </c>
      <c r="D27" s="53" t="s">
        <v>84</v>
      </c>
      <c r="E27" s="54" t="s">
        <v>11</v>
      </c>
      <c r="F27" s="55" t="s">
        <v>262</v>
      </c>
      <c r="G27" s="56" t="b">
        <v>0</v>
      </c>
      <c r="H27" s="57" t="b">
        <v>1</v>
      </c>
      <c r="I27" s="56" t="b">
        <v>0</v>
      </c>
      <c r="J27" s="58" t="s">
        <v>21</v>
      </c>
      <c r="K27" s="23" t="e">
        <f t="shared" ca="1" si="0"/>
        <v>#NAME?</v>
      </c>
      <c r="L27" s="128"/>
    </row>
    <row r="28" spans="1:12" ht="12.75">
      <c r="A28" s="557"/>
      <c r="B28" s="51" t="s">
        <v>86</v>
      </c>
      <c r="C28" s="52" t="s">
        <v>77</v>
      </c>
      <c r="D28" s="53" t="s">
        <v>87</v>
      </c>
      <c r="E28" s="54" t="s">
        <v>11</v>
      </c>
      <c r="F28" s="55" t="s">
        <v>216</v>
      </c>
      <c r="G28" s="56" t="b">
        <v>0</v>
      </c>
      <c r="H28" s="57" t="b">
        <v>0</v>
      </c>
      <c r="I28" s="56" t="b">
        <v>0</v>
      </c>
      <c r="J28" s="58" t="s">
        <v>21</v>
      </c>
      <c r="K28" s="50" t="str">
        <f t="shared" si="0"/>
        <v/>
      </c>
      <c r="L28" s="128"/>
    </row>
    <row r="29" spans="1:12" ht="12.75">
      <c r="A29" s="557"/>
      <c r="B29" s="51" t="s">
        <v>89</v>
      </c>
      <c r="C29" s="52" t="s">
        <v>77</v>
      </c>
      <c r="D29" s="53" t="s">
        <v>90</v>
      </c>
      <c r="E29" s="54" t="s">
        <v>11</v>
      </c>
      <c r="F29" s="55" t="s">
        <v>173</v>
      </c>
      <c r="G29" s="56" t="b">
        <v>0</v>
      </c>
      <c r="H29" s="57" t="b">
        <v>0</v>
      </c>
      <c r="I29" s="56" t="b">
        <v>0</v>
      </c>
      <c r="J29" s="58" t="s">
        <v>21</v>
      </c>
      <c r="K29" s="50" t="str">
        <f t="shared" si="0"/>
        <v/>
      </c>
      <c r="L29" s="125"/>
    </row>
    <row r="30" spans="1:12" ht="12.75">
      <c r="A30" s="557"/>
      <c r="B30" s="51" t="s">
        <v>91</v>
      </c>
      <c r="C30" s="52" t="s">
        <v>77</v>
      </c>
      <c r="D30" s="53" t="s">
        <v>92</v>
      </c>
      <c r="E30" s="54" t="s">
        <v>11</v>
      </c>
      <c r="F30" s="55" t="s">
        <v>248</v>
      </c>
      <c r="G30" s="56" t="b">
        <v>0</v>
      </c>
      <c r="H30" s="57" t="b">
        <v>0</v>
      </c>
      <c r="I30" s="56" t="b">
        <v>0</v>
      </c>
      <c r="J30" s="58" t="s">
        <v>21</v>
      </c>
      <c r="K30" s="50" t="str">
        <f t="shared" si="0"/>
        <v/>
      </c>
      <c r="L30" s="129"/>
    </row>
    <row r="31" spans="1:12" ht="12.75">
      <c r="A31" s="557"/>
      <c r="B31" s="51" t="s">
        <v>94</v>
      </c>
      <c r="C31" s="52" t="s">
        <v>77</v>
      </c>
      <c r="D31" s="53" t="s">
        <v>95</v>
      </c>
      <c r="E31" s="60" t="s">
        <v>11</v>
      </c>
      <c r="F31" s="55" t="s">
        <v>249</v>
      </c>
      <c r="G31" s="56" t="b">
        <v>0</v>
      </c>
      <c r="H31" s="57" t="b">
        <v>0</v>
      </c>
      <c r="I31" s="56" t="b">
        <v>0</v>
      </c>
      <c r="J31" s="58" t="s">
        <v>21</v>
      </c>
      <c r="K31" s="50" t="str">
        <f t="shared" si="0"/>
        <v/>
      </c>
      <c r="L31" s="129"/>
    </row>
    <row r="32" spans="1:12" ht="12.75">
      <c r="A32" s="557"/>
      <c r="B32" s="61" t="s">
        <v>97</v>
      </c>
      <c r="C32" s="62" t="s">
        <v>77</v>
      </c>
      <c r="D32" s="53" t="s">
        <v>98</v>
      </c>
      <c r="E32" s="60" t="s">
        <v>11</v>
      </c>
      <c r="F32" s="63" t="s">
        <v>250</v>
      </c>
      <c r="G32" s="56" t="b">
        <v>0</v>
      </c>
      <c r="H32" s="57" t="b">
        <v>0</v>
      </c>
      <c r="I32" s="56" t="b">
        <v>0</v>
      </c>
      <c r="J32" s="58" t="s">
        <v>21</v>
      </c>
      <c r="K32" s="50" t="str">
        <f t="shared" si="0"/>
        <v/>
      </c>
      <c r="L32" s="129"/>
    </row>
    <row r="33" spans="1:12" ht="12.75">
      <c r="A33" s="557"/>
      <c r="B33" s="61" t="s">
        <v>100</v>
      </c>
      <c r="C33" s="62" t="s">
        <v>77</v>
      </c>
      <c r="D33" s="53" t="s">
        <v>101</v>
      </c>
      <c r="E33" s="54" t="s">
        <v>11</v>
      </c>
      <c r="F33" s="63" t="s">
        <v>203</v>
      </c>
      <c r="G33" s="56" t="b">
        <v>0</v>
      </c>
      <c r="H33" s="57" t="b">
        <v>0</v>
      </c>
      <c r="I33" s="56" t="b">
        <v>0</v>
      </c>
      <c r="J33" s="58" t="s">
        <v>21</v>
      </c>
      <c r="K33" s="50" t="str">
        <f t="shared" si="0"/>
        <v/>
      </c>
      <c r="L33" s="129"/>
    </row>
    <row r="34" spans="1:12" ht="12.75">
      <c r="A34" s="553"/>
      <c r="B34" s="61" t="s">
        <v>103</v>
      </c>
      <c r="C34" s="52" t="s">
        <v>77</v>
      </c>
      <c r="D34" s="53" t="s">
        <v>104</v>
      </c>
      <c r="E34" s="54" t="s">
        <v>11</v>
      </c>
      <c r="F34" s="63" t="s">
        <v>252</v>
      </c>
      <c r="G34" s="56" t="b">
        <v>0</v>
      </c>
      <c r="H34" s="57" t="b">
        <v>0</v>
      </c>
      <c r="I34" s="56" t="b">
        <v>0</v>
      </c>
      <c r="J34" s="64" t="s">
        <v>106</v>
      </c>
      <c r="K34" s="50" t="str">
        <f t="shared" si="0"/>
        <v/>
      </c>
      <c r="L34" s="129"/>
    </row>
    <row r="35" spans="1:12" ht="12.75">
      <c r="A35" s="560" t="s">
        <v>107</v>
      </c>
      <c r="B35" s="66" t="s">
        <v>108</v>
      </c>
      <c r="C35" s="67" t="s">
        <v>25</v>
      </c>
      <c r="D35" s="68" t="s">
        <v>109</v>
      </c>
      <c r="E35" s="69" t="s">
        <v>11</v>
      </c>
      <c r="F35" s="70" t="s">
        <v>199</v>
      </c>
      <c r="G35" s="71" t="b">
        <v>0</v>
      </c>
      <c r="H35" s="71" t="b">
        <v>0</v>
      </c>
      <c r="I35" s="71" t="b">
        <v>0</v>
      </c>
      <c r="J35" s="72" t="s">
        <v>106</v>
      </c>
      <c r="K35" s="50" t="str">
        <f t="shared" si="0"/>
        <v/>
      </c>
      <c r="L35" s="130"/>
    </row>
    <row r="36" spans="1:12" ht="15.75" customHeight="1">
      <c r="A36" s="557"/>
      <c r="B36" s="66" t="s">
        <v>111</v>
      </c>
      <c r="C36" s="67" t="s">
        <v>25</v>
      </c>
      <c r="D36" s="68" t="s">
        <v>112</v>
      </c>
      <c r="E36" s="69" t="s">
        <v>11</v>
      </c>
      <c r="F36" s="70" t="s">
        <v>213</v>
      </c>
      <c r="G36" s="71" t="b">
        <v>0</v>
      </c>
      <c r="H36" s="71" t="b">
        <v>0</v>
      </c>
      <c r="I36" s="71" t="b">
        <v>0</v>
      </c>
      <c r="J36" s="72" t="s">
        <v>106</v>
      </c>
      <c r="K36" s="50" t="str">
        <f t="shared" si="0"/>
        <v/>
      </c>
      <c r="L36" s="130"/>
    </row>
    <row r="37" spans="1:12" ht="15.75" customHeight="1">
      <c r="A37" s="557"/>
      <c r="B37" s="66" t="s">
        <v>114</v>
      </c>
      <c r="C37" s="67" t="s">
        <v>25</v>
      </c>
      <c r="D37" s="74" t="s">
        <v>115</v>
      </c>
      <c r="E37" s="75" t="s">
        <v>11</v>
      </c>
      <c r="F37" s="70" t="s">
        <v>167</v>
      </c>
      <c r="G37" s="76" t="b">
        <v>0</v>
      </c>
      <c r="H37" s="76" t="b">
        <v>0</v>
      </c>
      <c r="I37" s="76" t="b">
        <v>0</v>
      </c>
      <c r="J37" s="77" t="s">
        <v>106</v>
      </c>
      <c r="K37" s="50" t="str">
        <f t="shared" si="0"/>
        <v/>
      </c>
      <c r="L37" s="130"/>
    </row>
    <row r="38" spans="1:12" ht="15" customHeight="1">
      <c r="A38" s="557"/>
      <c r="B38" s="66" t="s">
        <v>117</v>
      </c>
      <c r="C38" s="67" t="s">
        <v>25</v>
      </c>
      <c r="D38" s="68" t="s">
        <v>118</v>
      </c>
      <c r="E38" s="69" t="s">
        <v>11</v>
      </c>
      <c r="F38" s="70" t="s">
        <v>253</v>
      </c>
      <c r="G38" s="76" t="b">
        <v>0</v>
      </c>
      <c r="H38" s="76" t="b">
        <v>0</v>
      </c>
      <c r="I38" s="76" t="b">
        <v>0</v>
      </c>
      <c r="J38" s="77" t="s">
        <v>106</v>
      </c>
      <c r="K38" s="50" t="str">
        <f t="shared" si="0"/>
        <v/>
      </c>
      <c r="L38" s="130"/>
    </row>
    <row r="39" spans="1:12" ht="15.75" customHeight="1">
      <c r="A39" s="557"/>
      <c r="B39" s="66" t="s">
        <v>119</v>
      </c>
      <c r="C39" s="67" t="s">
        <v>25</v>
      </c>
      <c r="D39" s="68" t="s">
        <v>120</v>
      </c>
      <c r="E39" s="69" t="s">
        <v>11</v>
      </c>
      <c r="F39" s="70" t="s">
        <v>254</v>
      </c>
      <c r="G39" s="76" t="b">
        <v>0</v>
      </c>
      <c r="H39" s="76" t="b">
        <v>0</v>
      </c>
      <c r="I39" s="76" t="b">
        <v>0</v>
      </c>
      <c r="J39" s="77" t="s">
        <v>106</v>
      </c>
      <c r="K39" s="50" t="str">
        <f t="shared" si="0"/>
        <v/>
      </c>
      <c r="L39" s="130"/>
    </row>
    <row r="40" spans="1:12" ht="15.75" customHeight="1">
      <c r="A40" s="557"/>
      <c r="B40" s="66" t="s">
        <v>122</v>
      </c>
      <c r="C40" s="78" t="s">
        <v>25</v>
      </c>
      <c r="D40" s="68" t="s">
        <v>123</v>
      </c>
      <c r="E40" s="69" t="s">
        <v>11</v>
      </c>
      <c r="F40" s="70" t="s">
        <v>255</v>
      </c>
      <c r="G40" s="76" t="b">
        <v>0</v>
      </c>
      <c r="H40" s="76" t="b">
        <v>0</v>
      </c>
      <c r="I40" s="76" t="b">
        <v>0</v>
      </c>
      <c r="J40" s="77" t="s">
        <v>106</v>
      </c>
      <c r="K40" s="50" t="str">
        <f t="shared" si="0"/>
        <v/>
      </c>
    </row>
    <row r="41" spans="1:12" ht="15.75" customHeight="1">
      <c r="A41" s="557"/>
      <c r="B41" s="80" t="s">
        <v>125</v>
      </c>
      <c r="C41" s="67" t="s">
        <v>25</v>
      </c>
      <c r="D41" s="68" t="s">
        <v>126</v>
      </c>
      <c r="E41" s="69" t="s">
        <v>11</v>
      </c>
      <c r="F41" s="70" t="s">
        <v>159</v>
      </c>
      <c r="G41" s="76" t="b">
        <v>0</v>
      </c>
      <c r="H41" s="76" t="b">
        <v>0</v>
      </c>
      <c r="I41" s="76" t="b">
        <v>0</v>
      </c>
      <c r="J41" s="77" t="s">
        <v>106</v>
      </c>
      <c r="K41" s="50" t="str">
        <f t="shared" si="0"/>
        <v/>
      </c>
    </row>
    <row r="42" spans="1:12" ht="15.75" customHeight="1">
      <c r="A42" s="557"/>
      <c r="B42" s="80" t="s">
        <v>128</v>
      </c>
      <c r="C42" s="78" t="s">
        <v>25</v>
      </c>
      <c r="D42" s="68" t="s">
        <v>129</v>
      </c>
      <c r="E42" s="69" t="s">
        <v>11</v>
      </c>
      <c r="F42" s="70" t="s">
        <v>207</v>
      </c>
      <c r="G42" s="76" t="b">
        <v>0</v>
      </c>
      <c r="H42" s="76" t="b">
        <v>0</v>
      </c>
      <c r="I42" s="76" t="b">
        <v>0</v>
      </c>
      <c r="J42" s="77" t="s">
        <v>106</v>
      </c>
      <c r="K42" s="50" t="str">
        <f t="shared" si="0"/>
        <v/>
      </c>
    </row>
    <row r="43" spans="1:12" ht="15.75" customHeight="1">
      <c r="A43" s="557"/>
      <c r="B43" s="66" t="s">
        <v>131</v>
      </c>
      <c r="C43" s="67" t="s">
        <v>25</v>
      </c>
      <c r="D43" s="68" t="s">
        <v>132</v>
      </c>
      <c r="E43" s="69" t="s">
        <v>11</v>
      </c>
      <c r="F43" s="70" t="s">
        <v>256</v>
      </c>
      <c r="G43" s="76" t="b">
        <v>0</v>
      </c>
      <c r="H43" s="76" t="b">
        <v>0</v>
      </c>
      <c r="I43" s="76" t="b">
        <v>0</v>
      </c>
      <c r="J43" s="77" t="s">
        <v>106</v>
      </c>
      <c r="K43" s="50" t="str">
        <f t="shared" si="0"/>
        <v/>
      </c>
      <c r="L43" s="131"/>
    </row>
    <row r="44" spans="1:12" ht="15.75" customHeight="1">
      <c r="A44" s="557"/>
      <c r="B44" s="80" t="s">
        <v>134</v>
      </c>
      <c r="C44" s="78" t="s">
        <v>25</v>
      </c>
      <c r="D44" s="68" t="s">
        <v>135</v>
      </c>
      <c r="E44" s="69" t="s">
        <v>11</v>
      </c>
      <c r="F44" s="70" t="s">
        <v>207</v>
      </c>
      <c r="G44" s="76" t="b">
        <v>0</v>
      </c>
      <c r="H44" s="76" t="b">
        <v>0</v>
      </c>
      <c r="I44" s="76" t="b">
        <v>0</v>
      </c>
      <c r="J44" s="77" t="s">
        <v>106</v>
      </c>
      <c r="K44" s="50" t="str">
        <f t="shared" si="0"/>
        <v/>
      </c>
    </row>
    <row r="45" spans="1:12" ht="15.75" customHeight="1">
      <c r="A45" s="557"/>
      <c r="B45" s="80" t="s">
        <v>136</v>
      </c>
      <c r="C45" s="78" t="s">
        <v>25</v>
      </c>
      <c r="D45" s="68" t="s">
        <v>137</v>
      </c>
      <c r="E45" s="69" t="s">
        <v>11</v>
      </c>
      <c r="F45" s="70" t="s">
        <v>207</v>
      </c>
      <c r="G45" s="76" t="b">
        <v>0</v>
      </c>
      <c r="H45" s="76" t="b">
        <v>0</v>
      </c>
      <c r="I45" s="76" t="b">
        <v>0</v>
      </c>
      <c r="J45" s="77" t="s">
        <v>106</v>
      </c>
      <c r="K45" s="50" t="str">
        <f t="shared" si="0"/>
        <v/>
      </c>
    </row>
    <row r="46" spans="1:12" ht="15.75" customHeight="1">
      <c r="A46" s="557"/>
      <c r="B46" s="80" t="s">
        <v>138</v>
      </c>
      <c r="C46" s="78" t="s">
        <v>25</v>
      </c>
      <c r="D46" s="68" t="s">
        <v>139</v>
      </c>
      <c r="E46" s="69" t="s">
        <v>11</v>
      </c>
      <c r="F46" s="70" t="s">
        <v>150</v>
      </c>
      <c r="G46" s="76" t="b">
        <v>0</v>
      </c>
      <c r="H46" s="76" t="b">
        <v>0</v>
      </c>
      <c r="I46" s="76" t="b">
        <v>0</v>
      </c>
      <c r="J46" s="77" t="s">
        <v>106</v>
      </c>
      <c r="K46" s="50" t="str">
        <f t="shared" si="0"/>
        <v/>
      </c>
    </row>
    <row r="47" spans="1:12" ht="16.5" customHeight="1">
      <c r="A47" s="557"/>
      <c r="B47" s="83" t="s">
        <v>141</v>
      </c>
      <c r="C47" s="84" t="s">
        <v>25</v>
      </c>
      <c r="D47" s="85" t="s">
        <v>142</v>
      </c>
      <c r="E47" s="69" t="s">
        <v>11</v>
      </c>
      <c r="F47" s="87" t="s">
        <v>257</v>
      </c>
      <c r="G47" s="88" t="b">
        <v>0</v>
      </c>
      <c r="H47" s="88" t="b">
        <v>0</v>
      </c>
      <c r="I47" s="88" t="b">
        <v>0</v>
      </c>
      <c r="J47" s="89" t="s">
        <v>106</v>
      </c>
      <c r="K47" s="50" t="str">
        <f t="shared" si="0"/>
        <v/>
      </c>
      <c r="L47" s="131"/>
    </row>
    <row r="48" spans="1:12" ht="16.5" customHeight="1">
      <c r="A48" s="557"/>
      <c r="B48" s="90" t="s">
        <v>143</v>
      </c>
      <c r="C48" s="84" t="s">
        <v>25</v>
      </c>
      <c r="D48" s="91" t="s">
        <v>144</v>
      </c>
      <c r="E48" s="69" t="s">
        <v>11</v>
      </c>
      <c r="F48" s="87" t="s">
        <v>121</v>
      </c>
      <c r="G48" s="88" t="b">
        <v>0</v>
      </c>
      <c r="H48" s="88" t="b">
        <v>0</v>
      </c>
      <c r="I48" s="88" t="b">
        <v>0</v>
      </c>
      <c r="J48" s="89" t="s">
        <v>106</v>
      </c>
      <c r="K48" s="50" t="str">
        <f t="shared" si="0"/>
        <v/>
      </c>
      <c r="L48" s="131"/>
    </row>
    <row r="49" spans="1:12" ht="16.5" customHeight="1">
      <c r="A49" s="561"/>
      <c r="B49" s="92" t="s">
        <v>145</v>
      </c>
      <c r="C49" s="93" t="s">
        <v>25</v>
      </c>
      <c r="D49" s="94" t="s">
        <v>145</v>
      </c>
      <c r="E49" s="95" t="s">
        <v>11</v>
      </c>
      <c r="F49" s="96" t="s">
        <v>105</v>
      </c>
      <c r="G49" s="97" t="b">
        <v>0</v>
      </c>
      <c r="H49" s="97" t="b">
        <v>0</v>
      </c>
      <c r="I49" s="97" t="b">
        <v>0</v>
      </c>
      <c r="J49" s="98" t="s">
        <v>106</v>
      </c>
      <c r="K49" s="50" t="str">
        <f t="shared" si="0"/>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63"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row>
    <row r="4" spans="1:27" ht="12.75">
      <c r="A4" s="553"/>
      <c r="B4" s="547"/>
      <c r="C4" s="17" t="s">
        <v>18</v>
      </c>
      <c r="D4" s="18" t="s">
        <v>22</v>
      </c>
      <c r="E4" s="25" t="s">
        <v>11</v>
      </c>
      <c r="F4" s="20" t="s">
        <v>157</v>
      </c>
      <c r="G4" s="21" t="b">
        <v>0</v>
      </c>
      <c r="H4" s="21" t="b">
        <v>0</v>
      </c>
      <c r="I4" s="21" t="b">
        <v>0</v>
      </c>
      <c r="J4" s="26"/>
      <c r="K4" s="50" t="str">
        <f t="shared" si="0"/>
        <v/>
      </c>
      <c r="L4" s="119"/>
    </row>
    <row r="5" spans="1:27" ht="24" customHeight="1">
      <c r="A5" s="556" t="s">
        <v>23</v>
      </c>
      <c r="B5" s="555" t="s">
        <v>24</v>
      </c>
      <c r="C5" s="28" t="s">
        <v>25</v>
      </c>
      <c r="D5" s="29" t="s">
        <v>26</v>
      </c>
      <c r="E5" s="30" t="s">
        <v>11</v>
      </c>
      <c r="F5" s="31" t="s">
        <v>162</v>
      </c>
      <c r="G5" s="32" t="b">
        <v>0</v>
      </c>
      <c r="H5" s="32" t="b">
        <v>0</v>
      </c>
      <c r="I5" s="32" t="b">
        <v>0</v>
      </c>
      <c r="J5" s="33" t="s">
        <v>28</v>
      </c>
      <c r="K5" s="50" t="str">
        <f t="shared" si="0"/>
        <v/>
      </c>
    </row>
    <row r="6" spans="1:27" ht="22.5" customHeight="1">
      <c r="A6" s="557"/>
      <c r="B6" s="547"/>
      <c r="C6" s="28" t="s">
        <v>25</v>
      </c>
      <c r="D6" s="34" t="s">
        <v>29</v>
      </c>
      <c r="E6" s="30" t="s">
        <v>11</v>
      </c>
      <c r="F6" s="31" t="s">
        <v>261</v>
      </c>
      <c r="G6" s="32" t="b">
        <v>0</v>
      </c>
      <c r="H6" s="32" t="b">
        <v>0</v>
      </c>
      <c r="I6" s="32" t="b">
        <v>0</v>
      </c>
      <c r="J6" s="35" t="s">
        <v>21</v>
      </c>
      <c r="K6" s="50" t="str">
        <f t="shared" si="0"/>
        <v/>
      </c>
      <c r="L6" s="121"/>
    </row>
    <row r="7" spans="1:27" ht="12.75">
      <c r="A7" s="557"/>
      <c r="B7" s="555" t="s">
        <v>30</v>
      </c>
      <c r="C7" s="28" t="s">
        <v>25</v>
      </c>
      <c r="D7" s="29" t="s">
        <v>31</v>
      </c>
      <c r="E7" s="30" t="s">
        <v>11</v>
      </c>
      <c r="F7" s="31" t="s">
        <v>184</v>
      </c>
      <c r="G7" s="32" t="b">
        <v>0</v>
      </c>
      <c r="H7" s="32" t="b">
        <v>0</v>
      </c>
      <c r="I7" s="32" t="b">
        <v>0</v>
      </c>
      <c r="J7" s="33"/>
      <c r="K7" s="50" t="str">
        <f t="shared" si="0"/>
        <v/>
      </c>
      <c r="L7" s="119"/>
    </row>
    <row r="8" spans="1:27" ht="12.75">
      <c r="A8" s="557"/>
      <c r="B8" s="547"/>
      <c r="C8" s="28" t="s">
        <v>25</v>
      </c>
      <c r="D8" s="29" t="s">
        <v>33</v>
      </c>
      <c r="E8" s="30" t="s">
        <v>11</v>
      </c>
      <c r="F8" s="31" t="s">
        <v>184</v>
      </c>
      <c r="G8" s="32" t="b">
        <v>0</v>
      </c>
      <c r="H8" s="32" t="b">
        <v>0</v>
      </c>
      <c r="I8" s="32" t="b">
        <v>0</v>
      </c>
      <c r="J8" s="35" t="s">
        <v>34</v>
      </c>
      <c r="K8" s="50" t="str">
        <f t="shared" si="0"/>
        <v/>
      </c>
    </row>
    <row r="9" spans="1:27" ht="12.75">
      <c r="A9" s="557"/>
      <c r="B9" s="555" t="s">
        <v>35</v>
      </c>
      <c r="C9" s="28" t="s">
        <v>18</v>
      </c>
      <c r="D9" s="29" t="s">
        <v>36</v>
      </c>
      <c r="E9" s="30" t="s">
        <v>11</v>
      </c>
      <c r="F9" s="31" t="s">
        <v>160</v>
      </c>
      <c r="G9" s="32" t="b">
        <v>0</v>
      </c>
      <c r="H9" s="32" t="b">
        <v>0</v>
      </c>
      <c r="I9" s="32" t="b">
        <v>0</v>
      </c>
      <c r="J9" s="33"/>
      <c r="K9" s="50" t="str">
        <f t="shared" si="0"/>
        <v/>
      </c>
    </row>
    <row r="10" spans="1:27" ht="12.75">
      <c r="A10" s="553"/>
      <c r="B10" s="547"/>
      <c r="C10" s="28" t="s">
        <v>38</v>
      </c>
      <c r="D10" s="29" t="s">
        <v>39</v>
      </c>
      <c r="E10" s="30" t="s">
        <v>11</v>
      </c>
      <c r="F10" s="31" t="s">
        <v>160</v>
      </c>
      <c r="G10" s="32" t="b">
        <v>0</v>
      </c>
      <c r="H10" s="32" t="b">
        <v>0</v>
      </c>
      <c r="I10" s="32" t="b">
        <v>0</v>
      </c>
      <c r="J10" s="35" t="s">
        <v>34</v>
      </c>
      <c r="K10" s="50" t="str">
        <f t="shared" si="0"/>
        <v/>
      </c>
    </row>
    <row r="11" spans="1:27" ht="12.75">
      <c r="A11" s="558" t="s">
        <v>40</v>
      </c>
      <c r="B11" s="546" t="s">
        <v>41</v>
      </c>
      <c r="C11" s="37" t="s">
        <v>25</v>
      </c>
      <c r="D11" s="38" t="s">
        <v>42</v>
      </c>
      <c r="E11" s="39" t="s">
        <v>11</v>
      </c>
      <c r="F11" s="40" t="s">
        <v>48</v>
      </c>
      <c r="G11" s="41" t="b">
        <v>0</v>
      </c>
      <c r="H11" s="41" t="b">
        <v>0</v>
      </c>
      <c r="I11" s="41" t="b">
        <v>0</v>
      </c>
      <c r="J11" s="42" t="s">
        <v>28</v>
      </c>
      <c r="K11" s="50" t="str">
        <f t="shared" si="0"/>
        <v/>
      </c>
      <c r="L11" s="121"/>
    </row>
    <row r="12" spans="1:27" ht="15" customHeight="1">
      <c r="A12" s="557"/>
      <c r="B12" s="547"/>
      <c r="C12" s="37" t="s">
        <v>25</v>
      </c>
      <c r="D12" s="38" t="s">
        <v>44</v>
      </c>
      <c r="E12" s="39" t="s">
        <v>11</v>
      </c>
      <c r="F12" s="40" t="s">
        <v>241</v>
      </c>
      <c r="G12" s="41" t="b">
        <v>0</v>
      </c>
      <c r="H12" s="41" t="b">
        <v>1</v>
      </c>
      <c r="I12" s="41" t="b">
        <v>0</v>
      </c>
      <c r="J12" s="43" t="s">
        <v>45</v>
      </c>
      <c r="K12" s="23" t="e">
        <f t="shared" ca="1" si="0"/>
        <v>#NAME?</v>
      </c>
      <c r="L12" s="122"/>
    </row>
    <row r="13" spans="1:27" ht="12.75">
      <c r="A13" s="557"/>
      <c r="B13" s="546" t="s">
        <v>46</v>
      </c>
      <c r="C13" s="37" t="s">
        <v>25</v>
      </c>
      <c r="D13" s="38" t="s">
        <v>47</v>
      </c>
      <c r="E13" s="39" t="s">
        <v>11</v>
      </c>
      <c r="F13" s="40" t="s">
        <v>110</v>
      </c>
      <c r="G13" s="41" t="b">
        <v>0</v>
      </c>
      <c r="H13" s="41" t="b">
        <v>0</v>
      </c>
      <c r="I13" s="41" t="b">
        <v>0</v>
      </c>
      <c r="J13" s="42" t="s">
        <v>28</v>
      </c>
      <c r="K13" s="50" t="str">
        <f t="shared" si="0"/>
        <v/>
      </c>
      <c r="L13" s="121"/>
    </row>
    <row r="14" spans="1:27" ht="12.75">
      <c r="A14" s="557"/>
      <c r="B14" s="547"/>
      <c r="C14" s="37" t="s">
        <v>25</v>
      </c>
      <c r="D14" s="38" t="s">
        <v>49</v>
      </c>
      <c r="E14" s="39" t="s">
        <v>11</v>
      </c>
      <c r="F14" s="40" t="s">
        <v>169</v>
      </c>
      <c r="G14" s="41" t="b">
        <v>0</v>
      </c>
      <c r="H14" s="41" t="b">
        <v>1</v>
      </c>
      <c r="I14" s="41" t="b">
        <v>0</v>
      </c>
      <c r="J14" s="43" t="s">
        <v>50</v>
      </c>
      <c r="K14" s="23" t="e">
        <f t="shared" ca="1" si="0"/>
        <v>#NAME?</v>
      </c>
      <c r="L14" s="123"/>
    </row>
    <row r="15" spans="1:27" ht="12.75">
      <c r="A15" s="557"/>
      <c r="B15" s="546" t="s">
        <v>51</v>
      </c>
      <c r="C15" s="37" t="s">
        <v>25</v>
      </c>
      <c r="D15" s="38" t="s">
        <v>52</v>
      </c>
      <c r="E15" s="39" t="s">
        <v>11</v>
      </c>
      <c r="F15" s="40" t="s">
        <v>197</v>
      </c>
      <c r="G15" s="41" t="b">
        <v>0</v>
      </c>
      <c r="H15" s="41" t="b">
        <v>0</v>
      </c>
      <c r="I15" s="41" t="b">
        <v>0</v>
      </c>
      <c r="J15" s="42" t="s">
        <v>28</v>
      </c>
      <c r="K15" s="50" t="str">
        <f t="shared" si="0"/>
        <v/>
      </c>
      <c r="L15" s="121"/>
    </row>
    <row r="16" spans="1:27" ht="12.75">
      <c r="A16" s="557"/>
      <c r="B16" s="547"/>
      <c r="C16" s="37" t="s">
        <v>25</v>
      </c>
      <c r="D16" s="38" t="s">
        <v>54</v>
      </c>
      <c r="E16" s="39" t="s">
        <v>11</v>
      </c>
      <c r="F16" s="40" t="s">
        <v>197</v>
      </c>
      <c r="G16" s="41" t="b">
        <v>0</v>
      </c>
      <c r="H16" s="41" t="b">
        <v>0</v>
      </c>
      <c r="I16" s="41" t="b">
        <v>0</v>
      </c>
      <c r="J16" s="43" t="s">
        <v>55</v>
      </c>
      <c r="K16" s="50" t="str">
        <f t="shared" si="0"/>
        <v/>
      </c>
      <c r="L16" s="123"/>
    </row>
    <row r="17" spans="1:12" ht="12.75">
      <c r="A17" s="557"/>
      <c r="B17" s="546" t="s">
        <v>56</v>
      </c>
      <c r="C17" s="37" t="s">
        <v>25</v>
      </c>
      <c r="D17" s="38" t="s">
        <v>57</v>
      </c>
      <c r="E17" s="39" t="s">
        <v>11</v>
      </c>
      <c r="F17" s="40" t="s">
        <v>172</v>
      </c>
      <c r="G17" s="41" t="b">
        <v>0</v>
      </c>
      <c r="H17" s="41" t="b">
        <v>0</v>
      </c>
      <c r="I17" s="41" t="b">
        <v>0</v>
      </c>
      <c r="J17" s="42" t="s">
        <v>28</v>
      </c>
      <c r="K17" s="50" t="str">
        <f t="shared" si="0"/>
        <v/>
      </c>
      <c r="L17" s="121"/>
    </row>
    <row r="18" spans="1:12" ht="12.75">
      <c r="A18" s="557"/>
      <c r="B18" s="547"/>
      <c r="C18" s="37" t="s">
        <v>25</v>
      </c>
      <c r="D18" s="38" t="s">
        <v>59</v>
      </c>
      <c r="E18" s="39" t="s">
        <v>11</v>
      </c>
      <c r="F18" s="40" t="s">
        <v>172</v>
      </c>
      <c r="G18" s="41" t="b">
        <v>0</v>
      </c>
      <c r="H18" s="41" t="b">
        <v>0</v>
      </c>
      <c r="I18" s="41" t="b">
        <v>0</v>
      </c>
      <c r="J18" s="43" t="s">
        <v>34</v>
      </c>
      <c r="K18" s="50" t="str">
        <f t="shared" si="0"/>
        <v/>
      </c>
      <c r="L18" s="124"/>
    </row>
    <row r="19" spans="1:12" ht="12.75">
      <c r="A19" s="557"/>
      <c r="B19" s="546" t="s">
        <v>60</v>
      </c>
      <c r="C19" s="37" t="s">
        <v>25</v>
      </c>
      <c r="D19" s="38" t="s">
        <v>61</v>
      </c>
      <c r="E19" s="39" t="s">
        <v>11</v>
      </c>
      <c r="F19" s="40" t="s">
        <v>243</v>
      </c>
      <c r="G19" s="41" t="b">
        <v>0</v>
      </c>
      <c r="H19" s="41" t="b">
        <v>0</v>
      </c>
      <c r="I19" s="41" t="b">
        <v>0</v>
      </c>
      <c r="J19" s="43" t="s">
        <v>63</v>
      </c>
      <c r="K19" s="50" t="str">
        <f t="shared" si="0"/>
        <v/>
      </c>
      <c r="L19" s="125"/>
    </row>
    <row r="20" spans="1:12" ht="12.75">
      <c r="A20" s="557"/>
      <c r="B20" s="547"/>
      <c r="C20" s="37" t="s">
        <v>25</v>
      </c>
      <c r="D20" s="38" t="s">
        <v>64</v>
      </c>
      <c r="E20" s="39" t="s">
        <v>11</v>
      </c>
      <c r="F20" s="40" t="s">
        <v>243</v>
      </c>
      <c r="G20" s="41" t="b">
        <v>0</v>
      </c>
      <c r="H20" s="41" t="b">
        <v>0</v>
      </c>
      <c r="I20" s="41" t="b">
        <v>0</v>
      </c>
      <c r="J20" s="43" t="s">
        <v>28</v>
      </c>
      <c r="K20" s="50" t="str">
        <f t="shared" si="0"/>
        <v/>
      </c>
      <c r="L20" s="125"/>
    </row>
    <row r="21" spans="1:12" ht="12.75">
      <c r="A21" s="557"/>
      <c r="B21" s="546" t="s">
        <v>65</v>
      </c>
      <c r="C21" s="37" t="s">
        <v>25</v>
      </c>
      <c r="D21" s="38" t="s">
        <v>66</v>
      </c>
      <c r="E21" s="39" t="s">
        <v>11</v>
      </c>
      <c r="F21" s="40" t="s">
        <v>199</v>
      </c>
      <c r="G21" s="41" t="b">
        <v>0</v>
      </c>
      <c r="H21" s="41" t="b">
        <v>0</v>
      </c>
      <c r="I21" s="41" t="b">
        <v>0</v>
      </c>
      <c r="J21" s="43" t="s">
        <v>63</v>
      </c>
      <c r="K21" s="50" t="str">
        <f t="shared" si="0"/>
        <v/>
      </c>
      <c r="L21" s="125"/>
    </row>
    <row r="22" spans="1:12" ht="12.75">
      <c r="A22" s="557"/>
      <c r="B22" s="547"/>
      <c r="C22" s="37" t="s">
        <v>25</v>
      </c>
      <c r="D22" s="38" t="s">
        <v>68</v>
      </c>
      <c r="E22" s="39" t="s">
        <v>11</v>
      </c>
      <c r="F22" s="40" t="s">
        <v>199</v>
      </c>
      <c r="G22" s="41" t="b">
        <v>0</v>
      </c>
      <c r="H22" s="41" t="b">
        <v>0</v>
      </c>
      <c r="I22" s="41" t="b">
        <v>0</v>
      </c>
      <c r="J22" s="43" t="s">
        <v>28</v>
      </c>
      <c r="K22" s="50" t="str">
        <f t="shared" si="0"/>
        <v/>
      </c>
      <c r="L22" s="125"/>
    </row>
    <row r="23" spans="1:12" ht="12.75">
      <c r="A23" s="557"/>
      <c r="B23" s="548" t="s">
        <v>69</v>
      </c>
      <c r="C23" s="37" t="s">
        <v>25</v>
      </c>
      <c r="D23" s="38" t="s">
        <v>70</v>
      </c>
      <c r="E23" s="39" t="s">
        <v>11</v>
      </c>
      <c r="F23" s="40" t="s">
        <v>243</v>
      </c>
      <c r="G23" s="41" t="b">
        <v>0</v>
      </c>
      <c r="H23" s="41" t="b">
        <v>0</v>
      </c>
      <c r="I23" s="41" t="b">
        <v>0</v>
      </c>
      <c r="J23" s="48" t="s">
        <v>28</v>
      </c>
      <c r="K23" s="50" t="str">
        <f t="shared" si="0"/>
        <v/>
      </c>
      <c r="L23" s="125"/>
    </row>
    <row r="24" spans="1:12" ht="12.75">
      <c r="A24" s="553"/>
      <c r="B24" s="547"/>
      <c r="C24" s="37" t="s">
        <v>25</v>
      </c>
      <c r="D24" s="38" t="s">
        <v>72</v>
      </c>
      <c r="E24" s="39" t="s">
        <v>11</v>
      </c>
      <c r="F24" s="40" t="s">
        <v>243</v>
      </c>
      <c r="G24" s="41" t="b">
        <v>0</v>
      </c>
      <c r="H24" s="41" t="b">
        <v>0</v>
      </c>
      <c r="I24" s="41" t="b">
        <v>0</v>
      </c>
      <c r="J24" s="48" t="s">
        <v>73</v>
      </c>
      <c r="K24" s="50" t="str">
        <f t="shared" si="0"/>
        <v/>
      </c>
      <c r="L24" s="126"/>
    </row>
    <row r="25" spans="1:12" ht="12.75">
      <c r="A25" s="559" t="s">
        <v>75</v>
      </c>
      <c r="B25" s="51" t="s">
        <v>76</v>
      </c>
      <c r="C25" s="52" t="s">
        <v>77</v>
      </c>
      <c r="D25" s="53" t="s">
        <v>78</v>
      </c>
      <c r="E25" s="54" t="s">
        <v>11</v>
      </c>
      <c r="F25" s="55" t="s">
        <v>258</v>
      </c>
      <c r="G25" s="56" t="b">
        <v>0</v>
      </c>
      <c r="H25" s="57" t="b">
        <v>0</v>
      </c>
      <c r="I25" s="56" t="b">
        <v>0</v>
      </c>
      <c r="J25" s="58" t="s">
        <v>21</v>
      </c>
      <c r="K25" s="50" t="str">
        <f t="shared" si="0"/>
        <v/>
      </c>
      <c r="L25" s="121"/>
    </row>
    <row r="26" spans="1:12" ht="12.75">
      <c r="A26" s="557"/>
      <c r="B26" s="51" t="s">
        <v>80</v>
      </c>
      <c r="C26" s="52" t="s">
        <v>77</v>
      </c>
      <c r="D26" s="53" t="s">
        <v>81</v>
      </c>
      <c r="E26" s="54" t="s">
        <v>11</v>
      </c>
      <c r="F26" s="55" t="s">
        <v>245</v>
      </c>
      <c r="G26" s="56" t="b">
        <v>0</v>
      </c>
      <c r="H26" s="57" t="b">
        <v>0</v>
      </c>
      <c r="I26" s="56" t="b">
        <v>0</v>
      </c>
      <c r="J26" s="58" t="s">
        <v>21</v>
      </c>
      <c r="K26" s="50" t="str">
        <f t="shared" si="0"/>
        <v/>
      </c>
      <c r="L26" s="127"/>
    </row>
    <row r="27" spans="1:12" ht="12.75">
      <c r="A27" s="557"/>
      <c r="B27" s="51" t="s">
        <v>83</v>
      </c>
      <c r="C27" s="52" t="s">
        <v>77</v>
      </c>
      <c r="D27" s="53" t="s">
        <v>84</v>
      </c>
      <c r="E27" s="54" t="s">
        <v>11</v>
      </c>
      <c r="F27" s="55" t="s">
        <v>217</v>
      </c>
      <c r="G27" s="56" t="b">
        <v>0</v>
      </c>
      <c r="H27" s="57" t="b">
        <v>0</v>
      </c>
      <c r="I27" s="56" t="b">
        <v>0</v>
      </c>
      <c r="J27" s="58" t="s">
        <v>21</v>
      </c>
      <c r="K27" s="50" t="str">
        <f t="shared" si="0"/>
        <v/>
      </c>
      <c r="L27" s="128"/>
    </row>
    <row r="28" spans="1:12" ht="12.75">
      <c r="A28" s="557"/>
      <c r="B28" s="51" t="s">
        <v>86</v>
      </c>
      <c r="C28" s="52" t="s">
        <v>77</v>
      </c>
      <c r="D28" s="53" t="s">
        <v>87</v>
      </c>
      <c r="E28" s="54" t="s">
        <v>11</v>
      </c>
      <c r="F28" s="55" t="s">
        <v>216</v>
      </c>
      <c r="G28" s="56" t="b">
        <v>0</v>
      </c>
      <c r="H28" s="57" t="b">
        <v>0</v>
      </c>
      <c r="I28" s="56" t="b">
        <v>0</v>
      </c>
      <c r="J28" s="58" t="s">
        <v>21</v>
      </c>
      <c r="K28" s="50" t="str">
        <f t="shared" si="0"/>
        <v/>
      </c>
      <c r="L28" s="128"/>
    </row>
    <row r="29" spans="1:12" ht="12.75">
      <c r="A29" s="557"/>
      <c r="B29" s="51" t="s">
        <v>89</v>
      </c>
      <c r="C29" s="52" t="s">
        <v>77</v>
      </c>
      <c r="D29" s="53" t="s">
        <v>90</v>
      </c>
      <c r="E29" s="54" t="s">
        <v>11</v>
      </c>
      <c r="F29" s="55" t="s">
        <v>173</v>
      </c>
      <c r="G29" s="56" t="b">
        <v>0</v>
      </c>
      <c r="H29" s="57" t="b">
        <v>0</v>
      </c>
      <c r="I29" s="56" t="b">
        <v>0</v>
      </c>
      <c r="J29" s="58" t="s">
        <v>21</v>
      </c>
      <c r="K29" s="50" t="str">
        <f t="shared" si="0"/>
        <v/>
      </c>
      <c r="L29" s="125"/>
    </row>
    <row r="30" spans="1:12" ht="12.75">
      <c r="A30" s="557"/>
      <c r="B30" s="51" t="s">
        <v>91</v>
      </c>
      <c r="C30" s="52" t="s">
        <v>77</v>
      </c>
      <c r="D30" s="53" t="s">
        <v>92</v>
      </c>
      <c r="E30" s="54" t="s">
        <v>11</v>
      </c>
      <c r="F30" s="55" t="s">
        <v>248</v>
      </c>
      <c r="G30" s="56" t="b">
        <v>0</v>
      </c>
      <c r="H30" s="57" t="b">
        <v>0</v>
      </c>
      <c r="I30" s="56" t="b">
        <v>0</v>
      </c>
      <c r="J30" s="58" t="s">
        <v>21</v>
      </c>
      <c r="K30" s="50" t="str">
        <f t="shared" si="0"/>
        <v/>
      </c>
      <c r="L30" s="129"/>
    </row>
    <row r="31" spans="1:12" ht="12.75">
      <c r="A31" s="557"/>
      <c r="B31" s="51" t="s">
        <v>94</v>
      </c>
      <c r="C31" s="52" t="s">
        <v>77</v>
      </c>
      <c r="D31" s="53" t="s">
        <v>95</v>
      </c>
      <c r="E31" s="60" t="s">
        <v>11</v>
      </c>
      <c r="F31" s="55" t="s">
        <v>249</v>
      </c>
      <c r="G31" s="56" t="b">
        <v>0</v>
      </c>
      <c r="H31" s="57" t="b">
        <v>0</v>
      </c>
      <c r="I31" s="56" t="b">
        <v>0</v>
      </c>
      <c r="J31" s="58" t="s">
        <v>21</v>
      </c>
      <c r="K31" s="50" t="str">
        <f t="shared" si="0"/>
        <v/>
      </c>
      <c r="L31" s="129"/>
    </row>
    <row r="32" spans="1:12" ht="12.75">
      <c r="A32" s="557"/>
      <c r="B32" s="61" t="s">
        <v>97</v>
      </c>
      <c r="C32" s="62" t="s">
        <v>77</v>
      </c>
      <c r="D32" s="53" t="s">
        <v>98</v>
      </c>
      <c r="E32" s="60" t="s">
        <v>11</v>
      </c>
      <c r="F32" s="63" t="s">
        <v>250</v>
      </c>
      <c r="G32" s="56" t="b">
        <v>0</v>
      </c>
      <c r="H32" s="57" t="b">
        <v>0</v>
      </c>
      <c r="I32" s="56" t="b">
        <v>0</v>
      </c>
      <c r="J32" s="58" t="s">
        <v>21</v>
      </c>
      <c r="K32" s="50" t="str">
        <f t="shared" si="0"/>
        <v/>
      </c>
      <c r="L32" s="129"/>
    </row>
    <row r="33" spans="1:12" ht="12.75">
      <c r="A33" s="557"/>
      <c r="B33" s="61" t="s">
        <v>100</v>
      </c>
      <c r="C33" s="62" t="s">
        <v>77</v>
      </c>
      <c r="D33" s="53" t="s">
        <v>101</v>
      </c>
      <c r="E33" s="54" t="s">
        <v>11</v>
      </c>
      <c r="F33" s="63" t="s">
        <v>203</v>
      </c>
      <c r="G33" s="56" t="b">
        <v>0</v>
      </c>
      <c r="H33" s="57" t="b">
        <v>0</v>
      </c>
      <c r="I33" s="56" t="b">
        <v>0</v>
      </c>
      <c r="J33" s="58" t="s">
        <v>21</v>
      </c>
      <c r="K33" s="50" t="str">
        <f t="shared" si="0"/>
        <v/>
      </c>
      <c r="L33" s="129"/>
    </row>
    <row r="34" spans="1:12" ht="12.75">
      <c r="A34" s="553"/>
      <c r="B34" s="61" t="s">
        <v>103</v>
      </c>
      <c r="C34" s="52" t="s">
        <v>77</v>
      </c>
      <c r="D34" s="53" t="s">
        <v>104</v>
      </c>
      <c r="E34" s="54" t="s">
        <v>11</v>
      </c>
      <c r="F34" s="63" t="s">
        <v>252</v>
      </c>
      <c r="G34" s="56" t="b">
        <v>0</v>
      </c>
      <c r="H34" s="57" t="b">
        <v>0</v>
      </c>
      <c r="I34" s="56" t="b">
        <v>0</v>
      </c>
      <c r="J34" s="64" t="s">
        <v>106</v>
      </c>
      <c r="K34" s="50" t="str">
        <f t="shared" si="0"/>
        <v/>
      </c>
      <c r="L34" s="129"/>
    </row>
    <row r="35" spans="1:12" ht="12.75">
      <c r="A35" s="560" t="s">
        <v>107</v>
      </c>
      <c r="B35" s="66" t="s">
        <v>108</v>
      </c>
      <c r="C35" s="67" t="s">
        <v>25</v>
      </c>
      <c r="D35" s="68" t="s">
        <v>109</v>
      </c>
      <c r="E35" s="69" t="s">
        <v>11</v>
      </c>
      <c r="F35" s="70" t="s">
        <v>199</v>
      </c>
      <c r="G35" s="71" t="b">
        <v>0</v>
      </c>
      <c r="H35" s="71" t="b">
        <v>0</v>
      </c>
      <c r="I35" s="71" t="b">
        <v>0</v>
      </c>
      <c r="J35" s="72" t="s">
        <v>106</v>
      </c>
      <c r="K35" s="50" t="str">
        <f t="shared" si="0"/>
        <v/>
      </c>
      <c r="L35" s="130"/>
    </row>
    <row r="36" spans="1:12" ht="15.75" customHeight="1">
      <c r="A36" s="557"/>
      <c r="B36" s="66" t="s">
        <v>111</v>
      </c>
      <c r="C36" s="67" t="s">
        <v>25</v>
      </c>
      <c r="D36" s="68" t="s">
        <v>112</v>
      </c>
      <c r="E36" s="69" t="s">
        <v>11</v>
      </c>
      <c r="F36" s="70" t="s">
        <v>213</v>
      </c>
      <c r="G36" s="71" t="b">
        <v>0</v>
      </c>
      <c r="H36" s="71" t="b">
        <v>0</v>
      </c>
      <c r="I36" s="71" t="b">
        <v>0</v>
      </c>
      <c r="J36" s="72" t="s">
        <v>106</v>
      </c>
      <c r="K36" s="50" t="str">
        <f t="shared" si="0"/>
        <v/>
      </c>
      <c r="L36" s="130"/>
    </row>
    <row r="37" spans="1:12" ht="15.75" customHeight="1">
      <c r="A37" s="557"/>
      <c r="B37" s="66" t="s">
        <v>114</v>
      </c>
      <c r="C37" s="67" t="s">
        <v>25</v>
      </c>
      <c r="D37" s="74" t="s">
        <v>115</v>
      </c>
      <c r="E37" s="75" t="s">
        <v>11</v>
      </c>
      <c r="F37" s="70" t="s">
        <v>167</v>
      </c>
      <c r="G37" s="76" t="b">
        <v>0</v>
      </c>
      <c r="H37" s="76" t="b">
        <v>0</v>
      </c>
      <c r="I37" s="76" t="b">
        <v>0</v>
      </c>
      <c r="J37" s="77" t="s">
        <v>106</v>
      </c>
      <c r="K37" s="50" t="str">
        <f t="shared" si="0"/>
        <v/>
      </c>
      <c r="L37" s="130"/>
    </row>
    <row r="38" spans="1:12" ht="15" customHeight="1">
      <c r="A38" s="557"/>
      <c r="B38" s="66" t="s">
        <v>117</v>
      </c>
      <c r="C38" s="67" t="s">
        <v>25</v>
      </c>
      <c r="D38" s="68" t="s">
        <v>118</v>
      </c>
      <c r="E38" s="69" t="s">
        <v>11</v>
      </c>
      <c r="F38" s="70" t="s">
        <v>253</v>
      </c>
      <c r="G38" s="76" t="b">
        <v>0</v>
      </c>
      <c r="H38" s="76" t="b">
        <v>0</v>
      </c>
      <c r="I38" s="76" t="b">
        <v>0</v>
      </c>
      <c r="J38" s="77" t="s">
        <v>106</v>
      </c>
      <c r="K38" s="50" t="str">
        <f t="shared" si="0"/>
        <v/>
      </c>
      <c r="L38" s="130"/>
    </row>
    <row r="39" spans="1:12" ht="15.75" customHeight="1">
      <c r="A39" s="557"/>
      <c r="B39" s="66" t="s">
        <v>119</v>
      </c>
      <c r="C39" s="67" t="s">
        <v>25</v>
      </c>
      <c r="D39" s="68" t="s">
        <v>120</v>
      </c>
      <c r="E39" s="69" t="s">
        <v>11</v>
      </c>
      <c r="F39" s="70" t="s">
        <v>254</v>
      </c>
      <c r="G39" s="76" t="b">
        <v>0</v>
      </c>
      <c r="H39" s="76" t="b">
        <v>0</v>
      </c>
      <c r="I39" s="76" t="b">
        <v>0</v>
      </c>
      <c r="J39" s="77" t="s">
        <v>106</v>
      </c>
      <c r="K39" s="50" t="str">
        <f t="shared" si="0"/>
        <v/>
      </c>
      <c r="L39" s="130"/>
    </row>
    <row r="40" spans="1:12" ht="15.75" customHeight="1">
      <c r="A40" s="557"/>
      <c r="B40" s="66" t="s">
        <v>122</v>
      </c>
      <c r="C40" s="78" t="s">
        <v>25</v>
      </c>
      <c r="D40" s="68" t="s">
        <v>123</v>
      </c>
      <c r="E40" s="69" t="s">
        <v>11</v>
      </c>
      <c r="F40" s="70" t="s">
        <v>255</v>
      </c>
      <c r="G40" s="76" t="b">
        <v>0</v>
      </c>
      <c r="H40" s="76" t="b">
        <v>0</v>
      </c>
      <c r="I40" s="76" t="b">
        <v>0</v>
      </c>
      <c r="J40" s="77" t="s">
        <v>106</v>
      </c>
      <c r="K40" s="50" t="str">
        <f t="shared" si="0"/>
        <v/>
      </c>
    </row>
    <row r="41" spans="1:12" ht="15.75" customHeight="1">
      <c r="A41" s="557"/>
      <c r="B41" s="80" t="s">
        <v>125</v>
      </c>
      <c r="C41" s="67" t="s">
        <v>25</v>
      </c>
      <c r="D41" s="68" t="s">
        <v>126</v>
      </c>
      <c r="E41" s="69" t="s">
        <v>11</v>
      </c>
      <c r="F41" s="70" t="s">
        <v>159</v>
      </c>
      <c r="G41" s="76" t="b">
        <v>0</v>
      </c>
      <c r="H41" s="76" t="b">
        <v>0</v>
      </c>
      <c r="I41" s="76" t="b">
        <v>0</v>
      </c>
      <c r="J41" s="77" t="s">
        <v>106</v>
      </c>
      <c r="K41" s="50" t="str">
        <f t="shared" si="0"/>
        <v/>
      </c>
    </row>
    <row r="42" spans="1:12" ht="15.75" customHeight="1">
      <c r="A42" s="557"/>
      <c r="B42" s="80" t="s">
        <v>128</v>
      </c>
      <c r="C42" s="78" t="s">
        <v>25</v>
      </c>
      <c r="D42" s="68" t="s">
        <v>129</v>
      </c>
      <c r="E42" s="69" t="s">
        <v>11</v>
      </c>
      <c r="F42" s="70" t="s">
        <v>207</v>
      </c>
      <c r="G42" s="76" t="b">
        <v>0</v>
      </c>
      <c r="H42" s="76" t="b">
        <v>0</v>
      </c>
      <c r="I42" s="76" t="b">
        <v>0</v>
      </c>
      <c r="J42" s="77" t="s">
        <v>106</v>
      </c>
      <c r="K42" s="50" t="str">
        <f t="shared" si="0"/>
        <v/>
      </c>
    </row>
    <row r="43" spans="1:12" ht="15.75" customHeight="1">
      <c r="A43" s="557"/>
      <c r="B43" s="66" t="s">
        <v>131</v>
      </c>
      <c r="C43" s="67" t="s">
        <v>25</v>
      </c>
      <c r="D43" s="68" t="s">
        <v>132</v>
      </c>
      <c r="E43" s="69" t="s">
        <v>11</v>
      </c>
      <c r="F43" s="70" t="s">
        <v>256</v>
      </c>
      <c r="G43" s="76" t="b">
        <v>0</v>
      </c>
      <c r="H43" s="76" t="b">
        <v>0</v>
      </c>
      <c r="I43" s="76" t="b">
        <v>0</v>
      </c>
      <c r="J43" s="77" t="s">
        <v>106</v>
      </c>
      <c r="K43" s="50" t="str">
        <f t="shared" si="0"/>
        <v/>
      </c>
      <c r="L43" s="131"/>
    </row>
    <row r="44" spans="1:12" ht="15.75" customHeight="1">
      <c r="A44" s="557"/>
      <c r="B44" s="80" t="s">
        <v>134</v>
      </c>
      <c r="C44" s="78" t="s">
        <v>25</v>
      </c>
      <c r="D44" s="68" t="s">
        <v>135</v>
      </c>
      <c r="E44" s="69" t="s">
        <v>11</v>
      </c>
      <c r="F44" s="70" t="s">
        <v>207</v>
      </c>
      <c r="G44" s="76" t="b">
        <v>0</v>
      </c>
      <c r="H44" s="76" t="b">
        <v>0</v>
      </c>
      <c r="I44" s="76" t="b">
        <v>0</v>
      </c>
      <c r="J44" s="77" t="s">
        <v>106</v>
      </c>
      <c r="K44" s="50" t="str">
        <f t="shared" si="0"/>
        <v/>
      </c>
    </row>
    <row r="45" spans="1:12" ht="15.75" customHeight="1">
      <c r="A45" s="557"/>
      <c r="B45" s="80" t="s">
        <v>136</v>
      </c>
      <c r="C45" s="78" t="s">
        <v>25</v>
      </c>
      <c r="D45" s="68" t="s">
        <v>137</v>
      </c>
      <c r="E45" s="69" t="s">
        <v>11</v>
      </c>
      <c r="F45" s="70" t="s">
        <v>207</v>
      </c>
      <c r="G45" s="76" t="b">
        <v>0</v>
      </c>
      <c r="H45" s="76" t="b">
        <v>0</v>
      </c>
      <c r="I45" s="76" t="b">
        <v>0</v>
      </c>
      <c r="J45" s="77" t="s">
        <v>106</v>
      </c>
      <c r="K45" s="50" t="str">
        <f t="shared" si="0"/>
        <v/>
      </c>
    </row>
    <row r="46" spans="1:12" ht="15.75" customHeight="1">
      <c r="A46" s="557"/>
      <c r="B46" s="80" t="s">
        <v>138</v>
      </c>
      <c r="C46" s="78" t="s">
        <v>25</v>
      </c>
      <c r="D46" s="68" t="s">
        <v>139</v>
      </c>
      <c r="E46" s="69" t="s">
        <v>11</v>
      </c>
      <c r="F46" s="70" t="s">
        <v>150</v>
      </c>
      <c r="G46" s="76" t="b">
        <v>0</v>
      </c>
      <c r="H46" s="76" t="b">
        <v>0</v>
      </c>
      <c r="I46" s="76" t="b">
        <v>0</v>
      </c>
      <c r="J46" s="77" t="s">
        <v>106</v>
      </c>
      <c r="K46" s="50" t="str">
        <f t="shared" si="0"/>
        <v/>
      </c>
    </row>
    <row r="47" spans="1:12" ht="16.5" customHeight="1">
      <c r="A47" s="557"/>
      <c r="B47" s="83" t="s">
        <v>141</v>
      </c>
      <c r="C47" s="84" t="s">
        <v>25</v>
      </c>
      <c r="D47" s="85" t="s">
        <v>142</v>
      </c>
      <c r="E47" s="69" t="s">
        <v>11</v>
      </c>
      <c r="F47" s="87" t="s">
        <v>257</v>
      </c>
      <c r="G47" s="88" t="b">
        <v>0</v>
      </c>
      <c r="H47" s="88" t="b">
        <v>0</v>
      </c>
      <c r="I47" s="88" t="b">
        <v>0</v>
      </c>
      <c r="J47" s="89" t="s">
        <v>106</v>
      </c>
      <c r="K47" s="50" t="str">
        <f t="shared" si="0"/>
        <v/>
      </c>
      <c r="L47" s="131"/>
    </row>
    <row r="48" spans="1:12" ht="16.5" customHeight="1">
      <c r="A48" s="557"/>
      <c r="B48" s="90" t="s">
        <v>143</v>
      </c>
      <c r="C48" s="84" t="s">
        <v>25</v>
      </c>
      <c r="D48" s="91" t="s">
        <v>144</v>
      </c>
      <c r="E48" s="69" t="s">
        <v>11</v>
      </c>
      <c r="F48" s="87" t="s">
        <v>121</v>
      </c>
      <c r="G48" s="88" t="b">
        <v>0</v>
      </c>
      <c r="H48" s="88" t="b">
        <v>0</v>
      </c>
      <c r="I48" s="88" t="b">
        <v>0</v>
      </c>
      <c r="J48" s="89" t="s">
        <v>106</v>
      </c>
      <c r="K48" s="50" t="str">
        <f t="shared" si="0"/>
        <v/>
      </c>
      <c r="L48" s="131"/>
    </row>
    <row r="49" spans="1:12" ht="16.5" customHeight="1">
      <c r="A49" s="561"/>
      <c r="B49" s="92" t="s">
        <v>145</v>
      </c>
      <c r="C49" s="93" t="s">
        <v>25</v>
      </c>
      <c r="D49" s="94" t="s">
        <v>145</v>
      </c>
      <c r="E49" s="95" t="s">
        <v>11</v>
      </c>
      <c r="F49" s="96" t="s">
        <v>105</v>
      </c>
      <c r="G49" s="97" t="b">
        <v>0</v>
      </c>
      <c r="H49" s="97" t="b">
        <v>0</v>
      </c>
      <c r="I49" s="97" t="b">
        <v>0</v>
      </c>
      <c r="J49" s="98" t="s">
        <v>106</v>
      </c>
      <c r="K49" s="50" t="str">
        <f t="shared" si="0"/>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62"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row>
    <row r="4" spans="1:27" ht="12.75">
      <c r="A4" s="553"/>
      <c r="B4" s="547"/>
      <c r="C4" s="17" t="s">
        <v>18</v>
      </c>
      <c r="D4" s="18" t="s">
        <v>22</v>
      </c>
      <c r="E4" s="25" t="s">
        <v>11</v>
      </c>
      <c r="F4" s="20" t="s">
        <v>157</v>
      </c>
      <c r="G4" s="21" t="b">
        <v>0</v>
      </c>
      <c r="H4" s="21" t="b">
        <v>0</v>
      </c>
      <c r="I4" s="21" t="b">
        <v>0</v>
      </c>
      <c r="J4" s="26"/>
      <c r="K4" s="50" t="str">
        <f t="shared" si="0"/>
        <v/>
      </c>
      <c r="L4" s="119"/>
    </row>
    <row r="5" spans="1:27" ht="24" customHeight="1">
      <c r="A5" s="556" t="s">
        <v>23</v>
      </c>
      <c r="B5" s="555" t="s">
        <v>24</v>
      </c>
      <c r="C5" s="28" t="s">
        <v>25</v>
      </c>
      <c r="D5" s="29" t="s">
        <v>26</v>
      </c>
      <c r="E5" s="30" t="s">
        <v>11</v>
      </c>
      <c r="F5" s="31" t="s">
        <v>162</v>
      </c>
      <c r="G5" s="32" t="b">
        <v>0</v>
      </c>
      <c r="H5" s="32" t="b">
        <v>0</v>
      </c>
      <c r="I5" s="32" t="b">
        <v>0</v>
      </c>
      <c r="J5" s="33" t="s">
        <v>28</v>
      </c>
      <c r="K5" s="50" t="str">
        <f t="shared" si="0"/>
        <v/>
      </c>
    </row>
    <row r="6" spans="1:27" ht="22.5" customHeight="1">
      <c r="A6" s="557"/>
      <c r="B6" s="547"/>
      <c r="C6" s="28" t="s">
        <v>25</v>
      </c>
      <c r="D6" s="34" t="s">
        <v>29</v>
      </c>
      <c r="E6" s="30" t="s">
        <v>11</v>
      </c>
      <c r="F6" s="31" t="s">
        <v>261</v>
      </c>
      <c r="G6" s="32" t="b">
        <v>0</v>
      </c>
      <c r="H6" s="32" t="b">
        <v>1</v>
      </c>
      <c r="I6" s="32" t="b">
        <v>0</v>
      </c>
      <c r="J6" s="35" t="s">
        <v>21</v>
      </c>
      <c r="K6" s="23" t="e">
        <f t="shared" ca="1" si="0"/>
        <v>#NAME?</v>
      </c>
      <c r="L6" s="121"/>
    </row>
    <row r="7" spans="1:27" ht="12.75">
      <c r="A7" s="557"/>
      <c r="B7" s="555" t="s">
        <v>30</v>
      </c>
      <c r="C7" s="28" t="s">
        <v>25</v>
      </c>
      <c r="D7" s="29" t="s">
        <v>31</v>
      </c>
      <c r="E7" s="30" t="s">
        <v>11</v>
      </c>
      <c r="F7" s="31" t="s">
        <v>184</v>
      </c>
      <c r="G7" s="32" t="b">
        <v>0</v>
      </c>
      <c r="H7" s="32" t="b">
        <v>0</v>
      </c>
      <c r="I7" s="32" t="b">
        <v>0</v>
      </c>
      <c r="J7" s="33"/>
      <c r="K7" s="50" t="str">
        <f t="shared" si="0"/>
        <v/>
      </c>
      <c r="L7" s="119"/>
    </row>
    <row r="8" spans="1:27" ht="12.75">
      <c r="A8" s="557"/>
      <c r="B8" s="547"/>
      <c r="C8" s="28" t="s">
        <v>25</v>
      </c>
      <c r="D8" s="29" t="s">
        <v>33</v>
      </c>
      <c r="E8" s="30" t="s">
        <v>11</v>
      </c>
      <c r="F8" s="31" t="s">
        <v>184</v>
      </c>
      <c r="G8" s="32" t="b">
        <v>0</v>
      </c>
      <c r="H8" s="32" t="b">
        <v>0</v>
      </c>
      <c r="I8" s="32" t="b">
        <v>0</v>
      </c>
      <c r="J8" s="35" t="s">
        <v>34</v>
      </c>
      <c r="K8" s="50" t="str">
        <f t="shared" si="0"/>
        <v/>
      </c>
    </row>
    <row r="9" spans="1:27" ht="12.75">
      <c r="A9" s="557"/>
      <c r="B9" s="555" t="s">
        <v>35</v>
      </c>
      <c r="C9" s="28" t="s">
        <v>18</v>
      </c>
      <c r="D9" s="29" t="s">
        <v>36</v>
      </c>
      <c r="E9" s="30" t="s">
        <v>11</v>
      </c>
      <c r="F9" s="31" t="s">
        <v>160</v>
      </c>
      <c r="G9" s="32" t="b">
        <v>0</v>
      </c>
      <c r="H9" s="32" t="b">
        <v>0</v>
      </c>
      <c r="I9" s="32" t="b">
        <v>0</v>
      </c>
      <c r="J9" s="33"/>
      <c r="K9" s="50" t="str">
        <f t="shared" si="0"/>
        <v/>
      </c>
    </row>
    <row r="10" spans="1:27" ht="12.75">
      <c r="A10" s="553"/>
      <c r="B10" s="547"/>
      <c r="C10" s="28" t="s">
        <v>38</v>
      </c>
      <c r="D10" s="29" t="s">
        <v>39</v>
      </c>
      <c r="E10" s="30" t="s">
        <v>11</v>
      </c>
      <c r="F10" s="31" t="s">
        <v>160</v>
      </c>
      <c r="G10" s="32" t="b">
        <v>0</v>
      </c>
      <c r="H10" s="32" t="b">
        <v>0</v>
      </c>
      <c r="I10" s="32" t="b">
        <v>0</v>
      </c>
      <c r="J10" s="35" t="s">
        <v>34</v>
      </c>
      <c r="K10" s="50" t="str">
        <f t="shared" si="0"/>
        <v/>
      </c>
    </row>
    <row r="11" spans="1:27" ht="12.75">
      <c r="A11" s="558" t="s">
        <v>40</v>
      </c>
      <c r="B11" s="546" t="s">
        <v>41</v>
      </c>
      <c r="C11" s="37" t="s">
        <v>25</v>
      </c>
      <c r="D11" s="38" t="s">
        <v>42</v>
      </c>
      <c r="E11" s="39" t="s">
        <v>11</v>
      </c>
      <c r="F11" s="40" t="s">
        <v>48</v>
      </c>
      <c r="G11" s="41" t="b">
        <v>0</v>
      </c>
      <c r="H11" s="41" t="b">
        <v>0</v>
      </c>
      <c r="I11" s="41" t="b">
        <v>0</v>
      </c>
      <c r="J11" s="42" t="s">
        <v>28</v>
      </c>
      <c r="K11" s="50" t="str">
        <f t="shared" si="0"/>
        <v/>
      </c>
      <c r="L11" s="121"/>
    </row>
    <row r="12" spans="1:27" ht="15" customHeight="1">
      <c r="A12" s="557"/>
      <c r="B12" s="547"/>
      <c r="C12" s="37" t="s">
        <v>25</v>
      </c>
      <c r="D12" s="38" t="s">
        <v>44</v>
      </c>
      <c r="E12" s="39" t="s">
        <v>11</v>
      </c>
      <c r="F12" s="40" t="s">
        <v>48</v>
      </c>
      <c r="G12" s="41" t="b">
        <v>0</v>
      </c>
      <c r="H12" s="41" t="b">
        <v>0</v>
      </c>
      <c r="I12" s="41" t="b">
        <v>0</v>
      </c>
      <c r="J12" s="43" t="s">
        <v>45</v>
      </c>
      <c r="K12" s="50" t="str">
        <f t="shared" si="0"/>
        <v/>
      </c>
      <c r="L12" s="122"/>
    </row>
    <row r="13" spans="1:27" ht="12.75">
      <c r="A13" s="557"/>
      <c r="B13" s="546" t="s">
        <v>46</v>
      </c>
      <c r="C13" s="37" t="s">
        <v>25</v>
      </c>
      <c r="D13" s="38" t="s">
        <v>47</v>
      </c>
      <c r="E13" s="39" t="s">
        <v>11</v>
      </c>
      <c r="F13" s="40" t="s">
        <v>110</v>
      </c>
      <c r="G13" s="41" t="b">
        <v>0</v>
      </c>
      <c r="H13" s="41" t="b">
        <v>0</v>
      </c>
      <c r="I13" s="41" t="b">
        <v>0</v>
      </c>
      <c r="J13" s="42" t="s">
        <v>28</v>
      </c>
      <c r="K13" s="50" t="str">
        <f t="shared" si="0"/>
        <v/>
      </c>
      <c r="L13" s="121"/>
    </row>
    <row r="14" spans="1:27" ht="12.75">
      <c r="A14" s="557"/>
      <c r="B14" s="547"/>
      <c r="C14" s="37" t="s">
        <v>25</v>
      </c>
      <c r="D14" s="38" t="s">
        <v>49</v>
      </c>
      <c r="E14" s="39" t="s">
        <v>11</v>
      </c>
      <c r="F14" s="40" t="s">
        <v>110</v>
      </c>
      <c r="G14" s="41" t="b">
        <v>0</v>
      </c>
      <c r="H14" s="41" t="b">
        <v>0</v>
      </c>
      <c r="I14" s="41" t="b">
        <v>0</v>
      </c>
      <c r="J14" s="43" t="s">
        <v>50</v>
      </c>
      <c r="K14" s="50" t="str">
        <f t="shared" si="0"/>
        <v/>
      </c>
      <c r="L14" s="123"/>
    </row>
    <row r="15" spans="1:27" ht="12.75">
      <c r="A15" s="557"/>
      <c r="B15" s="546" t="s">
        <v>51</v>
      </c>
      <c r="C15" s="37" t="s">
        <v>25</v>
      </c>
      <c r="D15" s="38" t="s">
        <v>52</v>
      </c>
      <c r="E15" s="39" t="s">
        <v>11</v>
      </c>
      <c r="F15" s="40" t="s">
        <v>197</v>
      </c>
      <c r="G15" s="41" t="b">
        <v>0</v>
      </c>
      <c r="H15" s="41" t="b">
        <v>0</v>
      </c>
      <c r="I15" s="41" t="b">
        <v>0</v>
      </c>
      <c r="J15" s="42" t="s">
        <v>28</v>
      </c>
      <c r="K15" s="50" t="str">
        <f t="shared" si="0"/>
        <v/>
      </c>
      <c r="L15" s="121"/>
    </row>
    <row r="16" spans="1:27" ht="12.75">
      <c r="A16" s="557"/>
      <c r="B16" s="547"/>
      <c r="C16" s="37" t="s">
        <v>25</v>
      </c>
      <c r="D16" s="38" t="s">
        <v>54</v>
      </c>
      <c r="E16" s="39" t="s">
        <v>11</v>
      </c>
      <c r="F16" s="40" t="s">
        <v>197</v>
      </c>
      <c r="G16" s="41" t="b">
        <v>0</v>
      </c>
      <c r="H16" s="41" t="b">
        <v>0</v>
      </c>
      <c r="I16" s="41" t="b">
        <v>0</v>
      </c>
      <c r="J16" s="43" t="s">
        <v>55</v>
      </c>
      <c r="K16" s="50" t="str">
        <f t="shared" si="0"/>
        <v/>
      </c>
      <c r="L16" s="123"/>
    </row>
    <row r="17" spans="1:12" ht="12.75">
      <c r="A17" s="557"/>
      <c r="B17" s="546" t="s">
        <v>56</v>
      </c>
      <c r="C17" s="37" t="s">
        <v>25</v>
      </c>
      <c r="D17" s="38" t="s">
        <v>57</v>
      </c>
      <c r="E17" s="39" t="s">
        <v>11</v>
      </c>
      <c r="F17" s="40" t="s">
        <v>172</v>
      </c>
      <c r="G17" s="41" t="b">
        <v>0</v>
      </c>
      <c r="H17" s="41" t="b">
        <v>0</v>
      </c>
      <c r="I17" s="41" t="b">
        <v>0</v>
      </c>
      <c r="J17" s="42" t="s">
        <v>28</v>
      </c>
      <c r="K17" s="50" t="str">
        <f t="shared" si="0"/>
        <v/>
      </c>
      <c r="L17" s="121"/>
    </row>
    <row r="18" spans="1:12" ht="12.75">
      <c r="A18" s="557"/>
      <c r="B18" s="547"/>
      <c r="C18" s="37" t="s">
        <v>25</v>
      </c>
      <c r="D18" s="38" t="s">
        <v>59</v>
      </c>
      <c r="E18" s="39" t="s">
        <v>11</v>
      </c>
      <c r="F18" s="40" t="s">
        <v>172</v>
      </c>
      <c r="G18" s="41" t="b">
        <v>0</v>
      </c>
      <c r="H18" s="41" t="b">
        <v>0</v>
      </c>
      <c r="I18" s="41" t="b">
        <v>0</v>
      </c>
      <c r="J18" s="43" t="s">
        <v>34</v>
      </c>
      <c r="K18" s="50" t="str">
        <f t="shared" si="0"/>
        <v/>
      </c>
      <c r="L18" s="124"/>
    </row>
    <row r="19" spans="1:12" ht="12.75">
      <c r="A19" s="557"/>
      <c r="B19" s="546" t="s">
        <v>60</v>
      </c>
      <c r="C19" s="37" t="s">
        <v>25</v>
      </c>
      <c r="D19" s="38" t="s">
        <v>61</v>
      </c>
      <c r="E19" s="39" t="s">
        <v>11</v>
      </c>
      <c r="F19" s="40" t="s">
        <v>243</v>
      </c>
      <c r="G19" s="41" t="b">
        <v>0</v>
      </c>
      <c r="H19" s="41" t="b">
        <v>0</v>
      </c>
      <c r="I19" s="41" t="b">
        <v>0</v>
      </c>
      <c r="J19" s="43" t="s">
        <v>63</v>
      </c>
      <c r="K19" s="50" t="str">
        <f t="shared" si="0"/>
        <v/>
      </c>
      <c r="L19" s="125"/>
    </row>
    <row r="20" spans="1:12" ht="12.75">
      <c r="A20" s="557"/>
      <c r="B20" s="547"/>
      <c r="C20" s="37" t="s">
        <v>25</v>
      </c>
      <c r="D20" s="38" t="s">
        <v>64</v>
      </c>
      <c r="E20" s="39" t="s">
        <v>11</v>
      </c>
      <c r="F20" s="40" t="s">
        <v>243</v>
      </c>
      <c r="G20" s="41" t="b">
        <v>0</v>
      </c>
      <c r="H20" s="41" t="b">
        <v>0</v>
      </c>
      <c r="I20" s="41" t="b">
        <v>0</v>
      </c>
      <c r="J20" s="43" t="s">
        <v>28</v>
      </c>
      <c r="K20" s="50" t="str">
        <f t="shared" si="0"/>
        <v/>
      </c>
      <c r="L20" s="125"/>
    </row>
    <row r="21" spans="1:12" ht="12.75">
      <c r="A21" s="557"/>
      <c r="B21" s="546" t="s">
        <v>65</v>
      </c>
      <c r="C21" s="37" t="s">
        <v>25</v>
      </c>
      <c r="D21" s="38" t="s">
        <v>66</v>
      </c>
      <c r="E21" s="39" t="s">
        <v>11</v>
      </c>
      <c r="F21" s="40" t="s">
        <v>199</v>
      </c>
      <c r="G21" s="41" t="b">
        <v>0</v>
      </c>
      <c r="H21" s="41" t="b">
        <v>0</v>
      </c>
      <c r="I21" s="41" t="b">
        <v>0</v>
      </c>
      <c r="J21" s="43" t="s">
        <v>63</v>
      </c>
      <c r="K21" s="50" t="str">
        <f t="shared" si="0"/>
        <v/>
      </c>
      <c r="L21" s="125"/>
    </row>
    <row r="22" spans="1:12" ht="12.75">
      <c r="A22" s="557"/>
      <c r="B22" s="547"/>
      <c r="C22" s="37" t="s">
        <v>25</v>
      </c>
      <c r="D22" s="38" t="s">
        <v>68</v>
      </c>
      <c r="E22" s="39" t="s">
        <v>11</v>
      </c>
      <c r="F22" s="40" t="s">
        <v>199</v>
      </c>
      <c r="G22" s="41" t="b">
        <v>0</v>
      </c>
      <c r="H22" s="41" t="b">
        <v>0</v>
      </c>
      <c r="I22" s="41" t="b">
        <v>0</v>
      </c>
      <c r="J22" s="43" t="s">
        <v>28</v>
      </c>
      <c r="K22" s="50" t="str">
        <f t="shared" si="0"/>
        <v/>
      </c>
      <c r="L22" s="125"/>
    </row>
    <row r="23" spans="1:12" ht="12.75">
      <c r="A23" s="557"/>
      <c r="B23" s="548" t="s">
        <v>69</v>
      </c>
      <c r="C23" s="37" t="s">
        <v>25</v>
      </c>
      <c r="D23" s="38" t="s">
        <v>70</v>
      </c>
      <c r="E23" s="39" t="s">
        <v>11</v>
      </c>
      <c r="F23" s="40" t="s">
        <v>243</v>
      </c>
      <c r="G23" s="41" t="b">
        <v>0</v>
      </c>
      <c r="H23" s="41" t="b">
        <v>0</v>
      </c>
      <c r="I23" s="41" t="b">
        <v>0</v>
      </c>
      <c r="J23" s="48" t="s">
        <v>28</v>
      </c>
      <c r="K23" s="50" t="str">
        <f t="shared" si="0"/>
        <v/>
      </c>
      <c r="L23" s="125"/>
    </row>
    <row r="24" spans="1:12" ht="12.75">
      <c r="A24" s="553"/>
      <c r="B24" s="547"/>
      <c r="C24" s="37" t="s">
        <v>25</v>
      </c>
      <c r="D24" s="38" t="s">
        <v>72</v>
      </c>
      <c r="E24" s="39" t="s">
        <v>11</v>
      </c>
      <c r="F24" s="40" t="s">
        <v>243</v>
      </c>
      <c r="G24" s="41" t="b">
        <v>0</v>
      </c>
      <c r="H24" s="41" t="b">
        <v>0</v>
      </c>
      <c r="I24" s="41" t="b">
        <v>0</v>
      </c>
      <c r="J24" s="48" t="s">
        <v>73</v>
      </c>
      <c r="K24" s="50" t="str">
        <f t="shared" si="0"/>
        <v/>
      </c>
      <c r="L24" s="126"/>
    </row>
    <row r="25" spans="1:12" ht="12.75">
      <c r="A25" s="559" t="s">
        <v>75</v>
      </c>
      <c r="B25" s="51" t="s">
        <v>76</v>
      </c>
      <c r="C25" s="52" t="s">
        <v>77</v>
      </c>
      <c r="D25" s="53" t="s">
        <v>78</v>
      </c>
      <c r="E25" s="54" t="s">
        <v>11</v>
      </c>
      <c r="F25" s="55" t="s">
        <v>258</v>
      </c>
      <c r="G25" s="56" t="b">
        <v>0</v>
      </c>
      <c r="H25" s="57" t="b">
        <v>1</v>
      </c>
      <c r="I25" s="56" t="b">
        <v>0</v>
      </c>
      <c r="J25" s="58" t="s">
        <v>21</v>
      </c>
      <c r="K25" s="23" t="e">
        <f t="shared" ca="1" si="0"/>
        <v>#NAME?</v>
      </c>
      <c r="L25" s="121"/>
    </row>
    <row r="26" spans="1:12" ht="12.75">
      <c r="A26" s="557"/>
      <c r="B26" s="51" t="s">
        <v>80</v>
      </c>
      <c r="C26" s="52" t="s">
        <v>77</v>
      </c>
      <c r="D26" s="53" t="s">
        <v>81</v>
      </c>
      <c r="E26" s="54" t="s">
        <v>11</v>
      </c>
      <c r="F26" s="55" t="s">
        <v>245</v>
      </c>
      <c r="G26" s="56" t="b">
        <v>0</v>
      </c>
      <c r="H26" s="57" t="b">
        <v>0</v>
      </c>
      <c r="I26" s="56" t="b">
        <v>0</v>
      </c>
      <c r="J26" s="58" t="s">
        <v>21</v>
      </c>
      <c r="K26" s="50" t="str">
        <f t="shared" si="0"/>
        <v/>
      </c>
      <c r="L26" s="127"/>
    </row>
    <row r="27" spans="1:12" ht="12.75">
      <c r="A27" s="557"/>
      <c r="B27" s="51" t="s">
        <v>83</v>
      </c>
      <c r="C27" s="52" t="s">
        <v>77</v>
      </c>
      <c r="D27" s="53" t="s">
        <v>84</v>
      </c>
      <c r="E27" s="54" t="s">
        <v>11</v>
      </c>
      <c r="F27" s="55" t="s">
        <v>217</v>
      </c>
      <c r="G27" s="56" t="b">
        <v>0</v>
      </c>
      <c r="H27" s="57" t="b">
        <v>0</v>
      </c>
      <c r="I27" s="56" t="b">
        <v>0</v>
      </c>
      <c r="J27" s="58" t="s">
        <v>21</v>
      </c>
      <c r="K27" s="50" t="str">
        <f t="shared" si="0"/>
        <v/>
      </c>
      <c r="L27" s="128"/>
    </row>
    <row r="28" spans="1:12" ht="12.75">
      <c r="A28" s="557"/>
      <c r="B28" s="51" t="s">
        <v>86</v>
      </c>
      <c r="C28" s="52" t="s">
        <v>77</v>
      </c>
      <c r="D28" s="53" t="s">
        <v>87</v>
      </c>
      <c r="E28" s="54" t="s">
        <v>11</v>
      </c>
      <c r="F28" s="55" t="s">
        <v>216</v>
      </c>
      <c r="G28" s="56" t="b">
        <v>0</v>
      </c>
      <c r="H28" s="57" t="b">
        <v>0</v>
      </c>
      <c r="I28" s="56" t="b">
        <v>0</v>
      </c>
      <c r="J28" s="58" t="s">
        <v>21</v>
      </c>
      <c r="K28" s="50" t="str">
        <f t="shared" si="0"/>
        <v/>
      </c>
      <c r="L28" s="128"/>
    </row>
    <row r="29" spans="1:12" ht="12.75">
      <c r="A29" s="557"/>
      <c r="B29" s="51" t="s">
        <v>89</v>
      </c>
      <c r="C29" s="52" t="s">
        <v>77</v>
      </c>
      <c r="D29" s="53" t="s">
        <v>90</v>
      </c>
      <c r="E29" s="54" t="s">
        <v>11</v>
      </c>
      <c r="F29" s="55" t="s">
        <v>173</v>
      </c>
      <c r="G29" s="56" t="b">
        <v>0</v>
      </c>
      <c r="H29" s="57" t="b">
        <v>0</v>
      </c>
      <c r="I29" s="56" t="b">
        <v>0</v>
      </c>
      <c r="J29" s="58" t="s">
        <v>21</v>
      </c>
      <c r="K29" s="50" t="str">
        <f t="shared" si="0"/>
        <v/>
      </c>
      <c r="L29" s="125"/>
    </row>
    <row r="30" spans="1:12" ht="12.75">
      <c r="A30" s="557"/>
      <c r="B30" s="51" t="s">
        <v>91</v>
      </c>
      <c r="C30" s="52" t="s">
        <v>77</v>
      </c>
      <c r="D30" s="53" t="s">
        <v>92</v>
      </c>
      <c r="E30" s="54" t="s">
        <v>11</v>
      </c>
      <c r="F30" s="55" t="s">
        <v>248</v>
      </c>
      <c r="G30" s="56" t="b">
        <v>0</v>
      </c>
      <c r="H30" s="57" t="b">
        <v>0</v>
      </c>
      <c r="I30" s="56" t="b">
        <v>0</v>
      </c>
      <c r="J30" s="58" t="s">
        <v>21</v>
      </c>
      <c r="K30" s="50" t="str">
        <f t="shared" si="0"/>
        <v/>
      </c>
      <c r="L30" s="129"/>
    </row>
    <row r="31" spans="1:12" ht="12.75">
      <c r="A31" s="557"/>
      <c r="B31" s="51" t="s">
        <v>94</v>
      </c>
      <c r="C31" s="52" t="s">
        <v>77</v>
      </c>
      <c r="D31" s="53" t="s">
        <v>95</v>
      </c>
      <c r="E31" s="60" t="s">
        <v>11</v>
      </c>
      <c r="F31" s="55" t="s">
        <v>249</v>
      </c>
      <c r="G31" s="56" t="b">
        <v>0</v>
      </c>
      <c r="H31" s="57" t="b">
        <v>0</v>
      </c>
      <c r="I31" s="56" t="b">
        <v>0</v>
      </c>
      <c r="J31" s="58" t="s">
        <v>21</v>
      </c>
      <c r="K31" s="50" t="str">
        <f t="shared" si="0"/>
        <v/>
      </c>
      <c r="L31" s="129"/>
    </row>
    <row r="32" spans="1:12" ht="12.75">
      <c r="A32" s="557"/>
      <c r="B32" s="61" t="s">
        <v>97</v>
      </c>
      <c r="C32" s="62" t="s">
        <v>77</v>
      </c>
      <c r="D32" s="53" t="s">
        <v>98</v>
      </c>
      <c r="E32" s="60" t="s">
        <v>11</v>
      </c>
      <c r="F32" s="63" t="s">
        <v>250</v>
      </c>
      <c r="G32" s="56" t="b">
        <v>0</v>
      </c>
      <c r="H32" s="57" t="b">
        <v>0</v>
      </c>
      <c r="I32" s="56" t="b">
        <v>0</v>
      </c>
      <c r="J32" s="58" t="s">
        <v>21</v>
      </c>
      <c r="K32" s="50" t="str">
        <f t="shared" si="0"/>
        <v/>
      </c>
      <c r="L32" s="129"/>
    </row>
    <row r="33" spans="1:12" ht="12.75">
      <c r="A33" s="557"/>
      <c r="B33" s="61" t="s">
        <v>100</v>
      </c>
      <c r="C33" s="62" t="s">
        <v>77</v>
      </c>
      <c r="D33" s="53" t="s">
        <v>101</v>
      </c>
      <c r="E33" s="54" t="s">
        <v>11</v>
      </c>
      <c r="F33" s="63" t="s">
        <v>203</v>
      </c>
      <c r="G33" s="56" t="b">
        <v>0</v>
      </c>
      <c r="H33" s="57" t="b">
        <v>0</v>
      </c>
      <c r="I33" s="56" t="b">
        <v>0</v>
      </c>
      <c r="J33" s="58" t="s">
        <v>21</v>
      </c>
      <c r="K33" s="50" t="str">
        <f t="shared" si="0"/>
        <v/>
      </c>
      <c r="L33" s="129"/>
    </row>
    <row r="34" spans="1:12" ht="12.75">
      <c r="A34" s="553"/>
      <c r="B34" s="61" t="s">
        <v>103</v>
      </c>
      <c r="C34" s="52" t="s">
        <v>77</v>
      </c>
      <c r="D34" s="53" t="s">
        <v>104</v>
      </c>
      <c r="E34" s="54" t="s">
        <v>11</v>
      </c>
      <c r="F34" s="63" t="s">
        <v>252</v>
      </c>
      <c r="G34" s="56" t="b">
        <v>0</v>
      </c>
      <c r="H34" s="57" t="b">
        <v>0</v>
      </c>
      <c r="I34" s="56" t="b">
        <v>0</v>
      </c>
      <c r="J34" s="64" t="s">
        <v>106</v>
      </c>
      <c r="K34" s="50" t="str">
        <f t="shared" si="0"/>
        <v/>
      </c>
      <c r="L34" s="129"/>
    </row>
    <row r="35" spans="1:12" ht="12.75">
      <c r="A35" s="560" t="s">
        <v>107</v>
      </c>
      <c r="B35" s="66" t="s">
        <v>108</v>
      </c>
      <c r="C35" s="67" t="s">
        <v>25</v>
      </c>
      <c r="D35" s="68" t="s">
        <v>109</v>
      </c>
      <c r="E35" s="69" t="s">
        <v>11</v>
      </c>
      <c r="F35" s="70" t="s">
        <v>199</v>
      </c>
      <c r="G35" s="71" t="b">
        <v>0</v>
      </c>
      <c r="H35" s="71" t="b">
        <v>0</v>
      </c>
      <c r="I35" s="71" t="b">
        <v>0</v>
      </c>
      <c r="J35" s="72" t="s">
        <v>106</v>
      </c>
      <c r="K35" s="50" t="str">
        <f t="shared" si="0"/>
        <v/>
      </c>
      <c r="L35" s="130"/>
    </row>
    <row r="36" spans="1:12" ht="15.75" customHeight="1">
      <c r="A36" s="557"/>
      <c r="B36" s="66" t="s">
        <v>111</v>
      </c>
      <c r="C36" s="67" t="s">
        <v>25</v>
      </c>
      <c r="D36" s="68" t="s">
        <v>112</v>
      </c>
      <c r="E36" s="69" t="s">
        <v>11</v>
      </c>
      <c r="F36" s="70" t="s">
        <v>213</v>
      </c>
      <c r="G36" s="71" t="b">
        <v>0</v>
      </c>
      <c r="H36" s="71" t="b">
        <v>0</v>
      </c>
      <c r="I36" s="71" t="b">
        <v>0</v>
      </c>
      <c r="J36" s="72" t="s">
        <v>106</v>
      </c>
      <c r="K36" s="50" t="str">
        <f t="shared" si="0"/>
        <v/>
      </c>
      <c r="L36" s="130"/>
    </row>
    <row r="37" spans="1:12" ht="15.75" customHeight="1">
      <c r="A37" s="557"/>
      <c r="B37" s="66" t="s">
        <v>114</v>
      </c>
      <c r="C37" s="67" t="s">
        <v>25</v>
      </c>
      <c r="D37" s="74" t="s">
        <v>115</v>
      </c>
      <c r="E37" s="75" t="s">
        <v>11</v>
      </c>
      <c r="F37" s="70" t="s">
        <v>167</v>
      </c>
      <c r="G37" s="76" t="b">
        <v>0</v>
      </c>
      <c r="H37" s="76" t="b">
        <v>0</v>
      </c>
      <c r="I37" s="76" t="b">
        <v>0</v>
      </c>
      <c r="J37" s="77" t="s">
        <v>106</v>
      </c>
      <c r="K37" s="50" t="str">
        <f t="shared" si="0"/>
        <v/>
      </c>
      <c r="L37" s="130"/>
    </row>
    <row r="38" spans="1:12" ht="15" customHeight="1">
      <c r="A38" s="557"/>
      <c r="B38" s="66" t="s">
        <v>117</v>
      </c>
      <c r="C38" s="67" t="s">
        <v>25</v>
      </c>
      <c r="D38" s="68" t="s">
        <v>118</v>
      </c>
      <c r="E38" s="69" t="s">
        <v>11</v>
      </c>
      <c r="F38" s="70" t="s">
        <v>253</v>
      </c>
      <c r="G38" s="76" t="b">
        <v>0</v>
      </c>
      <c r="H38" s="76" t="b">
        <v>0</v>
      </c>
      <c r="I38" s="76" t="b">
        <v>0</v>
      </c>
      <c r="J38" s="77" t="s">
        <v>106</v>
      </c>
      <c r="K38" s="50" t="str">
        <f t="shared" si="0"/>
        <v/>
      </c>
      <c r="L38" s="130"/>
    </row>
    <row r="39" spans="1:12" ht="15.75" customHeight="1">
      <c r="A39" s="557"/>
      <c r="B39" s="66" t="s">
        <v>119</v>
      </c>
      <c r="C39" s="67" t="s">
        <v>25</v>
      </c>
      <c r="D39" s="68" t="s">
        <v>120</v>
      </c>
      <c r="E39" s="69" t="s">
        <v>11</v>
      </c>
      <c r="F39" s="70" t="s">
        <v>254</v>
      </c>
      <c r="G39" s="76" t="b">
        <v>0</v>
      </c>
      <c r="H39" s="76" t="b">
        <v>0</v>
      </c>
      <c r="I39" s="76" t="b">
        <v>0</v>
      </c>
      <c r="J39" s="77" t="s">
        <v>106</v>
      </c>
      <c r="K39" s="50" t="str">
        <f t="shared" si="0"/>
        <v/>
      </c>
      <c r="L39" s="130"/>
    </row>
    <row r="40" spans="1:12" ht="15.75" customHeight="1">
      <c r="A40" s="557"/>
      <c r="B40" s="66" t="s">
        <v>122</v>
      </c>
      <c r="C40" s="78" t="s">
        <v>25</v>
      </c>
      <c r="D40" s="68" t="s">
        <v>123</v>
      </c>
      <c r="E40" s="69" t="s">
        <v>11</v>
      </c>
      <c r="F40" s="70" t="s">
        <v>255</v>
      </c>
      <c r="G40" s="76" t="b">
        <v>0</v>
      </c>
      <c r="H40" s="76" t="b">
        <v>0</v>
      </c>
      <c r="I40" s="76" t="b">
        <v>0</v>
      </c>
      <c r="J40" s="77" t="s">
        <v>106</v>
      </c>
      <c r="K40" s="50" t="str">
        <f t="shared" si="0"/>
        <v/>
      </c>
    </row>
    <row r="41" spans="1:12" ht="15.75" customHeight="1">
      <c r="A41" s="557"/>
      <c r="B41" s="80" t="s">
        <v>125</v>
      </c>
      <c r="C41" s="67" t="s">
        <v>25</v>
      </c>
      <c r="D41" s="68" t="s">
        <v>126</v>
      </c>
      <c r="E41" s="69" t="s">
        <v>11</v>
      </c>
      <c r="F41" s="70" t="s">
        <v>159</v>
      </c>
      <c r="G41" s="76" t="b">
        <v>0</v>
      </c>
      <c r="H41" s="76" t="b">
        <v>0</v>
      </c>
      <c r="I41" s="76" t="b">
        <v>0</v>
      </c>
      <c r="J41" s="77" t="s">
        <v>106</v>
      </c>
      <c r="K41" s="50" t="str">
        <f t="shared" si="0"/>
        <v/>
      </c>
    </row>
    <row r="42" spans="1:12" ht="15.75" customHeight="1">
      <c r="A42" s="557"/>
      <c r="B42" s="80" t="s">
        <v>128</v>
      </c>
      <c r="C42" s="78" t="s">
        <v>25</v>
      </c>
      <c r="D42" s="68" t="s">
        <v>129</v>
      </c>
      <c r="E42" s="69" t="s">
        <v>11</v>
      </c>
      <c r="F42" s="70" t="s">
        <v>207</v>
      </c>
      <c r="G42" s="76" t="b">
        <v>0</v>
      </c>
      <c r="H42" s="76" t="b">
        <v>0</v>
      </c>
      <c r="I42" s="76" t="b">
        <v>0</v>
      </c>
      <c r="J42" s="77" t="s">
        <v>106</v>
      </c>
      <c r="K42" s="50" t="str">
        <f t="shared" si="0"/>
        <v/>
      </c>
    </row>
    <row r="43" spans="1:12" ht="15.75" customHeight="1">
      <c r="A43" s="557"/>
      <c r="B43" s="66" t="s">
        <v>131</v>
      </c>
      <c r="C43" s="67" t="s">
        <v>25</v>
      </c>
      <c r="D43" s="68" t="s">
        <v>132</v>
      </c>
      <c r="E43" s="69" t="s">
        <v>11</v>
      </c>
      <c r="F43" s="70" t="s">
        <v>256</v>
      </c>
      <c r="G43" s="76" t="b">
        <v>0</v>
      </c>
      <c r="H43" s="76" t="b">
        <v>0</v>
      </c>
      <c r="I43" s="76" t="b">
        <v>0</v>
      </c>
      <c r="J43" s="77" t="s">
        <v>106</v>
      </c>
      <c r="K43" s="50" t="str">
        <f t="shared" si="0"/>
        <v/>
      </c>
      <c r="L43" s="131"/>
    </row>
    <row r="44" spans="1:12" ht="15.75" customHeight="1">
      <c r="A44" s="557"/>
      <c r="B44" s="80" t="s">
        <v>134</v>
      </c>
      <c r="C44" s="78" t="s">
        <v>25</v>
      </c>
      <c r="D44" s="68" t="s">
        <v>135</v>
      </c>
      <c r="E44" s="69" t="s">
        <v>11</v>
      </c>
      <c r="F44" s="70" t="s">
        <v>207</v>
      </c>
      <c r="G44" s="76" t="b">
        <v>0</v>
      </c>
      <c r="H44" s="76" t="b">
        <v>0</v>
      </c>
      <c r="I44" s="76" t="b">
        <v>0</v>
      </c>
      <c r="J44" s="77" t="s">
        <v>106</v>
      </c>
      <c r="K44" s="50" t="str">
        <f t="shared" si="0"/>
        <v/>
      </c>
    </row>
    <row r="45" spans="1:12" ht="15.75" customHeight="1">
      <c r="A45" s="557"/>
      <c r="B45" s="80" t="s">
        <v>136</v>
      </c>
      <c r="C45" s="78" t="s">
        <v>25</v>
      </c>
      <c r="D45" s="68" t="s">
        <v>137</v>
      </c>
      <c r="E45" s="69" t="s">
        <v>11</v>
      </c>
      <c r="F45" s="70" t="s">
        <v>207</v>
      </c>
      <c r="G45" s="76" t="b">
        <v>0</v>
      </c>
      <c r="H45" s="76" t="b">
        <v>0</v>
      </c>
      <c r="I45" s="76" t="b">
        <v>0</v>
      </c>
      <c r="J45" s="77" t="s">
        <v>106</v>
      </c>
      <c r="K45" s="50" t="str">
        <f t="shared" si="0"/>
        <v/>
      </c>
    </row>
    <row r="46" spans="1:12" ht="15.75" customHeight="1">
      <c r="A46" s="557"/>
      <c r="B46" s="80" t="s">
        <v>138</v>
      </c>
      <c r="C46" s="78" t="s">
        <v>25</v>
      </c>
      <c r="D46" s="68" t="s">
        <v>139</v>
      </c>
      <c r="E46" s="69" t="s">
        <v>11</v>
      </c>
      <c r="F46" s="70" t="s">
        <v>150</v>
      </c>
      <c r="G46" s="76" t="b">
        <v>0</v>
      </c>
      <c r="H46" s="76" t="b">
        <v>0</v>
      </c>
      <c r="I46" s="76" t="b">
        <v>0</v>
      </c>
      <c r="J46" s="77" t="s">
        <v>106</v>
      </c>
      <c r="K46" s="50" t="str">
        <f t="shared" si="0"/>
        <v/>
      </c>
    </row>
    <row r="47" spans="1:12" ht="16.5" customHeight="1">
      <c r="A47" s="557"/>
      <c r="B47" s="83" t="s">
        <v>141</v>
      </c>
      <c r="C47" s="84" t="s">
        <v>25</v>
      </c>
      <c r="D47" s="85" t="s">
        <v>142</v>
      </c>
      <c r="E47" s="69" t="s">
        <v>11</v>
      </c>
      <c r="F47" s="87" t="s">
        <v>257</v>
      </c>
      <c r="G47" s="88" t="b">
        <v>0</v>
      </c>
      <c r="H47" s="88" t="b">
        <v>0</v>
      </c>
      <c r="I47" s="88" t="b">
        <v>0</v>
      </c>
      <c r="J47" s="89" t="s">
        <v>106</v>
      </c>
      <c r="K47" s="50" t="str">
        <f t="shared" si="0"/>
        <v/>
      </c>
      <c r="L47" s="131"/>
    </row>
    <row r="48" spans="1:12" ht="16.5" customHeight="1">
      <c r="A48" s="557"/>
      <c r="B48" s="90" t="s">
        <v>143</v>
      </c>
      <c r="C48" s="84" t="s">
        <v>25</v>
      </c>
      <c r="D48" s="91" t="s">
        <v>144</v>
      </c>
      <c r="E48" s="69" t="s">
        <v>11</v>
      </c>
      <c r="F48" s="87" t="s">
        <v>121</v>
      </c>
      <c r="G48" s="88" t="b">
        <v>0</v>
      </c>
      <c r="H48" s="88" t="b">
        <v>0</v>
      </c>
      <c r="I48" s="88" t="b">
        <v>0</v>
      </c>
      <c r="J48" s="89" t="s">
        <v>106</v>
      </c>
      <c r="K48" s="50" t="str">
        <f t="shared" si="0"/>
        <v/>
      </c>
      <c r="L48" s="131"/>
    </row>
    <row r="49" spans="1:12" ht="16.5" customHeight="1">
      <c r="A49" s="561"/>
      <c r="B49" s="92" t="s">
        <v>145</v>
      </c>
      <c r="C49" s="93" t="s">
        <v>25</v>
      </c>
      <c r="D49" s="94" t="s">
        <v>145</v>
      </c>
      <c r="E49" s="95" t="s">
        <v>11</v>
      </c>
      <c r="F49" s="96" t="s">
        <v>105</v>
      </c>
      <c r="G49" s="97" t="b">
        <v>0</v>
      </c>
      <c r="H49" s="97" t="b">
        <v>0</v>
      </c>
      <c r="I49" s="97" t="b">
        <v>0</v>
      </c>
      <c r="J49" s="98" t="s">
        <v>106</v>
      </c>
      <c r="K49" s="50" t="str">
        <f t="shared" si="0"/>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61"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row>
    <row r="4" spans="1:27" ht="12.75">
      <c r="A4" s="553"/>
      <c r="B4" s="547"/>
      <c r="C4" s="17" t="s">
        <v>18</v>
      </c>
      <c r="D4" s="18" t="s">
        <v>22</v>
      </c>
      <c r="E4" s="25" t="s">
        <v>11</v>
      </c>
      <c r="F4" s="20" t="s">
        <v>157</v>
      </c>
      <c r="G4" s="21" t="b">
        <v>0</v>
      </c>
      <c r="H4" s="21" t="b">
        <v>0</v>
      </c>
      <c r="I4" s="21" t="b">
        <v>0</v>
      </c>
      <c r="J4" s="26"/>
      <c r="K4" s="50" t="str">
        <f t="shared" si="0"/>
        <v/>
      </c>
      <c r="L4" s="119"/>
    </row>
    <row r="5" spans="1:27" ht="24" customHeight="1">
      <c r="A5" s="556" t="s">
        <v>23</v>
      </c>
      <c r="B5" s="555" t="s">
        <v>24</v>
      </c>
      <c r="C5" s="28" t="s">
        <v>25</v>
      </c>
      <c r="D5" s="29" t="s">
        <v>26</v>
      </c>
      <c r="E5" s="30" t="s">
        <v>11</v>
      </c>
      <c r="F5" s="31" t="s">
        <v>162</v>
      </c>
      <c r="G5" s="32" t="b">
        <v>0</v>
      </c>
      <c r="H5" s="32" t="b">
        <v>1</v>
      </c>
      <c r="I5" s="32" t="b">
        <v>0</v>
      </c>
      <c r="J5" s="33" t="s">
        <v>28</v>
      </c>
      <c r="K5" s="23" t="e">
        <f t="shared" ca="1" si="0"/>
        <v>#NAME?</v>
      </c>
    </row>
    <row r="6" spans="1:27" ht="22.5" customHeight="1">
      <c r="A6" s="557"/>
      <c r="B6" s="547"/>
      <c r="C6" s="28" t="s">
        <v>25</v>
      </c>
      <c r="D6" s="34" t="s">
        <v>29</v>
      </c>
      <c r="E6" s="30" t="s">
        <v>11</v>
      </c>
      <c r="F6" s="31" t="s">
        <v>162</v>
      </c>
      <c r="G6" s="32" t="b">
        <v>0</v>
      </c>
      <c r="H6" s="32" t="b">
        <v>1</v>
      </c>
      <c r="I6" s="32" t="b">
        <v>0</v>
      </c>
      <c r="J6" s="35" t="s">
        <v>21</v>
      </c>
      <c r="K6" s="23" t="e">
        <f t="shared" ca="1" si="0"/>
        <v>#NAME?</v>
      </c>
      <c r="L6" s="121"/>
    </row>
    <row r="7" spans="1:27" ht="12.75">
      <c r="A7" s="557"/>
      <c r="B7" s="555" t="s">
        <v>30</v>
      </c>
      <c r="C7" s="28" t="s">
        <v>25</v>
      </c>
      <c r="D7" s="29" t="s">
        <v>31</v>
      </c>
      <c r="E7" s="30" t="s">
        <v>11</v>
      </c>
      <c r="F7" s="31" t="s">
        <v>184</v>
      </c>
      <c r="G7" s="32" t="b">
        <v>0</v>
      </c>
      <c r="H7" s="32" t="b">
        <v>1</v>
      </c>
      <c r="I7" s="32" t="b">
        <v>0</v>
      </c>
      <c r="J7" s="33"/>
      <c r="K7" s="23" t="e">
        <f t="shared" ca="1" si="0"/>
        <v>#NAME?</v>
      </c>
      <c r="L7" s="119"/>
    </row>
    <row r="8" spans="1:27" ht="12.75">
      <c r="A8" s="557"/>
      <c r="B8" s="547"/>
      <c r="C8" s="28" t="s">
        <v>25</v>
      </c>
      <c r="D8" s="29" t="s">
        <v>33</v>
      </c>
      <c r="E8" s="30" t="s">
        <v>11</v>
      </c>
      <c r="F8" s="31" t="s">
        <v>184</v>
      </c>
      <c r="G8" s="32" t="b">
        <v>0</v>
      </c>
      <c r="H8" s="32" t="b">
        <v>1</v>
      </c>
      <c r="I8" s="32" t="b">
        <v>0</v>
      </c>
      <c r="J8" s="35" t="s">
        <v>34</v>
      </c>
      <c r="K8" s="23" t="e">
        <f t="shared" ca="1" si="0"/>
        <v>#NAME?</v>
      </c>
    </row>
    <row r="9" spans="1:27" ht="12.75">
      <c r="A9" s="557"/>
      <c r="B9" s="555" t="s">
        <v>35</v>
      </c>
      <c r="C9" s="28" t="s">
        <v>18</v>
      </c>
      <c r="D9" s="29" t="s">
        <v>36</v>
      </c>
      <c r="E9" s="30" t="s">
        <v>11</v>
      </c>
      <c r="F9" s="31" t="s">
        <v>160</v>
      </c>
      <c r="G9" s="32" t="b">
        <v>0</v>
      </c>
      <c r="H9" s="32" t="b">
        <v>0</v>
      </c>
      <c r="I9" s="32" t="b">
        <v>0</v>
      </c>
      <c r="J9" s="33"/>
      <c r="K9" s="50" t="str">
        <f t="shared" si="0"/>
        <v/>
      </c>
    </row>
    <row r="10" spans="1:27" ht="12.75">
      <c r="A10" s="553"/>
      <c r="B10" s="547"/>
      <c r="C10" s="28" t="s">
        <v>38</v>
      </c>
      <c r="D10" s="29" t="s">
        <v>39</v>
      </c>
      <c r="E10" s="30" t="s">
        <v>11</v>
      </c>
      <c r="F10" s="31" t="s">
        <v>160</v>
      </c>
      <c r="G10" s="32" t="b">
        <v>0</v>
      </c>
      <c r="H10" s="32" t="b">
        <v>0</v>
      </c>
      <c r="I10" s="32" t="b">
        <v>0</v>
      </c>
      <c r="J10" s="35" t="s">
        <v>34</v>
      </c>
      <c r="K10" s="50" t="str">
        <f t="shared" si="0"/>
        <v/>
      </c>
    </row>
    <row r="11" spans="1:27" ht="12.75">
      <c r="A11" s="558" t="s">
        <v>40</v>
      </c>
      <c r="B11" s="546" t="s">
        <v>41</v>
      </c>
      <c r="C11" s="37" t="s">
        <v>25</v>
      </c>
      <c r="D11" s="38" t="s">
        <v>42</v>
      </c>
      <c r="E11" s="39" t="s">
        <v>11</v>
      </c>
      <c r="F11" s="40" t="s">
        <v>48</v>
      </c>
      <c r="G11" s="41" t="b">
        <v>0</v>
      </c>
      <c r="H11" s="41" t="b">
        <v>1</v>
      </c>
      <c r="I11" s="41" t="b">
        <v>0</v>
      </c>
      <c r="J11" s="42" t="s">
        <v>28</v>
      </c>
      <c r="K11" s="23" t="e">
        <f t="shared" ca="1" si="0"/>
        <v>#NAME?</v>
      </c>
      <c r="L11" s="121"/>
    </row>
    <row r="12" spans="1:27" ht="15" customHeight="1">
      <c r="A12" s="557"/>
      <c r="B12" s="547"/>
      <c r="C12" s="37" t="s">
        <v>25</v>
      </c>
      <c r="D12" s="38" t="s">
        <v>44</v>
      </c>
      <c r="E12" s="39" t="s">
        <v>11</v>
      </c>
      <c r="F12" s="40" t="s">
        <v>48</v>
      </c>
      <c r="G12" s="41" t="b">
        <v>0</v>
      </c>
      <c r="H12" s="41" t="b">
        <v>1</v>
      </c>
      <c r="I12" s="41" t="b">
        <v>0</v>
      </c>
      <c r="J12" s="43" t="s">
        <v>45</v>
      </c>
      <c r="K12" s="23" t="e">
        <f t="shared" ca="1" si="0"/>
        <v>#NAME?</v>
      </c>
      <c r="L12" s="122"/>
    </row>
    <row r="13" spans="1:27" ht="12.75">
      <c r="A13" s="557"/>
      <c r="B13" s="546" t="s">
        <v>46</v>
      </c>
      <c r="C13" s="37" t="s">
        <v>25</v>
      </c>
      <c r="D13" s="38" t="s">
        <v>47</v>
      </c>
      <c r="E13" s="39" t="s">
        <v>11</v>
      </c>
      <c r="F13" s="40" t="s">
        <v>110</v>
      </c>
      <c r="G13" s="41" t="b">
        <v>0</v>
      </c>
      <c r="H13" s="41" t="b">
        <v>1</v>
      </c>
      <c r="I13" s="41" t="b">
        <v>0</v>
      </c>
      <c r="J13" s="42" t="s">
        <v>28</v>
      </c>
      <c r="K13" s="23" t="e">
        <f t="shared" ca="1" si="0"/>
        <v>#NAME?</v>
      </c>
      <c r="L13" s="121"/>
    </row>
    <row r="14" spans="1:27" ht="12.75">
      <c r="A14" s="557"/>
      <c r="B14" s="547"/>
      <c r="C14" s="37" t="s">
        <v>25</v>
      </c>
      <c r="D14" s="38" t="s">
        <v>49</v>
      </c>
      <c r="E14" s="39" t="s">
        <v>11</v>
      </c>
      <c r="F14" s="40" t="s">
        <v>110</v>
      </c>
      <c r="G14" s="41" t="b">
        <v>0</v>
      </c>
      <c r="H14" s="41" t="b">
        <v>1</v>
      </c>
      <c r="I14" s="41" t="b">
        <v>0</v>
      </c>
      <c r="J14" s="43" t="s">
        <v>50</v>
      </c>
      <c r="K14" s="23" t="e">
        <f t="shared" ca="1" si="0"/>
        <v>#NAME?</v>
      </c>
      <c r="L14" s="123"/>
    </row>
    <row r="15" spans="1:27" ht="12.75">
      <c r="A15" s="557"/>
      <c r="B15" s="546" t="s">
        <v>51</v>
      </c>
      <c r="C15" s="37" t="s">
        <v>25</v>
      </c>
      <c r="D15" s="38" t="s">
        <v>52</v>
      </c>
      <c r="E15" s="39" t="s">
        <v>11</v>
      </c>
      <c r="F15" s="40" t="s">
        <v>197</v>
      </c>
      <c r="G15" s="41" t="b">
        <v>0</v>
      </c>
      <c r="H15" s="41" t="b">
        <v>1</v>
      </c>
      <c r="I15" s="41" t="b">
        <v>0</v>
      </c>
      <c r="J15" s="42" t="s">
        <v>28</v>
      </c>
      <c r="K15" s="23" t="e">
        <f t="shared" ca="1" si="0"/>
        <v>#NAME?</v>
      </c>
      <c r="L15" s="121"/>
    </row>
    <row r="16" spans="1:27" ht="12.75">
      <c r="A16" s="557"/>
      <c r="B16" s="547"/>
      <c r="C16" s="37" t="s">
        <v>25</v>
      </c>
      <c r="D16" s="38" t="s">
        <v>54</v>
      </c>
      <c r="E16" s="39" t="s">
        <v>11</v>
      </c>
      <c r="F16" s="40" t="s">
        <v>197</v>
      </c>
      <c r="G16" s="41" t="b">
        <v>0</v>
      </c>
      <c r="H16" s="41" t="b">
        <v>1</v>
      </c>
      <c r="I16" s="41" t="b">
        <v>0</v>
      </c>
      <c r="J16" s="43" t="s">
        <v>55</v>
      </c>
      <c r="K16" s="23" t="e">
        <f t="shared" ca="1" si="0"/>
        <v>#NAME?</v>
      </c>
      <c r="L16" s="123"/>
    </row>
    <row r="17" spans="1:12" ht="12.75">
      <c r="A17" s="557"/>
      <c r="B17" s="546" t="s">
        <v>56</v>
      </c>
      <c r="C17" s="37" t="s">
        <v>25</v>
      </c>
      <c r="D17" s="38" t="s">
        <v>57</v>
      </c>
      <c r="E17" s="39" t="s">
        <v>11</v>
      </c>
      <c r="F17" s="40" t="s">
        <v>172</v>
      </c>
      <c r="G17" s="41" t="b">
        <v>0</v>
      </c>
      <c r="H17" s="41" t="b">
        <v>1</v>
      </c>
      <c r="I17" s="41" t="b">
        <v>0</v>
      </c>
      <c r="J17" s="42" t="s">
        <v>28</v>
      </c>
      <c r="K17" s="23" t="e">
        <f t="shared" ca="1" si="0"/>
        <v>#NAME?</v>
      </c>
      <c r="L17" s="121"/>
    </row>
    <row r="18" spans="1:12" ht="12.75">
      <c r="A18" s="557"/>
      <c r="B18" s="547"/>
      <c r="C18" s="37" t="s">
        <v>25</v>
      </c>
      <c r="D18" s="38" t="s">
        <v>59</v>
      </c>
      <c r="E18" s="39" t="s">
        <v>11</v>
      </c>
      <c r="F18" s="40" t="s">
        <v>172</v>
      </c>
      <c r="G18" s="41" t="b">
        <v>0</v>
      </c>
      <c r="H18" s="41" t="b">
        <v>1</v>
      </c>
      <c r="I18" s="41" t="b">
        <v>0</v>
      </c>
      <c r="J18" s="43" t="s">
        <v>34</v>
      </c>
      <c r="K18" s="23" t="e">
        <f t="shared" ca="1" si="0"/>
        <v>#NAME?</v>
      </c>
      <c r="L18" s="124"/>
    </row>
    <row r="19" spans="1:12" ht="12.75">
      <c r="A19" s="557"/>
      <c r="B19" s="546" t="s">
        <v>60</v>
      </c>
      <c r="C19" s="37" t="s">
        <v>25</v>
      </c>
      <c r="D19" s="38" t="s">
        <v>61</v>
      </c>
      <c r="E19" s="39" t="s">
        <v>11</v>
      </c>
      <c r="F19" s="40" t="s">
        <v>243</v>
      </c>
      <c r="G19" s="41" t="b">
        <v>0</v>
      </c>
      <c r="H19" s="41" t="b">
        <v>1</v>
      </c>
      <c r="I19" s="41" t="b">
        <v>0</v>
      </c>
      <c r="J19" s="43" t="s">
        <v>63</v>
      </c>
      <c r="K19" s="23" t="e">
        <f t="shared" ca="1" si="0"/>
        <v>#NAME?</v>
      </c>
      <c r="L19" s="125"/>
    </row>
    <row r="20" spans="1:12" ht="12.75">
      <c r="A20" s="557"/>
      <c r="B20" s="547"/>
      <c r="C20" s="37" t="s">
        <v>25</v>
      </c>
      <c r="D20" s="38" t="s">
        <v>64</v>
      </c>
      <c r="E20" s="39" t="s">
        <v>11</v>
      </c>
      <c r="F20" s="40" t="s">
        <v>243</v>
      </c>
      <c r="G20" s="41" t="b">
        <v>0</v>
      </c>
      <c r="H20" s="41" t="b">
        <v>1</v>
      </c>
      <c r="I20" s="41" t="b">
        <v>0</v>
      </c>
      <c r="J20" s="43" t="s">
        <v>28</v>
      </c>
      <c r="K20" s="23" t="e">
        <f t="shared" ca="1" si="0"/>
        <v>#NAME?</v>
      </c>
      <c r="L20" s="125"/>
    </row>
    <row r="21" spans="1:12" ht="12.75">
      <c r="A21" s="557"/>
      <c r="B21" s="546" t="s">
        <v>65</v>
      </c>
      <c r="C21" s="37" t="s">
        <v>25</v>
      </c>
      <c r="D21" s="38" t="s">
        <v>66</v>
      </c>
      <c r="E21" s="39" t="s">
        <v>11</v>
      </c>
      <c r="F21" s="40" t="s">
        <v>199</v>
      </c>
      <c r="G21" s="41" t="b">
        <v>0</v>
      </c>
      <c r="H21" s="41" t="b">
        <v>1</v>
      </c>
      <c r="I21" s="41" t="b">
        <v>0</v>
      </c>
      <c r="J21" s="43" t="s">
        <v>63</v>
      </c>
      <c r="K21" s="23" t="e">
        <f t="shared" ca="1" si="0"/>
        <v>#NAME?</v>
      </c>
      <c r="L21" s="125"/>
    </row>
    <row r="22" spans="1:12" ht="12.75">
      <c r="A22" s="557"/>
      <c r="B22" s="547"/>
      <c r="C22" s="37" t="s">
        <v>25</v>
      </c>
      <c r="D22" s="38" t="s">
        <v>68</v>
      </c>
      <c r="E22" s="39" t="s">
        <v>11</v>
      </c>
      <c r="F22" s="40" t="s">
        <v>199</v>
      </c>
      <c r="G22" s="41" t="b">
        <v>0</v>
      </c>
      <c r="H22" s="41" t="b">
        <v>1</v>
      </c>
      <c r="I22" s="41" t="b">
        <v>0</v>
      </c>
      <c r="J22" s="43" t="s">
        <v>28</v>
      </c>
      <c r="K22" s="23" t="e">
        <f t="shared" ca="1" si="0"/>
        <v>#NAME?</v>
      </c>
      <c r="L22" s="125"/>
    </row>
    <row r="23" spans="1:12" ht="12.75">
      <c r="A23" s="557"/>
      <c r="B23" s="548" t="s">
        <v>69</v>
      </c>
      <c r="C23" s="37" t="s">
        <v>25</v>
      </c>
      <c r="D23" s="38" t="s">
        <v>70</v>
      </c>
      <c r="E23" s="39" t="s">
        <v>11</v>
      </c>
      <c r="F23" s="40" t="s">
        <v>243</v>
      </c>
      <c r="G23" s="41" t="b">
        <v>0</v>
      </c>
      <c r="H23" s="41" t="b">
        <v>1</v>
      </c>
      <c r="I23" s="41" t="b">
        <v>0</v>
      </c>
      <c r="J23" s="48" t="s">
        <v>28</v>
      </c>
      <c r="K23" s="23" t="e">
        <f t="shared" ca="1" si="0"/>
        <v>#NAME?</v>
      </c>
      <c r="L23" s="125"/>
    </row>
    <row r="24" spans="1:12" ht="12.75">
      <c r="A24" s="553"/>
      <c r="B24" s="547"/>
      <c r="C24" s="37" t="s">
        <v>25</v>
      </c>
      <c r="D24" s="38" t="s">
        <v>72</v>
      </c>
      <c r="E24" s="39" t="s">
        <v>11</v>
      </c>
      <c r="F24" s="40" t="s">
        <v>243</v>
      </c>
      <c r="G24" s="41" t="b">
        <v>0</v>
      </c>
      <c r="H24" s="41" t="b">
        <v>1</v>
      </c>
      <c r="I24" s="41" t="b">
        <v>0</v>
      </c>
      <c r="J24" s="48" t="s">
        <v>73</v>
      </c>
      <c r="K24" s="23" t="e">
        <f t="shared" ca="1" si="0"/>
        <v>#NAME?</v>
      </c>
      <c r="L24" s="126"/>
    </row>
    <row r="25" spans="1:12" ht="12.75">
      <c r="A25" s="559" t="s">
        <v>75</v>
      </c>
      <c r="B25" s="51" t="s">
        <v>76</v>
      </c>
      <c r="C25" s="52" t="s">
        <v>77</v>
      </c>
      <c r="D25" s="53" t="s">
        <v>78</v>
      </c>
      <c r="E25" s="54" t="s">
        <v>11</v>
      </c>
      <c r="F25" s="55" t="s">
        <v>263</v>
      </c>
      <c r="G25" s="56" t="b">
        <v>0</v>
      </c>
      <c r="H25" s="57" t="b">
        <v>1</v>
      </c>
      <c r="I25" s="56" t="b">
        <v>0</v>
      </c>
      <c r="J25" s="58" t="s">
        <v>21</v>
      </c>
      <c r="K25" s="23" t="e">
        <f t="shared" ca="1" si="0"/>
        <v>#NAME?</v>
      </c>
      <c r="L25" s="121"/>
    </row>
    <row r="26" spans="1:12" ht="12.75">
      <c r="A26" s="557"/>
      <c r="B26" s="51" t="s">
        <v>80</v>
      </c>
      <c r="C26" s="52" t="s">
        <v>77</v>
      </c>
      <c r="D26" s="53" t="s">
        <v>81</v>
      </c>
      <c r="E26" s="54" t="s">
        <v>11</v>
      </c>
      <c r="F26" s="55" t="s">
        <v>245</v>
      </c>
      <c r="G26" s="56" t="b">
        <v>0</v>
      </c>
      <c r="H26" s="57" t="b">
        <v>1</v>
      </c>
      <c r="I26" s="56" t="b">
        <v>0</v>
      </c>
      <c r="J26" s="58" t="s">
        <v>21</v>
      </c>
      <c r="K26" s="23" t="e">
        <f t="shared" ca="1" si="0"/>
        <v>#NAME?</v>
      </c>
      <c r="L26" s="127"/>
    </row>
    <row r="27" spans="1:12" ht="12.75">
      <c r="A27" s="557"/>
      <c r="B27" s="51" t="s">
        <v>83</v>
      </c>
      <c r="C27" s="52" t="s">
        <v>77</v>
      </c>
      <c r="D27" s="53" t="s">
        <v>84</v>
      </c>
      <c r="E27" s="54" t="s">
        <v>11</v>
      </c>
      <c r="F27" s="55" t="s">
        <v>217</v>
      </c>
      <c r="G27" s="56" t="b">
        <v>0</v>
      </c>
      <c r="H27" s="57" t="b">
        <v>1</v>
      </c>
      <c r="I27" s="56" t="b">
        <v>0</v>
      </c>
      <c r="J27" s="58" t="s">
        <v>21</v>
      </c>
      <c r="K27" s="23" t="e">
        <f t="shared" ca="1" si="0"/>
        <v>#NAME?</v>
      </c>
      <c r="L27" s="128"/>
    </row>
    <row r="28" spans="1:12" ht="12.75">
      <c r="A28" s="557"/>
      <c r="B28" s="51" t="s">
        <v>86</v>
      </c>
      <c r="C28" s="52" t="s">
        <v>77</v>
      </c>
      <c r="D28" s="53" t="s">
        <v>87</v>
      </c>
      <c r="E28" s="54" t="s">
        <v>11</v>
      </c>
      <c r="F28" s="55" t="s">
        <v>216</v>
      </c>
      <c r="G28" s="56" t="b">
        <v>0</v>
      </c>
      <c r="H28" s="57" t="b">
        <v>1</v>
      </c>
      <c r="I28" s="56" t="b">
        <v>0</v>
      </c>
      <c r="J28" s="58" t="s">
        <v>21</v>
      </c>
      <c r="K28" s="23" t="e">
        <f t="shared" ca="1" si="0"/>
        <v>#NAME?</v>
      </c>
      <c r="L28" s="128"/>
    </row>
    <row r="29" spans="1:12" ht="12.75">
      <c r="A29" s="557"/>
      <c r="B29" s="51" t="s">
        <v>89</v>
      </c>
      <c r="C29" s="52" t="s">
        <v>77</v>
      </c>
      <c r="D29" s="53" t="s">
        <v>90</v>
      </c>
      <c r="E29" s="54" t="s">
        <v>11</v>
      </c>
      <c r="F29" s="55" t="s">
        <v>173</v>
      </c>
      <c r="G29" s="56" t="b">
        <v>0</v>
      </c>
      <c r="H29" s="57" t="b">
        <v>1</v>
      </c>
      <c r="I29" s="56" t="b">
        <v>0</v>
      </c>
      <c r="J29" s="58" t="s">
        <v>21</v>
      </c>
      <c r="K29" s="23" t="e">
        <f t="shared" ca="1" si="0"/>
        <v>#NAME?</v>
      </c>
      <c r="L29" s="125"/>
    </row>
    <row r="30" spans="1:12" ht="12.75">
      <c r="A30" s="557"/>
      <c r="B30" s="51" t="s">
        <v>91</v>
      </c>
      <c r="C30" s="52" t="s">
        <v>77</v>
      </c>
      <c r="D30" s="53" t="s">
        <v>92</v>
      </c>
      <c r="E30" s="54" t="s">
        <v>11</v>
      </c>
      <c r="F30" s="55" t="s">
        <v>248</v>
      </c>
      <c r="G30" s="56" t="b">
        <v>0</v>
      </c>
      <c r="H30" s="57" t="b">
        <v>1</v>
      </c>
      <c r="I30" s="56" t="b">
        <v>0</v>
      </c>
      <c r="J30" s="58" t="s">
        <v>21</v>
      </c>
      <c r="K30" s="23" t="e">
        <f t="shared" ca="1" si="0"/>
        <v>#NAME?</v>
      </c>
      <c r="L30" s="129"/>
    </row>
    <row r="31" spans="1:12" ht="12.75">
      <c r="A31" s="557"/>
      <c r="B31" s="51" t="s">
        <v>94</v>
      </c>
      <c r="C31" s="52" t="s">
        <v>77</v>
      </c>
      <c r="D31" s="53" t="s">
        <v>95</v>
      </c>
      <c r="E31" s="60" t="s">
        <v>11</v>
      </c>
      <c r="F31" s="55" t="s">
        <v>249</v>
      </c>
      <c r="G31" s="56" t="b">
        <v>0</v>
      </c>
      <c r="H31" s="57" t="b">
        <v>1</v>
      </c>
      <c r="I31" s="56" t="b">
        <v>0</v>
      </c>
      <c r="J31" s="58" t="s">
        <v>21</v>
      </c>
      <c r="K31" s="23" t="e">
        <f t="shared" ca="1" si="0"/>
        <v>#NAME?</v>
      </c>
      <c r="L31" s="129"/>
    </row>
    <row r="32" spans="1:12" ht="12.75">
      <c r="A32" s="557"/>
      <c r="B32" s="61" t="s">
        <v>97</v>
      </c>
      <c r="C32" s="62" t="s">
        <v>77</v>
      </c>
      <c r="D32" s="53" t="s">
        <v>98</v>
      </c>
      <c r="E32" s="60" t="s">
        <v>11</v>
      </c>
      <c r="F32" s="63" t="s">
        <v>250</v>
      </c>
      <c r="G32" s="56" t="b">
        <v>0</v>
      </c>
      <c r="H32" s="57" t="b">
        <v>1</v>
      </c>
      <c r="I32" s="56" t="b">
        <v>0</v>
      </c>
      <c r="J32" s="58" t="s">
        <v>21</v>
      </c>
      <c r="K32" s="23" t="e">
        <f t="shared" ca="1" si="0"/>
        <v>#NAME?</v>
      </c>
      <c r="L32" s="129"/>
    </row>
    <row r="33" spans="1:12" ht="12.75">
      <c r="A33" s="557"/>
      <c r="B33" s="61" t="s">
        <v>100</v>
      </c>
      <c r="C33" s="62" t="s">
        <v>77</v>
      </c>
      <c r="D33" s="53" t="s">
        <v>101</v>
      </c>
      <c r="E33" s="54" t="s">
        <v>11</v>
      </c>
      <c r="F33" s="63" t="s">
        <v>203</v>
      </c>
      <c r="G33" s="56" t="b">
        <v>0</v>
      </c>
      <c r="H33" s="57" t="b">
        <v>1</v>
      </c>
      <c r="I33" s="56" t="b">
        <v>0</v>
      </c>
      <c r="J33" s="58" t="s">
        <v>21</v>
      </c>
      <c r="K33" s="23" t="e">
        <f t="shared" ca="1" si="0"/>
        <v>#NAME?</v>
      </c>
      <c r="L33" s="129"/>
    </row>
    <row r="34" spans="1:12" ht="12.75">
      <c r="A34" s="553"/>
      <c r="B34" s="61" t="s">
        <v>103</v>
      </c>
      <c r="C34" s="52" t="s">
        <v>77</v>
      </c>
      <c r="D34" s="53" t="s">
        <v>104</v>
      </c>
      <c r="E34" s="54" t="s">
        <v>11</v>
      </c>
      <c r="F34" s="63" t="s">
        <v>252</v>
      </c>
      <c r="G34" s="56" t="b">
        <v>0</v>
      </c>
      <c r="H34" s="57" t="b">
        <v>1</v>
      </c>
      <c r="I34" s="56" t="b">
        <v>0</v>
      </c>
      <c r="J34" s="64" t="s">
        <v>106</v>
      </c>
      <c r="K34" s="23" t="e">
        <f t="shared" ca="1" si="0"/>
        <v>#NAME?</v>
      </c>
      <c r="L34" s="129"/>
    </row>
    <row r="35" spans="1:12" ht="12.75">
      <c r="A35" s="560" t="s">
        <v>107</v>
      </c>
      <c r="B35" s="66" t="s">
        <v>108</v>
      </c>
      <c r="C35" s="67" t="s">
        <v>25</v>
      </c>
      <c r="D35" s="68" t="s">
        <v>109</v>
      </c>
      <c r="E35" s="69" t="s">
        <v>11</v>
      </c>
      <c r="F35" s="70" t="s">
        <v>199</v>
      </c>
      <c r="G35" s="71" t="b">
        <v>0</v>
      </c>
      <c r="H35" s="71" t="b">
        <v>0</v>
      </c>
      <c r="I35" s="71" t="b">
        <v>0</v>
      </c>
      <c r="J35" s="72" t="s">
        <v>106</v>
      </c>
      <c r="K35" s="50" t="str">
        <f t="shared" si="0"/>
        <v/>
      </c>
      <c r="L35" s="130"/>
    </row>
    <row r="36" spans="1:12" ht="15.75" customHeight="1">
      <c r="A36" s="557"/>
      <c r="B36" s="66" t="s">
        <v>111</v>
      </c>
      <c r="C36" s="67" t="s">
        <v>25</v>
      </c>
      <c r="D36" s="68" t="s">
        <v>112</v>
      </c>
      <c r="E36" s="69" t="s">
        <v>11</v>
      </c>
      <c r="F36" s="70" t="s">
        <v>213</v>
      </c>
      <c r="G36" s="71" t="b">
        <v>0</v>
      </c>
      <c r="H36" s="71" t="b">
        <v>0</v>
      </c>
      <c r="I36" s="71" t="b">
        <v>0</v>
      </c>
      <c r="J36" s="72" t="s">
        <v>106</v>
      </c>
      <c r="K36" s="50" t="str">
        <f t="shared" si="0"/>
        <v/>
      </c>
      <c r="L36" s="130"/>
    </row>
    <row r="37" spans="1:12" ht="15.75" customHeight="1">
      <c r="A37" s="557"/>
      <c r="B37" s="66" t="s">
        <v>114</v>
      </c>
      <c r="C37" s="67" t="s">
        <v>25</v>
      </c>
      <c r="D37" s="74" t="s">
        <v>115</v>
      </c>
      <c r="E37" s="75" t="s">
        <v>11</v>
      </c>
      <c r="F37" s="70" t="s">
        <v>167</v>
      </c>
      <c r="G37" s="76" t="b">
        <v>0</v>
      </c>
      <c r="H37" s="76" t="b">
        <v>0</v>
      </c>
      <c r="I37" s="76" t="b">
        <v>0</v>
      </c>
      <c r="J37" s="77" t="s">
        <v>106</v>
      </c>
      <c r="K37" s="50" t="str">
        <f t="shared" si="0"/>
        <v/>
      </c>
      <c r="L37" s="130"/>
    </row>
    <row r="38" spans="1:12" ht="15" customHeight="1">
      <c r="A38" s="557"/>
      <c r="B38" s="66" t="s">
        <v>117</v>
      </c>
      <c r="C38" s="67" t="s">
        <v>25</v>
      </c>
      <c r="D38" s="68" t="s">
        <v>118</v>
      </c>
      <c r="E38" s="69" t="s">
        <v>11</v>
      </c>
      <c r="F38" s="70" t="s">
        <v>253</v>
      </c>
      <c r="G38" s="76" t="b">
        <v>0</v>
      </c>
      <c r="H38" s="76" t="b">
        <v>0</v>
      </c>
      <c r="I38" s="76" t="b">
        <v>0</v>
      </c>
      <c r="J38" s="77" t="s">
        <v>106</v>
      </c>
      <c r="K38" s="50" t="str">
        <f t="shared" si="0"/>
        <v/>
      </c>
      <c r="L38" s="130"/>
    </row>
    <row r="39" spans="1:12" ht="15.75" customHeight="1">
      <c r="A39" s="557"/>
      <c r="B39" s="66" t="s">
        <v>119</v>
      </c>
      <c r="C39" s="67" t="s">
        <v>25</v>
      </c>
      <c r="D39" s="68" t="s">
        <v>120</v>
      </c>
      <c r="E39" s="69" t="s">
        <v>11</v>
      </c>
      <c r="F39" s="70" t="s">
        <v>254</v>
      </c>
      <c r="G39" s="76" t="b">
        <v>0</v>
      </c>
      <c r="H39" s="76" t="b">
        <v>0</v>
      </c>
      <c r="I39" s="76" t="b">
        <v>0</v>
      </c>
      <c r="J39" s="77" t="s">
        <v>106</v>
      </c>
      <c r="K39" s="50" t="str">
        <f t="shared" si="0"/>
        <v/>
      </c>
      <c r="L39" s="130"/>
    </row>
    <row r="40" spans="1:12" ht="15.75" customHeight="1">
      <c r="A40" s="557"/>
      <c r="B40" s="66" t="s">
        <v>122</v>
      </c>
      <c r="C40" s="78" t="s">
        <v>25</v>
      </c>
      <c r="D40" s="68" t="s">
        <v>123</v>
      </c>
      <c r="E40" s="69" t="s">
        <v>11</v>
      </c>
      <c r="F40" s="70" t="s">
        <v>255</v>
      </c>
      <c r="G40" s="76" t="b">
        <v>0</v>
      </c>
      <c r="H40" s="76" t="b">
        <v>0</v>
      </c>
      <c r="I40" s="76" t="b">
        <v>0</v>
      </c>
      <c r="J40" s="77" t="s">
        <v>106</v>
      </c>
      <c r="K40" s="50" t="str">
        <f t="shared" si="0"/>
        <v/>
      </c>
    </row>
    <row r="41" spans="1:12" ht="15.75" customHeight="1">
      <c r="A41" s="557"/>
      <c r="B41" s="80" t="s">
        <v>125</v>
      </c>
      <c r="C41" s="67" t="s">
        <v>25</v>
      </c>
      <c r="D41" s="68" t="s">
        <v>126</v>
      </c>
      <c r="E41" s="69" t="s">
        <v>11</v>
      </c>
      <c r="F41" s="70" t="s">
        <v>159</v>
      </c>
      <c r="G41" s="76" t="b">
        <v>0</v>
      </c>
      <c r="H41" s="76" t="b">
        <v>0</v>
      </c>
      <c r="I41" s="76" t="b">
        <v>0</v>
      </c>
      <c r="J41" s="77" t="s">
        <v>106</v>
      </c>
      <c r="K41" s="50" t="str">
        <f t="shared" si="0"/>
        <v/>
      </c>
    </row>
    <row r="42" spans="1:12" ht="15.75" customHeight="1">
      <c r="A42" s="557"/>
      <c r="B42" s="80" t="s">
        <v>128</v>
      </c>
      <c r="C42" s="78" t="s">
        <v>25</v>
      </c>
      <c r="D42" s="68" t="s">
        <v>129</v>
      </c>
      <c r="E42" s="69" t="s">
        <v>11</v>
      </c>
      <c r="F42" s="70" t="s">
        <v>207</v>
      </c>
      <c r="G42" s="76" t="b">
        <v>0</v>
      </c>
      <c r="H42" s="76" t="b">
        <v>0</v>
      </c>
      <c r="I42" s="76" t="b">
        <v>0</v>
      </c>
      <c r="J42" s="77" t="s">
        <v>106</v>
      </c>
      <c r="K42" s="50" t="str">
        <f t="shared" si="0"/>
        <v/>
      </c>
    </row>
    <row r="43" spans="1:12" ht="15.75" customHeight="1">
      <c r="A43" s="557"/>
      <c r="B43" s="66" t="s">
        <v>131</v>
      </c>
      <c r="C43" s="67" t="s">
        <v>25</v>
      </c>
      <c r="D43" s="68" t="s">
        <v>132</v>
      </c>
      <c r="E43" s="69" t="s">
        <v>11</v>
      </c>
      <c r="F43" s="70" t="s">
        <v>256</v>
      </c>
      <c r="G43" s="76" t="b">
        <v>0</v>
      </c>
      <c r="H43" s="76" t="b">
        <v>0</v>
      </c>
      <c r="I43" s="76" t="b">
        <v>0</v>
      </c>
      <c r="J43" s="77" t="s">
        <v>106</v>
      </c>
      <c r="K43" s="50" t="str">
        <f t="shared" si="0"/>
        <v/>
      </c>
      <c r="L43" s="131"/>
    </row>
    <row r="44" spans="1:12" ht="15.75" customHeight="1">
      <c r="A44" s="557"/>
      <c r="B44" s="80" t="s">
        <v>134</v>
      </c>
      <c r="C44" s="78" t="s">
        <v>25</v>
      </c>
      <c r="D44" s="68" t="s">
        <v>135</v>
      </c>
      <c r="E44" s="69" t="s">
        <v>11</v>
      </c>
      <c r="F44" s="70" t="s">
        <v>207</v>
      </c>
      <c r="G44" s="76" t="b">
        <v>0</v>
      </c>
      <c r="H44" s="76" t="b">
        <v>0</v>
      </c>
      <c r="I44" s="76" t="b">
        <v>0</v>
      </c>
      <c r="J44" s="77" t="s">
        <v>106</v>
      </c>
      <c r="K44" s="50" t="str">
        <f t="shared" si="0"/>
        <v/>
      </c>
    </row>
    <row r="45" spans="1:12" ht="15.75" customHeight="1">
      <c r="A45" s="557"/>
      <c r="B45" s="80" t="s">
        <v>136</v>
      </c>
      <c r="C45" s="78" t="s">
        <v>25</v>
      </c>
      <c r="D45" s="68" t="s">
        <v>137</v>
      </c>
      <c r="E45" s="69" t="s">
        <v>11</v>
      </c>
      <c r="F45" s="70" t="s">
        <v>207</v>
      </c>
      <c r="G45" s="76" t="b">
        <v>0</v>
      </c>
      <c r="H45" s="76" t="b">
        <v>0</v>
      </c>
      <c r="I45" s="76" t="b">
        <v>0</v>
      </c>
      <c r="J45" s="77" t="s">
        <v>106</v>
      </c>
      <c r="K45" s="50" t="str">
        <f t="shared" si="0"/>
        <v/>
      </c>
    </row>
    <row r="46" spans="1:12" ht="15.75" customHeight="1">
      <c r="A46" s="557"/>
      <c r="B46" s="80" t="s">
        <v>138</v>
      </c>
      <c r="C46" s="78" t="s">
        <v>25</v>
      </c>
      <c r="D46" s="68" t="s">
        <v>139</v>
      </c>
      <c r="E46" s="69" t="s">
        <v>11</v>
      </c>
      <c r="F46" s="70" t="s">
        <v>150</v>
      </c>
      <c r="G46" s="76" t="b">
        <v>0</v>
      </c>
      <c r="H46" s="76" t="b">
        <v>0</v>
      </c>
      <c r="I46" s="76" t="b">
        <v>0</v>
      </c>
      <c r="J46" s="77" t="s">
        <v>106</v>
      </c>
      <c r="K46" s="50" t="str">
        <f t="shared" si="0"/>
        <v/>
      </c>
    </row>
    <row r="47" spans="1:12" ht="16.5" customHeight="1">
      <c r="A47" s="557"/>
      <c r="B47" s="83" t="s">
        <v>141</v>
      </c>
      <c r="C47" s="84" t="s">
        <v>25</v>
      </c>
      <c r="D47" s="85" t="s">
        <v>142</v>
      </c>
      <c r="E47" s="69" t="s">
        <v>11</v>
      </c>
      <c r="F47" s="87" t="s">
        <v>257</v>
      </c>
      <c r="G47" s="88" t="b">
        <v>0</v>
      </c>
      <c r="H47" s="88" t="b">
        <v>0</v>
      </c>
      <c r="I47" s="88" t="b">
        <v>0</v>
      </c>
      <c r="J47" s="89" t="s">
        <v>106</v>
      </c>
      <c r="K47" s="50" t="str">
        <f t="shared" si="0"/>
        <v/>
      </c>
      <c r="L47" s="131"/>
    </row>
    <row r="48" spans="1:12" ht="16.5" customHeight="1">
      <c r="A48" s="557"/>
      <c r="B48" s="90" t="s">
        <v>143</v>
      </c>
      <c r="C48" s="84" t="s">
        <v>25</v>
      </c>
      <c r="D48" s="91" t="s">
        <v>144</v>
      </c>
      <c r="E48" s="69" t="s">
        <v>11</v>
      </c>
      <c r="F48" s="87" t="s">
        <v>121</v>
      </c>
      <c r="G48" s="88" t="b">
        <v>0</v>
      </c>
      <c r="H48" s="88" t="b">
        <v>0</v>
      </c>
      <c r="I48" s="88" t="b">
        <v>0</v>
      </c>
      <c r="J48" s="89" t="s">
        <v>106</v>
      </c>
      <c r="K48" s="50" t="str">
        <f t="shared" si="0"/>
        <v/>
      </c>
      <c r="L48" s="131"/>
    </row>
    <row r="49" spans="1:12" ht="16.5" customHeight="1">
      <c r="A49" s="561"/>
      <c r="B49" s="92" t="s">
        <v>145</v>
      </c>
      <c r="C49" s="93" t="s">
        <v>25</v>
      </c>
      <c r="D49" s="94" t="s">
        <v>145</v>
      </c>
      <c r="E49" s="95" t="s">
        <v>11</v>
      </c>
      <c r="F49" s="96" t="s">
        <v>105</v>
      </c>
      <c r="G49" s="97" t="b">
        <v>0</v>
      </c>
      <c r="H49" s="97" t="b">
        <v>0</v>
      </c>
      <c r="I49" s="97" t="b">
        <v>0</v>
      </c>
      <c r="J49" s="98" t="s">
        <v>106</v>
      </c>
      <c r="K49" s="50" t="str">
        <f t="shared" si="0"/>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60"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53</v>
      </c>
      <c r="G5" s="32" t="b">
        <v>0</v>
      </c>
      <c r="H5" s="32" t="b">
        <v>1</v>
      </c>
      <c r="I5" s="32" t="b">
        <v>0</v>
      </c>
      <c r="J5" s="33" t="s">
        <v>28</v>
      </c>
      <c r="K5" s="23" t="e">
        <f t="shared" ca="1" si="0"/>
        <v>#NAME?</v>
      </c>
    </row>
    <row r="6" spans="1:27" ht="22.5" customHeight="1">
      <c r="A6" s="557"/>
      <c r="B6" s="547"/>
      <c r="C6" s="28" t="s">
        <v>25</v>
      </c>
      <c r="D6" s="34" t="s">
        <v>29</v>
      </c>
      <c r="E6" s="134" t="s">
        <v>11</v>
      </c>
      <c r="F6" s="31" t="s">
        <v>53</v>
      </c>
      <c r="G6" s="32" t="b">
        <v>0</v>
      </c>
      <c r="H6" s="32" t="b">
        <v>1</v>
      </c>
      <c r="I6" s="32" t="b">
        <v>0</v>
      </c>
      <c r="J6" s="35" t="s">
        <v>21</v>
      </c>
      <c r="K6" s="23" t="e">
        <f t="shared" ca="1" si="0"/>
        <v>#NAME?</v>
      </c>
      <c r="L6" s="121"/>
    </row>
    <row r="7" spans="1:27" ht="12.75">
      <c r="A7" s="557"/>
      <c r="B7" s="555" t="s">
        <v>30</v>
      </c>
      <c r="C7" s="28" t="s">
        <v>25</v>
      </c>
      <c r="D7" s="29" t="s">
        <v>31</v>
      </c>
      <c r="E7" s="134" t="s">
        <v>11</v>
      </c>
      <c r="F7" s="31" t="s">
        <v>256</v>
      </c>
      <c r="G7" s="32" t="b">
        <v>0</v>
      </c>
      <c r="H7" s="32" t="b">
        <v>1</v>
      </c>
      <c r="I7" s="32" t="b">
        <v>0</v>
      </c>
      <c r="J7" s="33"/>
      <c r="K7" s="23" t="e">
        <f t="shared" ca="1" si="0"/>
        <v>#NAME?</v>
      </c>
      <c r="L7" s="119"/>
    </row>
    <row r="8" spans="1:27" ht="12.75">
      <c r="A8" s="557"/>
      <c r="B8" s="547"/>
      <c r="C8" s="28" t="s">
        <v>25</v>
      </c>
      <c r="D8" s="29" t="s">
        <v>33</v>
      </c>
      <c r="E8" s="134" t="s">
        <v>11</v>
      </c>
      <c r="F8" s="31" t="s">
        <v>256</v>
      </c>
      <c r="G8" s="32" t="b">
        <v>0</v>
      </c>
      <c r="H8" s="32" t="b">
        <v>1</v>
      </c>
      <c r="I8" s="32" t="b">
        <v>0</v>
      </c>
      <c r="J8" s="35" t="s">
        <v>34</v>
      </c>
      <c r="K8" s="23" t="e">
        <f t="shared" ca="1" si="0"/>
        <v>#NAME?</v>
      </c>
    </row>
    <row r="9" spans="1:27" ht="12.75">
      <c r="A9" s="557"/>
      <c r="B9" s="555" t="s">
        <v>35</v>
      </c>
      <c r="C9" s="28" t="s">
        <v>18</v>
      </c>
      <c r="D9" s="29" t="s">
        <v>36</v>
      </c>
      <c r="E9" s="134" t="s">
        <v>11</v>
      </c>
      <c r="F9" s="31" t="s">
        <v>160</v>
      </c>
      <c r="G9" s="32" t="b">
        <v>0</v>
      </c>
      <c r="H9" s="32" t="b">
        <v>0</v>
      </c>
      <c r="I9" s="32" t="b">
        <v>0</v>
      </c>
      <c r="J9" s="33"/>
      <c r="K9" s="50" t="str">
        <f t="shared" si="0"/>
        <v/>
      </c>
    </row>
    <row r="10" spans="1:27" ht="12.75">
      <c r="A10" s="553"/>
      <c r="B10" s="547"/>
      <c r="C10" s="28" t="s">
        <v>38</v>
      </c>
      <c r="D10" s="29" t="s">
        <v>39</v>
      </c>
      <c r="E10" s="134" t="s">
        <v>11</v>
      </c>
      <c r="F10" s="31" t="s">
        <v>160</v>
      </c>
      <c r="G10" s="32" t="b">
        <v>0</v>
      </c>
      <c r="H10" s="32" t="b">
        <v>0</v>
      </c>
      <c r="I10" s="32" t="b">
        <v>0</v>
      </c>
      <c r="J10" s="35" t="s">
        <v>34</v>
      </c>
      <c r="K10" s="50" t="str">
        <f t="shared" si="0"/>
        <v/>
      </c>
    </row>
    <row r="11" spans="1:27" ht="12.75">
      <c r="A11" s="558" t="s">
        <v>40</v>
      </c>
      <c r="B11" s="546" t="s">
        <v>41</v>
      </c>
      <c r="C11" s="37" t="s">
        <v>25</v>
      </c>
      <c r="D11" s="38" t="s">
        <v>42</v>
      </c>
      <c r="E11" s="49" t="s">
        <v>11</v>
      </c>
      <c r="F11" s="40" t="s">
        <v>253</v>
      </c>
      <c r="G11" s="41" t="b">
        <v>0</v>
      </c>
      <c r="H11" s="41" t="b">
        <v>1</v>
      </c>
      <c r="I11" s="41" t="b">
        <v>0</v>
      </c>
      <c r="J11" s="42" t="s">
        <v>28</v>
      </c>
      <c r="K11" s="23" t="e">
        <f t="shared" ca="1" si="0"/>
        <v>#NAME?</v>
      </c>
      <c r="L11" s="121"/>
    </row>
    <row r="12" spans="1:27" ht="15" customHeight="1">
      <c r="A12" s="557"/>
      <c r="B12" s="547"/>
      <c r="C12" s="37" t="s">
        <v>25</v>
      </c>
      <c r="D12" s="38" t="s">
        <v>44</v>
      </c>
      <c r="E12" s="49" t="s">
        <v>11</v>
      </c>
      <c r="F12" s="40" t="s">
        <v>253</v>
      </c>
      <c r="G12" s="41" t="b">
        <v>0</v>
      </c>
      <c r="H12" s="41" t="b">
        <v>1</v>
      </c>
      <c r="I12" s="41" t="b">
        <v>0</v>
      </c>
      <c r="J12" s="43" t="s">
        <v>45</v>
      </c>
      <c r="K12" s="23" t="e">
        <f t="shared" ca="1" si="0"/>
        <v>#NAME?</v>
      </c>
      <c r="L12" s="122"/>
    </row>
    <row r="13" spans="1:27" ht="12.75">
      <c r="A13" s="557"/>
      <c r="B13" s="546" t="s">
        <v>46</v>
      </c>
      <c r="C13" s="37" t="s">
        <v>25</v>
      </c>
      <c r="D13" s="38" t="s">
        <v>47</v>
      </c>
      <c r="E13" s="49" t="s">
        <v>11</v>
      </c>
      <c r="F13" s="40" t="s">
        <v>167</v>
      </c>
      <c r="G13" s="41" t="b">
        <v>0</v>
      </c>
      <c r="H13" s="41" t="b">
        <v>1</v>
      </c>
      <c r="I13" s="41" t="b">
        <v>0</v>
      </c>
      <c r="J13" s="42" t="s">
        <v>28</v>
      </c>
      <c r="K13" s="23" t="e">
        <f t="shared" ca="1" si="0"/>
        <v>#NAME?</v>
      </c>
      <c r="L13" s="121"/>
    </row>
    <row r="14" spans="1:27" ht="12.75">
      <c r="A14" s="557"/>
      <c r="B14" s="547"/>
      <c r="C14" s="37" t="s">
        <v>25</v>
      </c>
      <c r="D14" s="38" t="s">
        <v>49</v>
      </c>
      <c r="E14" s="49" t="s">
        <v>11</v>
      </c>
      <c r="F14" s="40" t="s">
        <v>167</v>
      </c>
      <c r="G14" s="41" t="b">
        <v>0</v>
      </c>
      <c r="H14" s="41" t="b">
        <v>1</v>
      </c>
      <c r="I14" s="41" t="b">
        <v>0</v>
      </c>
      <c r="J14" s="43" t="s">
        <v>50</v>
      </c>
      <c r="K14" s="23" t="e">
        <f t="shared" ca="1" si="0"/>
        <v>#NAME?</v>
      </c>
      <c r="L14" s="123"/>
    </row>
    <row r="15" spans="1:27" ht="12.75">
      <c r="A15" s="557"/>
      <c r="B15" s="546" t="s">
        <v>51</v>
      </c>
      <c r="C15" s="37" t="s">
        <v>25</v>
      </c>
      <c r="D15" s="38" t="s">
        <v>52</v>
      </c>
      <c r="E15" s="49" t="s">
        <v>11</v>
      </c>
      <c r="F15" s="40" t="s">
        <v>213</v>
      </c>
      <c r="G15" s="41" t="b">
        <v>0</v>
      </c>
      <c r="H15" s="41" t="b">
        <v>1</v>
      </c>
      <c r="I15" s="41" t="b">
        <v>0</v>
      </c>
      <c r="J15" s="42" t="s">
        <v>28</v>
      </c>
      <c r="K15" s="23" t="e">
        <f t="shared" ca="1" si="0"/>
        <v>#NAME?</v>
      </c>
      <c r="L15" s="121"/>
    </row>
    <row r="16" spans="1:27" ht="12.75">
      <c r="A16" s="557"/>
      <c r="B16" s="547"/>
      <c r="C16" s="37" t="s">
        <v>25</v>
      </c>
      <c r="D16" s="38" t="s">
        <v>54</v>
      </c>
      <c r="E16" s="49" t="s">
        <v>11</v>
      </c>
      <c r="F16" s="40" t="s">
        <v>213</v>
      </c>
      <c r="G16" s="41" t="b">
        <v>0</v>
      </c>
      <c r="H16" s="41" t="b">
        <v>1</v>
      </c>
      <c r="I16" s="41" t="b">
        <v>0</v>
      </c>
      <c r="J16" s="43" t="s">
        <v>55</v>
      </c>
      <c r="K16" s="23" t="e">
        <f t="shared" ca="1" si="0"/>
        <v>#NAME?</v>
      </c>
      <c r="L16" s="123"/>
    </row>
    <row r="17" spans="1:12" ht="12.75">
      <c r="A17" s="557"/>
      <c r="B17" s="546" t="s">
        <v>56</v>
      </c>
      <c r="C17" s="37" t="s">
        <v>25</v>
      </c>
      <c r="D17" s="38" t="s">
        <v>57</v>
      </c>
      <c r="E17" s="49" t="s">
        <v>11</v>
      </c>
      <c r="F17" s="40" t="s">
        <v>199</v>
      </c>
      <c r="G17" s="41" t="b">
        <v>0</v>
      </c>
      <c r="H17" s="41" t="b">
        <v>1</v>
      </c>
      <c r="I17" s="41" t="b">
        <v>0</v>
      </c>
      <c r="J17" s="42" t="s">
        <v>28</v>
      </c>
      <c r="K17" s="23" t="e">
        <f t="shared" ca="1" si="0"/>
        <v>#NAME?</v>
      </c>
      <c r="L17" s="121"/>
    </row>
    <row r="18" spans="1:12" ht="12.75">
      <c r="A18" s="557"/>
      <c r="B18" s="547"/>
      <c r="C18" s="37" t="s">
        <v>25</v>
      </c>
      <c r="D18" s="38" t="s">
        <v>59</v>
      </c>
      <c r="E18" s="49" t="s">
        <v>11</v>
      </c>
      <c r="F18" s="135" t="s">
        <v>199</v>
      </c>
      <c r="G18" s="41" t="b">
        <v>0</v>
      </c>
      <c r="H18" s="41" t="b">
        <v>1</v>
      </c>
      <c r="I18" s="41" t="b">
        <v>0</v>
      </c>
      <c r="J18" s="43" t="s">
        <v>34</v>
      </c>
      <c r="K18" s="23" t="e">
        <f t="shared" ca="1" si="0"/>
        <v>#NAME?</v>
      </c>
      <c r="L18" s="124"/>
    </row>
    <row r="19" spans="1:12" ht="12.75">
      <c r="A19" s="557"/>
      <c r="B19" s="546" t="s">
        <v>60</v>
      </c>
      <c r="C19" s="37" t="s">
        <v>25</v>
      </c>
      <c r="D19" s="38" t="s">
        <v>61</v>
      </c>
      <c r="E19" s="49" t="s">
        <v>11</v>
      </c>
      <c r="F19" s="40" t="s">
        <v>264</v>
      </c>
      <c r="G19" s="41" t="b">
        <v>0</v>
      </c>
      <c r="H19" s="41" t="b">
        <v>0</v>
      </c>
      <c r="I19" s="41" t="b">
        <v>0</v>
      </c>
      <c r="J19" s="43" t="s">
        <v>63</v>
      </c>
      <c r="K19" s="50" t="str">
        <f t="shared" si="0"/>
        <v/>
      </c>
      <c r="L19" s="125"/>
    </row>
    <row r="20" spans="1:12" ht="12.75">
      <c r="A20" s="557"/>
      <c r="B20" s="547"/>
      <c r="C20" s="37" t="s">
        <v>25</v>
      </c>
      <c r="D20" s="38" t="s">
        <v>64</v>
      </c>
      <c r="E20" s="49" t="s">
        <v>11</v>
      </c>
      <c r="F20" s="40" t="s">
        <v>264</v>
      </c>
      <c r="G20" s="41" t="b">
        <v>0</v>
      </c>
      <c r="H20" s="41" t="b">
        <v>0</v>
      </c>
      <c r="I20" s="41" t="b">
        <v>0</v>
      </c>
      <c r="J20" s="43" t="s">
        <v>28</v>
      </c>
      <c r="K20" s="50" t="str">
        <f t="shared" si="0"/>
        <v/>
      </c>
      <c r="L20" s="125"/>
    </row>
    <row r="21" spans="1:12" ht="12.75">
      <c r="A21" s="557"/>
      <c r="B21" s="546" t="s">
        <v>65</v>
      </c>
      <c r="C21" s="37" t="s">
        <v>25</v>
      </c>
      <c r="D21" s="38" t="s">
        <v>66</v>
      </c>
      <c r="E21" s="49" t="s">
        <v>11</v>
      </c>
      <c r="F21" s="40" t="s">
        <v>265</v>
      </c>
      <c r="G21" s="41" t="b">
        <v>0</v>
      </c>
      <c r="H21" s="41" t="b">
        <v>0</v>
      </c>
      <c r="I21" s="41" t="b">
        <v>0</v>
      </c>
      <c r="J21" s="43" t="s">
        <v>63</v>
      </c>
      <c r="K21" s="50" t="str">
        <f t="shared" si="0"/>
        <v/>
      </c>
      <c r="L21" s="125"/>
    </row>
    <row r="22" spans="1:12" ht="12.75">
      <c r="A22" s="557"/>
      <c r="B22" s="547"/>
      <c r="C22" s="37" t="s">
        <v>25</v>
      </c>
      <c r="D22" s="38" t="s">
        <v>68</v>
      </c>
      <c r="E22" s="49" t="s">
        <v>11</v>
      </c>
      <c r="F22" s="40" t="s">
        <v>265</v>
      </c>
      <c r="G22" s="41" t="b">
        <v>0</v>
      </c>
      <c r="H22" s="41" t="b">
        <v>0</v>
      </c>
      <c r="I22" s="41" t="b">
        <v>0</v>
      </c>
      <c r="J22" s="43" t="s">
        <v>28</v>
      </c>
      <c r="K22" s="50" t="str">
        <f t="shared" si="0"/>
        <v/>
      </c>
      <c r="L22" s="125"/>
    </row>
    <row r="23" spans="1:12" ht="12.75">
      <c r="A23" s="557"/>
      <c r="B23" s="548" t="s">
        <v>69</v>
      </c>
      <c r="C23" s="37" t="s">
        <v>25</v>
      </c>
      <c r="D23" s="38" t="s">
        <v>70</v>
      </c>
      <c r="E23" s="49" t="s">
        <v>11</v>
      </c>
      <c r="F23" s="40" t="s">
        <v>254</v>
      </c>
      <c r="G23" s="41" t="b">
        <v>0</v>
      </c>
      <c r="H23" s="41" t="b">
        <v>1</v>
      </c>
      <c r="I23" s="41" t="b">
        <v>0</v>
      </c>
      <c r="J23" s="48" t="s">
        <v>28</v>
      </c>
      <c r="K23" s="23" t="e">
        <f t="shared" ca="1" si="0"/>
        <v>#NAME?</v>
      </c>
      <c r="L23" s="125"/>
    </row>
    <row r="24" spans="1:12" ht="12.75">
      <c r="A24" s="553"/>
      <c r="B24" s="547"/>
      <c r="C24" s="37" t="s">
        <v>25</v>
      </c>
      <c r="D24" s="38" t="s">
        <v>72</v>
      </c>
      <c r="E24" s="49" t="s">
        <v>11</v>
      </c>
      <c r="F24" s="40" t="s">
        <v>254</v>
      </c>
      <c r="G24" s="41" t="b">
        <v>0</v>
      </c>
      <c r="H24" s="41" t="b">
        <v>1</v>
      </c>
      <c r="I24" s="41" t="b">
        <v>0</v>
      </c>
      <c r="J24" s="48" t="s">
        <v>73</v>
      </c>
      <c r="K24" s="23" t="e">
        <f t="shared" ca="1" si="0"/>
        <v>#NAME?</v>
      </c>
      <c r="L24" s="126"/>
    </row>
    <row r="25" spans="1:12" ht="12.75">
      <c r="A25" s="559" t="s">
        <v>75</v>
      </c>
      <c r="B25" s="51" t="s">
        <v>76</v>
      </c>
      <c r="C25" s="52" t="s">
        <v>77</v>
      </c>
      <c r="D25" s="53" t="s">
        <v>78</v>
      </c>
      <c r="E25" s="136" t="s">
        <v>11</v>
      </c>
      <c r="F25" s="55" t="s">
        <v>266</v>
      </c>
      <c r="G25" s="56" t="b">
        <v>0</v>
      </c>
      <c r="H25" s="57" t="b">
        <v>0</v>
      </c>
      <c r="I25" s="56" t="b">
        <v>0</v>
      </c>
      <c r="J25" s="58" t="s">
        <v>21</v>
      </c>
      <c r="K25" s="50" t="str">
        <f t="shared" si="0"/>
        <v/>
      </c>
      <c r="L25" s="121"/>
    </row>
    <row r="26" spans="1:12" ht="12.75">
      <c r="A26" s="557"/>
      <c r="B26" s="51" t="s">
        <v>80</v>
      </c>
      <c r="C26" s="52" t="s">
        <v>77</v>
      </c>
      <c r="D26" s="53" t="s">
        <v>81</v>
      </c>
      <c r="E26" s="136" t="s">
        <v>11</v>
      </c>
      <c r="F26" s="55" t="s">
        <v>267</v>
      </c>
      <c r="G26" s="56" t="b">
        <v>0</v>
      </c>
      <c r="H26" s="57" t="b">
        <v>1</v>
      </c>
      <c r="I26" s="56" t="b">
        <v>0</v>
      </c>
      <c r="J26" s="58" t="s">
        <v>21</v>
      </c>
      <c r="K26" s="23" t="e">
        <f t="shared" ca="1" si="0"/>
        <v>#NAME?</v>
      </c>
      <c r="L26" s="127"/>
    </row>
    <row r="27" spans="1:12" ht="12.75">
      <c r="A27" s="557"/>
      <c r="B27" s="51" t="s">
        <v>83</v>
      </c>
      <c r="C27" s="52" t="s">
        <v>77</v>
      </c>
      <c r="D27" s="53" t="s">
        <v>84</v>
      </c>
      <c r="E27" s="136" t="s">
        <v>11</v>
      </c>
      <c r="F27" s="55" t="s">
        <v>200</v>
      </c>
      <c r="G27" s="56" t="b">
        <v>0</v>
      </c>
      <c r="H27" s="57" t="b">
        <v>1</v>
      </c>
      <c r="I27" s="56" t="b">
        <v>0</v>
      </c>
      <c r="J27" s="58" t="s">
        <v>21</v>
      </c>
      <c r="K27" s="23" t="e">
        <f t="shared" ca="1" si="0"/>
        <v>#NAME?</v>
      </c>
      <c r="L27" s="128"/>
    </row>
    <row r="28" spans="1:12" ht="12.75">
      <c r="A28" s="557"/>
      <c r="B28" s="51" t="s">
        <v>86</v>
      </c>
      <c r="C28" s="52" t="s">
        <v>77</v>
      </c>
      <c r="D28" s="53" t="s">
        <v>87</v>
      </c>
      <c r="E28" s="136" t="s">
        <v>11</v>
      </c>
      <c r="F28" s="55" t="s">
        <v>268</v>
      </c>
      <c r="G28" s="56" t="b">
        <v>0</v>
      </c>
      <c r="H28" s="57" t="b">
        <v>1</v>
      </c>
      <c r="I28" s="56" t="b">
        <v>0</v>
      </c>
      <c r="J28" s="58" t="s">
        <v>21</v>
      </c>
      <c r="K28" s="23" t="e">
        <f t="shared" ca="1" si="0"/>
        <v>#NAME?</v>
      </c>
      <c r="L28" s="128"/>
    </row>
    <row r="29" spans="1:12" ht="12.75">
      <c r="A29" s="557"/>
      <c r="B29" s="51" t="s">
        <v>89</v>
      </c>
      <c r="C29" s="52" t="s">
        <v>77</v>
      </c>
      <c r="D29" s="53" t="s">
        <v>90</v>
      </c>
      <c r="E29" s="136" t="s">
        <v>11</v>
      </c>
      <c r="F29" s="55" t="s">
        <v>200</v>
      </c>
      <c r="G29" s="56" t="b">
        <v>0</v>
      </c>
      <c r="H29" s="57" t="b">
        <v>1</v>
      </c>
      <c r="I29" s="56" t="b">
        <v>0</v>
      </c>
      <c r="J29" s="58" t="s">
        <v>21</v>
      </c>
      <c r="K29" s="23" t="e">
        <f t="shared" ca="1" si="0"/>
        <v>#NAME?</v>
      </c>
      <c r="L29" s="125"/>
    </row>
    <row r="30" spans="1:12" ht="12.75">
      <c r="A30" s="557"/>
      <c r="B30" s="51" t="s">
        <v>91</v>
      </c>
      <c r="C30" s="52" t="s">
        <v>77</v>
      </c>
      <c r="D30" s="53" t="s">
        <v>92</v>
      </c>
      <c r="E30" s="136" t="s">
        <v>11</v>
      </c>
      <c r="F30" s="55" t="s">
        <v>226</v>
      </c>
      <c r="G30" s="56" t="b">
        <v>0</v>
      </c>
      <c r="H30" s="57" t="b">
        <v>1</v>
      </c>
      <c r="I30" s="56" t="b">
        <v>0</v>
      </c>
      <c r="J30" s="58" t="s">
        <v>21</v>
      </c>
      <c r="K30" s="23" t="e">
        <f t="shared" ca="1" si="0"/>
        <v>#NAME?</v>
      </c>
      <c r="L30" s="129"/>
    </row>
    <row r="31" spans="1:12" ht="12.75">
      <c r="A31" s="557"/>
      <c r="B31" s="51" t="s">
        <v>94</v>
      </c>
      <c r="C31" s="52" t="s">
        <v>77</v>
      </c>
      <c r="D31" s="53" t="s">
        <v>95</v>
      </c>
      <c r="E31" s="136" t="s">
        <v>11</v>
      </c>
      <c r="F31" s="55" t="s">
        <v>269</v>
      </c>
      <c r="G31" s="56" t="b">
        <v>0</v>
      </c>
      <c r="H31" s="57" t="b">
        <v>1</v>
      </c>
      <c r="I31" s="56" t="b">
        <v>0</v>
      </c>
      <c r="J31" s="58" t="s">
        <v>21</v>
      </c>
      <c r="K31" s="23" t="e">
        <f t="shared" ca="1" si="0"/>
        <v>#NAME?</v>
      </c>
      <c r="L31" s="129"/>
    </row>
    <row r="32" spans="1:12" ht="12.75">
      <c r="A32" s="557"/>
      <c r="B32" s="61" t="s">
        <v>97</v>
      </c>
      <c r="C32" s="62" t="s">
        <v>77</v>
      </c>
      <c r="D32" s="53" t="s">
        <v>98</v>
      </c>
      <c r="E32" s="136" t="s">
        <v>11</v>
      </c>
      <c r="F32" s="63" t="s">
        <v>270</v>
      </c>
      <c r="G32" s="56" t="b">
        <v>0</v>
      </c>
      <c r="H32" s="57" t="b">
        <v>1</v>
      </c>
      <c r="I32" s="56" t="b">
        <v>0</v>
      </c>
      <c r="J32" s="58" t="s">
        <v>21</v>
      </c>
      <c r="K32" s="23" t="e">
        <f t="shared" ca="1" si="0"/>
        <v>#NAME?</v>
      </c>
      <c r="L32" s="129"/>
    </row>
    <row r="33" spans="1:12" ht="12.75">
      <c r="A33" s="557"/>
      <c r="B33" s="61" t="s">
        <v>100</v>
      </c>
      <c r="C33" s="62" t="s">
        <v>77</v>
      </c>
      <c r="D33" s="53" t="s">
        <v>101</v>
      </c>
      <c r="E33" s="136" t="s">
        <v>11</v>
      </c>
      <c r="F33" s="63" t="s">
        <v>271</v>
      </c>
      <c r="G33" s="56" t="b">
        <v>0</v>
      </c>
      <c r="H33" s="57" t="b">
        <v>1</v>
      </c>
      <c r="I33" s="56" t="b">
        <v>0</v>
      </c>
      <c r="J33" s="58" t="s">
        <v>21</v>
      </c>
      <c r="K33" s="23" t="e">
        <f t="shared" ca="1" si="0"/>
        <v>#NAME?</v>
      </c>
      <c r="L33" s="129"/>
    </row>
    <row r="34" spans="1:12" ht="12.75">
      <c r="A34" s="553"/>
      <c r="B34" s="61" t="s">
        <v>103</v>
      </c>
      <c r="C34" s="52" t="s">
        <v>77</v>
      </c>
      <c r="D34" s="53" t="s">
        <v>104</v>
      </c>
      <c r="E34" s="136" t="s">
        <v>11</v>
      </c>
      <c r="F34" s="63" t="s">
        <v>20</v>
      </c>
      <c r="G34" s="56" t="b">
        <v>0</v>
      </c>
      <c r="H34" s="57" t="b">
        <v>1</v>
      </c>
      <c r="I34" s="56" t="b">
        <v>0</v>
      </c>
      <c r="J34" s="64" t="s">
        <v>106</v>
      </c>
      <c r="K34" s="23" t="e">
        <f t="shared" ca="1" si="0"/>
        <v>#NAME?</v>
      </c>
      <c r="L34" s="129"/>
    </row>
    <row r="35" spans="1:12" ht="12.75">
      <c r="A35" s="560" t="s">
        <v>107</v>
      </c>
      <c r="B35" s="66" t="s">
        <v>108</v>
      </c>
      <c r="C35" s="67" t="s">
        <v>25</v>
      </c>
      <c r="D35" s="68" t="s">
        <v>109</v>
      </c>
      <c r="E35" s="79" t="s">
        <v>11</v>
      </c>
      <c r="F35" s="70" t="s">
        <v>199</v>
      </c>
      <c r="G35" s="71" t="b">
        <v>0</v>
      </c>
      <c r="H35" s="71" t="b">
        <v>1</v>
      </c>
      <c r="I35" s="71" t="b">
        <v>0</v>
      </c>
      <c r="J35" s="72" t="s">
        <v>106</v>
      </c>
      <c r="K35" s="23" t="e">
        <f t="shared" ca="1" si="0"/>
        <v>#NAME?</v>
      </c>
      <c r="L35" s="130"/>
    </row>
    <row r="36" spans="1:12" ht="15.75" customHeight="1">
      <c r="A36" s="557"/>
      <c r="B36" s="66" t="s">
        <v>111</v>
      </c>
      <c r="C36" s="67" t="s">
        <v>25</v>
      </c>
      <c r="D36" s="68" t="s">
        <v>112</v>
      </c>
      <c r="E36" s="79" t="s">
        <v>11</v>
      </c>
      <c r="F36" s="70" t="s">
        <v>213</v>
      </c>
      <c r="G36" s="71" t="b">
        <v>0</v>
      </c>
      <c r="H36" s="71" t="b">
        <v>1</v>
      </c>
      <c r="I36" s="71" t="b">
        <v>0</v>
      </c>
      <c r="J36" s="72" t="s">
        <v>106</v>
      </c>
      <c r="K36" s="23" t="e">
        <f t="shared" ca="1" si="0"/>
        <v>#NAME?</v>
      </c>
      <c r="L36" s="130"/>
    </row>
    <row r="37" spans="1:12" ht="15.75" customHeight="1">
      <c r="A37" s="557"/>
      <c r="B37" s="66" t="s">
        <v>114</v>
      </c>
      <c r="C37" s="67" t="s">
        <v>25</v>
      </c>
      <c r="D37" s="74" t="s">
        <v>115</v>
      </c>
      <c r="E37" s="137" t="s">
        <v>11</v>
      </c>
      <c r="F37" s="70" t="s">
        <v>167</v>
      </c>
      <c r="G37" s="76" t="b">
        <v>0</v>
      </c>
      <c r="H37" s="76" t="b">
        <v>1</v>
      </c>
      <c r="I37" s="76" t="b">
        <v>0</v>
      </c>
      <c r="J37" s="77" t="s">
        <v>106</v>
      </c>
      <c r="K37" s="23" t="e">
        <f t="shared" ca="1" si="0"/>
        <v>#NAME?</v>
      </c>
      <c r="L37" s="130"/>
    </row>
    <row r="38" spans="1:12" ht="15" customHeight="1">
      <c r="A38" s="557"/>
      <c r="B38" s="66" t="s">
        <v>117</v>
      </c>
      <c r="C38" s="67" t="s">
        <v>25</v>
      </c>
      <c r="D38" s="68" t="s">
        <v>118</v>
      </c>
      <c r="E38" s="79" t="s">
        <v>11</v>
      </c>
      <c r="F38" s="70" t="s">
        <v>253</v>
      </c>
      <c r="G38" s="76" t="b">
        <v>0</v>
      </c>
      <c r="H38" s="76" t="b">
        <v>1</v>
      </c>
      <c r="I38" s="76" t="b">
        <v>0</v>
      </c>
      <c r="J38" s="77" t="s">
        <v>106</v>
      </c>
      <c r="K38" s="23" t="e">
        <f t="shared" ca="1" si="0"/>
        <v>#NAME?</v>
      </c>
      <c r="L38" s="130"/>
    </row>
    <row r="39" spans="1:12" ht="15.75" customHeight="1">
      <c r="A39" s="557"/>
      <c r="B39" s="66" t="s">
        <v>119</v>
      </c>
      <c r="C39" s="67" t="s">
        <v>25</v>
      </c>
      <c r="D39" s="68" t="s">
        <v>120</v>
      </c>
      <c r="E39" s="79" t="s">
        <v>11</v>
      </c>
      <c r="F39" s="70" t="s">
        <v>254</v>
      </c>
      <c r="G39" s="76" t="b">
        <v>0</v>
      </c>
      <c r="H39" s="76" t="b">
        <v>1</v>
      </c>
      <c r="I39" s="76" t="b">
        <v>0</v>
      </c>
      <c r="J39" s="77" t="s">
        <v>106</v>
      </c>
      <c r="K39" s="23" t="e">
        <f t="shared" ca="1" si="0"/>
        <v>#NAME?</v>
      </c>
      <c r="L39" s="130"/>
    </row>
    <row r="40" spans="1:12" ht="15.75" customHeight="1">
      <c r="A40" s="557"/>
      <c r="B40" s="66" t="s">
        <v>122</v>
      </c>
      <c r="C40" s="78" t="s">
        <v>25</v>
      </c>
      <c r="D40" s="68" t="s">
        <v>123</v>
      </c>
      <c r="E40" s="79" t="s">
        <v>11</v>
      </c>
      <c r="F40" s="70" t="s">
        <v>255</v>
      </c>
      <c r="G40" s="76" t="b">
        <v>0</v>
      </c>
      <c r="H40" s="76" t="b">
        <v>1</v>
      </c>
      <c r="I40" s="76" t="b">
        <v>0</v>
      </c>
      <c r="J40" s="77" t="s">
        <v>106</v>
      </c>
      <c r="K40" s="23" t="e">
        <f t="shared" ca="1" si="0"/>
        <v>#NAME?</v>
      </c>
    </row>
    <row r="41" spans="1:12" ht="15.75" customHeight="1">
      <c r="A41" s="557"/>
      <c r="B41" s="80" t="s">
        <v>125</v>
      </c>
      <c r="C41" s="67" t="s">
        <v>25</v>
      </c>
      <c r="D41" s="68" t="s">
        <v>126</v>
      </c>
      <c r="E41" s="79" t="s">
        <v>11</v>
      </c>
      <c r="F41" s="70" t="s">
        <v>159</v>
      </c>
      <c r="G41" s="76" t="b">
        <v>0</v>
      </c>
      <c r="H41" s="76" t="b">
        <v>1</v>
      </c>
      <c r="I41" s="76" t="b">
        <v>0</v>
      </c>
      <c r="J41" s="77" t="s">
        <v>106</v>
      </c>
      <c r="K41" s="23" t="e">
        <f t="shared" ca="1" si="0"/>
        <v>#NAME?</v>
      </c>
    </row>
    <row r="42" spans="1:12" ht="15.75" customHeight="1">
      <c r="A42" s="557"/>
      <c r="B42" s="80" t="s">
        <v>128</v>
      </c>
      <c r="C42" s="78" t="s">
        <v>25</v>
      </c>
      <c r="D42" s="68" t="s">
        <v>129</v>
      </c>
      <c r="E42" s="79" t="s">
        <v>11</v>
      </c>
      <c r="F42" s="70" t="s">
        <v>207</v>
      </c>
      <c r="G42" s="76" t="b">
        <v>0</v>
      </c>
      <c r="H42" s="76" t="b">
        <v>1</v>
      </c>
      <c r="I42" s="76" t="b">
        <v>0</v>
      </c>
      <c r="J42" s="77" t="s">
        <v>106</v>
      </c>
      <c r="K42" s="23" t="e">
        <f t="shared" ca="1" si="0"/>
        <v>#NAME?</v>
      </c>
    </row>
    <row r="43" spans="1:12" ht="15.75" customHeight="1">
      <c r="A43" s="557"/>
      <c r="B43" s="66" t="s">
        <v>131</v>
      </c>
      <c r="C43" s="67" t="s">
        <v>25</v>
      </c>
      <c r="D43" s="68" t="s">
        <v>132</v>
      </c>
      <c r="E43" s="79" t="s">
        <v>11</v>
      </c>
      <c r="F43" s="70" t="s">
        <v>256</v>
      </c>
      <c r="G43" s="76" t="b">
        <v>0</v>
      </c>
      <c r="H43" s="76" t="b">
        <v>1</v>
      </c>
      <c r="I43" s="76" t="b">
        <v>0</v>
      </c>
      <c r="J43" s="77" t="s">
        <v>106</v>
      </c>
      <c r="K43" s="23" t="e">
        <f t="shared" ca="1" si="0"/>
        <v>#NAME?</v>
      </c>
      <c r="L43" s="131"/>
    </row>
    <row r="44" spans="1:12" ht="15.75" customHeight="1">
      <c r="A44" s="557"/>
      <c r="B44" s="80" t="s">
        <v>134</v>
      </c>
      <c r="C44" s="78" t="s">
        <v>25</v>
      </c>
      <c r="D44" s="68" t="s">
        <v>135</v>
      </c>
      <c r="E44" s="79" t="s">
        <v>11</v>
      </c>
      <c r="F44" s="70" t="s">
        <v>207</v>
      </c>
      <c r="G44" s="76" t="b">
        <v>0</v>
      </c>
      <c r="H44" s="76" t="b">
        <v>1</v>
      </c>
      <c r="I44" s="76" t="b">
        <v>0</v>
      </c>
      <c r="J44" s="77" t="s">
        <v>106</v>
      </c>
      <c r="K44" s="23" t="e">
        <f t="shared" ca="1" si="0"/>
        <v>#NAME?</v>
      </c>
    </row>
    <row r="45" spans="1:12" ht="15.75" customHeight="1">
      <c r="A45" s="557"/>
      <c r="B45" s="80" t="s">
        <v>136</v>
      </c>
      <c r="C45" s="78" t="s">
        <v>25</v>
      </c>
      <c r="D45" s="68" t="s">
        <v>137</v>
      </c>
      <c r="E45" s="79" t="s">
        <v>11</v>
      </c>
      <c r="F45" s="70" t="s">
        <v>207</v>
      </c>
      <c r="G45" s="76" t="b">
        <v>0</v>
      </c>
      <c r="H45" s="76" t="b">
        <v>1</v>
      </c>
      <c r="I45" s="76" t="b">
        <v>0</v>
      </c>
      <c r="J45" s="77" t="s">
        <v>106</v>
      </c>
      <c r="K45" s="23" t="e">
        <f t="shared" ca="1" si="0"/>
        <v>#NAME?</v>
      </c>
    </row>
    <row r="46" spans="1:12" ht="15.75" customHeight="1">
      <c r="A46" s="557"/>
      <c r="B46" s="80" t="s">
        <v>138</v>
      </c>
      <c r="C46" s="78" t="s">
        <v>25</v>
      </c>
      <c r="D46" s="68" t="s">
        <v>139</v>
      </c>
      <c r="E46" s="79" t="s">
        <v>11</v>
      </c>
      <c r="F46" s="70" t="s">
        <v>150</v>
      </c>
      <c r="G46" s="76" t="b">
        <v>0</v>
      </c>
      <c r="H46" s="76" t="b">
        <v>1</v>
      </c>
      <c r="I46" s="76" t="b">
        <v>0</v>
      </c>
      <c r="J46" s="77" t="s">
        <v>106</v>
      </c>
      <c r="K46" s="23" t="e">
        <f t="shared" ca="1" si="0"/>
        <v>#NAME?</v>
      </c>
    </row>
    <row r="47" spans="1:12" ht="16.5" customHeight="1">
      <c r="A47" s="557"/>
      <c r="B47" s="83" t="s">
        <v>141</v>
      </c>
      <c r="C47" s="84" t="s">
        <v>25</v>
      </c>
      <c r="D47" s="85" t="s">
        <v>142</v>
      </c>
      <c r="E47" s="79" t="s">
        <v>11</v>
      </c>
      <c r="F47" s="87" t="s">
        <v>257</v>
      </c>
      <c r="G47" s="88" t="b">
        <v>0</v>
      </c>
      <c r="H47" s="88" t="b">
        <v>0</v>
      </c>
      <c r="I47" s="88" t="b">
        <v>0</v>
      </c>
      <c r="J47" s="89" t="s">
        <v>106</v>
      </c>
      <c r="K47" s="50" t="str">
        <f t="shared" si="0"/>
        <v/>
      </c>
      <c r="L47" s="131"/>
    </row>
    <row r="48" spans="1:12" ht="16.5" customHeight="1">
      <c r="A48" s="557"/>
      <c r="B48" s="90" t="s">
        <v>143</v>
      </c>
      <c r="C48" s="84" t="s">
        <v>25</v>
      </c>
      <c r="D48" s="91" t="s">
        <v>144</v>
      </c>
      <c r="E48" s="79" t="s">
        <v>11</v>
      </c>
      <c r="F48" s="87" t="s">
        <v>121</v>
      </c>
      <c r="G48" s="88" t="b">
        <v>0</v>
      </c>
      <c r="H48" s="88" t="b">
        <v>0</v>
      </c>
      <c r="I48" s="88" t="b">
        <v>0</v>
      </c>
      <c r="J48" s="89" t="s">
        <v>106</v>
      </c>
      <c r="K48" s="50" t="str">
        <f t="shared" si="0"/>
        <v/>
      </c>
      <c r="L48" s="131"/>
    </row>
    <row r="49" spans="1:12" ht="16.5" customHeight="1">
      <c r="A49" s="561"/>
      <c r="B49" s="92" t="s">
        <v>145</v>
      </c>
      <c r="C49" s="93" t="s">
        <v>25</v>
      </c>
      <c r="D49" s="94" t="s">
        <v>145</v>
      </c>
      <c r="E49" s="95" t="s">
        <v>11</v>
      </c>
      <c r="F49" s="96" t="s">
        <v>105</v>
      </c>
      <c r="G49" s="97" t="b">
        <v>0</v>
      </c>
      <c r="H49" s="97" t="b">
        <v>1</v>
      </c>
      <c r="I49" s="97" t="b">
        <v>0</v>
      </c>
      <c r="J49" s="98" t="s">
        <v>106</v>
      </c>
      <c r="K49" s="23" t="e">
        <f t="shared" ca="1" si="0"/>
        <v>#NAME?</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59"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8"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53</v>
      </c>
      <c r="G5" s="32" t="b">
        <v>1</v>
      </c>
      <c r="H5" s="32" t="b">
        <v>0</v>
      </c>
      <c r="I5" s="32" t="b">
        <v>0</v>
      </c>
      <c r="J5" s="33" t="s">
        <v>28</v>
      </c>
      <c r="K5" s="50" t="str">
        <f t="shared" si="0"/>
        <v/>
      </c>
    </row>
    <row r="6" spans="1:27" ht="22.5" customHeight="1">
      <c r="A6" s="557"/>
      <c r="B6" s="547"/>
      <c r="C6" s="28" t="s">
        <v>25</v>
      </c>
      <c r="D6" s="34" t="s">
        <v>29</v>
      </c>
      <c r="E6" s="134" t="s">
        <v>11</v>
      </c>
      <c r="F6" s="31" t="s">
        <v>53</v>
      </c>
      <c r="G6" s="32" t="b">
        <v>1</v>
      </c>
      <c r="H6" s="32" t="b">
        <v>0</v>
      </c>
      <c r="I6" s="32" t="b">
        <v>0</v>
      </c>
      <c r="J6" s="35" t="s">
        <v>21</v>
      </c>
      <c r="K6" s="50" t="str">
        <f t="shared" si="0"/>
        <v/>
      </c>
      <c r="L6" s="121"/>
    </row>
    <row r="7" spans="1:27" ht="12.75">
      <c r="A7" s="557"/>
      <c r="B7" s="555" t="s">
        <v>30</v>
      </c>
      <c r="C7" s="28" t="s">
        <v>25</v>
      </c>
      <c r="D7" s="29" t="s">
        <v>31</v>
      </c>
      <c r="E7" s="134" t="s">
        <v>11</v>
      </c>
      <c r="F7" s="31" t="s">
        <v>124</v>
      </c>
      <c r="G7" s="32" t="b">
        <v>1</v>
      </c>
      <c r="H7" s="32" t="b">
        <v>0</v>
      </c>
      <c r="I7" s="32" t="b">
        <v>0</v>
      </c>
      <c r="J7" s="33"/>
      <c r="K7" s="50" t="str">
        <f t="shared" si="0"/>
        <v/>
      </c>
      <c r="L7" s="119"/>
    </row>
    <row r="8" spans="1:27" ht="12.75">
      <c r="A8" s="557"/>
      <c r="B8" s="547"/>
      <c r="C8" s="28" t="s">
        <v>25</v>
      </c>
      <c r="D8" s="29" t="s">
        <v>33</v>
      </c>
      <c r="E8" s="134" t="s">
        <v>11</v>
      </c>
      <c r="F8" s="31" t="s">
        <v>124</v>
      </c>
      <c r="G8" s="32" t="b">
        <v>1</v>
      </c>
      <c r="H8" s="32" t="b">
        <v>0</v>
      </c>
      <c r="I8" s="32" t="b">
        <v>0</v>
      </c>
      <c r="J8" s="35" t="s">
        <v>34</v>
      </c>
      <c r="K8" s="50" t="str">
        <f t="shared" si="0"/>
        <v/>
      </c>
    </row>
    <row r="9" spans="1:27" ht="12.75">
      <c r="A9" s="557"/>
      <c r="B9" s="555" t="s">
        <v>35</v>
      </c>
      <c r="C9" s="28" t="s">
        <v>18</v>
      </c>
      <c r="D9" s="29" t="s">
        <v>36</v>
      </c>
      <c r="E9" s="134" t="s">
        <v>11</v>
      </c>
      <c r="F9" s="31" t="s">
        <v>160</v>
      </c>
      <c r="G9" s="32" t="b">
        <v>0</v>
      </c>
      <c r="H9" s="32" t="b">
        <v>0</v>
      </c>
      <c r="I9" s="32" t="b">
        <v>0</v>
      </c>
      <c r="J9" s="33"/>
      <c r="K9" s="50" t="str">
        <f t="shared" si="0"/>
        <v/>
      </c>
    </row>
    <row r="10" spans="1:27" ht="12.75">
      <c r="A10" s="553"/>
      <c r="B10" s="547"/>
      <c r="C10" s="28" t="s">
        <v>38</v>
      </c>
      <c r="D10" s="29" t="s">
        <v>39</v>
      </c>
      <c r="E10" s="134" t="s">
        <v>11</v>
      </c>
      <c r="F10" s="31" t="s">
        <v>160</v>
      </c>
      <c r="G10" s="32" t="b">
        <v>0</v>
      </c>
      <c r="H10" s="32" t="b">
        <v>0</v>
      </c>
      <c r="I10" s="32" t="b">
        <v>0</v>
      </c>
      <c r="J10" s="35" t="s">
        <v>34</v>
      </c>
      <c r="K10" s="50" t="str">
        <f t="shared" si="0"/>
        <v/>
      </c>
    </row>
    <row r="11" spans="1:27" ht="12.75">
      <c r="A11" s="558" t="s">
        <v>40</v>
      </c>
      <c r="B11" s="546" t="s">
        <v>41</v>
      </c>
      <c r="C11" s="37" t="s">
        <v>25</v>
      </c>
      <c r="D11" s="38" t="s">
        <v>42</v>
      </c>
      <c r="E11" s="49" t="s">
        <v>11</v>
      </c>
      <c r="F11" s="40" t="s">
        <v>253</v>
      </c>
      <c r="G11" s="41" t="b">
        <v>1</v>
      </c>
      <c r="H11" s="41" t="b">
        <v>1</v>
      </c>
      <c r="I11" s="41" t="b">
        <v>0</v>
      </c>
      <c r="J11" s="42" t="s">
        <v>28</v>
      </c>
      <c r="K11" s="23" t="e">
        <f t="shared" ca="1" si="0"/>
        <v>#NAME?</v>
      </c>
      <c r="L11" s="121"/>
    </row>
    <row r="12" spans="1:27" ht="15" customHeight="1">
      <c r="A12" s="557"/>
      <c r="B12" s="547"/>
      <c r="C12" s="37" t="s">
        <v>25</v>
      </c>
      <c r="D12" s="38" t="s">
        <v>44</v>
      </c>
      <c r="E12" s="49" t="s">
        <v>11</v>
      </c>
      <c r="F12" s="40" t="s">
        <v>253</v>
      </c>
      <c r="G12" s="41" t="b">
        <v>1</v>
      </c>
      <c r="H12" s="41" t="b">
        <v>1</v>
      </c>
      <c r="I12" s="41" t="b">
        <v>0</v>
      </c>
      <c r="J12" s="43" t="s">
        <v>45</v>
      </c>
      <c r="K12" s="23" t="e">
        <f t="shared" ca="1" si="0"/>
        <v>#NAME?</v>
      </c>
      <c r="L12" s="122"/>
    </row>
    <row r="13" spans="1:27" ht="12.75">
      <c r="A13" s="557"/>
      <c r="B13" s="546" t="s">
        <v>46</v>
      </c>
      <c r="C13" s="37" t="s">
        <v>25</v>
      </c>
      <c r="D13" s="38" t="s">
        <v>47</v>
      </c>
      <c r="E13" s="49" t="s">
        <v>11</v>
      </c>
      <c r="F13" s="40" t="s">
        <v>167</v>
      </c>
      <c r="G13" s="41" t="b">
        <v>1</v>
      </c>
      <c r="H13" s="41" t="b">
        <v>1</v>
      </c>
      <c r="I13" s="41" t="b">
        <v>0</v>
      </c>
      <c r="J13" s="42" t="s">
        <v>28</v>
      </c>
      <c r="K13" s="23" t="e">
        <f t="shared" ca="1" si="0"/>
        <v>#NAME?</v>
      </c>
      <c r="L13" s="121"/>
    </row>
    <row r="14" spans="1:27" ht="12.75">
      <c r="A14" s="557"/>
      <c r="B14" s="547"/>
      <c r="C14" s="37" t="s">
        <v>25</v>
      </c>
      <c r="D14" s="38" t="s">
        <v>49</v>
      </c>
      <c r="E14" s="49" t="s">
        <v>11</v>
      </c>
      <c r="F14" s="40" t="s">
        <v>167</v>
      </c>
      <c r="G14" s="41" t="b">
        <v>1</v>
      </c>
      <c r="H14" s="41" t="b">
        <v>1</v>
      </c>
      <c r="I14" s="41" t="b">
        <v>0</v>
      </c>
      <c r="J14" s="43" t="s">
        <v>50</v>
      </c>
      <c r="K14" s="23" t="e">
        <f t="shared" ca="1" si="0"/>
        <v>#NAME?</v>
      </c>
      <c r="L14" s="123"/>
    </row>
    <row r="15" spans="1:27" ht="12.75">
      <c r="A15" s="557"/>
      <c r="B15" s="546" t="s">
        <v>51</v>
      </c>
      <c r="C15" s="37" t="s">
        <v>25</v>
      </c>
      <c r="D15" s="38" t="s">
        <v>52</v>
      </c>
      <c r="E15" s="49" t="s">
        <v>11</v>
      </c>
      <c r="F15" s="40" t="s">
        <v>213</v>
      </c>
      <c r="G15" s="41" t="b">
        <v>1</v>
      </c>
      <c r="H15" s="41" t="b">
        <v>1</v>
      </c>
      <c r="I15" s="41" t="b">
        <v>0</v>
      </c>
      <c r="J15" s="42" t="s">
        <v>28</v>
      </c>
      <c r="K15" s="23" t="e">
        <f t="shared" ca="1" si="0"/>
        <v>#NAME?</v>
      </c>
      <c r="L15" s="121"/>
    </row>
    <row r="16" spans="1:27" ht="12.75">
      <c r="A16" s="557"/>
      <c r="B16" s="547"/>
      <c r="C16" s="37" t="s">
        <v>25</v>
      </c>
      <c r="D16" s="38" t="s">
        <v>54</v>
      </c>
      <c r="E16" s="49" t="s">
        <v>11</v>
      </c>
      <c r="F16" s="40" t="s">
        <v>213</v>
      </c>
      <c r="G16" s="41" t="b">
        <v>1</v>
      </c>
      <c r="H16" s="41" t="b">
        <v>1</v>
      </c>
      <c r="I16" s="41" t="b">
        <v>0</v>
      </c>
      <c r="J16" s="43" t="s">
        <v>55</v>
      </c>
      <c r="K16" s="23" t="e">
        <f t="shared" ca="1" si="0"/>
        <v>#NAME?</v>
      </c>
      <c r="L16" s="123"/>
    </row>
    <row r="17" spans="1:12" ht="12.75">
      <c r="A17" s="557"/>
      <c r="B17" s="546" t="s">
        <v>56</v>
      </c>
      <c r="C17" s="37" t="s">
        <v>25</v>
      </c>
      <c r="D17" s="38" t="s">
        <v>57</v>
      </c>
      <c r="E17" s="49" t="s">
        <v>11</v>
      </c>
      <c r="F17" s="40" t="s">
        <v>199</v>
      </c>
      <c r="G17" s="41" t="b">
        <v>1</v>
      </c>
      <c r="H17" s="41" t="b">
        <v>1</v>
      </c>
      <c r="I17" s="41" t="b">
        <v>0</v>
      </c>
      <c r="J17" s="42" t="s">
        <v>28</v>
      </c>
      <c r="K17" s="23" t="e">
        <f t="shared" ca="1" si="0"/>
        <v>#NAME?</v>
      </c>
      <c r="L17" s="121"/>
    </row>
    <row r="18" spans="1:12" ht="12.75">
      <c r="A18" s="557"/>
      <c r="B18" s="547"/>
      <c r="C18" s="37" t="s">
        <v>25</v>
      </c>
      <c r="D18" s="38" t="s">
        <v>59</v>
      </c>
      <c r="E18" s="49" t="s">
        <v>11</v>
      </c>
      <c r="F18" s="135" t="s">
        <v>199</v>
      </c>
      <c r="G18" s="41" t="b">
        <v>1</v>
      </c>
      <c r="H18" s="41" t="b">
        <v>1</v>
      </c>
      <c r="I18" s="41" t="b">
        <v>0</v>
      </c>
      <c r="J18" s="43" t="s">
        <v>34</v>
      </c>
      <c r="K18" s="23" t="e">
        <f t="shared" ca="1" si="0"/>
        <v>#NAME?</v>
      </c>
      <c r="L18" s="124"/>
    </row>
    <row r="19" spans="1:12" ht="12.75">
      <c r="A19" s="557"/>
      <c r="B19" s="546" t="s">
        <v>60</v>
      </c>
      <c r="C19" s="37" t="s">
        <v>25</v>
      </c>
      <c r="D19" s="38" t="s">
        <v>61</v>
      </c>
      <c r="E19" s="49" t="s">
        <v>11</v>
      </c>
      <c r="F19" s="40" t="s">
        <v>264</v>
      </c>
      <c r="G19" s="41" t="b">
        <v>0</v>
      </c>
      <c r="H19" s="41" t="b">
        <v>0</v>
      </c>
      <c r="I19" s="41" t="b">
        <v>0</v>
      </c>
      <c r="J19" s="43" t="s">
        <v>63</v>
      </c>
      <c r="K19" s="50" t="str">
        <f t="shared" si="0"/>
        <v/>
      </c>
      <c r="L19" s="125"/>
    </row>
    <row r="20" spans="1:12" ht="12.75">
      <c r="A20" s="557"/>
      <c r="B20" s="547"/>
      <c r="C20" s="37" t="s">
        <v>25</v>
      </c>
      <c r="D20" s="38" t="s">
        <v>64</v>
      </c>
      <c r="E20" s="49" t="s">
        <v>11</v>
      </c>
      <c r="F20" s="40" t="s">
        <v>264</v>
      </c>
      <c r="G20" s="41" t="b">
        <v>0</v>
      </c>
      <c r="H20" s="41" t="b">
        <v>0</v>
      </c>
      <c r="I20" s="41" t="b">
        <v>0</v>
      </c>
      <c r="J20" s="43" t="s">
        <v>28</v>
      </c>
      <c r="K20" s="50" t="str">
        <f t="shared" si="0"/>
        <v/>
      </c>
      <c r="L20" s="125"/>
    </row>
    <row r="21" spans="1:12" ht="12.75">
      <c r="A21" s="557"/>
      <c r="B21" s="546" t="s">
        <v>65</v>
      </c>
      <c r="C21" s="37" t="s">
        <v>25</v>
      </c>
      <c r="D21" s="38" t="s">
        <v>66</v>
      </c>
      <c r="E21" s="49" t="s">
        <v>11</v>
      </c>
      <c r="F21" s="40" t="s">
        <v>265</v>
      </c>
      <c r="G21" s="41" t="b">
        <v>0</v>
      </c>
      <c r="H21" s="41" t="b">
        <v>0</v>
      </c>
      <c r="I21" s="41" t="b">
        <v>0</v>
      </c>
      <c r="J21" s="43" t="s">
        <v>63</v>
      </c>
      <c r="K21" s="50" t="str">
        <f t="shared" si="0"/>
        <v/>
      </c>
      <c r="L21" s="125"/>
    </row>
    <row r="22" spans="1:12" ht="12.75">
      <c r="A22" s="557"/>
      <c r="B22" s="547"/>
      <c r="C22" s="37" t="s">
        <v>25</v>
      </c>
      <c r="D22" s="38" t="s">
        <v>68</v>
      </c>
      <c r="E22" s="49" t="s">
        <v>11</v>
      </c>
      <c r="F22" s="40" t="s">
        <v>265</v>
      </c>
      <c r="G22" s="41" t="b">
        <v>0</v>
      </c>
      <c r="H22" s="41" t="b">
        <v>0</v>
      </c>
      <c r="I22" s="41" t="b">
        <v>0</v>
      </c>
      <c r="J22" s="43" t="s">
        <v>28</v>
      </c>
      <c r="K22" s="50" t="str">
        <f t="shared" si="0"/>
        <v/>
      </c>
      <c r="L22" s="125"/>
    </row>
    <row r="23" spans="1:12" ht="12.75">
      <c r="A23" s="557"/>
      <c r="B23" s="548" t="s">
        <v>69</v>
      </c>
      <c r="C23" s="37" t="s">
        <v>25</v>
      </c>
      <c r="D23" s="38" t="s">
        <v>70</v>
      </c>
      <c r="E23" s="49" t="s">
        <v>11</v>
      </c>
      <c r="F23" s="40" t="s">
        <v>272</v>
      </c>
      <c r="G23" s="41" t="b">
        <v>1</v>
      </c>
      <c r="H23" s="41" t="b">
        <v>0</v>
      </c>
      <c r="I23" s="41" t="b">
        <v>0</v>
      </c>
      <c r="J23" s="48" t="s">
        <v>28</v>
      </c>
      <c r="K23" s="50" t="str">
        <f t="shared" si="0"/>
        <v/>
      </c>
      <c r="L23" s="125"/>
    </row>
    <row r="24" spans="1:12" ht="12.75">
      <c r="A24" s="553"/>
      <c r="B24" s="547"/>
      <c r="C24" s="37" t="s">
        <v>25</v>
      </c>
      <c r="D24" s="38" t="s">
        <v>72</v>
      </c>
      <c r="E24" s="49" t="s">
        <v>11</v>
      </c>
      <c r="F24" s="40" t="s">
        <v>272</v>
      </c>
      <c r="G24" s="41" t="b">
        <v>1</v>
      </c>
      <c r="H24" s="41" t="b">
        <v>0</v>
      </c>
      <c r="I24" s="41" t="b">
        <v>0</v>
      </c>
      <c r="J24" s="48" t="s">
        <v>73</v>
      </c>
      <c r="K24" s="50" t="str">
        <f t="shared" si="0"/>
        <v/>
      </c>
      <c r="L24" s="126"/>
    </row>
    <row r="25" spans="1:12" ht="12.75">
      <c r="A25" s="559" t="s">
        <v>75</v>
      </c>
      <c r="B25" s="51" t="s">
        <v>76</v>
      </c>
      <c r="C25" s="52" t="s">
        <v>77</v>
      </c>
      <c r="D25" s="53" t="s">
        <v>78</v>
      </c>
      <c r="E25" s="136" t="s">
        <v>11</v>
      </c>
      <c r="F25" s="55" t="s">
        <v>266</v>
      </c>
      <c r="G25" s="56" t="b">
        <v>0</v>
      </c>
      <c r="H25" s="57" t="b">
        <v>0</v>
      </c>
      <c r="I25" s="56" t="b">
        <v>0</v>
      </c>
      <c r="J25" s="58" t="s">
        <v>21</v>
      </c>
      <c r="K25" s="50" t="str">
        <f t="shared" si="0"/>
        <v/>
      </c>
      <c r="L25" s="121"/>
    </row>
    <row r="26" spans="1:12" ht="12.75">
      <c r="A26" s="557"/>
      <c r="B26" s="51" t="s">
        <v>80</v>
      </c>
      <c r="C26" s="52" t="s">
        <v>77</v>
      </c>
      <c r="D26" s="53" t="s">
        <v>81</v>
      </c>
      <c r="E26" s="136" t="s">
        <v>11</v>
      </c>
      <c r="F26" s="55" t="s">
        <v>267</v>
      </c>
      <c r="G26" s="56" t="b">
        <v>0</v>
      </c>
      <c r="H26" s="57" t="b">
        <v>1</v>
      </c>
      <c r="I26" s="56" t="b">
        <v>0</v>
      </c>
      <c r="J26" s="58" t="s">
        <v>21</v>
      </c>
      <c r="K26" s="23" t="e">
        <f t="shared" ca="1" si="0"/>
        <v>#NAME?</v>
      </c>
      <c r="L26" s="127"/>
    </row>
    <row r="27" spans="1:12" ht="12.75">
      <c r="A27" s="557"/>
      <c r="B27" s="51" t="s">
        <v>83</v>
      </c>
      <c r="C27" s="52" t="s">
        <v>77</v>
      </c>
      <c r="D27" s="53" t="s">
        <v>84</v>
      </c>
      <c r="E27" s="136" t="s">
        <v>11</v>
      </c>
      <c r="F27" s="55" t="s">
        <v>200</v>
      </c>
      <c r="G27" s="56" t="b">
        <v>0</v>
      </c>
      <c r="H27" s="57" t="b">
        <v>1</v>
      </c>
      <c r="I27" s="56" t="b">
        <v>0</v>
      </c>
      <c r="J27" s="58" t="s">
        <v>21</v>
      </c>
      <c r="K27" s="23" t="e">
        <f t="shared" ca="1" si="0"/>
        <v>#NAME?</v>
      </c>
      <c r="L27" s="128"/>
    </row>
    <row r="28" spans="1:12" ht="12.75">
      <c r="A28" s="557"/>
      <c r="B28" s="51" t="s">
        <v>86</v>
      </c>
      <c r="C28" s="52" t="s">
        <v>77</v>
      </c>
      <c r="D28" s="53" t="s">
        <v>87</v>
      </c>
      <c r="E28" s="136" t="s">
        <v>11</v>
      </c>
      <c r="F28" s="55" t="s">
        <v>268</v>
      </c>
      <c r="G28" s="56" t="b">
        <v>0</v>
      </c>
      <c r="H28" s="57" t="b">
        <v>1</v>
      </c>
      <c r="I28" s="56" t="b">
        <v>0</v>
      </c>
      <c r="J28" s="58" t="s">
        <v>21</v>
      </c>
      <c r="K28" s="23" t="e">
        <f t="shared" ca="1" si="0"/>
        <v>#NAME?</v>
      </c>
      <c r="L28" s="128"/>
    </row>
    <row r="29" spans="1:12" ht="12.75">
      <c r="A29" s="557"/>
      <c r="B29" s="51" t="s">
        <v>89</v>
      </c>
      <c r="C29" s="52" t="s">
        <v>77</v>
      </c>
      <c r="D29" s="53" t="s">
        <v>90</v>
      </c>
      <c r="E29" s="136" t="s">
        <v>11</v>
      </c>
      <c r="F29" s="55" t="s">
        <v>200</v>
      </c>
      <c r="G29" s="56" t="b">
        <v>0</v>
      </c>
      <c r="H29" s="57" t="b">
        <v>1</v>
      </c>
      <c r="I29" s="56" t="b">
        <v>0</v>
      </c>
      <c r="J29" s="58" t="s">
        <v>21</v>
      </c>
      <c r="K29" s="23" t="e">
        <f t="shared" ca="1" si="0"/>
        <v>#NAME?</v>
      </c>
      <c r="L29" s="125"/>
    </row>
    <row r="30" spans="1:12" ht="12.75">
      <c r="A30" s="557"/>
      <c r="B30" s="51" t="s">
        <v>91</v>
      </c>
      <c r="C30" s="52" t="s">
        <v>77</v>
      </c>
      <c r="D30" s="53" t="s">
        <v>92</v>
      </c>
      <c r="E30" s="136" t="s">
        <v>11</v>
      </c>
      <c r="F30" s="55" t="s">
        <v>226</v>
      </c>
      <c r="G30" s="56" t="b">
        <v>0</v>
      </c>
      <c r="H30" s="57" t="b">
        <v>1</v>
      </c>
      <c r="I30" s="56" t="b">
        <v>0</v>
      </c>
      <c r="J30" s="58" t="s">
        <v>21</v>
      </c>
      <c r="K30" s="23" t="e">
        <f t="shared" ca="1" si="0"/>
        <v>#NAME?</v>
      </c>
      <c r="L30" s="129"/>
    </row>
    <row r="31" spans="1:12" ht="12.75">
      <c r="A31" s="557"/>
      <c r="B31" s="51" t="s">
        <v>94</v>
      </c>
      <c r="C31" s="52" t="s">
        <v>77</v>
      </c>
      <c r="D31" s="53" t="s">
        <v>95</v>
      </c>
      <c r="E31" s="136" t="s">
        <v>11</v>
      </c>
      <c r="F31" s="55" t="s">
        <v>269</v>
      </c>
      <c r="G31" s="56" t="b">
        <v>0</v>
      </c>
      <c r="H31" s="57" t="b">
        <v>1</v>
      </c>
      <c r="I31" s="56" t="b">
        <v>0</v>
      </c>
      <c r="J31" s="58" t="s">
        <v>21</v>
      </c>
      <c r="K31" s="23" t="e">
        <f t="shared" ca="1" si="0"/>
        <v>#NAME?</v>
      </c>
      <c r="L31" s="129"/>
    </row>
    <row r="32" spans="1:12" ht="12.75">
      <c r="A32" s="557"/>
      <c r="B32" s="61" t="s">
        <v>97</v>
      </c>
      <c r="C32" s="62" t="s">
        <v>77</v>
      </c>
      <c r="D32" s="53" t="s">
        <v>98</v>
      </c>
      <c r="E32" s="136" t="s">
        <v>11</v>
      </c>
      <c r="F32" s="63" t="s">
        <v>270</v>
      </c>
      <c r="G32" s="56" t="b">
        <v>0</v>
      </c>
      <c r="H32" s="57" t="b">
        <v>1</v>
      </c>
      <c r="I32" s="56" t="b">
        <v>0</v>
      </c>
      <c r="J32" s="58" t="s">
        <v>21</v>
      </c>
      <c r="K32" s="23" t="e">
        <f t="shared" ca="1" si="0"/>
        <v>#NAME?</v>
      </c>
      <c r="L32" s="129"/>
    </row>
    <row r="33" spans="1:12" ht="12.75">
      <c r="A33" s="557"/>
      <c r="B33" s="61" t="s">
        <v>100</v>
      </c>
      <c r="C33" s="62" t="s">
        <v>77</v>
      </c>
      <c r="D33" s="53" t="s">
        <v>101</v>
      </c>
      <c r="E33" s="136" t="s">
        <v>11</v>
      </c>
      <c r="F33" s="63" t="s">
        <v>271</v>
      </c>
      <c r="G33" s="56" t="b">
        <v>0</v>
      </c>
      <c r="H33" s="57" t="b">
        <v>1</v>
      </c>
      <c r="I33" s="56" t="b">
        <v>0</v>
      </c>
      <c r="J33" s="58" t="s">
        <v>21</v>
      </c>
      <c r="K33" s="23" t="e">
        <f t="shared" ca="1" si="0"/>
        <v>#NAME?</v>
      </c>
      <c r="L33" s="129"/>
    </row>
    <row r="34" spans="1:12" ht="12.75">
      <c r="A34" s="553"/>
      <c r="B34" s="61" t="s">
        <v>103</v>
      </c>
      <c r="C34" s="52" t="s">
        <v>77</v>
      </c>
      <c r="D34" s="53" t="s">
        <v>104</v>
      </c>
      <c r="E34" s="136" t="s">
        <v>11</v>
      </c>
      <c r="F34" s="63" t="s">
        <v>20</v>
      </c>
      <c r="G34" s="56" t="b">
        <v>0</v>
      </c>
      <c r="H34" s="57" t="b">
        <v>0</v>
      </c>
      <c r="I34" s="56" t="b">
        <v>0</v>
      </c>
      <c r="J34" s="64" t="s">
        <v>106</v>
      </c>
      <c r="K34" s="50" t="str">
        <f t="shared" si="0"/>
        <v/>
      </c>
      <c r="L34" s="129"/>
    </row>
    <row r="35" spans="1:12" ht="12.75">
      <c r="A35" s="560" t="s">
        <v>107</v>
      </c>
      <c r="B35" s="66" t="s">
        <v>108</v>
      </c>
      <c r="C35" s="67" t="s">
        <v>25</v>
      </c>
      <c r="D35" s="68" t="s">
        <v>109</v>
      </c>
      <c r="E35" s="79" t="s">
        <v>11</v>
      </c>
      <c r="F35" s="70" t="s">
        <v>263</v>
      </c>
      <c r="G35" s="71" t="b">
        <v>1</v>
      </c>
      <c r="H35" s="71" t="b">
        <v>0</v>
      </c>
      <c r="I35" s="71" t="b">
        <v>0</v>
      </c>
      <c r="J35" s="72" t="s">
        <v>106</v>
      </c>
      <c r="K35" s="50" t="str">
        <f t="shared" si="0"/>
        <v/>
      </c>
      <c r="L35" s="130"/>
    </row>
    <row r="36" spans="1:12" ht="15.75" customHeight="1">
      <c r="A36" s="557"/>
      <c r="B36" s="66" t="s">
        <v>111</v>
      </c>
      <c r="C36" s="67" t="s">
        <v>25</v>
      </c>
      <c r="D36" s="68" t="s">
        <v>112</v>
      </c>
      <c r="E36" s="79" t="s">
        <v>11</v>
      </c>
      <c r="F36" s="70" t="s">
        <v>199</v>
      </c>
      <c r="G36" s="71" t="b">
        <v>1</v>
      </c>
      <c r="H36" s="71" t="b">
        <v>0</v>
      </c>
      <c r="I36" s="71" t="b">
        <v>0</v>
      </c>
      <c r="J36" s="72" t="s">
        <v>106</v>
      </c>
      <c r="K36" s="50" t="str">
        <f t="shared" si="0"/>
        <v/>
      </c>
      <c r="L36" s="130"/>
    </row>
    <row r="37" spans="1:12" ht="15.75" customHeight="1">
      <c r="A37" s="557"/>
      <c r="B37" s="66" t="s">
        <v>114</v>
      </c>
      <c r="C37" s="67" t="s">
        <v>25</v>
      </c>
      <c r="D37" s="74" t="s">
        <v>115</v>
      </c>
      <c r="E37" s="137" t="s">
        <v>11</v>
      </c>
      <c r="F37" s="70" t="s">
        <v>172</v>
      </c>
      <c r="G37" s="76" t="b">
        <v>1</v>
      </c>
      <c r="H37" s="76" t="b">
        <v>0</v>
      </c>
      <c r="I37" s="76" t="b">
        <v>0</v>
      </c>
      <c r="J37" s="77" t="s">
        <v>106</v>
      </c>
      <c r="K37" s="50" t="str">
        <f t="shared" si="0"/>
        <v/>
      </c>
      <c r="L37" s="130"/>
    </row>
    <row r="38" spans="1:12" ht="15" customHeight="1">
      <c r="A38" s="557"/>
      <c r="B38" s="66" t="s">
        <v>117</v>
      </c>
      <c r="C38" s="67" t="s">
        <v>25</v>
      </c>
      <c r="D38" s="68" t="s">
        <v>118</v>
      </c>
      <c r="E38" s="79" t="s">
        <v>11</v>
      </c>
      <c r="F38" s="70" t="s">
        <v>164</v>
      </c>
      <c r="G38" s="76" t="b">
        <v>1</v>
      </c>
      <c r="H38" s="76" t="b">
        <v>0</v>
      </c>
      <c r="I38" s="76" t="b">
        <v>0</v>
      </c>
      <c r="J38" s="77" t="s">
        <v>106</v>
      </c>
      <c r="K38" s="50" t="str">
        <f t="shared" si="0"/>
        <v/>
      </c>
      <c r="L38" s="130"/>
    </row>
    <row r="39" spans="1:12" ht="15.75" customHeight="1">
      <c r="A39" s="557"/>
      <c r="B39" s="66" t="s">
        <v>119</v>
      </c>
      <c r="C39" s="67" t="s">
        <v>25</v>
      </c>
      <c r="D39" s="68" t="s">
        <v>120</v>
      </c>
      <c r="E39" s="79" t="s">
        <v>11</v>
      </c>
      <c r="F39" s="70" t="s">
        <v>140</v>
      </c>
      <c r="G39" s="76" t="b">
        <v>1</v>
      </c>
      <c r="H39" s="76" t="b">
        <v>0</v>
      </c>
      <c r="I39" s="76" t="b">
        <v>0</v>
      </c>
      <c r="J39" s="77" t="s">
        <v>106</v>
      </c>
      <c r="K39" s="50" t="str">
        <f t="shared" si="0"/>
        <v/>
      </c>
      <c r="L39" s="130"/>
    </row>
    <row r="40" spans="1:12" ht="15.75" customHeight="1">
      <c r="A40" s="557"/>
      <c r="B40" s="66" t="s">
        <v>122</v>
      </c>
      <c r="C40" s="78" t="s">
        <v>25</v>
      </c>
      <c r="D40" s="68" t="s">
        <v>123</v>
      </c>
      <c r="E40" s="79" t="s">
        <v>11</v>
      </c>
      <c r="F40" s="70" t="s">
        <v>273</v>
      </c>
      <c r="G40" s="76" t="b">
        <v>1</v>
      </c>
      <c r="H40" s="76" t="b">
        <v>0</v>
      </c>
      <c r="I40" s="76" t="b">
        <v>0</v>
      </c>
      <c r="J40" s="77" t="s">
        <v>106</v>
      </c>
      <c r="K40" s="50" t="str">
        <f t="shared" si="0"/>
        <v/>
      </c>
    </row>
    <row r="41" spans="1:12" ht="15.75" customHeight="1">
      <c r="A41" s="557"/>
      <c r="B41" s="80" t="s">
        <v>125</v>
      </c>
      <c r="C41" s="67" t="s">
        <v>25</v>
      </c>
      <c r="D41" s="68" t="s">
        <v>126</v>
      </c>
      <c r="E41" s="79" t="s">
        <v>11</v>
      </c>
      <c r="F41" s="70" t="s">
        <v>159</v>
      </c>
      <c r="G41" s="76" t="b">
        <v>1</v>
      </c>
      <c r="H41" s="76" t="b">
        <v>0</v>
      </c>
      <c r="I41" s="76" t="b">
        <v>0</v>
      </c>
      <c r="J41" s="77" t="s">
        <v>106</v>
      </c>
      <c r="K41" s="50" t="str">
        <f t="shared" si="0"/>
        <v/>
      </c>
    </row>
    <row r="42" spans="1:12" ht="15.75" customHeight="1">
      <c r="A42" s="557"/>
      <c r="B42" s="80" t="s">
        <v>128</v>
      </c>
      <c r="C42" s="78" t="s">
        <v>25</v>
      </c>
      <c r="D42" s="68" t="s">
        <v>129</v>
      </c>
      <c r="E42" s="79" t="s">
        <v>11</v>
      </c>
      <c r="F42" s="70" t="s">
        <v>255</v>
      </c>
      <c r="G42" s="76" t="b">
        <v>1</v>
      </c>
      <c r="H42" s="76" t="b">
        <v>0</v>
      </c>
      <c r="I42" s="76" t="b">
        <v>0</v>
      </c>
      <c r="J42" s="77" t="s">
        <v>106</v>
      </c>
      <c r="K42" s="50" t="str">
        <f t="shared" si="0"/>
        <v/>
      </c>
    </row>
    <row r="43" spans="1:12" ht="15.75" customHeight="1">
      <c r="A43" s="557"/>
      <c r="B43" s="66" t="s">
        <v>131</v>
      </c>
      <c r="C43" s="67" t="s">
        <v>25</v>
      </c>
      <c r="D43" s="68" t="s">
        <v>132</v>
      </c>
      <c r="E43" s="79" t="s">
        <v>11</v>
      </c>
      <c r="F43" s="70" t="s">
        <v>274</v>
      </c>
      <c r="G43" s="76" t="b">
        <v>1</v>
      </c>
      <c r="H43" s="76" t="b">
        <v>0</v>
      </c>
      <c r="I43" s="76" t="b">
        <v>0</v>
      </c>
      <c r="J43" s="77" t="s">
        <v>106</v>
      </c>
      <c r="K43" s="50" t="str">
        <f t="shared" si="0"/>
        <v/>
      </c>
      <c r="L43" s="131"/>
    </row>
    <row r="44" spans="1:12" ht="15.75" customHeight="1">
      <c r="A44" s="557"/>
      <c r="B44" s="80" t="s">
        <v>134</v>
      </c>
      <c r="C44" s="78" t="s">
        <v>25</v>
      </c>
      <c r="D44" s="68" t="s">
        <v>135</v>
      </c>
      <c r="E44" s="79" t="s">
        <v>11</v>
      </c>
      <c r="F44" s="70" t="s">
        <v>255</v>
      </c>
      <c r="G44" s="76" t="b">
        <v>1</v>
      </c>
      <c r="H44" s="76" t="b">
        <v>0</v>
      </c>
      <c r="I44" s="76" t="b">
        <v>0</v>
      </c>
      <c r="J44" s="77" t="s">
        <v>106</v>
      </c>
      <c r="K44" s="50" t="str">
        <f t="shared" si="0"/>
        <v/>
      </c>
    </row>
    <row r="45" spans="1:12" ht="15.75" customHeight="1">
      <c r="A45" s="557"/>
      <c r="B45" s="80" t="s">
        <v>136</v>
      </c>
      <c r="C45" s="78" t="s">
        <v>25</v>
      </c>
      <c r="D45" s="68" t="s">
        <v>137</v>
      </c>
      <c r="E45" s="79" t="s">
        <v>11</v>
      </c>
      <c r="F45" s="70" t="s">
        <v>255</v>
      </c>
      <c r="G45" s="76" t="b">
        <v>1</v>
      </c>
      <c r="H45" s="76" t="b">
        <v>0</v>
      </c>
      <c r="I45" s="76" t="b">
        <v>0</v>
      </c>
      <c r="J45" s="77" t="s">
        <v>106</v>
      </c>
      <c r="K45" s="50" t="str">
        <f t="shared" si="0"/>
        <v/>
      </c>
    </row>
    <row r="46" spans="1:12" ht="15.75" customHeight="1">
      <c r="A46" s="557"/>
      <c r="B46" s="80" t="s">
        <v>138</v>
      </c>
      <c r="C46" s="78" t="s">
        <v>25</v>
      </c>
      <c r="D46" s="68" t="s">
        <v>139</v>
      </c>
      <c r="E46" s="79" t="s">
        <v>11</v>
      </c>
      <c r="F46" s="70" t="s">
        <v>207</v>
      </c>
      <c r="G46" s="76" t="b">
        <v>1</v>
      </c>
      <c r="H46" s="76" t="b">
        <v>0</v>
      </c>
      <c r="I46" s="76" t="b">
        <v>0</v>
      </c>
      <c r="J46" s="77" t="s">
        <v>106</v>
      </c>
      <c r="K46" s="50" t="str">
        <f t="shared" si="0"/>
        <v/>
      </c>
    </row>
    <row r="47" spans="1:12" ht="16.5" customHeight="1">
      <c r="A47" s="557"/>
      <c r="B47" s="83" t="s">
        <v>141</v>
      </c>
      <c r="C47" s="84" t="s">
        <v>25</v>
      </c>
      <c r="D47" s="85" t="s">
        <v>142</v>
      </c>
      <c r="E47" s="79" t="s">
        <v>11</v>
      </c>
      <c r="F47" s="87" t="s">
        <v>257</v>
      </c>
      <c r="G47" s="88" t="b">
        <v>1</v>
      </c>
      <c r="H47" s="88" t="b">
        <v>0</v>
      </c>
      <c r="I47" s="88" t="b">
        <v>0</v>
      </c>
      <c r="J47" s="89" t="s">
        <v>106</v>
      </c>
      <c r="K47" s="50" t="str">
        <f t="shared" si="0"/>
        <v/>
      </c>
      <c r="L47" s="131"/>
    </row>
    <row r="48" spans="1:12" ht="16.5" customHeight="1">
      <c r="A48" s="557"/>
      <c r="B48" s="90" t="s">
        <v>143</v>
      </c>
      <c r="C48" s="84" t="s">
        <v>25</v>
      </c>
      <c r="D48" s="91" t="s">
        <v>144</v>
      </c>
      <c r="E48" s="79" t="s">
        <v>11</v>
      </c>
      <c r="F48" s="87" t="s">
        <v>121</v>
      </c>
      <c r="G48" s="88" t="b">
        <v>1</v>
      </c>
      <c r="H48" s="88" t="b">
        <v>0</v>
      </c>
      <c r="I48" s="88" t="b">
        <v>0</v>
      </c>
      <c r="J48" s="89" t="s">
        <v>106</v>
      </c>
      <c r="K48" s="50" t="str">
        <f t="shared" si="0"/>
        <v/>
      </c>
      <c r="L48" s="131"/>
    </row>
    <row r="49" spans="1:12" ht="16.5" customHeight="1">
      <c r="A49" s="561"/>
      <c r="B49" s="92" t="s">
        <v>145</v>
      </c>
      <c r="C49" s="93" t="s">
        <v>25</v>
      </c>
      <c r="D49" s="94" t="s">
        <v>145</v>
      </c>
      <c r="E49" s="95" t="s">
        <v>11</v>
      </c>
      <c r="F49" s="96" t="s">
        <v>275</v>
      </c>
      <c r="G49" s="97" t="b">
        <v>1</v>
      </c>
      <c r="H49" s="97" t="b">
        <v>0</v>
      </c>
      <c r="I49" s="97" t="b">
        <v>0</v>
      </c>
      <c r="J49" s="98" t="s">
        <v>106</v>
      </c>
      <c r="K49" s="23" t="s">
        <v>276</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58"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K49" r:id="rId96"/>
    <hyperlink ref="D50" r:id="rId97"/>
    <hyperlink ref="D51" r:id="rId98"/>
  </hyperlinks>
  <printOptions horizontalCentered="1" gridLines="1"/>
  <pageMargins left="0.7" right="0.7" top="0.75" bottom="0.75" header="0" footer="0"/>
  <pageSetup paperSize="9" fitToHeight="0" pageOrder="overThenDown" orientation="landscape" cellComments="atEnd"/>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53</v>
      </c>
      <c r="G5" s="32" t="b">
        <v>1</v>
      </c>
      <c r="H5" s="32" t="b">
        <v>0</v>
      </c>
      <c r="I5" s="32" t="b">
        <v>0</v>
      </c>
      <c r="J5" s="33" t="s">
        <v>28</v>
      </c>
      <c r="K5" s="50" t="str">
        <f t="shared" si="0"/>
        <v/>
      </c>
    </row>
    <row r="6" spans="1:27" ht="22.5" customHeight="1">
      <c r="A6" s="557"/>
      <c r="B6" s="547"/>
      <c r="C6" s="28" t="s">
        <v>25</v>
      </c>
      <c r="D6" s="34" t="s">
        <v>29</v>
      </c>
      <c r="E6" s="134" t="s">
        <v>11</v>
      </c>
      <c r="F6" s="31" t="s">
        <v>53</v>
      </c>
      <c r="G6" s="32" t="b">
        <v>1</v>
      </c>
      <c r="H6" s="32" t="b">
        <v>0</v>
      </c>
      <c r="I6" s="32" t="b">
        <v>0</v>
      </c>
      <c r="J6" s="35" t="s">
        <v>21</v>
      </c>
      <c r="K6" s="50" t="str">
        <f t="shared" si="0"/>
        <v/>
      </c>
      <c r="L6" s="121"/>
    </row>
    <row r="7" spans="1:27" ht="12.75">
      <c r="A7" s="557"/>
      <c r="B7" s="555" t="s">
        <v>30</v>
      </c>
      <c r="C7" s="28" t="s">
        <v>25</v>
      </c>
      <c r="D7" s="29" t="s">
        <v>31</v>
      </c>
      <c r="E7" s="134" t="s">
        <v>11</v>
      </c>
      <c r="F7" s="31" t="s">
        <v>124</v>
      </c>
      <c r="G7" s="32" t="b">
        <v>1</v>
      </c>
      <c r="H7" s="32" t="b">
        <v>0</v>
      </c>
      <c r="I7" s="32" t="b">
        <v>0</v>
      </c>
      <c r="J7" s="33"/>
      <c r="K7" s="50" t="str">
        <f t="shared" si="0"/>
        <v/>
      </c>
      <c r="L7" s="119"/>
    </row>
    <row r="8" spans="1:27" ht="12.75">
      <c r="A8" s="557"/>
      <c r="B8" s="547"/>
      <c r="C8" s="28" t="s">
        <v>25</v>
      </c>
      <c r="D8" s="29" t="s">
        <v>33</v>
      </c>
      <c r="E8" s="134" t="s">
        <v>11</v>
      </c>
      <c r="F8" s="31" t="s">
        <v>124</v>
      </c>
      <c r="G8" s="32" t="b">
        <v>1</v>
      </c>
      <c r="H8" s="32" t="b">
        <v>0</v>
      </c>
      <c r="I8" s="32" t="b">
        <v>0</v>
      </c>
      <c r="J8" s="35" t="s">
        <v>34</v>
      </c>
      <c r="K8" s="50" t="str">
        <f t="shared" si="0"/>
        <v/>
      </c>
    </row>
    <row r="9" spans="1:27" ht="12.75">
      <c r="A9" s="557"/>
      <c r="B9" s="555" t="s">
        <v>35</v>
      </c>
      <c r="C9" s="28" t="s">
        <v>18</v>
      </c>
      <c r="D9" s="29" t="s">
        <v>36</v>
      </c>
      <c r="E9" s="134" t="s">
        <v>11</v>
      </c>
      <c r="F9" s="31" t="s">
        <v>160</v>
      </c>
      <c r="G9" s="32" t="b">
        <v>0</v>
      </c>
      <c r="H9" s="32" t="b">
        <v>0</v>
      </c>
      <c r="I9" s="32" t="b">
        <v>0</v>
      </c>
      <c r="J9" s="33"/>
      <c r="K9" s="50" t="str">
        <f t="shared" si="0"/>
        <v/>
      </c>
    </row>
    <row r="10" spans="1:27" ht="12.75">
      <c r="A10" s="553"/>
      <c r="B10" s="547"/>
      <c r="C10" s="28" t="s">
        <v>38</v>
      </c>
      <c r="D10" s="29" t="s">
        <v>39</v>
      </c>
      <c r="E10" s="134" t="s">
        <v>11</v>
      </c>
      <c r="F10" s="31" t="s">
        <v>160</v>
      </c>
      <c r="G10" s="32" t="b">
        <v>0</v>
      </c>
      <c r="H10" s="32" t="b">
        <v>0</v>
      </c>
      <c r="I10" s="32" t="b">
        <v>0</v>
      </c>
      <c r="J10" s="35" t="s">
        <v>34</v>
      </c>
      <c r="K10" s="50" t="str">
        <f t="shared" si="0"/>
        <v/>
      </c>
    </row>
    <row r="11" spans="1:27" ht="12.75">
      <c r="A11" s="558" t="s">
        <v>40</v>
      </c>
      <c r="B11" s="546" t="s">
        <v>41</v>
      </c>
      <c r="C11" s="37" t="s">
        <v>25</v>
      </c>
      <c r="D11" s="38" t="s">
        <v>42</v>
      </c>
      <c r="E11" s="49" t="s">
        <v>11</v>
      </c>
      <c r="F11" s="40" t="s">
        <v>253</v>
      </c>
      <c r="G11" s="41" t="b">
        <v>1</v>
      </c>
      <c r="H11" s="41" t="b">
        <v>1</v>
      </c>
      <c r="I11" s="41" t="b">
        <v>0</v>
      </c>
      <c r="J11" s="42" t="s">
        <v>28</v>
      </c>
      <c r="K11" s="23" t="e">
        <f t="shared" ca="1" si="0"/>
        <v>#NAME?</v>
      </c>
      <c r="L11" s="121"/>
    </row>
    <row r="12" spans="1:27" ht="15" customHeight="1">
      <c r="A12" s="557"/>
      <c r="B12" s="547"/>
      <c r="C12" s="37" t="s">
        <v>25</v>
      </c>
      <c r="D12" s="38" t="s">
        <v>44</v>
      </c>
      <c r="E12" s="49" t="s">
        <v>11</v>
      </c>
      <c r="F12" s="40" t="s">
        <v>253</v>
      </c>
      <c r="G12" s="41" t="b">
        <v>1</v>
      </c>
      <c r="H12" s="41" t="b">
        <v>1</v>
      </c>
      <c r="I12" s="41" t="b">
        <v>0</v>
      </c>
      <c r="J12" s="43" t="s">
        <v>45</v>
      </c>
      <c r="K12" s="23" t="e">
        <f t="shared" ca="1" si="0"/>
        <v>#NAME?</v>
      </c>
      <c r="L12" s="122"/>
    </row>
    <row r="13" spans="1:27" ht="12.75">
      <c r="A13" s="557"/>
      <c r="B13" s="546" t="s">
        <v>46</v>
      </c>
      <c r="C13" s="37" t="s">
        <v>25</v>
      </c>
      <c r="D13" s="38" t="s">
        <v>47</v>
      </c>
      <c r="E13" s="49" t="s">
        <v>11</v>
      </c>
      <c r="F13" s="40" t="s">
        <v>167</v>
      </c>
      <c r="G13" s="41" t="b">
        <v>1</v>
      </c>
      <c r="H13" s="41" t="b">
        <v>1</v>
      </c>
      <c r="I13" s="41" t="b">
        <v>0</v>
      </c>
      <c r="J13" s="42" t="s">
        <v>28</v>
      </c>
      <c r="K13" s="23" t="e">
        <f t="shared" ca="1" si="0"/>
        <v>#NAME?</v>
      </c>
      <c r="L13" s="121"/>
    </row>
    <row r="14" spans="1:27" ht="12.75">
      <c r="A14" s="557"/>
      <c r="B14" s="547"/>
      <c r="C14" s="37" t="s">
        <v>25</v>
      </c>
      <c r="D14" s="38" t="s">
        <v>49</v>
      </c>
      <c r="E14" s="49" t="s">
        <v>11</v>
      </c>
      <c r="F14" s="40" t="s">
        <v>167</v>
      </c>
      <c r="G14" s="41" t="b">
        <v>1</v>
      </c>
      <c r="H14" s="41" t="b">
        <v>1</v>
      </c>
      <c r="I14" s="41" t="b">
        <v>0</v>
      </c>
      <c r="J14" s="43" t="s">
        <v>50</v>
      </c>
      <c r="K14" s="23" t="e">
        <f t="shared" ca="1" si="0"/>
        <v>#NAME?</v>
      </c>
      <c r="L14" s="123"/>
    </row>
    <row r="15" spans="1:27" ht="12.75">
      <c r="A15" s="557"/>
      <c r="B15" s="546" t="s">
        <v>51</v>
      </c>
      <c r="C15" s="37" t="s">
        <v>25</v>
      </c>
      <c r="D15" s="38" t="s">
        <v>52</v>
      </c>
      <c r="E15" s="49" t="s">
        <v>11</v>
      </c>
      <c r="F15" s="40" t="s">
        <v>213</v>
      </c>
      <c r="G15" s="41" t="b">
        <v>1</v>
      </c>
      <c r="H15" s="41" t="b">
        <v>1</v>
      </c>
      <c r="I15" s="41" t="b">
        <v>0</v>
      </c>
      <c r="J15" s="42" t="s">
        <v>28</v>
      </c>
      <c r="K15" s="23" t="e">
        <f t="shared" ca="1" si="0"/>
        <v>#NAME?</v>
      </c>
      <c r="L15" s="121"/>
    </row>
    <row r="16" spans="1:27" ht="12.75">
      <c r="A16" s="557"/>
      <c r="B16" s="547"/>
      <c r="C16" s="37" t="s">
        <v>25</v>
      </c>
      <c r="D16" s="38" t="s">
        <v>54</v>
      </c>
      <c r="E16" s="49" t="s">
        <v>11</v>
      </c>
      <c r="F16" s="40" t="s">
        <v>213</v>
      </c>
      <c r="G16" s="41" t="b">
        <v>1</v>
      </c>
      <c r="H16" s="41" t="b">
        <v>1</v>
      </c>
      <c r="I16" s="41" t="b">
        <v>0</v>
      </c>
      <c r="J16" s="43" t="s">
        <v>55</v>
      </c>
      <c r="K16" s="23" t="e">
        <f t="shared" ca="1" si="0"/>
        <v>#NAME?</v>
      </c>
      <c r="L16" s="123"/>
    </row>
    <row r="17" spans="1:12" ht="12.75">
      <c r="A17" s="557"/>
      <c r="B17" s="546" t="s">
        <v>56</v>
      </c>
      <c r="C17" s="37" t="s">
        <v>25</v>
      </c>
      <c r="D17" s="38" t="s">
        <v>57</v>
      </c>
      <c r="E17" s="49" t="s">
        <v>11</v>
      </c>
      <c r="F17" s="40" t="s">
        <v>199</v>
      </c>
      <c r="G17" s="41" t="b">
        <v>1</v>
      </c>
      <c r="H17" s="41" t="b">
        <v>1</v>
      </c>
      <c r="I17" s="41" t="b">
        <v>0</v>
      </c>
      <c r="J17" s="42" t="s">
        <v>28</v>
      </c>
      <c r="K17" s="23" t="e">
        <f t="shared" ca="1" si="0"/>
        <v>#NAME?</v>
      </c>
      <c r="L17" s="121"/>
    </row>
    <row r="18" spans="1:12" ht="12.75">
      <c r="A18" s="557"/>
      <c r="B18" s="547"/>
      <c r="C18" s="37" t="s">
        <v>25</v>
      </c>
      <c r="D18" s="38" t="s">
        <v>59</v>
      </c>
      <c r="E18" s="49" t="s">
        <v>11</v>
      </c>
      <c r="F18" s="135" t="s">
        <v>199</v>
      </c>
      <c r="G18" s="41" t="b">
        <v>1</v>
      </c>
      <c r="H18" s="41" t="b">
        <v>1</v>
      </c>
      <c r="I18" s="41" t="b">
        <v>0</v>
      </c>
      <c r="J18" s="43" t="s">
        <v>34</v>
      </c>
      <c r="K18" s="23" t="e">
        <f t="shared" ca="1" si="0"/>
        <v>#NAME?</v>
      </c>
      <c r="L18" s="124"/>
    </row>
    <row r="19" spans="1:12" ht="12.75">
      <c r="A19" s="557"/>
      <c r="B19" s="546" t="s">
        <v>60</v>
      </c>
      <c r="C19" s="37" t="s">
        <v>25</v>
      </c>
      <c r="D19" s="38" t="s">
        <v>61</v>
      </c>
      <c r="E19" s="49" t="s">
        <v>11</v>
      </c>
      <c r="F19" s="40" t="s">
        <v>264</v>
      </c>
      <c r="G19" s="41" t="b">
        <v>0</v>
      </c>
      <c r="H19" s="41" t="b">
        <v>0</v>
      </c>
      <c r="I19" s="41" t="b">
        <v>0</v>
      </c>
      <c r="J19" s="43" t="s">
        <v>63</v>
      </c>
      <c r="K19" s="50" t="str">
        <f t="shared" si="0"/>
        <v/>
      </c>
      <c r="L19" s="125"/>
    </row>
    <row r="20" spans="1:12" ht="12.75">
      <c r="A20" s="557"/>
      <c r="B20" s="547"/>
      <c r="C20" s="37" t="s">
        <v>25</v>
      </c>
      <c r="D20" s="38" t="s">
        <v>64</v>
      </c>
      <c r="E20" s="49" t="s">
        <v>11</v>
      </c>
      <c r="F20" s="40" t="s">
        <v>264</v>
      </c>
      <c r="G20" s="41" t="b">
        <v>0</v>
      </c>
      <c r="H20" s="41" t="b">
        <v>0</v>
      </c>
      <c r="I20" s="41" t="b">
        <v>0</v>
      </c>
      <c r="J20" s="43" t="s">
        <v>28</v>
      </c>
      <c r="K20" s="50" t="str">
        <f t="shared" si="0"/>
        <v/>
      </c>
      <c r="L20" s="125"/>
    </row>
    <row r="21" spans="1:12" ht="12.75">
      <c r="A21" s="557"/>
      <c r="B21" s="546" t="s">
        <v>65</v>
      </c>
      <c r="C21" s="37" t="s">
        <v>25</v>
      </c>
      <c r="D21" s="38" t="s">
        <v>66</v>
      </c>
      <c r="E21" s="49" t="s">
        <v>11</v>
      </c>
      <c r="F21" s="40" t="s">
        <v>265</v>
      </c>
      <c r="G21" s="41" t="b">
        <v>0</v>
      </c>
      <c r="H21" s="41" t="b">
        <v>0</v>
      </c>
      <c r="I21" s="41" t="b">
        <v>0</v>
      </c>
      <c r="J21" s="43" t="s">
        <v>63</v>
      </c>
      <c r="K21" s="50" t="str">
        <f t="shared" si="0"/>
        <v/>
      </c>
      <c r="L21" s="125"/>
    </row>
    <row r="22" spans="1:12" ht="12.75">
      <c r="A22" s="557"/>
      <c r="B22" s="547"/>
      <c r="C22" s="37" t="s">
        <v>25</v>
      </c>
      <c r="D22" s="38" t="s">
        <v>68</v>
      </c>
      <c r="E22" s="49" t="s">
        <v>11</v>
      </c>
      <c r="F22" s="40" t="s">
        <v>265</v>
      </c>
      <c r="G22" s="41" t="b">
        <v>0</v>
      </c>
      <c r="H22" s="41" t="b">
        <v>0</v>
      </c>
      <c r="I22" s="41" t="b">
        <v>0</v>
      </c>
      <c r="J22" s="43" t="s">
        <v>28</v>
      </c>
      <c r="K22" s="50" t="str">
        <f t="shared" si="0"/>
        <v/>
      </c>
      <c r="L22" s="125"/>
    </row>
    <row r="23" spans="1:12" ht="12.75">
      <c r="A23" s="557"/>
      <c r="B23" s="548" t="s">
        <v>69</v>
      </c>
      <c r="C23" s="37" t="s">
        <v>25</v>
      </c>
      <c r="D23" s="38" t="s">
        <v>70</v>
      </c>
      <c r="E23" s="49" t="s">
        <v>11</v>
      </c>
      <c r="F23" s="40" t="s">
        <v>272</v>
      </c>
      <c r="G23" s="41" t="b">
        <v>1</v>
      </c>
      <c r="H23" s="41" t="b">
        <v>0</v>
      </c>
      <c r="I23" s="41" t="b">
        <v>0</v>
      </c>
      <c r="J23" s="48" t="s">
        <v>28</v>
      </c>
      <c r="K23" s="50" t="str">
        <f t="shared" si="0"/>
        <v/>
      </c>
      <c r="L23" s="125"/>
    </row>
    <row r="24" spans="1:12" ht="12.75">
      <c r="A24" s="553"/>
      <c r="B24" s="547"/>
      <c r="C24" s="37" t="s">
        <v>25</v>
      </c>
      <c r="D24" s="38" t="s">
        <v>72</v>
      </c>
      <c r="E24" s="49" t="s">
        <v>11</v>
      </c>
      <c r="F24" s="40" t="s">
        <v>272</v>
      </c>
      <c r="G24" s="41" t="b">
        <v>1</v>
      </c>
      <c r="H24" s="41" t="b">
        <v>0</v>
      </c>
      <c r="I24" s="41" t="b">
        <v>0</v>
      </c>
      <c r="J24" s="48" t="s">
        <v>73</v>
      </c>
      <c r="K24" s="50" t="str">
        <f t="shared" si="0"/>
        <v/>
      </c>
      <c r="L24" s="126"/>
    </row>
    <row r="25" spans="1:12" ht="12.75">
      <c r="A25" s="559" t="s">
        <v>75</v>
      </c>
      <c r="B25" s="51" t="s">
        <v>76</v>
      </c>
      <c r="C25" s="52" t="s">
        <v>77</v>
      </c>
      <c r="D25" s="53" t="s">
        <v>78</v>
      </c>
      <c r="E25" s="136" t="s">
        <v>11</v>
      </c>
      <c r="F25" s="55" t="s">
        <v>266</v>
      </c>
      <c r="G25" s="56" t="b">
        <v>0</v>
      </c>
      <c r="H25" s="57" t="b">
        <v>0</v>
      </c>
      <c r="I25" s="56" t="b">
        <v>0</v>
      </c>
      <c r="J25" s="58" t="s">
        <v>21</v>
      </c>
      <c r="K25" s="50" t="str">
        <f t="shared" si="0"/>
        <v/>
      </c>
      <c r="L25" s="121"/>
    </row>
    <row r="26" spans="1:12" ht="12.75">
      <c r="A26" s="557"/>
      <c r="B26" s="51" t="s">
        <v>80</v>
      </c>
      <c r="C26" s="52" t="s">
        <v>77</v>
      </c>
      <c r="D26" s="53" t="s">
        <v>81</v>
      </c>
      <c r="E26" s="136" t="s">
        <v>11</v>
      </c>
      <c r="F26" s="55" t="s">
        <v>267</v>
      </c>
      <c r="G26" s="56" t="b">
        <v>0</v>
      </c>
      <c r="H26" s="57" t="b">
        <v>1</v>
      </c>
      <c r="I26" s="56" t="b">
        <v>0</v>
      </c>
      <c r="J26" s="58" t="s">
        <v>21</v>
      </c>
      <c r="K26" s="23" t="e">
        <f t="shared" ca="1" si="0"/>
        <v>#NAME?</v>
      </c>
      <c r="L26" s="127"/>
    </row>
    <row r="27" spans="1:12" ht="12.75">
      <c r="A27" s="557"/>
      <c r="B27" s="51" t="s">
        <v>83</v>
      </c>
      <c r="C27" s="52" t="s">
        <v>77</v>
      </c>
      <c r="D27" s="53" t="s">
        <v>84</v>
      </c>
      <c r="E27" s="136" t="s">
        <v>11</v>
      </c>
      <c r="F27" s="55" t="s">
        <v>200</v>
      </c>
      <c r="G27" s="56" t="b">
        <v>0</v>
      </c>
      <c r="H27" s="57" t="b">
        <v>1</v>
      </c>
      <c r="I27" s="56" t="b">
        <v>0</v>
      </c>
      <c r="J27" s="58" t="s">
        <v>21</v>
      </c>
      <c r="K27" s="23" t="e">
        <f t="shared" ca="1" si="0"/>
        <v>#NAME?</v>
      </c>
      <c r="L27" s="128"/>
    </row>
    <row r="28" spans="1:12" ht="12.75">
      <c r="A28" s="557"/>
      <c r="B28" s="51" t="s">
        <v>86</v>
      </c>
      <c r="C28" s="52" t="s">
        <v>77</v>
      </c>
      <c r="D28" s="53" t="s">
        <v>87</v>
      </c>
      <c r="E28" s="136" t="s">
        <v>11</v>
      </c>
      <c r="F28" s="55" t="s">
        <v>268</v>
      </c>
      <c r="G28" s="56" t="b">
        <v>0</v>
      </c>
      <c r="H28" s="57" t="b">
        <v>1</v>
      </c>
      <c r="I28" s="56" t="b">
        <v>0</v>
      </c>
      <c r="J28" s="58" t="s">
        <v>21</v>
      </c>
      <c r="K28" s="23" t="e">
        <f t="shared" ca="1" si="0"/>
        <v>#NAME?</v>
      </c>
      <c r="L28" s="128"/>
    </row>
    <row r="29" spans="1:12" ht="12.75">
      <c r="A29" s="557"/>
      <c r="B29" s="51" t="s">
        <v>89</v>
      </c>
      <c r="C29" s="52" t="s">
        <v>77</v>
      </c>
      <c r="D29" s="53" t="s">
        <v>90</v>
      </c>
      <c r="E29" s="136" t="s">
        <v>11</v>
      </c>
      <c r="F29" s="55" t="s">
        <v>200</v>
      </c>
      <c r="G29" s="56" t="b">
        <v>0</v>
      </c>
      <c r="H29" s="57" t="b">
        <v>1</v>
      </c>
      <c r="I29" s="56" t="b">
        <v>0</v>
      </c>
      <c r="J29" s="58" t="s">
        <v>21</v>
      </c>
      <c r="K29" s="23" t="e">
        <f t="shared" ca="1" si="0"/>
        <v>#NAME?</v>
      </c>
      <c r="L29" s="125"/>
    </row>
    <row r="30" spans="1:12" ht="12.75">
      <c r="A30" s="557"/>
      <c r="B30" s="51" t="s">
        <v>91</v>
      </c>
      <c r="C30" s="52" t="s">
        <v>77</v>
      </c>
      <c r="D30" s="53" t="s">
        <v>92</v>
      </c>
      <c r="E30" s="136" t="s">
        <v>11</v>
      </c>
      <c r="F30" s="55" t="s">
        <v>226</v>
      </c>
      <c r="G30" s="56" t="b">
        <v>0</v>
      </c>
      <c r="H30" s="57" t="b">
        <v>1</v>
      </c>
      <c r="I30" s="56" t="b">
        <v>0</v>
      </c>
      <c r="J30" s="58" t="s">
        <v>21</v>
      </c>
      <c r="K30" s="23" t="e">
        <f t="shared" ca="1" si="0"/>
        <v>#NAME?</v>
      </c>
      <c r="L30" s="129"/>
    </row>
    <row r="31" spans="1:12" ht="12.75">
      <c r="A31" s="557"/>
      <c r="B31" s="51" t="s">
        <v>94</v>
      </c>
      <c r="C31" s="52" t="s">
        <v>77</v>
      </c>
      <c r="D31" s="53" t="s">
        <v>95</v>
      </c>
      <c r="E31" s="136" t="s">
        <v>11</v>
      </c>
      <c r="F31" s="55" t="s">
        <v>269</v>
      </c>
      <c r="G31" s="56" t="b">
        <v>0</v>
      </c>
      <c r="H31" s="57" t="b">
        <v>1</v>
      </c>
      <c r="I31" s="56" t="b">
        <v>0</v>
      </c>
      <c r="J31" s="58" t="s">
        <v>21</v>
      </c>
      <c r="K31" s="23" t="e">
        <f t="shared" ca="1" si="0"/>
        <v>#NAME?</v>
      </c>
      <c r="L31" s="129"/>
    </row>
    <row r="32" spans="1:12" ht="12.75">
      <c r="A32" s="557"/>
      <c r="B32" s="61" t="s">
        <v>97</v>
      </c>
      <c r="C32" s="62" t="s">
        <v>77</v>
      </c>
      <c r="D32" s="53" t="s">
        <v>98</v>
      </c>
      <c r="E32" s="136" t="s">
        <v>11</v>
      </c>
      <c r="F32" s="63" t="s">
        <v>270</v>
      </c>
      <c r="G32" s="56" t="b">
        <v>0</v>
      </c>
      <c r="H32" s="57" t="b">
        <v>1</v>
      </c>
      <c r="I32" s="56" t="b">
        <v>0</v>
      </c>
      <c r="J32" s="58" t="s">
        <v>21</v>
      </c>
      <c r="K32" s="23" t="e">
        <f t="shared" ca="1" si="0"/>
        <v>#NAME?</v>
      </c>
      <c r="L32" s="129"/>
    </row>
    <row r="33" spans="1:12" ht="12.75">
      <c r="A33" s="557"/>
      <c r="B33" s="61" t="s">
        <v>100</v>
      </c>
      <c r="C33" s="62" t="s">
        <v>77</v>
      </c>
      <c r="D33" s="53" t="s">
        <v>101</v>
      </c>
      <c r="E33" s="136" t="s">
        <v>11</v>
      </c>
      <c r="F33" s="63" t="s">
        <v>271</v>
      </c>
      <c r="G33" s="56" t="b">
        <v>0</v>
      </c>
      <c r="H33" s="57" t="b">
        <v>1</v>
      </c>
      <c r="I33" s="56" t="b">
        <v>0</v>
      </c>
      <c r="J33" s="58" t="s">
        <v>21</v>
      </c>
      <c r="K33" s="23" t="e">
        <f t="shared" ca="1" si="0"/>
        <v>#NAME?</v>
      </c>
      <c r="L33" s="129"/>
    </row>
    <row r="34" spans="1:12" ht="12.75">
      <c r="A34" s="553"/>
      <c r="B34" s="61" t="s">
        <v>103</v>
      </c>
      <c r="C34" s="52" t="s">
        <v>77</v>
      </c>
      <c r="D34" s="53" t="s">
        <v>104</v>
      </c>
      <c r="E34" s="136" t="s">
        <v>11</v>
      </c>
      <c r="F34" s="63" t="s">
        <v>20</v>
      </c>
      <c r="G34" s="56" t="b">
        <v>0</v>
      </c>
      <c r="H34" s="57" t="b">
        <v>0</v>
      </c>
      <c r="I34" s="56" t="b">
        <v>0</v>
      </c>
      <c r="J34" s="64" t="s">
        <v>106</v>
      </c>
      <c r="K34" s="50" t="str">
        <f t="shared" si="0"/>
        <v/>
      </c>
      <c r="L34" s="129"/>
    </row>
    <row r="35" spans="1:12" ht="12.75">
      <c r="A35" s="560" t="s">
        <v>107</v>
      </c>
      <c r="B35" s="66" t="s">
        <v>108</v>
      </c>
      <c r="C35" s="67" t="s">
        <v>25</v>
      </c>
      <c r="D35" s="68" t="s">
        <v>109</v>
      </c>
      <c r="E35" s="79" t="s">
        <v>11</v>
      </c>
      <c r="F35" s="70" t="s">
        <v>263</v>
      </c>
      <c r="G35" s="71" t="b">
        <v>1</v>
      </c>
      <c r="H35" s="71" t="b">
        <v>0</v>
      </c>
      <c r="I35" s="71" t="b">
        <v>0</v>
      </c>
      <c r="J35" s="72" t="s">
        <v>106</v>
      </c>
      <c r="K35" s="50" t="str">
        <f t="shared" si="0"/>
        <v/>
      </c>
      <c r="L35" s="130"/>
    </row>
    <row r="36" spans="1:12" ht="15.75" customHeight="1">
      <c r="A36" s="557"/>
      <c r="B36" s="66" t="s">
        <v>111</v>
      </c>
      <c r="C36" s="67" t="s">
        <v>25</v>
      </c>
      <c r="D36" s="68" t="s">
        <v>112</v>
      </c>
      <c r="E36" s="79" t="s">
        <v>11</v>
      </c>
      <c r="F36" s="70" t="s">
        <v>199</v>
      </c>
      <c r="G36" s="71" t="b">
        <v>1</v>
      </c>
      <c r="H36" s="71" t="b">
        <v>0</v>
      </c>
      <c r="I36" s="71" t="b">
        <v>0</v>
      </c>
      <c r="J36" s="72" t="s">
        <v>106</v>
      </c>
      <c r="K36" s="50" t="str">
        <f t="shared" si="0"/>
        <v/>
      </c>
      <c r="L36" s="130"/>
    </row>
    <row r="37" spans="1:12" ht="15.75" customHeight="1">
      <c r="A37" s="557"/>
      <c r="B37" s="66" t="s">
        <v>114</v>
      </c>
      <c r="C37" s="67" t="s">
        <v>25</v>
      </c>
      <c r="D37" s="74" t="s">
        <v>115</v>
      </c>
      <c r="E37" s="137" t="s">
        <v>11</v>
      </c>
      <c r="F37" s="70" t="s">
        <v>172</v>
      </c>
      <c r="G37" s="76" t="b">
        <v>1</v>
      </c>
      <c r="H37" s="76" t="b">
        <v>0</v>
      </c>
      <c r="I37" s="76" t="b">
        <v>0</v>
      </c>
      <c r="J37" s="77" t="s">
        <v>106</v>
      </c>
      <c r="K37" s="50" t="str">
        <f t="shared" si="0"/>
        <v/>
      </c>
      <c r="L37" s="130"/>
    </row>
    <row r="38" spans="1:12" ht="15" customHeight="1">
      <c r="A38" s="557"/>
      <c r="B38" s="66" t="s">
        <v>117</v>
      </c>
      <c r="C38" s="67" t="s">
        <v>25</v>
      </c>
      <c r="D38" s="68" t="s">
        <v>118</v>
      </c>
      <c r="E38" s="79" t="s">
        <v>11</v>
      </c>
      <c r="F38" s="70" t="s">
        <v>164</v>
      </c>
      <c r="G38" s="76" t="b">
        <v>1</v>
      </c>
      <c r="H38" s="76" t="b">
        <v>0</v>
      </c>
      <c r="I38" s="76" t="b">
        <v>0</v>
      </c>
      <c r="J38" s="77" t="s">
        <v>106</v>
      </c>
      <c r="K38" s="50" t="str">
        <f t="shared" si="0"/>
        <v/>
      </c>
      <c r="L38" s="130"/>
    </row>
    <row r="39" spans="1:12" ht="15.75" customHeight="1">
      <c r="A39" s="557"/>
      <c r="B39" s="66" t="s">
        <v>119</v>
      </c>
      <c r="C39" s="67" t="s">
        <v>25</v>
      </c>
      <c r="D39" s="68" t="s">
        <v>120</v>
      </c>
      <c r="E39" s="79" t="s">
        <v>11</v>
      </c>
      <c r="F39" s="70" t="s">
        <v>140</v>
      </c>
      <c r="G39" s="76" t="b">
        <v>1</v>
      </c>
      <c r="H39" s="76" t="b">
        <v>0</v>
      </c>
      <c r="I39" s="76" t="b">
        <v>0</v>
      </c>
      <c r="J39" s="77" t="s">
        <v>106</v>
      </c>
      <c r="K39" s="50" t="str">
        <f t="shared" si="0"/>
        <v/>
      </c>
      <c r="L39" s="130"/>
    </row>
    <row r="40" spans="1:12" ht="15.75" customHeight="1">
      <c r="A40" s="557"/>
      <c r="B40" s="66" t="s">
        <v>122</v>
      </c>
      <c r="C40" s="78" t="s">
        <v>25</v>
      </c>
      <c r="D40" s="68" t="s">
        <v>123</v>
      </c>
      <c r="E40" s="79" t="s">
        <v>11</v>
      </c>
      <c r="F40" s="70" t="s">
        <v>273</v>
      </c>
      <c r="G40" s="76" t="b">
        <v>1</v>
      </c>
      <c r="H40" s="76" t="b">
        <v>0</v>
      </c>
      <c r="I40" s="76" t="b">
        <v>0</v>
      </c>
      <c r="J40" s="77" t="s">
        <v>106</v>
      </c>
      <c r="K40" s="50" t="str">
        <f t="shared" si="0"/>
        <v/>
      </c>
    </row>
    <row r="41" spans="1:12" ht="15.75" customHeight="1">
      <c r="A41" s="557"/>
      <c r="B41" s="80" t="s">
        <v>125</v>
      </c>
      <c r="C41" s="67" t="s">
        <v>25</v>
      </c>
      <c r="D41" s="68" t="s">
        <v>126</v>
      </c>
      <c r="E41" s="79" t="s">
        <v>11</v>
      </c>
      <c r="F41" s="70" t="s">
        <v>159</v>
      </c>
      <c r="G41" s="76" t="b">
        <v>1</v>
      </c>
      <c r="H41" s="76" t="b">
        <v>0</v>
      </c>
      <c r="I41" s="76" t="b">
        <v>0</v>
      </c>
      <c r="J41" s="77" t="s">
        <v>106</v>
      </c>
      <c r="K41" s="50" t="str">
        <f t="shared" si="0"/>
        <v/>
      </c>
    </row>
    <row r="42" spans="1:12" ht="15.75" customHeight="1">
      <c r="A42" s="557"/>
      <c r="B42" s="80" t="s">
        <v>128</v>
      </c>
      <c r="C42" s="78" t="s">
        <v>25</v>
      </c>
      <c r="D42" s="68" t="s">
        <v>129</v>
      </c>
      <c r="E42" s="79" t="s">
        <v>11</v>
      </c>
      <c r="F42" s="70" t="s">
        <v>255</v>
      </c>
      <c r="G42" s="76" t="b">
        <v>1</v>
      </c>
      <c r="H42" s="76" t="b">
        <v>0</v>
      </c>
      <c r="I42" s="76" t="b">
        <v>0</v>
      </c>
      <c r="J42" s="77" t="s">
        <v>106</v>
      </c>
      <c r="K42" s="50" t="str">
        <f t="shared" si="0"/>
        <v/>
      </c>
    </row>
    <row r="43" spans="1:12" ht="15.75" customHeight="1">
      <c r="A43" s="557"/>
      <c r="B43" s="66" t="s">
        <v>131</v>
      </c>
      <c r="C43" s="67" t="s">
        <v>25</v>
      </c>
      <c r="D43" s="68" t="s">
        <v>132</v>
      </c>
      <c r="E43" s="79" t="s">
        <v>11</v>
      </c>
      <c r="F43" s="70" t="s">
        <v>274</v>
      </c>
      <c r="G43" s="76" t="b">
        <v>1</v>
      </c>
      <c r="H43" s="76" t="b">
        <v>0</v>
      </c>
      <c r="I43" s="76" t="b">
        <v>0</v>
      </c>
      <c r="J43" s="77" t="s">
        <v>106</v>
      </c>
      <c r="K43" s="50" t="str">
        <f t="shared" si="0"/>
        <v/>
      </c>
      <c r="L43" s="131"/>
    </row>
    <row r="44" spans="1:12" ht="15.75" customHeight="1">
      <c r="A44" s="557"/>
      <c r="B44" s="80" t="s">
        <v>134</v>
      </c>
      <c r="C44" s="78" t="s">
        <v>25</v>
      </c>
      <c r="D44" s="68" t="s">
        <v>135</v>
      </c>
      <c r="E44" s="79" t="s">
        <v>11</v>
      </c>
      <c r="F44" s="70" t="s">
        <v>255</v>
      </c>
      <c r="G44" s="76" t="b">
        <v>1</v>
      </c>
      <c r="H44" s="76" t="b">
        <v>0</v>
      </c>
      <c r="I44" s="76" t="b">
        <v>0</v>
      </c>
      <c r="J44" s="77" t="s">
        <v>106</v>
      </c>
      <c r="K44" s="50" t="str">
        <f t="shared" si="0"/>
        <v/>
      </c>
    </row>
    <row r="45" spans="1:12" ht="15.75" customHeight="1">
      <c r="A45" s="557"/>
      <c r="B45" s="80" t="s">
        <v>136</v>
      </c>
      <c r="C45" s="78" t="s">
        <v>25</v>
      </c>
      <c r="D45" s="68" t="s">
        <v>137</v>
      </c>
      <c r="E45" s="79" t="s">
        <v>11</v>
      </c>
      <c r="F45" s="70" t="s">
        <v>255</v>
      </c>
      <c r="G45" s="76" t="b">
        <v>1</v>
      </c>
      <c r="H45" s="76" t="b">
        <v>0</v>
      </c>
      <c r="I45" s="76" t="b">
        <v>0</v>
      </c>
      <c r="J45" s="77" t="s">
        <v>106</v>
      </c>
      <c r="K45" s="50" t="str">
        <f t="shared" si="0"/>
        <v/>
      </c>
    </row>
    <row r="46" spans="1:12" ht="15.75" customHeight="1">
      <c r="A46" s="557"/>
      <c r="B46" s="80" t="s">
        <v>138</v>
      </c>
      <c r="C46" s="78" t="s">
        <v>25</v>
      </c>
      <c r="D46" s="68" t="s">
        <v>139</v>
      </c>
      <c r="E46" s="79" t="s">
        <v>11</v>
      </c>
      <c r="F46" s="70" t="s">
        <v>207</v>
      </c>
      <c r="G46" s="76" t="b">
        <v>1</v>
      </c>
      <c r="H46" s="76" t="b">
        <v>0</v>
      </c>
      <c r="I46" s="76" t="b">
        <v>0</v>
      </c>
      <c r="J46" s="77" t="s">
        <v>106</v>
      </c>
      <c r="K46" s="50" t="str">
        <f t="shared" si="0"/>
        <v/>
      </c>
    </row>
    <row r="47" spans="1:12" ht="16.5" customHeight="1">
      <c r="A47" s="557"/>
      <c r="B47" s="83" t="s">
        <v>141</v>
      </c>
      <c r="C47" s="84" t="s">
        <v>25</v>
      </c>
      <c r="D47" s="85" t="s">
        <v>142</v>
      </c>
      <c r="E47" s="79" t="s">
        <v>11</v>
      </c>
      <c r="F47" s="87" t="s">
        <v>257</v>
      </c>
      <c r="G47" s="88" t="b">
        <v>1</v>
      </c>
      <c r="H47" s="88" t="b">
        <v>0</v>
      </c>
      <c r="I47" s="88" t="b">
        <v>0</v>
      </c>
      <c r="J47" s="89" t="s">
        <v>106</v>
      </c>
      <c r="K47" s="50" t="str">
        <f t="shared" si="0"/>
        <v/>
      </c>
      <c r="L47" s="131"/>
    </row>
    <row r="48" spans="1:12" ht="16.5" customHeight="1">
      <c r="A48" s="557"/>
      <c r="B48" s="90" t="s">
        <v>143</v>
      </c>
      <c r="C48" s="84" t="s">
        <v>25</v>
      </c>
      <c r="D48" s="91" t="s">
        <v>144</v>
      </c>
      <c r="E48" s="79" t="s">
        <v>11</v>
      </c>
      <c r="F48" s="87" t="s">
        <v>121</v>
      </c>
      <c r="G48" s="88" t="b">
        <v>1</v>
      </c>
      <c r="H48" s="88" t="b">
        <v>0</v>
      </c>
      <c r="I48" s="88" t="b">
        <v>0</v>
      </c>
      <c r="J48" s="89" t="s">
        <v>106</v>
      </c>
      <c r="K48" s="50" t="str">
        <f t="shared" si="0"/>
        <v/>
      </c>
      <c r="L48" s="131"/>
    </row>
    <row r="49" spans="1:12" ht="16.5" customHeight="1">
      <c r="A49" s="561"/>
      <c r="B49" s="92" t="s">
        <v>145</v>
      </c>
      <c r="C49" s="93" t="s">
        <v>25</v>
      </c>
      <c r="D49" s="94" t="s">
        <v>145</v>
      </c>
      <c r="E49" s="95" t="s">
        <v>11</v>
      </c>
      <c r="F49" s="96" t="s">
        <v>179</v>
      </c>
      <c r="G49" s="97" t="b">
        <v>1</v>
      </c>
      <c r="H49" s="97" t="b">
        <v>0</v>
      </c>
      <c r="I49" s="97" t="b">
        <v>0</v>
      </c>
      <c r="J49" s="98" t="s">
        <v>106</v>
      </c>
      <c r="K49" s="50" t="str">
        <f t="shared" si="0"/>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57"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196</v>
      </c>
      <c r="G5" s="32" t="b">
        <v>0</v>
      </c>
      <c r="H5" s="32" t="b">
        <v>0</v>
      </c>
      <c r="I5" s="32" t="b">
        <v>0</v>
      </c>
      <c r="J5" s="33" t="s">
        <v>28</v>
      </c>
      <c r="K5" s="50" t="str">
        <f t="shared" si="0"/>
        <v/>
      </c>
    </row>
    <row r="6" spans="1:27" ht="22.5" customHeight="1">
      <c r="A6" s="557"/>
      <c r="B6" s="547"/>
      <c r="C6" s="28" t="s">
        <v>25</v>
      </c>
      <c r="D6" s="34" t="s">
        <v>29</v>
      </c>
      <c r="E6" s="134" t="s">
        <v>11</v>
      </c>
      <c r="F6" s="31" t="s">
        <v>277</v>
      </c>
      <c r="G6" s="32" t="b">
        <v>0</v>
      </c>
      <c r="H6" s="32" t="b">
        <v>0</v>
      </c>
      <c r="I6" s="32" t="b">
        <v>0</v>
      </c>
      <c r="J6" s="35" t="s">
        <v>21</v>
      </c>
      <c r="K6" s="50" t="str">
        <f t="shared" si="0"/>
        <v/>
      </c>
      <c r="L6" s="121"/>
    </row>
    <row r="7" spans="1:27" ht="12.75">
      <c r="A7" s="557"/>
      <c r="B7" s="555" t="s">
        <v>30</v>
      </c>
      <c r="C7" s="28" t="s">
        <v>25</v>
      </c>
      <c r="D7" s="29" t="s">
        <v>31</v>
      </c>
      <c r="E7" s="134" t="s">
        <v>11</v>
      </c>
      <c r="F7" s="31" t="s">
        <v>124</v>
      </c>
      <c r="G7" s="32" t="b">
        <v>0</v>
      </c>
      <c r="H7" s="32" t="b">
        <v>0</v>
      </c>
      <c r="I7" s="32" t="b">
        <v>0</v>
      </c>
      <c r="J7" s="33"/>
      <c r="K7" s="50" t="str">
        <f t="shared" si="0"/>
        <v/>
      </c>
      <c r="L7" s="119"/>
    </row>
    <row r="8" spans="1:27" ht="12.75">
      <c r="A8" s="557"/>
      <c r="B8" s="547"/>
      <c r="C8" s="28" t="s">
        <v>25</v>
      </c>
      <c r="D8" s="29" t="s">
        <v>33</v>
      </c>
      <c r="E8" s="134" t="s">
        <v>11</v>
      </c>
      <c r="F8" s="31" t="s">
        <v>124</v>
      </c>
      <c r="G8" s="32" t="b">
        <v>0</v>
      </c>
      <c r="H8" s="32" t="b">
        <v>0</v>
      </c>
      <c r="I8" s="32" t="b">
        <v>0</v>
      </c>
      <c r="J8" s="35" t="s">
        <v>34</v>
      </c>
      <c r="K8" s="50" t="str">
        <f t="shared" si="0"/>
        <v/>
      </c>
    </row>
    <row r="9" spans="1:27" ht="12.75">
      <c r="A9" s="557"/>
      <c r="B9" s="555" t="s">
        <v>35</v>
      </c>
      <c r="C9" s="28" t="s">
        <v>18</v>
      </c>
      <c r="D9" s="29" t="s">
        <v>36</v>
      </c>
      <c r="E9" s="134" t="s">
        <v>11</v>
      </c>
      <c r="F9" s="31" t="s">
        <v>160</v>
      </c>
      <c r="G9" s="32" t="b">
        <v>0</v>
      </c>
      <c r="H9" s="32" t="b">
        <v>0</v>
      </c>
      <c r="I9" s="32" t="b">
        <v>0</v>
      </c>
      <c r="J9" s="33"/>
      <c r="K9" s="50" t="str">
        <f t="shared" si="0"/>
        <v/>
      </c>
    </row>
    <row r="10" spans="1:27" ht="12.75">
      <c r="A10" s="553"/>
      <c r="B10" s="547"/>
      <c r="C10" s="28" t="s">
        <v>38</v>
      </c>
      <c r="D10" s="29" t="s">
        <v>39</v>
      </c>
      <c r="E10" s="134" t="s">
        <v>11</v>
      </c>
      <c r="F10" s="31" t="s">
        <v>160</v>
      </c>
      <c r="G10" s="32" t="b">
        <v>0</v>
      </c>
      <c r="H10" s="32" t="b">
        <v>0</v>
      </c>
      <c r="I10" s="32" t="b">
        <v>0</v>
      </c>
      <c r="J10" s="35" t="s">
        <v>34</v>
      </c>
      <c r="K10" s="50" t="str">
        <f t="shared" si="0"/>
        <v/>
      </c>
    </row>
    <row r="11" spans="1:27" ht="12.75">
      <c r="A11" s="558" t="s">
        <v>40</v>
      </c>
      <c r="B11" s="546" t="s">
        <v>41</v>
      </c>
      <c r="C11" s="37" t="s">
        <v>25</v>
      </c>
      <c r="D11" s="38" t="s">
        <v>42</v>
      </c>
      <c r="E11" s="49" t="s">
        <v>11</v>
      </c>
      <c r="F11" s="40" t="s">
        <v>113</v>
      </c>
      <c r="G11" s="41" t="b">
        <v>0</v>
      </c>
      <c r="H11" s="41" t="b">
        <v>0</v>
      </c>
      <c r="I11" s="41" t="b">
        <v>0</v>
      </c>
      <c r="J11" s="42" t="s">
        <v>28</v>
      </c>
      <c r="K11" s="50" t="str">
        <f t="shared" si="0"/>
        <v/>
      </c>
      <c r="L11" s="121"/>
    </row>
    <row r="12" spans="1:27" ht="15" customHeight="1">
      <c r="A12" s="557"/>
      <c r="B12" s="547"/>
      <c r="C12" s="37" t="s">
        <v>25</v>
      </c>
      <c r="D12" s="38" t="s">
        <v>44</v>
      </c>
      <c r="E12" s="49" t="s">
        <v>11</v>
      </c>
      <c r="F12" s="40" t="s">
        <v>278</v>
      </c>
      <c r="G12" s="41" t="b">
        <v>0</v>
      </c>
      <c r="H12" s="41" t="b">
        <v>1</v>
      </c>
      <c r="I12" s="41" t="b">
        <v>0</v>
      </c>
      <c r="J12" s="43" t="s">
        <v>45</v>
      </c>
      <c r="K12" s="23" t="e">
        <f t="shared" ca="1" si="0"/>
        <v>#NAME?</v>
      </c>
      <c r="L12" s="122"/>
    </row>
    <row r="13" spans="1:27" ht="12.75">
      <c r="A13" s="557"/>
      <c r="B13" s="546" t="s">
        <v>46</v>
      </c>
      <c r="C13" s="37" t="s">
        <v>25</v>
      </c>
      <c r="D13" s="38" t="s">
        <v>47</v>
      </c>
      <c r="E13" s="49" t="s">
        <v>11</v>
      </c>
      <c r="F13" s="40" t="s">
        <v>213</v>
      </c>
      <c r="G13" s="41" t="b">
        <v>0</v>
      </c>
      <c r="H13" s="41" t="b">
        <v>0</v>
      </c>
      <c r="I13" s="41" t="b">
        <v>0</v>
      </c>
      <c r="J13" s="42" t="s">
        <v>28</v>
      </c>
      <c r="K13" s="50" t="str">
        <f t="shared" si="0"/>
        <v/>
      </c>
      <c r="L13" s="121"/>
    </row>
    <row r="14" spans="1:27" ht="12.75">
      <c r="A14" s="557"/>
      <c r="B14" s="547"/>
      <c r="C14" s="37" t="s">
        <v>25</v>
      </c>
      <c r="D14" s="38" t="s">
        <v>49</v>
      </c>
      <c r="E14" s="49" t="s">
        <v>11</v>
      </c>
      <c r="F14" s="40" t="s">
        <v>213</v>
      </c>
      <c r="G14" s="41" t="b">
        <v>0</v>
      </c>
      <c r="H14" s="41" t="b">
        <v>0</v>
      </c>
      <c r="I14" s="41" t="b">
        <v>0</v>
      </c>
      <c r="J14" s="43" t="s">
        <v>50</v>
      </c>
      <c r="K14" s="50" t="str">
        <f t="shared" si="0"/>
        <v/>
      </c>
      <c r="L14" s="123"/>
    </row>
    <row r="15" spans="1:27" ht="12.75">
      <c r="A15" s="557"/>
      <c r="B15" s="546" t="s">
        <v>51</v>
      </c>
      <c r="C15" s="37" t="s">
        <v>25</v>
      </c>
      <c r="D15" s="38" t="s">
        <v>52</v>
      </c>
      <c r="E15" s="49" t="s">
        <v>11</v>
      </c>
      <c r="F15" s="40" t="s">
        <v>79</v>
      </c>
      <c r="G15" s="41" t="b">
        <v>0</v>
      </c>
      <c r="H15" s="41" t="b">
        <v>0</v>
      </c>
      <c r="I15" s="41" t="b">
        <v>0</v>
      </c>
      <c r="J15" s="42" t="s">
        <v>28</v>
      </c>
      <c r="K15" s="50" t="str">
        <f t="shared" si="0"/>
        <v/>
      </c>
      <c r="L15" s="121"/>
    </row>
    <row r="16" spans="1:27" ht="12.75">
      <c r="A16" s="557"/>
      <c r="B16" s="547"/>
      <c r="C16" s="37" t="s">
        <v>25</v>
      </c>
      <c r="D16" s="38" t="s">
        <v>54</v>
      </c>
      <c r="E16" s="49" t="s">
        <v>11</v>
      </c>
      <c r="F16" s="40" t="s">
        <v>79</v>
      </c>
      <c r="G16" s="41" t="b">
        <v>0</v>
      </c>
      <c r="H16" s="41" t="b">
        <v>0</v>
      </c>
      <c r="I16" s="41" t="b">
        <v>0</v>
      </c>
      <c r="J16" s="43" t="s">
        <v>55</v>
      </c>
      <c r="K16" s="50" t="str">
        <f t="shared" si="0"/>
        <v/>
      </c>
      <c r="L16" s="123"/>
    </row>
    <row r="17" spans="1:12" ht="12.75">
      <c r="A17" s="557"/>
      <c r="B17" s="546" t="s">
        <v>56</v>
      </c>
      <c r="C17" s="37" t="s">
        <v>25</v>
      </c>
      <c r="D17" s="38" t="s">
        <v>57</v>
      </c>
      <c r="E17" s="49" t="s">
        <v>11</v>
      </c>
      <c r="F17" s="40" t="s">
        <v>215</v>
      </c>
      <c r="G17" s="41" t="b">
        <v>0</v>
      </c>
      <c r="H17" s="41" t="b">
        <v>0</v>
      </c>
      <c r="I17" s="41" t="b">
        <v>0</v>
      </c>
      <c r="J17" s="42" t="s">
        <v>28</v>
      </c>
      <c r="K17" s="50" t="str">
        <f t="shared" si="0"/>
        <v/>
      </c>
      <c r="L17" s="121"/>
    </row>
    <row r="18" spans="1:12" ht="12.75">
      <c r="A18" s="557"/>
      <c r="B18" s="547"/>
      <c r="C18" s="37" t="s">
        <v>25</v>
      </c>
      <c r="D18" s="38" t="s">
        <v>59</v>
      </c>
      <c r="E18" s="49" t="s">
        <v>11</v>
      </c>
      <c r="F18" s="135" t="s">
        <v>215</v>
      </c>
      <c r="G18" s="41" t="b">
        <v>0</v>
      </c>
      <c r="H18" s="41" t="b">
        <v>0</v>
      </c>
      <c r="I18" s="41" t="b">
        <v>0</v>
      </c>
      <c r="J18" s="43" t="s">
        <v>34</v>
      </c>
      <c r="K18" s="50" t="str">
        <f t="shared" si="0"/>
        <v/>
      </c>
      <c r="L18" s="124"/>
    </row>
    <row r="19" spans="1:12" ht="12.75">
      <c r="A19" s="557"/>
      <c r="B19" s="546" t="s">
        <v>60</v>
      </c>
      <c r="C19" s="37" t="s">
        <v>25</v>
      </c>
      <c r="D19" s="38" t="s">
        <v>61</v>
      </c>
      <c r="E19" s="49" t="s">
        <v>11</v>
      </c>
      <c r="F19" s="40" t="s">
        <v>279</v>
      </c>
      <c r="G19" s="41" t="b">
        <v>0</v>
      </c>
      <c r="H19" s="41" t="b">
        <v>0</v>
      </c>
      <c r="I19" s="41" t="b">
        <v>0</v>
      </c>
      <c r="J19" s="43" t="s">
        <v>63</v>
      </c>
      <c r="K19" s="50" t="str">
        <f t="shared" si="0"/>
        <v/>
      </c>
      <c r="L19" s="125"/>
    </row>
    <row r="20" spans="1:12" ht="12.75">
      <c r="A20" s="557"/>
      <c r="B20" s="547"/>
      <c r="C20" s="37" t="s">
        <v>25</v>
      </c>
      <c r="D20" s="38" t="s">
        <v>64</v>
      </c>
      <c r="E20" s="49" t="s">
        <v>11</v>
      </c>
      <c r="F20" s="40" t="s">
        <v>279</v>
      </c>
      <c r="G20" s="41" t="b">
        <v>0</v>
      </c>
      <c r="H20" s="41" t="b">
        <v>0</v>
      </c>
      <c r="I20" s="41" t="b">
        <v>0</v>
      </c>
      <c r="J20" s="43" t="s">
        <v>28</v>
      </c>
      <c r="K20" s="50" t="str">
        <f t="shared" si="0"/>
        <v/>
      </c>
      <c r="L20" s="125"/>
    </row>
    <row r="21" spans="1:12" ht="12.75">
      <c r="A21" s="557"/>
      <c r="B21" s="546" t="s">
        <v>65</v>
      </c>
      <c r="C21" s="37" t="s">
        <v>25</v>
      </c>
      <c r="D21" s="38" t="s">
        <v>66</v>
      </c>
      <c r="E21" s="49" t="s">
        <v>11</v>
      </c>
      <c r="F21" s="40" t="s">
        <v>280</v>
      </c>
      <c r="G21" s="41" t="b">
        <v>0</v>
      </c>
      <c r="H21" s="41" t="b">
        <v>0</v>
      </c>
      <c r="I21" s="41" t="b">
        <v>0</v>
      </c>
      <c r="J21" s="43" t="s">
        <v>63</v>
      </c>
      <c r="K21" s="50" t="str">
        <f t="shared" si="0"/>
        <v/>
      </c>
      <c r="L21" s="125"/>
    </row>
    <row r="22" spans="1:12" ht="12.75">
      <c r="A22" s="557"/>
      <c r="B22" s="547"/>
      <c r="C22" s="37" t="s">
        <v>25</v>
      </c>
      <c r="D22" s="38" t="s">
        <v>68</v>
      </c>
      <c r="E22" s="49" t="s">
        <v>11</v>
      </c>
      <c r="F22" s="40" t="s">
        <v>280</v>
      </c>
      <c r="G22" s="41" t="b">
        <v>0</v>
      </c>
      <c r="H22" s="41" t="b">
        <v>0</v>
      </c>
      <c r="I22" s="41" t="b">
        <v>0</v>
      </c>
      <c r="J22" s="43" t="s">
        <v>28</v>
      </c>
      <c r="K22" s="50" t="str">
        <f t="shared" si="0"/>
        <v/>
      </c>
      <c r="L22" s="125"/>
    </row>
    <row r="23" spans="1:12" ht="12.75">
      <c r="A23" s="557"/>
      <c r="B23" s="548" t="s">
        <v>69</v>
      </c>
      <c r="C23" s="37" t="s">
        <v>25</v>
      </c>
      <c r="D23" s="38" t="s">
        <v>70</v>
      </c>
      <c r="E23" s="49" t="s">
        <v>11</v>
      </c>
      <c r="F23" s="40" t="s">
        <v>281</v>
      </c>
      <c r="G23" s="41" t="b">
        <v>0</v>
      </c>
      <c r="H23" s="41" t="b">
        <v>0</v>
      </c>
      <c r="I23" s="41" t="b">
        <v>0</v>
      </c>
      <c r="J23" s="48" t="s">
        <v>28</v>
      </c>
      <c r="K23" s="50" t="str">
        <f t="shared" si="0"/>
        <v/>
      </c>
      <c r="L23" s="125"/>
    </row>
    <row r="24" spans="1:12" ht="12.75">
      <c r="A24" s="553"/>
      <c r="B24" s="547"/>
      <c r="C24" s="37" t="s">
        <v>25</v>
      </c>
      <c r="D24" s="38" t="s">
        <v>72</v>
      </c>
      <c r="E24" s="49" t="s">
        <v>11</v>
      </c>
      <c r="F24" s="40" t="s">
        <v>281</v>
      </c>
      <c r="G24" s="41" t="b">
        <v>0</v>
      </c>
      <c r="H24" s="41" t="b">
        <v>0</v>
      </c>
      <c r="I24" s="41" t="b">
        <v>0</v>
      </c>
      <c r="J24" s="48" t="s">
        <v>73</v>
      </c>
      <c r="K24" s="50" t="str">
        <f t="shared" si="0"/>
        <v/>
      </c>
      <c r="L24" s="126"/>
    </row>
    <row r="25" spans="1:12" ht="12.75">
      <c r="A25" s="559" t="s">
        <v>75</v>
      </c>
      <c r="B25" s="51" t="s">
        <v>76</v>
      </c>
      <c r="C25" s="52" t="s">
        <v>77</v>
      </c>
      <c r="D25" s="53" t="s">
        <v>78</v>
      </c>
      <c r="E25" s="136" t="s">
        <v>11</v>
      </c>
      <c r="F25" s="55" t="s">
        <v>266</v>
      </c>
      <c r="G25" s="56" t="b">
        <v>1</v>
      </c>
      <c r="H25" s="57" t="b">
        <v>0</v>
      </c>
      <c r="I25" s="56" t="b">
        <v>0</v>
      </c>
      <c r="J25" s="58" t="s">
        <v>21</v>
      </c>
      <c r="K25" s="50" t="str">
        <f t="shared" si="0"/>
        <v/>
      </c>
      <c r="L25" s="121"/>
    </row>
    <row r="26" spans="1:12" ht="12.75">
      <c r="A26" s="557"/>
      <c r="B26" s="51" t="s">
        <v>80</v>
      </c>
      <c r="C26" s="52" t="s">
        <v>77</v>
      </c>
      <c r="D26" s="53" t="s">
        <v>81</v>
      </c>
      <c r="E26" s="136" t="s">
        <v>11</v>
      </c>
      <c r="F26" s="55" t="s">
        <v>282</v>
      </c>
      <c r="G26" s="56" t="b">
        <v>0</v>
      </c>
      <c r="H26" s="57" t="b">
        <v>0</v>
      </c>
      <c r="I26" s="56" t="b">
        <v>0</v>
      </c>
      <c r="J26" s="58" t="s">
        <v>21</v>
      </c>
      <c r="K26" s="50" t="str">
        <f t="shared" si="0"/>
        <v/>
      </c>
      <c r="L26" s="127"/>
    </row>
    <row r="27" spans="1:12" ht="12.75">
      <c r="A27" s="557"/>
      <c r="B27" s="51" t="s">
        <v>83</v>
      </c>
      <c r="C27" s="52" t="s">
        <v>77</v>
      </c>
      <c r="D27" s="53" t="s">
        <v>84</v>
      </c>
      <c r="E27" s="136" t="s">
        <v>11</v>
      </c>
      <c r="F27" s="55" t="s">
        <v>283</v>
      </c>
      <c r="G27" s="56" t="b">
        <v>1</v>
      </c>
      <c r="H27" s="57" t="b">
        <v>0</v>
      </c>
      <c r="I27" s="56" t="b">
        <v>0</v>
      </c>
      <c r="J27" s="58" t="s">
        <v>21</v>
      </c>
      <c r="K27" s="50" t="str">
        <f t="shared" si="0"/>
        <v/>
      </c>
      <c r="L27" s="128"/>
    </row>
    <row r="28" spans="1:12" ht="12.75">
      <c r="A28" s="557"/>
      <c r="B28" s="51" t="s">
        <v>86</v>
      </c>
      <c r="C28" s="52" t="s">
        <v>77</v>
      </c>
      <c r="D28" s="53" t="s">
        <v>87</v>
      </c>
      <c r="E28" s="136" t="s">
        <v>11</v>
      </c>
      <c r="F28" s="55" t="s">
        <v>284</v>
      </c>
      <c r="G28" s="56" t="b">
        <v>1</v>
      </c>
      <c r="H28" s="57" t="b">
        <v>0</v>
      </c>
      <c r="I28" s="56" t="b">
        <v>0</v>
      </c>
      <c r="J28" s="58" t="s">
        <v>21</v>
      </c>
      <c r="K28" s="50" t="str">
        <f t="shared" si="0"/>
        <v/>
      </c>
      <c r="L28" s="128"/>
    </row>
    <row r="29" spans="1:12" ht="12.75">
      <c r="A29" s="557"/>
      <c r="B29" s="51" t="s">
        <v>89</v>
      </c>
      <c r="C29" s="52" t="s">
        <v>77</v>
      </c>
      <c r="D29" s="53" t="s">
        <v>90</v>
      </c>
      <c r="E29" s="136" t="s">
        <v>11</v>
      </c>
      <c r="F29" s="55" t="s">
        <v>285</v>
      </c>
      <c r="G29" s="56" t="b">
        <v>1</v>
      </c>
      <c r="H29" s="57" t="b">
        <v>0</v>
      </c>
      <c r="I29" s="56" t="b">
        <v>0</v>
      </c>
      <c r="J29" s="58" t="s">
        <v>21</v>
      </c>
      <c r="K29" s="50" t="str">
        <f t="shared" si="0"/>
        <v/>
      </c>
      <c r="L29" s="125"/>
    </row>
    <row r="30" spans="1:12" ht="12.75">
      <c r="A30" s="557"/>
      <c r="B30" s="51" t="s">
        <v>91</v>
      </c>
      <c r="C30" s="52" t="s">
        <v>77</v>
      </c>
      <c r="D30" s="53" t="s">
        <v>92</v>
      </c>
      <c r="E30" s="136" t="s">
        <v>11</v>
      </c>
      <c r="F30" s="55" t="s">
        <v>286</v>
      </c>
      <c r="G30" s="56" t="b">
        <v>1</v>
      </c>
      <c r="H30" s="57" t="b">
        <v>0</v>
      </c>
      <c r="I30" s="56" t="b">
        <v>0</v>
      </c>
      <c r="J30" s="58" t="s">
        <v>21</v>
      </c>
      <c r="K30" s="50" t="str">
        <f t="shared" si="0"/>
        <v/>
      </c>
      <c r="L30" s="129"/>
    </row>
    <row r="31" spans="1:12" ht="12.75">
      <c r="A31" s="557"/>
      <c r="B31" s="51" t="s">
        <v>94</v>
      </c>
      <c r="C31" s="52" t="s">
        <v>77</v>
      </c>
      <c r="D31" s="53" t="s">
        <v>95</v>
      </c>
      <c r="E31" s="136" t="s">
        <v>11</v>
      </c>
      <c r="F31" s="55" t="s">
        <v>287</v>
      </c>
      <c r="G31" s="56" t="b">
        <v>1</v>
      </c>
      <c r="H31" s="57" t="b">
        <v>0</v>
      </c>
      <c r="I31" s="56" t="b">
        <v>0</v>
      </c>
      <c r="J31" s="58" t="s">
        <v>21</v>
      </c>
      <c r="K31" s="50" t="str">
        <f t="shared" si="0"/>
        <v/>
      </c>
      <c r="L31" s="129"/>
    </row>
    <row r="32" spans="1:12" ht="12.75">
      <c r="A32" s="557"/>
      <c r="B32" s="61" t="s">
        <v>97</v>
      </c>
      <c r="C32" s="62" t="s">
        <v>77</v>
      </c>
      <c r="D32" s="53" t="s">
        <v>98</v>
      </c>
      <c r="E32" s="136" t="s">
        <v>11</v>
      </c>
      <c r="F32" s="63" t="s">
        <v>288</v>
      </c>
      <c r="G32" s="56" t="b">
        <v>1</v>
      </c>
      <c r="H32" s="57" t="b">
        <v>0</v>
      </c>
      <c r="I32" s="56" t="b">
        <v>0</v>
      </c>
      <c r="J32" s="58" t="s">
        <v>21</v>
      </c>
      <c r="K32" s="50" t="str">
        <f t="shared" si="0"/>
        <v/>
      </c>
      <c r="L32" s="129"/>
    </row>
    <row r="33" spans="1:12" ht="12.75">
      <c r="A33" s="557"/>
      <c r="B33" s="61" t="s">
        <v>100</v>
      </c>
      <c r="C33" s="62" t="s">
        <v>77</v>
      </c>
      <c r="D33" s="53" t="s">
        <v>101</v>
      </c>
      <c r="E33" s="136" t="s">
        <v>11</v>
      </c>
      <c r="F33" s="63" t="s">
        <v>289</v>
      </c>
      <c r="G33" s="56" t="b">
        <v>1</v>
      </c>
      <c r="H33" s="57" t="b">
        <v>0</v>
      </c>
      <c r="I33" s="56" t="b">
        <v>0</v>
      </c>
      <c r="J33" s="58" t="s">
        <v>21</v>
      </c>
      <c r="K33" s="50" t="str">
        <f t="shared" si="0"/>
        <v/>
      </c>
      <c r="L33" s="129"/>
    </row>
    <row r="34" spans="1:12" ht="12.75">
      <c r="A34" s="553"/>
      <c r="B34" s="61" t="s">
        <v>103</v>
      </c>
      <c r="C34" s="52" t="s">
        <v>77</v>
      </c>
      <c r="D34" s="53" t="s">
        <v>104</v>
      </c>
      <c r="E34" s="136" t="s">
        <v>11</v>
      </c>
      <c r="F34" s="63" t="s">
        <v>290</v>
      </c>
      <c r="G34" s="56" t="b">
        <v>0</v>
      </c>
      <c r="H34" s="57" t="b">
        <v>0</v>
      </c>
      <c r="I34" s="56" t="b">
        <v>0</v>
      </c>
      <c r="J34" s="64" t="s">
        <v>106</v>
      </c>
      <c r="K34" s="50" t="str">
        <f t="shared" si="0"/>
        <v/>
      </c>
      <c r="L34" s="129"/>
    </row>
    <row r="35" spans="1:12" ht="12.75">
      <c r="A35" s="560" t="s">
        <v>107</v>
      </c>
      <c r="B35" s="66" t="s">
        <v>108</v>
      </c>
      <c r="C35" s="67" t="s">
        <v>25</v>
      </c>
      <c r="D35" s="68" t="s">
        <v>109</v>
      </c>
      <c r="E35" s="79" t="s">
        <v>11</v>
      </c>
      <c r="F35" s="70" t="s">
        <v>263</v>
      </c>
      <c r="G35" s="71" t="b">
        <v>0</v>
      </c>
      <c r="H35" s="71" t="b">
        <v>0</v>
      </c>
      <c r="I35" s="71" t="b">
        <v>0</v>
      </c>
      <c r="J35" s="72" t="s">
        <v>106</v>
      </c>
      <c r="K35" s="50" t="str">
        <f t="shared" si="0"/>
        <v/>
      </c>
      <c r="L35" s="130"/>
    </row>
    <row r="36" spans="1:12" ht="15.75" customHeight="1">
      <c r="A36" s="557"/>
      <c r="B36" s="66" t="s">
        <v>111</v>
      </c>
      <c r="C36" s="67" t="s">
        <v>25</v>
      </c>
      <c r="D36" s="68" t="s">
        <v>112</v>
      </c>
      <c r="E36" s="79" t="s">
        <v>11</v>
      </c>
      <c r="F36" s="70" t="s">
        <v>199</v>
      </c>
      <c r="G36" s="71" t="b">
        <v>0</v>
      </c>
      <c r="H36" s="71" t="b">
        <v>0</v>
      </c>
      <c r="I36" s="71" t="b">
        <v>0</v>
      </c>
      <c r="J36" s="72" t="s">
        <v>106</v>
      </c>
      <c r="K36" s="50" t="str">
        <f t="shared" si="0"/>
        <v/>
      </c>
      <c r="L36" s="130"/>
    </row>
    <row r="37" spans="1:12" ht="15.75" customHeight="1">
      <c r="A37" s="557"/>
      <c r="B37" s="66" t="s">
        <v>114</v>
      </c>
      <c r="C37" s="67" t="s">
        <v>25</v>
      </c>
      <c r="D37" s="74" t="s">
        <v>115</v>
      </c>
      <c r="E37" s="137" t="s">
        <v>11</v>
      </c>
      <c r="F37" s="70" t="s">
        <v>172</v>
      </c>
      <c r="G37" s="76" t="b">
        <v>0</v>
      </c>
      <c r="H37" s="76" t="b">
        <v>0</v>
      </c>
      <c r="I37" s="76" t="b">
        <v>0</v>
      </c>
      <c r="J37" s="77" t="s">
        <v>106</v>
      </c>
      <c r="K37" s="50" t="str">
        <f t="shared" si="0"/>
        <v/>
      </c>
      <c r="L37" s="130"/>
    </row>
    <row r="38" spans="1:12" ht="15" customHeight="1">
      <c r="A38" s="557"/>
      <c r="B38" s="66" t="s">
        <v>117</v>
      </c>
      <c r="C38" s="67" t="s">
        <v>25</v>
      </c>
      <c r="D38" s="68" t="s">
        <v>118</v>
      </c>
      <c r="E38" s="79" t="s">
        <v>11</v>
      </c>
      <c r="F38" s="70" t="s">
        <v>164</v>
      </c>
      <c r="G38" s="76" t="b">
        <v>0</v>
      </c>
      <c r="H38" s="76" t="b">
        <v>0</v>
      </c>
      <c r="I38" s="76" t="b">
        <v>0</v>
      </c>
      <c r="J38" s="77" t="s">
        <v>106</v>
      </c>
      <c r="K38" s="50" t="str">
        <f t="shared" si="0"/>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0"/>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0"/>
        <v/>
      </c>
    </row>
    <row r="41" spans="1:12" ht="15.75" customHeight="1">
      <c r="A41" s="557"/>
      <c r="B41" s="80" t="s">
        <v>125</v>
      </c>
      <c r="C41" s="67" t="s">
        <v>25</v>
      </c>
      <c r="D41" s="68" t="s">
        <v>126</v>
      </c>
      <c r="E41" s="79" t="s">
        <v>11</v>
      </c>
      <c r="F41" s="70" t="s">
        <v>209</v>
      </c>
      <c r="G41" s="76" t="b">
        <v>0</v>
      </c>
      <c r="H41" s="76" t="b">
        <v>0</v>
      </c>
      <c r="I41" s="76" t="b">
        <v>0</v>
      </c>
      <c r="J41" s="77" t="s">
        <v>106</v>
      </c>
      <c r="K41" s="50" t="str">
        <f t="shared" si="0"/>
        <v/>
      </c>
    </row>
    <row r="42" spans="1:12" ht="15.75" customHeight="1">
      <c r="A42" s="557"/>
      <c r="B42" s="80" t="s">
        <v>128</v>
      </c>
      <c r="C42" s="78" t="s">
        <v>25</v>
      </c>
      <c r="D42" s="68" t="s">
        <v>129</v>
      </c>
      <c r="E42" s="79" t="s">
        <v>11</v>
      </c>
      <c r="F42" s="70" t="s">
        <v>255</v>
      </c>
      <c r="G42" s="76" t="b">
        <v>0</v>
      </c>
      <c r="H42" s="76" t="b">
        <v>0</v>
      </c>
      <c r="I42" s="76" t="b">
        <v>0</v>
      </c>
      <c r="J42" s="77" t="s">
        <v>106</v>
      </c>
      <c r="K42" s="50" t="str">
        <f t="shared" si="0"/>
        <v/>
      </c>
    </row>
    <row r="43" spans="1:12" ht="15.75" customHeight="1">
      <c r="A43" s="557"/>
      <c r="B43" s="66" t="s">
        <v>131</v>
      </c>
      <c r="C43" s="67" t="s">
        <v>25</v>
      </c>
      <c r="D43" s="68" t="s">
        <v>132</v>
      </c>
      <c r="E43" s="79" t="s">
        <v>11</v>
      </c>
      <c r="F43" s="70" t="s">
        <v>274</v>
      </c>
      <c r="G43" s="76" t="b">
        <v>0</v>
      </c>
      <c r="H43" s="76" t="b">
        <v>0</v>
      </c>
      <c r="I43" s="76" t="b">
        <v>0</v>
      </c>
      <c r="J43" s="77" t="s">
        <v>106</v>
      </c>
      <c r="K43" s="50" t="str">
        <f t="shared" si="0"/>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0"/>
        <v/>
      </c>
    </row>
    <row r="45" spans="1:12" ht="15.75" customHeight="1">
      <c r="A45" s="557"/>
      <c r="B45" s="80" t="s">
        <v>136</v>
      </c>
      <c r="C45" s="78" t="s">
        <v>25</v>
      </c>
      <c r="D45" s="68" t="s">
        <v>137</v>
      </c>
      <c r="E45" s="79" t="s">
        <v>11</v>
      </c>
      <c r="F45" s="70" t="s">
        <v>255</v>
      </c>
      <c r="G45" s="76" t="b">
        <v>0</v>
      </c>
      <c r="H45" s="76" t="b">
        <v>0</v>
      </c>
      <c r="I45" s="76" t="b">
        <v>0</v>
      </c>
      <c r="J45" s="77" t="s">
        <v>106</v>
      </c>
      <c r="K45" s="50" t="str">
        <f t="shared" si="0"/>
        <v/>
      </c>
    </row>
    <row r="46" spans="1:12" ht="15.75" customHeight="1">
      <c r="A46" s="557"/>
      <c r="B46" s="80" t="s">
        <v>138</v>
      </c>
      <c r="C46" s="78" t="s">
        <v>25</v>
      </c>
      <c r="D46" s="68" t="s">
        <v>139</v>
      </c>
      <c r="E46" s="79" t="s">
        <v>11</v>
      </c>
      <c r="F46" s="70" t="s">
        <v>207</v>
      </c>
      <c r="G46" s="76" t="b">
        <v>0</v>
      </c>
      <c r="H46" s="76" t="b">
        <v>0</v>
      </c>
      <c r="I46" s="76" t="b">
        <v>0</v>
      </c>
      <c r="J46" s="77" t="s">
        <v>106</v>
      </c>
      <c r="K46" s="50" t="str">
        <f t="shared" si="0"/>
        <v/>
      </c>
    </row>
    <row r="47" spans="1:12" ht="16.5" customHeight="1">
      <c r="A47" s="557"/>
      <c r="B47" s="83" t="s">
        <v>141</v>
      </c>
      <c r="C47" s="84" t="s">
        <v>25</v>
      </c>
      <c r="D47" s="85" t="s">
        <v>142</v>
      </c>
      <c r="E47" s="79" t="s">
        <v>11</v>
      </c>
      <c r="F47" s="87" t="s">
        <v>257</v>
      </c>
      <c r="G47" s="88" t="b">
        <v>0</v>
      </c>
      <c r="H47" s="88" t="b">
        <v>0</v>
      </c>
      <c r="I47" s="88" t="b">
        <v>0</v>
      </c>
      <c r="J47" s="89" t="s">
        <v>106</v>
      </c>
      <c r="K47" s="50" t="str">
        <f t="shared" si="0"/>
        <v/>
      </c>
      <c r="L47" s="131"/>
    </row>
    <row r="48" spans="1:12" ht="16.5" customHeight="1">
      <c r="A48" s="557"/>
      <c r="B48" s="90" t="s">
        <v>143</v>
      </c>
      <c r="C48" s="84" t="s">
        <v>25</v>
      </c>
      <c r="D48" s="91" t="s">
        <v>144</v>
      </c>
      <c r="E48" s="79" t="s">
        <v>11</v>
      </c>
      <c r="F48" s="87" t="s">
        <v>121</v>
      </c>
      <c r="G48" s="88" t="b">
        <v>0</v>
      </c>
      <c r="H48" s="88" t="b">
        <v>0</v>
      </c>
      <c r="I48" s="88" t="b">
        <v>0</v>
      </c>
      <c r="J48" s="89" t="s">
        <v>106</v>
      </c>
      <c r="K48" s="50" t="str">
        <f t="shared" si="0"/>
        <v/>
      </c>
      <c r="L48" s="131"/>
    </row>
    <row r="49" spans="1:12" ht="16.5" customHeight="1">
      <c r="A49" s="561"/>
      <c r="B49" s="92" t="s">
        <v>145</v>
      </c>
      <c r="C49" s="93" t="s">
        <v>25</v>
      </c>
      <c r="D49" s="94" t="s">
        <v>145</v>
      </c>
      <c r="E49" s="95" t="s">
        <v>11</v>
      </c>
      <c r="F49" s="96" t="s">
        <v>179</v>
      </c>
      <c r="G49" s="97" t="b">
        <v>0</v>
      </c>
      <c r="H49" s="97" t="b">
        <v>0</v>
      </c>
      <c r="I49" s="97" t="b">
        <v>0</v>
      </c>
      <c r="J49" s="98" t="s">
        <v>106</v>
      </c>
      <c r="K49" s="50" t="str">
        <f t="shared" si="0"/>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56"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11"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67</v>
      </c>
      <c r="G5" s="32" t="b">
        <v>0</v>
      </c>
      <c r="H5" s="32" t="b">
        <v>0</v>
      </c>
      <c r="I5" s="32" t="b">
        <v>0</v>
      </c>
      <c r="J5" s="33" t="s">
        <v>28</v>
      </c>
      <c r="K5" s="50" t="str">
        <f t="shared" si="0"/>
        <v/>
      </c>
    </row>
    <row r="6" spans="1:27" ht="22.5" customHeight="1">
      <c r="A6" s="557"/>
      <c r="B6" s="547"/>
      <c r="C6" s="28" t="s">
        <v>25</v>
      </c>
      <c r="D6" s="29" t="s">
        <v>29</v>
      </c>
      <c r="E6" s="134" t="s">
        <v>11</v>
      </c>
      <c r="F6" s="31" t="s">
        <v>67</v>
      </c>
      <c r="G6" s="32" t="b">
        <v>0</v>
      </c>
      <c r="H6" s="32" t="b">
        <v>0</v>
      </c>
      <c r="I6" s="32" t="b">
        <v>0</v>
      </c>
      <c r="J6" s="35" t="s">
        <v>21</v>
      </c>
      <c r="K6" s="50" t="str">
        <f t="shared" si="0"/>
        <v/>
      </c>
      <c r="L6" s="121"/>
    </row>
    <row r="7" spans="1:27" ht="12.75">
      <c r="A7" s="557"/>
      <c r="B7" s="555" t="s">
        <v>30</v>
      </c>
      <c r="C7" s="28" t="s">
        <v>25</v>
      </c>
      <c r="D7" s="29" t="s">
        <v>31</v>
      </c>
      <c r="E7" s="134" t="s">
        <v>11</v>
      </c>
      <c r="F7" s="31" t="s">
        <v>124</v>
      </c>
      <c r="G7" s="32" t="b">
        <v>0</v>
      </c>
      <c r="H7" s="32" t="b">
        <v>0</v>
      </c>
      <c r="I7" s="32" t="b">
        <v>0</v>
      </c>
      <c r="J7" s="33"/>
      <c r="K7" s="50" t="str">
        <f t="shared" si="0"/>
        <v/>
      </c>
      <c r="L7" s="119"/>
    </row>
    <row r="8" spans="1:27" ht="12.75">
      <c r="A8" s="557"/>
      <c r="B8" s="547"/>
      <c r="C8" s="28" t="s">
        <v>25</v>
      </c>
      <c r="D8" s="29" t="s">
        <v>33</v>
      </c>
      <c r="E8" s="134" t="s">
        <v>11</v>
      </c>
      <c r="F8" s="31" t="s">
        <v>124</v>
      </c>
      <c r="G8" s="32" t="b">
        <v>0</v>
      </c>
      <c r="H8" s="32" t="b">
        <v>0</v>
      </c>
      <c r="I8" s="32" t="b">
        <v>0</v>
      </c>
      <c r="J8" s="35" t="s">
        <v>34</v>
      </c>
      <c r="K8" s="50" t="str">
        <f t="shared" si="0"/>
        <v/>
      </c>
    </row>
    <row r="9" spans="1:27" ht="12.75">
      <c r="A9" s="557"/>
      <c r="B9" s="555" t="s">
        <v>35</v>
      </c>
      <c r="C9" s="28" t="s">
        <v>18</v>
      </c>
      <c r="D9" s="29" t="s">
        <v>36</v>
      </c>
      <c r="E9" s="134" t="s">
        <v>11</v>
      </c>
      <c r="F9" s="31" t="s">
        <v>160</v>
      </c>
      <c r="G9" s="32" t="b">
        <v>0</v>
      </c>
      <c r="H9" s="32" t="b">
        <v>0</v>
      </c>
      <c r="I9" s="32" t="b">
        <v>0</v>
      </c>
      <c r="J9" s="33"/>
      <c r="K9" s="50" t="str">
        <f t="shared" si="0"/>
        <v/>
      </c>
    </row>
    <row r="10" spans="1:27" ht="12.75">
      <c r="A10" s="553"/>
      <c r="B10" s="547"/>
      <c r="C10" s="28" t="s">
        <v>38</v>
      </c>
      <c r="D10" s="29" t="s">
        <v>39</v>
      </c>
      <c r="E10" s="134" t="s">
        <v>11</v>
      </c>
      <c r="F10" s="31" t="s">
        <v>160</v>
      </c>
      <c r="G10" s="32" t="b">
        <v>0</v>
      </c>
      <c r="H10" s="32" t="b">
        <v>0</v>
      </c>
      <c r="I10" s="32" t="b">
        <v>0</v>
      </c>
      <c r="J10" s="35" t="s">
        <v>34</v>
      </c>
      <c r="K10" s="50" t="str">
        <f t="shared" si="0"/>
        <v/>
      </c>
    </row>
    <row r="11" spans="1:27" ht="12.75">
      <c r="A11" s="558" t="s">
        <v>40</v>
      </c>
      <c r="B11" s="546" t="s">
        <v>41</v>
      </c>
      <c r="C11" s="37" t="s">
        <v>25</v>
      </c>
      <c r="D11" s="38" t="s">
        <v>42</v>
      </c>
      <c r="E11" s="49" t="s">
        <v>11</v>
      </c>
      <c r="F11" s="40" t="s">
        <v>53</v>
      </c>
      <c r="G11" s="41" t="b">
        <v>0</v>
      </c>
      <c r="H11" s="41" t="b">
        <v>0</v>
      </c>
      <c r="I11" s="41" t="b">
        <v>0</v>
      </c>
      <c r="J11" s="42" t="s">
        <v>28</v>
      </c>
      <c r="K11" s="50" t="str">
        <f t="shared" si="0"/>
        <v/>
      </c>
      <c r="L11" s="121"/>
    </row>
    <row r="12" spans="1:27" ht="15" customHeight="1">
      <c r="A12" s="557"/>
      <c r="B12" s="547"/>
      <c r="C12" s="37" t="s">
        <v>25</v>
      </c>
      <c r="D12" s="38" t="s">
        <v>44</v>
      </c>
      <c r="E12" s="49" t="s">
        <v>11</v>
      </c>
      <c r="F12" s="40" t="s">
        <v>53</v>
      </c>
      <c r="G12" s="41" t="b">
        <v>0</v>
      </c>
      <c r="H12" s="41" t="b">
        <v>0</v>
      </c>
      <c r="I12" s="41" t="b">
        <v>0</v>
      </c>
      <c r="J12" s="43" t="s">
        <v>45</v>
      </c>
      <c r="K12" s="50"/>
      <c r="L12" s="122"/>
    </row>
    <row r="13" spans="1:27" ht="12.75">
      <c r="A13" s="557"/>
      <c r="B13" s="546" t="s">
        <v>46</v>
      </c>
      <c r="C13" s="37" t="s">
        <v>25</v>
      </c>
      <c r="D13" s="38" t="s">
        <v>47</v>
      </c>
      <c r="E13" s="49" t="s">
        <v>11</v>
      </c>
      <c r="F13" s="40" t="s">
        <v>291</v>
      </c>
      <c r="G13" s="41" t="b">
        <v>0</v>
      </c>
      <c r="H13" s="41" t="b">
        <v>0</v>
      </c>
      <c r="I13" s="41" t="b">
        <v>0</v>
      </c>
      <c r="J13" s="42" t="s">
        <v>28</v>
      </c>
      <c r="K13" s="50" t="str">
        <f t="shared" ref="K13:K49" si="1">IF(H13,CONCAT(CONCAT(CONCAT(CONCAT(CONCAT(CONCAT(CONCAT(CONCAT("http://192.168.10.9:8082/artifactory/santander-gts-libs-release-local/",CONCAT(CONCAT(SUBSTITUTE(C13,".","/"),"/"),D13)),"/"),F13),"/"),D13),"-"),F13),".jar"),"")</f>
        <v/>
      </c>
      <c r="L13" s="121"/>
    </row>
    <row r="14" spans="1:27" ht="12.75">
      <c r="A14" s="557"/>
      <c r="B14" s="547"/>
      <c r="C14" s="37" t="s">
        <v>25</v>
      </c>
      <c r="D14" s="38" t="s">
        <v>49</v>
      </c>
      <c r="E14" s="49" t="s">
        <v>11</v>
      </c>
      <c r="F14" s="40" t="s">
        <v>291</v>
      </c>
      <c r="G14" s="41" t="b">
        <v>0</v>
      </c>
      <c r="H14" s="41" t="b">
        <v>0</v>
      </c>
      <c r="I14" s="41" t="b">
        <v>0</v>
      </c>
      <c r="J14" s="43" t="s">
        <v>50</v>
      </c>
      <c r="K14" s="50" t="str">
        <f t="shared" si="1"/>
        <v/>
      </c>
      <c r="L14" s="123"/>
    </row>
    <row r="15" spans="1:27" ht="12.75">
      <c r="A15" s="557"/>
      <c r="B15" s="546" t="s">
        <v>51</v>
      </c>
      <c r="C15" s="37" t="s">
        <v>25</v>
      </c>
      <c r="D15" s="38" t="s">
        <v>52</v>
      </c>
      <c r="E15" s="49" t="s">
        <v>11</v>
      </c>
      <c r="F15" s="40" t="s">
        <v>172</v>
      </c>
      <c r="G15" s="41" t="b">
        <v>0</v>
      </c>
      <c r="H15" s="41" t="b">
        <v>0</v>
      </c>
      <c r="I15" s="41" t="b">
        <v>0</v>
      </c>
      <c r="J15" s="42" t="s">
        <v>28</v>
      </c>
      <c r="K15" s="50" t="str">
        <f t="shared" si="1"/>
        <v/>
      </c>
      <c r="L15" s="121"/>
    </row>
    <row r="16" spans="1:27" ht="12.75">
      <c r="A16" s="557"/>
      <c r="B16" s="547"/>
      <c r="C16" s="37" t="s">
        <v>25</v>
      </c>
      <c r="D16" s="38" t="s">
        <v>54</v>
      </c>
      <c r="E16" s="49" t="s">
        <v>11</v>
      </c>
      <c r="F16" s="40" t="s">
        <v>172</v>
      </c>
      <c r="G16" s="41" t="b">
        <v>0</v>
      </c>
      <c r="H16" s="41" t="b">
        <v>0</v>
      </c>
      <c r="I16" s="41" t="b">
        <v>0</v>
      </c>
      <c r="J16" s="43" t="s">
        <v>55</v>
      </c>
      <c r="K16" s="50" t="str">
        <f t="shared" si="1"/>
        <v/>
      </c>
      <c r="L16" s="123"/>
    </row>
    <row r="17" spans="1:12" ht="12.75">
      <c r="A17" s="557"/>
      <c r="B17" s="546" t="s">
        <v>56</v>
      </c>
      <c r="C17" s="37" t="s">
        <v>25</v>
      </c>
      <c r="D17" s="38" t="s">
        <v>57</v>
      </c>
      <c r="E17" s="49" t="s">
        <v>11</v>
      </c>
      <c r="F17" s="40" t="s">
        <v>292</v>
      </c>
      <c r="G17" s="41" t="b">
        <v>0</v>
      </c>
      <c r="H17" s="41" t="b">
        <v>0</v>
      </c>
      <c r="I17" s="41" t="b">
        <v>0</v>
      </c>
      <c r="J17" s="42" t="s">
        <v>28</v>
      </c>
      <c r="K17" s="50" t="str">
        <f t="shared" si="1"/>
        <v/>
      </c>
      <c r="L17" s="121"/>
    </row>
    <row r="18" spans="1:12" ht="12.75">
      <c r="A18" s="557"/>
      <c r="B18" s="547"/>
      <c r="C18" s="37" t="s">
        <v>25</v>
      </c>
      <c r="D18" s="38" t="s">
        <v>59</v>
      </c>
      <c r="E18" s="49" t="s">
        <v>11</v>
      </c>
      <c r="F18" s="135" t="s">
        <v>292</v>
      </c>
      <c r="G18" s="41" t="b">
        <v>0</v>
      </c>
      <c r="H18" s="41" t="b">
        <v>0</v>
      </c>
      <c r="I18" s="41" t="b">
        <v>0</v>
      </c>
      <c r="J18" s="43" t="s">
        <v>34</v>
      </c>
      <c r="K18" s="50" t="str">
        <f t="shared" si="1"/>
        <v/>
      </c>
      <c r="L18" s="124"/>
    </row>
    <row r="19" spans="1:12" ht="12.75">
      <c r="A19" s="557"/>
      <c r="B19" s="546" t="s">
        <v>60</v>
      </c>
      <c r="C19" s="37" t="s">
        <v>25</v>
      </c>
      <c r="D19" s="38" t="s">
        <v>61</v>
      </c>
      <c r="E19" s="49" t="s">
        <v>11</v>
      </c>
      <c r="F19" s="40" t="s">
        <v>293</v>
      </c>
      <c r="G19" s="41" t="b">
        <v>0</v>
      </c>
      <c r="H19" s="41" t="b">
        <v>0</v>
      </c>
      <c r="I19" s="41" t="b">
        <v>0</v>
      </c>
      <c r="J19" s="43" t="s">
        <v>63</v>
      </c>
      <c r="K19" s="50" t="str">
        <f t="shared" si="1"/>
        <v/>
      </c>
      <c r="L19" s="125"/>
    </row>
    <row r="20" spans="1:12" ht="12.75">
      <c r="A20" s="557"/>
      <c r="B20" s="547"/>
      <c r="C20" s="37" t="s">
        <v>25</v>
      </c>
      <c r="D20" s="38" t="s">
        <v>64</v>
      </c>
      <c r="E20" s="49" t="s">
        <v>11</v>
      </c>
      <c r="F20" s="40" t="s">
        <v>293</v>
      </c>
      <c r="G20" s="41" t="b">
        <v>0</v>
      </c>
      <c r="H20" s="41" t="b">
        <v>0</v>
      </c>
      <c r="I20" s="41" t="b">
        <v>0</v>
      </c>
      <c r="J20" s="43" t="s">
        <v>28</v>
      </c>
      <c r="K20" s="50" t="str">
        <f t="shared" si="1"/>
        <v/>
      </c>
      <c r="L20" s="125"/>
    </row>
    <row r="21" spans="1:12" ht="12.75">
      <c r="A21" s="557"/>
      <c r="B21" s="546" t="s">
        <v>65</v>
      </c>
      <c r="C21" s="37" t="s">
        <v>25</v>
      </c>
      <c r="D21" s="38" t="s">
        <v>66</v>
      </c>
      <c r="E21" s="49" t="s">
        <v>11</v>
      </c>
      <c r="F21" s="40" t="s">
        <v>263</v>
      </c>
      <c r="G21" s="41" t="b">
        <v>0</v>
      </c>
      <c r="H21" s="41" t="b">
        <v>0</v>
      </c>
      <c r="I21" s="41" t="b">
        <v>0</v>
      </c>
      <c r="J21" s="43" t="s">
        <v>63</v>
      </c>
      <c r="K21" s="50" t="str">
        <f t="shared" si="1"/>
        <v/>
      </c>
      <c r="L21" s="125"/>
    </row>
    <row r="22" spans="1:12" ht="12.75">
      <c r="A22" s="557"/>
      <c r="B22" s="547"/>
      <c r="C22" s="37" t="s">
        <v>25</v>
      </c>
      <c r="D22" s="38" t="s">
        <v>68</v>
      </c>
      <c r="E22" s="49" t="s">
        <v>11</v>
      </c>
      <c r="F22" s="40" t="s">
        <v>263</v>
      </c>
      <c r="G22" s="41" t="b">
        <v>0</v>
      </c>
      <c r="H22" s="41" t="b">
        <v>0</v>
      </c>
      <c r="I22" s="41" t="b">
        <v>0</v>
      </c>
      <c r="J22" s="43" t="s">
        <v>28</v>
      </c>
      <c r="K22" s="50" t="str">
        <f t="shared" si="1"/>
        <v/>
      </c>
      <c r="L22" s="125"/>
    </row>
    <row r="23" spans="1:12" ht="12.75">
      <c r="A23" s="557"/>
      <c r="B23" s="548" t="s">
        <v>69</v>
      </c>
      <c r="C23" s="37" t="s">
        <v>25</v>
      </c>
      <c r="D23" s="38" t="s">
        <v>70</v>
      </c>
      <c r="E23" s="49" t="s">
        <v>11</v>
      </c>
      <c r="F23" s="40" t="s">
        <v>264</v>
      </c>
      <c r="G23" s="41" t="b">
        <v>0</v>
      </c>
      <c r="H23" s="41" t="b">
        <v>0</v>
      </c>
      <c r="I23" s="41" t="b">
        <v>0</v>
      </c>
      <c r="J23" s="48" t="s">
        <v>28</v>
      </c>
      <c r="K23" s="50" t="str">
        <f t="shared" si="1"/>
        <v/>
      </c>
      <c r="L23" s="125"/>
    </row>
    <row r="24" spans="1:12" ht="12.75">
      <c r="A24" s="553"/>
      <c r="B24" s="547"/>
      <c r="C24" s="37" t="s">
        <v>25</v>
      </c>
      <c r="D24" s="38" t="s">
        <v>72</v>
      </c>
      <c r="E24" s="49" t="s">
        <v>11</v>
      </c>
      <c r="F24" s="40" t="s">
        <v>264</v>
      </c>
      <c r="G24" s="41" t="b">
        <v>0</v>
      </c>
      <c r="H24" s="41" t="b">
        <v>0</v>
      </c>
      <c r="I24" s="41" t="b">
        <v>0</v>
      </c>
      <c r="J24" s="48" t="s">
        <v>73</v>
      </c>
      <c r="K24" s="50" t="str">
        <f t="shared" si="1"/>
        <v/>
      </c>
      <c r="L24" s="126"/>
    </row>
    <row r="25" spans="1:12" ht="12.75">
      <c r="A25" s="559" t="s">
        <v>75</v>
      </c>
      <c r="B25" s="51" t="s">
        <v>76</v>
      </c>
      <c r="C25" s="52" t="s">
        <v>77</v>
      </c>
      <c r="D25" s="53" t="s">
        <v>78</v>
      </c>
      <c r="E25" s="136" t="s">
        <v>11</v>
      </c>
      <c r="F25" s="55" t="s">
        <v>294</v>
      </c>
      <c r="G25" s="56" t="b">
        <v>0</v>
      </c>
      <c r="H25" s="57" t="b">
        <v>0</v>
      </c>
      <c r="I25" s="56" t="b">
        <v>0</v>
      </c>
      <c r="J25" s="58" t="s">
        <v>21</v>
      </c>
      <c r="K25" s="50" t="str">
        <f t="shared" si="1"/>
        <v/>
      </c>
      <c r="L25" s="121"/>
    </row>
    <row r="26" spans="1:12" ht="12.75">
      <c r="A26" s="557"/>
      <c r="B26" s="51" t="s">
        <v>80</v>
      </c>
      <c r="C26" s="52" t="s">
        <v>77</v>
      </c>
      <c r="D26" s="53" t="s">
        <v>81</v>
      </c>
      <c r="E26" s="136" t="s">
        <v>11</v>
      </c>
      <c r="F26" s="55" t="s">
        <v>295</v>
      </c>
      <c r="G26" s="56" t="b">
        <v>0</v>
      </c>
      <c r="H26" s="57" t="b">
        <v>0</v>
      </c>
      <c r="I26" s="56" t="b">
        <v>0</v>
      </c>
      <c r="J26" s="58" t="s">
        <v>21</v>
      </c>
      <c r="K26" s="50" t="str">
        <f t="shared" si="1"/>
        <v/>
      </c>
      <c r="L26" s="127"/>
    </row>
    <row r="27" spans="1:12" ht="12.75">
      <c r="A27" s="557"/>
      <c r="B27" s="51" t="s">
        <v>83</v>
      </c>
      <c r="C27" s="52" t="s">
        <v>77</v>
      </c>
      <c r="D27" s="53" t="s">
        <v>84</v>
      </c>
      <c r="E27" s="136" t="s">
        <v>11</v>
      </c>
      <c r="F27" s="55" t="s">
        <v>284</v>
      </c>
      <c r="G27" s="56" t="b">
        <v>0</v>
      </c>
      <c r="H27" s="57" t="b">
        <v>0</v>
      </c>
      <c r="I27" s="56" t="b">
        <v>0</v>
      </c>
      <c r="J27" s="58" t="s">
        <v>21</v>
      </c>
      <c r="K27" s="50" t="str">
        <f t="shared" si="1"/>
        <v/>
      </c>
      <c r="L27" s="128"/>
    </row>
    <row r="28" spans="1:12" ht="12.75">
      <c r="A28" s="557"/>
      <c r="B28" s="51" t="s">
        <v>86</v>
      </c>
      <c r="C28" s="52" t="s">
        <v>77</v>
      </c>
      <c r="D28" s="53" t="s">
        <v>87</v>
      </c>
      <c r="E28" s="136" t="s">
        <v>11</v>
      </c>
      <c r="F28" s="55" t="s">
        <v>296</v>
      </c>
      <c r="G28" s="56" t="b">
        <v>0</v>
      </c>
      <c r="H28" s="57" t="b">
        <v>0</v>
      </c>
      <c r="I28" s="56" t="b">
        <v>0</v>
      </c>
      <c r="J28" s="58" t="s">
        <v>21</v>
      </c>
      <c r="K28" s="50" t="str">
        <f t="shared" si="1"/>
        <v/>
      </c>
      <c r="L28" s="128"/>
    </row>
    <row r="29" spans="1:12" ht="12.75">
      <c r="A29" s="557"/>
      <c r="B29" s="51" t="s">
        <v>89</v>
      </c>
      <c r="C29" s="52" t="s">
        <v>77</v>
      </c>
      <c r="D29" s="53" t="s">
        <v>90</v>
      </c>
      <c r="E29" s="136" t="s">
        <v>11</v>
      </c>
      <c r="F29" s="55" t="s">
        <v>297</v>
      </c>
      <c r="G29" s="56" t="b">
        <v>1</v>
      </c>
      <c r="H29" s="57" t="b">
        <v>1</v>
      </c>
      <c r="I29" s="56" t="b">
        <v>1</v>
      </c>
      <c r="J29" s="58" t="s">
        <v>21</v>
      </c>
      <c r="K29" s="23" t="e">
        <f t="shared" ca="1" si="1"/>
        <v>#NAME?</v>
      </c>
      <c r="L29" s="125"/>
    </row>
    <row r="30" spans="1:12" ht="12.75">
      <c r="A30" s="557"/>
      <c r="B30" s="51" t="s">
        <v>91</v>
      </c>
      <c r="C30" s="52" t="s">
        <v>77</v>
      </c>
      <c r="D30" s="53" t="s">
        <v>92</v>
      </c>
      <c r="E30" s="136" t="s">
        <v>11</v>
      </c>
      <c r="F30" s="55" t="s">
        <v>298</v>
      </c>
      <c r="G30" s="56" t="b">
        <v>0</v>
      </c>
      <c r="H30" s="57" t="b">
        <v>0</v>
      </c>
      <c r="I30" s="56" t="b">
        <v>0</v>
      </c>
      <c r="J30" s="58" t="s">
        <v>21</v>
      </c>
      <c r="K30" s="50" t="str">
        <f t="shared" si="1"/>
        <v/>
      </c>
      <c r="L30" s="129"/>
    </row>
    <row r="31" spans="1:12" ht="12.75">
      <c r="A31" s="557"/>
      <c r="B31" s="51" t="s">
        <v>94</v>
      </c>
      <c r="C31" s="52" t="s">
        <v>77</v>
      </c>
      <c r="D31" s="53" t="s">
        <v>95</v>
      </c>
      <c r="E31" s="136" t="s">
        <v>11</v>
      </c>
      <c r="F31" s="55" t="s">
        <v>299</v>
      </c>
      <c r="G31" s="56" t="b">
        <v>0</v>
      </c>
      <c r="H31" s="57" t="b">
        <v>0</v>
      </c>
      <c r="I31" s="56" t="b">
        <v>0</v>
      </c>
      <c r="J31" s="58" t="s">
        <v>21</v>
      </c>
      <c r="K31" s="50" t="str">
        <f t="shared" si="1"/>
        <v/>
      </c>
      <c r="L31" s="129"/>
    </row>
    <row r="32" spans="1:12" ht="12.75">
      <c r="A32" s="557"/>
      <c r="B32" s="61" t="s">
        <v>97</v>
      </c>
      <c r="C32" s="62" t="s">
        <v>77</v>
      </c>
      <c r="D32" s="53" t="s">
        <v>98</v>
      </c>
      <c r="E32" s="136" t="s">
        <v>11</v>
      </c>
      <c r="F32" s="63" t="s">
        <v>275</v>
      </c>
      <c r="G32" s="56" t="b">
        <v>0</v>
      </c>
      <c r="H32" s="57" t="b">
        <v>0</v>
      </c>
      <c r="I32" s="56" t="b">
        <v>0</v>
      </c>
      <c r="J32" s="58" t="s">
        <v>21</v>
      </c>
      <c r="K32" s="50" t="str">
        <f t="shared" si="1"/>
        <v/>
      </c>
      <c r="L32" s="129"/>
    </row>
    <row r="33" spans="1:12" ht="12.75">
      <c r="A33" s="557"/>
      <c r="B33" s="61" t="s">
        <v>100</v>
      </c>
      <c r="C33" s="62" t="s">
        <v>77</v>
      </c>
      <c r="D33" s="53" t="s">
        <v>101</v>
      </c>
      <c r="E33" s="136" t="s">
        <v>11</v>
      </c>
      <c r="F33" s="63" t="s">
        <v>300</v>
      </c>
      <c r="G33" s="56" t="b">
        <v>0</v>
      </c>
      <c r="H33" s="57" t="b">
        <v>0</v>
      </c>
      <c r="I33" s="56" t="b">
        <v>0</v>
      </c>
      <c r="J33" s="58" t="s">
        <v>21</v>
      </c>
      <c r="K33" s="50" t="str">
        <f t="shared" si="1"/>
        <v/>
      </c>
      <c r="L33" s="129"/>
    </row>
    <row r="34" spans="1:12" ht="12.75">
      <c r="A34" s="553"/>
      <c r="B34" s="61" t="s">
        <v>103</v>
      </c>
      <c r="C34" s="52" t="s">
        <v>77</v>
      </c>
      <c r="D34" s="53" t="s">
        <v>104</v>
      </c>
      <c r="E34" s="136" t="s">
        <v>11</v>
      </c>
      <c r="F34" s="63" t="s">
        <v>157</v>
      </c>
      <c r="G34" s="56" t="b">
        <v>0</v>
      </c>
      <c r="H34" s="57" t="b">
        <v>0</v>
      </c>
      <c r="I34" s="56" t="b">
        <v>0</v>
      </c>
      <c r="J34" s="64" t="s">
        <v>106</v>
      </c>
      <c r="K34" s="50" t="str">
        <f t="shared" si="1"/>
        <v/>
      </c>
      <c r="L34" s="129"/>
    </row>
    <row r="35" spans="1:12" ht="12.75">
      <c r="A35" s="560" t="s">
        <v>107</v>
      </c>
      <c r="B35" s="66" t="s">
        <v>108</v>
      </c>
      <c r="C35" s="67" t="s">
        <v>25</v>
      </c>
      <c r="D35" s="68" t="s">
        <v>109</v>
      </c>
      <c r="E35" s="79" t="s">
        <v>11</v>
      </c>
      <c r="F35" s="70" t="s">
        <v>263</v>
      </c>
      <c r="G35" s="71" t="b">
        <v>0</v>
      </c>
      <c r="H35" s="71" t="b">
        <v>0</v>
      </c>
      <c r="I35" s="71" t="b">
        <v>0</v>
      </c>
      <c r="J35" s="72" t="s">
        <v>106</v>
      </c>
      <c r="K35" s="50" t="str">
        <f t="shared" si="1"/>
        <v/>
      </c>
      <c r="L35" s="130"/>
    </row>
    <row r="36" spans="1:12" ht="15.75" customHeight="1">
      <c r="A36" s="557"/>
      <c r="B36" s="66" t="s">
        <v>111</v>
      </c>
      <c r="C36" s="67" t="s">
        <v>25</v>
      </c>
      <c r="D36" s="68" t="s">
        <v>112</v>
      </c>
      <c r="E36" s="79" t="s">
        <v>11</v>
      </c>
      <c r="F36" s="70" t="s">
        <v>199</v>
      </c>
      <c r="G36" s="71" t="b">
        <v>0</v>
      </c>
      <c r="H36" s="71" t="b">
        <v>0</v>
      </c>
      <c r="I36" s="71" t="b">
        <v>0</v>
      </c>
      <c r="J36" s="72" t="s">
        <v>106</v>
      </c>
      <c r="K36" s="50" t="str">
        <f t="shared" si="1"/>
        <v/>
      </c>
      <c r="L36" s="130"/>
    </row>
    <row r="37" spans="1:12" ht="15.75" customHeight="1">
      <c r="A37" s="557"/>
      <c r="B37" s="66" t="s">
        <v>114</v>
      </c>
      <c r="C37" s="67" t="s">
        <v>25</v>
      </c>
      <c r="D37" s="74" t="s">
        <v>115</v>
      </c>
      <c r="E37" s="137" t="s">
        <v>11</v>
      </c>
      <c r="F37" s="70" t="s">
        <v>172</v>
      </c>
      <c r="G37" s="76" t="b">
        <v>0</v>
      </c>
      <c r="H37" s="76" t="b">
        <v>0</v>
      </c>
      <c r="I37" s="76" t="b">
        <v>0</v>
      </c>
      <c r="J37" s="77" t="s">
        <v>106</v>
      </c>
      <c r="K37" s="50" t="str">
        <f t="shared" si="1"/>
        <v/>
      </c>
      <c r="L37" s="130"/>
    </row>
    <row r="38" spans="1:12" ht="15" customHeight="1">
      <c r="A38" s="557"/>
      <c r="B38" s="66" t="s">
        <v>117</v>
      </c>
      <c r="C38" s="67" t="s">
        <v>25</v>
      </c>
      <c r="D38" s="68" t="s">
        <v>118</v>
      </c>
      <c r="E38" s="79" t="s">
        <v>11</v>
      </c>
      <c r="F38" s="70" t="s">
        <v>164</v>
      </c>
      <c r="G38" s="76" t="b">
        <v>0</v>
      </c>
      <c r="H38" s="76" t="b">
        <v>0</v>
      </c>
      <c r="I38" s="76" t="b">
        <v>0</v>
      </c>
      <c r="J38" s="77" t="s">
        <v>106</v>
      </c>
      <c r="K38" s="50" t="str">
        <f t="shared" si="1"/>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1"/>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1"/>
        <v/>
      </c>
    </row>
    <row r="41" spans="1:12" ht="15.75" customHeight="1">
      <c r="A41" s="557"/>
      <c r="B41" s="80" t="s">
        <v>125</v>
      </c>
      <c r="C41" s="67" t="s">
        <v>25</v>
      </c>
      <c r="D41" s="68" t="s">
        <v>126</v>
      </c>
      <c r="E41" s="79" t="s">
        <v>11</v>
      </c>
      <c r="F41" s="70" t="s">
        <v>209</v>
      </c>
      <c r="G41" s="76" t="b">
        <v>0</v>
      </c>
      <c r="H41" s="76" t="b">
        <v>0</v>
      </c>
      <c r="I41" s="76" t="b">
        <v>0</v>
      </c>
      <c r="J41" s="77" t="s">
        <v>106</v>
      </c>
      <c r="K41" s="50" t="str">
        <f t="shared" si="1"/>
        <v/>
      </c>
    </row>
    <row r="42" spans="1:12" ht="15.75" customHeight="1">
      <c r="A42" s="557"/>
      <c r="B42" s="80" t="s">
        <v>128</v>
      </c>
      <c r="C42" s="78" t="s">
        <v>25</v>
      </c>
      <c r="D42" s="68" t="s">
        <v>129</v>
      </c>
      <c r="E42" s="79" t="s">
        <v>11</v>
      </c>
      <c r="F42" s="70" t="s">
        <v>255</v>
      </c>
      <c r="G42" s="76" t="b">
        <v>0</v>
      </c>
      <c r="H42" s="76" t="b">
        <v>0</v>
      </c>
      <c r="I42" s="76" t="b">
        <v>0</v>
      </c>
      <c r="J42" s="77" t="s">
        <v>106</v>
      </c>
      <c r="K42" s="50" t="str">
        <f t="shared" si="1"/>
        <v/>
      </c>
    </row>
    <row r="43" spans="1:12" ht="15.75" customHeight="1">
      <c r="A43" s="557"/>
      <c r="B43" s="66" t="s">
        <v>131</v>
      </c>
      <c r="C43" s="67" t="s">
        <v>25</v>
      </c>
      <c r="D43" s="68" t="s">
        <v>132</v>
      </c>
      <c r="E43" s="79" t="s">
        <v>11</v>
      </c>
      <c r="F43" s="70" t="s">
        <v>274</v>
      </c>
      <c r="G43" s="76" t="b">
        <v>0</v>
      </c>
      <c r="H43" s="76" t="b">
        <v>0</v>
      </c>
      <c r="I43" s="76" t="b">
        <v>0</v>
      </c>
      <c r="J43" s="77" t="s">
        <v>106</v>
      </c>
      <c r="K43" s="50" t="str">
        <f t="shared" si="1"/>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1"/>
        <v/>
      </c>
    </row>
    <row r="45" spans="1:12" ht="15.75" customHeight="1">
      <c r="A45" s="557"/>
      <c r="B45" s="80" t="s">
        <v>136</v>
      </c>
      <c r="C45" s="78" t="s">
        <v>25</v>
      </c>
      <c r="D45" s="68" t="s">
        <v>137</v>
      </c>
      <c r="E45" s="79" t="s">
        <v>11</v>
      </c>
      <c r="F45" s="70" t="s">
        <v>255</v>
      </c>
      <c r="G45" s="76" t="b">
        <v>0</v>
      </c>
      <c r="H45" s="76" t="b">
        <v>0</v>
      </c>
      <c r="I45" s="76" t="b">
        <v>0</v>
      </c>
      <c r="J45" s="77" t="s">
        <v>106</v>
      </c>
      <c r="K45" s="50" t="str">
        <f t="shared" si="1"/>
        <v/>
      </c>
    </row>
    <row r="46" spans="1:12" ht="15.75" customHeight="1">
      <c r="A46" s="557"/>
      <c r="B46" s="80" t="s">
        <v>138</v>
      </c>
      <c r="C46" s="78" t="s">
        <v>25</v>
      </c>
      <c r="D46" s="68" t="s">
        <v>139</v>
      </c>
      <c r="E46" s="79" t="s">
        <v>11</v>
      </c>
      <c r="F46" s="70" t="s">
        <v>74</v>
      </c>
      <c r="G46" s="76" t="b">
        <v>0</v>
      </c>
      <c r="H46" s="76" t="b">
        <v>0</v>
      </c>
      <c r="I46" s="76" t="b">
        <v>0</v>
      </c>
      <c r="J46" s="77" t="s">
        <v>106</v>
      </c>
      <c r="K46" s="50" t="str">
        <f t="shared" si="1"/>
        <v/>
      </c>
    </row>
    <row r="47" spans="1:12" ht="16.5" customHeight="1">
      <c r="A47" s="557"/>
      <c r="B47" s="83" t="s">
        <v>141</v>
      </c>
      <c r="C47" s="84" t="s">
        <v>25</v>
      </c>
      <c r="D47" s="85" t="s">
        <v>142</v>
      </c>
      <c r="E47" s="79" t="s">
        <v>11</v>
      </c>
      <c r="F47" s="87" t="s">
        <v>257</v>
      </c>
      <c r="G47" s="88" t="b">
        <v>0</v>
      </c>
      <c r="H47" s="88" t="b">
        <v>0</v>
      </c>
      <c r="I47" s="88" t="b">
        <v>0</v>
      </c>
      <c r="J47" s="89" t="s">
        <v>106</v>
      </c>
      <c r="K47" s="50" t="str">
        <f t="shared" si="1"/>
        <v/>
      </c>
      <c r="L47" s="131"/>
    </row>
    <row r="48" spans="1:12" ht="16.5" customHeight="1">
      <c r="A48" s="557"/>
      <c r="B48" s="90" t="s">
        <v>143</v>
      </c>
      <c r="C48" s="84" t="s">
        <v>25</v>
      </c>
      <c r="D48" s="91" t="s">
        <v>144</v>
      </c>
      <c r="E48" s="79" t="s">
        <v>11</v>
      </c>
      <c r="F48" s="87" t="s">
        <v>121</v>
      </c>
      <c r="G48" s="88" t="b">
        <v>0</v>
      </c>
      <c r="H48" s="88" t="b">
        <v>0</v>
      </c>
      <c r="I48" s="88" t="b">
        <v>0</v>
      </c>
      <c r="J48" s="89" t="s">
        <v>106</v>
      </c>
      <c r="K48" s="50" t="str">
        <f t="shared" si="1"/>
        <v/>
      </c>
      <c r="L48" s="131"/>
    </row>
    <row r="49" spans="1:12" ht="16.5" customHeight="1">
      <c r="A49" s="561"/>
      <c r="B49" s="92" t="s">
        <v>145</v>
      </c>
      <c r="C49" s="93" t="s">
        <v>25</v>
      </c>
      <c r="D49" s="94" t="s">
        <v>145</v>
      </c>
      <c r="E49" s="95" t="s">
        <v>11</v>
      </c>
      <c r="F49" s="96" t="s">
        <v>179</v>
      </c>
      <c r="G49" s="97" t="b">
        <v>0</v>
      </c>
      <c r="H49" s="97" t="b">
        <v>0</v>
      </c>
      <c r="I49" s="97" t="b">
        <v>0</v>
      </c>
      <c r="J49" s="98" t="s">
        <v>106</v>
      </c>
      <c r="K49" s="50" t="str">
        <f t="shared" si="1"/>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55"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196</v>
      </c>
      <c r="G5" s="32" t="b">
        <v>0</v>
      </c>
      <c r="H5" s="32" t="b">
        <v>1</v>
      </c>
      <c r="I5" s="32" t="b">
        <v>0</v>
      </c>
      <c r="J5" s="33" t="s">
        <v>28</v>
      </c>
      <c r="K5" s="23" t="e">
        <f t="shared" ca="1" si="0"/>
        <v>#NAME?</v>
      </c>
    </row>
    <row r="6" spans="1:27" ht="22.5" customHeight="1">
      <c r="A6" s="557"/>
      <c r="B6" s="547"/>
      <c r="C6" s="28" t="s">
        <v>25</v>
      </c>
      <c r="D6" s="34" t="s">
        <v>29</v>
      </c>
      <c r="E6" s="134" t="s">
        <v>11</v>
      </c>
      <c r="F6" s="31" t="s">
        <v>277</v>
      </c>
      <c r="G6" s="32" t="b">
        <v>0</v>
      </c>
      <c r="H6" s="32" t="b">
        <v>1</v>
      </c>
      <c r="I6" s="32" t="b">
        <v>0</v>
      </c>
      <c r="J6" s="35" t="s">
        <v>21</v>
      </c>
      <c r="K6" s="23" t="e">
        <f t="shared" ca="1" si="0"/>
        <v>#NAME?</v>
      </c>
      <c r="L6" s="121"/>
    </row>
    <row r="7" spans="1:27" ht="12.75">
      <c r="A7" s="557"/>
      <c r="B7" s="555" t="s">
        <v>30</v>
      </c>
      <c r="C7" s="28" t="s">
        <v>25</v>
      </c>
      <c r="D7" s="29" t="s">
        <v>31</v>
      </c>
      <c r="E7" s="134" t="s">
        <v>11</v>
      </c>
      <c r="F7" s="31" t="s">
        <v>124</v>
      </c>
      <c r="G7" s="32" t="b">
        <v>0</v>
      </c>
      <c r="H7" s="32" t="b">
        <v>0</v>
      </c>
      <c r="I7" s="32" t="b">
        <v>0</v>
      </c>
      <c r="J7" s="33"/>
      <c r="K7" s="50" t="str">
        <f t="shared" si="0"/>
        <v/>
      </c>
      <c r="L7" s="119"/>
    </row>
    <row r="8" spans="1:27" ht="12.75">
      <c r="A8" s="557"/>
      <c r="B8" s="547"/>
      <c r="C8" s="28" t="s">
        <v>25</v>
      </c>
      <c r="D8" s="29" t="s">
        <v>33</v>
      </c>
      <c r="E8" s="134" t="s">
        <v>11</v>
      </c>
      <c r="F8" s="31" t="s">
        <v>124</v>
      </c>
      <c r="G8" s="32" t="b">
        <v>0</v>
      </c>
      <c r="H8" s="32" t="b">
        <v>0</v>
      </c>
      <c r="I8" s="32" t="b">
        <v>0</v>
      </c>
      <c r="J8" s="35" t="s">
        <v>34</v>
      </c>
      <c r="K8" s="50" t="str">
        <f t="shared" si="0"/>
        <v/>
      </c>
    </row>
    <row r="9" spans="1:27" ht="12.75">
      <c r="A9" s="557"/>
      <c r="B9" s="555" t="s">
        <v>35</v>
      </c>
      <c r="C9" s="28" t="s">
        <v>18</v>
      </c>
      <c r="D9" s="29" t="s">
        <v>36</v>
      </c>
      <c r="E9" s="134" t="s">
        <v>11</v>
      </c>
      <c r="F9" s="31" t="s">
        <v>160</v>
      </c>
      <c r="G9" s="32" t="b">
        <v>0</v>
      </c>
      <c r="H9" s="32" t="b">
        <v>0</v>
      </c>
      <c r="I9" s="32" t="b">
        <v>0</v>
      </c>
      <c r="J9" s="33"/>
      <c r="K9" s="50" t="str">
        <f t="shared" si="0"/>
        <v/>
      </c>
    </row>
    <row r="10" spans="1:27" ht="12.75">
      <c r="A10" s="553"/>
      <c r="B10" s="547"/>
      <c r="C10" s="28" t="s">
        <v>38</v>
      </c>
      <c r="D10" s="29" t="s">
        <v>39</v>
      </c>
      <c r="E10" s="134" t="s">
        <v>11</v>
      </c>
      <c r="F10" s="31" t="s">
        <v>160</v>
      </c>
      <c r="G10" s="32" t="b">
        <v>0</v>
      </c>
      <c r="H10" s="32" t="b">
        <v>0</v>
      </c>
      <c r="I10" s="32" t="b">
        <v>0</v>
      </c>
      <c r="J10" s="35" t="s">
        <v>34</v>
      </c>
      <c r="K10" s="50" t="str">
        <f t="shared" si="0"/>
        <v/>
      </c>
    </row>
    <row r="11" spans="1:27" ht="12.75">
      <c r="A11" s="558" t="s">
        <v>40</v>
      </c>
      <c r="B11" s="546" t="s">
        <v>41</v>
      </c>
      <c r="C11" s="37" t="s">
        <v>25</v>
      </c>
      <c r="D11" s="38" t="s">
        <v>42</v>
      </c>
      <c r="E11" s="49" t="s">
        <v>11</v>
      </c>
      <c r="F11" s="40" t="s">
        <v>113</v>
      </c>
      <c r="G11" s="41" t="b">
        <v>0</v>
      </c>
      <c r="H11" s="41" t="b">
        <v>1</v>
      </c>
      <c r="I11" s="41" t="b">
        <v>0</v>
      </c>
      <c r="J11" s="42" t="s">
        <v>28</v>
      </c>
      <c r="K11" s="23" t="e">
        <f t="shared" ca="1" si="0"/>
        <v>#NAME?</v>
      </c>
      <c r="L11" s="121"/>
    </row>
    <row r="12" spans="1:27" ht="15" customHeight="1">
      <c r="A12" s="557"/>
      <c r="B12" s="547"/>
      <c r="C12" s="37" t="s">
        <v>25</v>
      </c>
      <c r="D12" s="38" t="s">
        <v>44</v>
      </c>
      <c r="E12" s="49" t="s">
        <v>11</v>
      </c>
      <c r="F12" s="40" t="s">
        <v>113</v>
      </c>
      <c r="G12" s="41" t="b">
        <v>0</v>
      </c>
      <c r="H12" s="41" t="b">
        <v>1</v>
      </c>
      <c r="I12" s="41" t="b">
        <v>0</v>
      </c>
      <c r="J12" s="43" t="s">
        <v>45</v>
      </c>
      <c r="K12" s="23" t="e">
        <f t="shared" ca="1" si="0"/>
        <v>#NAME?</v>
      </c>
      <c r="L12" s="122"/>
    </row>
    <row r="13" spans="1:27" ht="12.75">
      <c r="A13" s="557"/>
      <c r="B13" s="546" t="s">
        <v>46</v>
      </c>
      <c r="C13" s="37" t="s">
        <v>25</v>
      </c>
      <c r="D13" s="38" t="s">
        <v>47</v>
      </c>
      <c r="E13" s="49" t="s">
        <v>11</v>
      </c>
      <c r="F13" s="40" t="s">
        <v>213</v>
      </c>
      <c r="G13" s="41" t="b">
        <v>0</v>
      </c>
      <c r="H13" s="41" t="b">
        <v>1</v>
      </c>
      <c r="I13" s="41" t="b">
        <v>0</v>
      </c>
      <c r="J13" s="42" t="s">
        <v>28</v>
      </c>
      <c r="K13" s="23" t="e">
        <f t="shared" ca="1" si="0"/>
        <v>#NAME?</v>
      </c>
      <c r="L13" s="121"/>
    </row>
    <row r="14" spans="1:27" ht="12.75">
      <c r="A14" s="557"/>
      <c r="B14" s="547"/>
      <c r="C14" s="37" t="s">
        <v>25</v>
      </c>
      <c r="D14" s="38" t="s">
        <v>49</v>
      </c>
      <c r="E14" s="49" t="s">
        <v>11</v>
      </c>
      <c r="F14" s="40" t="s">
        <v>213</v>
      </c>
      <c r="G14" s="41" t="b">
        <v>0</v>
      </c>
      <c r="H14" s="41" t="b">
        <v>1</v>
      </c>
      <c r="I14" s="41" t="b">
        <v>0</v>
      </c>
      <c r="J14" s="43" t="s">
        <v>50</v>
      </c>
      <c r="K14" s="23" t="e">
        <f t="shared" ca="1" si="0"/>
        <v>#NAME?</v>
      </c>
      <c r="L14" s="123"/>
    </row>
    <row r="15" spans="1:27" ht="12.75">
      <c r="A15" s="557"/>
      <c r="B15" s="546" t="s">
        <v>51</v>
      </c>
      <c r="C15" s="37" t="s">
        <v>25</v>
      </c>
      <c r="D15" s="38" t="s">
        <v>52</v>
      </c>
      <c r="E15" s="49" t="s">
        <v>11</v>
      </c>
      <c r="F15" s="40" t="s">
        <v>79</v>
      </c>
      <c r="G15" s="41" t="b">
        <v>0</v>
      </c>
      <c r="H15" s="41" t="b">
        <v>1</v>
      </c>
      <c r="I15" s="41" t="b">
        <v>0</v>
      </c>
      <c r="J15" s="42" t="s">
        <v>28</v>
      </c>
      <c r="K15" s="23" t="e">
        <f t="shared" ca="1" si="0"/>
        <v>#NAME?</v>
      </c>
      <c r="L15" s="121"/>
    </row>
    <row r="16" spans="1:27" ht="12.75">
      <c r="A16" s="557"/>
      <c r="B16" s="547"/>
      <c r="C16" s="37" t="s">
        <v>25</v>
      </c>
      <c r="D16" s="38" t="s">
        <v>54</v>
      </c>
      <c r="E16" s="49" t="s">
        <v>11</v>
      </c>
      <c r="F16" s="40" t="s">
        <v>79</v>
      </c>
      <c r="G16" s="41" t="b">
        <v>0</v>
      </c>
      <c r="H16" s="41" t="b">
        <v>1</v>
      </c>
      <c r="I16" s="41" t="b">
        <v>0</v>
      </c>
      <c r="J16" s="43" t="s">
        <v>55</v>
      </c>
      <c r="K16" s="23" t="e">
        <f t="shared" ca="1" si="0"/>
        <v>#NAME?</v>
      </c>
      <c r="L16" s="123"/>
    </row>
    <row r="17" spans="1:12" ht="12.75">
      <c r="A17" s="557"/>
      <c r="B17" s="546" t="s">
        <v>56</v>
      </c>
      <c r="C17" s="37" t="s">
        <v>25</v>
      </c>
      <c r="D17" s="38" t="s">
        <v>57</v>
      </c>
      <c r="E17" s="49" t="s">
        <v>11</v>
      </c>
      <c r="F17" s="40" t="s">
        <v>215</v>
      </c>
      <c r="G17" s="41" t="b">
        <v>0</v>
      </c>
      <c r="H17" s="41" t="b">
        <v>1</v>
      </c>
      <c r="I17" s="41" t="b">
        <v>0</v>
      </c>
      <c r="J17" s="42" t="s">
        <v>28</v>
      </c>
      <c r="K17" s="23" t="e">
        <f t="shared" ca="1" si="0"/>
        <v>#NAME?</v>
      </c>
      <c r="L17" s="121"/>
    </row>
    <row r="18" spans="1:12" ht="12.75">
      <c r="A18" s="557"/>
      <c r="B18" s="547"/>
      <c r="C18" s="37" t="s">
        <v>25</v>
      </c>
      <c r="D18" s="38" t="s">
        <v>59</v>
      </c>
      <c r="E18" s="49" t="s">
        <v>11</v>
      </c>
      <c r="F18" s="135" t="s">
        <v>215</v>
      </c>
      <c r="G18" s="41" t="b">
        <v>0</v>
      </c>
      <c r="H18" s="41" t="b">
        <v>1</v>
      </c>
      <c r="I18" s="41" t="b">
        <v>0</v>
      </c>
      <c r="J18" s="43" t="s">
        <v>34</v>
      </c>
      <c r="K18" s="23" t="e">
        <f t="shared" ca="1" si="0"/>
        <v>#NAME?</v>
      </c>
      <c r="L18" s="124"/>
    </row>
    <row r="19" spans="1:12" ht="12.75">
      <c r="A19" s="557"/>
      <c r="B19" s="546" t="s">
        <v>60</v>
      </c>
      <c r="C19" s="37" t="s">
        <v>25</v>
      </c>
      <c r="D19" s="38" t="s">
        <v>61</v>
      </c>
      <c r="E19" s="49" t="s">
        <v>11</v>
      </c>
      <c r="F19" s="40" t="s">
        <v>279</v>
      </c>
      <c r="G19" s="41" t="b">
        <v>0</v>
      </c>
      <c r="H19" s="41" t="b">
        <v>1</v>
      </c>
      <c r="I19" s="41" t="b">
        <v>1</v>
      </c>
      <c r="J19" s="43" t="s">
        <v>63</v>
      </c>
      <c r="K19" s="23" t="e">
        <f t="shared" ca="1" si="0"/>
        <v>#NAME?</v>
      </c>
      <c r="L19" s="125"/>
    </row>
    <row r="20" spans="1:12" ht="12.75">
      <c r="A20" s="557"/>
      <c r="B20" s="547"/>
      <c r="C20" s="37" t="s">
        <v>25</v>
      </c>
      <c r="D20" s="38" t="s">
        <v>64</v>
      </c>
      <c r="E20" s="49" t="s">
        <v>11</v>
      </c>
      <c r="F20" s="40" t="s">
        <v>279</v>
      </c>
      <c r="G20" s="41" t="b">
        <v>0</v>
      </c>
      <c r="H20" s="41" t="b">
        <v>1</v>
      </c>
      <c r="I20" s="41" t="b">
        <v>0</v>
      </c>
      <c r="J20" s="43" t="s">
        <v>28</v>
      </c>
      <c r="K20" s="23" t="e">
        <f t="shared" ca="1" si="0"/>
        <v>#NAME?</v>
      </c>
      <c r="L20" s="125"/>
    </row>
    <row r="21" spans="1:12" ht="12.75">
      <c r="A21" s="557"/>
      <c r="B21" s="546" t="s">
        <v>65</v>
      </c>
      <c r="C21" s="37" t="s">
        <v>25</v>
      </c>
      <c r="D21" s="38" t="s">
        <v>66</v>
      </c>
      <c r="E21" s="49" t="s">
        <v>11</v>
      </c>
      <c r="F21" s="40" t="s">
        <v>280</v>
      </c>
      <c r="G21" s="41" t="b">
        <v>0</v>
      </c>
      <c r="H21" s="41" t="b">
        <v>1</v>
      </c>
      <c r="I21" s="41" t="b">
        <v>1</v>
      </c>
      <c r="J21" s="43" t="s">
        <v>63</v>
      </c>
      <c r="K21" s="23" t="e">
        <f t="shared" ca="1" si="0"/>
        <v>#NAME?</v>
      </c>
      <c r="L21" s="125"/>
    </row>
    <row r="22" spans="1:12" ht="12.75">
      <c r="A22" s="557"/>
      <c r="B22" s="547"/>
      <c r="C22" s="37" t="s">
        <v>25</v>
      </c>
      <c r="D22" s="38" t="s">
        <v>68</v>
      </c>
      <c r="E22" s="49" t="s">
        <v>11</v>
      </c>
      <c r="F22" s="40" t="s">
        <v>280</v>
      </c>
      <c r="G22" s="41" t="b">
        <v>0</v>
      </c>
      <c r="H22" s="41" t="b">
        <v>1</v>
      </c>
      <c r="I22" s="41" t="b">
        <v>0</v>
      </c>
      <c r="J22" s="43" t="s">
        <v>28</v>
      </c>
      <c r="K22" s="23" t="e">
        <f t="shared" ca="1" si="0"/>
        <v>#NAME?</v>
      </c>
      <c r="L22" s="125"/>
    </row>
    <row r="23" spans="1:12" ht="12.75">
      <c r="A23" s="557"/>
      <c r="B23" s="548" t="s">
        <v>69</v>
      </c>
      <c r="C23" s="37" t="s">
        <v>25</v>
      </c>
      <c r="D23" s="38" t="s">
        <v>70</v>
      </c>
      <c r="E23" s="49" t="s">
        <v>11</v>
      </c>
      <c r="F23" s="40" t="s">
        <v>281</v>
      </c>
      <c r="G23" s="41" t="b">
        <v>0</v>
      </c>
      <c r="H23" s="41" t="b">
        <v>1</v>
      </c>
      <c r="I23" s="41" t="b">
        <v>0</v>
      </c>
      <c r="J23" s="48" t="s">
        <v>28</v>
      </c>
      <c r="K23" s="23" t="e">
        <f t="shared" ca="1" si="0"/>
        <v>#NAME?</v>
      </c>
      <c r="L23" s="125"/>
    </row>
    <row r="24" spans="1:12" ht="12.75">
      <c r="A24" s="553"/>
      <c r="B24" s="547"/>
      <c r="C24" s="37" t="s">
        <v>25</v>
      </c>
      <c r="D24" s="38" t="s">
        <v>72</v>
      </c>
      <c r="E24" s="49" t="s">
        <v>11</v>
      </c>
      <c r="F24" s="40" t="s">
        <v>281</v>
      </c>
      <c r="G24" s="41" t="b">
        <v>0</v>
      </c>
      <c r="H24" s="41" t="b">
        <v>1</v>
      </c>
      <c r="I24" s="41" t="b">
        <v>1</v>
      </c>
      <c r="J24" s="48" t="s">
        <v>73</v>
      </c>
      <c r="K24" s="23" t="e">
        <f t="shared" ca="1" si="0"/>
        <v>#NAME?</v>
      </c>
      <c r="L24" s="126"/>
    </row>
    <row r="25" spans="1:12" ht="12.75">
      <c r="A25" s="559" t="s">
        <v>75</v>
      </c>
      <c r="B25" s="51" t="s">
        <v>76</v>
      </c>
      <c r="C25" s="52" t="s">
        <v>77</v>
      </c>
      <c r="D25" s="53" t="s">
        <v>78</v>
      </c>
      <c r="E25" s="136" t="s">
        <v>11</v>
      </c>
      <c r="F25" s="55" t="s">
        <v>301</v>
      </c>
      <c r="G25" s="56" t="b">
        <v>0</v>
      </c>
      <c r="H25" s="57" t="b">
        <v>1</v>
      </c>
      <c r="I25" s="56" t="b">
        <v>1</v>
      </c>
      <c r="J25" s="58" t="s">
        <v>21</v>
      </c>
      <c r="K25" s="23" t="e">
        <f t="shared" ca="1" si="0"/>
        <v>#NAME?</v>
      </c>
      <c r="L25" s="121"/>
    </row>
    <row r="26" spans="1:12" ht="12.75">
      <c r="A26" s="557"/>
      <c r="B26" s="51" t="s">
        <v>80</v>
      </c>
      <c r="C26" s="52" t="s">
        <v>77</v>
      </c>
      <c r="D26" s="53" t="s">
        <v>81</v>
      </c>
      <c r="E26" s="136" t="s">
        <v>11</v>
      </c>
      <c r="F26" s="55" t="s">
        <v>282</v>
      </c>
      <c r="G26" s="56" t="b">
        <v>0</v>
      </c>
      <c r="H26" s="57" t="b">
        <v>1</v>
      </c>
      <c r="I26" s="56" t="b">
        <v>1</v>
      </c>
      <c r="J26" s="58" t="s">
        <v>21</v>
      </c>
      <c r="K26" s="23" t="e">
        <f t="shared" ca="1" si="0"/>
        <v>#NAME?</v>
      </c>
      <c r="L26" s="127"/>
    </row>
    <row r="27" spans="1:12" ht="12.75">
      <c r="A27" s="557"/>
      <c r="B27" s="51" t="s">
        <v>83</v>
      </c>
      <c r="C27" s="52" t="s">
        <v>77</v>
      </c>
      <c r="D27" s="53" t="s">
        <v>84</v>
      </c>
      <c r="E27" s="136" t="s">
        <v>11</v>
      </c>
      <c r="F27" s="55" t="s">
        <v>248</v>
      </c>
      <c r="G27" s="56" t="b">
        <v>0</v>
      </c>
      <c r="H27" s="57" t="b">
        <v>1</v>
      </c>
      <c r="I27" s="56" t="b">
        <v>1</v>
      </c>
      <c r="J27" s="58" t="s">
        <v>21</v>
      </c>
      <c r="K27" s="23" t="e">
        <f t="shared" ca="1" si="0"/>
        <v>#NAME?</v>
      </c>
      <c r="L27" s="128"/>
    </row>
    <row r="28" spans="1:12" ht="12.75">
      <c r="A28" s="557"/>
      <c r="B28" s="51" t="s">
        <v>86</v>
      </c>
      <c r="C28" s="52" t="s">
        <v>77</v>
      </c>
      <c r="D28" s="53" t="s">
        <v>87</v>
      </c>
      <c r="E28" s="136" t="s">
        <v>11</v>
      </c>
      <c r="F28" s="55" t="s">
        <v>245</v>
      </c>
      <c r="G28" s="56" t="b">
        <v>0</v>
      </c>
      <c r="H28" s="57" t="b">
        <v>1</v>
      </c>
      <c r="I28" s="56" t="b">
        <v>1</v>
      </c>
      <c r="J28" s="58" t="s">
        <v>21</v>
      </c>
      <c r="K28" s="23" t="e">
        <f t="shared" ca="1" si="0"/>
        <v>#NAME?</v>
      </c>
      <c r="L28" s="128"/>
    </row>
    <row r="29" spans="1:12" ht="12.75">
      <c r="A29" s="557"/>
      <c r="B29" s="51" t="s">
        <v>89</v>
      </c>
      <c r="C29" s="52" t="s">
        <v>77</v>
      </c>
      <c r="D29" s="53" t="s">
        <v>90</v>
      </c>
      <c r="E29" s="136" t="s">
        <v>11</v>
      </c>
      <c r="F29" s="55" t="s">
        <v>248</v>
      </c>
      <c r="G29" s="56" t="b">
        <v>0</v>
      </c>
      <c r="H29" s="57" t="b">
        <v>1</v>
      </c>
      <c r="I29" s="56" t="b">
        <v>1</v>
      </c>
      <c r="J29" s="58" t="s">
        <v>21</v>
      </c>
      <c r="K29" s="23" t="e">
        <f t="shared" ca="1" si="0"/>
        <v>#NAME?</v>
      </c>
      <c r="L29" s="125"/>
    </row>
    <row r="30" spans="1:12" ht="12.75">
      <c r="A30" s="557"/>
      <c r="B30" s="51" t="s">
        <v>91</v>
      </c>
      <c r="C30" s="52" t="s">
        <v>77</v>
      </c>
      <c r="D30" s="53" t="s">
        <v>92</v>
      </c>
      <c r="E30" s="136" t="s">
        <v>11</v>
      </c>
      <c r="F30" s="55" t="s">
        <v>282</v>
      </c>
      <c r="G30" s="56" t="b">
        <v>0</v>
      </c>
      <c r="H30" s="57" t="b">
        <v>1</v>
      </c>
      <c r="I30" s="56" t="b">
        <v>1</v>
      </c>
      <c r="J30" s="58" t="s">
        <v>21</v>
      </c>
      <c r="K30" s="23" t="e">
        <f t="shared" ca="1" si="0"/>
        <v>#NAME?</v>
      </c>
      <c r="L30" s="129"/>
    </row>
    <row r="31" spans="1:12" ht="12.75">
      <c r="A31" s="557"/>
      <c r="B31" s="51" t="s">
        <v>94</v>
      </c>
      <c r="C31" s="52" t="s">
        <v>77</v>
      </c>
      <c r="D31" s="53" t="s">
        <v>95</v>
      </c>
      <c r="E31" s="136" t="s">
        <v>11</v>
      </c>
      <c r="F31" s="55" t="s">
        <v>302</v>
      </c>
      <c r="G31" s="56" t="b">
        <v>0</v>
      </c>
      <c r="H31" s="57" t="b">
        <v>1</v>
      </c>
      <c r="I31" s="56" t="b">
        <v>1</v>
      </c>
      <c r="J31" s="58" t="s">
        <v>21</v>
      </c>
      <c r="K31" s="23" t="e">
        <f t="shared" ca="1" si="0"/>
        <v>#NAME?</v>
      </c>
      <c r="L31" s="129"/>
    </row>
    <row r="32" spans="1:12" ht="12.75">
      <c r="A32" s="557"/>
      <c r="B32" s="61" t="s">
        <v>97</v>
      </c>
      <c r="C32" s="62" t="s">
        <v>77</v>
      </c>
      <c r="D32" s="53" t="s">
        <v>98</v>
      </c>
      <c r="E32" s="136" t="s">
        <v>11</v>
      </c>
      <c r="F32" s="63" t="s">
        <v>303</v>
      </c>
      <c r="G32" s="56" t="b">
        <v>0</v>
      </c>
      <c r="H32" s="57" t="b">
        <v>1</v>
      </c>
      <c r="I32" s="56" t="b">
        <v>1</v>
      </c>
      <c r="J32" s="58" t="s">
        <v>21</v>
      </c>
      <c r="K32" s="23" t="e">
        <f t="shared" ca="1" si="0"/>
        <v>#NAME?</v>
      </c>
      <c r="L32" s="129"/>
    </row>
    <row r="33" spans="1:12" ht="12.75">
      <c r="A33" s="557"/>
      <c r="B33" s="61" t="s">
        <v>100</v>
      </c>
      <c r="C33" s="62" t="s">
        <v>77</v>
      </c>
      <c r="D33" s="53" t="s">
        <v>101</v>
      </c>
      <c r="E33" s="136" t="s">
        <v>11</v>
      </c>
      <c r="F33" s="63" t="s">
        <v>304</v>
      </c>
      <c r="G33" s="56" t="b">
        <v>0</v>
      </c>
      <c r="H33" s="57" t="b">
        <v>1</v>
      </c>
      <c r="I33" s="56" t="b">
        <v>1</v>
      </c>
      <c r="J33" s="58" t="s">
        <v>21</v>
      </c>
      <c r="K33" s="23" t="e">
        <f t="shared" ca="1" si="0"/>
        <v>#NAME?</v>
      </c>
      <c r="L33" s="129"/>
    </row>
    <row r="34" spans="1:12" ht="12.75">
      <c r="A34" s="553"/>
      <c r="B34" s="61" t="s">
        <v>103</v>
      </c>
      <c r="C34" s="52" t="s">
        <v>77</v>
      </c>
      <c r="D34" s="53" t="s">
        <v>104</v>
      </c>
      <c r="E34" s="136" t="s">
        <v>11</v>
      </c>
      <c r="F34" s="63" t="s">
        <v>290</v>
      </c>
      <c r="G34" s="56" t="b">
        <v>0</v>
      </c>
      <c r="H34" s="57" t="b">
        <v>1</v>
      </c>
      <c r="I34" s="56" t="b">
        <v>1</v>
      </c>
      <c r="J34" s="64" t="s">
        <v>106</v>
      </c>
      <c r="K34" s="23" t="e">
        <f t="shared" ca="1" si="0"/>
        <v>#NAME?</v>
      </c>
      <c r="L34" s="129"/>
    </row>
    <row r="35" spans="1:12" ht="12.75">
      <c r="A35" s="560" t="s">
        <v>107</v>
      </c>
      <c r="B35" s="66" t="s">
        <v>108</v>
      </c>
      <c r="C35" s="67" t="s">
        <v>25</v>
      </c>
      <c r="D35" s="68" t="s">
        <v>109</v>
      </c>
      <c r="E35" s="79" t="s">
        <v>11</v>
      </c>
      <c r="F35" s="70" t="s">
        <v>263</v>
      </c>
      <c r="G35" s="71" t="b">
        <v>0</v>
      </c>
      <c r="H35" s="71" t="b">
        <v>0</v>
      </c>
      <c r="I35" s="71" t="b">
        <v>0</v>
      </c>
      <c r="J35" s="72" t="s">
        <v>106</v>
      </c>
      <c r="K35" s="50" t="str">
        <f t="shared" si="0"/>
        <v/>
      </c>
      <c r="L35" s="130"/>
    </row>
    <row r="36" spans="1:12" ht="15.75" customHeight="1">
      <c r="A36" s="557"/>
      <c r="B36" s="66" t="s">
        <v>111</v>
      </c>
      <c r="C36" s="67" t="s">
        <v>25</v>
      </c>
      <c r="D36" s="68" t="s">
        <v>112</v>
      </c>
      <c r="E36" s="79" t="s">
        <v>11</v>
      </c>
      <c r="F36" s="70" t="s">
        <v>199</v>
      </c>
      <c r="G36" s="71" t="b">
        <v>0</v>
      </c>
      <c r="H36" s="71" t="b">
        <v>0</v>
      </c>
      <c r="I36" s="71" t="b">
        <v>0</v>
      </c>
      <c r="J36" s="72" t="s">
        <v>106</v>
      </c>
      <c r="K36" s="50" t="str">
        <f t="shared" si="0"/>
        <v/>
      </c>
      <c r="L36" s="130"/>
    </row>
    <row r="37" spans="1:12" ht="15.75" customHeight="1">
      <c r="A37" s="557"/>
      <c r="B37" s="66" t="s">
        <v>114</v>
      </c>
      <c r="C37" s="67" t="s">
        <v>25</v>
      </c>
      <c r="D37" s="74" t="s">
        <v>115</v>
      </c>
      <c r="E37" s="137" t="s">
        <v>11</v>
      </c>
      <c r="F37" s="70" t="s">
        <v>172</v>
      </c>
      <c r="G37" s="76" t="b">
        <v>0</v>
      </c>
      <c r="H37" s="76" t="b">
        <v>0</v>
      </c>
      <c r="I37" s="76" t="b">
        <v>0</v>
      </c>
      <c r="J37" s="77" t="s">
        <v>106</v>
      </c>
      <c r="K37" s="50" t="str">
        <f t="shared" si="0"/>
        <v/>
      </c>
      <c r="L37" s="130"/>
    </row>
    <row r="38" spans="1:12" ht="15" customHeight="1">
      <c r="A38" s="557"/>
      <c r="B38" s="66" t="s">
        <v>117</v>
      </c>
      <c r="C38" s="67" t="s">
        <v>25</v>
      </c>
      <c r="D38" s="68" t="s">
        <v>118</v>
      </c>
      <c r="E38" s="79" t="s">
        <v>11</v>
      </c>
      <c r="F38" s="70" t="s">
        <v>164</v>
      </c>
      <c r="G38" s="76" t="b">
        <v>0</v>
      </c>
      <c r="H38" s="76" t="b">
        <v>0</v>
      </c>
      <c r="I38" s="76" t="b">
        <v>0</v>
      </c>
      <c r="J38" s="77" t="s">
        <v>106</v>
      </c>
      <c r="K38" s="50" t="str">
        <f t="shared" si="0"/>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0"/>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0"/>
        <v/>
      </c>
    </row>
    <row r="41" spans="1:12" ht="15.75" customHeight="1">
      <c r="A41" s="557"/>
      <c r="B41" s="80" t="s">
        <v>125</v>
      </c>
      <c r="C41" s="67" t="s">
        <v>25</v>
      </c>
      <c r="D41" s="68" t="s">
        <v>126</v>
      </c>
      <c r="E41" s="79" t="s">
        <v>11</v>
      </c>
      <c r="F41" s="70" t="s">
        <v>209</v>
      </c>
      <c r="G41" s="76" t="b">
        <v>0</v>
      </c>
      <c r="H41" s="76" t="b">
        <v>0</v>
      </c>
      <c r="I41" s="76" t="b">
        <v>0</v>
      </c>
      <c r="J41" s="77" t="s">
        <v>106</v>
      </c>
      <c r="K41" s="50" t="str">
        <f t="shared" si="0"/>
        <v/>
      </c>
    </row>
    <row r="42" spans="1:12" ht="15.75" customHeight="1">
      <c r="A42" s="557"/>
      <c r="B42" s="80" t="s">
        <v>128</v>
      </c>
      <c r="C42" s="78" t="s">
        <v>25</v>
      </c>
      <c r="D42" s="68" t="s">
        <v>129</v>
      </c>
      <c r="E42" s="79" t="s">
        <v>11</v>
      </c>
      <c r="F42" s="70" t="s">
        <v>255</v>
      </c>
      <c r="G42" s="76" t="b">
        <v>0</v>
      </c>
      <c r="H42" s="76" t="b">
        <v>0</v>
      </c>
      <c r="I42" s="76" t="b">
        <v>0</v>
      </c>
      <c r="J42" s="77" t="s">
        <v>106</v>
      </c>
      <c r="K42" s="50" t="str">
        <f t="shared" si="0"/>
        <v/>
      </c>
    </row>
    <row r="43" spans="1:12" ht="15.75" customHeight="1">
      <c r="A43" s="557"/>
      <c r="B43" s="66" t="s">
        <v>131</v>
      </c>
      <c r="C43" s="67" t="s">
        <v>25</v>
      </c>
      <c r="D43" s="68" t="s">
        <v>132</v>
      </c>
      <c r="E43" s="79" t="s">
        <v>11</v>
      </c>
      <c r="F43" s="70" t="s">
        <v>274</v>
      </c>
      <c r="G43" s="76" t="b">
        <v>0</v>
      </c>
      <c r="H43" s="76" t="b">
        <v>0</v>
      </c>
      <c r="I43" s="76" t="b">
        <v>0</v>
      </c>
      <c r="J43" s="77" t="s">
        <v>106</v>
      </c>
      <c r="K43" s="50" t="str">
        <f t="shared" si="0"/>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0"/>
        <v/>
      </c>
    </row>
    <row r="45" spans="1:12" ht="15.75" customHeight="1">
      <c r="A45" s="557"/>
      <c r="B45" s="80" t="s">
        <v>136</v>
      </c>
      <c r="C45" s="78" t="s">
        <v>25</v>
      </c>
      <c r="D45" s="68" t="s">
        <v>137</v>
      </c>
      <c r="E45" s="79" t="s">
        <v>11</v>
      </c>
      <c r="F45" s="70" t="s">
        <v>255</v>
      </c>
      <c r="G45" s="76" t="b">
        <v>0</v>
      </c>
      <c r="H45" s="76" t="b">
        <v>0</v>
      </c>
      <c r="I45" s="76" t="b">
        <v>0</v>
      </c>
      <c r="J45" s="77" t="s">
        <v>106</v>
      </c>
      <c r="K45" s="50" t="str">
        <f t="shared" si="0"/>
        <v/>
      </c>
    </row>
    <row r="46" spans="1:12" ht="15.75" customHeight="1">
      <c r="A46" s="557"/>
      <c r="B46" s="80" t="s">
        <v>138</v>
      </c>
      <c r="C46" s="78" t="s">
        <v>25</v>
      </c>
      <c r="D46" s="68" t="s">
        <v>139</v>
      </c>
      <c r="E46" s="79" t="s">
        <v>11</v>
      </c>
      <c r="F46" s="70" t="s">
        <v>207</v>
      </c>
      <c r="G46" s="76" t="b">
        <v>0</v>
      </c>
      <c r="H46" s="76" t="b">
        <v>1</v>
      </c>
      <c r="I46" s="76" t="b">
        <v>1</v>
      </c>
      <c r="J46" s="77" t="s">
        <v>106</v>
      </c>
      <c r="K46" s="23" t="e">
        <f t="shared" ca="1" si="0"/>
        <v>#NAME?</v>
      </c>
    </row>
    <row r="47" spans="1:12" ht="16.5" customHeight="1">
      <c r="A47" s="557"/>
      <c r="B47" s="83" t="s">
        <v>141</v>
      </c>
      <c r="C47" s="84" t="s">
        <v>25</v>
      </c>
      <c r="D47" s="85" t="s">
        <v>142</v>
      </c>
      <c r="E47" s="79" t="s">
        <v>11</v>
      </c>
      <c r="F47" s="87" t="s">
        <v>257</v>
      </c>
      <c r="G47" s="88" t="b">
        <v>0</v>
      </c>
      <c r="H47" s="88" t="b">
        <v>0</v>
      </c>
      <c r="I47" s="88" t="b">
        <v>0</v>
      </c>
      <c r="J47" s="89" t="s">
        <v>106</v>
      </c>
      <c r="K47" s="50" t="str">
        <f t="shared" si="0"/>
        <v/>
      </c>
      <c r="L47" s="131"/>
    </row>
    <row r="48" spans="1:12" ht="16.5" customHeight="1">
      <c r="A48" s="557"/>
      <c r="B48" s="90" t="s">
        <v>143</v>
      </c>
      <c r="C48" s="84" t="s">
        <v>25</v>
      </c>
      <c r="D48" s="91" t="s">
        <v>144</v>
      </c>
      <c r="E48" s="79" t="s">
        <v>11</v>
      </c>
      <c r="F48" s="87" t="s">
        <v>121</v>
      </c>
      <c r="G48" s="88" t="b">
        <v>0</v>
      </c>
      <c r="H48" s="88" t="b">
        <v>0</v>
      </c>
      <c r="I48" s="88" t="b">
        <v>0</v>
      </c>
      <c r="J48" s="89" t="s">
        <v>106</v>
      </c>
      <c r="K48" s="50" t="str">
        <f t="shared" si="0"/>
        <v/>
      </c>
      <c r="L48" s="131"/>
    </row>
    <row r="49" spans="1:12" ht="16.5" customHeight="1">
      <c r="A49" s="561"/>
      <c r="B49" s="92" t="s">
        <v>145</v>
      </c>
      <c r="C49" s="93" t="s">
        <v>25</v>
      </c>
      <c r="D49" s="94" t="s">
        <v>145</v>
      </c>
      <c r="E49" s="95" t="s">
        <v>11</v>
      </c>
      <c r="F49" s="96" t="s">
        <v>179</v>
      </c>
      <c r="G49" s="97" t="b">
        <v>0</v>
      </c>
      <c r="H49" s="97" t="b">
        <v>0</v>
      </c>
      <c r="I49" s="97" t="b">
        <v>0</v>
      </c>
      <c r="J49" s="98" t="s">
        <v>106</v>
      </c>
      <c r="K49" s="50" t="str">
        <f t="shared" si="0"/>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54"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11"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67</v>
      </c>
      <c r="G5" s="32" t="b">
        <v>0</v>
      </c>
      <c r="H5" s="32" t="b">
        <v>0</v>
      </c>
      <c r="I5" s="32" t="b">
        <v>0</v>
      </c>
      <c r="J5" s="33" t="s">
        <v>28</v>
      </c>
      <c r="K5" s="50" t="str">
        <f t="shared" si="0"/>
        <v/>
      </c>
    </row>
    <row r="6" spans="1:27" ht="22.5" customHeight="1">
      <c r="A6" s="557"/>
      <c r="B6" s="547"/>
      <c r="C6" s="28" t="s">
        <v>25</v>
      </c>
      <c r="D6" s="29" t="s">
        <v>29</v>
      </c>
      <c r="E6" s="134" t="s">
        <v>11</v>
      </c>
      <c r="F6" s="31" t="s">
        <v>67</v>
      </c>
      <c r="G6" s="32" t="b">
        <v>1</v>
      </c>
      <c r="H6" s="32" t="b">
        <v>0</v>
      </c>
      <c r="I6" s="32" t="b">
        <v>0</v>
      </c>
      <c r="J6" s="35" t="s">
        <v>21</v>
      </c>
      <c r="K6" s="50" t="str">
        <f t="shared" si="0"/>
        <v/>
      </c>
      <c r="L6" s="121"/>
    </row>
    <row r="7" spans="1:27" ht="12.75">
      <c r="A7" s="557"/>
      <c r="B7" s="555" t="s">
        <v>30</v>
      </c>
      <c r="C7" s="28" t="s">
        <v>25</v>
      </c>
      <c r="D7" s="29" t="s">
        <v>31</v>
      </c>
      <c r="E7" s="134" t="s">
        <v>11</v>
      </c>
      <c r="F7" s="31" t="s">
        <v>124</v>
      </c>
      <c r="G7" s="32" t="b">
        <v>0</v>
      </c>
      <c r="H7" s="32" t="b">
        <v>0</v>
      </c>
      <c r="I7" s="32" t="b">
        <v>0</v>
      </c>
      <c r="J7" s="33"/>
      <c r="K7" s="50" t="str">
        <f t="shared" si="0"/>
        <v/>
      </c>
      <c r="L7" s="119"/>
    </row>
    <row r="8" spans="1:27" ht="12.75">
      <c r="A8" s="557"/>
      <c r="B8" s="547"/>
      <c r="C8" s="28" t="s">
        <v>25</v>
      </c>
      <c r="D8" s="29" t="s">
        <v>33</v>
      </c>
      <c r="E8" s="134" t="s">
        <v>11</v>
      </c>
      <c r="F8" s="31" t="s">
        <v>124</v>
      </c>
      <c r="G8" s="32" t="b">
        <v>0</v>
      </c>
      <c r="H8" s="32" t="b">
        <v>0</v>
      </c>
      <c r="I8" s="32" t="b">
        <v>0</v>
      </c>
      <c r="J8" s="35" t="s">
        <v>34</v>
      </c>
      <c r="K8" s="50" t="str">
        <f t="shared" si="0"/>
        <v/>
      </c>
    </row>
    <row r="9" spans="1:27" ht="12.75">
      <c r="A9" s="557"/>
      <c r="B9" s="555" t="s">
        <v>35</v>
      </c>
      <c r="C9" s="28" t="s">
        <v>18</v>
      </c>
      <c r="D9" s="29" t="s">
        <v>36</v>
      </c>
      <c r="E9" s="134" t="s">
        <v>11</v>
      </c>
      <c r="F9" s="31" t="s">
        <v>160</v>
      </c>
      <c r="G9" s="32" t="b">
        <v>0</v>
      </c>
      <c r="H9" s="32" t="b">
        <v>0</v>
      </c>
      <c r="I9" s="32" t="b">
        <v>0</v>
      </c>
      <c r="J9" s="33"/>
      <c r="K9" s="50" t="str">
        <f t="shared" si="0"/>
        <v/>
      </c>
    </row>
    <row r="10" spans="1:27" ht="12.75">
      <c r="A10" s="553"/>
      <c r="B10" s="547"/>
      <c r="C10" s="28" t="s">
        <v>38</v>
      </c>
      <c r="D10" s="29" t="s">
        <v>39</v>
      </c>
      <c r="E10" s="134" t="s">
        <v>11</v>
      </c>
      <c r="F10" s="31" t="s">
        <v>160</v>
      </c>
      <c r="G10" s="32" t="b">
        <v>0</v>
      </c>
      <c r="H10" s="32" t="b">
        <v>0</v>
      </c>
      <c r="I10" s="32" t="b">
        <v>0</v>
      </c>
      <c r="J10" s="35" t="s">
        <v>34</v>
      </c>
      <c r="K10" s="50" t="str">
        <f t="shared" si="0"/>
        <v/>
      </c>
    </row>
    <row r="11" spans="1:27" ht="12.75">
      <c r="A11" s="558" t="s">
        <v>40</v>
      </c>
      <c r="B11" s="546" t="s">
        <v>41</v>
      </c>
      <c r="C11" s="37" t="s">
        <v>25</v>
      </c>
      <c r="D11" s="38" t="s">
        <v>42</v>
      </c>
      <c r="E11" s="49" t="s">
        <v>11</v>
      </c>
      <c r="F11" s="40" t="s">
        <v>53</v>
      </c>
      <c r="G11" s="41" t="b">
        <v>0</v>
      </c>
      <c r="H11" s="41" t="b">
        <v>0</v>
      </c>
      <c r="I11" s="41" t="b">
        <v>0</v>
      </c>
      <c r="J11" s="42" t="s">
        <v>28</v>
      </c>
      <c r="K11" s="50" t="str">
        <f t="shared" si="0"/>
        <v/>
      </c>
      <c r="L11" s="121"/>
    </row>
    <row r="12" spans="1:27" ht="15" customHeight="1">
      <c r="A12" s="557"/>
      <c r="B12" s="547"/>
      <c r="C12" s="37" t="s">
        <v>25</v>
      </c>
      <c r="D12" s="38" t="s">
        <v>44</v>
      </c>
      <c r="E12" s="49" t="s">
        <v>11</v>
      </c>
      <c r="F12" s="40" t="s">
        <v>53</v>
      </c>
      <c r="G12" s="41" t="b">
        <v>1</v>
      </c>
      <c r="H12" s="41" t="b">
        <v>0</v>
      </c>
      <c r="I12" s="41" t="b">
        <v>0</v>
      </c>
      <c r="J12" s="43" t="s">
        <v>45</v>
      </c>
      <c r="K12" s="50"/>
      <c r="L12" s="122"/>
    </row>
    <row r="13" spans="1:27" ht="12.75">
      <c r="A13" s="557"/>
      <c r="B13" s="546" t="s">
        <v>46</v>
      </c>
      <c r="C13" s="37" t="s">
        <v>25</v>
      </c>
      <c r="D13" s="38" t="s">
        <v>47</v>
      </c>
      <c r="E13" s="49" t="s">
        <v>11</v>
      </c>
      <c r="F13" s="40" t="s">
        <v>291</v>
      </c>
      <c r="G13" s="41" t="b">
        <v>0</v>
      </c>
      <c r="H13" s="41" t="b">
        <v>0</v>
      </c>
      <c r="I13" s="41" t="b">
        <v>0</v>
      </c>
      <c r="J13" s="42" t="s">
        <v>28</v>
      </c>
      <c r="K13" s="50" t="str">
        <f t="shared" ref="K13:K49" si="1">IF(H13,CONCAT(CONCAT(CONCAT(CONCAT(CONCAT(CONCAT(CONCAT(CONCAT("http://192.168.10.9:8082/artifactory/santander-gts-libs-release-local/",CONCAT(CONCAT(SUBSTITUTE(C13,".","/"),"/"),D13)),"/"),F13),"/"),D13),"-"),F13),".jar"),"")</f>
        <v/>
      </c>
      <c r="L13" s="121"/>
    </row>
    <row r="14" spans="1:27" ht="12.75">
      <c r="A14" s="557"/>
      <c r="B14" s="547"/>
      <c r="C14" s="37" t="s">
        <v>25</v>
      </c>
      <c r="D14" s="38" t="s">
        <v>49</v>
      </c>
      <c r="E14" s="49" t="s">
        <v>11</v>
      </c>
      <c r="F14" s="40" t="s">
        <v>291</v>
      </c>
      <c r="G14" s="41" t="b">
        <v>1</v>
      </c>
      <c r="H14" s="41" t="b">
        <v>0</v>
      </c>
      <c r="I14" s="41" t="b">
        <v>0</v>
      </c>
      <c r="J14" s="43" t="s">
        <v>50</v>
      </c>
      <c r="K14" s="50" t="str">
        <f t="shared" si="1"/>
        <v/>
      </c>
      <c r="L14" s="123"/>
    </row>
    <row r="15" spans="1:27" ht="12.75">
      <c r="A15" s="557"/>
      <c r="B15" s="546" t="s">
        <v>51</v>
      </c>
      <c r="C15" s="37" t="s">
        <v>25</v>
      </c>
      <c r="D15" s="38" t="s">
        <v>52</v>
      </c>
      <c r="E15" s="49" t="s">
        <v>11</v>
      </c>
      <c r="F15" s="40" t="s">
        <v>172</v>
      </c>
      <c r="G15" s="41" t="b">
        <v>0</v>
      </c>
      <c r="H15" s="41" t="b">
        <v>0</v>
      </c>
      <c r="I15" s="41" t="b">
        <v>0</v>
      </c>
      <c r="J15" s="42" t="s">
        <v>28</v>
      </c>
      <c r="K15" s="50" t="str">
        <f t="shared" si="1"/>
        <v/>
      </c>
      <c r="L15" s="121"/>
    </row>
    <row r="16" spans="1:27" ht="12.75">
      <c r="A16" s="557"/>
      <c r="B16" s="547"/>
      <c r="C16" s="37" t="s">
        <v>25</v>
      </c>
      <c r="D16" s="38" t="s">
        <v>54</v>
      </c>
      <c r="E16" s="49" t="s">
        <v>11</v>
      </c>
      <c r="F16" s="40" t="s">
        <v>172</v>
      </c>
      <c r="G16" s="41" t="b">
        <v>1</v>
      </c>
      <c r="H16" s="41" t="b">
        <v>0</v>
      </c>
      <c r="I16" s="41" t="b">
        <v>0</v>
      </c>
      <c r="J16" s="43" t="s">
        <v>55</v>
      </c>
      <c r="K16" s="50" t="str">
        <f t="shared" si="1"/>
        <v/>
      </c>
      <c r="L16" s="123"/>
    </row>
    <row r="17" spans="1:12" ht="12.75">
      <c r="A17" s="557"/>
      <c r="B17" s="546" t="s">
        <v>56</v>
      </c>
      <c r="C17" s="37" t="s">
        <v>25</v>
      </c>
      <c r="D17" s="38" t="s">
        <v>57</v>
      </c>
      <c r="E17" s="49" t="s">
        <v>11</v>
      </c>
      <c r="F17" s="40" t="s">
        <v>292</v>
      </c>
      <c r="G17" s="41" t="b">
        <v>0</v>
      </c>
      <c r="H17" s="41" t="b">
        <v>0</v>
      </c>
      <c r="I17" s="41" t="b">
        <v>0</v>
      </c>
      <c r="J17" s="42" t="s">
        <v>28</v>
      </c>
      <c r="K17" s="50" t="str">
        <f t="shared" si="1"/>
        <v/>
      </c>
      <c r="L17" s="121"/>
    </row>
    <row r="18" spans="1:12" ht="12.75">
      <c r="A18" s="557"/>
      <c r="B18" s="547"/>
      <c r="C18" s="37" t="s">
        <v>25</v>
      </c>
      <c r="D18" s="38" t="s">
        <v>59</v>
      </c>
      <c r="E18" s="49" t="s">
        <v>11</v>
      </c>
      <c r="F18" s="135" t="s">
        <v>292</v>
      </c>
      <c r="G18" s="41" t="b">
        <v>1</v>
      </c>
      <c r="H18" s="41" t="b">
        <v>0</v>
      </c>
      <c r="I18" s="41" t="b">
        <v>0</v>
      </c>
      <c r="J18" s="43" t="s">
        <v>34</v>
      </c>
      <c r="K18" s="50" t="str">
        <f t="shared" si="1"/>
        <v/>
      </c>
      <c r="L18" s="124"/>
    </row>
    <row r="19" spans="1:12" ht="12.75">
      <c r="A19" s="557"/>
      <c r="B19" s="546" t="s">
        <v>60</v>
      </c>
      <c r="C19" s="37" t="s">
        <v>25</v>
      </c>
      <c r="D19" s="38" t="s">
        <v>61</v>
      </c>
      <c r="E19" s="49" t="s">
        <v>11</v>
      </c>
      <c r="F19" s="40" t="s">
        <v>293</v>
      </c>
      <c r="G19" s="41" t="b">
        <v>1</v>
      </c>
      <c r="H19" s="41" t="b">
        <v>0</v>
      </c>
      <c r="I19" s="41" t="b">
        <v>0</v>
      </c>
      <c r="J19" s="43" t="s">
        <v>63</v>
      </c>
      <c r="K19" s="50" t="str">
        <f t="shared" si="1"/>
        <v/>
      </c>
      <c r="L19" s="125"/>
    </row>
    <row r="20" spans="1:12" ht="12.75">
      <c r="A20" s="557"/>
      <c r="B20" s="547"/>
      <c r="C20" s="37" t="s">
        <v>25</v>
      </c>
      <c r="D20" s="38" t="s">
        <v>64</v>
      </c>
      <c r="E20" s="49" t="s">
        <v>11</v>
      </c>
      <c r="F20" s="40" t="s">
        <v>293</v>
      </c>
      <c r="G20" s="41" t="b">
        <v>0</v>
      </c>
      <c r="H20" s="41" t="b">
        <v>0</v>
      </c>
      <c r="I20" s="41" t="b">
        <v>0</v>
      </c>
      <c r="J20" s="43" t="s">
        <v>28</v>
      </c>
      <c r="K20" s="50" t="str">
        <f t="shared" si="1"/>
        <v/>
      </c>
      <c r="L20" s="125"/>
    </row>
    <row r="21" spans="1:12" ht="12.75">
      <c r="A21" s="557"/>
      <c r="B21" s="546" t="s">
        <v>65</v>
      </c>
      <c r="C21" s="37" t="s">
        <v>25</v>
      </c>
      <c r="D21" s="38" t="s">
        <v>66</v>
      </c>
      <c r="E21" s="49" t="s">
        <v>11</v>
      </c>
      <c r="F21" s="40" t="s">
        <v>263</v>
      </c>
      <c r="G21" s="41" t="b">
        <v>1</v>
      </c>
      <c r="H21" s="41" t="b">
        <v>0</v>
      </c>
      <c r="I21" s="41" t="b">
        <v>0</v>
      </c>
      <c r="J21" s="43" t="s">
        <v>63</v>
      </c>
      <c r="K21" s="50" t="str">
        <f t="shared" si="1"/>
        <v/>
      </c>
      <c r="L21" s="125"/>
    </row>
    <row r="22" spans="1:12" ht="12.75">
      <c r="A22" s="557"/>
      <c r="B22" s="547"/>
      <c r="C22" s="37" t="s">
        <v>25</v>
      </c>
      <c r="D22" s="38" t="s">
        <v>68</v>
      </c>
      <c r="E22" s="49" t="s">
        <v>11</v>
      </c>
      <c r="F22" s="40" t="s">
        <v>263</v>
      </c>
      <c r="G22" s="41" t="b">
        <v>0</v>
      </c>
      <c r="H22" s="41" t="b">
        <v>0</v>
      </c>
      <c r="I22" s="41" t="b">
        <v>0</v>
      </c>
      <c r="J22" s="43" t="s">
        <v>28</v>
      </c>
      <c r="K22" s="50" t="str">
        <f t="shared" si="1"/>
        <v/>
      </c>
      <c r="L22" s="125"/>
    </row>
    <row r="23" spans="1:12" ht="12.75">
      <c r="A23" s="557"/>
      <c r="B23" s="548" t="s">
        <v>69</v>
      </c>
      <c r="C23" s="37" t="s">
        <v>25</v>
      </c>
      <c r="D23" s="38" t="s">
        <v>70</v>
      </c>
      <c r="E23" s="49" t="s">
        <v>11</v>
      </c>
      <c r="F23" s="40" t="s">
        <v>264</v>
      </c>
      <c r="G23" s="41" t="b">
        <v>0</v>
      </c>
      <c r="H23" s="41" t="b">
        <v>0</v>
      </c>
      <c r="I23" s="41" t="b">
        <v>0</v>
      </c>
      <c r="J23" s="48" t="s">
        <v>28</v>
      </c>
      <c r="K23" s="50" t="str">
        <f t="shared" si="1"/>
        <v/>
      </c>
      <c r="L23" s="125"/>
    </row>
    <row r="24" spans="1:12" ht="12.75">
      <c r="A24" s="553"/>
      <c r="B24" s="547"/>
      <c r="C24" s="37" t="s">
        <v>25</v>
      </c>
      <c r="D24" s="38" t="s">
        <v>72</v>
      </c>
      <c r="E24" s="49" t="s">
        <v>11</v>
      </c>
      <c r="F24" s="40" t="s">
        <v>264</v>
      </c>
      <c r="G24" s="41" t="b">
        <v>1</v>
      </c>
      <c r="H24" s="41" t="b">
        <v>0</v>
      </c>
      <c r="I24" s="41" t="b">
        <v>0</v>
      </c>
      <c r="J24" s="48" t="s">
        <v>73</v>
      </c>
      <c r="K24" s="50" t="str">
        <f t="shared" si="1"/>
        <v/>
      </c>
      <c r="L24" s="126"/>
    </row>
    <row r="25" spans="1:12" ht="12.75">
      <c r="A25" s="559" t="s">
        <v>75</v>
      </c>
      <c r="B25" s="51" t="s">
        <v>76</v>
      </c>
      <c r="C25" s="52" t="s">
        <v>77</v>
      </c>
      <c r="D25" s="53" t="s">
        <v>78</v>
      </c>
      <c r="E25" s="136" t="s">
        <v>11</v>
      </c>
      <c r="F25" s="55" t="s">
        <v>294</v>
      </c>
      <c r="G25" s="56" t="b">
        <v>1</v>
      </c>
      <c r="H25" s="57" t="b">
        <v>1</v>
      </c>
      <c r="I25" s="56" t="b">
        <v>0</v>
      </c>
      <c r="J25" s="58" t="s">
        <v>21</v>
      </c>
      <c r="K25" s="23" t="e">
        <f t="shared" ca="1" si="1"/>
        <v>#NAME?</v>
      </c>
      <c r="L25" s="121"/>
    </row>
    <row r="26" spans="1:12" ht="12.75">
      <c r="A26" s="557"/>
      <c r="B26" s="51" t="s">
        <v>80</v>
      </c>
      <c r="C26" s="52" t="s">
        <v>77</v>
      </c>
      <c r="D26" s="53" t="s">
        <v>81</v>
      </c>
      <c r="E26" s="136" t="s">
        <v>11</v>
      </c>
      <c r="F26" s="55" t="s">
        <v>295</v>
      </c>
      <c r="G26" s="56" t="b">
        <v>1</v>
      </c>
      <c r="H26" s="57" t="b">
        <v>1</v>
      </c>
      <c r="I26" s="56" t="b">
        <v>0</v>
      </c>
      <c r="J26" s="58" t="s">
        <v>21</v>
      </c>
      <c r="K26" s="23" t="e">
        <f t="shared" ca="1" si="1"/>
        <v>#NAME?</v>
      </c>
      <c r="L26" s="127"/>
    </row>
    <row r="27" spans="1:12" ht="12.75">
      <c r="A27" s="557"/>
      <c r="B27" s="51" t="s">
        <v>83</v>
      </c>
      <c r="C27" s="52" t="s">
        <v>77</v>
      </c>
      <c r="D27" s="53" t="s">
        <v>84</v>
      </c>
      <c r="E27" s="136" t="s">
        <v>11</v>
      </c>
      <c r="F27" s="55" t="s">
        <v>284</v>
      </c>
      <c r="G27" s="56" t="b">
        <v>1</v>
      </c>
      <c r="H27" s="57" t="b">
        <v>1</v>
      </c>
      <c r="I27" s="56" t="b">
        <v>0</v>
      </c>
      <c r="J27" s="58" t="s">
        <v>21</v>
      </c>
      <c r="K27" s="23" t="e">
        <f t="shared" ca="1" si="1"/>
        <v>#NAME?</v>
      </c>
      <c r="L27" s="128"/>
    </row>
    <row r="28" spans="1:12" ht="12.75">
      <c r="A28" s="557"/>
      <c r="B28" s="51" t="s">
        <v>86</v>
      </c>
      <c r="C28" s="52" t="s">
        <v>77</v>
      </c>
      <c r="D28" s="53" t="s">
        <v>87</v>
      </c>
      <c r="E28" s="136" t="s">
        <v>11</v>
      </c>
      <c r="F28" s="55" t="s">
        <v>296</v>
      </c>
      <c r="G28" s="56" t="b">
        <v>1</v>
      </c>
      <c r="H28" s="57" t="b">
        <v>1</v>
      </c>
      <c r="I28" s="56" t="b">
        <v>0</v>
      </c>
      <c r="J28" s="58" t="s">
        <v>21</v>
      </c>
      <c r="K28" s="23" t="e">
        <f t="shared" ca="1" si="1"/>
        <v>#NAME?</v>
      </c>
      <c r="L28" s="128"/>
    </row>
    <row r="29" spans="1:12" ht="12.75">
      <c r="A29" s="557"/>
      <c r="B29" s="51" t="s">
        <v>89</v>
      </c>
      <c r="C29" s="52" t="s">
        <v>77</v>
      </c>
      <c r="D29" s="53" t="s">
        <v>90</v>
      </c>
      <c r="E29" s="136" t="s">
        <v>11</v>
      </c>
      <c r="F29" s="55" t="s">
        <v>284</v>
      </c>
      <c r="G29" s="56" t="b">
        <v>1</v>
      </c>
      <c r="H29" s="57" t="b">
        <v>1</v>
      </c>
      <c r="I29" s="56" t="b">
        <v>0</v>
      </c>
      <c r="J29" s="58" t="s">
        <v>21</v>
      </c>
      <c r="K29" s="23" t="e">
        <f t="shared" ca="1" si="1"/>
        <v>#NAME?</v>
      </c>
      <c r="L29" s="125"/>
    </row>
    <row r="30" spans="1:12" ht="12.75">
      <c r="A30" s="557"/>
      <c r="B30" s="51" t="s">
        <v>91</v>
      </c>
      <c r="C30" s="52" t="s">
        <v>77</v>
      </c>
      <c r="D30" s="53" t="s">
        <v>92</v>
      </c>
      <c r="E30" s="136" t="s">
        <v>11</v>
      </c>
      <c r="F30" s="55" t="s">
        <v>298</v>
      </c>
      <c r="G30" s="56" t="b">
        <v>1</v>
      </c>
      <c r="H30" s="57" t="b">
        <v>1</v>
      </c>
      <c r="I30" s="56" t="b">
        <v>0</v>
      </c>
      <c r="J30" s="58" t="s">
        <v>21</v>
      </c>
      <c r="K30" s="23" t="e">
        <f t="shared" ca="1" si="1"/>
        <v>#NAME?</v>
      </c>
      <c r="L30" s="129"/>
    </row>
    <row r="31" spans="1:12" ht="12.75">
      <c r="A31" s="557"/>
      <c r="B31" s="51" t="s">
        <v>94</v>
      </c>
      <c r="C31" s="52" t="s">
        <v>77</v>
      </c>
      <c r="D31" s="53" t="s">
        <v>95</v>
      </c>
      <c r="E31" s="136" t="s">
        <v>11</v>
      </c>
      <c r="F31" s="55" t="s">
        <v>299</v>
      </c>
      <c r="G31" s="56" t="b">
        <v>1</v>
      </c>
      <c r="H31" s="57" t="b">
        <v>1</v>
      </c>
      <c r="I31" s="56" t="b">
        <v>0</v>
      </c>
      <c r="J31" s="58" t="s">
        <v>21</v>
      </c>
      <c r="K31" s="23" t="e">
        <f t="shared" ca="1" si="1"/>
        <v>#NAME?</v>
      </c>
      <c r="L31" s="129"/>
    </row>
    <row r="32" spans="1:12" ht="12.75">
      <c r="A32" s="557"/>
      <c r="B32" s="61" t="s">
        <v>97</v>
      </c>
      <c r="C32" s="62" t="s">
        <v>77</v>
      </c>
      <c r="D32" s="53" t="s">
        <v>98</v>
      </c>
      <c r="E32" s="136" t="s">
        <v>11</v>
      </c>
      <c r="F32" s="63" t="s">
        <v>275</v>
      </c>
      <c r="G32" s="56" t="b">
        <v>1</v>
      </c>
      <c r="H32" s="57" t="b">
        <v>1</v>
      </c>
      <c r="I32" s="56" t="b">
        <v>0</v>
      </c>
      <c r="J32" s="58" t="s">
        <v>21</v>
      </c>
      <c r="K32" s="23" t="e">
        <f t="shared" ca="1" si="1"/>
        <v>#NAME?</v>
      </c>
      <c r="L32" s="129"/>
    </row>
    <row r="33" spans="1:12" ht="12.75">
      <c r="A33" s="557"/>
      <c r="B33" s="61" t="s">
        <v>100</v>
      </c>
      <c r="C33" s="62" t="s">
        <v>77</v>
      </c>
      <c r="D33" s="53" t="s">
        <v>101</v>
      </c>
      <c r="E33" s="136" t="s">
        <v>11</v>
      </c>
      <c r="F33" s="63" t="s">
        <v>300</v>
      </c>
      <c r="G33" s="56" t="b">
        <v>1</v>
      </c>
      <c r="H33" s="57" t="b">
        <v>1</v>
      </c>
      <c r="I33" s="56" t="b">
        <v>0</v>
      </c>
      <c r="J33" s="58" t="s">
        <v>21</v>
      </c>
      <c r="K33" s="23" t="e">
        <f t="shared" ca="1" si="1"/>
        <v>#NAME?</v>
      </c>
      <c r="L33" s="129"/>
    </row>
    <row r="34" spans="1:12" ht="12.75">
      <c r="A34" s="553"/>
      <c r="B34" s="61" t="s">
        <v>103</v>
      </c>
      <c r="C34" s="52" t="s">
        <v>77</v>
      </c>
      <c r="D34" s="53" t="s">
        <v>104</v>
      </c>
      <c r="E34" s="136" t="s">
        <v>11</v>
      </c>
      <c r="F34" s="63" t="s">
        <v>157</v>
      </c>
      <c r="G34" s="56" t="b">
        <v>0</v>
      </c>
      <c r="H34" s="57" t="b">
        <v>0</v>
      </c>
      <c r="I34" s="56" t="b">
        <v>0</v>
      </c>
      <c r="J34" s="64" t="s">
        <v>106</v>
      </c>
      <c r="K34" s="50" t="str">
        <f t="shared" si="1"/>
        <v/>
      </c>
      <c r="L34" s="129"/>
    </row>
    <row r="35" spans="1:12" ht="12.75">
      <c r="A35" s="560" t="s">
        <v>107</v>
      </c>
      <c r="B35" s="66" t="s">
        <v>108</v>
      </c>
      <c r="C35" s="67" t="s">
        <v>25</v>
      </c>
      <c r="D35" s="68" t="s">
        <v>109</v>
      </c>
      <c r="E35" s="79" t="s">
        <v>11</v>
      </c>
      <c r="F35" s="70" t="s">
        <v>263</v>
      </c>
      <c r="G35" s="71" t="b">
        <v>0</v>
      </c>
      <c r="H35" s="71" t="b">
        <v>0</v>
      </c>
      <c r="I35" s="71" t="b">
        <v>0</v>
      </c>
      <c r="J35" s="72" t="s">
        <v>106</v>
      </c>
      <c r="K35" s="50" t="str">
        <f t="shared" si="1"/>
        <v/>
      </c>
      <c r="L35" s="130"/>
    </row>
    <row r="36" spans="1:12" ht="15.75" customHeight="1">
      <c r="A36" s="557"/>
      <c r="B36" s="66" t="s">
        <v>111</v>
      </c>
      <c r="C36" s="67" t="s">
        <v>25</v>
      </c>
      <c r="D36" s="68" t="s">
        <v>112</v>
      </c>
      <c r="E36" s="79" t="s">
        <v>11</v>
      </c>
      <c r="F36" s="70" t="s">
        <v>199</v>
      </c>
      <c r="G36" s="71" t="b">
        <v>0</v>
      </c>
      <c r="H36" s="71" t="b">
        <v>0</v>
      </c>
      <c r="I36" s="71" t="b">
        <v>0</v>
      </c>
      <c r="J36" s="72" t="s">
        <v>106</v>
      </c>
      <c r="K36" s="50" t="str">
        <f t="shared" si="1"/>
        <v/>
      </c>
      <c r="L36" s="130"/>
    </row>
    <row r="37" spans="1:12" ht="15.75" customHeight="1">
      <c r="A37" s="557"/>
      <c r="B37" s="66" t="s">
        <v>114</v>
      </c>
      <c r="C37" s="67" t="s">
        <v>25</v>
      </c>
      <c r="D37" s="74" t="s">
        <v>115</v>
      </c>
      <c r="E37" s="137" t="s">
        <v>11</v>
      </c>
      <c r="F37" s="70" t="s">
        <v>172</v>
      </c>
      <c r="G37" s="76" t="b">
        <v>0</v>
      </c>
      <c r="H37" s="76" t="b">
        <v>0</v>
      </c>
      <c r="I37" s="76" t="b">
        <v>0</v>
      </c>
      <c r="J37" s="77" t="s">
        <v>106</v>
      </c>
      <c r="K37" s="50" t="str">
        <f t="shared" si="1"/>
        <v/>
      </c>
      <c r="L37" s="130"/>
    </row>
    <row r="38" spans="1:12" ht="15" customHeight="1">
      <c r="A38" s="557"/>
      <c r="B38" s="66" t="s">
        <v>117</v>
      </c>
      <c r="C38" s="67" t="s">
        <v>25</v>
      </c>
      <c r="D38" s="68" t="s">
        <v>118</v>
      </c>
      <c r="E38" s="79" t="s">
        <v>11</v>
      </c>
      <c r="F38" s="70" t="s">
        <v>164</v>
      </c>
      <c r="G38" s="76" t="b">
        <v>0</v>
      </c>
      <c r="H38" s="76" t="b">
        <v>0</v>
      </c>
      <c r="I38" s="76" t="b">
        <v>0</v>
      </c>
      <c r="J38" s="77" t="s">
        <v>106</v>
      </c>
      <c r="K38" s="50" t="str">
        <f t="shared" si="1"/>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1"/>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1"/>
        <v/>
      </c>
    </row>
    <row r="41" spans="1:12" ht="15.75" customHeight="1">
      <c r="A41" s="557"/>
      <c r="B41" s="80" t="s">
        <v>125</v>
      </c>
      <c r="C41" s="67" t="s">
        <v>25</v>
      </c>
      <c r="D41" s="68" t="s">
        <v>126</v>
      </c>
      <c r="E41" s="79" t="s">
        <v>11</v>
      </c>
      <c r="F41" s="70" t="s">
        <v>209</v>
      </c>
      <c r="G41" s="76" t="b">
        <v>0</v>
      </c>
      <c r="H41" s="76" t="b">
        <v>0</v>
      </c>
      <c r="I41" s="76" t="b">
        <v>0</v>
      </c>
      <c r="J41" s="77" t="s">
        <v>106</v>
      </c>
      <c r="K41" s="50" t="str">
        <f t="shared" si="1"/>
        <v/>
      </c>
    </row>
    <row r="42" spans="1:12" ht="15.75" customHeight="1">
      <c r="A42" s="557"/>
      <c r="B42" s="80" t="s">
        <v>128</v>
      </c>
      <c r="C42" s="78" t="s">
        <v>25</v>
      </c>
      <c r="D42" s="68" t="s">
        <v>129</v>
      </c>
      <c r="E42" s="79" t="s">
        <v>11</v>
      </c>
      <c r="F42" s="70" t="s">
        <v>255</v>
      </c>
      <c r="G42" s="76" t="b">
        <v>0</v>
      </c>
      <c r="H42" s="76" t="b">
        <v>0</v>
      </c>
      <c r="I42" s="76" t="b">
        <v>0</v>
      </c>
      <c r="J42" s="77" t="s">
        <v>106</v>
      </c>
      <c r="K42" s="50" t="str">
        <f t="shared" si="1"/>
        <v/>
      </c>
    </row>
    <row r="43" spans="1:12" ht="15.75" customHeight="1">
      <c r="A43" s="557"/>
      <c r="B43" s="66" t="s">
        <v>131</v>
      </c>
      <c r="C43" s="67" t="s">
        <v>25</v>
      </c>
      <c r="D43" s="68" t="s">
        <v>132</v>
      </c>
      <c r="E43" s="79" t="s">
        <v>11</v>
      </c>
      <c r="F43" s="70" t="s">
        <v>274</v>
      </c>
      <c r="G43" s="76" t="b">
        <v>0</v>
      </c>
      <c r="H43" s="76" t="b">
        <v>0</v>
      </c>
      <c r="I43" s="76" t="b">
        <v>0</v>
      </c>
      <c r="J43" s="77" t="s">
        <v>106</v>
      </c>
      <c r="K43" s="50" t="str">
        <f t="shared" si="1"/>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1"/>
        <v/>
      </c>
    </row>
    <row r="45" spans="1:12" ht="15.75" customHeight="1">
      <c r="A45" s="557"/>
      <c r="B45" s="80" t="s">
        <v>136</v>
      </c>
      <c r="C45" s="78" t="s">
        <v>25</v>
      </c>
      <c r="D45" s="68" t="s">
        <v>137</v>
      </c>
      <c r="E45" s="79" t="s">
        <v>11</v>
      </c>
      <c r="F45" s="70" t="s">
        <v>255</v>
      </c>
      <c r="G45" s="76" t="b">
        <v>0</v>
      </c>
      <c r="H45" s="76" t="b">
        <v>0</v>
      </c>
      <c r="I45" s="76" t="b">
        <v>0</v>
      </c>
      <c r="J45" s="77" t="s">
        <v>106</v>
      </c>
      <c r="K45" s="50" t="str">
        <f t="shared" si="1"/>
        <v/>
      </c>
    </row>
    <row r="46" spans="1:12" ht="15.75" customHeight="1">
      <c r="A46" s="557"/>
      <c r="B46" s="80" t="s">
        <v>138</v>
      </c>
      <c r="C46" s="78" t="s">
        <v>25</v>
      </c>
      <c r="D46" s="68" t="s">
        <v>139</v>
      </c>
      <c r="E46" s="79" t="s">
        <v>11</v>
      </c>
      <c r="F46" s="70" t="s">
        <v>74</v>
      </c>
      <c r="G46" s="76" t="b">
        <v>0</v>
      </c>
      <c r="H46" s="76" t="b">
        <v>0</v>
      </c>
      <c r="I46" s="76" t="b">
        <v>0</v>
      </c>
      <c r="J46" s="77" t="s">
        <v>106</v>
      </c>
      <c r="K46" s="50" t="str">
        <f t="shared" si="1"/>
        <v/>
      </c>
    </row>
    <row r="47" spans="1:12" ht="16.5" customHeight="1">
      <c r="A47" s="557"/>
      <c r="B47" s="83" t="s">
        <v>141</v>
      </c>
      <c r="C47" s="84" t="s">
        <v>25</v>
      </c>
      <c r="D47" s="85" t="s">
        <v>142</v>
      </c>
      <c r="E47" s="79" t="s">
        <v>11</v>
      </c>
      <c r="F47" s="87" t="s">
        <v>257</v>
      </c>
      <c r="G47" s="88" t="b">
        <v>0</v>
      </c>
      <c r="H47" s="88" t="b">
        <v>0</v>
      </c>
      <c r="I47" s="88" t="b">
        <v>0</v>
      </c>
      <c r="J47" s="89" t="s">
        <v>106</v>
      </c>
      <c r="K47" s="50" t="str">
        <f t="shared" si="1"/>
        <v/>
      </c>
      <c r="L47" s="131"/>
    </row>
    <row r="48" spans="1:12" ht="16.5" customHeight="1">
      <c r="A48" s="557"/>
      <c r="B48" s="90" t="s">
        <v>143</v>
      </c>
      <c r="C48" s="84" t="s">
        <v>25</v>
      </c>
      <c r="D48" s="91" t="s">
        <v>144</v>
      </c>
      <c r="E48" s="79" t="s">
        <v>11</v>
      </c>
      <c r="F48" s="87" t="s">
        <v>121</v>
      </c>
      <c r="G48" s="88" t="b">
        <v>0</v>
      </c>
      <c r="H48" s="88" t="b">
        <v>0</v>
      </c>
      <c r="I48" s="88" t="b">
        <v>0</v>
      </c>
      <c r="J48" s="89" t="s">
        <v>106</v>
      </c>
      <c r="K48" s="50" t="str">
        <f t="shared" si="1"/>
        <v/>
      </c>
      <c r="L48" s="131"/>
    </row>
    <row r="49" spans="1:12" ht="16.5" customHeight="1">
      <c r="A49" s="561"/>
      <c r="B49" s="92" t="s">
        <v>145</v>
      </c>
      <c r="C49" s="93" t="s">
        <v>25</v>
      </c>
      <c r="D49" s="94" t="s">
        <v>145</v>
      </c>
      <c r="E49" s="95" t="s">
        <v>11</v>
      </c>
      <c r="F49" s="96" t="s">
        <v>179</v>
      </c>
      <c r="G49" s="97" t="b">
        <v>0</v>
      </c>
      <c r="H49" s="97" t="b">
        <v>0</v>
      </c>
      <c r="I49" s="97" t="b">
        <v>0</v>
      </c>
      <c r="J49" s="98" t="s">
        <v>106</v>
      </c>
      <c r="K49" s="50" t="str">
        <f t="shared" si="1"/>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53"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9"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67</v>
      </c>
      <c r="G5" s="32" t="b">
        <v>0</v>
      </c>
      <c r="H5" s="32" t="b">
        <v>1</v>
      </c>
      <c r="I5" s="32" t="b">
        <v>1</v>
      </c>
      <c r="J5" s="33" t="s">
        <v>28</v>
      </c>
      <c r="K5" s="23" t="e">
        <f t="shared" ca="1" si="0"/>
        <v>#NAME?</v>
      </c>
    </row>
    <row r="6" spans="1:27" ht="22.5" customHeight="1">
      <c r="A6" s="557"/>
      <c r="B6" s="547"/>
      <c r="C6" s="28" t="s">
        <v>25</v>
      </c>
      <c r="D6" s="29" t="s">
        <v>29</v>
      </c>
      <c r="E6" s="134" t="s">
        <v>11</v>
      </c>
      <c r="F6" s="31" t="s">
        <v>67</v>
      </c>
      <c r="G6" s="32" t="b">
        <v>0</v>
      </c>
      <c r="H6" s="32" t="b">
        <v>1</v>
      </c>
      <c r="I6" s="32" t="b">
        <v>1</v>
      </c>
      <c r="J6" s="35" t="s">
        <v>21</v>
      </c>
      <c r="K6" s="23" t="e">
        <f t="shared" ca="1" si="0"/>
        <v>#NAME?</v>
      </c>
      <c r="L6" s="121"/>
    </row>
    <row r="7" spans="1:27" ht="12.75">
      <c r="A7" s="557"/>
      <c r="B7" s="555" t="s">
        <v>30</v>
      </c>
      <c r="C7" s="28" t="s">
        <v>25</v>
      </c>
      <c r="D7" s="29" t="s">
        <v>31</v>
      </c>
      <c r="E7" s="134" t="s">
        <v>11</v>
      </c>
      <c r="F7" s="31" t="s">
        <v>124</v>
      </c>
      <c r="G7" s="32" t="b">
        <v>0</v>
      </c>
      <c r="H7" s="32" t="b">
        <v>0</v>
      </c>
      <c r="I7" s="32" t="b">
        <v>0</v>
      </c>
      <c r="J7" s="33"/>
      <c r="K7" s="50" t="str">
        <f t="shared" si="0"/>
        <v/>
      </c>
      <c r="L7" s="119"/>
    </row>
    <row r="8" spans="1:27" ht="12.75">
      <c r="A8" s="557"/>
      <c r="B8" s="547"/>
      <c r="C8" s="28" t="s">
        <v>25</v>
      </c>
      <c r="D8" s="29" t="s">
        <v>33</v>
      </c>
      <c r="E8" s="134" t="s">
        <v>11</v>
      </c>
      <c r="F8" s="31" t="s">
        <v>124</v>
      </c>
      <c r="G8" s="32" t="b">
        <v>0</v>
      </c>
      <c r="H8" s="32" t="b">
        <v>0</v>
      </c>
      <c r="I8" s="32" t="b">
        <v>0</v>
      </c>
      <c r="J8" s="35" t="s">
        <v>34</v>
      </c>
      <c r="K8" s="50" t="str">
        <f t="shared" si="0"/>
        <v/>
      </c>
    </row>
    <row r="9" spans="1:27" ht="12.75">
      <c r="A9" s="557"/>
      <c r="B9" s="555" t="s">
        <v>35</v>
      </c>
      <c r="C9" s="28" t="s">
        <v>18</v>
      </c>
      <c r="D9" s="29" t="s">
        <v>36</v>
      </c>
      <c r="E9" s="134" t="s">
        <v>11</v>
      </c>
      <c r="F9" s="31" t="s">
        <v>160</v>
      </c>
      <c r="G9" s="32" t="b">
        <v>0</v>
      </c>
      <c r="H9" s="32" t="b">
        <v>0</v>
      </c>
      <c r="I9" s="32" t="b">
        <v>0</v>
      </c>
      <c r="J9" s="33"/>
      <c r="K9" s="50" t="str">
        <f t="shared" si="0"/>
        <v/>
      </c>
    </row>
    <row r="10" spans="1:27" ht="12.75">
      <c r="A10" s="553"/>
      <c r="B10" s="547"/>
      <c r="C10" s="28" t="s">
        <v>38</v>
      </c>
      <c r="D10" s="29" t="s">
        <v>39</v>
      </c>
      <c r="E10" s="134" t="s">
        <v>11</v>
      </c>
      <c r="F10" s="31" t="s">
        <v>160</v>
      </c>
      <c r="G10" s="32" t="b">
        <v>0</v>
      </c>
      <c r="H10" s="32" t="b">
        <v>0</v>
      </c>
      <c r="I10" s="32" t="b">
        <v>0</v>
      </c>
      <c r="J10" s="35" t="s">
        <v>34</v>
      </c>
      <c r="K10" s="50" t="str">
        <f t="shared" si="0"/>
        <v/>
      </c>
    </row>
    <row r="11" spans="1:27" ht="12.75">
      <c r="A11" s="558" t="s">
        <v>40</v>
      </c>
      <c r="B11" s="546" t="s">
        <v>41</v>
      </c>
      <c r="C11" s="37" t="s">
        <v>25</v>
      </c>
      <c r="D11" s="38" t="s">
        <v>42</v>
      </c>
      <c r="E11" s="49" t="s">
        <v>11</v>
      </c>
      <c r="F11" s="40" t="s">
        <v>53</v>
      </c>
      <c r="G11" s="41" t="b">
        <v>0</v>
      </c>
      <c r="H11" s="41" t="b">
        <v>1</v>
      </c>
      <c r="I11" s="41" t="b">
        <v>1</v>
      </c>
      <c r="J11" s="42" t="s">
        <v>28</v>
      </c>
      <c r="K11" s="23" t="e">
        <f t="shared" ca="1" si="0"/>
        <v>#NAME?</v>
      </c>
      <c r="L11" s="121"/>
    </row>
    <row r="12" spans="1:27" ht="15" customHeight="1">
      <c r="A12" s="557"/>
      <c r="B12" s="547"/>
      <c r="C12" s="37" t="s">
        <v>25</v>
      </c>
      <c r="D12" s="38" t="s">
        <v>44</v>
      </c>
      <c r="E12" s="49" t="s">
        <v>11</v>
      </c>
      <c r="F12" s="40" t="s">
        <v>53</v>
      </c>
      <c r="G12" s="41" t="b">
        <v>0</v>
      </c>
      <c r="H12" s="41" t="b">
        <v>1</v>
      </c>
      <c r="I12" s="41" t="b">
        <v>1</v>
      </c>
      <c r="J12" s="43" t="s">
        <v>45</v>
      </c>
      <c r="K12" s="23" t="e">
        <f t="shared" ca="1" si="0"/>
        <v>#NAME?</v>
      </c>
      <c r="L12" s="122"/>
    </row>
    <row r="13" spans="1:27" ht="12.75">
      <c r="A13" s="557"/>
      <c r="B13" s="546" t="s">
        <v>46</v>
      </c>
      <c r="C13" s="37" t="s">
        <v>25</v>
      </c>
      <c r="D13" s="38" t="s">
        <v>47</v>
      </c>
      <c r="E13" s="49" t="s">
        <v>11</v>
      </c>
      <c r="F13" s="40" t="s">
        <v>291</v>
      </c>
      <c r="G13" s="41" t="b">
        <v>0</v>
      </c>
      <c r="H13" s="41" t="b">
        <v>1</v>
      </c>
      <c r="I13" s="41" t="b">
        <v>1</v>
      </c>
      <c r="J13" s="42" t="s">
        <v>28</v>
      </c>
      <c r="K13" s="23" t="e">
        <f t="shared" ca="1" si="0"/>
        <v>#NAME?</v>
      </c>
      <c r="L13" s="121"/>
    </row>
    <row r="14" spans="1:27" ht="12.75">
      <c r="A14" s="557"/>
      <c r="B14" s="547"/>
      <c r="C14" s="37" t="s">
        <v>25</v>
      </c>
      <c r="D14" s="38" t="s">
        <v>49</v>
      </c>
      <c r="E14" s="49" t="s">
        <v>11</v>
      </c>
      <c r="F14" s="40" t="s">
        <v>291</v>
      </c>
      <c r="G14" s="41" t="b">
        <v>0</v>
      </c>
      <c r="H14" s="41" t="b">
        <v>1</v>
      </c>
      <c r="I14" s="41" t="b">
        <v>1</v>
      </c>
      <c r="J14" s="43" t="s">
        <v>50</v>
      </c>
      <c r="K14" s="23" t="e">
        <f t="shared" ca="1" si="0"/>
        <v>#NAME?</v>
      </c>
      <c r="L14" s="123"/>
    </row>
    <row r="15" spans="1:27" ht="12.75">
      <c r="A15" s="557"/>
      <c r="B15" s="546" t="s">
        <v>51</v>
      </c>
      <c r="C15" s="37" t="s">
        <v>25</v>
      </c>
      <c r="D15" s="38" t="s">
        <v>52</v>
      </c>
      <c r="E15" s="49" t="s">
        <v>11</v>
      </c>
      <c r="F15" s="40" t="s">
        <v>172</v>
      </c>
      <c r="G15" s="41" t="b">
        <v>0</v>
      </c>
      <c r="H15" s="41" t="b">
        <v>1</v>
      </c>
      <c r="I15" s="41" t="b">
        <v>1</v>
      </c>
      <c r="J15" s="42" t="s">
        <v>28</v>
      </c>
      <c r="K15" s="23" t="e">
        <f t="shared" ca="1" si="0"/>
        <v>#NAME?</v>
      </c>
      <c r="L15" s="121"/>
    </row>
    <row r="16" spans="1:27" ht="12.75">
      <c r="A16" s="557"/>
      <c r="B16" s="547"/>
      <c r="C16" s="37" t="s">
        <v>25</v>
      </c>
      <c r="D16" s="38" t="s">
        <v>54</v>
      </c>
      <c r="E16" s="49" t="s">
        <v>11</v>
      </c>
      <c r="F16" s="40" t="s">
        <v>172</v>
      </c>
      <c r="G16" s="41" t="b">
        <v>0</v>
      </c>
      <c r="H16" s="41" t="b">
        <v>1</v>
      </c>
      <c r="I16" s="41" t="b">
        <v>1</v>
      </c>
      <c r="J16" s="43" t="s">
        <v>55</v>
      </c>
      <c r="K16" s="23" t="e">
        <f t="shared" ca="1" si="0"/>
        <v>#NAME?</v>
      </c>
      <c r="L16" s="123"/>
    </row>
    <row r="17" spans="1:12" ht="12.75">
      <c r="A17" s="557"/>
      <c r="B17" s="546" t="s">
        <v>56</v>
      </c>
      <c r="C17" s="37" t="s">
        <v>25</v>
      </c>
      <c r="D17" s="38" t="s">
        <v>57</v>
      </c>
      <c r="E17" s="49" t="s">
        <v>11</v>
      </c>
      <c r="F17" s="40" t="s">
        <v>292</v>
      </c>
      <c r="G17" s="41" t="b">
        <v>0</v>
      </c>
      <c r="H17" s="41" t="b">
        <v>1</v>
      </c>
      <c r="I17" s="41" t="b">
        <v>1</v>
      </c>
      <c r="J17" s="42" t="s">
        <v>28</v>
      </c>
      <c r="K17" s="23" t="e">
        <f t="shared" ca="1" si="0"/>
        <v>#NAME?</v>
      </c>
      <c r="L17" s="121"/>
    </row>
    <row r="18" spans="1:12" ht="12.75">
      <c r="A18" s="557"/>
      <c r="B18" s="547"/>
      <c r="C18" s="37" t="s">
        <v>25</v>
      </c>
      <c r="D18" s="38" t="s">
        <v>59</v>
      </c>
      <c r="E18" s="49" t="s">
        <v>11</v>
      </c>
      <c r="F18" s="135" t="s">
        <v>292</v>
      </c>
      <c r="G18" s="41" t="b">
        <v>0</v>
      </c>
      <c r="H18" s="41" t="b">
        <v>1</v>
      </c>
      <c r="I18" s="41" t="b">
        <v>1</v>
      </c>
      <c r="J18" s="43" t="s">
        <v>34</v>
      </c>
      <c r="K18" s="23" t="e">
        <f t="shared" ca="1" si="0"/>
        <v>#NAME?</v>
      </c>
      <c r="L18" s="124"/>
    </row>
    <row r="19" spans="1:12" ht="12.75">
      <c r="A19" s="557"/>
      <c r="B19" s="546" t="s">
        <v>60</v>
      </c>
      <c r="C19" s="37" t="s">
        <v>25</v>
      </c>
      <c r="D19" s="38" t="s">
        <v>61</v>
      </c>
      <c r="E19" s="49" t="s">
        <v>11</v>
      </c>
      <c r="F19" s="40" t="s">
        <v>293</v>
      </c>
      <c r="G19" s="41" t="b">
        <v>0</v>
      </c>
      <c r="H19" s="41" t="b">
        <v>1</v>
      </c>
      <c r="I19" s="41" t="b">
        <v>1</v>
      </c>
      <c r="J19" s="43" t="s">
        <v>63</v>
      </c>
      <c r="K19" s="23" t="e">
        <f t="shared" ca="1" si="0"/>
        <v>#NAME?</v>
      </c>
      <c r="L19" s="125"/>
    </row>
    <row r="20" spans="1:12" ht="12.75">
      <c r="A20" s="557"/>
      <c r="B20" s="547"/>
      <c r="C20" s="37" t="s">
        <v>25</v>
      </c>
      <c r="D20" s="38" t="s">
        <v>64</v>
      </c>
      <c r="E20" s="49" t="s">
        <v>11</v>
      </c>
      <c r="F20" s="40" t="s">
        <v>293</v>
      </c>
      <c r="G20" s="41" t="b">
        <v>0</v>
      </c>
      <c r="H20" s="41" t="b">
        <v>1</v>
      </c>
      <c r="I20" s="41" t="b">
        <v>1</v>
      </c>
      <c r="J20" s="43" t="s">
        <v>28</v>
      </c>
      <c r="K20" s="23" t="e">
        <f t="shared" ca="1" si="0"/>
        <v>#NAME?</v>
      </c>
      <c r="L20" s="125"/>
    </row>
    <row r="21" spans="1:12" ht="12.75">
      <c r="A21" s="557"/>
      <c r="B21" s="546" t="s">
        <v>65</v>
      </c>
      <c r="C21" s="37" t="s">
        <v>25</v>
      </c>
      <c r="D21" s="38" t="s">
        <v>66</v>
      </c>
      <c r="E21" s="49" t="s">
        <v>11</v>
      </c>
      <c r="F21" s="40" t="s">
        <v>263</v>
      </c>
      <c r="G21" s="41" t="b">
        <v>0</v>
      </c>
      <c r="H21" s="41" t="b">
        <v>1</v>
      </c>
      <c r="I21" s="41" t="b">
        <v>1</v>
      </c>
      <c r="J21" s="43" t="s">
        <v>63</v>
      </c>
      <c r="K21" s="23" t="e">
        <f t="shared" ca="1" si="0"/>
        <v>#NAME?</v>
      </c>
      <c r="L21" s="125"/>
    </row>
    <row r="22" spans="1:12" ht="12.75">
      <c r="A22" s="557"/>
      <c r="B22" s="547"/>
      <c r="C22" s="37" t="s">
        <v>25</v>
      </c>
      <c r="D22" s="38" t="s">
        <v>68</v>
      </c>
      <c r="E22" s="49" t="s">
        <v>11</v>
      </c>
      <c r="F22" s="40" t="s">
        <v>263</v>
      </c>
      <c r="G22" s="41" t="b">
        <v>0</v>
      </c>
      <c r="H22" s="41" t="b">
        <v>1</v>
      </c>
      <c r="I22" s="41" t="b">
        <v>1</v>
      </c>
      <c r="J22" s="43" t="s">
        <v>28</v>
      </c>
      <c r="K22" s="23" t="e">
        <f t="shared" ca="1" si="0"/>
        <v>#NAME?</v>
      </c>
      <c r="L22" s="125"/>
    </row>
    <row r="23" spans="1:12" ht="12.75">
      <c r="A23" s="557"/>
      <c r="B23" s="548" t="s">
        <v>69</v>
      </c>
      <c r="C23" s="37" t="s">
        <v>25</v>
      </c>
      <c r="D23" s="38" t="s">
        <v>70</v>
      </c>
      <c r="E23" s="49" t="s">
        <v>11</v>
      </c>
      <c r="F23" s="40" t="s">
        <v>264</v>
      </c>
      <c r="G23" s="41" t="b">
        <v>0</v>
      </c>
      <c r="H23" s="41" t="b">
        <v>1</v>
      </c>
      <c r="I23" s="41" t="b">
        <v>1</v>
      </c>
      <c r="J23" s="48" t="s">
        <v>28</v>
      </c>
      <c r="K23" s="23" t="e">
        <f t="shared" ca="1" si="0"/>
        <v>#NAME?</v>
      </c>
      <c r="L23" s="125"/>
    </row>
    <row r="24" spans="1:12" ht="12.75">
      <c r="A24" s="553"/>
      <c r="B24" s="547"/>
      <c r="C24" s="37" t="s">
        <v>25</v>
      </c>
      <c r="D24" s="38" t="s">
        <v>72</v>
      </c>
      <c r="E24" s="49" t="s">
        <v>11</v>
      </c>
      <c r="F24" s="40" t="s">
        <v>264</v>
      </c>
      <c r="G24" s="41" t="b">
        <v>0</v>
      </c>
      <c r="H24" s="41" t="b">
        <v>1</v>
      </c>
      <c r="I24" s="41" t="b">
        <v>1</v>
      </c>
      <c r="J24" s="48" t="s">
        <v>73</v>
      </c>
      <c r="K24" s="23" t="e">
        <f t="shared" ca="1" si="0"/>
        <v>#NAME?</v>
      </c>
      <c r="L24" s="126"/>
    </row>
    <row r="25" spans="1:12" ht="12.75">
      <c r="A25" s="559" t="s">
        <v>75</v>
      </c>
      <c r="B25" s="51" t="s">
        <v>76</v>
      </c>
      <c r="C25" s="52" t="s">
        <v>77</v>
      </c>
      <c r="D25" s="53" t="s">
        <v>78</v>
      </c>
      <c r="E25" s="136" t="s">
        <v>11</v>
      </c>
      <c r="F25" s="55" t="s">
        <v>305</v>
      </c>
      <c r="G25" s="56" t="b">
        <v>0</v>
      </c>
      <c r="H25" s="57" t="b">
        <v>1</v>
      </c>
      <c r="I25" s="56" t="b">
        <v>1</v>
      </c>
      <c r="J25" s="58" t="s">
        <v>21</v>
      </c>
      <c r="K25" s="23" t="e">
        <f t="shared" ca="1" si="0"/>
        <v>#NAME?</v>
      </c>
      <c r="L25" s="121"/>
    </row>
    <row r="26" spans="1:12" ht="12.75">
      <c r="A26" s="557"/>
      <c r="B26" s="51" t="s">
        <v>80</v>
      </c>
      <c r="C26" s="52" t="s">
        <v>77</v>
      </c>
      <c r="D26" s="53" t="s">
        <v>81</v>
      </c>
      <c r="E26" s="136" t="s">
        <v>11</v>
      </c>
      <c r="F26" s="55" t="s">
        <v>306</v>
      </c>
      <c r="G26" s="56" t="b">
        <v>0</v>
      </c>
      <c r="H26" s="57" t="b">
        <v>1</v>
      </c>
      <c r="I26" s="56" t="b">
        <v>1</v>
      </c>
      <c r="J26" s="58" t="s">
        <v>21</v>
      </c>
      <c r="K26" s="23" t="e">
        <f t="shared" ca="1" si="0"/>
        <v>#NAME?</v>
      </c>
      <c r="L26" s="127"/>
    </row>
    <row r="27" spans="1:12" ht="12.75">
      <c r="A27" s="557"/>
      <c r="B27" s="51" t="s">
        <v>83</v>
      </c>
      <c r="C27" s="52" t="s">
        <v>77</v>
      </c>
      <c r="D27" s="53" t="s">
        <v>84</v>
      </c>
      <c r="E27" s="136" t="s">
        <v>11</v>
      </c>
      <c r="F27" s="55" t="s">
        <v>245</v>
      </c>
      <c r="G27" s="56" t="b">
        <v>0</v>
      </c>
      <c r="H27" s="57" t="b">
        <v>1</v>
      </c>
      <c r="I27" s="56" t="b">
        <v>1</v>
      </c>
      <c r="J27" s="58" t="s">
        <v>21</v>
      </c>
      <c r="K27" s="23" t="e">
        <f t="shared" ca="1" si="0"/>
        <v>#NAME?</v>
      </c>
      <c r="L27" s="128"/>
    </row>
    <row r="28" spans="1:12" ht="12.75">
      <c r="A28" s="557"/>
      <c r="B28" s="51" t="s">
        <v>86</v>
      </c>
      <c r="C28" s="52" t="s">
        <v>77</v>
      </c>
      <c r="D28" s="53" t="s">
        <v>87</v>
      </c>
      <c r="E28" s="136" t="s">
        <v>11</v>
      </c>
      <c r="F28" s="55" t="s">
        <v>307</v>
      </c>
      <c r="G28" s="56" t="b">
        <v>0</v>
      </c>
      <c r="H28" s="57" t="b">
        <v>1</v>
      </c>
      <c r="I28" s="56" t="b">
        <v>1</v>
      </c>
      <c r="J28" s="58" t="s">
        <v>21</v>
      </c>
      <c r="K28" s="23" t="e">
        <f t="shared" ca="1" si="0"/>
        <v>#NAME?</v>
      </c>
      <c r="L28" s="128"/>
    </row>
    <row r="29" spans="1:12" ht="12.75">
      <c r="A29" s="557"/>
      <c r="B29" s="51" t="s">
        <v>89</v>
      </c>
      <c r="C29" s="52" t="s">
        <v>77</v>
      </c>
      <c r="D29" s="53" t="s">
        <v>90</v>
      </c>
      <c r="E29" s="136" t="s">
        <v>11</v>
      </c>
      <c r="F29" s="55" t="s">
        <v>245</v>
      </c>
      <c r="G29" s="56" t="b">
        <v>0</v>
      </c>
      <c r="H29" s="57" t="b">
        <v>1</v>
      </c>
      <c r="I29" s="56" t="b">
        <v>1</v>
      </c>
      <c r="J29" s="58" t="s">
        <v>21</v>
      </c>
      <c r="K29" s="23" t="e">
        <f t="shared" ca="1" si="0"/>
        <v>#NAME?</v>
      </c>
      <c r="L29" s="125"/>
    </row>
    <row r="30" spans="1:12" ht="12.75">
      <c r="A30" s="557"/>
      <c r="B30" s="51" t="s">
        <v>91</v>
      </c>
      <c r="C30" s="52" t="s">
        <v>77</v>
      </c>
      <c r="D30" s="53" t="s">
        <v>92</v>
      </c>
      <c r="E30" s="136" t="s">
        <v>11</v>
      </c>
      <c r="F30" s="55" t="s">
        <v>308</v>
      </c>
      <c r="G30" s="56" t="b">
        <v>0</v>
      </c>
      <c r="H30" s="57" t="b">
        <v>1</v>
      </c>
      <c r="I30" s="56" t="b">
        <v>1</v>
      </c>
      <c r="J30" s="58" t="s">
        <v>21</v>
      </c>
      <c r="K30" s="23" t="e">
        <f t="shared" ca="1" si="0"/>
        <v>#NAME?</v>
      </c>
      <c r="L30" s="129"/>
    </row>
    <row r="31" spans="1:12" ht="12.75">
      <c r="A31" s="557"/>
      <c r="B31" s="51" t="s">
        <v>94</v>
      </c>
      <c r="C31" s="52" t="s">
        <v>77</v>
      </c>
      <c r="D31" s="53" t="s">
        <v>95</v>
      </c>
      <c r="E31" s="136" t="s">
        <v>11</v>
      </c>
      <c r="F31" s="55" t="s">
        <v>309</v>
      </c>
      <c r="G31" s="56" t="b">
        <v>0</v>
      </c>
      <c r="H31" s="57" t="b">
        <v>1</v>
      </c>
      <c r="I31" s="56" t="b">
        <v>1</v>
      </c>
      <c r="J31" s="58" t="s">
        <v>21</v>
      </c>
      <c r="K31" s="23" t="e">
        <f t="shared" ca="1" si="0"/>
        <v>#NAME?</v>
      </c>
      <c r="L31" s="129"/>
    </row>
    <row r="32" spans="1:12" ht="12.75">
      <c r="A32" s="557"/>
      <c r="B32" s="61" t="s">
        <v>97</v>
      </c>
      <c r="C32" s="62" t="s">
        <v>77</v>
      </c>
      <c r="D32" s="53" t="s">
        <v>98</v>
      </c>
      <c r="E32" s="136" t="s">
        <v>11</v>
      </c>
      <c r="F32" s="63" t="s">
        <v>160</v>
      </c>
      <c r="G32" s="56" t="b">
        <v>0</v>
      </c>
      <c r="H32" s="57" t="b">
        <v>1</v>
      </c>
      <c r="I32" s="56" t="b">
        <v>1</v>
      </c>
      <c r="J32" s="58" t="s">
        <v>21</v>
      </c>
      <c r="K32" s="23" t="e">
        <f t="shared" ca="1" si="0"/>
        <v>#NAME?</v>
      </c>
      <c r="L32" s="129"/>
    </row>
    <row r="33" spans="1:12" ht="12.75">
      <c r="A33" s="557"/>
      <c r="B33" s="61" t="s">
        <v>100</v>
      </c>
      <c r="C33" s="62" t="s">
        <v>77</v>
      </c>
      <c r="D33" s="53" t="s">
        <v>101</v>
      </c>
      <c r="E33" s="136" t="s">
        <v>11</v>
      </c>
      <c r="F33" s="63" t="s">
        <v>310</v>
      </c>
      <c r="G33" s="56" t="b">
        <v>0</v>
      </c>
      <c r="H33" s="57" t="b">
        <v>1</v>
      </c>
      <c r="I33" s="56" t="b">
        <v>1</v>
      </c>
      <c r="J33" s="58" t="s">
        <v>21</v>
      </c>
      <c r="K33" s="23" t="e">
        <f t="shared" ca="1" si="0"/>
        <v>#NAME?</v>
      </c>
      <c r="L33" s="129"/>
    </row>
    <row r="34" spans="1:12" ht="12.75">
      <c r="A34" s="553"/>
      <c r="B34" s="61" t="s">
        <v>103</v>
      </c>
      <c r="C34" s="52" t="s">
        <v>77</v>
      </c>
      <c r="D34" s="53" t="s">
        <v>104</v>
      </c>
      <c r="E34" s="136" t="s">
        <v>11</v>
      </c>
      <c r="F34" s="63" t="s">
        <v>157</v>
      </c>
      <c r="G34" s="56" t="b">
        <v>0</v>
      </c>
      <c r="H34" s="57" t="b">
        <v>0</v>
      </c>
      <c r="I34" s="56" t="b">
        <v>0</v>
      </c>
      <c r="J34" s="64" t="s">
        <v>106</v>
      </c>
      <c r="K34" s="50" t="str">
        <f t="shared" si="0"/>
        <v/>
      </c>
      <c r="L34" s="129"/>
    </row>
    <row r="35" spans="1:12" ht="12.75">
      <c r="A35" s="560" t="s">
        <v>107</v>
      </c>
      <c r="B35" s="66" t="s">
        <v>108</v>
      </c>
      <c r="C35" s="67" t="s">
        <v>25</v>
      </c>
      <c r="D35" s="68" t="s">
        <v>109</v>
      </c>
      <c r="E35" s="79" t="s">
        <v>11</v>
      </c>
      <c r="F35" s="70" t="s">
        <v>263</v>
      </c>
      <c r="G35" s="71" t="b">
        <v>0</v>
      </c>
      <c r="H35" s="71" t="b">
        <v>0</v>
      </c>
      <c r="I35" s="71" t="b">
        <v>0</v>
      </c>
      <c r="J35" s="72" t="s">
        <v>106</v>
      </c>
      <c r="K35" s="50" t="str">
        <f t="shared" si="0"/>
        <v/>
      </c>
      <c r="L35" s="130"/>
    </row>
    <row r="36" spans="1:12" ht="15.75" customHeight="1">
      <c r="A36" s="557"/>
      <c r="B36" s="66" t="s">
        <v>111</v>
      </c>
      <c r="C36" s="67" t="s">
        <v>25</v>
      </c>
      <c r="D36" s="68" t="s">
        <v>112</v>
      </c>
      <c r="E36" s="79" t="s">
        <v>11</v>
      </c>
      <c r="F36" s="70" t="s">
        <v>199</v>
      </c>
      <c r="G36" s="71" t="b">
        <v>0</v>
      </c>
      <c r="H36" s="71" t="b">
        <v>0</v>
      </c>
      <c r="I36" s="71" t="b">
        <v>0</v>
      </c>
      <c r="J36" s="72" t="s">
        <v>106</v>
      </c>
      <c r="K36" s="50" t="str">
        <f t="shared" si="0"/>
        <v/>
      </c>
      <c r="L36" s="130"/>
    </row>
    <row r="37" spans="1:12" ht="15.75" customHeight="1">
      <c r="A37" s="557"/>
      <c r="B37" s="66" t="s">
        <v>114</v>
      </c>
      <c r="C37" s="67" t="s">
        <v>25</v>
      </c>
      <c r="D37" s="74" t="s">
        <v>115</v>
      </c>
      <c r="E37" s="137" t="s">
        <v>11</v>
      </c>
      <c r="F37" s="70" t="s">
        <v>172</v>
      </c>
      <c r="G37" s="76" t="b">
        <v>0</v>
      </c>
      <c r="H37" s="76" t="b">
        <v>0</v>
      </c>
      <c r="I37" s="76" t="b">
        <v>0</v>
      </c>
      <c r="J37" s="77" t="s">
        <v>106</v>
      </c>
      <c r="K37" s="50" t="str">
        <f t="shared" si="0"/>
        <v/>
      </c>
      <c r="L37" s="130"/>
    </row>
    <row r="38" spans="1:12" ht="15" customHeight="1">
      <c r="A38" s="557"/>
      <c r="B38" s="66" t="s">
        <v>117</v>
      </c>
      <c r="C38" s="67" t="s">
        <v>25</v>
      </c>
      <c r="D38" s="68" t="s">
        <v>118</v>
      </c>
      <c r="E38" s="79" t="s">
        <v>11</v>
      </c>
      <c r="F38" s="70" t="s">
        <v>164</v>
      </c>
      <c r="G38" s="76" t="b">
        <v>0</v>
      </c>
      <c r="H38" s="76" t="b">
        <v>0</v>
      </c>
      <c r="I38" s="76" t="b">
        <v>0</v>
      </c>
      <c r="J38" s="77" t="s">
        <v>106</v>
      </c>
      <c r="K38" s="50" t="str">
        <f t="shared" si="0"/>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0"/>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0"/>
        <v/>
      </c>
    </row>
    <row r="41" spans="1:12" ht="15.75" customHeight="1">
      <c r="A41" s="557"/>
      <c r="B41" s="80" t="s">
        <v>125</v>
      </c>
      <c r="C41" s="67" t="s">
        <v>25</v>
      </c>
      <c r="D41" s="68" t="s">
        <v>126</v>
      </c>
      <c r="E41" s="79" t="s">
        <v>11</v>
      </c>
      <c r="F41" s="70" t="s">
        <v>209</v>
      </c>
      <c r="G41" s="76" t="b">
        <v>0</v>
      </c>
      <c r="H41" s="76" t="b">
        <v>0</v>
      </c>
      <c r="I41" s="76" t="b">
        <v>0</v>
      </c>
      <c r="J41" s="77" t="s">
        <v>106</v>
      </c>
      <c r="K41" s="50" t="str">
        <f t="shared" si="0"/>
        <v/>
      </c>
    </row>
    <row r="42" spans="1:12" ht="15.75" customHeight="1">
      <c r="A42" s="557"/>
      <c r="B42" s="80" t="s">
        <v>128</v>
      </c>
      <c r="C42" s="78" t="s">
        <v>25</v>
      </c>
      <c r="D42" s="68" t="s">
        <v>129</v>
      </c>
      <c r="E42" s="79" t="s">
        <v>11</v>
      </c>
      <c r="F42" s="70" t="s">
        <v>255</v>
      </c>
      <c r="G42" s="76" t="b">
        <v>0</v>
      </c>
      <c r="H42" s="76" t="b">
        <v>0</v>
      </c>
      <c r="I42" s="76" t="b">
        <v>0</v>
      </c>
      <c r="J42" s="77" t="s">
        <v>106</v>
      </c>
      <c r="K42" s="50" t="str">
        <f t="shared" si="0"/>
        <v/>
      </c>
    </row>
    <row r="43" spans="1:12" ht="15.75" customHeight="1">
      <c r="A43" s="557"/>
      <c r="B43" s="66" t="s">
        <v>131</v>
      </c>
      <c r="C43" s="67" t="s">
        <v>25</v>
      </c>
      <c r="D43" s="68" t="s">
        <v>132</v>
      </c>
      <c r="E43" s="79" t="s">
        <v>11</v>
      </c>
      <c r="F43" s="70" t="s">
        <v>274</v>
      </c>
      <c r="G43" s="76" t="b">
        <v>0</v>
      </c>
      <c r="H43" s="76" t="b">
        <v>0</v>
      </c>
      <c r="I43" s="76" t="b">
        <v>0</v>
      </c>
      <c r="J43" s="77" t="s">
        <v>106</v>
      </c>
      <c r="K43" s="50" t="str">
        <f t="shared" si="0"/>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0"/>
        <v/>
      </c>
    </row>
    <row r="45" spans="1:12" ht="15.75" customHeight="1">
      <c r="A45" s="557"/>
      <c r="B45" s="80" t="s">
        <v>136</v>
      </c>
      <c r="C45" s="78" t="s">
        <v>25</v>
      </c>
      <c r="D45" s="68" t="s">
        <v>137</v>
      </c>
      <c r="E45" s="79" t="s">
        <v>11</v>
      </c>
      <c r="F45" s="70" t="s">
        <v>255</v>
      </c>
      <c r="G45" s="76" t="b">
        <v>0</v>
      </c>
      <c r="H45" s="76" t="b">
        <v>0</v>
      </c>
      <c r="I45" s="76" t="b">
        <v>0</v>
      </c>
      <c r="J45" s="77" t="s">
        <v>106</v>
      </c>
      <c r="K45" s="50" t="str">
        <f t="shared" si="0"/>
        <v/>
      </c>
    </row>
    <row r="46" spans="1:12" ht="15.75" customHeight="1">
      <c r="A46" s="557"/>
      <c r="B46" s="80" t="s">
        <v>138</v>
      </c>
      <c r="C46" s="78" t="s">
        <v>25</v>
      </c>
      <c r="D46" s="68" t="s">
        <v>139</v>
      </c>
      <c r="E46" s="79" t="s">
        <v>11</v>
      </c>
      <c r="F46" s="70" t="s">
        <v>74</v>
      </c>
      <c r="G46" s="76" t="b">
        <v>0</v>
      </c>
      <c r="H46" s="76" t="b">
        <v>1</v>
      </c>
      <c r="I46" s="76" t="b">
        <v>1</v>
      </c>
      <c r="J46" s="77" t="s">
        <v>106</v>
      </c>
      <c r="K46" s="23" t="e">
        <f t="shared" ca="1" si="0"/>
        <v>#NAME?</v>
      </c>
    </row>
    <row r="47" spans="1:12" ht="16.5" customHeight="1">
      <c r="A47" s="557"/>
      <c r="B47" s="83" t="s">
        <v>141</v>
      </c>
      <c r="C47" s="84" t="s">
        <v>25</v>
      </c>
      <c r="D47" s="85" t="s">
        <v>142</v>
      </c>
      <c r="E47" s="79" t="s">
        <v>11</v>
      </c>
      <c r="F47" s="87" t="s">
        <v>257</v>
      </c>
      <c r="G47" s="88" t="b">
        <v>0</v>
      </c>
      <c r="H47" s="88" t="b">
        <v>0</v>
      </c>
      <c r="I47" s="88" t="b">
        <v>0</v>
      </c>
      <c r="J47" s="89" t="s">
        <v>106</v>
      </c>
      <c r="K47" s="50" t="str">
        <f t="shared" si="0"/>
        <v/>
      </c>
      <c r="L47" s="131"/>
    </row>
    <row r="48" spans="1:12" ht="16.5" customHeight="1">
      <c r="A48" s="557"/>
      <c r="B48" s="90" t="s">
        <v>143</v>
      </c>
      <c r="C48" s="84" t="s">
        <v>25</v>
      </c>
      <c r="D48" s="91" t="s">
        <v>144</v>
      </c>
      <c r="E48" s="79" t="s">
        <v>11</v>
      </c>
      <c r="F48" s="87" t="s">
        <v>121</v>
      </c>
      <c r="G48" s="88" t="b">
        <v>0</v>
      </c>
      <c r="H48" s="88" t="b">
        <v>0</v>
      </c>
      <c r="I48" s="88" t="b">
        <v>0</v>
      </c>
      <c r="J48" s="89" t="s">
        <v>106</v>
      </c>
      <c r="K48" s="50" t="str">
        <f t="shared" si="0"/>
        <v/>
      </c>
      <c r="L48" s="131"/>
    </row>
    <row r="49" spans="1:12" ht="16.5" customHeight="1">
      <c r="A49" s="561"/>
      <c r="B49" s="92" t="s">
        <v>145</v>
      </c>
      <c r="C49" s="93" t="s">
        <v>25</v>
      </c>
      <c r="D49" s="94" t="s">
        <v>145</v>
      </c>
      <c r="E49" s="95" t="s">
        <v>11</v>
      </c>
      <c r="F49" s="96" t="s">
        <v>179</v>
      </c>
      <c r="G49" s="97" t="b">
        <v>0</v>
      </c>
      <c r="H49" s="97" t="b">
        <v>0</v>
      </c>
      <c r="I49" s="97" t="b">
        <v>0</v>
      </c>
      <c r="J49" s="98" t="s">
        <v>106</v>
      </c>
      <c r="K49" s="50" t="str">
        <f t="shared" si="0"/>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autoFilter ref="G2:H51"/>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52"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11"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110</v>
      </c>
      <c r="G5" s="32" t="b">
        <v>0</v>
      </c>
      <c r="H5" s="32" t="b">
        <v>0</v>
      </c>
      <c r="I5" s="32" t="b">
        <v>0</v>
      </c>
      <c r="J5" s="33" t="s">
        <v>28</v>
      </c>
      <c r="K5" s="50" t="str">
        <f t="shared" si="0"/>
        <v/>
      </c>
    </row>
    <row r="6" spans="1:27" ht="22.5" customHeight="1">
      <c r="A6" s="557"/>
      <c r="B6" s="547"/>
      <c r="C6" s="28" t="s">
        <v>25</v>
      </c>
      <c r="D6" s="29" t="s">
        <v>29</v>
      </c>
      <c r="E6" s="134" t="s">
        <v>11</v>
      </c>
      <c r="F6" s="31" t="s">
        <v>311</v>
      </c>
      <c r="G6" s="32" t="b">
        <v>0</v>
      </c>
      <c r="H6" s="32" t="b">
        <v>0</v>
      </c>
      <c r="I6" s="32" t="b">
        <v>0</v>
      </c>
      <c r="J6" s="35" t="s">
        <v>21</v>
      </c>
      <c r="K6" s="50" t="str">
        <f t="shared" si="0"/>
        <v/>
      </c>
      <c r="L6" s="121"/>
    </row>
    <row r="7" spans="1:27" ht="12.75">
      <c r="A7" s="557"/>
      <c r="B7" s="555" t="s">
        <v>30</v>
      </c>
      <c r="C7" s="28" t="s">
        <v>25</v>
      </c>
      <c r="D7" s="29" t="s">
        <v>31</v>
      </c>
      <c r="E7" s="134" t="s">
        <v>11</v>
      </c>
      <c r="F7" s="31" t="s">
        <v>124</v>
      </c>
      <c r="G7" s="32" t="b">
        <v>0</v>
      </c>
      <c r="H7" s="32" t="b">
        <v>0</v>
      </c>
      <c r="I7" s="32" t="b">
        <v>0</v>
      </c>
      <c r="J7" s="33"/>
      <c r="K7" s="50" t="str">
        <f t="shared" si="0"/>
        <v/>
      </c>
      <c r="L7" s="119"/>
    </row>
    <row r="8" spans="1:27" ht="12.75">
      <c r="A8" s="557"/>
      <c r="B8" s="547"/>
      <c r="C8" s="28" t="s">
        <v>25</v>
      </c>
      <c r="D8" s="29" t="s">
        <v>33</v>
      </c>
      <c r="E8" s="134" t="s">
        <v>11</v>
      </c>
      <c r="F8" s="31" t="s">
        <v>124</v>
      </c>
      <c r="G8" s="32" t="b">
        <v>0</v>
      </c>
      <c r="H8" s="32" t="b">
        <v>0</v>
      </c>
      <c r="I8" s="32" t="b">
        <v>0</v>
      </c>
      <c r="J8" s="35" t="s">
        <v>34</v>
      </c>
      <c r="K8" s="50" t="str">
        <f t="shared" si="0"/>
        <v/>
      </c>
    </row>
    <row r="9" spans="1:27" ht="12.75">
      <c r="A9" s="557"/>
      <c r="B9" s="555" t="s">
        <v>35</v>
      </c>
      <c r="C9" s="28" t="s">
        <v>18</v>
      </c>
      <c r="D9" s="29" t="s">
        <v>36</v>
      </c>
      <c r="E9" s="134" t="s">
        <v>11</v>
      </c>
      <c r="F9" s="31" t="s">
        <v>160</v>
      </c>
      <c r="G9" s="32" t="b">
        <v>0</v>
      </c>
      <c r="H9" s="32" t="b">
        <v>0</v>
      </c>
      <c r="I9" s="32" t="b">
        <v>0</v>
      </c>
      <c r="J9" s="33"/>
      <c r="K9" s="50" t="str">
        <f t="shared" si="0"/>
        <v/>
      </c>
    </row>
    <row r="10" spans="1:27" ht="12.75">
      <c r="A10" s="553"/>
      <c r="B10" s="547"/>
      <c r="C10" s="28" t="s">
        <v>38</v>
      </c>
      <c r="D10" s="29" t="s">
        <v>39</v>
      </c>
      <c r="E10" s="134" t="s">
        <v>11</v>
      </c>
      <c r="F10" s="31" t="s">
        <v>160</v>
      </c>
      <c r="G10" s="32" t="b">
        <v>0</v>
      </c>
      <c r="H10" s="32" t="b">
        <v>0</v>
      </c>
      <c r="I10" s="32" t="b">
        <v>0</v>
      </c>
      <c r="J10" s="35" t="s">
        <v>34</v>
      </c>
      <c r="K10" s="50" t="str">
        <f t="shared" si="0"/>
        <v/>
      </c>
    </row>
    <row r="11" spans="1:27" ht="12.75">
      <c r="A11" s="558" t="s">
        <v>40</v>
      </c>
      <c r="B11" s="546" t="s">
        <v>41</v>
      </c>
      <c r="C11" s="37" t="s">
        <v>25</v>
      </c>
      <c r="D11" s="38" t="s">
        <v>42</v>
      </c>
      <c r="E11" s="49" t="s">
        <v>11</v>
      </c>
      <c r="F11" s="40" t="s">
        <v>312</v>
      </c>
      <c r="G11" s="41" t="b">
        <v>0</v>
      </c>
      <c r="H11" s="41" t="b">
        <v>0</v>
      </c>
      <c r="I11" s="41" t="b">
        <v>0</v>
      </c>
      <c r="J11" s="42" t="s">
        <v>28</v>
      </c>
      <c r="K11" s="50" t="str">
        <f t="shared" si="0"/>
        <v/>
      </c>
      <c r="L11" s="121"/>
    </row>
    <row r="12" spans="1:27" ht="15" customHeight="1">
      <c r="A12" s="557"/>
      <c r="B12" s="547"/>
      <c r="C12" s="37" t="s">
        <v>25</v>
      </c>
      <c r="D12" s="38" t="s">
        <v>44</v>
      </c>
      <c r="E12" s="49" t="s">
        <v>11</v>
      </c>
      <c r="F12" s="40" t="s">
        <v>312</v>
      </c>
      <c r="G12" s="41" t="b">
        <v>0</v>
      </c>
      <c r="H12" s="41" t="b">
        <v>0</v>
      </c>
      <c r="I12" s="41" t="b">
        <v>0</v>
      </c>
      <c r="J12" s="43" t="s">
        <v>45</v>
      </c>
      <c r="K12" s="50"/>
      <c r="L12" s="122"/>
    </row>
    <row r="13" spans="1:27" ht="12.75">
      <c r="A13" s="557"/>
      <c r="B13" s="546" t="s">
        <v>46</v>
      </c>
      <c r="C13" s="37" t="s">
        <v>25</v>
      </c>
      <c r="D13" s="38" t="s">
        <v>47</v>
      </c>
      <c r="E13" s="49" t="s">
        <v>11</v>
      </c>
      <c r="F13" s="40" t="s">
        <v>79</v>
      </c>
      <c r="G13" s="41" t="b">
        <v>0</v>
      </c>
      <c r="H13" s="41" t="b">
        <v>0</v>
      </c>
      <c r="I13" s="41" t="b">
        <v>0</v>
      </c>
      <c r="J13" s="42" t="s">
        <v>28</v>
      </c>
      <c r="K13" s="50" t="str">
        <f t="shared" ref="K13:K49" si="1">IF(H13,CONCAT(CONCAT(CONCAT(CONCAT(CONCAT(CONCAT(CONCAT(CONCAT("http://192.168.10.9:8082/artifactory/santander-gts-libs-release-local/",CONCAT(CONCAT(SUBSTITUTE(C13,".","/"),"/"),D13)),"/"),F13),"/"),D13),"-"),F13),".jar"),"")</f>
        <v/>
      </c>
      <c r="L13" s="121"/>
    </row>
    <row r="14" spans="1:27" ht="12.75">
      <c r="A14" s="557"/>
      <c r="B14" s="547"/>
      <c r="C14" s="37" t="s">
        <v>25</v>
      </c>
      <c r="D14" s="38" t="s">
        <v>49</v>
      </c>
      <c r="E14" s="49" t="s">
        <v>11</v>
      </c>
      <c r="F14" s="40" t="s">
        <v>79</v>
      </c>
      <c r="G14" s="41" t="b">
        <v>0</v>
      </c>
      <c r="H14" s="41" t="b">
        <v>0</v>
      </c>
      <c r="I14" s="41" t="b">
        <v>0</v>
      </c>
      <c r="J14" s="43" t="s">
        <v>50</v>
      </c>
      <c r="K14" s="50" t="str">
        <f t="shared" si="1"/>
        <v/>
      </c>
      <c r="L14" s="123"/>
    </row>
    <row r="15" spans="1:27" ht="12.75">
      <c r="A15" s="557"/>
      <c r="B15" s="546" t="s">
        <v>51</v>
      </c>
      <c r="C15" s="37" t="s">
        <v>25</v>
      </c>
      <c r="D15" s="38" t="s">
        <v>52</v>
      </c>
      <c r="E15" s="49" t="s">
        <v>11</v>
      </c>
      <c r="F15" s="40" t="s">
        <v>187</v>
      </c>
      <c r="G15" s="41" t="b">
        <v>0</v>
      </c>
      <c r="H15" s="41" t="b">
        <v>0</v>
      </c>
      <c r="I15" s="41" t="b">
        <v>0</v>
      </c>
      <c r="J15" s="42" t="s">
        <v>28</v>
      </c>
      <c r="K15" s="50" t="str">
        <f t="shared" si="1"/>
        <v/>
      </c>
      <c r="L15" s="121"/>
    </row>
    <row r="16" spans="1:27" ht="12.75">
      <c r="A16" s="557"/>
      <c r="B16" s="547"/>
      <c r="C16" s="37" t="s">
        <v>25</v>
      </c>
      <c r="D16" s="38" t="s">
        <v>54</v>
      </c>
      <c r="E16" s="49" t="s">
        <v>11</v>
      </c>
      <c r="F16" s="40" t="s">
        <v>187</v>
      </c>
      <c r="G16" s="41" t="b">
        <v>0</v>
      </c>
      <c r="H16" s="41" t="b">
        <v>0</v>
      </c>
      <c r="I16" s="41" t="b">
        <v>0</v>
      </c>
      <c r="J16" s="43" t="s">
        <v>55</v>
      </c>
      <c r="K16" s="50" t="str">
        <f t="shared" si="1"/>
        <v/>
      </c>
      <c r="L16" s="123"/>
    </row>
    <row r="17" spans="1:12" ht="12.75">
      <c r="A17" s="557"/>
      <c r="B17" s="546" t="s">
        <v>56</v>
      </c>
      <c r="C17" s="37" t="s">
        <v>25</v>
      </c>
      <c r="D17" s="38" t="s">
        <v>57</v>
      </c>
      <c r="E17" s="49" t="s">
        <v>11</v>
      </c>
      <c r="F17" s="40" t="s">
        <v>265</v>
      </c>
      <c r="G17" s="41" t="b">
        <v>0</v>
      </c>
      <c r="H17" s="41" t="b">
        <v>0</v>
      </c>
      <c r="I17" s="41" t="b">
        <v>0</v>
      </c>
      <c r="J17" s="42" t="s">
        <v>28</v>
      </c>
      <c r="K17" s="50" t="str">
        <f t="shared" si="1"/>
        <v/>
      </c>
      <c r="L17" s="121"/>
    </row>
    <row r="18" spans="1:12" ht="12.75">
      <c r="A18" s="557"/>
      <c r="B18" s="547"/>
      <c r="C18" s="37" t="s">
        <v>25</v>
      </c>
      <c r="D18" s="38" t="s">
        <v>59</v>
      </c>
      <c r="E18" s="49" t="s">
        <v>11</v>
      </c>
      <c r="F18" s="135" t="s">
        <v>265</v>
      </c>
      <c r="G18" s="41" t="b">
        <v>0</v>
      </c>
      <c r="H18" s="41" t="b">
        <v>0</v>
      </c>
      <c r="I18" s="41" t="b">
        <v>0</v>
      </c>
      <c r="J18" s="43" t="s">
        <v>34</v>
      </c>
      <c r="K18" s="50" t="str">
        <f t="shared" si="1"/>
        <v/>
      </c>
      <c r="L18" s="124"/>
    </row>
    <row r="19" spans="1:12" ht="12.75">
      <c r="A19" s="557"/>
      <c r="B19" s="546" t="s">
        <v>60</v>
      </c>
      <c r="C19" s="37" t="s">
        <v>25</v>
      </c>
      <c r="D19" s="38" t="s">
        <v>61</v>
      </c>
      <c r="E19" s="49" t="s">
        <v>11</v>
      </c>
      <c r="F19" s="40" t="s">
        <v>313</v>
      </c>
      <c r="G19" s="41" t="b">
        <v>0</v>
      </c>
      <c r="H19" s="41" t="b">
        <v>0</v>
      </c>
      <c r="I19" s="41" t="b">
        <v>0</v>
      </c>
      <c r="J19" s="43" t="s">
        <v>63</v>
      </c>
      <c r="K19" s="50" t="str">
        <f t="shared" si="1"/>
        <v/>
      </c>
      <c r="L19" s="125"/>
    </row>
    <row r="20" spans="1:12" ht="12.75">
      <c r="A20" s="557"/>
      <c r="B20" s="547"/>
      <c r="C20" s="37" t="s">
        <v>25</v>
      </c>
      <c r="D20" s="38" t="s">
        <v>64</v>
      </c>
      <c r="E20" s="49" t="s">
        <v>11</v>
      </c>
      <c r="F20" s="40" t="s">
        <v>313</v>
      </c>
      <c r="G20" s="41" t="b">
        <v>0</v>
      </c>
      <c r="H20" s="41" t="b">
        <v>0</v>
      </c>
      <c r="I20" s="41" t="b">
        <v>0</v>
      </c>
      <c r="J20" s="43" t="s">
        <v>28</v>
      </c>
      <c r="K20" s="50" t="str">
        <f t="shared" si="1"/>
        <v/>
      </c>
      <c r="L20" s="125"/>
    </row>
    <row r="21" spans="1:12" ht="12.75">
      <c r="A21" s="557"/>
      <c r="B21" s="546" t="s">
        <v>65</v>
      </c>
      <c r="C21" s="37" t="s">
        <v>25</v>
      </c>
      <c r="D21" s="38" t="s">
        <v>66</v>
      </c>
      <c r="E21" s="49" t="s">
        <v>11</v>
      </c>
      <c r="F21" s="40" t="s">
        <v>301</v>
      </c>
      <c r="G21" s="41" t="b">
        <v>0</v>
      </c>
      <c r="H21" s="41" t="b">
        <v>0</v>
      </c>
      <c r="I21" s="41" t="b">
        <v>0</v>
      </c>
      <c r="J21" s="43" t="s">
        <v>63</v>
      </c>
      <c r="K21" s="50" t="str">
        <f t="shared" si="1"/>
        <v/>
      </c>
      <c r="L21" s="125"/>
    </row>
    <row r="22" spans="1:12" ht="12.75">
      <c r="A22" s="557"/>
      <c r="B22" s="547"/>
      <c r="C22" s="37" t="s">
        <v>25</v>
      </c>
      <c r="D22" s="38" t="s">
        <v>68</v>
      </c>
      <c r="E22" s="49" t="s">
        <v>11</v>
      </c>
      <c r="F22" s="40" t="s">
        <v>301</v>
      </c>
      <c r="G22" s="41" t="b">
        <v>0</v>
      </c>
      <c r="H22" s="41" t="b">
        <v>0</v>
      </c>
      <c r="I22" s="41" t="b">
        <v>0</v>
      </c>
      <c r="J22" s="43" t="s">
        <v>28</v>
      </c>
      <c r="K22" s="50" t="str">
        <f t="shared" si="1"/>
        <v/>
      </c>
      <c r="L22" s="125"/>
    </row>
    <row r="23" spans="1:12" ht="12.75">
      <c r="A23" s="557"/>
      <c r="B23" s="548" t="s">
        <v>69</v>
      </c>
      <c r="C23" s="37" t="s">
        <v>25</v>
      </c>
      <c r="D23" s="38" t="s">
        <v>70</v>
      </c>
      <c r="E23" s="49" t="s">
        <v>11</v>
      </c>
      <c r="F23" s="40" t="s">
        <v>279</v>
      </c>
      <c r="G23" s="41" t="b">
        <v>0</v>
      </c>
      <c r="H23" s="41" t="b">
        <v>0</v>
      </c>
      <c r="I23" s="41" t="b">
        <v>0</v>
      </c>
      <c r="J23" s="48" t="s">
        <v>28</v>
      </c>
      <c r="K23" s="50" t="str">
        <f t="shared" si="1"/>
        <v/>
      </c>
      <c r="L23" s="125"/>
    </row>
    <row r="24" spans="1:12" ht="12.75">
      <c r="A24" s="553"/>
      <c r="B24" s="547"/>
      <c r="C24" s="37" t="s">
        <v>25</v>
      </c>
      <c r="D24" s="38" t="s">
        <v>72</v>
      </c>
      <c r="E24" s="49" t="s">
        <v>11</v>
      </c>
      <c r="F24" s="40" t="s">
        <v>279</v>
      </c>
      <c r="G24" s="41" t="b">
        <v>0</v>
      </c>
      <c r="H24" s="41" t="b">
        <v>0</v>
      </c>
      <c r="I24" s="41" t="b">
        <v>0</v>
      </c>
      <c r="J24" s="48" t="s">
        <v>73</v>
      </c>
      <c r="K24" s="50" t="str">
        <f t="shared" si="1"/>
        <v/>
      </c>
      <c r="L24" s="126"/>
    </row>
    <row r="25" spans="1:12" ht="12.75">
      <c r="A25" s="559" t="s">
        <v>75</v>
      </c>
      <c r="B25" s="51" t="s">
        <v>76</v>
      </c>
      <c r="C25" s="52" t="s">
        <v>77</v>
      </c>
      <c r="D25" s="53" t="s">
        <v>78</v>
      </c>
      <c r="E25" s="136" t="s">
        <v>11</v>
      </c>
      <c r="F25" s="55" t="s">
        <v>314</v>
      </c>
      <c r="G25" s="56" t="b">
        <v>0</v>
      </c>
      <c r="H25" s="57" t="b">
        <v>1</v>
      </c>
      <c r="I25" s="56" t="b">
        <v>0</v>
      </c>
      <c r="J25" s="58" t="s">
        <v>21</v>
      </c>
      <c r="K25" s="23" t="e">
        <f t="shared" ca="1" si="1"/>
        <v>#NAME?</v>
      </c>
      <c r="L25" s="121"/>
    </row>
    <row r="26" spans="1:12" ht="12.75">
      <c r="A26" s="557"/>
      <c r="B26" s="51" t="s">
        <v>80</v>
      </c>
      <c r="C26" s="52" t="s">
        <v>77</v>
      </c>
      <c r="D26" s="53" t="s">
        <v>81</v>
      </c>
      <c r="E26" s="136" t="s">
        <v>11</v>
      </c>
      <c r="F26" s="55" t="s">
        <v>298</v>
      </c>
      <c r="G26" s="56" t="b">
        <v>0</v>
      </c>
      <c r="H26" s="57" t="b">
        <v>0</v>
      </c>
      <c r="I26" s="56" t="b">
        <v>0</v>
      </c>
      <c r="J26" s="58" t="s">
        <v>21</v>
      </c>
      <c r="K26" s="50" t="str">
        <f t="shared" si="1"/>
        <v/>
      </c>
      <c r="L26" s="127"/>
    </row>
    <row r="27" spans="1:12" ht="12.75">
      <c r="A27" s="557"/>
      <c r="B27" s="51" t="s">
        <v>83</v>
      </c>
      <c r="C27" s="52" t="s">
        <v>77</v>
      </c>
      <c r="D27" s="53" t="s">
        <v>84</v>
      </c>
      <c r="E27" s="136" t="s">
        <v>11</v>
      </c>
      <c r="F27" s="55" t="s">
        <v>315</v>
      </c>
      <c r="G27" s="56" t="b">
        <v>0</v>
      </c>
      <c r="H27" s="57" t="b">
        <v>0</v>
      </c>
      <c r="I27" s="56" t="b">
        <v>0</v>
      </c>
      <c r="J27" s="58" t="s">
        <v>21</v>
      </c>
      <c r="K27" s="50" t="str">
        <f t="shared" si="1"/>
        <v/>
      </c>
      <c r="L27" s="128"/>
    </row>
    <row r="28" spans="1:12" ht="12.75">
      <c r="A28" s="557"/>
      <c r="B28" s="51" t="s">
        <v>86</v>
      </c>
      <c r="C28" s="52" t="s">
        <v>77</v>
      </c>
      <c r="D28" s="53" t="s">
        <v>87</v>
      </c>
      <c r="E28" s="136" t="s">
        <v>11</v>
      </c>
      <c r="F28" s="55" t="s">
        <v>286</v>
      </c>
      <c r="G28" s="56" t="b">
        <v>0</v>
      </c>
      <c r="H28" s="57" t="b">
        <v>0</v>
      </c>
      <c r="I28" s="56" t="b">
        <v>0</v>
      </c>
      <c r="J28" s="58" t="s">
        <v>21</v>
      </c>
      <c r="K28" s="50" t="str">
        <f t="shared" si="1"/>
        <v/>
      </c>
      <c r="L28" s="128"/>
    </row>
    <row r="29" spans="1:12" ht="12.75">
      <c r="A29" s="557"/>
      <c r="B29" s="51" t="s">
        <v>89</v>
      </c>
      <c r="C29" s="52" t="s">
        <v>77</v>
      </c>
      <c r="D29" s="53" t="s">
        <v>90</v>
      </c>
      <c r="E29" s="136" t="s">
        <v>11</v>
      </c>
      <c r="F29" s="55" t="s">
        <v>316</v>
      </c>
      <c r="G29" s="56" t="b">
        <v>0</v>
      </c>
      <c r="H29" s="57" t="b">
        <v>0</v>
      </c>
      <c r="I29" s="56" t="b">
        <v>0</v>
      </c>
      <c r="J29" s="58" t="s">
        <v>21</v>
      </c>
      <c r="K29" s="50" t="str">
        <f t="shared" si="1"/>
        <v/>
      </c>
      <c r="L29" s="125"/>
    </row>
    <row r="30" spans="1:12" ht="12.75">
      <c r="A30" s="557"/>
      <c r="B30" s="51" t="s">
        <v>91</v>
      </c>
      <c r="C30" s="52" t="s">
        <v>77</v>
      </c>
      <c r="D30" s="53" t="s">
        <v>92</v>
      </c>
      <c r="E30" s="136" t="s">
        <v>11</v>
      </c>
      <c r="F30" s="55" t="s">
        <v>317</v>
      </c>
      <c r="G30" s="56" t="b">
        <v>0</v>
      </c>
      <c r="H30" s="57" t="b">
        <v>0</v>
      </c>
      <c r="I30" s="56" t="b">
        <v>0</v>
      </c>
      <c r="J30" s="58" t="s">
        <v>21</v>
      </c>
      <c r="K30" s="50" t="str">
        <f t="shared" si="1"/>
        <v/>
      </c>
      <c r="L30" s="129"/>
    </row>
    <row r="31" spans="1:12" ht="12.75">
      <c r="A31" s="557"/>
      <c r="B31" s="51" t="s">
        <v>94</v>
      </c>
      <c r="C31" s="52" t="s">
        <v>77</v>
      </c>
      <c r="D31" s="53" t="s">
        <v>95</v>
      </c>
      <c r="E31" s="136" t="s">
        <v>11</v>
      </c>
      <c r="F31" s="55" t="s">
        <v>318</v>
      </c>
      <c r="G31" s="56" t="b">
        <v>0</v>
      </c>
      <c r="H31" s="57" t="b">
        <v>0</v>
      </c>
      <c r="I31" s="56" t="b">
        <v>0</v>
      </c>
      <c r="J31" s="58" t="s">
        <v>21</v>
      </c>
      <c r="K31" s="50" t="str">
        <f t="shared" si="1"/>
        <v/>
      </c>
      <c r="L31" s="129"/>
    </row>
    <row r="32" spans="1:12" ht="12.75">
      <c r="A32" s="557"/>
      <c r="B32" s="61" t="s">
        <v>97</v>
      </c>
      <c r="C32" s="62" t="s">
        <v>77</v>
      </c>
      <c r="D32" s="53" t="s">
        <v>98</v>
      </c>
      <c r="E32" s="136" t="s">
        <v>11</v>
      </c>
      <c r="F32" s="63" t="s">
        <v>319</v>
      </c>
      <c r="G32" s="56" t="b">
        <v>0</v>
      </c>
      <c r="H32" s="57" t="b">
        <v>0</v>
      </c>
      <c r="I32" s="56" t="b">
        <v>0</v>
      </c>
      <c r="J32" s="58" t="s">
        <v>21</v>
      </c>
      <c r="K32" s="50" t="str">
        <f t="shared" si="1"/>
        <v/>
      </c>
      <c r="L32" s="129"/>
    </row>
    <row r="33" spans="1:12" ht="12.75">
      <c r="A33" s="557"/>
      <c r="B33" s="61" t="s">
        <v>100</v>
      </c>
      <c r="C33" s="62" t="s">
        <v>77</v>
      </c>
      <c r="D33" s="53" t="s">
        <v>101</v>
      </c>
      <c r="E33" s="136" t="s">
        <v>11</v>
      </c>
      <c r="F33" s="63" t="s">
        <v>320</v>
      </c>
      <c r="G33" s="56" t="b">
        <v>0</v>
      </c>
      <c r="H33" s="57" t="b">
        <v>0</v>
      </c>
      <c r="I33" s="56" t="b">
        <v>0</v>
      </c>
      <c r="J33" s="58" t="s">
        <v>21</v>
      </c>
      <c r="K33" s="50" t="str">
        <f t="shared" si="1"/>
        <v/>
      </c>
      <c r="L33" s="129"/>
    </row>
    <row r="34" spans="1:12" ht="12.75">
      <c r="A34" s="553"/>
      <c r="B34" s="61" t="s">
        <v>103</v>
      </c>
      <c r="C34" s="52" t="s">
        <v>77</v>
      </c>
      <c r="D34" s="53" t="s">
        <v>104</v>
      </c>
      <c r="E34" s="136" t="s">
        <v>11</v>
      </c>
      <c r="F34" s="63" t="s">
        <v>157</v>
      </c>
      <c r="G34" s="56" t="b">
        <v>0</v>
      </c>
      <c r="H34" s="57" t="b">
        <v>0</v>
      </c>
      <c r="I34" s="56" t="b">
        <v>0</v>
      </c>
      <c r="J34" s="64" t="s">
        <v>106</v>
      </c>
      <c r="K34" s="50" t="str">
        <f t="shared" si="1"/>
        <v/>
      </c>
      <c r="L34" s="129"/>
    </row>
    <row r="35" spans="1:12" ht="12.75">
      <c r="A35" s="560" t="s">
        <v>107</v>
      </c>
      <c r="B35" s="66" t="s">
        <v>108</v>
      </c>
      <c r="C35" s="67" t="s">
        <v>25</v>
      </c>
      <c r="D35" s="68" t="s">
        <v>109</v>
      </c>
      <c r="E35" s="79" t="s">
        <v>11</v>
      </c>
      <c r="F35" s="70" t="s">
        <v>263</v>
      </c>
      <c r="G35" s="71" t="b">
        <v>0</v>
      </c>
      <c r="H35" s="71" t="b">
        <v>0</v>
      </c>
      <c r="I35" s="71" t="b">
        <v>0</v>
      </c>
      <c r="J35" s="72" t="s">
        <v>106</v>
      </c>
      <c r="K35" s="50" t="str">
        <f t="shared" si="1"/>
        <v/>
      </c>
      <c r="L35" s="130"/>
    </row>
    <row r="36" spans="1:12" ht="15.75" customHeight="1">
      <c r="A36" s="557"/>
      <c r="B36" s="66" t="s">
        <v>111</v>
      </c>
      <c r="C36" s="67" t="s">
        <v>25</v>
      </c>
      <c r="D36" s="68" t="s">
        <v>112</v>
      </c>
      <c r="E36" s="79" t="s">
        <v>11</v>
      </c>
      <c r="F36" s="70" t="s">
        <v>199</v>
      </c>
      <c r="G36" s="71" t="b">
        <v>0</v>
      </c>
      <c r="H36" s="71" t="b">
        <v>0</v>
      </c>
      <c r="I36" s="71" t="b">
        <v>0</v>
      </c>
      <c r="J36" s="72" t="s">
        <v>106</v>
      </c>
      <c r="K36" s="50" t="str">
        <f t="shared" si="1"/>
        <v/>
      </c>
      <c r="L36" s="130"/>
    </row>
    <row r="37" spans="1:12" ht="15.75" customHeight="1">
      <c r="A37" s="557"/>
      <c r="B37" s="66" t="s">
        <v>114</v>
      </c>
      <c r="C37" s="67" t="s">
        <v>25</v>
      </c>
      <c r="D37" s="74" t="s">
        <v>115</v>
      </c>
      <c r="E37" s="137" t="s">
        <v>11</v>
      </c>
      <c r="F37" s="70" t="s">
        <v>172</v>
      </c>
      <c r="G37" s="76" t="b">
        <v>0</v>
      </c>
      <c r="H37" s="76" t="b">
        <v>0</v>
      </c>
      <c r="I37" s="76" t="b">
        <v>0</v>
      </c>
      <c r="J37" s="77" t="s">
        <v>106</v>
      </c>
      <c r="K37" s="50" t="str">
        <f t="shared" si="1"/>
        <v/>
      </c>
      <c r="L37" s="130"/>
    </row>
    <row r="38" spans="1:12" ht="15" customHeight="1">
      <c r="A38" s="557"/>
      <c r="B38" s="66" t="s">
        <v>117</v>
      </c>
      <c r="C38" s="67" t="s">
        <v>25</v>
      </c>
      <c r="D38" s="68" t="s">
        <v>118</v>
      </c>
      <c r="E38" s="79" t="s">
        <v>11</v>
      </c>
      <c r="F38" s="70" t="s">
        <v>164</v>
      </c>
      <c r="G38" s="76" t="b">
        <v>0</v>
      </c>
      <c r="H38" s="76" t="b">
        <v>0</v>
      </c>
      <c r="I38" s="76" t="b">
        <v>0</v>
      </c>
      <c r="J38" s="77" t="s">
        <v>106</v>
      </c>
      <c r="K38" s="50" t="str">
        <f t="shared" si="1"/>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1"/>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1"/>
        <v/>
      </c>
    </row>
    <row r="41" spans="1:12" ht="15.75" customHeight="1">
      <c r="A41" s="557"/>
      <c r="B41" s="80" t="s">
        <v>125</v>
      </c>
      <c r="C41" s="67" t="s">
        <v>25</v>
      </c>
      <c r="D41" s="68" t="s">
        <v>126</v>
      </c>
      <c r="E41" s="79" t="s">
        <v>11</v>
      </c>
      <c r="F41" s="70" t="s">
        <v>209</v>
      </c>
      <c r="G41" s="76" t="b">
        <v>0</v>
      </c>
      <c r="H41" s="76" t="b">
        <v>0</v>
      </c>
      <c r="I41" s="76" t="b">
        <v>0</v>
      </c>
      <c r="J41" s="77" t="s">
        <v>106</v>
      </c>
      <c r="K41" s="50" t="str">
        <f t="shared" si="1"/>
        <v/>
      </c>
    </row>
    <row r="42" spans="1:12" ht="15.75" customHeight="1">
      <c r="A42" s="557"/>
      <c r="B42" s="80" t="s">
        <v>128</v>
      </c>
      <c r="C42" s="78" t="s">
        <v>25</v>
      </c>
      <c r="D42" s="68" t="s">
        <v>129</v>
      </c>
      <c r="E42" s="79" t="s">
        <v>11</v>
      </c>
      <c r="F42" s="70" t="s">
        <v>255</v>
      </c>
      <c r="G42" s="76" t="b">
        <v>0</v>
      </c>
      <c r="H42" s="76" t="b">
        <v>0</v>
      </c>
      <c r="I42" s="76" t="b">
        <v>0</v>
      </c>
      <c r="J42" s="77" t="s">
        <v>106</v>
      </c>
      <c r="K42" s="50" t="str">
        <f t="shared" si="1"/>
        <v/>
      </c>
    </row>
    <row r="43" spans="1:12" ht="15.75" customHeight="1">
      <c r="A43" s="557"/>
      <c r="B43" s="66" t="s">
        <v>131</v>
      </c>
      <c r="C43" s="67" t="s">
        <v>25</v>
      </c>
      <c r="D43" s="68" t="s">
        <v>132</v>
      </c>
      <c r="E43" s="79" t="s">
        <v>11</v>
      </c>
      <c r="F43" s="70" t="s">
        <v>274</v>
      </c>
      <c r="G43" s="76" t="b">
        <v>0</v>
      </c>
      <c r="H43" s="76" t="b">
        <v>0</v>
      </c>
      <c r="I43" s="76" t="b">
        <v>0</v>
      </c>
      <c r="J43" s="77" t="s">
        <v>106</v>
      </c>
      <c r="K43" s="50" t="str">
        <f t="shared" si="1"/>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1"/>
        <v/>
      </c>
    </row>
    <row r="45" spans="1:12" ht="15.75" customHeight="1">
      <c r="A45" s="557"/>
      <c r="B45" s="80" t="s">
        <v>136</v>
      </c>
      <c r="C45" s="78" t="s">
        <v>25</v>
      </c>
      <c r="D45" s="68" t="s">
        <v>137</v>
      </c>
      <c r="E45" s="79" t="s">
        <v>11</v>
      </c>
      <c r="F45" s="70" t="s">
        <v>255</v>
      </c>
      <c r="G45" s="76" t="b">
        <v>0</v>
      </c>
      <c r="H45" s="76" t="b">
        <v>0</v>
      </c>
      <c r="I45" s="76" t="b">
        <v>0</v>
      </c>
      <c r="J45" s="77" t="s">
        <v>106</v>
      </c>
      <c r="K45" s="50" t="str">
        <f t="shared" si="1"/>
        <v/>
      </c>
    </row>
    <row r="46" spans="1:12" ht="15.75" customHeight="1">
      <c r="A46" s="557"/>
      <c r="B46" s="80" t="s">
        <v>138</v>
      </c>
      <c r="C46" s="78" t="s">
        <v>25</v>
      </c>
      <c r="D46" s="68" t="s">
        <v>139</v>
      </c>
      <c r="E46" s="79" t="s">
        <v>11</v>
      </c>
      <c r="F46" s="70" t="s">
        <v>255</v>
      </c>
      <c r="G46" s="76" t="b">
        <v>0</v>
      </c>
      <c r="H46" s="76" t="b">
        <v>0</v>
      </c>
      <c r="I46" s="76" t="b">
        <v>0</v>
      </c>
      <c r="J46" s="77" t="s">
        <v>106</v>
      </c>
      <c r="K46" s="50" t="str">
        <f t="shared" si="1"/>
        <v/>
      </c>
    </row>
    <row r="47" spans="1:12" ht="16.5" customHeight="1">
      <c r="A47" s="557"/>
      <c r="B47" s="83" t="s">
        <v>141</v>
      </c>
      <c r="C47" s="84" t="s">
        <v>25</v>
      </c>
      <c r="D47" s="85" t="s">
        <v>142</v>
      </c>
      <c r="E47" s="79" t="s">
        <v>11</v>
      </c>
      <c r="F47" s="87" t="s">
        <v>313</v>
      </c>
      <c r="G47" s="88" t="b">
        <v>0</v>
      </c>
      <c r="H47" s="88" t="b">
        <v>0</v>
      </c>
      <c r="I47" s="88" t="b">
        <v>0</v>
      </c>
      <c r="J47" s="89" t="s">
        <v>106</v>
      </c>
      <c r="K47" s="50" t="str">
        <f t="shared" si="1"/>
        <v/>
      </c>
      <c r="L47" s="131"/>
    </row>
    <row r="48" spans="1:12" ht="16.5" customHeight="1">
      <c r="A48" s="557"/>
      <c r="B48" s="90" t="s">
        <v>143</v>
      </c>
      <c r="C48" s="84" t="s">
        <v>25</v>
      </c>
      <c r="D48" s="91" t="s">
        <v>144</v>
      </c>
      <c r="E48" s="79" t="s">
        <v>11</v>
      </c>
      <c r="F48" s="87" t="s">
        <v>301</v>
      </c>
      <c r="G48" s="88" t="b">
        <v>0</v>
      </c>
      <c r="H48" s="88" t="b">
        <v>0</v>
      </c>
      <c r="I48" s="88" t="b">
        <v>0</v>
      </c>
      <c r="J48" s="89" t="s">
        <v>106</v>
      </c>
      <c r="K48" s="50" t="str">
        <f t="shared" si="1"/>
        <v/>
      </c>
      <c r="L48" s="131"/>
    </row>
    <row r="49" spans="1:12" ht="16.5" customHeight="1">
      <c r="A49" s="561"/>
      <c r="B49" s="92" t="s">
        <v>145</v>
      </c>
      <c r="C49" s="93" t="s">
        <v>25</v>
      </c>
      <c r="D49" s="94" t="s">
        <v>145</v>
      </c>
      <c r="E49" s="95" t="s">
        <v>11</v>
      </c>
      <c r="F49" s="96" t="s">
        <v>179</v>
      </c>
      <c r="G49" s="97" t="b">
        <v>0</v>
      </c>
      <c r="H49" s="97" t="b">
        <v>0</v>
      </c>
      <c r="I49" s="97" t="b">
        <v>0</v>
      </c>
      <c r="J49" s="98" t="s">
        <v>106</v>
      </c>
      <c r="K49" s="50" t="str">
        <f t="shared" si="1"/>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autoFilter ref="G2:H51"/>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51"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11"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110</v>
      </c>
      <c r="G5" s="32" t="b">
        <v>0</v>
      </c>
      <c r="H5" s="32" t="b">
        <v>0</v>
      </c>
      <c r="I5" s="32" t="b">
        <v>0</v>
      </c>
      <c r="J5" s="33" t="s">
        <v>28</v>
      </c>
      <c r="K5" s="50" t="str">
        <f t="shared" si="0"/>
        <v/>
      </c>
    </row>
    <row r="6" spans="1:27" ht="22.5" customHeight="1">
      <c r="A6" s="557"/>
      <c r="B6" s="547"/>
      <c r="C6" s="28" t="s">
        <v>25</v>
      </c>
      <c r="D6" s="29" t="s">
        <v>29</v>
      </c>
      <c r="E6" s="134" t="s">
        <v>11</v>
      </c>
      <c r="F6" s="31" t="s">
        <v>311</v>
      </c>
      <c r="G6" s="32" t="b">
        <v>0</v>
      </c>
      <c r="H6" s="32" t="b">
        <v>0</v>
      </c>
      <c r="I6" s="32" t="b">
        <v>0</v>
      </c>
      <c r="J6" s="35" t="s">
        <v>21</v>
      </c>
      <c r="K6" s="50" t="str">
        <f t="shared" si="0"/>
        <v/>
      </c>
      <c r="L6" s="121"/>
    </row>
    <row r="7" spans="1:27" ht="12.75">
      <c r="A7" s="557"/>
      <c r="B7" s="555" t="s">
        <v>30</v>
      </c>
      <c r="C7" s="28" t="s">
        <v>25</v>
      </c>
      <c r="D7" s="29" t="s">
        <v>31</v>
      </c>
      <c r="E7" s="134" t="s">
        <v>11</v>
      </c>
      <c r="F7" s="31" t="s">
        <v>124</v>
      </c>
      <c r="G7" s="32" t="b">
        <v>0</v>
      </c>
      <c r="H7" s="32" t="b">
        <v>0</v>
      </c>
      <c r="I7" s="32" t="b">
        <v>0</v>
      </c>
      <c r="J7" s="33"/>
      <c r="K7" s="50" t="str">
        <f t="shared" si="0"/>
        <v/>
      </c>
      <c r="L7" s="119"/>
    </row>
    <row r="8" spans="1:27" ht="12.75">
      <c r="A8" s="557"/>
      <c r="B8" s="547"/>
      <c r="C8" s="28" t="s">
        <v>25</v>
      </c>
      <c r="D8" s="29" t="s">
        <v>33</v>
      </c>
      <c r="E8" s="134" t="s">
        <v>11</v>
      </c>
      <c r="F8" s="31" t="s">
        <v>124</v>
      </c>
      <c r="G8" s="32" t="b">
        <v>0</v>
      </c>
      <c r="H8" s="32" t="b">
        <v>0</v>
      </c>
      <c r="I8" s="32" t="b">
        <v>0</v>
      </c>
      <c r="J8" s="35" t="s">
        <v>34</v>
      </c>
      <c r="K8" s="50" t="str">
        <f t="shared" si="0"/>
        <v/>
      </c>
    </row>
    <row r="9" spans="1:27" ht="12.75">
      <c r="A9" s="557"/>
      <c r="B9" s="555" t="s">
        <v>35</v>
      </c>
      <c r="C9" s="28" t="s">
        <v>18</v>
      </c>
      <c r="D9" s="29" t="s">
        <v>36</v>
      </c>
      <c r="E9" s="134" t="s">
        <v>11</v>
      </c>
      <c r="F9" s="31" t="s">
        <v>160</v>
      </c>
      <c r="G9" s="32" t="b">
        <v>0</v>
      </c>
      <c r="H9" s="32" t="b">
        <v>0</v>
      </c>
      <c r="I9" s="32" t="b">
        <v>0</v>
      </c>
      <c r="J9" s="33"/>
      <c r="K9" s="50" t="str">
        <f t="shared" si="0"/>
        <v/>
      </c>
    </row>
    <row r="10" spans="1:27" ht="12.75">
      <c r="A10" s="553"/>
      <c r="B10" s="547"/>
      <c r="C10" s="28" t="s">
        <v>38</v>
      </c>
      <c r="D10" s="29" t="s">
        <v>39</v>
      </c>
      <c r="E10" s="134" t="s">
        <v>11</v>
      </c>
      <c r="F10" s="31" t="s">
        <v>160</v>
      </c>
      <c r="G10" s="32" t="b">
        <v>0</v>
      </c>
      <c r="H10" s="32" t="b">
        <v>0</v>
      </c>
      <c r="I10" s="32" t="b">
        <v>0</v>
      </c>
      <c r="J10" s="35" t="s">
        <v>34</v>
      </c>
      <c r="K10" s="50" t="str">
        <f t="shared" si="0"/>
        <v/>
      </c>
    </row>
    <row r="11" spans="1:27" ht="12.75">
      <c r="A11" s="558" t="s">
        <v>40</v>
      </c>
      <c r="B11" s="546" t="s">
        <v>41</v>
      </c>
      <c r="C11" s="37" t="s">
        <v>25</v>
      </c>
      <c r="D11" s="38" t="s">
        <v>42</v>
      </c>
      <c r="E11" s="49" t="s">
        <v>11</v>
      </c>
      <c r="F11" s="40" t="s">
        <v>312</v>
      </c>
      <c r="G11" s="41" t="b">
        <v>0</v>
      </c>
      <c r="H11" s="41" t="b">
        <v>0</v>
      </c>
      <c r="I11" s="41" t="b">
        <v>0</v>
      </c>
      <c r="J11" s="42" t="s">
        <v>28</v>
      </c>
      <c r="K11" s="50" t="str">
        <f t="shared" si="0"/>
        <v/>
      </c>
      <c r="L11" s="121"/>
    </row>
    <row r="12" spans="1:27" ht="15" customHeight="1">
      <c r="A12" s="557"/>
      <c r="B12" s="547"/>
      <c r="C12" s="37" t="s">
        <v>25</v>
      </c>
      <c r="D12" s="38" t="s">
        <v>44</v>
      </c>
      <c r="E12" s="49" t="s">
        <v>11</v>
      </c>
      <c r="F12" s="40" t="s">
        <v>312</v>
      </c>
      <c r="G12" s="41" t="b">
        <v>0</v>
      </c>
      <c r="H12" s="41" t="b">
        <v>0</v>
      </c>
      <c r="I12" s="41" t="b">
        <v>0</v>
      </c>
      <c r="J12" s="43" t="s">
        <v>45</v>
      </c>
      <c r="K12" s="50"/>
      <c r="L12" s="122"/>
    </row>
    <row r="13" spans="1:27" ht="12.75">
      <c r="A13" s="557"/>
      <c r="B13" s="546" t="s">
        <v>46</v>
      </c>
      <c r="C13" s="37" t="s">
        <v>25</v>
      </c>
      <c r="D13" s="38" t="s">
        <v>47</v>
      </c>
      <c r="E13" s="49" t="s">
        <v>11</v>
      </c>
      <c r="F13" s="40" t="s">
        <v>79</v>
      </c>
      <c r="G13" s="41" t="b">
        <v>0</v>
      </c>
      <c r="H13" s="41" t="b">
        <v>0</v>
      </c>
      <c r="I13" s="41" t="b">
        <v>0</v>
      </c>
      <c r="J13" s="42" t="s">
        <v>28</v>
      </c>
      <c r="K13" s="50" t="str">
        <f t="shared" ref="K13:K49" si="1">IF(H13,CONCAT(CONCAT(CONCAT(CONCAT(CONCAT(CONCAT(CONCAT(CONCAT("http://192.168.10.9:8082/artifactory/santander-gts-libs-release-local/",CONCAT(CONCAT(SUBSTITUTE(C13,".","/"),"/"),D13)),"/"),F13),"/"),D13),"-"),F13),".jar"),"")</f>
        <v/>
      </c>
      <c r="L13" s="121"/>
    </row>
    <row r="14" spans="1:27" ht="12.75">
      <c r="A14" s="557"/>
      <c r="B14" s="547"/>
      <c r="C14" s="37" t="s">
        <v>25</v>
      </c>
      <c r="D14" s="38" t="s">
        <v>49</v>
      </c>
      <c r="E14" s="49" t="s">
        <v>11</v>
      </c>
      <c r="F14" s="40" t="s">
        <v>79</v>
      </c>
      <c r="G14" s="41" t="b">
        <v>0</v>
      </c>
      <c r="H14" s="41" t="b">
        <v>0</v>
      </c>
      <c r="I14" s="41" t="b">
        <v>0</v>
      </c>
      <c r="J14" s="43" t="s">
        <v>50</v>
      </c>
      <c r="K14" s="50" t="str">
        <f t="shared" si="1"/>
        <v/>
      </c>
      <c r="L14" s="123"/>
    </row>
    <row r="15" spans="1:27" ht="12.75">
      <c r="A15" s="557"/>
      <c r="B15" s="546" t="s">
        <v>51</v>
      </c>
      <c r="C15" s="37" t="s">
        <v>25</v>
      </c>
      <c r="D15" s="38" t="s">
        <v>52</v>
      </c>
      <c r="E15" s="49" t="s">
        <v>11</v>
      </c>
      <c r="F15" s="40" t="s">
        <v>187</v>
      </c>
      <c r="G15" s="41" t="b">
        <v>0</v>
      </c>
      <c r="H15" s="41" t="b">
        <v>0</v>
      </c>
      <c r="I15" s="41" t="b">
        <v>0</v>
      </c>
      <c r="J15" s="42" t="s">
        <v>28</v>
      </c>
      <c r="K15" s="50" t="str">
        <f t="shared" si="1"/>
        <v/>
      </c>
      <c r="L15" s="121"/>
    </row>
    <row r="16" spans="1:27" ht="12.75">
      <c r="A16" s="557"/>
      <c r="B16" s="547"/>
      <c r="C16" s="37" t="s">
        <v>25</v>
      </c>
      <c r="D16" s="38" t="s">
        <v>54</v>
      </c>
      <c r="E16" s="49" t="s">
        <v>11</v>
      </c>
      <c r="F16" s="40" t="s">
        <v>187</v>
      </c>
      <c r="G16" s="41" t="b">
        <v>0</v>
      </c>
      <c r="H16" s="41" t="b">
        <v>0</v>
      </c>
      <c r="I16" s="41" t="b">
        <v>0</v>
      </c>
      <c r="J16" s="43" t="s">
        <v>55</v>
      </c>
      <c r="K16" s="50" t="str">
        <f t="shared" si="1"/>
        <v/>
      </c>
      <c r="L16" s="123"/>
    </row>
    <row r="17" spans="1:12" ht="12.75">
      <c r="A17" s="557"/>
      <c r="B17" s="546" t="s">
        <v>56</v>
      </c>
      <c r="C17" s="37" t="s">
        <v>25</v>
      </c>
      <c r="D17" s="38" t="s">
        <v>57</v>
      </c>
      <c r="E17" s="49" t="s">
        <v>11</v>
      </c>
      <c r="F17" s="40" t="s">
        <v>265</v>
      </c>
      <c r="G17" s="41" t="b">
        <v>0</v>
      </c>
      <c r="H17" s="41" t="b">
        <v>0</v>
      </c>
      <c r="I17" s="41" t="b">
        <v>0</v>
      </c>
      <c r="J17" s="42" t="s">
        <v>28</v>
      </c>
      <c r="K17" s="50" t="str">
        <f t="shared" si="1"/>
        <v/>
      </c>
      <c r="L17" s="121"/>
    </row>
    <row r="18" spans="1:12" ht="12.75">
      <c r="A18" s="557"/>
      <c r="B18" s="547"/>
      <c r="C18" s="37" t="s">
        <v>25</v>
      </c>
      <c r="D18" s="38" t="s">
        <v>59</v>
      </c>
      <c r="E18" s="49" t="s">
        <v>11</v>
      </c>
      <c r="F18" s="135" t="s">
        <v>265</v>
      </c>
      <c r="G18" s="41" t="b">
        <v>0</v>
      </c>
      <c r="H18" s="41" t="b">
        <v>0</v>
      </c>
      <c r="I18" s="41" t="b">
        <v>0</v>
      </c>
      <c r="J18" s="43" t="s">
        <v>34</v>
      </c>
      <c r="K18" s="50" t="str">
        <f t="shared" si="1"/>
        <v/>
      </c>
      <c r="L18" s="124"/>
    </row>
    <row r="19" spans="1:12" ht="12.75">
      <c r="A19" s="557"/>
      <c r="B19" s="546" t="s">
        <v>60</v>
      </c>
      <c r="C19" s="37" t="s">
        <v>25</v>
      </c>
      <c r="D19" s="38" t="s">
        <v>61</v>
      </c>
      <c r="E19" s="49" t="s">
        <v>11</v>
      </c>
      <c r="F19" s="40" t="s">
        <v>313</v>
      </c>
      <c r="G19" s="41" t="b">
        <v>0</v>
      </c>
      <c r="H19" s="41" t="b">
        <v>0</v>
      </c>
      <c r="I19" s="41" t="b">
        <v>0</v>
      </c>
      <c r="J19" s="43" t="s">
        <v>63</v>
      </c>
      <c r="K19" s="50" t="str">
        <f t="shared" si="1"/>
        <v/>
      </c>
      <c r="L19" s="125"/>
    </row>
    <row r="20" spans="1:12" ht="12.75">
      <c r="A20" s="557"/>
      <c r="B20" s="547"/>
      <c r="C20" s="37" t="s">
        <v>25</v>
      </c>
      <c r="D20" s="38" t="s">
        <v>64</v>
      </c>
      <c r="E20" s="49" t="s">
        <v>11</v>
      </c>
      <c r="F20" s="40" t="s">
        <v>313</v>
      </c>
      <c r="G20" s="41" t="b">
        <v>0</v>
      </c>
      <c r="H20" s="41" t="b">
        <v>0</v>
      </c>
      <c r="I20" s="41" t="b">
        <v>0</v>
      </c>
      <c r="J20" s="43" t="s">
        <v>28</v>
      </c>
      <c r="K20" s="50" t="str">
        <f t="shared" si="1"/>
        <v/>
      </c>
      <c r="L20" s="125"/>
    </row>
    <row r="21" spans="1:12" ht="12.75">
      <c r="A21" s="557"/>
      <c r="B21" s="546" t="s">
        <v>65</v>
      </c>
      <c r="C21" s="37" t="s">
        <v>25</v>
      </c>
      <c r="D21" s="38" t="s">
        <v>66</v>
      </c>
      <c r="E21" s="49" t="s">
        <v>11</v>
      </c>
      <c r="F21" s="40" t="s">
        <v>301</v>
      </c>
      <c r="G21" s="41" t="b">
        <v>0</v>
      </c>
      <c r="H21" s="41" t="b">
        <v>0</v>
      </c>
      <c r="I21" s="41" t="b">
        <v>0</v>
      </c>
      <c r="J21" s="43" t="s">
        <v>63</v>
      </c>
      <c r="K21" s="50" t="str">
        <f t="shared" si="1"/>
        <v/>
      </c>
      <c r="L21" s="125"/>
    </row>
    <row r="22" spans="1:12" ht="12.75">
      <c r="A22" s="557"/>
      <c r="B22" s="547"/>
      <c r="C22" s="37" t="s">
        <v>25</v>
      </c>
      <c r="D22" s="38" t="s">
        <v>68</v>
      </c>
      <c r="E22" s="49" t="s">
        <v>11</v>
      </c>
      <c r="F22" s="40" t="s">
        <v>301</v>
      </c>
      <c r="G22" s="41" t="b">
        <v>0</v>
      </c>
      <c r="H22" s="41" t="b">
        <v>0</v>
      </c>
      <c r="I22" s="41" t="b">
        <v>0</v>
      </c>
      <c r="J22" s="43" t="s">
        <v>28</v>
      </c>
      <c r="K22" s="50" t="str">
        <f t="shared" si="1"/>
        <v/>
      </c>
      <c r="L22" s="125"/>
    </row>
    <row r="23" spans="1:12" ht="12.75">
      <c r="A23" s="557"/>
      <c r="B23" s="548" t="s">
        <v>69</v>
      </c>
      <c r="C23" s="37" t="s">
        <v>25</v>
      </c>
      <c r="D23" s="38" t="s">
        <v>70</v>
      </c>
      <c r="E23" s="49" t="s">
        <v>11</v>
      </c>
      <c r="F23" s="40" t="s">
        <v>279</v>
      </c>
      <c r="G23" s="41" t="b">
        <v>0</v>
      </c>
      <c r="H23" s="41" t="b">
        <v>0</v>
      </c>
      <c r="I23" s="41" t="b">
        <v>0</v>
      </c>
      <c r="J23" s="48" t="s">
        <v>28</v>
      </c>
      <c r="K23" s="50" t="str">
        <f t="shared" si="1"/>
        <v/>
      </c>
      <c r="L23" s="125"/>
    </row>
    <row r="24" spans="1:12" ht="12.75">
      <c r="A24" s="553"/>
      <c r="B24" s="547"/>
      <c r="C24" s="37" t="s">
        <v>25</v>
      </c>
      <c r="D24" s="38" t="s">
        <v>72</v>
      </c>
      <c r="E24" s="49" t="s">
        <v>11</v>
      </c>
      <c r="F24" s="40" t="s">
        <v>279</v>
      </c>
      <c r="G24" s="41" t="b">
        <v>0</v>
      </c>
      <c r="H24" s="41" t="b">
        <v>0</v>
      </c>
      <c r="I24" s="41" t="b">
        <v>0</v>
      </c>
      <c r="J24" s="48" t="s">
        <v>73</v>
      </c>
      <c r="K24" s="50" t="str">
        <f t="shared" si="1"/>
        <v/>
      </c>
      <c r="L24" s="126"/>
    </row>
    <row r="25" spans="1:12" ht="12.75">
      <c r="A25" s="559" t="s">
        <v>75</v>
      </c>
      <c r="B25" s="51" t="s">
        <v>76</v>
      </c>
      <c r="C25" s="52" t="s">
        <v>77</v>
      </c>
      <c r="D25" s="53" t="s">
        <v>78</v>
      </c>
      <c r="E25" s="136" t="s">
        <v>11</v>
      </c>
      <c r="F25" s="55" t="s">
        <v>321</v>
      </c>
      <c r="G25" s="56" t="b">
        <v>0</v>
      </c>
      <c r="H25" s="57" t="b">
        <v>1</v>
      </c>
      <c r="I25" s="56" t="b">
        <v>0</v>
      </c>
      <c r="J25" s="58" t="s">
        <v>21</v>
      </c>
      <c r="K25" s="23" t="e">
        <f t="shared" ca="1" si="1"/>
        <v>#NAME?</v>
      </c>
      <c r="L25" s="121"/>
    </row>
    <row r="26" spans="1:12" ht="12.75">
      <c r="A26" s="557"/>
      <c r="B26" s="51" t="s">
        <v>80</v>
      </c>
      <c r="C26" s="52" t="s">
        <v>77</v>
      </c>
      <c r="D26" s="53" t="s">
        <v>81</v>
      </c>
      <c r="E26" s="136" t="s">
        <v>11</v>
      </c>
      <c r="F26" s="55" t="s">
        <v>298</v>
      </c>
      <c r="G26" s="56" t="b">
        <v>0</v>
      </c>
      <c r="H26" s="57" t="b">
        <v>0</v>
      </c>
      <c r="I26" s="56" t="b">
        <v>0</v>
      </c>
      <c r="J26" s="58" t="s">
        <v>21</v>
      </c>
      <c r="K26" s="50" t="str">
        <f t="shared" si="1"/>
        <v/>
      </c>
      <c r="L26" s="127"/>
    </row>
    <row r="27" spans="1:12" ht="12.75">
      <c r="A27" s="557"/>
      <c r="B27" s="51" t="s">
        <v>83</v>
      </c>
      <c r="C27" s="52" t="s">
        <v>77</v>
      </c>
      <c r="D27" s="53" t="s">
        <v>84</v>
      </c>
      <c r="E27" s="136" t="s">
        <v>11</v>
      </c>
      <c r="F27" s="55" t="s">
        <v>315</v>
      </c>
      <c r="G27" s="56" t="b">
        <v>0</v>
      </c>
      <c r="H27" s="57" t="b">
        <v>0</v>
      </c>
      <c r="I27" s="56" t="b">
        <v>0</v>
      </c>
      <c r="J27" s="58" t="s">
        <v>21</v>
      </c>
      <c r="K27" s="50" t="str">
        <f t="shared" si="1"/>
        <v/>
      </c>
      <c r="L27" s="128"/>
    </row>
    <row r="28" spans="1:12" ht="12.75">
      <c r="A28" s="557"/>
      <c r="B28" s="51" t="s">
        <v>86</v>
      </c>
      <c r="C28" s="52" t="s">
        <v>77</v>
      </c>
      <c r="D28" s="53" t="s">
        <v>87</v>
      </c>
      <c r="E28" s="136" t="s">
        <v>11</v>
      </c>
      <c r="F28" s="55" t="s">
        <v>286</v>
      </c>
      <c r="G28" s="56" t="b">
        <v>0</v>
      </c>
      <c r="H28" s="57" t="b">
        <v>0</v>
      </c>
      <c r="I28" s="56" t="b">
        <v>0</v>
      </c>
      <c r="J28" s="58" t="s">
        <v>21</v>
      </c>
      <c r="K28" s="50" t="str">
        <f t="shared" si="1"/>
        <v/>
      </c>
      <c r="L28" s="128"/>
    </row>
    <row r="29" spans="1:12" ht="12.75">
      <c r="A29" s="557"/>
      <c r="B29" s="51" t="s">
        <v>89</v>
      </c>
      <c r="C29" s="52" t="s">
        <v>77</v>
      </c>
      <c r="D29" s="53" t="s">
        <v>90</v>
      </c>
      <c r="E29" s="136" t="s">
        <v>11</v>
      </c>
      <c r="F29" s="55" t="s">
        <v>316</v>
      </c>
      <c r="G29" s="56" t="b">
        <v>0</v>
      </c>
      <c r="H29" s="57" t="b">
        <v>0</v>
      </c>
      <c r="I29" s="56" t="b">
        <v>0</v>
      </c>
      <c r="J29" s="58" t="s">
        <v>21</v>
      </c>
      <c r="K29" s="50" t="str">
        <f t="shared" si="1"/>
        <v/>
      </c>
      <c r="L29" s="125"/>
    </row>
    <row r="30" spans="1:12" ht="12.75">
      <c r="A30" s="557"/>
      <c r="B30" s="51" t="s">
        <v>91</v>
      </c>
      <c r="C30" s="52" t="s">
        <v>77</v>
      </c>
      <c r="D30" s="53" t="s">
        <v>92</v>
      </c>
      <c r="E30" s="136" t="s">
        <v>11</v>
      </c>
      <c r="F30" s="55" t="s">
        <v>317</v>
      </c>
      <c r="G30" s="56" t="b">
        <v>0</v>
      </c>
      <c r="H30" s="57" t="b">
        <v>0</v>
      </c>
      <c r="I30" s="56" t="b">
        <v>0</v>
      </c>
      <c r="J30" s="58" t="s">
        <v>21</v>
      </c>
      <c r="K30" s="50" t="str">
        <f t="shared" si="1"/>
        <v/>
      </c>
      <c r="L30" s="129"/>
    </row>
    <row r="31" spans="1:12" ht="12.75">
      <c r="A31" s="557"/>
      <c r="B31" s="51" t="s">
        <v>94</v>
      </c>
      <c r="C31" s="52" t="s">
        <v>77</v>
      </c>
      <c r="D31" s="53" t="s">
        <v>95</v>
      </c>
      <c r="E31" s="136" t="s">
        <v>11</v>
      </c>
      <c r="F31" s="55" t="s">
        <v>318</v>
      </c>
      <c r="G31" s="56" t="b">
        <v>0</v>
      </c>
      <c r="H31" s="57" t="b">
        <v>0</v>
      </c>
      <c r="I31" s="56" t="b">
        <v>0</v>
      </c>
      <c r="J31" s="58" t="s">
        <v>21</v>
      </c>
      <c r="K31" s="50" t="str">
        <f t="shared" si="1"/>
        <v/>
      </c>
      <c r="L31" s="129"/>
    </row>
    <row r="32" spans="1:12" ht="12.75">
      <c r="A32" s="557"/>
      <c r="B32" s="61" t="s">
        <v>97</v>
      </c>
      <c r="C32" s="62" t="s">
        <v>77</v>
      </c>
      <c r="D32" s="53" t="s">
        <v>98</v>
      </c>
      <c r="E32" s="136" t="s">
        <v>11</v>
      </c>
      <c r="F32" s="63" t="s">
        <v>319</v>
      </c>
      <c r="G32" s="56" t="b">
        <v>0</v>
      </c>
      <c r="H32" s="57" t="b">
        <v>0</v>
      </c>
      <c r="I32" s="56" t="b">
        <v>0</v>
      </c>
      <c r="J32" s="58" t="s">
        <v>21</v>
      </c>
      <c r="K32" s="50" t="str">
        <f t="shared" si="1"/>
        <v/>
      </c>
      <c r="L32" s="129"/>
    </row>
    <row r="33" spans="1:12" ht="12.75">
      <c r="A33" s="557"/>
      <c r="B33" s="61" t="s">
        <v>100</v>
      </c>
      <c r="C33" s="62" t="s">
        <v>77</v>
      </c>
      <c r="D33" s="53" t="s">
        <v>101</v>
      </c>
      <c r="E33" s="136" t="s">
        <v>11</v>
      </c>
      <c r="F33" s="63" t="s">
        <v>320</v>
      </c>
      <c r="G33" s="56" t="b">
        <v>0</v>
      </c>
      <c r="H33" s="57" t="b">
        <v>0</v>
      </c>
      <c r="I33" s="56" t="b">
        <v>0</v>
      </c>
      <c r="J33" s="58" t="s">
        <v>21</v>
      </c>
      <c r="K33" s="50" t="str">
        <f t="shared" si="1"/>
        <v/>
      </c>
      <c r="L33" s="129"/>
    </row>
    <row r="34" spans="1:12" ht="12.75">
      <c r="A34" s="553"/>
      <c r="B34" s="61" t="s">
        <v>103</v>
      </c>
      <c r="C34" s="52" t="s">
        <v>77</v>
      </c>
      <c r="D34" s="53" t="s">
        <v>104</v>
      </c>
      <c r="E34" s="136" t="s">
        <v>11</v>
      </c>
      <c r="F34" s="63" t="s">
        <v>157</v>
      </c>
      <c r="G34" s="56" t="b">
        <v>0</v>
      </c>
      <c r="H34" s="57" t="b">
        <v>0</v>
      </c>
      <c r="I34" s="56" t="b">
        <v>0</v>
      </c>
      <c r="J34" s="64" t="s">
        <v>106</v>
      </c>
      <c r="K34" s="50" t="str">
        <f t="shared" si="1"/>
        <v/>
      </c>
      <c r="L34" s="129"/>
    </row>
    <row r="35" spans="1:12" ht="12.75">
      <c r="A35" s="560" t="s">
        <v>107</v>
      </c>
      <c r="B35" s="66" t="s">
        <v>108</v>
      </c>
      <c r="C35" s="67" t="s">
        <v>25</v>
      </c>
      <c r="D35" s="68" t="s">
        <v>109</v>
      </c>
      <c r="E35" s="79" t="s">
        <v>11</v>
      </c>
      <c r="F35" s="70" t="s">
        <v>263</v>
      </c>
      <c r="G35" s="71" t="b">
        <v>0</v>
      </c>
      <c r="H35" s="71" t="b">
        <v>0</v>
      </c>
      <c r="I35" s="71" t="b">
        <v>0</v>
      </c>
      <c r="J35" s="72" t="s">
        <v>106</v>
      </c>
      <c r="K35" s="50" t="str">
        <f t="shared" si="1"/>
        <v/>
      </c>
      <c r="L35" s="130"/>
    </row>
    <row r="36" spans="1:12" ht="15.75" customHeight="1">
      <c r="A36" s="557"/>
      <c r="B36" s="66" t="s">
        <v>111</v>
      </c>
      <c r="C36" s="67" t="s">
        <v>25</v>
      </c>
      <c r="D36" s="68" t="s">
        <v>112</v>
      </c>
      <c r="E36" s="79" t="s">
        <v>11</v>
      </c>
      <c r="F36" s="70" t="s">
        <v>199</v>
      </c>
      <c r="G36" s="71" t="b">
        <v>0</v>
      </c>
      <c r="H36" s="71" t="b">
        <v>0</v>
      </c>
      <c r="I36" s="71" t="b">
        <v>0</v>
      </c>
      <c r="J36" s="72" t="s">
        <v>106</v>
      </c>
      <c r="K36" s="50" t="str">
        <f t="shared" si="1"/>
        <v/>
      </c>
      <c r="L36" s="130"/>
    </row>
    <row r="37" spans="1:12" ht="15.75" customHeight="1">
      <c r="A37" s="557"/>
      <c r="B37" s="66" t="s">
        <v>114</v>
      </c>
      <c r="C37" s="67" t="s">
        <v>25</v>
      </c>
      <c r="D37" s="74" t="s">
        <v>115</v>
      </c>
      <c r="E37" s="137" t="s">
        <v>11</v>
      </c>
      <c r="F37" s="70" t="s">
        <v>172</v>
      </c>
      <c r="G37" s="76" t="b">
        <v>0</v>
      </c>
      <c r="H37" s="76" t="b">
        <v>0</v>
      </c>
      <c r="I37" s="76" t="b">
        <v>0</v>
      </c>
      <c r="J37" s="77" t="s">
        <v>106</v>
      </c>
      <c r="K37" s="50" t="str">
        <f t="shared" si="1"/>
        <v/>
      </c>
      <c r="L37" s="130"/>
    </row>
    <row r="38" spans="1:12" ht="15" customHeight="1">
      <c r="A38" s="557"/>
      <c r="B38" s="66" t="s">
        <v>117</v>
      </c>
      <c r="C38" s="67" t="s">
        <v>25</v>
      </c>
      <c r="D38" s="68" t="s">
        <v>118</v>
      </c>
      <c r="E38" s="79" t="s">
        <v>11</v>
      </c>
      <c r="F38" s="70" t="s">
        <v>164</v>
      </c>
      <c r="G38" s="76" t="b">
        <v>0</v>
      </c>
      <c r="H38" s="76" t="b">
        <v>0</v>
      </c>
      <c r="I38" s="76" t="b">
        <v>0</v>
      </c>
      <c r="J38" s="77" t="s">
        <v>106</v>
      </c>
      <c r="K38" s="50" t="str">
        <f t="shared" si="1"/>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1"/>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1"/>
        <v/>
      </c>
    </row>
    <row r="41" spans="1:12" ht="15.75" customHeight="1">
      <c r="A41" s="557"/>
      <c r="B41" s="80" t="s">
        <v>125</v>
      </c>
      <c r="C41" s="67" t="s">
        <v>25</v>
      </c>
      <c r="D41" s="68" t="s">
        <v>126</v>
      </c>
      <c r="E41" s="79" t="s">
        <v>11</v>
      </c>
      <c r="F41" s="70" t="s">
        <v>209</v>
      </c>
      <c r="G41" s="76" t="b">
        <v>0</v>
      </c>
      <c r="H41" s="76" t="b">
        <v>0</v>
      </c>
      <c r="I41" s="76" t="b">
        <v>0</v>
      </c>
      <c r="J41" s="77" t="s">
        <v>106</v>
      </c>
      <c r="K41" s="50" t="str">
        <f t="shared" si="1"/>
        <v/>
      </c>
    </row>
    <row r="42" spans="1:12" ht="15.75" customHeight="1">
      <c r="A42" s="557"/>
      <c r="B42" s="80" t="s">
        <v>128</v>
      </c>
      <c r="C42" s="78" t="s">
        <v>25</v>
      </c>
      <c r="D42" s="68" t="s">
        <v>129</v>
      </c>
      <c r="E42" s="79" t="s">
        <v>11</v>
      </c>
      <c r="F42" s="70" t="s">
        <v>255</v>
      </c>
      <c r="G42" s="76" t="b">
        <v>0</v>
      </c>
      <c r="H42" s="76" t="b">
        <v>0</v>
      </c>
      <c r="I42" s="76" t="b">
        <v>0</v>
      </c>
      <c r="J42" s="77" t="s">
        <v>106</v>
      </c>
      <c r="K42" s="50" t="str">
        <f t="shared" si="1"/>
        <v/>
      </c>
    </row>
    <row r="43" spans="1:12" ht="15.75" customHeight="1">
      <c r="A43" s="557"/>
      <c r="B43" s="66" t="s">
        <v>131</v>
      </c>
      <c r="C43" s="67" t="s">
        <v>25</v>
      </c>
      <c r="D43" s="68" t="s">
        <v>132</v>
      </c>
      <c r="E43" s="79" t="s">
        <v>11</v>
      </c>
      <c r="F43" s="70" t="s">
        <v>274</v>
      </c>
      <c r="G43" s="76" t="b">
        <v>0</v>
      </c>
      <c r="H43" s="76" t="b">
        <v>0</v>
      </c>
      <c r="I43" s="76" t="b">
        <v>0</v>
      </c>
      <c r="J43" s="77" t="s">
        <v>106</v>
      </c>
      <c r="K43" s="50" t="str">
        <f t="shared" si="1"/>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1"/>
        <v/>
      </c>
    </row>
    <row r="45" spans="1:12" ht="15.75" customHeight="1">
      <c r="A45" s="557"/>
      <c r="B45" s="80" t="s">
        <v>136</v>
      </c>
      <c r="C45" s="78" t="s">
        <v>25</v>
      </c>
      <c r="D45" s="68" t="s">
        <v>137</v>
      </c>
      <c r="E45" s="79" t="s">
        <v>11</v>
      </c>
      <c r="F45" s="70" t="s">
        <v>255</v>
      </c>
      <c r="G45" s="76" t="b">
        <v>0</v>
      </c>
      <c r="H45" s="76" t="b">
        <v>0</v>
      </c>
      <c r="I45" s="76" t="b">
        <v>0</v>
      </c>
      <c r="J45" s="77" t="s">
        <v>106</v>
      </c>
      <c r="K45" s="50" t="str">
        <f t="shared" si="1"/>
        <v/>
      </c>
    </row>
    <row r="46" spans="1:12" ht="15.75" customHeight="1">
      <c r="A46" s="557"/>
      <c r="B46" s="80" t="s">
        <v>138</v>
      </c>
      <c r="C46" s="78" t="s">
        <v>25</v>
      </c>
      <c r="D46" s="68" t="s">
        <v>139</v>
      </c>
      <c r="E46" s="79" t="s">
        <v>11</v>
      </c>
      <c r="F46" s="70" t="s">
        <v>255</v>
      </c>
      <c r="G46" s="76" t="b">
        <v>0</v>
      </c>
      <c r="H46" s="76" t="b">
        <v>0</v>
      </c>
      <c r="I46" s="76" t="b">
        <v>0</v>
      </c>
      <c r="J46" s="77" t="s">
        <v>106</v>
      </c>
      <c r="K46" s="50" t="str">
        <f t="shared" si="1"/>
        <v/>
      </c>
    </row>
    <row r="47" spans="1:12" ht="16.5" customHeight="1">
      <c r="A47" s="557"/>
      <c r="B47" s="83" t="s">
        <v>141</v>
      </c>
      <c r="C47" s="84" t="s">
        <v>25</v>
      </c>
      <c r="D47" s="85" t="s">
        <v>142</v>
      </c>
      <c r="E47" s="79" t="s">
        <v>11</v>
      </c>
      <c r="F47" s="87" t="s">
        <v>313</v>
      </c>
      <c r="G47" s="88" t="b">
        <v>0</v>
      </c>
      <c r="H47" s="88" t="b">
        <v>0</v>
      </c>
      <c r="I47" s="88" t="b">
        <v>0</v>
      </c>
      <c r="J47" s="89" t="s">
        <v>106</v>
      </c>
      <c r="K47" s="50" t="str">
        <f t="shared" si="1"/>
        <v/>
      </c>
      <c r="L47" s="131"/>
    </row>
    <row r="48" spans="1:12" ht="16.5" customHeight="1">
      <c r="A48" s="557"/>
      <c r="B48" s="90" t="s">
        <v>143</v>
      </c>
      <c r="C48" s="84" t="s">
        <v>25</v>
      </c>
      <c r="D48" s="91" t="s">
        <v>144</v>
      </c>
      <c r="E48" s="79" t="s">
        <v>11</v>
      </c>
      <c r="F48" s="87" t="s">
        <v>301</v>
      </c>
      <c r="G48" s="88" t="b">
        <v>0</v>
      </c>
      <c r="H48" s="88" t="b">
        <v>0</v>
      </c>
      <c r="I48" s="88" t="b">
        <v>0</v>
      </c>
      <c r="J48" s="89" t="s">
        <v>106</v>
      </c>
      <c r="K48" s="50" t="str">
        <f t="shared" si="1"/>
        <v/>
      </c>
      <c r="L48" s="131"/>
    </row>
    <row r="49" spans="1:12" ht="16.5" customHeight="1">
      <c r="A49" s="561"/>
      <c r="B49" s="92" t="s">
        <v>145</v>
      </c>
      <c r="C49" s="93" t="s">
        <v>25</v>
      </c>
      <c r="D49" s="94" t="s">
        <v>145</v>
      </c>
      <c r="E49" s="95" t="s">
        <v>11</v>
      </c>
      <c r="F49" s="96" t="s">
        <v>179</v>
      </c>
      <c r="G49" s="97" t="b">
        <v>0</v>
      </c>
      <c r="H49" s="97" t="b">
        <v>0</v>
      </c>
      <c r="I49" s="97" t="b">
        <v>0</v>
      </c>
      <c r="J49" s="98" t="s">
        <v>106</v>
      </c>
      <c r="K49" s="50" t="str">
        <f t="shared" si="1"/>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autoFilter ref="G2:H51"/>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50"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11"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110</v>
      </c>
      <c r="G5" s="32" t="b">
        <v>0</v>
      </c>
      <c r="H5" s="32" t="b">
        <v>0</v>
      </c>
      <c r="I5" s="32" t="b">
        <v>0</v>
      </c>
      <c r="J5" s="33" t="s">
        <v>28</v>
      </c>
      <c r="K5" s="50" t="str">
        <f t="shared" si="0"/>
        <v/>
      </c>
    </row>
    <row r="6" spans="1:27" ht="22.5" customHeight="1">
      <c r="A6" s="557"/>
      <c r="B6" s="547"/>
      <c r="C6" s="28" t="s">
        <v>25</v>
      </c>
      <c r="D6" s="29" t="s">
        <v>29</v>
      </c>
      <c r="E6" s="134" t="s">
        <v>11</v>
      </c>
      <c r="F6" s="31" t="s">
        <v>311</v>
      </c>
      <c r="G6" s="32" t="b">
        <v>0</v>
      </c>
      <c r="H6" s="32" t="b">
        <v>0</v>
      </c>
      <c r="I6" s="32" t="b">
        <v>0</v>
      </c>
      <c r="J6" s="35" t="s">
        <v>21</v>
      </c>
      <c r="K6" s="50" t="str">
        <f t="shared" si="0"/>
        <v/>
      </c>
      <c r="L6" s="121"/>
    </row>
    <row r="7" spans="1:27" ht="12.75">
      <c r="A7" s="557"/>
      <c r="B7" s="555" t="s">
        <v>30</v>
      </c>
      <c r="C7" s="28" t="s">
        <v>25</v>
      </c>
      <c r="D7" s="29" t="s">
        <v>31</v>
      </c>
      <c r="E7" s="134" t="s">
        <v>11</v>
      </c>
      <c r="F7" s="31" t="s">
        <v>124</v>
      </c>
      <c r="G7" s="32" t="b">
        <v>0</v>
      </c>
      <c r="H7" s="32" t="b">
        <v>0</v>
      </c>
      <c r="I7" s="32" t="b">
        <v>0</v>
      </c>
      <c r="J7" s="33"/>
      <c r="K7" s="50" t="str">
        <f t="shared" si="0"/>
        <v/>
      </c>
      <c r="L7" s="119"/>
    </row>
    <row r="8" spans="1:27" ht="12.75">
      <c r="A8" s="557"/>
      <c r="B8" s="547"/>
      <c r="C8" s="28" t="s">
        <v>25</v>
      </c>
      <c r="D8" s="29" t="s">
        <v>33</v>
      </c>
      <c r="E8" s="134" t="s">
        <v>11</v>
      </c>
      <c r="F8" s="31" t="s">
        <v>124</v>
      </c>
      <c r="G8" s="32" t="b">
        <v>0</v>
      </c>
      <c r="H8" s="32" t="b">
        <v>0</v>
      </c>
      <c r="I8" s="32" t="b">
        <v>0</v>
      </c>
      <c r="J8" s="35" t="s">
        <v>34</v>
      </c>
      <c r="K8" s="50" t="str">
        <f t="shared" si="0"/>
        <v/>
      </c>
    </row>
    <row r="9" spans="1:27" ht="12.75">
      <c r="A9" s="557"/>
      <c r="B9" s="555" t="s">
        <v>35</v>
      </c>
      <c r="C9" s="28" t="s">
        <v>18</v>
      </c>
      <c r="D9" s="29" t="s">
        <v>36</v>
      </c>
      <c r="E9" s="134" t="s">
        <v>11</v>
      </c>
      <c r="F9" s="31" t="s">
        <v>160</v>
      </c>
      <c r="G9" s="32" t="b">
        <v>0</v>
      </c>
      <c r="H9" s="32" t="b">
        <v>0</v>
      </c>
      <c r="I9" s="32" t="b">
        <v>0</v>
      </c>
      <c r="J9" s="33"/>
      <c r="K9" s="50" t="str">
        <f t="shared" si="0"/>
        <v/>
      </c>
    </row>
    <row r="10" spans="1:27" ht="12.75">
      <c r="A10" s="553"/>
      <c r="B10" s="547"/>
      <c r="C10" s="28" t="s">
        <v>38</v>
      </c>
      <c r="D10" s="29" t="s">
        <v>39</v>
      </c>
      <c r="E10" s="134" t="s">
        <v>11</v>
      </c>
      <c r="F10" s="31" t="s">
        <v>160</v>
      </c>
      <c r="G10" s="32" t="b">
        <v>0</v>
      </c>
      <c r="H10" s="32" t="b">
        <v>0</v>
      </c>
      <c r="I10" s="32" t="b">
        <v>0</v>
      </c>
      <c r="J10" s="35" t="s">
        <v>34</v>
      </c>
      <c r="K10" s="50" t="str">
        <f t="shared" si="0"/>
        <v/>
      </c>
    </row>
    <row r="11" spans="1:27" ht="12.75">
      <c r="A11" s="558" t="s">
        <v>40</v>
      </c>
      <c r="B11" s="546" t="s">
        <v>41</v>
      </c>
      <c r="C11" s="37" t="s">
        <v>25</v>
      </c>
      <c r="D11" s="38" t="s">
        <v>42</v>
      </c>
      <c r="E11" s="49" t="s">
        <v>11</v>
      </c>
      <c r="F11" s="40" t="s">
        <v>312</v>
      </c>
      <c r="G11" s="41" t="b">
        <v>0</v>
      </c>
      <c r="H11" s="41" t="b">
        <v>0</v>
      </c>
      <c r="I11" s="41" t="b">
        <v>0</v>
      </c>
      <c r="J11" s="42" t="s">
        <v>28</v>
      </c>
      <c r="K11" s="50" t="str">
        <f t="shared" si="0"/>
        <v/>
      </c>
      <c r="L11" s="121"/>
    </row>
    <row r="12" spans="1:27" ht="15" customHeight="1">
      <c r="A12" s="557"/>
      <c r="B12" s="547"/>
      <c r="C12" s="37" t="s">
        <v>25</v>
      </c>
      <c r="D12" s="38" t="s">
        <v>44</v>
      </c>
      <c r="E12" s="49" t="s">
        <v>11</v>
      </c>
      <c r="F12" s="40" t="s">
        <v>312</v>
      </c>
      <c r="G12" s="41" t="b">
        <v>0</v>
      </c>
      <c r="H12" s="41" t="b">
        <v>0</v>
      </c>
      <c r="I12" s="41" t="b">
        <v>0</v>
      </c>
      <c r="J12" s="43" t="s">
        <v>45</v>
      </c>
      <c r="K12" s="50"/>
      <c r="L12" s="122"/>
    </row>
    <row r="13" spans="1:27" ht="12.75">
      <c r="A13" s="557"/>
      <c r="B13" s="546" t="s">
        <v>46</v>
      </c>
      <c r="C13" s="37" t="s">
        <v>25</v>
      </c>
      <c r="D13" s="38" t="s">
        <v>47</v>
      </c>
      <c r="E13" s="49" t="s">
        <v>11</v>
      </c>
      <c r="F13" s="40" t="s">
        <v>79</v>
      </c>
      <c r="G13" s="41" t="b">
        <v>0</v>
      </c>
      <c r="H13" s="41" t="b">
        <v>0</v>
      </c>
      <c r="I13" s="41" t="b">
        <v>0</v>
      </c>
      <c r="J13" s="42" t="s">
        <v>28</v>
      </c>
      <c r="K13" s="50" t="str">
        <f t="shared" ref="K13:K49" si="1">IF(H13,CONCAT(CONCAT(CONCAT(CONCAT(CONCAT(CONCAT(CONCAT(CONCAT("http://192.168.10.9:8082/artifactory/santander-gts-libs-release-local/",CONCAT(CONCAT(SUBSTITUTE(C13,".","/"),"/"),D13)),"/"),F13),"/"),D13),"-"),F13),".jar"),"")</f>
        <v/>
      </c>
      <c r="L13" s="121"/>
    </row>
    <row r="14" spans="1:27" ht="12.75">
      <c r="A14" s="557"/>
      <c r="B14" s="547"/>
      <c r="C14" s="37" t="s">
        <v>25</v>
      </c>
      <c r="D14" s="38" t="s">
        <v>49</v>
      </c>
      <c r="E14" s="49" t="s">
        <v>11</v>
      </c>
      <c r="F14" s="40" t="s">
        <v>79</v>
      </c>
      <c r="G14" s="41" t="b">
        <v>0</v>
      </c>
      <c r="H14" s="41" t="b">
        <v>0</v>
      </c>
      <c r="I14" s="41" t="b">
        <v>0</v>
      </c>
      <c r="J14" s="43" t="s">
        <v>50</v>
      </c>
      <c r="K14" s="50" t="str">
        <f t="shared" si="1"/>
        <v/>
      </c>
      <c r="L14" s="123"/>
    </row>
    <row r="15" spans="1:27" ht="12.75">
      <c r="A15" s="557"/>
      <c r="B15" s="546" t="s">
        <v>51</v>
      </c>
      <c r="C15" s="37" t="s">
        <v>25</v>
      </c>
      <c r="D15" s="38" t="s">
        <v>52</v>
      </c>
      <c r="E15" s="49" t="s">
        <v>11</v>
      </c>
      <c r="F15" s="40" t="s">
        <v>187</v>
      </c>
      <c r="G15" s="41" t="b">
        <v>0</v>
      </c>
      <c r="H15" s="41" t="b">
        <v>0</v>
      </c>
      <c r="I15" s="41" t="b">
        <v>0</v>
      </c>
      <c r="J15" s="42" t="s">
        <v>28</v>
      </c>
      <c r="K15" s="50" t="str">
        <f t="shared" si="1"/>
        <v/>
      </c>
      <c r="L15" s="121"/>
    </row>
    <row r="16" spans="1:27" ht="12.75">
      <c r="A16" s="557"/>
      <c r="B16" s="547"/>
      <c r="C16" s="37" t="s">
        <v>25</v>
      </c>
      <c r="D16" s="38" t="s">
        <v>54</v>
      </c>
      <c r="E16" s="49" t="s">
        <v>11</v>
      </c>
      <c r="F16" s="40" t="s">
        <v>187</v>
      </c>
      <c r="G16" s="41" t="b">
        <v>0</v>
      </c>
      <c r="H16" s="41" t="b">
        <v>0</v>
      </c>
      <c r="I16" s="41" t="b">
        <v>0</v>
      </c>
      <c r="J16" s="43" t="s">
        <v>55</v>
      </c>
      <c r="K16" s="50" t="str">
        <f t="shared" si="1"/>
        <v/>
      </c>
      <c r="L16" s="123"/>
    </row>
    <row r="17" spans="1:12" ht="12.75">
      <c r="A17" s="557"/>
      <c r="B17" s="546" t="s">
        <v>56</v>
      </c>
      <c r="C17" s="37" t="s">
        <v>25</v>
      </c>
      <c r="D17" s="38" t="s">
        <v>57</v>
      </c>
      <c r="E17" s="49" t="s">
        <v>11</v>
      </c>
      <c r="F17" s="40" t="s">
        <v>265</v>
      </c>
      <c r="G17" s="41" t="b">
        <v>0</v>
      </c>
      <c r="H17" s="41" t="b">
        <v>0</v>
      </c>
      <c r="I17" s="41" t="b">
        <v>0</v>
      </c>
      <c r="J17" s="42" t="s">
        <v>28</v>
      </c>
      <c r="K17" s="50" t="str">
        <f t="shared" si="1"/>
        <v/>
      </c>
      <c r="L17" s="121"/>
    </row>
    <row r="18" spans="1:12" ht="12.75">
      <c r="A18" s="557"/>
      <c r="B18" s="547"/>
      <c r="C18" s="37" t="s">
        <v>25</v>
      </c>
      <c r="D18" s="38" t="s">
        <v>59</v>
      </c>
      <c r="E18" s="49" t="s">
        <v>11</v>
      </c>
      <c r="F18" s="135" t="s">
        <v>265</v>
      </c>
      <c r="G18" s="41" t="b">
        <v>0</v>
      </c>
      <c r="H18" s="41" t="b">
        <v>0</v>
      </c>
      <c r="I18" s="41" t="b">
        <v>0</v>
      </c>
      <c r="J18" s="43" t="s">
        <v>34</v>
      </c>
      <c r="K18" s="50" t="str">
        <f t="shared" si="1"/>
        <v/>
      </c>
      <c r="L18" s="124"/>
    </row>
    <row r="19" spans="1:12" ht="12.75">
      <c r="A19" s="557"/>
      <c r="B19" s="546" t="s">
        <v>60</v>
      </c>
      <c r="C19" s="37" t="s">
        <v>25</v>
      </c>
      <c r="D19" s="38" t="s">
        <v>61</v>
      </c>
      <c r="E19" s="49" t="s">
        <v>11</v>
      </c>
      <c r="F19" s="40" t="s">
        <v>313</v>
      </c>
      <c r="G19" s="41" t="b">
        <v>0</v>
      </c>
      <c r="H19" s="41" t="b">
        <v>0</v>
      </c>
      <c r="I19" s="41" t="b">
        <v>0</v>
      </c>
      <c r="J19" s="43" t="s">
        <v>63</v>
      </c>
      <c r="K19" s="50" t="str">
        <f t="shared" si="1"/>
        <v/>
      </c>
      <c r="L19" s="125"/>
    </row>
    <row r="20" spans="1:12" ht="12.75">
      <c r="A20" s="557"/>
      <c r="B20" s="547"/>
      <c r="C20" s="37" t="s">
        <v>25</v>
      </c>
      <c r="D20" s="38" t="s">
        <v>64</v>
      </c>
      <c r="E20" s="49" t="s">
        <v>11</v>
      </c>
      <c r="F20" s="40" t="s">
        <v>313</v>
      </c>
      <c r="G20" s="41" t="b">
        <v>0</v>
      </c>
      <c r="H20" s="41" t="b">
        <v>0</v>
      </c>
      <c r="I20" s="41" t="b">
        <v>0</v>
      </c>
      <c r="J20" s="43" t="s">
        <v>28</v>
      </c>
      <c r="K20" s="50" t="str">
        <f t="shared" si="1"/>
        <v/>
      </c>
      <c r="L20" s="125"/>
    </row>
    <row r="21" spans="1:12" ht="12.75">
      <c r="A21" s="557"/>
      <c r="B21" s="546" t="s">
        <v>65</v>
      </c>
      <c r="C21" s="37" t="s">
        <v>25</v>
      </c>
      <c r="D21" s="38" t="s">
        <v>66</v>
      </c>
      <c r="E21" s="49" t="s">
        <v>11</v>
      </c>
      <c r="F21" s="40" t="s">
        <v>301</v>
      </c>
      <c r="G21" s="41" t="b">
        <v>0</v>
      </c>
      <c r="H21" s="41" t="b">
        <v>0</v>
      </c>
      <c r="I21" s="41" t="b">
        <v>0</v>
      </c>
      <c r="J21" s="43" t="s">
        <v>63</v>
      </c>
      <c r="K21" s="50" t="str">
        <f t="shared" si="1"/>
        <v/>
      </c>
      <c r="L21" s="125"/>
    </row>
    <row r="22" spans="1:12" ht="12.75">
      <c r="A22" s="557"/>
      <c r="B22" s="547"/>
      <c r="C22" s="37" t="s">
        <v>25</v>
      </c>
      <c r="D22" s="38" t="s">
        <v>68</v>
      </c>
      <c r="E22" s="49" t="s">
        <v>11</v>
      </c>
      <c r="F22" s="40" t="s">
        <v>301</v>
      </c>
      <c r="G22" s="41" t="b">
        <v>0</v>
      </c>
      <c r="H22" s="41" t="b">
        <v>0</v>
      </c>
      <c r="I22" s="41" t="b">
        <v>0</v>
      </c>
      <c r="J22" s="43" t="s">
        <v>28</v>
      </c>
      <c r="K22" s="50" t="str">
        <f t="shared" si="1"/>
        <v/>
      </c>
      <c r="L22" s="125"/>
    </row>
    <row r="23" spans="1:12" ht="12.75">
      <c r="A23" s="557"/>
      <c r="B23" s="548" t="s">
        <v>69</v>
      </c>
      <c r="C23" s="37" t="s">
        <v>25</v>
      </c>
      <c r="D23" s="38" t="s">
        <v>70</v>
      </c>
      <c r="E23" s="49" t="s">
        <v>11</v>
      </c>
      <c r="F23" s="40" t="s">
        <v>279</v>
      </c>
      <c r="G23" s="41" t="b">
        <v>0</v>
      </c>
      <c r="H23" s="41" t="b">
        <v>0</v>
      </c>
      <c r="I23" s="41" t="b">
        <v>0</v>
      </c>
      <c r="J23" s="48" t="s">
        <v>28</v>
      </c>
      <c r="K23" s="50" t="str">
        <f t="shared" si="1"/>
        <v/>
      </c>
      <c r="L23" s="125"/>
    </row>
    <row r="24" spans="1:12" ht="12.75">
      <c r="A24" s="553"/>
      <c r="B24" s="547"/>
      <c r="C24" s="37" t="s">
        <v>25</v>
      </c>
      <c r="D24" s="38" t="s">
        <v>72</v>
      </c>
      <c r="E24" s="49" t="s">
        <v>11</v>
      </c>
      <c r="F24" s="40" t="s">
        <v>279</v>
      </c>
      <c r="G24" s="41" t="b">
        <v>0</v>
      </c>
      <c r="H24" s="41" t="b">
        <v>0</v>
      </c>
      <c r="I24" s="41" t="b">
        <v>0</v>
      </c>
      <c r="J24" s="48" t="s">
        <v>73</v>
      </c>
      <c r="K24" s="50" t="str">
        <f t="shared" si="1"/>
        <v/>
      </c>
      <c r="L24" s="126"/>
    </row>
    <row r="25" spans="1:12" ht="12.75">
      <c r="A25" s="559" t="s">
        <v>75</v>
      </c>
      <c r="B25" s="51" t="s">
        <v>76</v>
      </c>
      <c r="C25" s="52" t="s">
        <v>77</v>
      </c>
      <c r="D25" s="53" t="s">
        <v>78</v>
      </c>
      <c r="E25" s="136" t="s">
        <v>11</v>
      </c>
      <c r="F25" s="55" t="s">
        <v>322</v>
      </c>
      <c r="G25" s="56" t="b">
        <v>0</v>
      </c>
      <c r="H25" s="57" t="b">
        <v>1</v>
      </c>
      <c r="I25" s="56" t="b">
        <v>0</v>
      </c>
      <c r="J25" s="58" t="s">
        <v>21</v>
      </c>
      <c r="K25" s="23" t="e">
        <f t="shared" ca="1" si="1"/>
        <v>#NAME?</v>
      </c>
      <c r="L25" s="121"/>
    </row>
    <row r="26" spans="1:12" ht="12.75">
      <c r="A26" s="557"/>
      <c r="B26" s="51" t="s">
        <v>80</v>
      </c>
      <c r="C26" s="52" t="s">
        <v>77</v>
      </c>
      <c r="D26" s="53" t="s">
        <v>81</v>
      </c>
      <c r="E26" s="136" t="s">
        <v>11</v>
      </c>
      <c r="F26" s="55" t="s">
        <v>298</v>
      </c>
      <c r="G26" s="56" t="b">
        <v>0</v>
      </c>
      <c r="H26" s="57" t="b">
        <v>1</v>
      </c>
      <c r="I26" s="56" t="b">
        <v>0</v>
      </c>
      <c r="J26" s="58" t="s">
        <v>21</v>
      </c>
      <c r="K26" s="23" t="e">
        <f t="shared" ca="1" si="1"/>
        <v>#NAME?</v>
      </c>
      <c r="L26" s="127"/>
    </row>
    <row r="27" spans="1:12" ht="12.75">
      <c r="A27" s="557"/>
      <c r="B27" s="51" t="s">
        <v>83</v>
      </c>
      <c r="C27" s="52" t="s">
        <v>77</v>
      </c>
      <c r="D27" s="53" t="s">
        <v>84</v>
      </c>
      <c r="E27" s="136" t="s">
        <v>11</v>
      </c>
      <c r="F27" s="55" t="s">
        <v>315</v>
      </c>
      <c r="G27" s="56" t="b">
        <v>0</v>
      </c>
      <c r="H27" s="57" t="b">
        <v>1</v>
      </c>
      <c r="I27" s="56" t="b">
        <v>0</v>
      </c>
      <c r="J27" s="58" t="s">
        <v>21</v>
      </c>
      <c r="K27" s="23" t="e">
        <f t="shared" ca="1" si="1"/>
        <v>#NAME?</v>
      </c>
      <c r="L27" s="128"/>
    </row>
    <row r="28" spans="1:12" ht="12.75">
      <c r="A28" s="557"/>
      <c r="B28" s="51" t="s">
        <v>86</v>
      </c>
      <c r="C28" s="52" t="s">
        <v>77</v>
      </c>
      <c r="D28" s="53" t="s">
        <v>87</v>
      </c>
      <c r="E28" s="136" t="s">
        <v>11</v>
      </c>
      <c r="F28" s="55" t="s">
        <v>286</v>
      </c>
      <c r="G28" s="56" t="b">
        <v>0</v>
      </c>
      <c r="H28" s="57" t="b">
        <v>1</v>
      </c>
      <c r="I28" s="56" t="b">
        <v>0</v>
      </c>
      <c r="J28" s="58" t="s">
        <v>21</v>
      </c>
      <c r="K28" s="23" t="e">
        <f t="shared" ca="1" si="1"/>
        <v>#NAME?</v>
      </c>
      <c r="L28" s="128"/>
    </row>
    <row r="29" spans="1:12" ht="12.75">
      <c r="A29" s="557"/>
      <c r="B29" s="51" t="s">
        <v>89</v>
      </c>
      <c r="C29" s="52" t="s">
        <v>77</v>
      </c>
      <c r="D29" s="53" t="s">
        <v>90</v>
      </c>
      <c r="E29" s="136" t="s">
        <v>11</v>
      </c>
      <c r="F29" s="55" t="s">
        <v>316</v>
      </c>
      <c r="G29" s="56" t="b">
        <v>0</v>
      </c>
      <c r="H29" s="57" t="b">
        <v>1</v>
      </c>
      <c r="I29" s="56" t="b">
        <v>0</v>
      </c>
      <c r="J29" s="58" t="s">
        <v>21</v>
      </c>
      <c r="K29" s="23" t="e">
        <f t="shared" ca="1" si="1"/>
        <v>#NAME?</v>
      </c>
      <c r="L29" s="125"/>
    </row>
    <row r="30" spans="1:12" ht="12.75">
      <c r="A30" s="557"/>
      <c r="B30" s="51" t="s">
        <v>91</v>
      </c>
      <c r="C30" s="52" t="s">
        <v>77</v>
      </c>
      <c r="D30" s="53" t="s">
        <v>92</v>
      </c>
      <c r="E30" s="136" t="s">
        <v>11</v>
      </c>
      <c r="F30" s="55" t="s">
        <v>317</v>
      </c>
      <c r="G30" s="56" t="b">
        <v>0</v>
      </c>
      <c r="H30" s="57" t="b">
        <v>1</v>
      </c>
      <c r="I30" s="56" t="b">
        <v>0</v>
      </c>
      <c r="J30" s="58" t="s">
        <v>21</v>
      </c>
      <c r="K30" s="23" t="e">
        <f t="shared" ca="1" si="1"/>
        <v>#NAME?</v>
      </c>
      <c r="L30" s="129"/>
    </row>
    <row r="31" spans="1:12" ht="12.75">
      <c r="A31" s="557"/>
      <c r="B31" s="51" t="s">
        <v>94</v>
      </c>
      <c r="C31" s="52" t="s">
        <v>77</v>
      </c>
      <c r="D31" s="53" t="s">
        <v>95</v>
      </c>
      <c r="E31" s="136" t="s">
        <v>11</v>
      </c>
      <c r="F31" s="55" t="s">
        <v>318</v>
      </c>
      <c r="G31" s="56" t="b">
        <v>0</v>
      </c>
      <c r="H31" s="57" t="b">
        <v>1</v>
      </c>
      <c r="I31" s="56" t="b">
        <v>0</v>
      </c>
      <c r="J31" s="58" t="s">
        <v>21</v>
      </c>
      <c r="K31" s="23" t="e">
        <f t="shared" ca="1" si="1"/>
        <v>#NAME?</v>
      </c>
      <c r="L31" s="129"/>
    </row>
    <row r="32" spans="1:12" ht="12.75">
      <c r="A32" s="557"/>
      <c r="B32" s="61" t="s">
        <v>97</v>
      </c>
      <c r="C32" s="62" t="s">
        <v>77</v>
      </c>
      <c r="D32" s="53" t="s">
        <v>98</v>
      </c>
      <c r="E32" s="136" t="s">
        <v>11</v>
      </c>
      <c r="F32" s="63" t="s">
        <v>319</v>
      </c>
      <c r="G32" s="56" t="b">
        <v>0</v>
      </c>
      <c r="H32" s="57" t="b">
        <v>1</v>
      </c>
      <c r="I32" s="56" t="b">
        <v>0</v>
      </c>
      <c r="J32" s="58" t="s">
        <v>21</v>
      </c>
      <c r="K32" s="23" t="e">
        <f t="shared" ca="1" si="1"/>
        <v>#NAME?</v>
      </c>
      <c r="L32" s="129"/>
    </row>
    <row r="33" spans="1:12" ht="12.75">
      <c r="A33" s="557"/>
      <c r="B33" s="61" t="s">
        <v>100</v>
      </c>
      <c r="C33" s="62" t="s">
        <v>77</v>
      </c>
      <c r="D33" s="53" t="s">
        <v>101</v>
      </c>
      <c r="E33" s="136" t="s">
        <v>11</v>
      </c>
      <c r="F33" s="63" t="s">
        <v>320</v>
      </c>
      <c r="G33" s="56" t="b">
        <v>0</v>
      </c>
      <c r="H33" s="57" t="b">
        <v>1</v>
      </c>
      <c r="I33" s="56" t="b">
        <v>0</v>
      </c>
      <c r="J33" s="58" t="s">
        <v>21</v>
      </c>
      <c r="K33" s="23" t="e">
        <f t="shared" ca="1" si="1"/>
        <v>#NAME?</v>
      </c>
      <c r="L33" s="129"/>
    </row>
    <row r="34" spans="1:12" ht="12.75">
      <c r="A34" s="553"/>
      <c r="B34" s="61" t="s">
        <v>103</v>
      </c>
      <c r="C34" s="52" t="s">
        <v>77</v>
      </c>
      <c r="D34" s="53" t="s">
        <v>104</v>
      </c>
      <c r="E34" s="136" t="s">
        <v>11</v>
      </c>
      <c r="F34" s="63" t="s">
        <v>157</v>
      </c>
      <c r="G34" s="56" t="b">
        <v>0</v>
      </c>
      <c r="H34" s="57" t="b">
        <v>0</v>
      </c>
      <c r="I34" s="56" t="b">
        <v>0</v>
      </c>
      <c r="J34" s="64" t="s">
        <v>106</v>
      </c>
      <c r="K34" s="50" t="str">
        <f t="shared" si="1"/>
        <v/>
      </c>
      <c r="L34" s="129"/>
    </row>
    <row r="35" spans="1:12" ht="12.75">
      <c r="A35" s="560" t="s">
        <v>107</v>
      </c>
      <c r="B35" s="66" t="s">
        <v>108</v>
      </c>
      <c r="C35" s="67" t="s">
        <v>25</v>
      </c>
      <c r="D35" s="68" t="s">
        <v>109</v>
      </c>
      <c r="E35" s="79" t="s">
        <v>11</v>
      </c>
      <c r="F35" s="70" t="s">
        <v>263</v>
      </c>
      <c r="G35" s="71" t="b">
        <v>0</v>
      </c>
      <c r="H35" s="71" t="b">
        <v>0</v>
      </c>
      <c r="I35" s="71" t="b">
        <v>0</v>
      </c>
      <c r="J35" s="72" t="s">
        <v>106</v>
      </c>
      <c r="K35" s="50" t="str">
        <f t="shared" si="1"/>
        <v/>
      </c>
      <c r="L35" s="130"/>
    </row>
    <row r="36" spans="1:12" ht="15.75" customHeight="1">
      <c r="A36" s="557"/>
      <c r="B36" s="66" t="s">
        <v>111</v>
      </c>
      <c r="C36" s="67" t="s">
        <v>25</v>
      </c>
      <c r="D36" s="68" t="s">
        <v>112</v>
      </c>
      <c r="E36" s="79" t="s">
        <v>11</v>
      </c>
      <c r="F36" s="70" t="s">
        <v>199</v>
      </c>
      <c r="G36" s="71" t="b">
        <v>0</v>
      </c>
      <c r="H36" s="71" t="b">
        <v>0</v>
      </c>
      <c r="I36" s="71" t="b">
        <v>0</v>
      </c>
      <c r="J36" s="72" t="s">
        <v>106</v>
      </c>
      <c r="K36" s="50" t="str">
        <f t="shared" si="1"/>
        <v/>
      </c>
      <c r="L36" s="130"/>
    </row>
    <row r="37" spans="1:12" ht="15.75" customHeight="1">
      <c r="A37" s="557"/>
      <c r="B37" s="66" t="s">
        <v>114</v>
      </c>
      <c r="C37" s="67" t="s">
        <v>25</v>
      </c>
      <c r="D37" s="74" t="s">
        <v>115</v>
      </c>
      <c r="E37" s="137" t="s">
        <v>11</v>
      </c>
      <c r="F37" s="70" t="s">
        <v>172</v>
      </c>
      <c r="G37" s="76" t="b">
        <v>0</v>
      </c>
      <c r="H37" s="76" t="b">
        <v>0</v>
      </c>
      <c r="I37" s="76" t="b">
        <v>0</v>
      </c>
      <c r="J37" s="77" t="s">
        <v>106</v>
      </c>
      <c r="K37" s="50" t="str">
        <f t="shared" si="1"/>
        <v/>
      </c>
      <c r="L37" s="130"/>
    </row>
    <row r="38" spans="1:12" ht="15" customHeight="1">
      <c r="A38" s="557"/>
      <c r="B38" s="66" t="s">
        <v>117</v>
      </c>
      <c r="C38" s="67" t="s">
        <v>25</v>
      </c>
      <c r="D38" s="68" t="s">
        <v>118</v>
      </c>
      <c r="E38" s="79" t="s">
        <v>11</v>
      </c>
      <c r="F38" s="70" t="s">
        <v>164</v>
      </c>
      <c r="G38" s="76" t="b">
        <v>0</v>
      </c>
      <c r="H38" s="76" t="b">
        <v>0</v>
      </c>
      <c r="I38" s="76" t="b">
        <v>0</v>
      </c>
      <c r="J38" s="77" t="s">
        <v>106</v>
      </c>
      <c r="K38" s="50" t="str">
        <f t="shared" si="1"/>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1"/>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1"/>
        <v/>
      </c>
    </row>
    <row r="41" spans="1:12" ht="15.75" customHeight="1">
      <c r="A41" s="557"/>
      <c r="B41" s="80" t="s">
        <v>125</v>
      </c>
      <c r="C41" s="67" t="s">
        <v>25</v>
      </c>
      <c r="D41" s="68" t="s">
        <v>126</v>
      </c>
      <c r="E41" s="79" t="s">
        <v>11</v>
      </c>
      <c r="F41" s="70" t="s">
        <v>209</v>
      </c>
      <c r="G41" s="76" t="b">
        <v>0</v>
      </c>
      <c r="H41" s="76" t="b">
        <v>0</v>
      </c>
      <c r="I41" s="76" t="b">
        <v>0</v>
      </c>
      <c r="J41" s="77" t="s">
        <v>106</v>
      </c>
      <c r="K41" s="50" t="str">
        <f t="shared" si="1"/>
        <v/>
      </c>
    </row>
    <row r="42" spans="1:12" ht="15.75" customHeight="1">
      <c r="A42" s="557"/>
      <c r="B42" s="80" t="s">
        <v>128</v>
      </c>
      <c r="C42" s="78" t="s">
        <v>25</v>
      </c>
      <c r="D42" s="68" t="s">
        <v>129</v>
      </c>
      <c r="E42" s="79" t="s">
        <v>11</v>
      </c>
      <c r="F42" s="70" t="s">
        <v>255</v>
      </c>
      <c r="G42" s="76" t="b">
        <v>0</v>
      </c>
      <c r="H42" s="76" t="b">
        <v>0</v>
      </c>
      <c r="I42" s="76" t="b">
        <v>0</v>
      </c>
      <c r="J42" s="77" t="s">
        <v>106</v>
      </c>
      <c r="K42" s="50" t="str">
        <f t="shared" si="1"/>
        <v/>
      </c>
    </row>
    <row r="43" spans="1:12" ht="15.75" customHeight="1">
      <c r="A43" s="557"/>
      <c r="B43" s="66" t="s">
        <v>131</v>
      </c>
      <c r="C43" s="67" t="s">
        <v>25</v>
      </c>
      <c r="D43" s="68" t="s">
        <v>132</v>
      </c>
      <c r="E43" s="79" t="s">
        <v>11</v>
      </c>
      <c r="F43" s="70" t="s">
        <v>274</v>
      </c>
      <c r="G43" s="76" t="b">
        <v>0</v>
      </c>
      <c r="H43" s="76" t="b">
        <v>0</v>
      </c>
      <c r="I43" s="76" t="b">
        <v>0</v>
      </c>
      <c r="J43" s="77" t="s">
        <v>106</v>
      </c>
      <c r="K43" s="50" t="str">
        <f t="shared" si="1"/>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1"/>
        <v/>
      </c>
    </row>
    <row r="45" spans="1:12" ht="15.75" customHeight="1">
      <c r="A45" s="557"/>
      <c r="B45" s="80" t="s">
        <v>136</v>
      </c>
      <c r="C45" s="78" t="s">
        <v>25</v>
      </c>
      <c r="D45" s="68" t="s">
        <v>137</v>
      </c>
      <c r="E45" s="79" t="s">
        <v>11</v>
      </c>
      <c r="F45" s="70" t="s">
        <v>255</v>
      </c>
      <c r="G45" s="76" t="b">
        <v>0</v>
      </c>
      <c r="H45" s="76" t="b">
        <v>0</v>
      </c>
      <c r="I45" s="76" t="b">
        <v>0</v>
      </c>
      <c r="J45" s="77" t="s">
        <v>106</v>
      </c>
      <c r="K45" s="50" t="str">
        <f t="shared" si="1"/>
        <v/>
      </c>
    </row>
    <row r="46" spans="1:12" ht="15.75" customHeight="1">
      <c r="A46" s="557"/>
      <c r="B46" s="80" t="s">
        <v>138</v>
      </c>
      <c r="C46" s="78" t="s">
        <v>25</v>
      </c>
      <c r="D46" s="68" t="s">
        <v>139</v>
      </c>
      <c r="E46" s="79" t="s">
        <v>11</v>
      </c>
      <c r="F46" s="70" t="s">
        <v>255</v>
      </c>
      <c r="G46" s="76" t="b">
        <v>0</v>
      </c>
      <c r="H46" s="76" t="b">
        <v>0</v>
      </c>
      <c r="I46" s="76" t="b">
        <v>0</v>
      </c>
      <c r="J46" s="77" t="s">
        <v>106</v>
      </c>
      <c r="K46" s="50" t="str">
        <f t="shared" si="1"/>
        <v/>
      </c>
    </row>
    <row r="47" spans="1:12" ht="16.5" customHeight="1">
      <c r="A47" s="557"/>
      <c r="B47" s="83" t="s">
        <v>141</v>
      </c>
      <c r="C47" s="84" t="s">
        <v>25</v>
      </c>
      <c r="D47" s="85" t="s">
        <v>142</v>
      </c>
      <c r="E47" s="79" t="s">
        <v>11</v>
      </c>
      <c r="F47" s="87" t="s">
        <v>313</v>
      </c>
      <c r="G47" s="88" t="b">
        <v>0</v>
      </c>
      <c r="H47" s="88" t="b">
        <v>0</v>
      </c>
      <c r="I47" s="88" t="b">
        <v>0</v>
      </c>
      <c r="J47" s="89" t="s">
        <v>106</v>
      </c>
      <c r="K47" s="50" t="str">
        <f t="shared" si="1"/>
        <v/>
      </c>
      <c r="L47" s="131"/>
    </row>
    <row r="48" spans="1:12" ht="16.5" customHeight="1">
      <c r="A48" s="557"/>
      <c r="B48" s="90" t="s">
        <v>143</v>
      </c>
      <c r="C48" s="84" t="s">
        <v>25</v>
      </c>
      <c r="D48" s="91" t="s">
        <v>144</v>
      </c>
      <c r="E48" s="79" t="s">
        <v>11</v>
      </c>
      <c r="F48" s="87" t="s">
        <v>301</v>
      </c>
      <c r="G48" s="88" t="b">
        <v>0</v>
      </c>
      <c r="H48" s="88" t="b">
        <v>0</v>
      </c>
      <c r="I48" s="88" t="b">
        <v>0</v>
      </c>
      <c r="J48" s="89" t="s">
        <v>106</v>
      </c>
      <c r="K48" s="50" t="str">
        <f t="shared" si="1"/>
        <v/>
      </c>
      <c r="L48" s="131"/>
    </row>
    <row r="49" spans="1:12" ht="16.5" customHeight="1">
      <c r="A49" s="561"/>
      <c r="B49" s="92" t="s">
        <v>145</v>
      </c>
      <c r="C49" s="93" t="s">
        <v>25</v>
      </c>
      <c r="D49" s="94" t="s">
        <v>145</v>
      </c>
      <c r="E49" s="95" t="s">
        <v>11</v>
      </c>
      <c r="F49" s="96" t="s">
        <v>179</v>
      </c>
      <c r="G49" s="97" t="b">
        <v>0</v>
      </c>
      <c r="H49" s="97" t="b">
        <v>0</v>
      </c>
      <c r="I49" s="97" t="b">
        <v>0</v>
      </c>
      <c r="J49" s="98" t="s">
        <v>106</v>
      </c>
      <c r="K49" s="50" t="str">
        <f t="shared" si="1"/>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autoFilter ref="G2:H51"/>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49"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11"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110</v>
      </c>
      <c r="G5" s="32" t="b">
        <v>0</v>
      </c>
      <c r="H5" s="32" t="b">
        <v>1</v>
      </c>
      <c r="I5" s="32" t="b">
        <v>1</v>
      </c>
      <c r="J5" s="33" t="s">
        <v>28</v>
      </c>
      <c r="K5" s="23" t="e">
        <f t="shared" ca="1" si="0"/>
        <v>#NAME?</v>
      </c>
    </row>
    <row r="6" spans="1:27" ht="22.5" customHeight="1">
      <c r="A6" s="557"/>
      <c r="B6" s="547"/>
      <c r="C6" s="28" t="s">
        <v>25</v>
      </c>
      <c r="D6" s="29" t="s">
        <v>29</v>
      </c>
      <c r="E6" s="134" t="s">
        <v>11</v>
      </c>
      <c r="F6" s="31" t="s">
        <v>311</v>
      </c>
      <c r="G6" s="32" t="b">
        <v>0</v>
      </c>
      <c r="H6" s="32" t="b">
        <v>1</v>
      </c>
      <c r="I6" s="32" t="b">
        <v>1</v>
      </c>
      <c r="J6" s="35" t="s">
        <v>21</v>
      </c>
      <c r="K6" s="23" t="e">
        <f t="shared" ca="1" si="0"/>
        <v>#NAME?</v>
      </c>
      <c r="L6" s="121"/>
    </row>
    <row r="7" spans="1:27" ht="12.75">
      <c r="A7" s="557"/>
      <c r="B7" s="555" t="s">
        <v>30</v>
      </c>
      <c r="C7" s="28" t="s">
        <v>25</v>
      </c>
      <c r="D7" s="29" t="s">
        <v>31</v>
      </c>
      <c r="E7" s="134" t="s">
        <v>11</v>
      </c>
      <c r="F7" s="31" t="s">
        <v>124</v>
      </c>
      <c r="G7" s="32" t="b">
        <v>0</v>
      </c>
      <c r="H7" s="32" t="b">
        <v>1</v>
      </c>
      <c r="I7" s="32" t="b">
        <v>0</v>
      </c>
      <c r="J7" s="33"/>
      <c r="K7" s="23" t="e">
        <f t="shared" ca="1" si="0"/>
        <v>#NAME?</v>
      </c>
      <c r="L7" s="119"/>
    </row>
    <row r="8" spans="1:27" ht="12.75">
      <c r="A8" s="557"/>
      <c r="B8" s="547"/>
      <c r="C8" s="28" t="s">
        <v>25</v>
      </c>
      <c r="D8" s="29" t="s">
        <v>33</v>
      </c>
      <c r="E8" s="134" t="s">
        <v>11</v>
      </c>
      <c r="F8" s="31" t="s">
        <v>124</v>
      </c>
      <c r="G8" s="32" t="b">
        <v>0</v>
      </c>
      <c r="H8" s="32" t="b">
        <v>1</v>
      </c>
      <c r="I8" s="32" t="b">
        <v>0</v>
      </c>
      <c r="J8" s="35" t="s">
        <v>34</v>
      </c>
      <c r="K8" s="23" t="e">
        <f t="shared" ca="1" si="0"/>
        <v>#NAME?</v>
      </c>
    </row>
    <row r="9" spans="1:27" ht="12.75">
      <c r="A9" s="557"/>
      <c r="B9" s="555" t="s">
        <v>35</v>
      </c>
      <c r="C9" s="28" t="s">
        <v>18</v>
      </c>
      <c r="D9" s="29" t="s">
        <v>36</v>
      </c>
      <c r="E9" s="134" t="s">
        <v>11</v>
      </c>
      <c r="F9" s="31" t="s">
        <v>160</v>
      </c>
      <c r="G9" s="32" t="b">
        <v>0</v>
      </c>
      <c r="H9" s="32" t="b">
        <v>1</v>
      </c>
      <c r="I9" s="32" t="b">
        <v>1</v>
      </c>
      <c r="J9" s="33"/>
      <c r="K9" s="23" t="e">
        <f t="shared" ca="1" si="0"/>
        <v>#NAME?</v>
      </c>
    </row>
    <row r="10" spans="1:27" ht="12.75">
      <c r="A10" s="553"/>
      <c r="B10" s="547"/>
      <c r="C10" s="28" t="s">
        <v>38</v>
      </c>
      <c r="D10" s="29" t="s">
        <v>39</v>
      </c>
      <c r="E10" s="134" t="s">
        <v>11</v>
      </c>
      <c r="F10" s="31" t="s">
        <v>160</v>
      </c>
      <c r="G10" s="32" t="b">
        <v>0</v>
      </c>
      <c r="H10" s="32" t="b">
        <v>1</v>
      </c>
      <c r="I10" s="32" t="b">
        <v>1</v>
      </c>
      <c r="J10" s="35" t="s">
        <v>34</v>
      </c>
      <c r="K10" s="23" t="e">
        <f t="shared" ca="1" si="0"/>
        <v>#NAME?</v>
      </c>
    </row>
    <row r="11" spans="1:27" ht="12.75">
      <c r="A11" s="558" t="s">
        <v>40</v>
      </c>
      <c r="B11" s="546" t="s">
        <v>41</v>
      </c>
      <c r="C11" s="37" t="s">
        <v>25</v>
      </c>
      <c r="D11" s="38" t="s">
        <v>42</v>
      </c>
      <c r="E11" s="49" t="s">
        <v>11</v>
      </c>
      <c r="F11" s="40" t="s">
        <v>312</v>
      </c>
      <c r="G11" s="41" t="b">
        <v>0</v>
      </c>
      <c r="H11" s="41" t="b">
        <v>1</v>
      </c>
      <c r="I11" s="41" t="b">
        <v>1</v>
      </c>
      <c r="J11" s="42" t="s">
        <v>28</v>
      </c>
      <c r="K11" s="23" t="e">
        <f t="shared" ca="1" si="0"/>
        <v>#NAME?</v>
      </c>
      <c r="L11" s="121"/>
    </row>
    <row r="12" spans="1:27" ht="15" customHeight="1">
      <c r="A12" s="557"/>
      <c r="B12" s="547"/>
      <c r="C12" s="37" t="s">
        <v>25</v>
      </c>
      <c r="D12" s="38" t="s">
        <v>44</v>
      </c>
      <c r="E12" s="49" t="s">
        <v>11</v>
      </c>
      <c r="F12" s="40" t="s">
        <v>312</v>
      </c>
      <c r="G12" s="41" t="b">
        <v>0</v>
      </c>
      <c r="H12" s="41" t="b">
        <v>1</v>
      </c>
      <c r="I12" s="41" t="b">
        <v>1</v>
      </c>
      <c r="J12" s="43" t="s">
        <v>45</v>
      </c>
      <c r="K12" s="50"/>
      <c r="L12" s="122"/>
    </row>
    <row r="13" spans="1:27" ht="12.75">
      <c r="A13" s="557"/>
      <c r="B13" s="546" t="s">
        <v>46</v>
      </c>
      <c r="C13" s="37" t="s">
        <v>25</v>
      </c>
      <c r="D13" s="38" t="s">
        <v>47</v>
      </c>
      <c r="E13" s="49" t="s">
        <v>11</v>
      </c>
      <c r="F13" s="40" t="s">
        <v>79</v>
      </c>
      <c r="G13" s="41" t="b">
        <v>0</v>
      </c>
      <c r="H13" s="41" t="b">
        <v>1</v>
      </c>
      <c r="I13" s="41" t="b">
        <v>1</v>
      </c>
      <c r="J13" s="42" t="s">
        <v>28</v>
      </c>
      <c r="K13" s="23" t="e">
        <f t="shared" ref="K13:K49" ca="1" si="1">IF(H13,CONCAT(CONCAT(CONCAT(CONCAT(CONCAT(CONCAT(CONCAT(CONCAT("http://192.168.10.9:8082/artifactory/santander-gts-libs-release-local/",CONCAT(CONCAT(SUBSTITUTE(C13,".","/"),"/"),D13)),"/"),F13),"/"),D13),"-"),F13),".jar"),"")</f>
        <v>#NAME?</v>
      </c>
      <c r="L13" s="121"/>
    </row>
    <row r="14" spans="1:27" ht="12.75">
      <c r="A14" s="557"/>
      <c r="B14" s="547"/>
      <c r="C14" s="37" t="s">
        <v>25</v>
      </c>
      <c r="D14" s="38" t="s">
        <v>49</v>
      </c>
      <c r="E14" s="49" t="s">
        <v>11</v>
      </c>
      <c r="F14" s="40" t="s">
        <v>79</v>
      </c>
      <c r="G14" s="41" t="b">
        <v>0</v>
      </c>
      <c r="H14" s="41" t="b">
        <v>1</v>
      </c>
      <c r="I14" s="41" t="b">
        <v>1</v>
      </c>
      <c r="J14" s="43" t="s">
        <v>50</v>
      </c>
      <c r="K14" s="23" t="e">
        <f t="shared" ca="1" si="1"/>
        <v>#NAME?</v>
      </c>
      <c r="L14" s="123"/>
    </row>
    <row r="15" spans="1:27" ht="12.75">
      <c r="A15" s="557"/>
      <c r="B15" s="546" t="s">
        <v>51</v>
      </c>
      <c r="C15" s="37" t="s">
        <v>25</v>
      </c>
      <c r="D15" s="38" t="s">
        <v>52</v>
      </c>
      <c r="E15" s="49" t="s">
        <v>11</v>
      </c>
      <c r="F15" s="40" t="s">
        <v>187</v>
      </c>
      <c r="G15" s="41" t="b">
        <v>0</v>
      </c>
      <c r="H15" s="41" t="b">
        <v>1</v>
      </c>
      <c r="I15" s="41" t="b">
        <v>1</v>
      </c>
      <c r="J15" s="42" t="s">
        <v>28</v>
      </c>
      <c r="K15" s="23" t="e">
        <f t="shared" ca="1" si="1"/>
        <v>#NAME?</v>
      </c>
      <c r="L15" s="121"/>
    </row>
    <row r="16" spans="1:27" ht="12.75">
      <c r="A16" s="557"/>
      <c r="B16" s="547"/>
      <c r="C16" s="37" t="s">
        <v>25</v>
      </c>
      <c r="D16" s="38" t="s">
        <v>54</v>
      </c>
      <c r="E16" s="49" t="s">
        <v>11</v>
      </c>
      <c r="F16" s="40" t="s">
        <v>187</v>
      </c>
      <c r="G16" s="41" t="b">
        <v>0</v>
      </c>
      <c r="H16" s="41" t="b">
        <v>1</v>
      </c>
      <c r="I16" s="41" t="b">
        <v>1</v>
      </c>
      <c r="J16" s="43" t="s">
        <v>55</v>
      </c>
      <c r="K16" s="23" t="e">
        <f t="shared" ca="1" si="1"/>
        <v>#NAME?</v>
      </c>
      <c r="L16" s="123"/>
    </row>
    <row r="17" spans="1:12" ht="12.75">
      <c r="A17" s="557"/>
      <c r="B17" s="546" t="s">
        <v>56</v>
      </c>
      <c r="C17" s="37" t="s">
        <v>25</v>
      </c>
      <c r="D17" s="38" t="s">
        <v>57</v>
      </c>
      <c r="E17" s="49" t="s">
        <v>11</v>
      </c>
      <c r="F17" s="40" t="s">
        <v>265</v>
      </c>
      <c r="G17" s="41" t="b">
        <v>0</v>
      </c>
      <c r="H17" s="41" t="b">
        <v>1</v>
      </c>
      <c r="I17" s="41" t="b">
        <v>1</v>
      </c>
      <c r="J17" s="42" t="s">
        <v>28</v>
      </c>
      <c r="K17" s="23" t="e">
        <f t="shared" ca="1" si="1"/>
        <v>#NAME?</v>
      </c>
      <c r="L17" s="121"/>
    </row>
    <row r="18" spans="1:12" ht="12.75">
      <c r="A18" s="557"/>
      <c r="B18" s="547"/>
      <c r="C18" s="37" t="s">
        <v>25</v>
      </c>
      <c r="D18" s="38" t="s">
        <v>59</v>
      </c>
      <c r="E18" s="49" t="s">
        <v>11</v>
      </c>
      <c r="F18" s="135" t="s">
        <v>265</v>
      </c>
      <c r="G18" s="41" t="b">
        <v>0</v>
      </c>
      <c r="H18" s="41" t="b">
        <v>1</v>
      </c>
      <c r="I18" s="41" t="b">
        <v>1</v>
      </c>
      <c r="J18" s="43" t="s">
        <v>34</v>
      </c>
      <c r="K18" s="23" t="e">
        <f t="shared" ca="1" si="1"/>
        <v>#NAME?</v>
      </c>
      <c r="L18" s="124"/>
    </row>
    <row r="19" spans="1:12" ht="12.75">
      <c r="A19" s="557"/>
      <c r="B19" s="546" t="s">
        <v>60</v>
      </c>
      <c r="C19" s="37" t="s">
        <v>25</v>
      </c>
      <c r="D19" s="38" t="s">
        <v>61</v>
      </c>
      <c r="E19" s="49" t="s">
        <v>11</v>
      </c>
      <c r="F19" s="40" t="s">
        <v>313</v>
      </c>
      <c r="G19" s="41" t="b">
        <v>0</v>
      </c>
      <c r="H19" s="41" t="b">
        <v>1</v>
      </c>
      <c r="I19" s="41" t="b">
        <v>0</v>
      </c>
      <c r="J19" s="43" t="s">
        <v>63</v>
      </c>
      <c r="K19" s="23" t="e">
        <f t="shared" ca="1" si="1"/>
        <v>#NAME?</v>
      </c>
      <c r="L19" s="125"/>
    </row>
    <row r="20" spans="1:12" ht="12.75">
      <c r="A20" s="557"/>
      <c r="B20" s="547"/>
      <c r="C20" s="37" t="s">
        <v>25</v>
      </c>
      <c r="D20" s="38" t="s">
        <v>64</v>
      </c>
      <c r="E20" s="49" t="s">
        <v>11</v>
      </c>
      <c r="F20" s="40" t="s">
        <v>313</v>
      </c>
      <c r="G20" s="41" t="b">
        <v>0</v>
      </c>
      <c r="H20" s="41" t="b">
        <v>1</v>
      </c>
      <c r="I20" s="41" t="b">
        <v>0</v>
      </c>
      <c r="J20" s="43" t="s">
        <v>28</v>
      </c>
      <c r="K20" s="23" t="e">
        <f t="shared" ca="1" si="1"/>
        <v>#NAME?</v>
      </c>
      <c r="L20" s="125"/>
    </row>
    <row r="21" spans="1:12" ht="12.75">
      <c r="A21" s="557"/>
      <c r="B21" s="546" t="s">
        <v>65</v>
      </c>
      <c r="C21" s="37" t="s">
        <v>25</v>
      </c>
      <c r="D21" s="38" t="s">
        <v>66</v>
      </c>
      <c r="E21" s="49" t="s">
        <v>11</v>
      </c>
      <c r="F21" s="40" t="s">
        <v>301</v>
      </c>
      <c r="G21" s="41" t="b">
        <v>0</v>
      </c>
      <c r="H21" s="41" t="b">
        <v>1</v>
      </c>
      <c r="I21" s="41" t="b">
        <v>0</v>
      </c>
      <c r="J21" s="43" t="s">
        <v>63</v>
      </c>
      <c r="K21" s="23" t="e">
        <f t="shared" ca="1" si="1"/>
        <v>#NAME?</v>
      </c>
      <c r="L21" s="125"/>
    </row>
    <row r="22" spans="1:12" ht="12.75">
      <c r="A22" s="557"/>
      <c r="B22" s="547"/>
      <c r="C22" s="37" t="s">
        <v>25</v>
      </c>
      <c r="D22" s="38" t="s">
        <v>68</v>
      </c>
      <c r="E22" s="49" t="s">
        <v>11</v>
      </c>
      <c r="F22" s="40" t="s">
        <v>301</v>
      </c>
      <c r="G22" s="41" t="b">
        <v>0</v>
      </c>
      <c r="H22" s="41" t="b">
        <v>1</v>
      </c>
      <c r="I22" s="41" t="b">
        <v>0</v>
      </c>
      <c r="J22" s="43" t="s">
        <v>28</v>
      </c>
      <c r="K22" s="23" t="e">
        <f t="shared" ca="1" si="1"/>
        <v>#NAME?</v>
      </c>
      <c r="L22" s="125"/>
    </row>
    <row r="23" spans="1:12" ht="12.75">
      <c r="A23" s="557"/>
      <c r="B23" s="548" t="s">
        <v>69</v>
      </c>
      <c r="C23" s="37" t="s">
        <v>25</v>
      </c>
      <c r="D23" s="38" t="s">
        <v>70</v>
      </c>
      <c r="E23" s="49" t="s">
        <v>11</v>
      </c>
      <c r="F23" s="40" t="s">
        <v>279</v>
      </c>
      <c r="G23" s="41" t="b">
        <v>0</v>
      </c>
      <c r="H23" s="41" t="b">
        <v>1</v>
      </c>
      <c r="I23" s="41" t="b">
        <v>1</v>
      </c>
      <c r="J23" s="48" t="s">
        <v>28</v>
      </c>
      <c r="K23" s="23" t="e">
        <f t="shared" ca="1" si="1"/>
        <v>#NAME?</v>
      </c>
      <c r="L23" s="125"/>
    </row>
    <row r="24" spans="1:12" ht="12.75">
      <c r="A24" s="553"/>
      <c r="B24" s="547"/>
      <c r="C24" s="37" t="s">
        <v>25</v>
      </c>
      <c r="D24" s="38" t="s">
        <v>72</v>
      </c>
      <c r="E24" s="49" t="s">
        <v>11</v>
      </c>
      <c r="F24" s="40" t="s">
        <v>279</v>
      </c>
      <c r="G24" s="41" t="b">
        <v>0</v>
      </c>
      <c r="H24" s="41" t="b">
        <v>1</v>
      </c>
      <c r="I24" s="41" t="b">
        <v>1</v>
      </c>
      <c r="J24" s="48" t="s">
        <v>73</v>
      </c>
      <c r="K24" s="23" t="e">
        <f t="shared" ca="1" si="1"/>
        <v>#NAME?</v>
      </c>
      <c r="L24" s="126"/>
    </row>
    <row r="25" spans="1:12" ht="12.75">
      <c r="A25" s="559" t="s">
        <v>75</v>
      </c>
      <c r="B25" s="51" t="s">
        <v>76</v>
      </c>
      <c r="C25" s="52" t="s">
        <v>77</v>
      </c>
      <c r="D25" s="53" t="s">
        <v>78</v>
      </c>
      <c r="E25" s="136" t="s">
        <v>11</v>
      </c>
      <c r="F25" s="55" t="s">
        <v>62</v>
      </c>
      <c r="G25" s="56" t="b">
        <v>0</v>
      </c>
      <c r="H25" s="57" t="b">
        <v>1</v>
      </c>
      <c r="I25" s="56" t="b">
        <v>1</v>
      </c>
      <c r="J25" s="58" t="s">
        <v>21</v>
      </c>
      <c r="K25" s="23" t="e">
        <f t="shared" ca="1" si="1"/>
        <v>#NAME?</v>
      </c>
      <c r="L25" s="121"/>
    </row>
    <row r="26" spans="1:12" ht="12.75">
      <c r="A26" s="557"/>
      <c r="B26" s="51" t="s">
        <v>80</v>
      </c>
      <c r="C26" s="52" t="s">
        <v>77</v>
      </c>
      <c r="D26" s="53" t="s">
        <v>81</v>
      </c>
      <c r="E26" s="136" t="s">
        <v>11</v>
      </c>
      <c r="F26" s="55" t="s">
        <v>308</v>
      </c>
      <c r="G26" s="56" t="b">
        <v>0</v>
      </c>
      <c r="H26" s="57" t="b">
        <v>1</v>
      </c>
      <c r="I26" s="56" t="b">
        <v>1</v>
      </c>
      <c r="J26" s="58" t="s">
        <v>21</v>
      </c>
      <c r="K26" s="23" t="e">
        <f t="shared" ca="1" si="1"/>
        <v>#NAME?</v>
      </c>
      <c r="L26" s="127"/>
    </row>
    <row r="27" spans="1:12" ht="12.75">
      <c r="A27" s="557"/>
      <c r="B27" s="51" t="s">
        <v>83</v>
      </c>
      <c r="C27" s="52" t="s">
        <v>77</v>
      </c>
      <c r="D27" s="53" t="s">
        <v>84</v>
      </c>
      <c r="E27" s="136" t="s">
        <v>11</v>
      </c>
      <c r="F27" s="55" t="s">
        <v>267</v>
      </c>
      <c r="G27" s="56" t="b">
        <v>0</v>
      </c>
      <c r="H27" s="57" t="b">
        <v>1</v>
      </c>
      <c r="I27" s="56" t="b">
        <v>1</v>
      </c>
      <c r="J27" s="58" t="s">
        <v>21</v>
      </c>
      <c r="K27" s="23" t="e">
        <f t="shared" ca="1" si="1"/>
        <v>#NAME?</v>
      </c>
      <c r="L27" s="128"/>
    </row>
    <row r="28" spans="1:12" ht="12.75">
      <c r="A28" s="557"/>
      <c r="B28" s="51" t="s">
        <v>86</v>
      </c>
      <c r="C28" s="52" t="s">
        <v>77</v>
      </c>
      <c r="D28" s="53" t="s">
        <v>87</v>
      </c>
      <c r="E28" s="136" t="s">
        <v>11</v>
      </c>
      <c r="F28" s="55" t="s">
        <v>282</v>
      </c>
      <c r="G28" s="56" t="b">
        <v>0</v>
      </c>
      <c r="H28" s="57" t="b">
        <v>1</v>
      </c>
      <c r="I28" s="56" t="b">
        <v>1</v>
      </c>
      <c r="J28" s="58" t="s">
        <v>21</v>
      </c>
      <c r="K28" s="23" t="e">
        <f t="shared" ca="1" si="1"/>
        <v>#NAME?</v>
      </c>
      <c r="L28" s="128"/>
    </row>
    <row r="29" spans="1:12" ht="12.75">
      <c r="A29" s="557"/>
      <c r="B29" s="51" t="s">
        <v>89</v>
      </c>
      <c r="C29" s="52" t="s">
        <v>77</v>
      </c>
      <c r="D29" s="53" t="s">
        <v>90</v>
      </c>
      <c r="E29" s="136" t="s">
        <v>11</v>
      </c>
      <c r="F29" s="55" t="s">
        <v>267</v>
      </c>
      <c r="G29" s="56" t="b">
        <v>0</v>
      </c>
      <c r="H29" s="57" t="b">
        <v>1</v>
      </c>
      <c r="I29" s="56" t="b">
        <v>1</v>
      </c>
      <c r="J29" s="58" t="s">
        <v>21</v>
      </c>
      <c r="K29" s="23" t="e">
        <f t="shared" ca="1" si="1"/>
        <v>#NAME?</v>
      </c>
      <c r="L29" s="125"/>
    </row>
    <row r="30" spans="1:12" ht="12.75">
      <c r="A30" s="557"/>
      <c r="B30" s="51" t="s">
        <v>91</v>
      </c>
      <c r="C30" s="52" t="s">
        <v>77</v>
      </c>
      <c r="D30" s="53" t="s">
        <v>92</v>
      </c>
      <c r="E30" s="136" t="s">
        <v>11</v>
      </c>
      <c r="F30" s="55" t="s">
        <v>323</v>
      </c>
      <c r="G30" s="56" t="b">
        <v>0</v>
      </c>
      <c r="H30" s="57" t="b">
        <v>1</v>
      </c>
      <c r="I30" s="56" t="b">
        <v>1</v>
      </c>
      <c r="J30" s="58" t="s">
        <v>21</v>
      </c>
      <c r="K30" s="23" t="e">
        <f t="shared" ca="1" si="1"/>
        <v>#NAME?</v>
      </c>
      <c r="L30" s="129"/>
    </row>
    <row r="31" spans="1:12" ht="12.75">
      <c r="A31" s="557"/>
      <c r="B31" s="51" t="s">
        <v>94</v>
      </c>
      <c r="C31" s="52" t="s">
        <v>77</v>
      </c>
      <c r="D31" s="53" t="s">
        <v>95</v>
      </c>
      <c r="E31" s="136" t="s">
        <v>11</v>
      </c>
      <c r="F31" s="55" t="s">
        <v>324</v>
      </c>
      <c r="G31" s="56" t="b">
        <v>0</v>
      </c>
      <c r="H31" s="57" t="b">
        <v>1</v>
      </c>
      <c r="I31" s="56" t="b">
        <v>1</v>
      </c>
      <c r="J31" s="58" t="s">
        <v>21</v>
      </c>
      <c r="K31" s="23" t="e">
        <f t="shared" ca="1" si="1"/>
        <v>#NAME?</v>
      </c>
      <c r="L31" s="129"/>
    </row>
    <row r="32" spans="1:12" ht="12.75">
      <c r="A32" s="557"/>
      <c r="B32" s="61" t="s">
        <v>97</v>
      </c>
      <c r="C32" s="62" t="s">
        <v>77</v>
      </c>
      <c r="D32" s="53" t="s">
        <v>98</v>
      </c>
      <c r="E32" s="136" t="s">
        <v>11</v>
      </c>
      <c r="F32" s="63" t="s">
        <v>105</v>
      </c>
      <c r="G32" s="56" t="b">
        <v>0</v>
      </c>
      <c r="H32" s="57" t="b">
        <v>1</v>
      </c>
      <c r="I32" s="56" t="b">
        <v>1</v>
      </c>
      <c r="J32" s="58" t="s">
        <v>21</v>
      </c>
      <c r="K32" s="23" t="e">
        <f t="shared" ca="1" si="1"/>
        <v>#NAME?</v>
      </c>
      <c r="L32" s="129"/>
    </row>
    <row r="33" spans="1:12" ht="12.75">
      <c r="A33" s="557"/>
      <c r="B33" s="61" t="s">
        <v>100</v>
      </c>
      <c r="C33" s="62" t="s">
        <v>77</v>
      </c>
      <c r="D33" s="53" t="s">
        <v>101</v>
      </c>
      <c r="E33" s="136" t="s">
        <v>11</v>
      </c>
      <c r="F33" s="63" t="s">
        <v>146</v>
      </c>
      <c r="G33" s="56" t="b">
        <v>0</v>
      </c>
      <c r="H33" s="57" t="b">
        <v>1</v>
      </c>
      <c r="I33" s="56" t="b">
        <v>1</v>
      </c>
      <c r="J33" s="58" t="s">
        <v>21</v>
      </c>
      <c r="K33" s="23" t="e">
        <f t="shared" ca="1" si="1"/>
        <v>#NAME?</v>
      </c>
      <c r="L33" s="129"/>
    </row>
    <row r="34" spans="1:12" ht="12.75">
      <c r="A34" s="553"/>
      <c r="B34" s="61" t="s">
        <v>103</v>
      </c>
      <c r="C34" s="52" t="s">
        <v>77</v>
      </c>
      <c r="D34" s="53" t="s">
        <v>104</v>
      </c>
      <c r="E34" s="136" t="s">
        <v>11</v>
      </c>
      <c r="F34" s="63" t="s">
        <v>157</v>
      </c>
      <c r="G34" s="56" t="b">
        <v>0</v>
      </c>
      <c r="H34" s="57" t="b">
        <v>0</v>
      </c>
      <c r="I34" s="56" t="b">
        <v>0</v>
      </c>
      <c r="J34" s="64" t="s">
        <v>106</v>
      </c>
      <c r="K34" s="50" t="str">
        <f t="shared" si="1"/>
        <v/>
      </c>
      <c r="L34" s="129"/>
    </row>
    <row r="35" spans="1:12" ht="12.75">
      <c r="A35" s="560" t="s">
        <v>107</v>
      </c>
      <c r="B35" s="66" t="s">
        <v>108</v>
      </c>
      <c r="C35" s="67" t="s">
        <v>25</v>
      </c>
      <c r="D35" s="68" t="s">
        <v>109</v>
      </c>
      <c r="E35" s="79" t="s">
        <v>11</v>
      </c>
      <c r="F35" s="70" t="s">
        <v>263</v>
      </c>
      <c r="G35" s="71" t="b">
        <v>0</v>
      </c>
      <c r="H35" s="71" t="b">
        <v>0</v>
      </c>
      <c r="I35" s="71" t="b">
        <v>0</v>
      </c>
      <c r="J35" s="72" t="s">
        <v>106</v>
      </c>
      <c r="K35" s="50" t="str">
        <f t="shared" si="1"/>
        <v/>
      </c>
      <c r="L35" s="130"/>
    </row>
    <row r="36" spans="1:12" ht="15.75" customHeight="1">
      <c r="A36" s="557"/>
      <c r="B36" s="66" t="s">
        <v>111</v>
      </c>
      <c r="C36" s="67" t="s">
        <v>25</v>
      </c>
      <c r="D36" s="68" t="s">
        <v>112</v>
      </c>
      <c r="E36" s="79" t="s">
        <v>11</v>
      </c>
      <c r="F36" s="70" t="s">
        <v>199</v>
      </c>
      <c r="G36" s="71" t="b">
        <v>0</v>
      </c>
      <c r="H36" s="71" t="b">
        <v>0</v>
      </c>
      <c r="I36" s="71" t="b">
        <v>0</v>
      </c>
      <c r="J36" s="72" t="s">
        <v>106</v>
      </c>
      <c r="K36" s="50" t="str">
        <f t="shared" si="1"/>
        <v/>
      </c>
      <c r="L36" s="130"/>
    </row>
    <row r="37" spans="1:12" ht="15.75" customHeight="1">
      <c r="A37" s="557"/>
      <c r="B37" s="66" t="s">
        <v>114</v>
      </c>
      <c r="C37" s="67" t="s">
        <v>25</v>
      </c>
      <c r="D37" s="74" t="s">
        <v>115</v>
      </c>
      <c r="E37" s="137" t="s">
        <v>11</v>
      </c>
      <c r="F37" s="70" t="s">
        <v>172</v>
      </c>
      <c r="G37" s="76" t="b">
        <v>0</v>
      </c>
      <c r="H37" s="76" t="b">
        <v>0</v>
      </c>
      <c r="I37" s="76" t="b">
        <v>0</v>
      </c>
      <c r="J37" s="77" t="s">
        <v>106</v>
      </c>
      <c r="K37" s="50" t="str">
        <f t="shared" si="1"/>
        <v/>
      </c>
      <c r="L37" s="130"/>
    </row>
    <row r="38" spans="1:12" ht="15" customHeight="1">
      <c r="A38" s="557"/>
      <c r="B38" s="66" t="s">
        <v>117</v>
      </c>
      <c r="C38" s="67" t="s">
        <v>25</v>
      </c>
      <c r="D38" s="68" t="s">
        <v>118</v>
      </c>
      <c r="E38" s="79" t="s">
        <v>11</v>
      </c>
      <c r="F38" s="70" t="s">
        <v>164</v>
      </c>
      <c r="G38" s="76" t="b">
        <v>0</v>
      </c>
      <c r="H38" s="76" t="b">
        <v>0</v>
      </c>
      <c r="I38" s="76" t="b">
        <v>0</v>
      </c>
      <c r="J38" s="77" t="s">
        <v>106</v>
      </c>
      <c r="K38" s="50" t="str">
        <f t="shared" si="1"/>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1"/>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1"/>
        <v/>
      </c>
    </row>
    <row r="41" spans="1:12" ht="15.75" customHeight="1">
      <c r="A41" s="557"/>
      <c r="B41" s="80" t="s">
        <v>125</v>
      </c>
      <c r="C41" s="67" t="s">
        <v>25</v>
      </c>
      <c r="D41" s="68" t="s">
        <v>126</v>
      </c>
      <c r="E41" s="79" t="s">
        <v>11</v>
      </c>
      <c r="F41" s="70" t="s">
        <v>209</v>
      </c>
      <c r="G41" s="76" t="b">
        <v>0</v>
      </c>
      <c r="H41" s="76" t="b">
        <v>1</v>
      </c>
      <c r="I41" s="76" t="b">
        <v>1</v>
      </c>
      <c r="J41" s="77" t="s">
        <v>106</v>
      </c>
      <c r="K41" s="23" t="e">
        <f t="shared" ca="1" si="1"/>
        <v>#NAME?</v>
      </c>
    </row>
    <row r="42" spans="1:12" ht="15.75" customHeight="1">
      <c r="A42" s="557"/>
      <c r="B42" s="80" t="s">
        <v>128</v>
      </c>
      <c r="C42" s="78" t="s">
        <v>25</v>
      </c>
      <c r="D42" s="68" t="s">
        <v>129</v>
      </c>
      <c r="E42" s="79" t="s">
        <v>11</v>
      </c>
      <c r="F42" s="70" t="s">
        <v>255</v>
      </c>
      <c r="G42" s="76" t="b">
        <v>0</v>
      </c>
      <c r="H42" s="76" t="b">
        <v>0</v>
      </c>
      <c r="I42" s="76" t="b">
        <v>0</v>
      </c>
      <c r="J42" s="77" t="s">
        <v>106</v>
      </c>
      <c r="K42" s="50" t="str">
        <f t="shared" si="1"/>
        <v/>
      </c>
    </row>
    <row r="43" spans="1:12" ht="15.75" customHeight="1">
      <c r="A43" s="557"/>
      <c r="B43" s="66" t="s">
        <v>131</v>
      </c>
      <c r="C43" s="67" t="s">
        <v>25</v>
      </c>
      <c r="D43" s="68" t="s">
        <v>132</v>
      </c>
      <c r="E43" s="79" t="s">
        <v>11</v>
      </c>
      <c r="F43" s="70" t="s">
        <v>274</v>
      </c>
      <c r="G43" s="76" t="b">
        <v>0</v>
      </c>
      <c r="H43" s="76" t="b">
        <v>0</v>
      </c>
      <c r="I43" s="76" t="b">
        <v>0</v>
      </c>
      <c r="J43" s="77" t="s">
        <v>106</v>
      </c>
      <c r="K43" s="50" t="str">
        <f t="shared" si="1"/>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1"/>
        <v/>
      </c>
    </row>
    <row r="45" spans="1:12" ht="15.75" customHeight="1">
      <c r="A45" s="557"/>
      <c r="B45" s="80" t="s">
        <v>136</v>
      </c>
      <c r="C45" s="78" t="s">
        <v>25</v>
      </c>
      <c r="D45" s="68" t="s">
        <v>137</v>
      </c>
      <c r="E45" s="79" t="s">
        <v>11</v>
      </c>
      <c r="F45" s="70" t="s">
        <v>255</v>
      </c>
      <c r="G45" s="76" t="b">
        <v>0</v>
      </c>
      <c r="H45" s="76" t="b">
        <v>0</v>
      </c>
      <c r="I45" s="76" t="b">
        <v>0</v>
      </c>
      <c r="J45" s="77" t="s">
        <v>106</v>
      </c>
      <c r="K45" s="50" t="str">
        <f t="shared" si="1"/>
        <v/>
      </c>
    </row>
    <row r="46" spans="1:12" ht="15.75" customHeight="1">
      <c r="A46" s="557"/>
      <c r="B46" s="80" t="s">
        <v>138</v>
      </c>
      <c r="C46" s="78" t="s">
        <v>25</v>
      </c>
      <c r="D46" s="68" t="s">
        <v>139</v>
      </c>
      <c r="E46" s="79" t="s">
        <v>11</v>
      </c>
      <c r="F46" s="70" t="s">
        <v>255</v>
      </c>
      <c r="G46" s="76" t="b">
        <v>0</v>
      </c>
      <c r="H46" s="76" t="b">
        <v>0</v>
      </c>
      <c r="I46" s="76" t="b">
        <v>0</v>
      </c>
      <c r="J46" s="77" t="s">
        <v>106</v>
      </c>
      <c r="K46" s="50" t="str">
        <f t="shared" si="1"/>
        <v/>
      </c>
    </row>
    <row r="47" spans="1:12" ht="16.5" customHeight="1">
      <c r="A47" s="557"/>
      <c r="B47" s="83" t="s">
        <v>141</v>
      </c>
      <c r="C47" s="84" t="s">
        <v>25</v>
      </c>
      <c r="D47" s="85" t="s">
        <v>142</v>
      </c>
      <c r="E47" s="79" t="s">
        <v>11</v>
      </c>
      <c r="F47" s="87" t="s">
        <v>313</v>
      </c>
      <c r="G47" s="88" t="b">
        <v>0</v>
      </c>
      <c r="H47" s="88" t="b">
        <v>1</v>
      </c>
      <c r="I47" s="88" t="b">
        <v>0</v>
      </c>
      <c r="J47" s="89" t="s">
        <v>106</v>
      </c>
      <c r="K47" s="23" t="e">
        <f t="shared" ca="1" si="1"/>
        <v>#NAME?</v>
      </c>
      <c r="L47" s="131"/>
    </row>
    <row r="48" spans="1:12" ht="16.5" customHeight="1">
      <c r="A48" s="557"/>
      <c r="B48" s="90" t="s">
        <v>143</v>
      </c>
      <c r="C48" s="84" t="s">
        <v>25</v>
      </c>
      <c r="D48" s="91" t="s">
        <v>144</v>
      </c>
      <c r="E48" s="79" t="s">
        <v>11</v>
      </c>
      <c r="F48" s="87" t="s">
        <v>301</v>
      </c>
      <c r="G48" s="88" t="b">
        <v>0</v>
      </c>
      <c r="H48" s="88" t="b">
        <v>1</v>
      </c>
      <c r="I48" s="88" t="b">
        <v>0</v>
      </c>
      <c r="J48" s="89" t="s">
        <v>106</v>
      </c>
      <c r="K48" s="23" t="e">
        <f t="shared" ca="1" si="1"/>
        <v>#NAME?</v>
      </c>
      <c r="L48" s="131"/>
    </row>
    <row r="49" spans="1:12" ht="16.5" customHeight="1">
      <c r="A49" s="561"/>
      <c r="B49" s="92" t="s">
        <v>145</v>
      </c>
      <c r="C49" s="93" t="s">
        <v>25</v>
      </c>
      <c r="D49" s="94" t="s">
        <v>145</v>
      </c>
      <c r="E49" s="95" t="s">
        <v>11</v>
      </c>
      <c r="F49" s="96" t="s">
        <v>179</v>
      </c>
      <c r="G49" s="97" t="b">
        <v>0</v>
      </c>
      <c r="H49" s="97" t="b">
        <v>1</v>
      </c>
      <c r="I49" s="97" t="b">
        <v>1</v>
      </c>
      <c r="J49" s="98" t="s">
        <v>106</v>
      </c>
      <c r="K49" s="23" t="e">
        <f t="shared" ca="1" si="1"/>
        <v>#NAME?</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autoFilter ref="G2:H51"/>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48"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11"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58</v>
      </c>
      <c r="G5" s="32" t="b">
        <v>0</v>
      </c>
      <c r="H5" s="32" t="b">
        <v>0</v>
      </c>
      <c r="I5" s="32" t="b">
        <v>0</v>
      </c>
      <c r="J5" s="33" t="s">
        <v>28</v>
      </c>
      <c r="K5" s="50" t="str">
        <f t="shared" si="0"/>
        <v/>
      </c>
    </row>
    <row r="6" spans="1:27" ht="22.5" customHeight="1">
      <c r="A6" s="557"/>
      <c r="B6" s="547"/>
      <c r="C6" s="28" t="s">
        <v>25</v>
      </c>
      <c r="D6" s="29" t="s">
        <v>29</v>
      </c>
      <c r="E6" s="134" t="s">
        <v>11</v>
      </c>
      <c r="F6" s="31" t="s">
        <v>58</v>
      </c>
      <c r="G6" s="32" t="b">
        <v>0</v>
      </c>
      <c r="H6" s="32" t="b">
        <v>0</v>
      </c>
      <c r="I6" s="32" t="b">
        <v>0</v>
      </c>
      <c r="J6" s="35" t="s">
        <v>21</v>
      </c>
      <c r="K6" s="50" t="str">
        <f t="shared" si="0"/>
        <v/>
      </c>
      <c r="L6" s="121"/>
    </row>
    <row r="7" spans="1:27" ht="12.75">
      <c r="A7" s="557"/>
      <c r="B7" s="555" t="s">
        <v>30</v>
      </c>
      <c r="C7" s="28" t="s">
        <v>25</v>
      </c>
      <c r="D7" s="29" t="s">
        <v>31</v>
      </c>
      <c r="E7" s="134" t="s">
        <v>11</v>
      </c>
      <c r="F7" s="31" t="s">
        <v>140</v>
      </c>
      <c r="G7" s="32" t="b">
        <v>0</v>
      </c>
      <c r="H7" s="32" t="b">
        <v>0</v>
      </c>
      <c r="I7" s="32" t="b">
        <v>0</v>
      </c>
      <c r="J7" s="33"/>
      <c r="K7" s="50" t="str">
        <f t="shared" si="0"/>
        <v/>
      </c>
      <c r="L7" s="119"/>
    </row>
    <row r="8" spans="1:27" ht="12.75">
      <c r="A8" s="557"/>
      <c r="B8" s="547"/>
      <c r="C8" s="28" t="s">
        <v>25</v>
      </c>
      <c r="D8" s="29" t="s">
        <v>33</v>
      </c>
      <c r="E8" s="134" t="s">
        <v>11</v>
      </c>
      <c r="F8" s="31" t="s">
        <v>273</v>
      </c>
      <c r="G8" s="32" t="b">
        <v>0</v>
      </c>
      <c r="H8" s="32" t="b">
        <v>0</v>
      </c>
      <c r="I8" s="32" t="b">
        <v>0</v>
      </c>
      <c r="J8" s="35" t="s">
        <v>34</v>
      </c>
      <c r="K8" s="50" t="str">
        <f t="shared" si="0"/>
        <v/>
      </c>
    </row>
    <row r="9" spans="1:27" ht="12.75">
      <c r="A9" s="557"/>
      <c r="B9" s="555" t="s">
        <v>35</v>
      </c>
      <c r="C9" s="28" t="s">
        <v>18</v>
      </c>
      <c r="D9" s="29" t="s">
        <v>36</v>
      </c>
      <c r="E9" s="134" t="s">
        <v>11</v>
      </c>
      <c r="F9" s="31" t="s">
        <v>105</v>
      </c>
      <c r="G9" s="32" t="b">
        <v>0</v>
      </c>
      <c r="H9" s="32" t="b">
        <v>0</v>
      </c>
      <c r="I9" s="32" t="b">
        <v>0</v>
      </c>
      <c r="J9" s="33"/>
      <c r="K9" s="50" t="str">
        <f t="shared" si="0"/>
        <v/>
      </c>
    </row>
    <row r="10" spans="1:27" ht="12.75">
      <c r="A10" s="553"/>
      <c r="B10" s="547"/>
      <c r="C10" s="28" t="s">
        <v>38</v>
      </c>
      <c r="D10" s="29" t="s">
        <v>39</v>
      </c>
      <c r="E10" s="134" t="s">
        <v>11</v>
      </c>
      <c r="F10" s="31" t="s">
        <v>105</v>
      </c>
      <c r="G10" s="32" t="b">
        <v>0</v>
      </c>
      <c r="H10" s="32" t="b">
        <v>0</v>
      </c>
      <c r="I10" s="32" t="b">
        <v>0</v>
      </c>
      <c r="J10" s="35" t="s">
        <v>34</v>
      </c>
      <c r="K10" s="50" t="str">
        <f t="shared" si="0"/>
        <v/>
      </c>
    </row>
    <row r="11" spans="1:27" ht="12.75">
      <c r="A11" s="558" t="s">
        <v>40</v>
      </c>
      <c r="B11" s="546" t="s">
        <v>41</v>
      </c>
      <c r="C11" s="37" t="s">
        <v>25</v>
      </c>
      <c r="D11" s="38" t="s">
        <v>42</v>
      </c>
      <c r="E11" s="49" t="s">
        <v>11</v>
      </c>
      <c r="F11" s="40" t="s">
        <v>164</v>
      </c>
      <c r="G11" s="41" t="b">
        <v>0</v>
      </c>
      <c r="H11" s="41" t="b">
        <v>0</v>
      </c>
      <c r="I11" s="41" t="b">
        <v>0</v>
      </c>
      <c r="J11" s="42" t="s">
        <v>28</v>
      </c>
      <c r="K11" s="50" t="str">
        <f t="shared" si="0"/>
        <v/>
      </c>
      <c r="L11" s="121"/>
    </row>
    <row r="12" spans="1:27" ht="15" customHeight="1">
      <c r="A12" s="557"/>
      <c r="B12" s="547"/>
      <c r="C12" s="37" t="s">
        <v>25</v>
      </c>
      <c r="D12" s="38" t="s">
        <v>44</v>
      </c>
      <c r="E12" s="49" t="s">
        <v>11</v>
      </c>
      <c r="F12" s="40" t="s">
        <v>325</v>
      </c>
      <c r="G12" s="41" t="b">
        <v>0</v>
      </c>
      <c r="H12" s="41" t="b">
        <v>1</v>
      </c>
      <c r="I12" s="41" t="b">
        <v>0</v>
      </c>
      <c r="J12" s="43" t="s">
        <v>45</v>
      </c>
      <c r="K12" s="50"/>
      <c r="L12" s="122"/>
    </row>
    <row r="13" spans="1:27" ht="12.75">
      <c r="A13" s="557"/>
      <c r="B13" s="546" t="s">
        <v>46</v>
      </c>
      <c r="C13" s="37" t="s">
        <v>25</v>
      </c>
      <c r="D13" s="38" t="s">
        <v>47</v>
      </c>
      <c r="E13" s="49" t="s">
        <v>11</v>
      </c>
      <c r="F13" s="40" t="s">
        <v>172</v>
      </c>
      <c r="G13" s="41" t="b">
        <v>0</v>
      </c>
      <c r="H13" s="41" t="b">
        <v>0</v>
      </c>
      <c r="I13" s="41" t="b">
        <v>0</v>
      </c>
      <c r="J13" s="42" t="s">
        <v>28</v>
      </c>
      <c r="K13" s="50" t="str">
        <f t="shared" ref="K13:K49" si="1">IF(H13,CONCAT(CONCAT(CONCAT(CONCAT(CONCAT(CONCAT(CONCAT(CONCAT("http://192.168.10.9:8082/artifactory/santander-gts-libs-release-local/",CONCAT(CONCAT(SUBSTITUTE(C13,".","/"),"/"),D13)),"/"),F13),"/"),D13),"-"),F13),".jar"),"")</f>
        <v/>
      </c>
      <c r="L13" s="121"/>
    </row>
    <row r="14" spans="1:27" ht="12.75">
      <c r="A14" s="557"/>
      <c r="B14" s="547"/>
      <c r="C14" s="37" t="s">
        <v>25</v>
      </c>
      <c r="D14" s="38" t="s">
        <v>49</v>
      </c>
      <c r="E14" s="49" t="s">
        <v>11</v>
      </c>
      <c r="F14" s="40" t="s">
        <v>172</v>
      </c>
      <c r="G14" s="41" t="b">
        <v>0</v>
      </c>
      <c r="H14" s="41" t="b">
        <v>0</v>
      </c>
      <c r="I14" s="41" t="b">
        <v>0</v>
      </c>
      <c r="J14" s="43" t="s">
        <v>50</v>
      </c>
      <c r="K14" s="50" t="str">
        <f t="shared" si="1"/>
        <v/>
      </c>
      <c r="L14" s="123"/>
    </row>
    <row r="15" spans="1:27" ht="12.75">
      <c r="A15" s="557"/>
      <c r="B15" s="546" t="s">
        <v>51</v>
      </c>
      <c r="C15" s="37" t="s">
        <v>25</v>
      </c>
      <c r="D15" s="38" t="s">
        <v>52</v>
      </c>
      <c r="E15" s="49" t="s">
        <v>11</v>
      </c>
      <c r="F15" s="40" t="s">
        <v>199</v>
      </c>
      <c r="G15" s="41" t="b">
        <v>0</v>
      </c>
      <c r="H15" s="41" t="b">
        <v>0</v>
      </c>
      <c r="I15" s="41" t="b">
        <v>0</v>
      </c>
      <c r="J15" s="42" t="s">
        <v>28</v>
      </c>
      <c r="K15" s="50" t="str">
        <f t="shared" si="1"/>
        <v/>
      </c>
      <c r="L15" s="121"/>
    </row>
    <row r="16" spans="1:27" ht="12.75">
      <c r="A16" s="557"/>
      <c r="B16" s="547"/>
      <c r="C16" s="37" t="s">
        <v>25</v>
      </c>
      <c r="D16" s="38" t="s">
        <v>54</v>
      </c>
      <c r="E16" s="49" t="s">
        <v>11</v>
      </c>
      <c r="F16" s="40" t="s">
        <v>199</v>
      </c>
      <c r="G16" s="41" t="b">
        <v>0</v>
      </c>
      <c r="H16" s="41" t="b">
        <v>0</v>
      </c>
      <c r="I16" s="41" t="b">
        <v>0</v>
      </c>
      <c r="J16" s="43" t="s">
        <v>55</v>
      </c>
      <c r="K16" s="50" t="str">
        <f t="shared" si="1"/>
        <v/>
      </c>
      <c r="L16" s="123"/>
    </row>
    <row r="17" spans="1:12" ht="12.75">
      <c r="A17" s="557"/>
      <c r="B17" s="546" t="s">
        <v>56</v>
      </c>
      <c r="C17" s="37" t="s">
        <v>25</v>
      </c>
      <c r="D17" s="38" t="s">
        <v>57</v>
      </c>
      <c r="E17" s="49" t="s">
        <v>11</v>
      </c>
      <c r="F17" s="40" t="s">
        <v>280</v>
      </c>
      <c r="G17" s="41" t="b">
        <v>0</v>
      </c>
      <c r="H17" s="41" t="b">
        <v>0</v>
      </c>
      <c r="I17" s="41" t="b">
        <v>0</v>
      </c>
      <c r="J17" s="42" t="s">
        <v>28</v>
      </c>
      <c r="K17" s="50" t="str">
        <f t="shared" si="1"/>
        <v/>
      </c>
      <c r="L17" s="121"/>
    </row>
    <row r="18" spans="1:12" ht="12.75">
      <c r="A18" s="557"/>
      <c r="B18" s="547"/>
      <c r="C18" s="37" t="s">
        <v>25</v>
      </c>
      <c r="D18" s="38" t="s">
        <v>59</v>
      </c>
      <c r="E18" s="49" t="s">
        <v>11</v>
      </c>
      <c r="F18" s="135" t="s">
        <v>280</v>
      </c>
      <c r="G18" s="41" t="b">
        <v>0</v>
      </c>
      <c r="H18" s="41" t="b">
        <v>0</v>
      </c>
      <c r="I18" s="41" t="b">
        <v>0</v>
      </c>
      <c r="J18" s="43" t="s">
        <v>34</v>
      </c>
      <c r="K18" s="50" t="str">
        <f t="shared" si="1"/>
        <v/>
      </c>
      <c r="L18" s="124"/>
    </row>
    <row r="19" spans="1:12" ht="12.75">
      <c r="A19" s="557"/>
      <c r="B19" s="546" t="s">
        <v>60</v>
      </c>
      <c r="C19" s="37" t="s">
        <v>25</v>
      </c>
      <c r="D19" s="38" t="s">
        <v>61</v>
      </c>
      <c r="E19" s="49" t="s">
        <v>11</v>
      </c>
      <c r="F19" s="40" t="s">
        <v>326</v>
      </c>
      <c r="G19" s="41" t="b">
        <v>0</v>
      </c>
      <c r="H19" s="41" t="b">
        <v>0</v>
      </c>
      <c r="I19" s="41" t="b">
        <v>0</v>
      </c>
      <c r="J19" s="43" t="s">
        <v>63</v>
      </c>
      <c r="K19" s="50" t="str">
        <f t="shared" si="1"/>
        <v/>
      </c>
      <c r="L19" s="125"/>
    </row>
    <row r="20" spans="1:12" ht="12.75">
      <c r="A20" s="557"/>
      <c r="B20" s="547"/>
      <c r="C20" s="37" t="s">
        <v>25</v>
      </c>
      <c r="D20" s="38" t="s">
        <v>64</v>
      </c>
      <c r="E20" s="49" t="s">
        <v>11</v>
      </c>
      <c r="F20" s="40" t="s">
        <v>326</v>
      </c>
      <c r="G20" s="41" t="b">
        <v>0</v>
      </c>
      <c r="H20" s="41" t="b">
        <v>0</v>
      </c>
      <c r="I20" s="41" t="b">
        <v>0</v>
      </c>
      <c r="J20" s="43" t="s">
        <v>28</v>
      </c>
      <c r="K20" s="50" t="str">
        <f t="shared" si="1"/>
        <v/>
      </c>
      <c r="L20" s="125"/>
    </row>
    <row r="21" spans="1:12" ht="12.75">
      <c r="A21" s="557"/>
      <c r="B21" s="546" t="s">
        <v>65</v>
      </c>
      <c r="C21" s="37" t="s">
        <v>25</v>
      </c>
      <c r="D21" s="38" t="s">
        <v>66</v>
      </c>
      <c r="E21" s="49" t="s">
        <v>11</v>
      </c>
      <c r="F21" s="40" t="s">
        <v>305</v>
      </c>
      <c r="G21" s="41" t="b">
        <v>0</v>
      </c>
      <c r="H21" s="41" t="b">
        <v>0</v>
      </c>
      <c r="I21" s="41" t="b">
        <v>0</v>
      </c>
      <c r="J21" s="43" t="s">
        <v>63</v>
      </c>
      <c r="K21" s="50" t="str">
        <f t="shared" si="1"/>
        <v/>
      </c>
      <c r="L21" s="125"/>
    </row>
    <row r="22" spans="1:12" ht="12.75">
      <c r="A22" s="557"/>
      <c r="B22" s="547"/>
      <c r="C22" s="37" t="s">
        <v>25</v>
      </c>
      <c r="D22" s="38" t="s">
        <v>68</v>
      </c>
      <c r="E22" s="49" t="s">
        <v>11</v>
      </c>
      <c r="F22" s="40" t="s">
        <v>305</v>
      </c>
      <c r="G22" s="41" t="b">
        <v>0</v>
      </c>
      <c r="H22" s="41" t="b">
        <v>0</v>
      </c>
      <c r="I22" s="41" t="b">
        <v>0</v>
      </c>
      <c r="J22" s="43" t="s">
        <v>28</v>
      </c>
      <c r="K22" s="50" t="str">
        <f t="shared" si="1"/>
        <v/>
      </c>
      <c r="L22" s="125"/>
    </row>
    <row r="23" spans="1:12" ht="12.75">
      <c r="A23" s="557"/>
      <c r="B23" s="548" t="s">
        <v>69</v>
      </c>
      <c r="C23" s="37" t="s">
        <v>25</v>
      </c>
      <c r="D23" s="38" t="s">
        <v>70</v>
      </c>
      <c r="E23" s="49" t="s">
        <v>11</v>
      </c>
      <c r="F23" s="40" t="s">
        <v>293</v>
      </c>
      <c r="G23" s="41" t="b">
        <v>0</v>
      </c>
      <c r="H23" s="41" t="b">
        <v>0</v>
      </c>
      <c r="I23" s="41" t="b">
        <v>0</v>
      </c>
      <c r="J23" s="48" t="s">
        <v>28</v>
      </c>
      <c r="K23" s="50" t="str">
        <f t="shared" si="1"/>
        <v/>
      </c>
      <c r="L23" s="125"/>
    </row>
    <row r="24" spans="1:12" ht="12.75">
      <c r="A24" s="553"/>
      <c r="B24" s="547"/>
      <c r="C24" s="37" t="s">
        <v>25</v>
      </c>
      <c r="D24" s="38" t="s">
        <v>72</v>
      </c>
      <c r="E24" s="49" t="s">
        <v>11</v>
      </c>
      <c r="F24" s="40" t="s">
        <v>293</v>
      </c>
      <c r="G24" s="41" t="b">
        <v>0</v>
      </c>
      <c r="H24" s="41" t="b">
        <v>0</v>
      </c>
      <c r="I24" s="41" t="b">
        <v>0</v>
      </c>
      <c r="J24" s="48" t="s">
        <v>73</v>
      </c>
      <c r="K24" s="50" t="str">
        <f t="shared" si="1"/>
        <v/>
      </c>
      <c r="L24" s="126"/>
    </row>
    <row r="25" spans="1:12" ht="12.75">
      <c r="A25" s="559" t="s">
        <v>75</v>
      </c>
      <c r="B25" s="51" t="s">
        <v>76</v>
      </c>
      <c r="C25" s="52" t="s">
        <v>77</v>
      </c>
      <c r="D25" s="53" t="s">
        <v>78</v>
      </c>
      <c r="E25" s="136" t="s">
        <v>11</v>
      </c>
      <c r="F25" s="55" t="s">
        <v>327</v>
      </c>
      <c r="G25" s="56" t="b">
        <v>0</v>
      </c>
      <c r="H25" s="57" t="b">
        <v>0</v>
      </c>
      <c r="I25" s="56" t="b">
        <v>0</v>
      </c>
      <c r="J25" s="58" t="s">
        <v>21</v>
      </c>
      <c r="K25" s="50" t="str">
        <f t="shared" si="1"/>
        <v/>
      </c>
      <c r="L25" s="121"/>
    </row>
    <row r="26" spans="1:12" ht="12.75">
      <c r="A26" s="557"/>
      <c r="B26" s="51" t="s">
        <v>80</v>
      </c>
      <c r="C26" s="52" t="s">
        <v>77</v>
      </c>
      <c r="D26" s="53" t="s">
        <v>81</v>
      </c>
      <c r="E26" s="136" t="s">
        <v>11</v>
      </c>
      <c r="F26" s="55" t="s">
        <v>317</v>
      </c>
      <c r="G26" s="56" t="b">
        <v>0</v>
      </c>
      <c r="H26" s="57" t="b">
        <v>0</v>
      </c>
      <c r="I26" s="56" t="b">
        <v>0</v>
      </c>
      <c r="J26" s="58" t="s">
        <v>21</v>
      </c>
      <c r="K26" s="50" t="str">
        <f t="shared" si="1"/>
        <v/>
      </c>
      <c r="L26" s="127"/>
    </row>
    <row r="27" spans="1:12" ht="12.75">
      <c r="A27" s="557"/>
      <c r="B27" s="51" t="s">
        <v>83</v>
      </c>
      <c r="C27" s="52" t="s">
        <v>77</v>
      </c>
      <c r="D27" s="53" t="s">
        <v>84</v>
      </c>
      <c r="E27" s="136" t="s">
        <v>11</v>
      </c>
      <c r="F27" s="55" t="s">
        <v>296</v>
      </c>
      <c r="G27" s="56" t="b">
        <v>0</v>
      </c>
      <c r="H27" s="57" t="b">
        <v>0</v>
      </c>
      <c r="I27" s="56" t="b">
        <v>0</v>
      </c>
      <c r="J27" s="58" t="s">
        <v>21</v>
      </c>
      <c r="K27" s="50" t="str">
        <f t="shared" si="1"/>
        <v/>
      </c>
      <c r="L27" s="128"/>
    </row>
    <row r="28" spans="1:12" ht="12.75">
      <c r="A28" s="557"/>
      <c r="B28" s="51" t="s">
        <v>86</v>
      </c>
      <c r="C28" s="52" t="s">
        <v>77</v>
      </c>
      <c r="D28" s="53" t="s">
        <v>87</v>
      </c>
      <c r="E28" s="136" t="s">
        <v>11</v>
      </c>
      <c r="F28" s="55" t="s">
        <v>328</v>
      </c>
      <c r="G28" s="56" t="b">
        <v>0</v>
      </c>
      <c r="H28" s="57" t="b">
        <v>0</v>
      </c>
      <c r="I28" s="56" t="b">
        <v>0</v>
      </c>
      <c r="J28" s="58" t="s">
        <v>21</v>
      </c>
      <c r="K28" s="50" t="str">
        <f t="shared" si="1"/>
        <v/>
      </c>
      <c r="L28" s="128"/>
    </row>
    <row r="29" spans="1:12" ht="12.75">
      <c r="A29" s="557"/>
      <c r="B29" s="51" t="s">
        <v>89</v>
      </c>
      <c r="C29" s="52" t="s">
        <v>77</v>
      </c>
      <c r="D29" s="53" t="s">
        <v>90</v>
      </c>
      <c r="E29" s="136" t="s">
        <v>11</v>
      </c>
      <c r="F29" s="55" t="s">
        <v>296</v>
      </c>
      <c r="G29" s="56" t="b">
        <v>0</v>
      </c>
      <c r="H29" s="57" t="b">
        <v>0</v>
      </c>
      <c r="I29" s="56" t="b">
        <v>0</v>
      </c>
      <c r="J29" s="58" t="s">
        <v>21</v>
      </c>
      <c r="K29" s="50" t="str">
        <f t="shared" si="1"/>
        <v/>
      </c>
      <c r="L29" s="125"/>
    </row>
    <row r="30" spans="1:12" ht="12.75">
      <c r="A30" s="557"/>
      <c r="B30" s="51" t="s">
        <v>91</v>
      </c>
      <c r="C30" s="52" t="s">
        <v>77</v>
      </c>
      <c r="D30" s="53" t="s">
        <v>92</v>
      </c>
      <c r="E30" s="136" t="s">
        <v>11</v>
      </c>
      <c r="F30" s="55" t="s">
        <v>96</v>
      </c>
      <c r="G30" s="56" t="b">
        <v>0</v>
      </c>
      <c r="H30" s="57" t="b">
        <v>0</v>
      </c>
      <c r="I30" s="56" t="b">
        <v>0</v>
      </c>
      <c r="J30" s="58" t="s">
        <v>21</v>
      </c>
      <c r="K30" s="50" t="str">
        <f t="shared" si="1"/>
        <v/>
      </c>
      <c r="L30" s="129"/>
    </row>
    <row r="31" spans="1:12" ht="12.75">
      <c r="A31" s="557"/>
      <c r="B31" s="51" t="s">
        <v>94</v>
      </c>
      <c r="C31" s="52" t="s">
        <v>77</v>
      </c>
      <c r="D31" s="53" t="s">
        <v>95</v>
      </c>
      <c r="E31" s="136" t="s">
        <v>11</v>
      </c>
      <c r="F31" s="55" t="s">
        <v>329</v>
      </c>
      <c r="G31" s="56" t="b">
        <v>0</v>
      </c>
      <c r="H31" s="57" t="b">
        <v>0</v>
      </c>
      <c r="I31" s="56" t="b">
        <v>0</v>
      </c>
      <c r="J31" s="58" t="s">
        <v>21</v>
      </c>
      <c r="K31" s="50" t="str">
        <f t="shared" si="1"/>
        <v/>
      </c>
      <c r="L31" s="129"/>
    </row>
    <row r="32" spans="1:12" ht="12.75">
      <c r="A32" s="557"/>
      <c r="B32" s="61" t="s">
        <v>97</v>
      </c>
      <c r="C32" s="62" t="s">
        <v>77</v>
      </c>
      <c r="D32" s="53" t="s">
        <v>98</v>
      </c>
      <c r="E32" s="136" t="s">
        <v>11</v>
      </c>
      <c r="F32" s="63" t="s">
        <v>179</v>
      </c>
      <c r="G32" s="56" t="b">
        <v>0</v>
      </c>
      <c r="H32" s="57" t="b">
        <v>0</v>
      </c>
      <c r="I32" s="56" t="b">
        <v>0</v>
      </c>
      <c r="J32" s="58" t="s">
        <v>21</v>
      </c>
      <c r="K32" s="50" t="str">
        <f t="shared" si="1"/>
        <v/>
      </c>
      <c r="L32" s="129"/>
    </row>
    <row r="33" spans="1:12" ht="12.75">
      <c r="A33" s="557"/>
      <c r="B33" s="61" t="s">
        <v>100</v>
      </c>
      <c r="C33" s="62" t="s">
        <v>77</v>
      </c>
      <c r="D33" s="53" t="s">
        <v>101</v>
      </c>
      <c r="E33" s="136" t="s">
        <v>11</v>
      </c>
      <c r="F33" s="63" t="s">
        <v>185</v>
      </c>
      <c r="G33" s="56" t="b">
        <v>0</v>
      </c>
      <c r="H33" s="57" t="b">
        <v>0</v>
      </c>
      <c r="I33" s="56" t="b">
        <v>0</v>
      </c>
      <c r="J33" s="58" t="s">
        <v>21</v>
      </c>
      <c r="K33" s="50" t="str">
        <f t="shared" si="1"/>
        <v/>
      </c>
      <c r="L33" s="129"/>
    </row>
    <row r="34" spans="1:12" ht="12.75">
      <c r="A34" s="553"/>
      <c r="B34" s="61" t="s">
        <v>103</v>
      </c>
      <c r="C34" s="52" t="s">
        <v>77</v>
      </c>
      <c r="D34" s="53" t="s">
        <v>104</v>
      </c>
      <c r="E34" s="136" t="s">
        <v>11</v>
      </c>
      <c r="F34" s="63" t="s">
        <v>157</v>
      </c>
      <c r="G34" s="56" t="b">
        <v>0</v>
      </c>
      <c r="H34" s="57" t="b">
        <v>0</v>
      </c>
      <c r="I34" s="56" t="b">
        <v>0</v>
      </c>
      <c r="J34" s="64" t="s">
        <v>106</v>
      </c>
      <c r="K34" s="50" t="str">
        <f t="shared" si="1"/>
        <v/>
      </c>
      <c r="L34" s="129"/>
    </row>
    <row r="35" spans="1:12" ht="12.75">
      <c r="A35" s="560" t="s">
        <v>107</v>
      </c>
      <c r="B35" s="66" t="s">
        <v>108</v>
      </c>
      <c r="C35" s="67" t="s">
        <v>25</v>
      </c>
      <c r="D35" s="68" t="s">
        <v>109</v>
      </c>
      <c r="E35" s="79" t="s">
        <v>11</v>
      </c>
      <c r="F35" s="70" t="s">
        <v>263</v>
      </c>
      <c r="G35" s="71" t="b">
        <v>0</v>
      </c>
      <c r="H35" s="71" t="b">
        <v>0</v>
      </c>
      <c r="I35" s="71" t="b">
        <v>0</v>
      </c>
      <c r="J35" s="72" t="s">
        <v>106</v>
      </c>
      <c r="K35" s="50" t="str">
        <f t="shared" si="1"/>
        <v/>
      </c>
      <c r="L35" s="130"/>
    </row>
    <row r="36" spans="1:12" ht="15.75" customHeight="1">
      <c r="A36" s="557"/>
      <c r="B36" s="66" t="s">
        <v>111</v>
      </c>
      <c r="C36" s="67" t="s">
        <v>25</v>
      </c>
      <c r="D36" s="68" t="s">
        <v>112</v>
      </c>
      <c r="E36" s="79" t="s">
        <v>11</v>
      </c>
      <c r="F36" s="70" t="s">
        <v>199</v>
      </c>
      <c r="G36" s="71" t="b">
        <v>0</v>
      </c>
      <c r="H36" s="71" t="b">
        <v>0</v>
      </c>
      <c r="I36" s="71" t="b">
        <v>0</v>
      </c>
      <c r="J36" s="72" t="s">
        <v>106</v>
      </c>
      <c r="K36" s="50" t="str">
        <f t="shared" si="1"/>
        <v/>
      </c>
      <c r="L36" s="130"/>
    </row>
    <row r="37" spans="1:12" ht="15.75" customHeight="1">
      <c r="A37" s="557"/>
      <c r="B37" s="66" t="s">
        <v>114</v>
      </c>
      <c r="C37" s="67" t="s">
        <v>25</v>
      </c>
      <c r="D37" s="74" t="s">
        <v>115</v>
      </c>
      <c r="E37" s="137" t="s">
        <v>11</v>
      </c>
      <c r="F37" s="70" t="s">
        <v>172</v>
      </c>
      <c r="G37" s="76" t="b">
        <v>0</v>
      </c>
      <c r="H37" s="76" t="b">
        <v>0</v>
      </c>
      <c r="I37" s="76" t="b">
        <v>0</v>
      </c>
      <c r="J37" s="77" t="s">
        <v>106</v>
      </c>
      <c r="K37" s="50" t="str">
        <f t="shared" si="1"/>
        <v/>
      </c>
      <c r="L37" s="130"/>
    </row>
    <row r="38" spans="1:12" ht="15" customHeight="1">
      <c r="A38" s="557"/>
      <c r="B38" s="66" t="s">
        <v>117</v>
      </c>
      <c r="C38" s="67" t="s">
        <v>25</v>
      </c>
      <c r="D38" s="68" t="s">
        <v>118</v>
      </c>
      <c r="E38" s="79" t="s">
        <v>11</v>
      </c>
      <c r="F38" s="70" t="s">
        <v>164</v>
      </c>
      <c r="G38" s="76" t="b">
        <v>0</v>
      </c>
      <c r="H38" s="76" t="b">
        <v>0</v>
      </c>
      <c r="I38" s="76" t="b">
        <v>0</v>
      </c>
      <c r="J38" s="77" t="s">
        <v>106</v>
      </c>
      <c r="K38" s="50" t="str">
        <f t="shared" si="1"/>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1"/>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1"/>
        <v/>
      </c>
    </row>
    <row r="41" spans="1:12" ht="15.75" customHeight="1">
      <c r="A41" s="557"/>
      <c r="B41" s="80" t="s">
        <v>125</v>
      </c>
      <c r="C41" s="67" t="s">
        <v>25</v>
      </c>
      <c r="D41" s="68" t="s">
        <v>126</v>
      </c>
      <c r="E41" s="79" t="s">
        <v>11</v>
      </c>
      <c r="F41" s="70" t="s">
        <v>133</v>
      </c>
      <c r="G41" s="76" t="b">
        <v>0</v>
      </c>
      <c r="H41" s="76" t="b">
        <v>0</v>
      </c>
      <c r="I41" s="76" t="b">
        <v>0</v>
      </c>
      <c r="J41" s="77" t="s">
        <v>106</v>
      </c>
      <c r="K41" s="50" t="str">
        <f t="shared" si="1"/>
        <v/>
      </c>
    </row>
    <row r="42" spans="1:12" ht="15.75" customHeight="1">
      <c r="A42" s="557"/>
      <c r="B42" s="80" t="s">
        <v>128</v>
      </c>
      <c r="C42" s="78" t="s">
        <v>25</v>
      </c>
      <c r="D42" s="68" t="s">
        <v>129</v>
      </c>
      <c r="E42" s="79" t="s">
        <v>11</v>
      </c>
      <c r="F42" s="70" t="s">
        <v>255</v>
      </c>
      <c r="G42" s="76" t="b">
        <v>0</v>
      </c>
      <c r="H42" s="76" t="b">
        <v>0</v>
      </c>
      <c r="I42" s="76" t="b">
        <v>0</v>
      </c>
      <c r="J42" s="77" t="s">
        <v>106</v>
      </c>
      <c r="K42" s="50" t="str">
        <f t="shared" si="1"/>
        <v/>
      </c>
    </row>
    <row r="43" spans="1:12" ht="15.75" customHeight="1">
      <c r="A43" s="557"/>
      <c r="B43" s="66" t="s">
        <v>131</v>
      </c>
      <c r="C43" s="67" t="s">
        <v>25</v>
      </c>
      <c r="D43" s="68" t="s">
        <v>132</v>
      </c>
      <c r="E43" s="79" t="s">
        <v>11</v>
      </c>
      <c r="F43" s="70" t="s">
        <v>274</v>
      </c>
      <c r="G43" s="76" t="b">
        <v>0</v>
      </c>
      <c r="H43" s="76" t="b">
        <v>0</v>
      </c>
      <c r="I43" s="76" t="b">
        <v>0</v>
      </c>
      <c r="J43" s="77" t="s">
        <v>106</v>
      </c>
      <c r="K43" s="50" t="str">
        <f t="shared" si="1"/>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1"/>
        <v/>
      </c>
    </row>
    <row r="45" spans="1:12" ht="15.75" customHeight="1">
      <c r="A45" s="557"/>
      <c r="B45" s="80" t="s">
        <v>136</v>
      </c>
      <c r="C45" s="78" t="s">
        <v>25</v>
      </c>
      <c r="D45" s="68" t="s">
        <v>137</v>
      </c>
      <c r="E45" s="79" t="s">
        <v>11</v>
      </c>
      <c r="F45" s="70" t="s">
        <v>255</v>
      </c>
      <c r="G45" s="76" t="b">
        <v>0</v>
      </c>
      <c r="H45" s="76" t="b">
        <v>0</v>
      </c>
      <c r="I45" s="76" t="b">
        <v>0</v>
      </c>
      <c r="J45" s="77" t="s">
        <v>106</v>
      </c>
      <c r="K45" s="50" t="str">
        <f t="shared" si="1"/>
        <v/>
      </c>
    </row>
    <row r="46" spans="1:12" ht="15.75" customHeight="1">
      <c r="A46" s="557"/>
      <c r="B46" s="80" t="s">
        <v>138</v>
      </c>
      <c r="C46" s="78" t="s">
        <v>25</v>
      </c>
      <c r="D46" s="68" t="s">
        <v>139</v>
      </c>
      <c r="E46" s="79" t="s">
        <v>11</v>
      </c>
      <c r="F46" s="70" t="s">
        <v>255</v>
      </c>
      <c r="G46" s="76" t="b">
        <v>0</v>
      </c>
      <c r="H46" s="76" t="b">
        <v>0</v>
      </c>
      <c r="I46" s="76" t="b">
        <v>0</v>
      </c>
      <c r="J46" s="77" t="s">
        <v>106</v>
      </c>
      <c r="K46" s="50" t="str">
        <f t="shared" si="1"/>
        <v/>
      </c>
    </row>
    <row r="47" spans="1:12" ht="16.5" customHeight="1">
      <c r="A47" s="557"/>
      <c r="B47" s="83" t="s">
        <v>141</v>
      </c>
      <c r="C47" s="84" t="s">
        <v>25</v>
      </c>
      <c r="D47" s="85" t="s">
        <v>142</v>
      </c>
      <c r="E47" s="79" t="s">
        <v>11</v>
      </c>
      <c r="F47" s="87" t="s">
        <v>257</v>
      </c>
      <c r="G47" s="88" t="b">
        <v>0</v>
      </c>
      <c r="H47" s="88" t="b">
        <v>0</v>
      </c>
      <c r="I47" s="88" t="b">
        <v>0</v>
      </c>
      <c r="J47" s="89" t="s">
        <v>106</v>
      </c>
      <c r="K47" s="50" t="str">
        <f t="shared" si="1"/>
        <v/>
      </c>
      <c r="L47" s="131"/>
    </row>
    <row r="48" spans="1:12" ht="16.5" customHeight="1">
      <c r="A48" s="557"/>
      <c r="B48" s="90" t="s">
        <v>143</v>
      </c>
      <c r="C48" s="84" t="s">
        <v>25</v>
      </c>
      <c r="D48" s="91" t="s">
        <v>144</v>
      </c>
      <c r="E48" s="79" t="s">
        <v>11</v>
      </c>
      <c r="F48" s="87" t="s">
        <v>121</v>
      </c>
      <c r="G48" s="88" t="b">
        <v>0</v>
      </c>
      <c r="H48" s="88" t="b">
        <v>0</v>
      </c>
      <c r="I48" s="88" t="b">
        <v>0</v>
      </c>
      <c r="J48" s="89" t="s">
        <v>106</v>
      </c>
      <c r="K48" s="50" t="str">
        <f t="shared" si="1"/>
        <v/>
      </c>
      <c r="L48" s="131"/>
    </row>
    <row r="49" spans="1:12" ht="16.5" customHeight="1">
      <c r="A49" s="561"/>
      <c r="B49" s="92" t="s">
        <v>145</v>
      </c>
      <c r="C49" s="93" t="s">
        <v>25</v>
      </c>
      <c r="D49" s="94" t="s">
        <v>145</v>
      </c>
      <c r="E49" s="95" t="s">
        <v>11</v>
      </c>
      <c r="F49" s="96" t="s">
        <v>330</v>
      </c>
      <c r="G49" s="97" t="b">
        <v>0</v>
      </c>
      <c r="H49" s="97" t="b">
        <v>0</v>
      </c>
      <c r="I49" s="97" t="b">
        <v>0</v>
      </c>
      <c r="J49" s="98" t="s">
        <v>106</v>
      </c>
      <c r="K49" s="50" t="str">
        <f t="shared" si="1"/>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autoFilter ref="G2:H51"/>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47"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11"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58</v>
      </c>
      <c r="G5" s="32" t="b">
        <v>0</v>
      </c>
      <c r="H5" s="32" t="b">
        <v>0</v>
      </c>
      <c r="I5" s="32" t="b">
        <v>0</v>
      </c>
      <c r="J5" s="33" t="s">
        <v>28</v>
      </c>
      <c r="K5" s="50" t="str">
        <f t="shared" si="0"/>
        <v/>
      </c>
    </row>
    <row r="6" spans="1:27" ht="22.5" customHeight="1">
      <c r="A6" s="557"/>
      <c r="B6" s="547"/>
      <c r="C6" s="28" t="s">
        <v>25</v>
      </c>
      <c r="D6" s="29" t="s">
        <v>29</v>
      </c>
      <c r="E6" s="134" t="s">
        <v>11</v>
      </c>
      <c r="F6" s="31" t="s">
        <v>58</v>
      </c>
      <c r="G6" s="32" t="b">
        <v>0</v>
      </c>
      <c r="H6" s="32" t="b">
        <v>0</v>
      </c>
      <c r="I6" s="32" t="b">
        <v>0</v>
      </c>
      <c r="J6" s="35" t="s">
        <v>21</v>
      </c>
      <c r="K6" s="50" t="str">
        <f t="shared" si="0"/>
        <v/>
      </c>
      <c r="L6" s="121"/>
    </row>
    <row r="7" spans="1:27" ht="12.75">
      <c r="A7" s="557"/>
      <c r="B7" s="555" t="s">
        <v>30</v>
      </c>
      <c r="C7" s="28" t="s">
        <v>25</v>
      </c>
      <c r="D7" s="29" t="s">
        <v>31</v>
      </c>
      <c r="E7" s="134" t="s">
        <v>11</v>
      </c>
      <c r="F7" s="31" t="s">
        <v>140</v>
      </c>
      <c r="G7" s="32" t="b">
        <v>0</v>
      </c>
      <c r="H7" s="32" t="b">
        <v>0</v>
      </c>
      <c r="I7" s="32" t="b">
        <v>0</v>
      </c>
      <c r="J7" s="33"/>
      <c r="K7" s="50" t="str">
        <f t="shared" si="0"/>
        <v/>
      </c>
      <c r="L7" s="119"/>
    </row>
    <row r="8" spans="1:27" ht="12.75">
      <c r="A8" s="557"/>
      <c r="B8" s="547"/>
      <c r="C8" s="28" t="s">
        <v>25</v>
      </c>
      <c r="D8" s="29" t="s">
        <v>33</v>
      </c>
      <c r="E8" s="134" t="s">
        <v>11</v>
      </c>
      <c r="F8" s="31" t="s">
        <v>273</v>
      </c>
      <c r="G8" s="32" t="b">
        <v>0</v>
      </c>
      <c r="H8" s="32" t="b">
        <v>0</v>
      </c>
      <c r="I8" s="32" t="b">
        <v>0</v>
      </c>
      <c r="J8" s="35" t="s">
        <v>34</v>
      </c>
      <c r="K8" s="50" t="str">
        <f t="shared" si="0"/>
        <v/>
      </c>
    </row>
    <row r="9" spans="1:27" ht="12.75">
      <c r="A9" s="557"/>
      <c r="B9" s="555" t="s">
        <v>35</v>
      </c>
      <c r="C9" s="28" t="s">
        <v>18</v>
      </c>
      <c r="D9" s="29" t="s">
        <v>36</v>
      </c>
      <c r="E9" s="134" t="s">
        <v>11</v>
      </c>
      <c r="F9" s="31" t="s">
        <v>105</v>
      </c>
      <c r="G9" s="32" t="b">
        <v>0</v>
      </c>
      <c r="H9" s="32" t="b">
        <v>0</v>
      </c>
      <c r="I9" s="32" t="b">
        <v>0</v>
      </c>
      <c r="J9" s="33"/>
      <c r="K9" s="50" t="str">
        <f t="shared" si="0"/>
        <v/>
      </c>
    </row>
    <row r="10" spans="1:27" ht="12.75">
      <c r="A10" s="553"/>
      <c r="B10" s="547"/>
      <c r="C10" s="28" t="s">
        <v>38</v>
      </c>
      <c r="D10" s="29" t="s">
        <v>39</v>
      </c>
      <c r="E10" s="134" t="s">
        <v>11</v>
      </c>
      <c r="F10" s="31" t="s">
        <v>105</v>
      </c>
      <c r="G10" s="32" t="b">
        <v>0</v>
      </c>
      <c r="H10" s="32" t="b">
        <v>0</v>
      </c>
      <c r="I10" s="32" t="b">
        <v>0</v>
      </c>
      <c r="J10" s="35" t="s">
        <v>34</v>
      </c>
      <c r="K10" s="50" t="str">
        <f t="shared" si="0"/>
        <v/>
      </c>
    </row>
    <row r="11" spans="1:27" ht="12.75">
      <c r="A11" s="558" t="s">
        <v>40</v>
      </c>
      <c r="B11" s="546" t="s">
        <v>41</v>
      </c>
      <c r="C11" s="37" t="s">
        <v>25</v>
      </c>
      <c r="D11" s="38" t="s">
        <v>42</v>
      </c>
      <c r="E11" s="49" t="s">
        <v>11</v>
      </c>
      <c r="F11" s="40" t="s">
        <v>164</v>
      </c>
      <c r="G11" s="41" t="b">
        <v>0</v>
      </c>
      <c r="H11" s="41" t="b">
        <v>0</v>
      </c>
      <c r="I11" s="41" t="b">
        <v>0</v>
      </c>
      <c r="J11" s="42" t="s">
        <v>28</v>
      </c>
      <c r="K11" s="50" t="str">
        <f t="shared" si="0"/>
        <v/>
      </c>
      <c r="L11" s="121"/>
    </row>
    <row r="12" spans="1:27" ht="15" customHeight="1">
      <c r="A12" s="557"/>
      <c r="B12" s="547"/>
      <c r="C12" s="37" t="s">
        <v>25</v>
      </c>
      <c r="D12" s="38" t="s">
        <v>44</v>
      </c>
      <c r="E12" s="49" t="s">
        <v>11</v>
      </c>
      <c r="F12" s="40" t="s">
        <v>164</v>
      </c>
      <c r="G12" s="41" t="b">
        <v>0</v>
      </c>
      <c r="H12" s="41" t="b">
        <v>0</v>
      </c>
      <c r="I12" s="41" t="b">
        <v>0</v>
      </c>
      <c r="J12" s="43" t="s">
        <v>45</v>
      </c>
      <c r="K12" s="50"/>
      <c r="L12" s="122"/>
    </row>
    <row r="13" spans="1:27" ht="12.75">
      <c r="A13" s="557"/>
      <c r="B13" s="546" t="s">
        <v>46</v>
      </c>
      <c r="C13" s="37" t="s">
        <v>25</v>
      </c>
      <c r="D13" s="38" t="s">
        <v>47</v>
      </c>
      <c r="E13" s="49" t="s">
        <v>11</v>
      </c>
      <c r="F13" s="40" t="s">
        <v>172</v>
      </c>
      <c r="G13" s="41" t="b">
        <v>0</v>
      </c>
      <c r="H13" s="41" t="b">
        <v>0</v>
      </c>
      <c r="I13" s="41" t="b">
        <v>0</v>
      </c>
      <c r="J13" s="42" t="s">
        <v>28</v>
      </c>
      <c r="K13" s="50" t="str">
        <f t="shared" ref="K13:K49" si="1">IF(H13,CONCAT(CONCAT(CONCAT(CONCAT(CONCAT(CONCAT(CONCAT(CONCAT("http://192.168.10.9:8082/artifactory/santander-gts-libs-release-local/",CONCAT(CONCAT(SUBSTITUTE(C13,".","/"),"/"),D13)),"/"),F13),"/"),D13),"-"),F13),".jar"),"")</f>
        <v/>
      </c>
      <c r="L13" s="121"/>
    </row>
    <row r="14" spans="1:27" ht="12.75">
      <c r="A14" s="557"/>
      <c r="B14" s="547"/>
      <c r="C14" s="37" t="s">
        <v>25</v>
      </c>
      <c r="D14" s="38" t="s">
        <v>49</v>
      </c>
      <c r="E14" s="49" t="s">
        <v>11</v>
      </c>
      <c r="F14" s="40" t="s">
        <v>172</v>
      </c>
      <c r="G14" s="41" t="b">
        <v>0</v>
      </c>
      <c r="H14" s="41" t="b">
        <v>0</v>
      </c>
      <c r="I14" s="41" t="b">
        <v>0</v>
      </c>
      <c r="J14" s="43" t="s">
        <v>50</v>
      </c>
      <c r="K14" s="50" t="str">
        <f t="shared" si="1"/>
        <v/>
      </c>
      <c r="L14" s="123"/>
    </row>
    <row r="15" spans="1:27" ht="12.75">
      <c r="A15" s="557"/>
      <c r="B15" s="546" t="s">
        <v>51</v>
      </c>
      <c r="C15" s="37" t="s">
        <v>25</v>
      </c>
      <c r="D15" s="38" t="s">
        <v>52</v>
      </c>
      <c r="E15" s="49" t="s">
        <v>11</v>
      </c>
      <c r="F15" s="40" t="s">
        <v>199</v>
      </c>
      <c r="G15" s="41" t="b">
        <v>0</v>
      </c>
      <c r="H15" s="41" t="b">
        <v>0</v>
      </c>
      <c r="I15" s="41" t="b">
        <v>0</v>
      </c>
      <c r="J15" s="42" t="s">
        <v>28</v>
      </c>
      <c r="K15" s="50" t="str">
        <f t="shared" si="1"/>
        <v/>
      </c>
      <c r="L15" s="121"/>
    </row>
    <row r="16" spans="1:27" ht="12.75">
      <c r="A16" s="557"/>
      <c r="B16" s="547"/>
      <c r="C16" s="37" t="s">
        <v>25</v>
      </c>
      <c r="D16" s="38" t="s">
        <v>54</v>
      </c>
      <c r="E16" s="49" t="s">
        <v>11</v>
      </c>
      <c r="F16" s="40" t="s">
        <v>199</v>
      </c>
      <c r="G16" s="41" t="b">
        <v>0</v>
      </c>
      <c r="H16" s="41" t="b">
        <v>0</v>
      </c>
      <c r="I16" s="41" t="b">
        <v>0</v>
      </c>
      <c r="J16" s="43" t="s">
        <v>55</v>
      </c>
      <c r="K16" s="50" t="str">
        <f t="shared" si="1"/>
        <v/>
      </c>
      <c r="L16" s="123"/>
    </row>
    <row r="17" spans="1:12" ht="12.75">
      <c r="A17" s="557"/>
      <c r="B17" s="546" t="s">
        <v>56</v>
      </c>
      <c r="C17" s="37" t="s">
        <v>25</v>
      </c>
      <c r="D17" s="38" t="s">
        <v>57</v>
      </c>
      <c r="E17" s="49" t="s">
        <v>11</v>
      </c>
      <c r="F17" s="40" t="s">
        <v>280</v>
      </c>
      <c r="G17" s="41" t="b">
        <v>0</v>
      </c>
      <c r="H17" s="41" t="b">
        <v>0</v>
      </c>
      <c r="I17" s="41" t="b">
        <v>0</v>
      </c>
      <c r="J17" s="42" t="s">
        <v>28</v>
      </c>
      <c r="K17" s="50" t="str">
        <f t="shared" si="1"/>
        <v/>
      </c>
      <c r="L17" s="121"/>
    </row>
    <row r="18" spans="1:12" ht="12.75">
      <c r="A18" s="557"/>
      <c r="B18" s="547"/>
      <c r="C18" s="37" t="s">
        <v>25</v>
      </c>
      <c r="D18" s="38" t="s">
        <v>59</v>
      </c>
      <c r="E18" s="49" t="s">
        <v>11</v>
      </c>
      <c r="F18" s="135" t="s">
        <v>280</v>
      </c>
      <c r="G18" s="41" t="b">
        <v>0</v>
      </c>
      <c r="H18" s="41" t="b">
        <v>0</v>
      </c>
      <c r="I18" s="41" t="b">
        <v>0</v>
      </c>
      <c r="J18" s="43" t="s">
        <v>34</v>
      </c>
      <c r="K18" s="50" t="str">
        <f t="shared" si="1"/>
        <v/>
      </c>
      <c r="L18" s="124"/>
    </row>
    <row r="19" spans="1:12" ht="12.75">
      <c r="A19" s="557"/>
      <c r="B19" s="546" t="s">
        <v>60</v>
      </c>
      <c r="C19" s="37" t="s">
        <v>25</v>
      </c>
      <c r="D19" s="38" t="s">
        <v>61</v>
      </c>
      <c r="E19" s="49" t="s">
        <v>11</v>
      </c>
      <c r="F19" s="40" t="s">
        <v>326</v>
      </c>
      <c r="G19" s="41" t="b">
        <v>0</v>
      </c>
      <c r="H19" s="41" t="b">
        <v>0</v>
      </c>
      <c r="I19" s="41" t="b">
        <v>0</v>
      </c>
      <c r="J19" s="43" t="s">
        <v>63</v>
      </c>
      <c r="K19" s="50" t="str">
        <f t="shared" si="1"/>
        <v/>
      </c>
      <c r="L19" s="125"/>
    </row>
    <row r="20" spans="1:12" ht="12.75">
      <c r="A20" s="557"/>
      <c r="B20" s="547"/>
      <c r="C20" s="37" t="s">
        <v>25</v>
      </c>
      <c r="D20" s="38" t="s">
        <v>64</v>
      </c>
      <c r="E20" s="49" t="s">
        <v>11</v>
      </c>
      <c r="F20" s="40" t="s">
        <v>326</v>
      </c>
      <c r="G20" s="41" t="b">
        <v>0</v>
      </c>
      <c r="H20" s="41" t="b">
        <v>0</v>
      </c>
      <c r="I20" s="41" t="b">
        <v>0</v>
      </c>
      <c r="J20" s="43" t="s">
        <v>28</v>
      </c>
      <c r="K20" s="50" t="str">
        <f t="shared" si="1"/>
        <v/>
      </c>
      <c r="L20" s="125"/>
    </row>
    <row r="21" spans="1:12" ht="12.75">
      <c r="A21" s="557"/>
      <c r="B21" s="546" t="s">
        <v>65</v>
      </c>
      <c r="C21" s="37" t="s">
        <v>25</v>
      </c>
      <c r="D21" s="38" t="s">
        <v>66</v>
      </c>
      <c r="E21" s="49" t="s">
        <v>11</v>
      </c>
      <c r="F21" s="40" t="s">
        <v>305</v>
      </c>
      <c r="G21" s="41" t="b">
        <v>0</v>
      </c>
      <c r="H21" s="41" t="b">
        <v>0</v>
      </c>
      <c r="I21" s="41" t="b">
        <v>0</v>
      </c>
      <c r="J21" s="43" t="s">
        <v>63</v>
      </c>
      <c r="K21" s="50" t="str">
        <f t="shared" si="1"/>
        <v/>
      </c>
      <c r="L21" s="125"/>
    </row>
    <row r="22" spans="1:12" ht="12.75">
      <c r="A22" s="557"/>
      <c r="B22" s="547"/>
      <c r="C22" s="37" t="s">
        <v>25</v>
      </c>
      <c r="D22" s="38" t="s">
        <v>68</v>
      </c>
      <c r="E22" s="49" t="s">
        <v>11</v>
      </c>
      <c r="F22" s="40" t="s">
        <v>305</v>
      </c>
      <c r="G22" s="41" t="b">
        <v>0</v>
      </c>
      <c r="H22" s="41" t="b">
        <v>0</v>
      </c>
      <c r="I22" s="41" t="b">
        <v>0</v>
      </c>
      <c r="J22" s="43" t="s">
        <v>28</v>
      </c>
      <c r="K22" s="50" t="str">
        <f t="shared" si="1"/>
        <v/>
      </c>
      <c r="L22" s="125"/>
    </row>
    <row r="23" spans="1:12" ht="12.75">
      <c r="A23" s="557"/>
      <c r="B23" s="548" t="s">
        <v>69</v>
      </c>
      <c r="C23" s="37" t="s">
        <v>25</v>
      </c>
      <c r="D23" s="38" t="s">
        <v>70</v>
      </c>
      <c r="E23" s="49" t="s">
        <v>11</v>
      </c>
      <c r="F23" s="40" t="s">
        <v>293</v>
      </c>
      <c r="G23" s="41" t="b">
        <v>0</v>
      </c>
      <c r="H23" s="41" t="b">
        <v>0</v>
      </c>
      <c r="I23" s="41" t="b">
        <v>0</v>
      </c>
      <c r="J23" s="48" t="s">
        <v>28</v>
      </c>
      <c r="K23" s="50" t="str">
        <f t="shared" si="1"/>
        <v/>
      </c>
      <c r="L23" s="125"/>
    </row>
    <row r="24" spans="1:12" ht="12.75">
      <c r="A24" s="553"/>
      <c r="B24" s="547"/>
      <c r="C24" s="37" t="s">
        <v>25</v>
      </c>
      <c r="D24" s="38" t="s">
        <v>72</v>
      </c>
      <c r="E24" s="49" t="s">
        <v>11</v>
      </c>
      <c r="F24" s="40" t="s">
        <v>293</v>
      </c>
      <c r="G24" s="41" t="b">
        <v>0</v>
      </c>
      <c r="H24" s="41" t="b">
        <v>0</v>
      </c>
      <c r="I24" s="41" t="b">
        <v>0</v>
      </c>
      <c r="J24" s="48" t="s">
        <v>73</v>
      </c>
      <c r="K24" s="50" t="str">
        <f t="shared" si="1"/>
        <v/>
      </c>
      <c r="L24" s="126"/>
    </row>
    <row r="25" spans="1:12" ht="12.75">
      <c r="A25" s="559" t="s">
        <v>75</v>
      </c>
      <c r="B25" s="51" t="s">
        <v>76</v>
      </c>
      <c r="C25" s="52" t="s">
        <v>77</v>
      </c>
      <c r="D25" s="53" t="s">
        <v>78</v>
      </c>
      <c r="E25" s="136" t="s">
        <v>11</v>
      </c>
      <c r="F25" s="55" t="s">
        <v>327</v>
      </c>
      <c r="G25" s="56" t="b">
        <v>1</v>
      </c>
      <c r="H25" s="57" t="b">
        <v>1</v>
      </c>
      <c r="I25" s="56" t="b">
        <v>0</v>
      </c>
      <c r="J25" s="58" t="s">
        <v>21</v>
      </c>
      <c r="K25" s="23" t="e">
        <f t="shared" ca="1" si="1"/>
        <v>#NAME?</v>
      </c>
      <c r="L25" s="121"/>
    </row>
    <row r="26" spans="1:12" ht="12.75">
      <c r="A26" s="557"/>
      <c r="B26" s="51" t="s">
        <v>80</v>
      </c>
      <c r="C26" s="52" t="s">
        <v>77</v>
      </c>
      <c r="D26" s="53" t="s">
        <v>81</v>
      </c>
      <c r="E26" s="136" t="s">
        <v>11</v>
      </c>
      <c r="F26" s="55" t="s">
        <v>317</v>
      </c>
      <c r="G26" s="56" t="b">
        <v>0</v>
      </c>
      <c r="H26" s="57" t="b">
        <v>0</v>
      </c>
      <c r="I26" s="56" t="b">
        <v>0</v>
      </c>
      <c r="J26" s="58" t="s">
        <v>21</v>
      </c>
      <c r="K26" s="50" t="str">
        <f t="shared" si="1"/>
        <v/>
      </c>
      <c r="L26" s="127"/>
    </row>
    <row r="27" spans="1:12" ht="12.75">
      <c r="A27" s="557"/>
      <c r="B27" s="51" t="s">
        <v>83</v>
      </c>
      <c r="C27" s="52" t="s">
        <v>77</v>
      </c>
      <c r="D27" s="53" t="s">
        <v>84</v>
      </c>
      <c r="E27" s="136" t="s">
        <v>11</v>
      </c>
      <c r="F27" s="55" t="s">
        <v>296</v>
      </c>
      <c r="G27" s="56" t="b">
        <v>0</v>
      </c>
      <c r="H27" s="57" t="b">
        <v>0</v>
      </c>
      <c r="I27" s="56" t="b">
        <v>0</v>
      </c>
      <c r="J27" s="58" t="s">
        <v>21</v>
      </c>
      <c r="K27" s="50" t="str">
        <f t="shared" si="1"/>
        <v/>
      </c>
      <c r="L27" s="128"/>
    </row>
    <row r="28" spans="1:12" ht="12.75">
      <c r="A28" s="557"/>
      <c r="B28" s="51" t="s">
        <v>86</v>
      </c>
      <c r="C28" s="52" t="s">
        <v>77</v>
      </c>
      <c r="D28" s="53" t="s">
        <v>87</v>
      </c>
      <c r="E28" s="136" t="s">
        <v>11</v>
      </c>
      <c r="F28" s="55" t="s">
        <v>328</v>
      </c>
      <c r="G28" s="56" t="b">
        <v>1</v>
      </c>
      <c r="H28" s="57" t="b">
        <v>1</v>
      </c>
      <c r="I28" s="56" t="b">
        <v>0</v>
      </c>
      <c r="J28" s="58" t="s">
        <v>21</v>
      </c>
      <c r="K28" s="23" t="e">
        <f t="shared" ca="1" si="1"/>
        <v>#NAME?</v>
      </c>
      <c r="L28" s="128"/>
    </row>
    <row r="29" spans="1:12" ht="12.75">
      <c r="A29" s="557"/>
      <c r="B29" s="51" t="s">
        <v>89</v>
      </c>
      <c r="C29" s="52" t="s">
        <v>77</v>
      </c>
      <c r="D29" s="53" t="s">
        <v>90</v>
      </c>
      <c r="E29" s="136" t="s">
        <v>11</v>
      </c>
      <c r="F29" s="55" t="s">
        <v>296</v>
      </c>
      <c r="G29" s="56" t="b">
        <v>0</v>
      </c>
      <c r="H29" s="57" t="b">
        <v>0</v>
      </c>
      <c r="I29" s="56" t="b">
        <v>0</v>
      </c>
      <c r="J29" s="58" t="s">
        <v>21</v>
      </c>
      <c r="K29" s="50" t="str">
        <f t="shared" si="1"/>
        <v/>
      </c>
      <c r="L29" s="125"/>
    </row>
    <row r="30" spans="1:12" ht="12.75">
      <c r="A30" s="557"/>
      <c r="B30" s="51" t="s">
        <v>91</v>
      </c>
      <c r="C30" s="52" t="s">
        <v>77</v>
      </c>
      <c r="D30" s="53" t="s">
        <v>92</v>
      </c>
      <c r="E30" s="136" t="s">
        <v>11</v>
      </c>
      <c r="F30" s="55" t="s">
        <v>96</v>
      </c>
      <c r="G30" s="56" t="b">
        <v>0</v>
      </c>
      <c r="H30" s="57" t="b">
        <v>0</v>
      </c>
      <c r="I30" s="56" t="b">
        <v>0</v>
      </c>
      <c r="J30" s="58" t="s">
        <v>21</v>
      </c>
      <c r="K30" s="50" t="str">
        <f t="shared" si="1"/>
        <v/>
      </c>
      <c r="L30" s="129"/>
    </row>
    <row r="31" spans="1:12" ht="12.75">
      <c r="A31" s="557"/>
      <c r="B31" s="51" t="s">
        <v>94</v>
      </c>
      <c r="C31" s="52" t="s">
        <v>77</v>
      </c>
      <c r="D31" s="53" t="s">
        <v>95</v>
      </c>
      <c r="E31" s="136" t="s">
        <v>11</v>
      </c>
      <c r="F31" s="55" t="s">
        <v>329</v>
      </c>
      <c r="G31" s="56" t="b">
        <v>0</v>
      </c>
      <c r="H31" s="57" t="b">
        <v>0</v>
      </c>
      <c r="I31" s="56" t="b">
        <v>0</v>
      </c>
      <c r="J31" s="58" t="s">
        <v>21</v>
      </c>
      <c r="K31" s="50" t="str">
        <f t="shared" si="1"/>
        <v/>
      </c>
      <c r="L31" s="129"/>
    </row>
    <row r="32" spans="1:12" ht="12.75">
      <c r="A32" s="557"/>
      <c r="B32" s="61" t="s">
        <v>97</v>
      </c>
      <c r="C32" s="62" t="s">
        <v>77</v>
      </c>
      <c r="D32" s="53" t="s">
        <v>98</v>
      </c>
      <c r="E32" s="136" t="s">
        <v>11</v>
      </c>
      <c r="F32" s="63" t="s">
        <v>179</v>
      </c>
      <c r="G32" s="56" t="b">
        <v>0</v>
      </c>
      <c r="H32" s="57" t="b">
        <v>0</v>
      </c>
      <c r="I32" s="56" t="b">
        <v>0</v>
      </c>
      <c r="J32" s="58" t="s">
        <v>21</v>
      </c>
      <c r="K32" s="50" t="str">
        <f t="shared" si="1"/>
        <v/>
      </c>
      <c r="L32" s="129"/>
    </row>
    <row r="33" spans="1:12" ht="12.75">
      <c r="A33" s="557"/>
      <c r="B33" s="61" t="s">
        <v>100</v>
      </c>
      <c r="C33" s="62" t="s">
        <v>77</v>
      </c>
      <c r="D33" s="53" t="s">
        <v>101</v>
      </c>
      <c r="E33" s="136" t="s">
        <v>11</v>
      </c>
      <c r="F33" s="63" t="s">
        <v>185</v>
      </c>
      <c r="G33" s="56" t="b">
        <v>0</v>
      </c>
      <c r="H33" s="57" t="b">
        <v>0</v>
      </c>
      <c r="I33" s="56" t="b">
        <v>0</v>
      </c>
      <c r="J33" s="58" t="s">
        <v>21</v>
      </c>
      <c r="K33" s="50" t="str">
        <f t="shared" si="1"/>
        <v/>
      </c>
      <c r="L33" s="129"/>
    </row>
    <row r="34" spans="1:12" ht="12.75">
      <c r="A34" s="553"/>
      <c r="B34" s="61" t="s">
        <v>103</v>
      </c>
      <c r="C34" s="52" t="s">
        <v>77</v>
      </c>
      <c r="D34" s="53" t="s">
        <v>104</v>
      </c>
      <c r="E34" s="136" t="s">
        <v>11</v>
      </c>
      <c r="F34" s="63" t="s">
        <v>157</v>
      </c>
      <c r="G34" s="56" t="b">
        <v>0</v>
      </c>
      <c r="H34" s="57" t="b">
        <v>0</v>
      </c>
      <c r="I34" s="56" t="b">
        <v>0</v>
      </c>
      <c r="J34" s="64" t="s">
        <v>106</v>
      </c>
      <c r="K34" s="50" t="str">
        <f t="shared" si="1"/>
        <v/>
      </c>
      <c r="L34" s="129"/>
    </row>
    <row r="35" spans="1:12" ht="12.75">
      <c r="A35" s="560" t="s">
        <v>107</v>
      </c>
      <c r="B35" s="66" t="s">
        <v>108</v>
      </c>
      <c r="C35" s="67" t="s">
        <v>25</v>
      </c>
      <c r="D35" s="68" t="s">
        <v>109</v>
      </c>
      <c r="E35" s="79" t="s">
        <v>11</v>
      </c>
      <c r="F35" s="70" t="s">
        <v>263</v>
      </c>
      <c r="G35" s="71" t="b">
        <v>0</v>
      </c>
      <c r="H35" s="71" t="b">
        <v>0</v>
      </c>
      <c r="I35" s="71" t="b">
        <v>0</v>
      </c>
      <c r="J35" s="72" t="s">
        <v>106</v>
      </c>
      <c r="K35" s="50" t="str">
        <f t="shared" si="1"/>
        <v/>
      </c>
      <c r="L35" s="130"/>
    </row>
    <row r="36" spans="1:12" ht="15.75" customHeight="1">
      <c r="A36" s="557"/>
      <c r="B36" s="66" t="s">
        <v>111</v>
      </c>
      <c r="C36" s="67" t="s">
        <v>25</v>
      </c>
      <c r="D36" s="68" t="s">
        <v>112</v>
      </c>
      <c r="E36" s="79" t="s">
        <v>11</v>
      </c>
      <c r="F36" s="70" t="s">
        <v>199</v>
      </c>
      <c r="G36" s="71" t="b">
        <v>0</v>
      </c>
      <c r="H36" s="71" t="b">
        <v>0</v>
      </c>
      <c r="I36" s="71" t="b">
        <v>0</v>
      </c>
      <c r="J36" s="72" t="s">
        <v>106</v>
      </c>
      <c r="K36" s="50" t="str">
        <f t="shared" si="1"/>
        <v/>
      </c>
      <c r="L36" s="130"/>
    </row>
    <row r="37" spans="1:12" ht="15.75" customHeight="1">
      <c r="A37" s="557"/>
      <c r="B37" s="66" t="s">
        <v>114</v>
      </c>
      <c r="C37" s="67" t="s">
        <v>25</v>
      </c>
      <c r="D37" s="74" t="s">
        <v>115</v>
      </c>
      <c r="E37" s="137" t="s">
        <v>11</v>
      </c>
      <c r="F37" s="70" t="s">
        <v>172</v>
      </c>
      <c r="G37" s="76" t="b">
        <v>0</v>
      </c>
      <c r="H37" s="76" t="b">
        <v>0</v>
      </c>
      <c r="I37" s="76" t="b">
        <v>0</v>
      </c>
      <c r="J37" s="77" t="s">
        <v>106</v>
      </c>
      <c r="K37" s="50" t="str">
        <f t="shared" si="1"/>
        <v/>
      </c>
      <c r="L37" s="130"/>
    </row>
    <row r="38" spans="1:12" ht="15" customHeight="1">
      <c r="A38" s="557"/>
      <c r="B38" s="66" t="s">
        <v>117</v>
      </c>
      <c r="C38" s="67" t="s">
        <v>25</v>
      </c>
      <c r="D38" s="68" t="s">
        <v>118</v>
      </c>
      <c r="E38" s="79" t="s">
        <v>11</v>
      </c>
      <c r="F38" s="70" t="s">
        <v>164</v>
      </c>
      <c r="G38" s="76" t="b">
        <v>0</v>
      </c>
      <c r="H38" s="76" t="b">
        <v>0</v>
      </c>
      <c r="I38" s="76" t="b">
        <v>0</v>
      </c>
      <c r="J38" s="77" t="s">
        <v>106</v>
      </c>
      <c r="K38" s="50" t="str">
        <f t="shared" si="1"/>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1"/>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1"/>
        <v/>
      </c>
    </row>
    <row r="41" spans="1:12" ht="15.75" customHeight="1">
      <c r="A41" s="557"/>
      <c r="B41" s="80" t="s">
        <v>125</v>
      </c>
      <c r="C41" s="67" t="s">
        <v>25</v>
      </c>
      <c r="D41" s="68" t="s">
        <v>126</v>
      </c>
      <c r="E41" s="79" t="s">
        <v>11</v>
      </c>
      <c r="F41" s="70" t="s">
        <v>133</v>
      </c>
      <c r="G41" s="76" t="b">
        <v>0</v>
      </c>
      <c r="H41" s="76" t="b">
        <v>0</v>
      </c>
      <c r="I41" s="76" t="b">
        <v>0</v>
      </c>
      <c r="J41" s="77" t="s">
        <v>106</v>
      </c>
      <c r="K41" s="50" t="str">
        <f t="shared" si="1"/>
        <v/>
      </c>
    </row>
    <row r="42" spans="1:12" ht="15.75" customHeight="1">
      <c r="A42" s="557"/>
      <c r="B42" s="80" t="s">
        <v>128</v>
      </c>
      <c r="C42" s="78" t="s">
        <v>25</v>
      </c>
      <c r="D42" s="68" t="s">
        <v>129</v>
      </c>
      <c r="E42" s="79" t="s">
        <v>11</v>
      </c>
      <c r="F42" s="70" t="s">
        <v>255</v>
      </c>
      <c r="G42" s="76" t="b">
        <v>0</v>
      </c>
      <c r="H42" s="76" t="b">
        <v>0</v>
      </c>
      <c r="I42" s="76" t="b">
        <v>0</v>
      </c>
      <c r="J42" s="77" t="s">
        <v>106</v>
      </c>
      <c r="K42" s="50" t="str">
        <f t="shared" si="1"/>
        <v/>
      </c>
    </row>
    <row r="43" spans="1:12" ht="15.75" customHeight="1">
      <c r="A43" s="557"/>
      <c r="B43" s="66" t="s">
        <v>131</v>
      </c>
      <c r="C43" s="67" t="s">
        <v>25</v>
      </c>
      <c r="D43" s="68" t="s">
        <v>132</v>
      </c>
      <c r="E43" s="79" t="s">
        <v>11</v>
      </c>
      <c r="F43" s="70" t="s">
        <v>274</v>
      </c>
      <c r="G43" s="76" t="b">
        <v>0</v>
      </c>
      <c r="H43" s="76" t="b">
        <v>0</v>
      </c>
      <c r="I43" s="76" t="b">
        <v>0</v>
      </c>
      <c r="J43" s="77" t="s">
        <v>106</v>
      </c>
      <c r="K43" s="50" t="str">
        <f t="shared" si="1"/>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1"/>
        <v/>
      </c>
    </row>
    <row r="45" spans="1:12" ht="15.75" customHeight="1">
      <c r="A45" s="557"/>
      <c r="B45" s="80" t="s">
        <v>136</v>
      </c>
      <c r="C45" s="78" t="s">
        <v>25</v>
      </c>
      <c r="D45" s="68" t="s">
        <v>137</v>
      </c>
      <c r="E45" s="79" t="s">
        <v>11</v>
      </c>
      <c r="F45" s="70" t="s">
        <v>255</v>
      </c>
      <c r="G45" s="76" t="b">
        <v>0</v>
      </c>
      <c r="H45" s="76" t="b">
        <v>0</v>
      </c>
      <c r="I45" s="76" t="b">
        <v>0</v>
      </c>
      <c r="J45" s="77" t="s">
        <v>106</v>
      </c>
      <c r="K45" s="50" t="str">
        <f t="shared" si="1"/>
        <v/>
      </c>
    </row>
    <row r="46" spans="1:12" ht="15.75" customHeight="1">
      <c r="A46" s="557"/>
      <c r="B46" s="80" t="s">
        <v>138</v>
      </c>
      <c r="C46" s="78" t="s">
        <v>25</v>
      </c>
      <c r="D46" s="68" t="s">
        <v>139</v>
      </c>
      <c r="E46" s="79" t="s">
        <v>11</v>
      </c>
      <c r="F46" s="70" t="s">
        <v>255</v>
      </c>
      <c r="G46" s="76" t="b">
        <v>0</v>
      </c>
      <c r="H46" s="76" t="b">
        <v>0</v>
      </c>
      <c r="I46" s="76" t="b">
        <v>0</v>
      </c>
      <c r="J46" s="77" t="s">
        <v>106</v>
      </c>
      <c r="K46" s="50" t="str">
        <f t="shared" si="1"/>
        <v/>
      </c>
    </row>
    <row r="47" spans="1:12" ht="16.5" customHeight="1">
      <c r="A47" s="557"/>
      <c r="B47" s="83" t="s">
        <v>141</v>
      </c>
      <c r="C47" s="84" t="s">
        <v>25</v>
      </c>
      <c r="D47" s="85" t="s">
        <v>142</v>
      </c>
      <c r="E47" s="79" t="s">
        <v>11</v>
      </c>
      <c r="F47" s="87" t="s">
        <v>257</v>
      </c>
      <c r="G47" s="88" t="b">
        <v>0</v>
      </c>
      <c r="H47" s="88" t="b">
        <v>0</v>
      </c>
      <c r="I47" s="88" t="b">
        <v>0</v>
      </c>
      <c r="J47" s="89" t="s">
        <v>106</v>
      </c>
      <c r="K47" s="50" t="str">
        <f t="shared" si="1"/>
        <v/>
      </c>
      <c r="L47" s="131"/>
    </row>
    <row r="48" spans="1:12" ht="16.5" customHeight="1">
      <c r="A48" s="557"/>
      <c r="B48" s="90" t="s">
        <v>143</v>
      </c>
      <c r="C48" s="84" t="s">
        <v>25</v>
      </c>
      <c r="D48" s="91" t="s">
        <v>144</v>
      </c>
      <c r="E48" s="79" t="s">
        <v>11</v>
      </c>
      <c r="F48" s="87" t="s">
        <v>121</v>
      </c>
      <c r="G48" s="88" t="b">
        <v>0</v>
      </c>
      <c r="H48" s="88" t="b">
        <v>0</v>
      </c>
      <c r="I48" s="88" t="b">
        <v>0</v>
      </c>
      <c r="J48" s="89" t="s">
        <v>106</v>
      </c>
      <c r="K48" s="50" t="str">
        <f t="shared" si="1"/>
        <v/>
      </c>
      <c r="L48" s="131"/>
    </row>
    <row r="49" spans="1:12" ht="16.5" customHeight="1">
      <c r="A49" s="561"/>
      <c r="B49" s="92" t="s">
        <v>145</v>
      </c>
      <c r="C49" s="93" t="s">
        <v>25</v>
      </c>
      <c r="D49" s="94" t="s">
        <v>145</v>
      </c>
      <c r="E49" s="95" t="s">
        <v>11</v>
      </c>
      <c r="F49" s="96" t="s">
        <v>330</v>
      </c>
      <c r="G49" s="97" t="b">
        <v>0</v>
      </c>
      <c r="H49" s="97" t="b">
        <v>0</v>
      </c>
      <c r="I49" s="97" t="b">
        <v>0</v>
      </c>
      <c r="J49" s="98" t="s">
        <v>106</v>
      </c>
      <c r="K49" s="50" t="str">
        <f t="shared" si="1"/>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autoFilter ref="G2:H51"/>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46"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11"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58</v>
      </c>
      <c r="G5" s="32" t="b">
        <v>0</v>
      </c>
      <c r="H5" s="32" t="b">
        <v>0</v>
      </c>
      <c r="I5" s="32" t="b">
        <v>0</v>
      </c>
      <c r="J5" s="33" t="s">
        <v>28</v>
      </c>
      <c r="K5" s="50" t="str">
        <f t="shared" si="0"/>
        <v/>
      </c>
    </row>
    <row r="6" spans="1:27" ht="22.5" customHeight="1">
      <c r="A6" s="557"/>
      <c r="B6" s="547"/>
      <c r="C6" s="28" t="s">
        <v>25</v>
      </c>
      <c r="D6" s="29" t="s">
        <v>29</v>
      </c>
      <c r="E6" s="134" t="s">
        <v>11</v>
      </c>
      <c r="F6" s="31" t="s">
        <v>58</v>
      </c>
      <c r="G6" s="32" t="b">
        <v>0</v>
      </c>
      <c r="H6" s="32" t="b">
        <v>0</v>
      </c>
      <c r="I6" s="32" t="b">
        <v>0</v>
      </c>
      <c r="J6" s="35" t="s">
        <v>21</v>
      </c>
      <c r="K6" s="50" t="str">
        <f t="shared" si="0"/>
        <v/>
      </c>
      <c r="L6" s="121"/>
    </row>
    <row r="7" spans="1:27" ht="12.75">
      <c r="A7" s="557"/>
      <c r="B7" s="555" t="s">
        <v>30</v>
      </c>
      <c r="C7" s="28" t="s">
        <v>25</v>
      </c>
      <c r="D7" s="29" t="s">
        <v>31</v>
      </c>
      <c r="E7" s="134" t="s">
        <v>11</v>
      </c>
      <c r="F7" s="31" t="s">
        <v>140</v>
      </c>
      <c r="G7" s="32" t="b">
        <v>0</v>
      </c>
      <c r="H7" s="32" t="b">
        <v>0</v>
      </c>
      <c r="I7" s="32" t="b">
        <v>0</v>
      </c>
      <c r="J7" s="33"/>
      <c r="K7" s="50" t="str">
        <f t="shared" si="0"/>
        <v/>
      </c>
      <c r="L7" s="119"/>
    </row>
    <row r="8" spans="1:27" ht="12.75">
      <c r="A8" s="557"/>
      <c r="B8" s="547"/>
      <c r="C8" s="28" t="s">
        <v>25</v>
      </c>
      <c r="D8" s="29" t="s">
        <v>33</v>
      </c>
      <c r="E8" s="134" t="s">
        <v>11</v>
      </c>
      <c r="F8" s="31" t="s">
        <v>273</v>
      </c>
      <c r="G8" s="32" t="b">
        <v>0</v>
      </c>
      <c r="H8" s="32" t="b">
        <v>0</v>
      </c>
      <c r="I8" s="32" t="b">
        <v>0</v>
      </c>
      <c r="J8" s="35" t="s">
        <v>34</v>
      </c>
      <c r="K8" s="50" t="str">
        <f t="shared" si="0"/>
        <v/>
      </c>
    </row>
    <row r="9" spans="1:27" ht="12.75">
      <c r="A9" s="557"/>
      <c r="B9" s="555" t="s">
        <v>35</v>
      </c>
      <c r="C9" s="28" t="s">
        <v>18</v>
      </c>
      <c r="D9" s="29" t="s">
        <v>36</v>
      </c>
      <c r="E9" s="134" t="s">
        <v>11</v>
      </c>
      <c r="F9" s="31" t="s">
        <v>105</v>
      </c>
      <c r="G9" s="32" t="b">
        <v>0</v>
      </c>
      <c r="H9" s="32" t="b">
        <v>0</v>
      </c>
      <c r="I9" s="32" t="b">
        <v>0</v>
      </c>
      <c r="J9" s="33"/>
      <c r="K9" s="50" t="str">
        <f t="shared" si="0"/>
        <v/>
      </c>
    </row>
    <row r="10" spans="1:27" ht="12.75">
      <c r="A10" s="553"/>
      <c r="B10" s="547"/>
      <c r="C10" s="28" t="s">
        <v>38</v>
      </c>
      <c r="D10" s="29" t="s">
        <v>39</v>
      </c>
      <c r="E10" s="134" t="s">
        <v>11</v>
      </c>
      <c r="F10" s="31" t="s">
        <v>105</v>
      </c>
      <c r="G10" s="32" t="b">
        <v>0</v>
      </c>
      <c r="H10" s="32" t="b">
        <v>0</v>
      </c>
      <c r="I10" s="32" t="b">
        <v>0</v>
      </c>
      <c r="J10" s="35" t="s">
        <v>34</v>
      </c>
      <c r="K10" s="50" t="str">
        <f t="shared" si="0"/>
        <v/>
      </c>
    </row>
    <row r="11" spans="1:27" ht="12.75">
      <c r="A11" s="558" t="s">
        <v>40</v>
      </c>
      <c r="B11" s="546" t="s">
        <v>41</v>
      </c>
      <c r="C11" s="37" t="s">
        <v>25</v>
      </c>
      <c r="D11" s="38" t="s">
        <v>42</v>
      </c>
      <c r="E11" s="49" t="s">
        <v>11</v>
      </c>
      <c r="F11" s="40" t="s">
        <v>164</v>
      </c>
      <c r="G11" s="41" t="b">
        <v>0</v>
      </c>
      <c r="H11" s="41" t="b">
        <v>0</v>
      </c>
      <c r="I11" s="41" t="b">
        <v>0</v>
      </c>
      <c r="J11" s="42" t="s">
        <v>28</v>
      </c>
      <c r="K11" s="50" t="str">
        <f t="shared" si="0"/>
        <v/>
      </c>
      <c r="L11" s="121"/>
    </row>
    <row r="12" spans="1:27" ht="15" customHeight="1">
      <c r="A12" s="557"/>
      <c r="B12" s="547"/>
      <c r="C12" s="37" t="s">
        <v>25</v>
      </c>
      <c r="D12" s="38" t="s">
        <v>44</v>
      </c>
      <c r="E12" s="49" t="s">
        <v>11</v>
      </c>
      <c r="F12" s="40" t="s">
        <v>164</v>
      </c>
      <c r="G12" s="41" t="b">
        <v>0</v>
      </c>
      <c r="H12" s="41" t="b">
        <v>0</v>
      </c>
      <c r="I12" s="41" t="b">
        <v>0</v>
      </c>
      <c r="J12" s="43" t="s">
        <v>45</v>
      </c>
      <c r="K12" s="50"/>
      <c r="L12" s="122"/>
    </row>
    <row r="13" spans="1:27" ht="12.75">
      <c r="A13" s="557"/>
      <c r="B13" s="546" t="s">
        <v>46</v>
      </c>
      <c r="C13" s="37" t="s">
        <v>25</v>
      </c>
      <c r="D13" s="38" t="s">
        <v>47</v>
      </c>
      <c r="E13" s="49" t="s">
        <v>11</v>
      </c>
      <c r="F13" s="40" t="s">
        <v>172</v>
      </c>
      <c r="G13" s="41" t="b">
        <v>0</v>
      </c>
      <c r="H13" s="41" t="b">
        <v>0</v>
      </c>
      <c r="I13" s="41" t="b">
        <v>0</v>
      </c>
      <c r="J13" s="42" t="s">
        <v>28</v>
      </c>
      <c r="K13" s="50" t="str">
        <f t="shared" ref="K13:K49" si="1">IF(H13,CONCAT(CONCAT(CONCAT(CONCAT(CONCAT(CONCAT(CONCAT(CONCAT("http://192.168.10.9:8082/artifactory/santander-gts-libs-release-local/",CONCAT(CONCAT(SUBSTITUTE(C13,".","/"),"/"),D13)),"/"),F13),"/"),D13),"-"),F13),".jar"),"")</f>
        <v/>
      </c>
      <c r="L13" s="121"/>
    </row>
    <row r="14" spans="1:27" ht="12.75">
      <c r="A14" s="557"/>
      <c r="B14" s="547"/>
      <c r="C14" s="37" t="s">
        <v>25</v>
      </c>
      <c r="D14" s="38" t="s">
        <v>49</v>
      </c>
      <c r="E14" s="49" t="s">
        <v>11</v>
      </c>
      <c r="F14" s="40" t="s">
        <v>172</v>
      </c>
      <c r="G14" s="41" t="b">
        <v>0</v>
      </c>
      <c r="H14" s="41" t="b">
        <v>0</v>
      </c>
      <c r="I14" s="41" t="b">
        <v>0</v>
      </c>
      <c r="J14" s="43" t="s">
        <v>50</v>
      </c>
      <c r="K14" s="50" t="str">
        <f t="shared" si="1"/>
        <v/>
      </c>
      <c r="L14" s="123"/>
    </row>
    <row r="15" spans="1:27" ht="12.75">
      <c r="A15" s="557"/>
      <c r="B15" s="546" t="s">
        <v>51</v>
      </c>
      <c r="C15" s="37" t="s">
        <v>25</v>
      </c>
      <c r="D15" s="38" t="s">
        <v>52</v>
      </c>
      <c r="E15" s="49" t="s">
        <v>11</v>
      </c>
      <c r="F15" s="40" t="s">
        <v>199</v>
      </c>
      <c r="G15" s="41" t="b">
        <v>0</v>
      </c>
      <c r="H15" s="41" t="b">
        <v>0</v>
      </c>
      <c r="I15" s="41" t="b">
        <v>0</v>
      </c>
      <c r="J15" s="42" t="s">
        <v>28</v>
      </c>
      <c r="K15" s="50" t="str">
        <f t="shared" si="1"/>
        <v/>
      </c>
      <c r="L15" s="121"/>
    </row>
    <row r="16" spans="1:27" ht="12.75">
      <c r="A16" s="557"/>
      <c r="B16" s="547"/>
      <c r="C16" s="37" t="s">
        <v>25</v>
      </c>
      <c r="D16" s="38" t="s">
        <v>54</v>
      </c>
      <c r="E16" s="49" t="s">
        <v>11</v>
      </c>
      <c r="F16" s="40" t="s">
        <v>199</v>
      </c>
      <c r="G16" s="41" t="b">
        <v>0</v>
      </c>
      <c r="H16" s="41" t="b">
        <v>0</v>
      </c>
      <c r="I16" s="41" t="b">
        <v>0</v>
      </c>
      <c r="J16" s="43" t="s">
        <v>55</v>
      </c>
      <c r="K16" s="50" t="str">
        <f t="shared" si="1"/>
        <v/>
      </c>
      <c r="L16" s="123"/>
    </row>
    <row r="17" spans="1:12" ht="12.75">
      <c r="A17" s="557"/>
      <c r="B17" s="546" t="s">
        <v>56</v>
      </c>
      <c r="C17" s="37" t="s">
        <v>25</v>
      </c>
      <c r="D17" s="38" t="s">
        <v>57</v>
      </c>
      <c r="E17" s="49" t="s">
        <v>11</v>
      </c>
      <c r="F17" s="40" t="s">
        <v>280</v>
      </c>
      <c r="G17" s="41" t="b">
        <v>0</v>
      </c>
      <c r="H17" s="41" t="b">
        <v>0</v>
      </c>
      <c r="I17" s="41" t="b">
        <v>0</v>
      </c>
      <c r="J17" s="42" t="s">
        <v>28</v>
      </c>
      <c r="K17" s="50" t="str">
        <f t="shared" si="1"/>
        <v/>
      </c>
      <c r="L17" s="121"/>
    </row>
    <row r="18" spans="1:12" ht="12.75">
      <c r="A18" s="557"/>
      <c r="B18" s="547"/>
      <c r="C18" s="37" t="s">
        <v>25</v>
      </c>
      <c r="D18" s="38" t="s">
        <v>59</v>
      </c>
      <c r="E18" s="49" t="s">
        <v>11</v>
      </c>
      <c r="F18" s="135" t="s">
        <v>280</v>
      </c>
      <c r="G18" s="41" t="b">
        <v>0</v>
      </c>
      <c r="H18" s="41" t="b">
        <v>0</v>
      </c>
      <c r="I18" s="41" t="b">
        <v>0</v>
      </c>
      <c r="J18" s="43" t="s">
        <v>34</v>
      </c>
      <c r="K18" s="50" t="str">
        <f t="shared" si="1"/>
        <v/>
      </c>
      <c r="L18" s="124"/>
    </row>
    <row r="19" spans="1:12" ht="12.75">
      <c r="A19" s="557"/>
      <c r="B19" s="546" t="s">
        <v>60</v>
      </c>
      <c r="C19" s="37" t="s">
        <v>25</v>
      </c>
      <c r="D19" s="38" t="s">
        <v>61</v>
      </c>
      <c r="E19" s="49" t="s">
        <v>11</v>
      </c>
      <c r="F19" s="40" t="s">
        <v>326</v>
      </c>
      <c r="G19" s="41" t="b">
        <v>0</v>
      </c>
      <c r="H19" s="41" t="b">
        <v>0</v>
      </c>
      <c r="I19" s="41" t="b">
        <v>0</v>
      </c>
      <c r="J19" s="43" t="s">
        <v>63</v>
      </c>
      <c r="K19" s="50" t="str">
        <f t="shared" si="1"/>
        <v/>
      </c>
      <c r="L19" s="125"/>
    </row>
    <row r="20" spans="1:12" ht="12.75">
      <c r="A20" s="557"/>
      <c r="B20" s="547"/>
      <c r="C20" s="37" t="s">
        <v>25</v>
      </c>
      <c r="D20" s="38" t="s">
        <v>64</v>
      </c>
      <c r="E20" s="49" t="s">
        <v>11</v>
      </c>
      <c r="F20" s="40" t="s">
        <v>326</v>
      </c>
      <c r="G20" s="41" t="b">
        <v>0</v>
      </c>
      <c r="H20" s="41" t="b">
        <v>0</v>
      </c>
      <c r="I20" s="41" t="b">
        <v>0</v>
      </c>
      <c r="J20" s="43" t="s">
        <v>28</v>
      </c>
      <c r="K20" s="50" t="str">
        <f t="shared" si="1"/>
        <v/>
      </c>
      <c r="L20" s="125"/>
    </row>
    <row r="21" spans="1:12" ht="12.75">
      <c r="A21" s="557"/>
      <c r="B21" s="546" t="s">
        <v>65</v>
      </c>
      <c r="C21" s="37" t="s">
        <v>25</v>
      </c>
      <c r="D21" s="38" t="s">
        <v>66</v>
      </c>
      <c r="E21" s="49" t="s">
        <v>11</v>
      </c>
      <c r="F21" s="40" t="s">
        <v>305</v>
      </c>
      <c r="G21" s="41" t="b">
        <v>0</v>
      </c>
      <c r="H21" s="41" t="b">
        <v>0</v>
      </c>
      <c r="I21" s="41" t="b">
        <v>0</v>
      </c>
      <c r="J21" s="43" t="s">
        <v>63</v>
      </c>
      <c r="K21" s="50" t="str">
        <f t="shared" si="1"/>
        <v/>
      </c>
      <c r="L21" s="125"/>
    </row>
    <row r="22" spans="1:12" ht="12.75">
      <c r="A22" s="557"/>
      <c r="B22" s="547"/>
      <c r="C22" s="37" t="s">
        <v>25</v>
      </c>
      <c r="D22" s="38" t="s">
        <v>68</v>
      </c>
      <c r="E22" s="49" t="s">
        <v>11</v>
      </c>
      <c r="F22" s="40" t="s">
        <v>305</v>
      </c>
      <c r="G22" s="41" t="b">
        <v>0</v>
      </c>
      <c r="H22" s="41" t="b">
        <v>0</v>
      </c>
      <c r="I22" s="41" t="b">
        <v>0</v>
      </c>
      <c r="J22" s="43" t="s">
        <v>28</v>
      </c>
      <c r="K22" s="50" t="str">
        <f t="shared" si="1"/>
        <v/>
      </c>
      <c r="L22" s="125"/>
    </row>
    <row r="23" spans="1:12" ht="12.75">
      <c r="A23" s="557"/>
      <c r="B23" s="548" t="s">
        <v>69</v>
      </c>
      <c r="C23" s="37" t="s">
        <v>25</v>
      </c>
      <c r="D23" s="38" t="s">
        <v>70</v>
      </c>
      <c r="E23" s="49" t="s">
        <v>11</v>
      </c>
      <c r="F23" s="40" t="s">
        <v>293</v>
      </c>
      <c r="G23" s="41" t="b">
        <v>0</v>
      </c>
      <c r="H23" s="41" t="b">
        <v>0</v>
      </c>
      <c r="I23" s="41" t="b">
        <v>0</v>
      </c>
      <c r="J23" s="48" t="s">
        <v>28</v>
      </c>
      <c r="K23" s="50" t="str">
        <f t="shared" si="1"/>
        <v/>
      </c>
      <c r="L23" s="125"/>
    </row>
    <row r="24" spans="1:12" ht="12.75">
      <c r="A24" s="553"/>
      <c r="B24" s="547"/>
      <c r="C24" s="37" t="s">
        <v>25</v>
      </c>
      <c r="D24" s="38" t="s">
        <v>72</v>
      </c>
      <c r="E24" s="49" t="s">
        <v>11</v>
      </c>
      <c r="F24" s="40" t="s">
        <v>293</v>
      </c>
      <c r="G24" s="41" t="b">
        <v>0</v>
      </c>
      <c r="H24" s="41" t="b">
        <v>0</v>
      </c>
      <c r="I24" s="41" t="b">
        <v>0</v>
      </c>
      <c r="J24" s="48" t="s">
        <v>73</v>
      </c>
      <c r="K24" s="50" t="str">
        <f t="shared" si="1"/>
        <v/>
      </c>
      <c r="L24" s="126"/>
    </row>
    <row r="25" spans="1:12" ht="12.75">
      <c r="A25" s="559" t="s">
        <v>75</v>
      </c>
      <c r="B25" s="51" t="s">
        <v>76</v>
      </c>
      <c r="C25" s="52" t="s">
        <v>77</v>
      </c>
      <c r="D25" s="53" t="s">
        <v>78</v>
      </c>
      <c r="E25" s="136" t="s">
        <v>11</v>
      </c>
      <c r="F25" s="55" t="s">
        <v>331</v>
      </c>
      <c r="G25" s="56" t="b">
        <v>0</v>
      </c>
      <c r="H25" s="57" t="b">
        <v>0</v>
      </c>
      <c r="I25" s="56" t="b">
        <v>0</v>
      </c>
      <c r="J25" s="58" t="s">
        <v>21</v>
      </c>
      <c r="K25" s="50" t="str">
        <f t="shared" si="1"/>
        <v/>
      </c>
      <c r="L25" s="121"/>
    </row>
    <row r="26" spans="1:12" ht="12.75">
      <c r="A26" s="557"/>
      <c r="B26" s="51" t="s">
        <v>80</v>
      </c>
      <c r="C26" s="52" t="s">
        <v>77</v>
      </c>
      <c r="D26" s="53" t="s">
        <v>81</v>
      </c>
      <c r="E26" s="136" t="s">
        <v>11</v>
      </c>
      <c r="F26" s="55" t="s">
        <v>317</v>
      </c>
      <c r="G26" s="56" t="b">
        <v>0</v>
      </c>
      <c r="H26" s="57" t="b">
        <v>0</v>
      </c>
      <c r="I26" s="56" t="b">
        <v>0</v>
      </c>
      <c r="J26" s="58" t="s">
        <v>21</v>
      </c>
      <c r="K26" s="50" t="str">
        <f t="shared" si="1"/>
        <v/>
      </c>
      <c r="L26" s="127"/>
    </row>
    <row r="27" spans="1:12" ht="12.75">
      <c r="A27" s="557"/>
      <c r="B27" s="51" t="s">
        <v>83</v>
      </c>
      <c r="C27" s="52" t="s">
        <v>77</v>
      </c>
      <c r="D27" s="53" t="s">
        <v>84</v>
      </c>
      <c r="E27" s="136" t="s">
        <v>11</v>
      </c>
      <c r="F27" s="55" t="s">
        <v>296</v>
      </c>
      <c r="G27" s="56" t="b">
        <v>0</v>
      </c>
      <c r="H27" s="57" t="b">
        <v>1</v>
      </c>
      <c r="I27" s="56" t="b">
        <v>0</v>
      </c>
      <c r="J27" s="58" t="s">
        <v>21</v>
      </c>
      <c r="K27" s="23" t="e">
        <f t="shared" ca="1" si="1"/>
        <v>#NAME?</v>
      </c>
      <c r="L27" s="128"/>
    </row>
    <row r="28" spans="1:12" ht="12.75">
      <c r="A28" s="557"/>
      <c r="B28" s="51" t="s">
        <v>86</v>
      </c>
      <c r="C28" s="52" t="s">
        <v>77</v>
      </c>
      <c r="D28" s="53" t="s">
        <v>87</v>
      </c>
      <c r="E28" s="136" t="s">
        <v>11</v>
      </c>
      <c r="F28" s="55" t="s">
        <v>332</v>
      </c>
      <c r="G28" s="56" t="b">
        <v>0</v>
      </c>
      <c r="H28" s="57" t="b">
        <v>1</v>
      </c>
      <c r="I28" s="56" t="b">
        <v>0</v>
      </c>
      <c r="J28" s="58" t="s">
        <v>21</v>
      </c>
      <c r="K28" s="23" t="e">
        <f t="shared" ca="1" si="1"/>
        <v>#NAME?</v>
      </c>
      <c r="L28" s="128"/>
    </row>
    <row r="29" spans="1:12" ht="12.75">
      <c r="A29" s="557"/>
      <c r="B29" s="51" t="s">
        <v>89</v>
      </c>
      <c r="C29" s="52" t="s">
        <v>77</v>
      </c>
      <c r="D29" s="53" t="s">
        <v>90</v>
      </c>
      <c r="E29" s="136" t="s">
        <v>11</v>
      </c>
      <c r="F29" s="55" t="s">
        <v>296</v>
      </c>
      <c r="G29" s="56" t="b">
        <v>0</v>
      </c>
      <c r="H29" s="57" t="b">
        <v>1</v>
      </c>
      <c r="I29" s="56" t="b">
        <v>0</v>
      </c>
      <c r="J29" s="58" t="s">
        <v>21</v>
      </c>
      <c r="K29" s="23" t="e">
        <f t="shared" ca="1" si="1"/>
        <v>#NAME?</v>
      </c>
      <c r="L29" s="125"/>
    </row>
    <row r="30" spans="1:12" ht="12.75">
      <c r="A30" s="557"/>
      <c r="B30" s="51" t="s">
        <v>91</v>
      </c>
      <c r="C30" s="52" t="s">
        <v>77</v>
      </c>
      <c r="D30" s="53" t="s">
        <v>92</v>
      </c>
      <c r="E30" s="136" t="s">
        <v>11</v>
      </c>
      <c r="F30" s="55" t="s">
        <v>96</v>
      </c>
      <c r="G30" s="56" t="b">
        <v>0</v>
      </c>
      <c r="H30" s="57" t="b">
        <v>0</v>
      </c>
      <c r="I30" s="56" t="b">
        <v>0</v>
      </c>
      <c r="J30" s="58" t="s">
        <v>21</v>
      </c>
      <c r="K30" s="50" t="str">
        <f t="shared" si="1"/>
        <v/>
      </c>
      <c r="L30" s="129"/>
    </row>
    <row r="31" spans="1:12" ht="12.75">
      <c r="A31" s="557"/>
      <c r="B31" s="51" t="s">
        <v>94</v>
      </c>
      <c r="C31" s="52" t="s">
        <v>77</v>
      </c>
      <c r="D31" s="53" t="s">
        <v>95</v>
      </c>
      <c r="E31" s="136" t="s">
        <v>11</v>
      </c>
      <c r="F31" s="55" t="s">
        <v>329</v>
      </c>
      <c r="G31" s="56" t="b">
        <v>0</v>
      </c>
      <c r="H31" s="57" t="b">
        <v>0</v>
      </c>
      <c r="I31" s="56" t="b">
        <v>0</v>
      </c>
      <c r="J31" s="58" t="s">
        <v>21</v>
      </c>
      <c r="K31" s="50" t="str">
        <f t="shared" si="1"/>
        <v/>
      </c>
      <c r="L31" s="129"/>
    </row>
    <row r="32" spans="1:12" ht="12.75">
      <c r="A32" s="557"/>
      <c r="B32" s="61" t="s">
        <v>97</v>
      </c>
      <c r="C32" s="62" t="s">
        <v>77</v>
      </c>
      <c r="D32" s="53" t="s">
        <v>98</v>
      </c>
      <c r="E32" s="136" t="s">
        <v>11</v>
      </c>
      <c r="F32" s="63" t="s">
        <v>179</v>
      </c>
      <c r="G32" s="56" t="b">
        <v>0</v>
      </c>
      <c r="H32" s="57" t="b">
        <v>0</v>
      </c>
      <c r="I32" s="56" t="b">
        <v>0</v>
      </c>
      <c r="J32" s="58" t="s">
        <v>21</v>
      </c>
      <c r="K32" s="50" t="str">
        <f t="shared" si="1"/>
        <v/>
      </c>
      <c r="L32" s="129"/>
    </row>
    <row r="33" spans="1:12" ht="12.75">
      <c r="A33" s="557"/>
      <c r="B33" s="61" t="s">
        <v>100</v>
      </c>
      <c r="C33" s="62" t="s">
        <v>77</v>
      </c>
      <c r="D33" s="53" t="s">
        <v>101</v>
      </c>
      <c r="E33" s="136" t="s">
        <v>11</v>
      </c>
      <c r="F33" s="63" t="s">
        <v>185</v>
      </c>
      <c r="G33" s="56" t="b">
        <v>0</v>
      </c>
      <c r="H33" s="57" t="b">
        <v>0</v>
      </c>
      <c r="I33" s="56" t="b">
        <v>0</v>
      </c>
      <c r="J33" s="58" t="s">
        <v>21</v>
      </c>
      <c r="K33" s="50" t="str">
        <f t="shared" si="1"/>
        <v/>
      </c>
      <c r="L33" s="129"/>
    </row>
    <row r="34" spans="1:12" ht="12.75">
      <c r="A34" s="553"/>
      <c r="B34" s="61" t="s">
        <v>103</v>
      </c>
      <c r="C34" s="52" t="s">
        <v>77</v>
      </c>
      <c r="D34" s="53" t="s">
        <v>104</v>
      </c>
      <c r="E34" s="136" t="s">
        <v>11</v>
      </c>
      <c r="F34" s="63" t="s">
        <v>157</v>
      </c>
      <c r="G34" s="56" t="b">
        <v>0</v>
      </c>
      <c r="H34" s="57" t="b">
        <v>0</v>
      </c>
      <c r="I34" s="56" t="b">
        <v>0</v>
      </c>
      <c r="J34" s="64" t="s">
        <v>106</v>
      </c>
      <c r="K34" s="50" t="str">
        <f t="shared" si="1"/>
        <v/>
      </c>
      <c r="L34" s="129"/>
    </row>
    <row r="35" spans="1:12" ht="12.75">
      <c r="A35" s="560" t="s">
        <v>107</v>
      </c>
      <c r="B35" s="66" t="s">
        <v>108</v>
      </c>
      <c r="C35" s="67" t="s">
        <v>25</v>
      </c>
      <c r="D35" s="68" t="s">
        <v>109</v>
      </c>
      <c r="E35" s="79" t="s">
        <v>11</v>
      </c>
      <c r="F35" s="70" t="s">
        <v>263</v>
      </c>
      <c r="G35" s="71" t="b">
        <v>0</v>
      </c>
      <c r="H35" s="71" t="b">
        <v>0</v>
      </c>
      <c r="I35" s="71" t="b">
        <v>0</v>
      </c>
      <c r="J35" s="72" t="s">
        <v>106</v>
      </c>
      <c r="K35" s="50" t="str">
        <f t="shared" si="1"/>
        <v/>
      </c>
      <c r="L35" s="130"/>
    </row>
    <row r="36" spans="1:12" ht="15.75" customHeight="1">
      <c r="A36" s="557"/>
      <c r="B36" s="66" t="s">
        <v>111</v>
      </c>
      <c r="C36" s="67" t="s">
        <v>25</v>
      </c>
      <c r="D36" s="68" t="s">
        <v>112</v>
      </c>
      <c r="E36" s="79" t="s">
        <v>11</v>
      </c>
      <c r="F36" s="70" t="s">
        <v>199</v>
      </c>
      <c r="G36" s="71" t="b">
        <v>0</v>
      </c>
      <c r="H36" s="71" t="b">
        <v>0</v>
      </c>
      <c r="I36" s="71" t="b">
        <v>0</v>
      </c>
      <c r="J36" s="72" t="s">
        <v>106</v>
      </c>
      <c r="K36" s="50" t="str">
        <f t="shared" si="1"/>
        <v/>
      </c>
      <c r="L36" s="130"/>
    </row>
    <row r="37" spans="1:12" ht="15.75" customHeight="1">
      <c r="A37" s="557"/>
      <c r="B37" s="66" t="s">
        <v>114</v>
      </c>
      <c r="C37" s="67" t="s">
        <v>25</v>
      </c>
      <c r="D37" s="74" t="s">
        <v>115</v>
      </c>
      <c r="E37" s="137" t="s">
        <v>11</v>
      </c>
      <c r="F37" s="70" t="s">
        <v>172</v>
      </c>
      <c r="G37" s="76" t="b">
        <v>0</v>
      </c>
      <c r="H37" s="76" t="b">
        <v>0</v>
      </c>
      <c r="I37" s="76" t="b">
        <v>0</v>
      </c>
      <c r="J37" s="77" t="s">
        <v>106</v>
      </c>
      <c r="K37" s="50" t="str">
        <f t="shared" si="1"/>
        <v/>
      </c>
      <c r="L37" s="130"/>
    </row>
    <row r="38" spans="1:12" ht="15" customHeight="1">
      <c r="A38" s="557"/>
      <c r="B38" s="66" t="s">
        <v>117</v>
      </c>
      <c r="C38" s="67" t="s">
        <v>25</v>
      </c>
      <c r="D38" s="68" t="s">
        <v>118</v>
      </c>
      <c r="E38" s="79" t="s">
        <v>11</v>
      </c>
      <c r="F38" s="70" t="s">
        <v>164</v>
      </c>
      <c r="G38" s="76" t="b">
        <v>0</v>
      </c>
      <c r="H38" s="76" t="b">
        <v>0</v>
      </c>
      <c r="I38" s="76" t="b">
        <v>0</v>
      </c>
      <c r="J38" s="77" t="s">
        <v>106</v>
      </c>
      <c r="K38" s="50" t="str">
        <f t="shared" si="1"/>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1"/>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1"/>
        <v/>
      </c>
    </row>
    <row r="41" spans="1:12" ht="15.75" customHeight="1">
      <c r="A41" s="557"/>
      <c r="B41" s="80" t="s">
        <v>125</v>
      </c>
      <c r="C41" s="67" t="s">
        <v>25</v>
      </c>
      <c r="D41" s="68" t="s">
        <v>126</v>
      </c>
      <c r="E41" s="79" t="s">
        <v>11</v>
      </c>
      <c r="F41" s="70" t="s">
        <v>133</v>
      </c>
      <c r="G41" s="76" t="b">
        <v>0</v>
      </c>
      <c r="H41" s="76" t="b">
        <v>0</v>
      </c>
      <c r="I41" s="76" t="b">
        <v>0</v>
      </c>
      <c r="J41" s="77" t="s">
        <v>106</v>
      </c>
      <c r="K41" s="50" t="str">
        <f t="shared" si="1"/>
        <v/>
      </c>
    </row>
    <row r="42" spans="1:12" ht="15.75" customHeight="1">
      <c r="A42" s="557"/>
      <c r="B42" s="80" t="s">
        <v>128</v>
      </c>
      <c r="C42" s="78" t="s">
        <v>25</v>
      </c>
      <c r="D42" s="68" t="s">
        <v>129</v>
      </c>
      <c r="E42" s="79" t="s">
        <v>11</v>
      </c>
      <c r="F42" s="70" t="s">
        <v>255</v>
      </c>
      <c r="G42" s="76" t="b">
        <v>0</v>
      </c>
      <c r="H42" s="76" t="b">
        <v>0</v>
      </c>
      <c r="I42" s="76" t="b">
        <v>0</v>
      </c>
      <c r="J42" s="77" t="s">
        <v>106</v>
      </c>
      <c r="K42" s="50" t="str">
        <f t="shared" si="1"/>
        <v/>
      </c>
    </row>
    <row r="43" spans="1:12" ht="15.75" customHeight="1">
      <c r="A43" s="557"/>
      <c r="B43" s="66" t="s">
        <v>131</v>
      </c>
      <c r="C43" s="67" t="s">
        <v>25</v>
      </c>
      <c r="D43" s="68" t="s">
        <v>132</v>
      </c>
      <c r="E43" s="79" t="s">
        <v>11</v>
      </c>
      <c r="F43" s="70" t="s">
        <v>274</v>
      </c>
      <c r="G43" s="76" t="b">
        <v>0</v>
      </c>
      <c r="H43" s="76" t="b">
        <v>0</v>
      </c>
      <c r="I43" s="76" t="b">
        <v>0</v>
      </c>
      <c r="J43" s="77" t="s">
        <v>106</v>
      </c>
      <c r="K43" s="50" t="str">
        <f t="shared" si="1"/>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1"/>
        <v/>
      </c>
    </row>
    <row r="45" spans="1:12" ht="15.75" customHeight="1">
      <c r="A45" s="557"/>
      <c r="B45" s="80" t="s">
        <v>136</v>
      </c>
      <c r="C45" s="78" t="s">
        <v>25</v>
      </c>
      <c r="D45" s="68" t="s">
        <v>137</v>
      </c>
      <c r="E45" s="79" t="s">
        <v>11</v>
      </c>
      <c r="F45" s="70" t="s">
        <v>255</v>
      </c>
      <c r="G45" s="76" t="b">
        <v>0</v>
      </c>
      <c r="H45" s="76" t="b">
        <v>0</v>
      </c>
      <c r="I45" s="76" t="b">
        <v>0</v>
      </c>
      <c r="J45" s="77" t="s">
        <v>106</v>
      </c>
      <c r="K45" s="50" t="str">
        <f t="shared" si="1"/>
        <v/>
      </c>
    </row>
    <row r="46" spans="1:12" ht="15.75" customHeight="1">
      <c r="A46" s="557"/>
      <c r="B46" s="80" t="s">
        <v>138</v>
      </c>
      <c r="C46" s="78" t="s">
        <v>25</v>
      </c>
      <c r="D46" s="68" t="s">
        <v>139</v>
      </c>
      <c r="E46" s="79" t="s">
        <v>11</v>
      </c>
      <c r="F46" s="70" t="s">
        <v>255</v>
      </c>
      <c r="G46" s="76" t="b">
        <v>0</v>
      </c>
      <c r="H46" s="76" t="b">
        <v>0</v>
      </c>
      <c r="I46" s="76" t="b">
        <v>0</v>
      </c>
      <c r="J46" s="77" t="s">
        <v>106</v>
      </c>
      <c r="K46" s="50" t="str">
        <f t="shared" si="1"/>
        <v/>
      </c>
    </row>
    <row r="47" spans="1:12" ht="16.5" customHeight="1">
      <c r="A47" s="557"/>
      <c r="B47" s="83" t="s">
        <v>141</v>
      </c>
      <c r="C47" s="84" t="s">
        <v>25</v>
      </c>
      <c r="D47" s="85" t="s">
        <v>142</v>
      </c>
      <c r="E47" s="79" t="s">
        <v>11</v>
      </c>
      <c r="F47" s="87" t="s">
        <v>257</v>
      </c>
      <c r="G47" s="88" t="b">
        <v>0</v>
      </c>
      <c r="H47" s="88" t="b">
        <v>0</v>
      </c>
      <c r="I47" s="88" t="b">
        <v>0</v>
      </c>
      <c r="J47" s="89" t="s">
        <v>106</v>
      </c>
      <c r="K47" s="50" t="str">
        <f t="shared" si="1"/>
        <v/>
      </c>
      <c r="L47" s="131"/>
    </row>
    <row r="48" spans="1:12" ht="16.5" customHeight="1">
      <c r="A48" s="557"/>
      <c r="B48" s="90" t="s">
        <v>143</v>
      </c>
      <c r="C48" s="84" t="s">
        <v>25</v>
      </c>
      <c r="D48" s="91" t="s">
        <v>144</v>
      </c>
      <c r="E48" s="79" t="s">
        <v>11</v>
      </c>
      <c r="F48" s="87" t="s">
        <v>121</v>
      </c>
      <c r="G48" s="88" t="b">
        <v>0</v>
      </c>
      <c r="H48" s="88" t="b">
        <v>0</v>
      </c>
      <c r="I48" s="88" t="b">
        <v>0</v>
      </c>
      <c r="J48" s="89" t="s">
        <v>106</v>
      </c>
      <c r="K48" s="50" t="str">
        <f t="shared" si="1"/>
        <v/>
      </c>
      <c r="L48" s="131"/>
    </row>
    <row r="49" spans="1:12" ht="16.5" customHeight="1">
      <c r="A49" s="561"/>
      <c r="B49" s="92" t="s">
        <v>145</v>
      </c>
      <c r="C49" s="93" t="s">
        <v>25</v>
      </c>
      <c r="D49" s="94" t="s">
        <v>145</v>
      </c>
      <c r="E49" s="95" t="s">
        <v>11</v>
      </c>
      <c r="F49" s="96" t="s">
        <v>330</v>
      </c>
      <c r="G49" s="97" t="b">
        <v>0</v>
      </c>
      <c r="H49" s="97" t="b">
        <v>0</v>
      </c>
      <c r="I49" s="97" t="b">
        <v>0</v>
      </c>
      <c r="J49" s="98" t="s">
        <v>106</v>
      </c>
      <c r="K49" s="50" t="str">
        <f t="shared" si="1"/>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autoFilter ref="G2:H51"/>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45"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11"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58</v>
      </c>
      <c r="G5" s="32" t="b">
        <v>0</v>
      </c>
      <c r="H5" s="32" t="b">
        <v>0</v>
      </c>
      <c r="I5" s="32" t="b">
        <v>0</v>
      </c>
      <c r="J5" s="33" t="s">
        <v>28</v>
      </c>
      <c r="K5" s="50" t="str">
        <f t="shared" si="0"/>
        <v/>
      </c>
    </row>
    <row r="6" spans="1:27" ht="22.5" customHeight="1">
      <c r="A6" s="557"/>
      <c r="B6" s="547"/>
      <c r="C6" s="28" t="s">
        <v>25</v>
      </c>
      <c r="D6" s="29" t="s">
        <v>29</v>
      </c>
      <c r="E6" s="134" t="s">
        <v>11</v>
      </c>
      <c r="F6" s="31" t="s">
        <v>58</v>
      </c>
      <c r="G6" s="32" t="b">
        <v>0</v>
      </c>
      <c r="H6" s="32" t="b">
        <v>0</v>
      </c>
      <c r="I6" s="32" t="b">
        <v>0</v>
      </c>
      <c r="J6" s="35" t="s">
        <v>21</v>
      </c>
      <c r="K6" s="50" t="str">
        <f t="shared" si="0"/>
        <v/>
      </c>
      <c r="L6" s="121"/>
    </row>
    <row r="7" spans="1:27" ht="12.75">
      <c r="A7" s="557"/>
      <c r="B7" s="555" t="s">
        <v>30</v>
      </c>
      <c r="C7" s="28" t="s">
        <v>25</v>
      </c>
      <c r="D7" s="29" t="s">
        <v>31</v>
      </c>
      <c r="E7" s="134" t="s">
        <v>11</v>
      </c>
      <c r="F7" s="31" t="s">
        <v>140</v>
      </c>
      <c r="G7" s="32" t="b">
        <v>0</v>
      </c>
      <c r="H7" s="32" t="b">
        <v>0</v>
      </c>
      <c r="I7" s="32" t="b">
        <v>0</v>
      </c>
      <c r="J7" s="33"/>
      <c r="K7" s="50" t="str">
        <f t="shared" si="0"/>
        <v/>
      </c>
      <c r="L7" s="119"/>
    </row>
    <row r="8" spans="1:27" ht="12.75">
      <c r="A8" s="557"/>
      <c r="B8" s="547"/>
      <c r="C8" s="28" t="s">
        <v>25</v>
      </c>
      <c r="D8" s="29" t="s">
        <v>33</v>
      </c>
      <c r="E8" s="134" t="s">
        <v>11</v>
      </c>
      <c r="F8" s="31" t="s">
        <v>273</v>
      </c>
      <c r="G8" s="32" t="b">
        <v>0</v>
      </c>
      <c r="H8" s="32" t="b">
        <v>0</v>
      </c>
      <c r="I8" s="32" t="b">
        <v>0</v>
      </c>
      <c r="J8" s="35" t="s">
        <v>34</v>
      </c>
      <c r="K8" s="50" t="str">
        <f t="shared" si="0"/>
        <v/>
      </c>
    </row>
    <row r="9" spans="1:27" ht="12.75">
      <c r="A9" s="557"/>
      <c r="B9" s="555" t="s">
        <v>35</v>
      </c>
      <c r="C9" s="28" t="s">
        <v>18</v>
      </c>
      <c r="D9" s="29" t="s">
        <v>36</v>
      </c>
      <c r="E9" s="134" t="s">
        <v>11</v>
      </c>
      <c r="F9" s="31" t="s">
        <v>105</v>
      </c>
      <c r="G9" s="32" t="b">
        <v>0</v>
      </c>
      <c r="H9" s="32" t="b">
        <v>0</v>
      </c>
      <c r="I9" s="32" t="b">
        <v>0</v>
      </c>
      <c r="J9" s="33"/>
      <c r="K9" s="50" t="str">
        <f t="shared" si="0"/>
        <v/>
      </c>
    </row>
    <row r="10" spans="1:27" ht="12.75">
      <c r="A10" s="553"/>
      <c r="B10" s="547"/>
      <c r="C10" s="28" t="s">
        <v>38</v>
      </c>
      <c r="D10" s="29" t="s">
        <v>39</v>
      </c>
      <c r="E10" s="134" t="s">
        <v>11</v>
      </c>
      <c r="F10" s="31" t="s">
        <v>105</v>
      </c>
      <c r="G10" s="32" t="b">
        <v>0</v>
      </c>
      <c r="H10" s="32" t="b">
        <v>0</v>
      </c>
      <c r="I10" s="32" t="b">
        <v>0</v>
      </c>
      <c r="J10" s="35" t="s">
        <v>34</v>
      </c>
      <c r="K10" s="50" t="str">
        <f t="shared" si="0"/>
        <v/>
      </c>
    </row>
    <row r="11" spans="1:27" ht="12.75">
      <c r="A11" s="558" t="s">
        <v>40</v>
      </c>
      <c r="B11" s="546" t="s">
        <v>41</v>
      </c>
      <c r="C11" s="37" t="s">
        <v>25</v>
      </c>
      <c r="D11" s="38" t="s">
        <v>42</v>
      </c>
      <c r="E11" s="49" t="s">
        <v>11</v>
      </c>
      <c r="F11" s="40" t="s">
        <v>164</v>
      </c>
      <c r="G11" s="41" t="b">
        <v>0</v>
      </c>
      <c r="H11" s="41" t="b">
        <v>0</v>
      </c>
      <c r="I11" s="41" t="b">
        <v>0</v>
      </c>
      <c r="J11" s="42" t="s">
        <v>28</v>
      </c>
      <c r="K11" s="50" t="str">
        <f t="shared" si="0"/>
        <v/>
      </c>
      <c r="L11" s="121"/>
    </row>
    <row r="12" spans="1:27" ht="15" customHeight="1">
      <c r="A12" s="557"/>
      <c r="B12" s="547"/>
      <c r="C12" s="37" t="s">
        <v>25</v>
      </c>
      <c r="D12" s="38" t="s">
        <v>44</v>
      </c>
      <c r="E12" s="49" t="s">
        <v>11</v>
      </c>
      <c r="F12" s="40" t="s">
        <v>164</v>
      </c>
      <c r="G12" s="41" t="b">
        <v>0</v>
      </c>
      <c r="H12" s="41" t="b">
        <v>0</v>
      </c>
      <c r="I12" s="41" t="b">
        <v>0</v>
      </c>
      <c r="J12" s="43" t="s">
        <v>45</v>
      </c>
      <c r="K12" s="50"/>
      <c r="L12" s="122"/>
    </row>
    <row r="13" spans="1:27" ht="12.75">
      <c r="A13" s="557"/>
      <c r="B13" s="546" t="s">
        <v>46</v>
      </c>
      <c r="C13" s="37" t="s">
        <v>25</v>
      </c>
      <c r="D13" s="38" t="s">
        <v>47</v>
      </c>
      <c r="E13" s="49" t="s">
        <v>11</v>
      </c>
      <c r="F13" s="40" t="s">
        <v>172</v>
      </c>
      <c r="G13" s="41" t="b">
        <v>0</v>
      </c>
      <c r="H13" s="41" t="b">
        <v>0</v>
      </c>
      <c r="I13" s="41" t="b">
        <v>0</v>
      </c>
      <c r="J13" s="42" t="s">
        <v>28</v>
      </c>
      <c r="K13" s="50" t="str">
        <f t="shared" ref="K13:K49" si="1">IF(H13,CONCAT(CONCAT(CONCAT(CONCAT(CONCAT(CONCAT(CONCAT(CONCAT("http://192.168.10.9:8082/artifactory/santander-gts-libs-release-local/",CONCAT(CONCAT(SUBSTITUTE(C13,".","/"),"/"),D13)),"/"),F13),"/"),D13),"-"),F13),".jar"),"")</f>
        <v/>
      </c>
      <c r="L13" s="121"/>
    </row>
    <row r="14" spans="1:27" ht="12.75">
      <c r="A14" s="557"/>
      <c r="B14" s="547"/>
      <c r="C14" s="37" t="s">
        <v>25</v>
      </c>
      <c r="D14" s="38" t="s">
        <v>49</v>
      </c>
      <c r="E14" s="49" t="s">
        <v>11</v>
      </c>
      <c r="F14" s="40" t="s">
        <v>172</v>
      </c>
      <c r="G14" s="41" t="b">
        <v>0</v>
      </c>
      <c r="H14" s="41" t="b">
        <v>1</v>
      </c>
      <c r="I14" s="41" t="b">
        <v>0</v>
      </c>
      <c r="J14" s="43" t="s">
        <v>50</v>
      </c>
      <c r="K14" s="23" t="e">
        <f t="shared" ca="1" si="1"/>
        <v>#NAME?</v>
      </c>
      <c r="L14" s="123"/>
    </row>
    <row r="15" spans="1:27" ht="12.75">
      <c r="A15" s="557"/>
      <c r="B15" s="546" t="s">
        <v>51</v>
      </c>
      <c r="C15" s="37" t="s">
        <v>25</v>
      </c>
      <c r="D15" s="38" t="s">
        <v>52</v>
      </c>
      <c r="E15" s="49" t="s">
        <v>11</v>
      </c>
      <c r="F15" s="40" t="s">
        <v>199</v>
      </c>
      <c r="G15" s="41" t="b">
        <v>0</v>
      </c>
      <c r="H15" s="41" t="b">
        <v>0</v>
      </c>
      <c r="I15" s="41" t="b">
        <v>0</v>
      </c>
      <c r="J15" s="42" t="s">
        <v>28</v>
      </c>
      <c r="K15" s="50" t="str">
        <f t="shared" si="1"/>
        <v/>
      </c>
      <c r="L15" s="121"/>
    </row>
    <row r="16" spans="1:27" ht="12.75">
      <c r="A16" s="557"/>
      <c r="B16" s="547"/>
      <c r="C16" s="37" t="s">
        <v>25</v>
      </c>
      <c r="D16" s="38" t="s">
        <v>54</v>
      </c>
      <c r="E16" s="49" t="s">
        <v>11</v>
      </c>
      <c r="F16" s="40" t="s">
        <v>199</v>
      </c>
      <c r="G16" s="41" t="b">
        <v>0</v>
      </c>
      <c r="H16" s="41" t="b">
        <v>0</v>
      </c>
      <c r="I16" s="41" t="b">
        <v>0</v>
      </c>
      <c r="J16" s="43" t="s">
        <v>55</v>
      </c>
      <c r="K16" s="50" t="str">
        <f t="shared" si="1"/>
        <v/>
      </c>
      <c r="L16" s="123"/>
    </row>
    <row r="17" spans="1:12" ht="12.75">
      <c r="A17" s="557"/>
      <c r="B17" s="546" t="s">
        <v>56</v>
      </c>
      <c r="C17" s="37" t="s">
        <v>25</v>
      </c>
      <c r="D17" s="38" t="s">
        <v>57</v>
      </c>
      <c r="E17" s="49" t="s">
        <v>11</v>
      </c>
      <c r="F17" s="40" t="s">
        <v>280</v>
      </c>
      <c r="G17" s="41" t="b">
        <v>1</v>
      </c>
      <c r="H17" s="41" t="b">
        <v>1</v>
      </c>
      <c r="I17" s="41" t="b">
        <v>0</v>
      </c>
      <c r="J17" s="42" t="s">
        <v>28</v>
      </c>
      <c r="K17" s="23" t="e">
        <f t="shared" ca="1" si="1"/>
        <v>#NAME?</v>
      </c>
      <c r="L17" s="121"/>
    </row>
    <row r="18" spans="1:12" ht="12.75">
      <c r="A18" s="557"/>
      <c r="B18" s="547"/>
      <c r="C18" s="37" t="s">
        <v>25</v>
      </c>
      <c r="D18" s="38" t="s">
        <v>59</v>
      </c>
      <c r="E18" s="49" t="s">
        <v>11</v>
      </c>
      <c r="F18" s="135" t="s">
        <v>280</v>
      </c>
      <c r="G18" s="41" t="b">
        <v>1</v>
      </c>
      <c r="H18" s="41" t="b">
        <v>1</v>
      </c>
      <c r="I18" s="41" t="b">
        <v>0</v>
      </c>
      <c r="J18" s="43" t="s">
        <v>34</v>
      </c>
      <c r="K18" s="23" t="e">
        <f t="shared" ca="1" si="1"/>
        <v>#NAME?</v>
      </c>
      <c r="L18" s="124"/>
    </row>
    <row r="19" spans="1:12" ht="12.75">
      <c r="A19" s="557"/>
      <c r="B19" s="546" t="s">
        <v>60</v>
      </c>
      <c r="C19" s="37" t="s">
        <v>25</v>
      </c>
      <c r="D19" s="38" t="s">
        <v>61</v>
      </c>
      <c r="E19" s="49" t="s">
        <v>11</v>
      </c>
      <c r="F19" s="40" t="s">
        <v>326</v>
      </c>
      <c r="G19" s="41" t="b">
        <v>0</v>
      </c>
      <c r="H19" s="41" t="b">
        <v>0</v>
      </c>
      <c r="I19" s="41" t="b">
        <v>0</v>
      </c>
      <c r="J19" s="43" t="s">
        <v>63</v>
      </c>
      <c r="K19" s="50" t="str">
        <f t="shared" si="1"/>
        <v/>
      </c>
      <c r="L19" s="125"/>
    </row>
    <row r="20" spans="1:12" ht="12.75">
      <c r="A20" s="557"/>
      <c r="B20" s="547"/>
      <c r="C20" s="37" t="s">
        <v>25</v>
      </c>
      <c r="D20" s="38" t="s">
        <v>64</v>
      </c>
      <c r="E20" s="49" t="s">
        <v>11</v>
      </c>
      <c r="F20" s="40" t="s">
        <v>326</v>
      </c>
      <c r="G20" s="41" t="b">
        <v>0</v>
      </c>
      <c r="H20" s="41" t="b">
        <v>0</v>
      </c>
      <c r="I20" s="41" t="b">
        <v>0</v>
      </c>
      <c r="J20" s="43" t="s">
        <v>28</v>
      </c>
      <c r="K20" s="50" t="str">
        <f t="shared" si="1"/>
        <v/>
      </c>
      <c r="L20" s="125"/>
    </row>
    <row r="21" spans="1:12" ht="12.75">
      <c r="A21" s="557"/>
      <c r="B21" s="546" t="s">
        <v>65</v>
      </c>
      <c r="C21" s="37" t="s">
        <v>25</v>
      </c>
      <c r="D21" s="38" t="s">
        <v>66</v>
      </c>
      <c r="E21" s="49" t="s">
        <v>11</v>
      </c>
      <c r="F21" s="40" t="s">
        <v>305</v>
      </c>
      <c r="G21" s="41" t="b">
        <v>0</v>
      </c>
      <c r="H21" s="41" t="b">
        <v>0</v>
      </c>
      <c r="I21" s="41" t="b">
        <v>0</v>
      </c>
      <c r="J21" s="43" t="s">
        <v>63</v>
      </c>
      <c r="K21" s="50" t="str">
        <f t="shared" si="1"/>
        <v/>
      </c>
      <c r="L21" s="125"/>
    </row>
    <row r="22" spans="1:12" ht="12.75">
      <c r="A22" s="557"/>
      <c r="B22" s="547"/>
      <c r="C22" s="37" t="s">
        <v>25</v>
      </c>
      <c r="D22" s="38" t="s">
        <v>68</v>
      </c>
      <c r="E22" s="49" t="s">
        <v>11</v>
      </c>
      <c r="F22" s="40" t="s">
        <v>305</v>
      </c>
      <c r="G22" s="41" t="b">
        <v>0</v>
      </c>
      <c r="H22" s="41" t="b">
        <v>0</v>
      </c>
      <c r="I22" s="41" t="b">
        <v>0</v>
      </c>
      <c r="J22" s="43" t="s">
        <v>28</v>
      </c>
      <c r="K22" s="50" t="str">
        <f t="shared" si="1"/>
        <v/>
      </c>
      <c r="L22" s="125"/>
    </row>
    <row r="23" spans="1:12" ht="12.75">
      <c r="A23" s="557"/>
      <c r="B23" s="548" t="s">
        <v>69</v>
      </c>
      <c r="C23" s="37" t="s">
        <v>25</v>
      </c>
      <c r="D23" s="38" t="s">
        <v>70</v>
      </c>
      <c r="E23" s="49" t="s">
        <v>11</v>
      </c>
      <c r="F23" s="40" t="s">
        <v>293</v>
      </c>
      <c r="G23" s="41" t="b">
        <v>0</v>
      </c>
      <c r="H23" s="41" t="b">
        <v>0</v>
      </c>
      <c r="I23" s="41" t="b">
        <v>0</v>
      </c>
      <c r="J23" s="48" t="s">
        <v>28</v>
      </c>
      <c r="K23" s="50" t="str">
        <f t="shared" si="1"/>
        <v/>
      </c>
      <c r="L23" s="125"/>
    </row>
    <row r="24" spans="1:12" ht="12.75">
      <c r="A24" s="553"/>
      <c r="B24" s="547"/>
      <c r="C24" s="37" t="s">
        <v>25</v>
      </c>
      <c r="D24" s="38" t="s">
        <v>72</v>
      </c>
      <c r="E24" s="49" t="s">
        <v>11</v>
      </c>
      <c r="F24" s="40" t="s">
        <v>293</v>
      </c>
      <c r="G24" s="41" t="b">
        <v>0</v>
      </c>
      <c r="H24" s="41" t="b">
        <v>0</v>
      </c>
      <c r="I24" s="41" t="b">
        <v>0</v>
      </c>
      <c r="J24" s="48" t="s">
        <v>73</v>
      </c>
      <c r="K24" s="50" t="str">
        <f t="shared" si="1"/>
        <v/>
      </c>
      <c r="L24" s="126"/>
    </row>
    <row r="25" spans="1:12" ht="12.75">
      <c r="A25" s="559" t="s">
        <v>75</v>
      </c>
      <c r="B25" s="51" t="s">
        <v>76</v>
      </c>
      <c r="C25" s="52" t="s">
        <v>77</v>
      </c>
      <c r="D25" s="53" t="s">
        <v>78</v>
      </c>
      <c r="E25" s="136" t="s">
        <v>11</v>
      </c>
      <c r="F25" s="55" t="s">
        <v>331</v>
      </c>
      <c r="G25" s="56" t="b">
        <v>1</v>
      </c>
      <c r="H25" s="57" t="b">
        <v>1</v>
      </c>
      <c r="I25" s="56" t="b">
        <v>0</v>
      </c>
      <c r="J25" s="58" t="s">
        <v>21</v>
      </c>
      <c r="K25" s="23" t="e">
        <f t="shared" ca="1" si="1"/>
        <v>#NAME?</v>
      </c>
      <c r="L25" s="121"/>
    </row>
    <row r="26" spans="1:12" ht="12.75">
      <c r="A26" s="557"/>
      <c r="B26" s="51" t="s">
        <v>80</v>
      </c>
      <c r="C26" s="52" t="s">
        <v>77</v>
      </c>
      <c r="D26" s="53" t="s">
        <v>81</v>
      </c>
      <c r="E26" s="136" t="s">
        <v>11</v>
      </c>
      <c r="F26" s="55" t="s">
        <v>317</v>
      </c>
      <c r="G26" s="56" t="b">
        <v>0</v>
      </c>
      <c r="H26" s="57" t="b">
        <v>0</v>
      </c>
      <c r="I26" s="56" t="b">
        <v>0</v>
      </c>
      <c r="J26" s="58" t="s">
        <v>21</v>
      </c>
      <c r="K26" s="50" t="str">
        <f t="shared" si="1"/>
        <v/>
      </c>
      <c r="L26" s="127"/>
    </row>
    <row r="27" spans="1:12" ht="12.75">
      <c r="A27" s="557"/>
      <c r="B27" s="51" t="s">
        <v>83</v>
      </c>
      <c r="C27" s="52" t="s">
        <v>77</v>
      </c>
      <c r="D27" s="53" t="s">
        <v>84</v>
      </c>
      <c r="E27" s="136" t="s">
        <v>11</v>
      </c>
      <c r="F27" s="55" t="s">
        <v>307</v>
      </c>
      <c r="G27" s="56" t="b">
        <v>0</v>
      </c>
      <c r="H27" s="57" t="b">
        <v>0</v>
      </c>
      <c r="I27" s="56" t="b">
        <v>0</v>
      </c>
      <c r="J27" s="58" t="s">
        <v>21</v>
      </c>
      <c r="K27" s="50" t="str">
        <f t="shared" si="1"/>
        <v/>
      </c>
      <c r="L27" s="128"/>
    </row>
    <row r="28" spans="1:12" ht="12.75">
      <c r="A28" s="557"/>
      <c r="B28" s="51" t="s">
        <v>86</v>
      </c>
      <c r="C28" s="52" t="s">
        <v>77</v>
      </c>
      <c r="D28" s="53" t="s">
        <v>87</v>
      </c>
      <c r="E28" s="136" t="s">
        <v>11</v>
      </c>
      <c r="F28" s="55" t="s">
        <v>333</v>
      </c>
      <c r="G28" s="56" t="b">
        <v>1</v>
      </c>
      <c r="H28" s="57" t="b">
        <v>1</v>
      </c>
      <c r="I28" s="56" t="b">
        <v>0</v>
      </c>
      <c r="J28" s="58" t="s">
        <v>21</v>
      </c>
      <c r="K28" s="23" t="e">
        <f t="shared" ca="1" si="1"/>
        <v>#NAME?</v>
      </c>
      <c r="L28" s="128"/>
    </row>
    <row r="29" spans="1:12" ht="12.75">
      <c r="A29" s="557"/>
      <c r="B29" s="51" t="s">
        <v>89</v>
      </c>
      <c r="C29" s="52" t="s">
        <v>77</v>
      </c>
      <c r="D29" s="53" t="s">
        <v>90</v>
      </c>
      <c r="E29" s="136" t="s">
        <v>11</v>
      </c>
      <c r="F29" s="55" t="s">
        <v>307</v>
      </c>
      <c r="G29" s="56" t="b">
        <v>0</v>
      </c>
      <c r="H29" s="57" t="b">
        <v>0</v>
      </c>
      <c r="I29" s="56" t="b">
        <v>0</v>
      </c>
      <c r="J29" s="58" t="s">
        <v>21</v>
      </c>
      <c r="K29" s="50" t="str">
        <f t="shared" si="1"/>
        <v/>
      </c>
      <c r="L29" s="125"/>
    </row>
    <row r="30" spans="1:12" ht="12.75">
      <c r="A30" s="557"/>
      <c r="B30" s="51" t="s">
        <v>91</v>
      </c>
      <c r="C30" s="52" t="s">
        <v>77</v>
      </c>
      <c r="D30" s="53" t="s">
        <v>92</v>
      </c>
      <c r="E30" s="136" t="s">
        <v>11</v>
      </c>
      <c r="F30" s="55" t="s">
        <v>96</v>
      </c>
      <c r="G30" s="56" t="b">
        <v>0</v>
      </c>
      <c r="H30" s="57" t="b">
        <v>0</v>
      </c>
      <c r="I30" s="56" t="b">
        <v>0</v>
      </c>
      <c r="J30" s="58" t="s">
        <v>21</v>
      </c>
      <c r="K30" s="50" t="str">
        <f t="shared" si="1"/>
        <v/>
      </c>
      <c r="L30" s="129"/>
    </row>
    <row r="31" spans="1:12" ht="12.75">
      <c r="A31" s="557"/>
      <c r="B31" s="51" t="s">
        <v>94</v>
      </c>
      <c r="C31" s="52" t="s">
        <v>77</v>
      </c>
      <c r="D31" s="53" t="s">
        <v>95</v>
      </c>
      <c r="E31" s="136" t="s">
        <v>11</v>
      </c>
      <c r="F31" s="55" t="s">
        <v>329</v>
      </c>
      <c r="G31" s="56" t="b">
        <v>0</v>
      </c>
      <c r="H31" s="57" t="b">
        <v>0</v>
      </c>
      <c r="I31" s="56" t="b">
        <v>0</v>
      </c>
      <c r="J31" s="58" t="s">
        <v>21</v>
      </c>
      <c r="K31" s="50" t="str">
        <f t="shared" si="1"/>
        <v/>
      </c>
      <c r="L31" s="129"/>
    </row>
    <row r="32" spans="1:12" ht="12.75">
      <c r="A32" s="557"/>
      <c r="B32" s="61" t="s">
        <v>97</v>
      </c>
      <c r="C32" s="62" t="s">
        <v>77</v>
      </c>
      <c r="D32" s="53" t="s">
        <v>98</v>
      </c>
      <c r="E32" s="136" t="s">
        <v>11</v>
      </c>
      <c r="F32" s="63" t="s">
        <v>179</v>
      </c>
      <c r="G32" s="56" t="b">
        <v>0</v>
      </c>
      <c r="H32" s="57" t="b">
        <v>0</v>
      </c>
      <c r="I32" s="56" t="b">
        <v>0</v>
      </c>
      <c r="J32" s="58" t="s">
        <v>21</v>
      </c>
      <c r="K32" s="50" t="str">
        <f t="shared" si="1"/>
        <v/>
      </c>
      <c r="L32" s="129"/>
    </row>
    <row r="33" spans="1:12" ht="12.75">
      <c r="A33" s="557"/>
      <c r="B33" s="61" t="s">
        <v>100</v>
      </c>
      <c r="C33" s="62" t="s">
        <v>77</v>
      </c>
      <c r="D33" s="53" t="s">
        <v>101</v>
      </c>
      <c r="E33" s="136" t="s">
        <v>11</v>
      </c>
      <c r="F33" s="63" t="s">
        <v>185</v>
      </c>
      <c r="G33" s="56" t="b">
        <v>0</v>
      </c>
      <c r="H33" s="57" t="b">
        <v>0</v>
      </c>
      <c r="I33" s="56" t="b">
        <v>0</v>
      </c>
      <c r="J33" s="58" t="s">
        <v>21</v>
      </c>
      <c r="K33" s="50" t="str">
        <f t="shared" si="1"/>
        <v/>
      </c>
      <c r="L33" s="129"/>
    </row>
    <row r="34" spans="1:12" ht="12.75">
      <c r="A34" s="553"/>
      <c r="B34" s="61" t="s">
        <v>103</v>
      </c>
      <c r="C34" s="52" t="s">
        <v>77</v>
      </c>
      <c r="D34" s="53" t="s">
        <v>104</v>
      </c>
      <c r="E34" s="136" t="s">
        <v>11</v>
      </c>
      <c r="F34" s="63" t="s">
        <v>157</v>
      </c>
      <c r="G34" s="56" t="b">
        <v>0</v>
      </c>
      <c r="H34" s="57" t="b">
        <v>0</v>
      </c>
      <c r="I34" s="56" t="b">
        <v>0</v>
      </c>
      <c r="J34" s="64" t="s">
        <v>106</v>
      </c>
      <c r="K34" s="50" t="str">
        <f t="shared" si="1"/>
        <v/>
      </c>
      <c r="L34" s="129"/>
    </row>
    <row r="35" spans="1:12" ht="12.75">
      <c r="A35" s="560" t="s">
        <v>107</v>
      </c>
      <c r="B35" s="66" t="s">
        <v>108</v>
      </c>
      <c r="C35" s="67" t="s">
        <v>25</v>
      </c>
      <c r="D35" s="68" t="s">
        <v>109</v>
      </c>
      <c r="E35" s="79" t="s">
        <v>11</v>
      </c>
      <c r="F35" s="70" t="s">
        <v>263</v>
      </c>
      <c r="G35" s="71" t="b">
        <v>0</v>
      </c>
      <c r="H35" s="71" t="b">
        <v>0</v>
      </c>
      <c r="I35" s="71" t="b">
        <v>0</v>
      </c>
      <c r="J35" s="72" t="s">
        <v>106</v>
      </c>
      <c r="K35" s="50" t="str">
        <f t="shared" si="1"/>
        <v/>
      </c>
      <c r="L35" s="130"/>
    </row>
    <row r="36" spans="1:12" ht="15.75" customHeight="1">
      <c r="A36" s="557"/>
      <c r="B36" s="66" t="s">
        <v>111</v>
      </c>
      <c r="C36" s="67" t="s">
        <v>25</v>
      </c>
      <c r="D36" s="68" t="s">
        <v>112</v>
      </c>
      <c r="E36" s="79" t="s">
        <v>11</v>
      </c>
      <c r="F36" s="70" t="s">
        <v>199</v>
      </c>
      <c r="G36" s="71" t="b">
        <v>0</v>
      </c>
      <c r="H36" s="71" t="b">
        <v>0</v>
      </c>
      <c r="I36" s="71" t="b">
        <v>0</v>
      </c>
      <c r="J36" s="72" t="s">
        <v>106</v>
      </c>
      <c r="K36" s="50" t="str">
        <f t="shared" si="1"/>
        <v/>
      </c>
      <c r="L36" s="130"/>
    </row>
    <row r="37" spans="1:12" ht="15.75" customHeight="1">
      <c r="A37" s="557"/>
      <c r="B37" s="66" t="s">
        <v>114</v>
      </c>
      <c r="C37" s="67" t="s">
        <v>25</v>
      </c>
      <c r="D37" s="74" t="s">
        <v>115</v>
      </c>
      <c r="E37" s="137" t="s">
        <v>11</v>
      </c>
      <c r="F37" s="70" t="s">
        <v>172</v>
      </c>
      <c r="G37" s="76" t="b">
        <v>0</v>
      </c>
      <c r="H37" s="76" t="b">
        <v>0</v>
      </c>
      <c r="I37" s="76" t="b">
        <v>0</v>
      </c>
      <c r="J37" s="77" t="s">
        <v>106</v>
      </c>
      <c r="K37" s="50" t="str">
        <f t="shared" si="1"/>
        <v/>
      </c>
      <c r="L37" s="130"/>
    </row>
    <row r="38" spans="1:12" ht="15" customHeight="1">
      <c r="A38" s="557"/>
      <c r="B38" s="66" t="s">
        <v>117</v>
      </c>
      <c r="C38" s="67" t="s">
        <v>25</v>
      </c>
      <c r="D38" s="68" t="s">
        <v>118</v>
      </c>
      <c r="E38" s="79" t="s">
        <v>11</v>
      </c>
      <c r="F38" s="70" t="s">
        <v>164</v>
      </c>
      <c r="G38" s="76" t="b">
        <v>0</v>
      </c>
      <c r="H38" s="76" t="b">
        <v>0</v>
      </c>
      <c r="I38" s="76" t="b">
        <v>0</v>
      </c>
      <c r="J38" s="77" t="s">
        <v>106</v>
      </c>
      <c r="K38" s="50" t="str">
        <f t="shared" si="1"/>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1"/>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1"/>
        <v/>
      </c>
    </row>
    <row r="41" spans="1:12" ht="15.75" customHeight="1">
      <c r="A41" s="557"/>
      <c r="B41" s="80" t="s">
        <v>125</v>
      </c>
      <c r="C41" s="67" t="s">
        <v>25</v>
      </c>
      <c r="D41" s="68" t="s">
        <v>126</v>
      </c>
      <c r="E41" s="79" t="s">
        <v>11</v>
      </c>
      <c r="F41" s="70" t="s">
        <v>133</v>
      </c>
      <c r="G41" s="76" t="b">
        <v>0</v>
      </c>
      <c r="H41" s="76" t="b">
        <v>0</v>
      </c>
      <c r="I41" s="76" t="b">
        <v>0</v>
      </c>
      <c r="J41" s="77" t="s">
        <v>106</v>
      </c>
      <c r="K41" s="50" t="str">
        <f t="shared" si="1"/>
        <v/>
      </c>
    </row>
    <row r="42" spans="1:12" ht="15.75" customHeight="1">
      <c r="A42" s="557"/>
      <c r="B42" s="80" t="s">
        <v>128</v>
      </c>
      <c r="C42" s="78" t="s">
        <v>25</v>
      </c>
      <c r="D42" s="68" t="s">
        <v>129</v>
      </c>
      <c r="E42" s="79" t="s">
        <v>11</v>
      </c>
      <c r="F42" s="70" t="s">
        <v>255</v>
      </c>
      <c r="G42" s="76" t="b">
        <v>0</v>
      </c>
      <c r="H42" s="76" t="b">
        <v>0</v>
      </c>
      <c r="I42" s="76" t="b">
        <v>0</v>
      </c>
      <c r="J42" s="77" t="s">
        <v>106</v>
      </c>
      <c r="K42" s="50" t="str">
        <f t="shared" si="1"/>
        <v/>
      </c>
    </row>
    <row r="43" spans="1:12" ht="15.75" customHeight="1">
      <c r="A43" s="557"/>
      <c r="B43" s="66" t="s">
        <v>131</v>
      </c>
      <c r="C43" s="67" t="s">
        <v>25</v>
      </c>
      <c r="D43" s="68" t="s">
        <v>132</v>
      </c>
      <c r="E43" s="79" t="s">
        <v>11</v>
      </c>
      <c r="F43" s="70" t="s">
        <v>274</v>
      </c>
      <c r="G43" s="76" t="b">
        <v>0</v>
      </c>
      <c r="H43" s="76" t="b">
        <v>0</v>
      </c>
      <c r="I43" s="76" t="b">
        <v>0</v>
      </c>
      <c r="J43" s="77" t="s">
        <v>106</v>
      </c>
      <c r="K43" s="50" t="str">
        <f t="shared" si="1"/>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1"/>
        <v/>
      </c>
    </row>
    <row r="45" spans="1:12" ht="15.75" customHeight="1">
      <c r="A45" s="557"/>
      <c r="B45" s="80" t="s">
        <v>136</v>
      </c>
      <c r="C45" s="78" t="s">
        <v>25</v>
      </c>
      <c r="D45" s="68" t="s">
        <v>137</v>
      </c>
      <c r="E45" s="79" t="s">
        <v>11</v>
      </c>
      <c r="F45" s="70" t="s">
        <v>255</v>
      </c>
      <c r="G45" s="76" t="b">
        <v>0</v>
      </c>
      <c r="H45" s="76" t="b">
        <v>0</v>
      </c>
      <c r="I45" s="76" t="b">
        <v>0</v>
      </c>
      <c r="J45" s="77" t="s">
        <v>106</v>
      </c>
      <c r="K45" s="50" t="str">
        <f t="shared" si="1"/>
        <v/>
      </c>
    </row>
    <row r="46" spans="1:12" ht="15.75" customHeight="1">
      <c r="A46" s="557"/>
      <c r="B46" s="80" t="s">
        <v>138</v>
      </c>
      <c r="C46" s="78" t="s">
        <v>25</v>
      </c>
      <c r="D46" s="68" t="s">
        <v>139</v>
      </c>
      <c r="E46" s="79" t="s">
        <v>11</v>
      </c>
      <c r="F46" s="70" t="s">
        <v>255</v>
      </c>
      <c r="G46" s="76" t="b">
        <v>0</v>
      </c>
      <c r="H46" s="76" t="b">
        <v>0</v>
      </c>
      <c r="I46" s="76" t="b">
        <v>0</v>
      </c>
      <c r="J46" s="77" t="s">
        <v>106</v>
      </c>
      <c r="K46" s="50" t="str">
        <f t="shared" si="1"/>
        <v/>
      </c>
    </row>
    <row r="47" spans="1:12" ht="16.5" customHeight="1">
      <c r="A47" s="557"/>
      <c r="B47" s="83" t="s">
        <v>141</v>
      </c>
      <c r="C47" s="84" t="s">
        <v>25</v>
      </c>
      <c r="D47" s="85" t="s">
        <v>142</v>
      </c>
      <c r="E47" s="79" t="s">
        <v>11</v>
      </c>
      <c r="F47" s="87" t="s">
        <v>257</v>
      </c>
      <c r="G47" s="88" t="b">
        <v>0</v>
      </c>
      <c r="H47" s="88" t="b">
        <v>0</v>
      </c>
      <c r="I47" s="88" t="b">
        <v>0</v>
      </c>
      <c r="J47" s="89" t="s">
        <v>106</v>
      </c>
      <c r="K47" s="50" t="str">
        <f t="shared" si="1"/>
        <v/>
      </c>
      <c r="L47" s="131"/>
    </row>
    <row r="48" spans="1:12" ht="16.5" customHeight="1">
      <c r="A48" s="557"/>
      <c r="B48" s="90" t="s">
        <v>143</v>
      </c>
      <c r="C48" s="84" t="s">
        <v>25</v>
      </c>
      <c r="D48" s="91" t="s">
        <v>144</v>
      </c>
      <c r="E48" s="79" t="s">
        <v>11</v>
      </c>
      <c r="F48" s="87" t="s">
        <v>121</v>
      </c>
      <c r="G48" s="88" t="b">
        <v>0</v>
      </c>
      <c r="H48" s="88" t="b">
        <v>0</v>
      </c>
      <c r="I48" s="88" t="b">
        <v>0</v>
      </c>
      <c r="J48" s="89" t="s">
        <v>106</v>
      </c>
      <c r="K48" s="50" t="str">
        <f t="shared" si="1"/>
        <v/>
      </c>
      <c r="L48" s="131"/>
    </row>
    <row r="49" spans="1:12" ht="16.5" customHeight="1">
      <c r="A49" s="561"/>
      <c r="B49" s="92" t="s">
        <v>145</v>
      </c>
      <c r="C49" s="93" t="s">
        <v>25</v>
      </c>
      <c r="D49" s="94" t="s">
        <v>145</v>
      </c>
      <c r="E49" s="95" t="s">
        <v>11</v>
      </c>
      <c r="F49" s="96" t="s">
        <v>330</v>
      </c>
      <c r="G49" s="97" t="b">
        <v>0</v>
      </c>
      <c r="H49" s="97" t="b">
        <v>0</v>
      </c>
      <c r="I49" s="97" t="b">
        <v>0</v>
      </c>
      <c r="J49" s="98" t="s">
        <v>106</v>
      </c>
      <c r="K49" s="50" t="str">
        <f t="shared" si="1"/>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autoFilter ref="G2:H51"/>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44"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11"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58</v>
      </c>
      <c r="G5" s="32" t="b">
        <v>0</v>
      </c>
      <c r="H5" s="32" t="b">
        <v>0</v>
      </c>
      <c r="I5" s="32" t="b">
        <v>0</v>
      </c>
      <c r="J5" s="33" t="s">
        <v>28</v>
      </c>
      <c r="K5" s="50" t="str">
        <f t="shared" si="0"/>
        <v/>
      </c>
    </row>
    <row r="6" spans="1:27" ht="22.5" customHeight="1">
      <c r="A6" s="557"/>
      <c r="B6" s="547"/>
      <c r="C6" s="28" t="s">
        <v>25</v>
      </c>
      <c r="D6" s="29" t="s">
        <v>29</v>
      </c>
      <c r="E6" s="134" t="s">
        <v>11</v>
      </c>
      <c r="F6" s="31" t="s">
        <v>58</v>
      </c>
      <c r="G6" s="32" t="b">
        <v>0</v>
      </c>
      <c r="H6" s="32" t="b">
        <v>0</v>
      </c>
      <c r="I6" s="32" t="b">
        <v>0</v>
      </c>
      <c r="J6" s="35" t="s">
        <v>21</v>
      </c>
      <c r="K6" s="50" t="str">
        <f t="shared" si="0"/>
        <v/>
      </c>
      <c r="L6" s="121"/>
    </row>
    <row r="7" spans="1:27" ht="12.75">
      <c r="A7" s="557"/>
      <c r="B7" s="555" t="s">
        <v>30</v>
      </c>
      <c r="C7" s="28" t="s">
        <v>25</v>
      </c>
      <c r="D7" s="29" t="s">
        <v>31</v>
      </c>
      <c r="E7" s="134" t="s">
        <v>11</v>
      </c>
      <c r="F7" s="31" t="s">
        <v>140</v>
      </c>
      <c r="G7" s="32" t="b">
        <v>0</v>
      </c>
      <c r="H7" s="32" t="b">
        <v>0</v>
      </c>
      <c r="I7" s="32" t="b">
        <v>0</v>
      </c>
      <c r="J7" s="33"/>
      <c r="K7" s="50" t="str">
        <f t="shared" si="0"/>
        <v/>
      </c>
      <c r="L7" s="119"/>
    </row>
    <row r="8" spans="1:27" ht="12.75">
      <c r="A8" s="557"/>
      <c r="B8" s="547"/>
      <c r="C8" s="28" t="s">
        <v>25</v>
      </c>
      <c r="D8" s="29" t="s">
        <v>33</v>
      </c>
      <c r="E8" s="134" t="s">
        <v>11</v>
      </c>
      <c r="F8" s="31" t="s">
        <v>273</v>
      </c>
      <c r="G8" s="32" t="b">
        <v>0</v>
      </c>
      <c r="H8" s="32" t="b">
        <v>0</v>
      </c>
      <c r="I8" s="32" t="b">
        <v>0</v>
      </c>
      <c r="J8" s="35" t="s">
        <v>34</v>
      </c>
      <c r="K8" s="50" t="str">
        <f t="shared" si="0"/>
        <v/>
      </c>
    </row>
    <row r="9" spans="1:27" ht="12.75">
      <c r="A9" s="557"/>
      <c r="B9" s="555" t="s">
        <v>35</v>
      </c>
      <c r="C9" s="28" t="s">
        <v>18</v>
      </c>
      <c r="D9" s="29" t="s">
        <v>36</v>
      </c>
      <c r="E9" s="134" t="s">
        <v>11</v>
      </c>
      <c r="F9" s="31" t="s">
        <v>105</v>
      </c>
      <c r="G9" s="32" t="b">
        <v>0</v>
      </c>
      <c r="H9" s="32" t="b">
        <v>0</v>
      </c>
      <c r="I9" s="32" t="b">
        <v>0</v>
      </c>
      <c r="J9" s="33"/>
      <c r="K9" s="50" t="str">
        <f t="shared" si="0"/>
        <v/>
      </c>
    </row>
    <row r="10" spans="1:27" ht="12.75">
      <c r="A10" s="553"/>
      <c r="B10" s="547"/>
      <c r="C10" s="28" t="s">
        <v>38</v>
      </c>
      <c r="D10" s="29" t="s">
        <v>39</v>
      </c>
      <c r="E10" s="134" t="s">
        <v>11</v>
      </c>
      <c r="F10" s="31" t="s">
        <v>105</v>
      </c>
      <c r="G10" s="32" t="b">
        <v>0</v>
      </c>
      <c r="H10" s="32" t="b">
        <v>0</v>
      </c>
      <c r="I10" s="32" t="b">
        <v>0</v>
      </c>
      <c r="J10" s="35" t="s">
        <v>34</v>
      </c>
      <c r="K10" s="50" t="str">
        <f t="shared" si="0"/>
        <v/>
      </c>
    </row>
    <row r="11" spans="1:27" ht="12.75">
      <c r="A11" s="558" t="s">
        <v>40</v>
      </c>
      <c r="B11" s="546" t="s">
        <v>41</v>
      </c>
      <c r="C11" s="37" t="s">
        <v>25</v>
      </c>
      <c r="D11" s="38" t="s">
        <v>42</v>
      </c>
      <c r="E11" s="49" t="s">
        <v>11</v>
      </c>
      <c r="F11" s="40" t="s">
        <v>164</v>
      </c>
      <c r="G11" s="41" t="b">
        <v>0</v>
      </c>
      <c r="H11" s="41" t="b">
        <v>0</v>
      </c>
      <c r="I11" s="41" t="b">
        <v>0</v>
      </c>
      <c r="J11" s="42" t="s">
        <v>28</v>
      </c>
      <c r="K11" s="50" t="str">
        <f t="shared" si="0"/>
        <v/>
      </c>
      <c r="L11" s="121"/>
    </row>
    <row r="12" spans="1:27" ht="15" customHeight="1">
      <c r="A12" s="557"/>
      <c r="B12" s="547"/>
      <c r="C12" s="37" t="s">
        <v>25</v>
      </c>
      <c r="D12" s="38" t="s">
        <v>44</v>
      </c>
      <c r="E12" s="49" t="s">
        <v>11</v>
      </c>
      <c r="F12" s="40" t="s">
        <v>164</v>
      </c>
      <c r="G12" s="41" t="b">
        <v>0</v>
      </c>
      <c r="H12" s="41" t="b">
        <v>0</v>
      </c>
      <c r="I12" s="41" t="b">
        <v>0</v>
      </c>
      <c r="J12" s="43" t="s">
        <v>45</v>
      </c>
      <c r="K12" s="50"/>
      <c r="L12" s="122"/>
    </row>
    <row r="13" spans="1:27" ht="12.75">
      <c r="A13" s="557"/>
      <c r="B13" s="546" t="s">
        <v>46</v>
      </c>
      <c r="C13" s="37" t="s">
        <v>25</v>
      </c>
      <c r="D13" s="38" t="s">
        <v>47</v>
      </c>
      <c r="E13" s="49" t="s">
        <v>11</v>
      </c>
      <c r="F13" s="40" t="s">
        <v>172</v>
      </c>
      <c r="G13" s="41" t="b">
        <v>0</v>
      </c>
      <c r="H13" s="41" t="b">
        <v>0</v>
      </c>
      <c r="I13" s="41" t="b">
        <v>0</v>
      </c>
      <c r="J13" s="42" t="s">
        <v>28</v>
      </c>
      <c r="K13" s="50" t="str">
        <f>IF(H13,CONCAT(CONCAT(CONCAT(CONCAT(CONCAT(CONCAT(CONCAT(CONCAT("http://192.168.10.9:8082/artifactory/santander-gts-libs-release-local/",CONCAT(CONCAT(SUBSTITUTE(C13,".","/"),"/"),D13)),"/"),F13),"/"),D13),"-"),F13),".jar"),"")</f>
        <v/>
      </c>
      <c r="L13" s="121"/>
    </row>
    <row r="14" spans="1:27" ht="12.75">
      <c r="A14" s="557"/>
      <c r="B14" s="547"/>
      <c r="C14" s="37" t="s">
        <v>25</v>
      </c>
      <c r="D14" s="38" t="s">
        <v>49</v>
      </c>
      <c r="E14" s="49" t="s">
        <v>11</v>
      </c>
      <c r="F14" s="40" t="s">
        <v>172</v>
      </c>
      <c r="G14" s="41" t="b">
        <v>0</v>
      </c>
      <c r="H14" s="41" t="b">
        <v>0</v>
      </c>
      <c r="I14" s="41" t="b">
        <v>0</v>
      </c>
      <c r="J14" s="43" t="s">
        <v>50</v>
      </c>
      <c r="K14" s="50"/>
      <c r="L14" s="123"/>
    </row>
    <row r="15" spans="1:27" ht="12.75">
      <c r="A15" s="557"/>
      <c r="B15" s="546" t="s">
        <v>51</v>
      </c>
      <c r="C15" s="37" t="s">
        <v>25</v>
      </c>
      <c r="D15" s="38" t="s">
        <v>52</v>
      </c>
      <c r="E15" s="49" t="s">
        <v>11</v>
      </c>
      <c r="F15" s="40" t="s">
        <v>199</v>
      </c>
      <c r="G15" s="41" t="b">
        <v>0</v>
      </c>
      <c r="H15" s="41" t="b">
        <v>0</v>
      </c>
      <c r="I15" s="41" t="b">
        <v>0</v>
      </c>
      <c r="J15" s="42" t="s">
        <v>28</v>
      </c>
      <c r="K15" s="50" t="str">
        <f t="shared" ref="K15:K49" si="1">IF(H15,CONCAT(CONCAT(CONCAT(CONCAT(CONCAT(CONCAT(CONCAT(CONCAT("http://192.168.10.9:8082/artifactory/santander-gts-libs-release-local/",CONCAT(CONCAT(SUBSTITUTE(C15,".","/"),"/"),D15)),"/"),F15),"/"),D15),"-"),F15),".jar"),"")</f>
        <v/>
      </c>
      <c r="L15" s="121"/>
    </row>
    <row r="16" spans="1:27" ht="12.75">
      <c r="A16" s="557"/>
      <c r="B16" s="547"/>
      <c r="C16" s="37" t="s">
        <v>25</v>
      </c>
      <c r="D16" s="38" t="s">
        <v>54</v>
      </c>
      <c r="E16" s="49" t="s">
        <v>11</v>
      </c>
      <c r="F16" s="40" t="s">
        <v>199</v>
      </c>
      <c r="G16" s="41" t="b">
        <v>0</v>
      </c>
      <c r="H16" s="41" t="b">
        <v>0</v>
      </c>
      <c r="I16" s="41" t="b">
        <v>0</v>
      </c>
      <c r="J16" s="43" t="s">
        <v>55</v>
      </c>
      <c r="K16" s="50" t="str">
        <f t="shared" si="1"/>
        <v/>
      </c>
      <c r="L16" s="123"/>
    </row>
    <row r="17" spans="1:12" ht="12.75">
      <c r="A17" s="557"/>
      <c r="B17" s="546" t="s">
        <v>56</v>
      </c>
      <c r="C17" s="37" t="s">
        <v>25</v>
      </c>
      <c r="D17" s="38" t="s">
        <v>57</v>
      </c>
      <c r="E17" s="49" t="s">
        <v>11</v>
      </c>
      <c r="F17" s="135" t="s">
        <v>280</v>
      </c>
      <c r="G17" s="41" t="b">
        <v>1</v>
      </c>
      <c r="H17" s="41" t="b">
        <v>1</v>
      </c>
      <c r="I17" s="41" t="b">
        <v>0</v>
      </c>
      <c r="J17" s="42" t="s">
        <v>28</v>
      </c>
      <c r="K17" s="23" t="e">
        <f t="shared" ca="1" si="1"/>
        <v>#NAME?</v>
      </c>
      <c r="L17" s="121"/>
    </row>
    <row r="18" spans="1:12" ht="12.75">
      <c r="A18" s="557"/>
      <c r="B18" s="547"/>
      <c r="C18" s="37" t="s">
        <v>25</v>
      </c>
      <c r="D18" s="38" t="s">
        <v>59</v>
      </c>
      <c r="E18" s="49" t="s">
        <v>11</v>
      </c>
      <c r="F18" s="135" t="s">
        <v>280</v>
      </c>
      <c r="G18" s="41" t="b">
        <v>1</v>
      </c>
      <c r="H18" s="41" t="b">
        <v>1</v>
      </c>
      <c r="I18" s="41" t="b">
        <v>0</v>
      </c>
      <c r="J18" s="43" t="s">
        <v>34</v>
      </c>
      <c r="K18" s="23" t="e">
        <f t="shared" ca="1" si="1"/>
        <v>#NAME?</v>
      </c>
      <c r="L18" s="124"/>
    </row>
    <row r="19" spans="1:12" ht="12.75">
      <c r="A19" s="557"/>
      <c r="B19" s="546" t="s">
        <v>60</v>
      </c>
      <c r="C19" s="37" t="s">
        <v>25</v>
      </c>
      <c r="D19" s="38" t="s">
        <v>61</v>
      </c>
      <c r="E19" s="49" t="s">
        <v>11</v>
      </c>
      <c r="F19" s="40" t="s">
        <v>326</v>
      </c>
      <c r="G19" s="41" t="b">
        <v>0</v>
      </c>
      <c r="H19" s="41" t="b">
        <v>0</v>
      </c>
      <c r="I19" s="41" t="b">
        <v>0</v>
      </c>
      <c r="J19" s="43" t="s">
        <v>63</v>
      </c>
      <c r="K19" s="50" t="str">
        <f t="shared" si="1"/>
        <v/>
      </c>
      <c r="L19" s="125"/>
    </row>
    <row r="20" spans="1:12" ht="12.75">
      <c r="A20" s="557"/>
      <c r="B20" s="547"/>
      <c r="C20" s="37" t="s">
        <v>25</v>
      </c>
      <c r="D20" s="38" t="s">
        <v>64</v>
      </c>
      <c r="E20" s="49" t="s">
        <v>11</v>
      </c>
      <c r="F20" s="40" t="s">
        <v>326</v>
      </c>
      <c r="G20" s="41" t="b">
        <v>0</v>
      </c>
      <c r="H20" s="41" t="b">
        <v>0</v>
      </c>
      <c r="I20" s="41" t="b">
        <v>0</v>
      </c>
      <c r="J20" s="43" t="s">
        <v>28</v>
      </c>
      <c r="K20" s="50" t="str">
        <f t="shared" si="1"/>
        <v/>
      </c>
      <c r="L20" s="125"/>
    </row>
    <row r="21" spans="1:12" ht="12.75">
      <c r="A21" s="557"/>
      <c r="B21" s="546" t="s">
        <v>65</v>
      </c>
      <c r="C21" s="37" t="s">
        <v>25</v>
      </c>
      <c r="D21" s="38" t="s">
        <v>66</v>
      </c>
      <c r="E21" s="49" t="s">
        <v>11</v>
      </c>
      <c r="F21" s="40" t="s">
        <v>305</v>
      </c>
      <c r="G21" s="41" t="b">
        <v>0</v>
      </c>
      <c r="H21" s="41" t="b">
        <v>0</v>
      </c>
      <c r="I21" s="41" t="b">
        <v>0</v>
      </c>
      <c r="J21" s="43" t="s">
        <v>63</v>
      </c>
      <c r="K21" s="50" t="str">
        <f t="shared" si="1"/>
        <v/>
      </c>
      <c r="L21" s="125"/>
    </row>
    <row r="22" spans="1:12" ht="12.75">
      <c r="A22" s="557"/>
      <c r="B22" s="547"/>
      <c r="C22" s="37" t="s">
        <v>25</v>
      </c>
      <c r="D22" s="38" t="s">
        <v>68</v>
      </c>
      <c r="E22" s="49" t="s">
        <v>11</v>
      </c>
      <c r="F22" s="40" t="s">
        <v>305</v>
      </c>
      <c r="G22" s="41" t="b">
        <v>0</v>
      </c>
      <c r="H22" s="41" t="b">
        <v>0</v>
      </c>
      <c r="I22" s="41" t="b">
        <v>0</v>
      </c>
      <c r="J22" s="43" t="s">
        <v>28</v>
      </c>
      <c r="K22" s="50" t="str">
        <f t="shared" si="1"/>
        <v/>
      </c>
      <c r="L22" s="125"/>
    </row>
    <row r="23" spans="1:12" ht="12.75">
      <c r="A23" s="557"/>
      <c r="B23" s="548" t="s">
        <v>69</v>
      </c>
      <c r="C23" s="37" t="s">
        <v>25</v>
      </c>
      <c r="D23" s="38" t="s">
        <v>70</v>
      </c>
      <c r="E23" s="49" t="s">
        <v>11</v>
      </c>
      <c r="F23" s="40" t="s">
        <v>293</v>
      </c>
      <c r="G23" s="41" t="b">
        <v>0</v>
      </c>
      <c r="H23" s="41" t="b">
        <v>0</v>
      </c>
      <c r="I23" s="41" t="b">
        <v>0</v>
      </c>
      <c r="J23" s="48" t="s">
        <v>28</v>
      </c>
      <c r="K23" s="50" t="str">
        <f t="shared" si="1"/>
        <v/>
      </c>
      <c r="L23" s="125"/>
    </row>
    <row r="24" spans="1:12" ht="12.75">
      <c r="A24" s="553"/>
      <c r="B24" s="547"/>
      <c r="C24" s="37" t="s">
        <v>25</v>
      </c>
      <c r="D24" s="38" t="s">
        <v>72</v>
      </c>
      <c r="E24" s="49" t="s">
        <v>11</v>
      </c>
      <c r="F24" s="40" t="s">
        <v>293</v>
      </c>
      <c r="G24" s="41" t="b">
        <v>0</v>
      </c>
      <c r="H24" s="41" t="b">
        <v>0</v>
      </c>
      <c r="I24" s="41" t="b">
        <v>0</v>
      </c>
      <c r="J24" s="48" t="s">
        <v>73</v>
      </c>
      <c r="K24" s="50" t="str">
        <f t="shared" si="1"/>
        <v/>
      </c>
      <c r="L24" s="126"/>
    </row>
    <row r="25" spans="1:12" ht="12.75">
      <c r="A25" s="559" t="s">
        <v>75</v>
      </c>
      <c r="B25" s="51" t="s">
        <v>76</v>
      </c>
      <c r="C25" s="52" t="s">
        <v>77</v>
      </c>
      <c r="D25" s="53" t="s">
        <v>78</v>
      </c>
      <c r="E25" s="136" t="s">
        <v>11</v>
      </c>
      <c r="F25" s="55" t="s">
        <v>168</v>
      </c>
      <c r="G25" s="56" t="b">
        <v>1</v>
      </c>
      <c r="H25" s="57" t="b">
        <v>1</v>
      </c>
      <c r="I25" s="56" t="b">
        <v>0</v>
      </c>
      <c r="J25" s="58" t="s">
        <v>21</v>
      </c>
      <c r="K25" s="23" t="e">
        <f t="shared" ca="1" si="1"/>
        <v>#NAME?</v>
      </c>
      <c r="L25" s="121"/>
    </row>
    <row r="26" spans="1:12" ht="12.75">
      <c r="A26" s="557"/>
      <c r="B26" s="51" t="s">
        <v>80</v>
      </c>
      <c r="C26" s="52" t="s">
        <v>77</v>
      </c>
      <c r="D26" s="53" t="s">
        <v>81</v>
      </c>
      <c r="E26" s="136" t="s">
        <v>11</v>
      </c>
      <c r="F26" s="55" t="s">
        <v>317</v>
      </c>
      <c r="G26" s="56" t="b">
        <v>0</v>
      </c>
      <c r="H26" s="57" t="b">
        <v>0</v>
      </c>
      <c r="I26" s="56" t="b">
        <v>0</v>
      </c>
      <c r="J26" s="58" t="s">
        <v>21</v>
      </c>
      <c r="K26" s="50" t="str">
        <f t="shared" si="1"/>
        <v/>
      </c>
      <c r="L26" s="127"/>
    </row>
    <row r="27" spans="1:12" ht="12.75">
      <c r="A27" s="557"/>
      <c r="B27" s="51" t="s">
        <v>83</v>
      </c>
      <c r="C27" s="52" t="s">
        <v>77</v>
      </c>
      <c r="D27" s="53" t="s">
        <v>84</v>
      </c>
      <c r="E27" s="136" t="s">
        <v>11</v>
      </c>
      <c r="F27" s="55" t="s">
        <v>307</v>
      </c>
      <c r="G27" s="56" t="b">
        <v>0</v>
      </c>
      <c r="H27" s="57" t="b">
        <v>0</v>
      </c>
      <c r="I27" s="56" t="b">
        <v>0</v>
      </c>
      <c r="J27" s="58" t="s">
        <v>21</v>
      </c>
      <c r="K27" s="50" t="str">
        <f t="shared" si="1"/>
        <v/>
      </c>
      <c r="L27" s="128"/>
    </row>
    <row r="28" spans="1:12" ht="12.75">
      <c r="A28" s="557"/>
      <c r="B28" s="51" t="s">
        <v>86</v>
      </c>
      <c r="C28" s="52" t="s">
        <v>77</v>
      </c>
      <c r="D28" s="53" t="s">
        <v>87</v>
      </c>
      <c r="E28" s="136" t="s">
        <v>11</v>
      </c>
      <c r="F28" s="55" t="s">
        <v>295</v>
      </c>
      <c r="G28" s="56" t="b">
        <v>1</v>
      </c>
      <c r="H28" s="57" t="b">
        <v>1</v>
      </c>
      <c r="I28" s="56" t="b">
        <v>0</v>
      </c>
      <c r="J28" s="58" t="s">
        <v>21</v>
      </c>
      <c r="K28" s="23" t="e">
        <f t="shared" ca="1" si="1"/>
        <v>#NAME?</v>
      </c>
      <c r="L28" s="128"/>
    </row>
    <row r="29" spans="1:12" ht="12.75">
      <c r="A29" s="557"/>
      <c r="B29" s="51" t="s">
        <v>89</v>
      </c>
      <c r="C29" s="52" t="s">
        <v>77</v>
      </c>
      <c r="D29" s="53" t="s">
        <v>90</v>
      </c>
      <c r="E29" s="136" t="s">
        <v>11</v>
      </c>
      <c r="F29" s="55" t="s">
        <v>307</v>
      </c>
      <c r="G29" s="56" t="b">
        <v>0</v>
      </c>
      <c r="H29" s="57" t="b">
        <v>0</v>
      </c>
      <c r="I29" s="56" t="b">
        <v>0</v>
      </c>
      <c r="J29" s="58" t="s">
        <v>21</v>
      </c>
      <c r="K29" s="50" t="str">
        <f t="shared" si="1"/>
        <v/>
      </c>
      <c r="L29" s="125"/>
    </row>
    <row r="30" spans="1:12" ht="12.75">
      <c r="A30" s="557"/>
      <c r="B30" s="51" t="s">
        <v>91</v>
      </c>
      <c r="C30" s="52" t="s">
        <v>77</v>
      </c>
      <c r="D30" s="53" t="s">
        <v>92</v>
      </c>
      <c r="E30" s="136" t="s">
        <v>11</v>
      </c>
      <c r="F30" s="55" t="s">
        <v>96</v>
      </c>
      <c r="G30" s="56" t="b">
        <v>0</v>
      </c>
      <c r="H30" s="57" t="b">
        <v>0</v>
      </c>
      <c r="I30" s="56" t="b">
        <v>0</v>
      </c>
      <c r="J30" s="58" t="s">
        <v>21</v>
      </c>
      <c r="K30" s="50" t="str">
        <f t="shared" si="1"/>
        <v/>
      </c>
      <c r="L30" s="129"/>
    </row>
    <row r="31" spans="1:12" ht="12.75">
      <c r="A31" s="557"/>
      <c r="B31" s="51" t="s">
        <v>94</v>
      </c>
      <c r="C31" s="52" t="s">
        <v>77</v>
      </c>
      <c r="D31" s="53" t="s">
        <v>95</v>
      </c>
      <c r="E31" s="136" t="s">
        <v>11</v>
      </c>
      <c r="F31" s="55" t="s">
        <v>329</v>
      </c>
      <c r="G31" s="56" t="b">
        <v>0</v>
      </c>
      <c r="H31" s="57" t="b">
        <v>0</v>
      </c>
      <c r="I31" s="56" t="b">
        <v>0</v>
      </c>
      <c r="J31" s="58" t="s">
        <v>21</v>
      </c>
      <c r="K31" s="50" t="str">
        <f t="shared" si="1"/>
        <v/>
      </c>
      <c r="L31" s="129"/>
    </row>
    <row r="32" spans="1:12" ht="12.75">
      <c r="A32" s="557"/>
      <c r="B32" s="61" t="s">
        <v>97</v>
      </c>
      <c r="C32" s="62" t="s">
        <v>77</v>
      </c>
      <c r="D32" s="53" t="s">
        <v>98</v>
      </c>
      <c r="E32" s="136" t="s">
        <v>11</v>
      </c>
      <c r="F32" s="63" t="s">
        <v>179</v>
      </c>
      <c r="G32" s="56" t="b">
        <v>0</v>
      </c>
      <c r="H32" s="57" t="b">
        <v>0</v>
      </c>
      <c r="I32" s="56" t="b">
        <v>0</v>
      </c>
      <c r="J32" s="58" t="s">
        <v>21</v>
      </c>
      <c r="K32" s="50" t="str">
        <f t="shared" si="1"/>
        <v/>
      </c>
      <c r="L32" s="129"/>
    </row>
    <row r="33" spans="1:12" ht="12.75">
      <c r="A33" s="557"/>
      <c r="B33" s="61" t="s">
        <v>100</v>
      </c>
      <c r="C33" s="62" t="s">
        <v>77</v>
      </c>
      <c r="D33" s="53" t="s">
        <v>101</v>
      </c>
      <c r="E33" s="136" t="s">
        <v>11</v>
      </c>
      <c r="F33" s="63" t="s">
        <v>185</v>
      </c>
      <c r="G33" s="56" t="b">
        <v>0</v>
      </c>
      <c r="H33" s="57" t="b">
        <v>0</v>
      </c>
      <c r="I33" s="56" t="b">
        <v>0</v>
      </c>
      <c r="J33" s="58" t="s">
        <v>21</v>
      </c>
      <c r="K33" s="50" t="str">
        <f t="shared" si="1"/>
        <v/>
      </c>
      <c r="L33" s="129"/>
    </row>
    <row r="34" spans="1:12" ht="12.75">
      <c r="A34" s="553"/>
      <c r="B34" s="61" t="s">
        <v>103</v>
      </c>
      <c r="C34" s="52" t="s">
        <v>77</v>
      </c>
      <c r="D34" s="53" t="s">
        <v>104</v>
      </c>
      <c r="E34" s="136" t="s">
        <v>11</v>
      </c>
      <c r="F34" s="63" t="s">
        <v>157</v>
      </c>
      <c r="G34" s="56" t="b">
        <v>0</v>
      </c>
      <c r="H34" s="57" t="b">
        <v>0</v>
      </c>
      <c r="I34" s="56" t="b">
        <v>0</v>
      </c>
      <c r="J34" s="64" t="s">
        <v>106</v>
      </c>
      <c r="K34" s="50" t="str">
        <f t="shared" si="1"/>
        <v/>
      </c>
      <c r="L34" s="129"/>
    </row>
    <row r="35" spans="1:12" ht="12.75">
      <c r="A35" s="560" t="s">
        <v>107</v>
      </c>
      <c r="B35" s="66" t="s">
        <v>108</v>
      </c>
      <c r="C35" s="67" t="s">
        <v>25</v>
      </c>
      <c r="D35" s="68" t="s">
        <v>109</v>
      </c>
      <c r="E35" s="79" t="s">
        <v>11</v>
      </c>
      <c r="F35" s="70" t="s">
        <v>263</v>
      </c>
      <c r="G35" s="71" t="b">
        <v>0</v>
      </c>
      <c r="H35" s="71" t="b">
        <v>0</v>
      </c>
      <c r="I35" s="71" t="b">
        <v>0</v>
      </c>
      <c r="J35" s="72" t="s">
        <v>106</v>
      </c>
      <c r="K35" s="50" t="str">
        <f t="shared" si="1"/>
        <v/>
      </c>
      <c r="L35" s="130"/>
    </row>
    <row r="36" spans="1:12" ht="15.75" customHeight="1">
      <c r="A36" s="557"/>
      <c r="B36" s="66" t="s">
        <v>111</v>
      </c>
      <c r="C36" s="67" t="s">
        <v>25</v>
      </c>
      <c r="D36" s="68" t="s">
        <v>112</v>
      </c>
      <c r="E36" s="79" t="s">
        <v>11</v>
      </c>
      <c r="F36" s="70" t="s">
        <v>199</v>
      </c>
      <c r="G36" s="71" t="b">
        <v>0</v>
      </c>
      <c r="H36" s="71" t="b">
        <v>0</v>
      </c>
      <c r="I36" s="71" t="b">
        <v>0</v>
      </c>
      <c r="J36" s="72" t="s">
        <v>106</v>
      </c>
      <c r="K36" s="50" t="str">
        <f t="shared" si="1"/>
        <v/>
      </c>
      <c r="L36" s="130"/>
    </row>
    <row r="37" spans="1:12" ht="15.75" customHeight="1">
      <c r="A37" s="557"/>
      <c r="B37" s="66" t="s">
        <v>114</v>
      </c>
      <c r="C37" s="67" t="s">
        <v>25</v>
      </c>
      <c r="D37" s="74" t="s">
        <v>115</v>
      </c>
      <c r="E37" s="137" t="s">
        <v>11</v>
      </c>
      <c r="F37" s="70" t="s">
        <v>172</v>
      </c>
      <c r="G37" s="76" t="b">
        <v>0</v>
      </c>
      <c r="H37" s="76" t="b">
        <v>0</v>
      </c>
      <c r="I37" s="76" t="b">
        <v>0</v>
      </c>
      <c r="J37" s="77" t="s">
        <v>106</v>
      </c>
      <c r="K37" s="50" t="str">
        <f t="shared" si="1"/>
        <v/>
      </c>
      <c r="L37" s="130"/>
    </row>
    <row r="38" spans="1:12" ht="15" customHeight="1">
      <c r="A38" s="557"/>
      <c r="B38" s="66" t="s">
        <v>117</v>
      </c>
      <c r="C38" s="67" t="s">
        <v>25</v>
      </c>
      <c r="D38" s="68" t="s">
        <v>118</v>
      </c>
      <c r="E38" s="79" t="s">
        <v>11</v>
      </c>
      <c r="F38" s="70" t="s">
        <v>164</v>
      </c>
      <c r="G38" s="76" t="b">
        <v>0</v>
      </c>
      <c r="H38" s="76" t="b">
        <v>0</v>
      </c>
      <c r="I38" s="76" t="b">
        <v>0</v>
      </c>
      <c r="J38" s="77" t="s">
        <v>106</v>
      </c>
      <c r="K38" s="50" t="str">
        <f t="shared" si="1"/>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1"/>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1"/>
        <v/>
      </c>
    </row>
    <row r="41" spans="1:12" ht="15.75" customHeight="1">
      <c r="A41" s="557"/>
      <c r="B41" s="80" t="s">
        <v>125</v>
      </c>
      <c r="C41" s="67" t="s">
        <v>25</v>
      </c>
      <c r="D41" s="68" t="s">
        <v>126</v>
      </c>
      <c r="E41" s="79" t="s">
        <v>11</v>
      </c>
      <c r="F41" s="70" t="s">
        <v>133</v>
      </c>
      <c r="G41" s="76" t="b">
        <v>0</v>
      </c>
      <c r="H41" s="76" t="b">
        <v>0</v>
      </c>
      <c r="I41" s="76" t="b">
        <v>0</v>
      </c>
      <c r="J41" s="77" t="s">
        <v>106</v>
      </c>
      <c r="K41" s="50" t="str">
        <f t="shared" si="1"/>
        <v/>
      </c>
    </row>
    <row r="42" spans="1:12" ht="15.75" customHeight="1">
      <c r="A42" s="557"/>
      <c r="B42" s="80" t="s">
        <v>128</v>
      </c>
      <c r="C42" s="78" t="s">
        <v>25</v>
      </c>
      <c r="D42" s="68" t="s">
        <v>129</v>
      </c>
      <c r="E42" s="79" t="s">
        <v>11</v>
      </c>
      <c r="F42" s="70" t="s">
        <v>255</v>
      </c>
      <c r="G42" s="76" t="b">
        <v>0</v>
      </c>
      <c r="H42" s="76" t="b">
        <v>0</v>
      </c>
      <c r="I42" s="76" t="b">
        <v>0</v>
      </c>
      <c r="J42" s="77" t="s">
        <v>106</v>
      </c>
      <c r="K42" s="50" t="str">
        <f t="shared" si="1"/>
        <v/>
      </c>
    </row>
    <row r="43" spans="1:12" ht="15.75" customHeight="1">
      <c r="A43" s="557"/>
      <c r="B43" s="66" t="s">
        <v>131</v>
      </c>
      <c r="C43" s="67" t="s">
        <v>25</v>
      </c>
      <c r="D43" s="68" t="s">
        <v>132</v>
      </c>
      <c r="E43" s="79" t="s">
        <v>11</v>
      </c>
      <c r="F43" s="70" t="s">
        <v>274</v>
      </c>
      <c r="G43" s="76" t="b">
        <v>0</v>
      </c>
      <c r="H43" s="76" t="b">
        <v>0</v>
      </c>
      <c r="I43" s="76" t="b">
        <v>0</v>
      </c>
      <c r="J43" s="77" t="s">
        <v>106</v>
      </c>
      <c r="K43" s="50" t="str">
        <f t="shared" si="1"/>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1"/>
        <v/>
      </c>
    </row>
    <row r="45" spans="1:12" ht="15.75" customHeight="1">
      <c r="A45" s="557"/>
      <c r="B45" s="80" t="s">
        <v>136</v>
      </c>
      <c r="C45" s="78" t="s">
        <v>25</v>
      </c>
      <c r="D45" s="68" t="s">
        <v>137</v>
      </c>
      <c r="E45" s="79" t="s">
        <v>11</v>
      </c>
      <c r="F45" s="70" t="s">
        <v>255</v>
      </c>
      <c r="G45" s="76" t="b">
        <v>0</v>
      </c>
      <c r="H45" s="76" t="b">
        <v>0</v>
      </c>
      <c r="I45" s="76" t="b">
        <v>0</v>
      </c>
      <c r="J45" s="77" t="s">
        <v>106</v>
      </c>
      <c r="K45" s="50" t="str">
        <f t="shared" si="1"/>
        <v/>
      </c>
    </row>
    <row r="46" spans="1:12" ht="15.75" customHeight="1">
      <c r="A46" s="557"/>
      <c r="B46" s="80" t="s">
        <v>138</v>
      </c>
      <c r="C46" s="78" t="s">
        <v>25</v>
      </c>
      <c r="D46" s="68" t="s">
        <v>139</v>
      </c>
      <c r="E46" s="79" t="s">
        <v>11</v>
      </c>
      <c r="F46" s="70" t="s">
        <v>255</v>
      </c>
      <c r="G46" s="76" t="b">
        <v>0</v>
      </c>
      <c r="H46" s="76" t="b">
        <v>0</v>
      </c>
      <c r="I46" s="76" t="b">
        <v>0</v>
      </c>
      <c r="J46" s="77" t="s">
        <v>106</v>
      </c>
      <c r="K46" s="50" t="str">
        <f t="shared" si="1"/>
        <v/>
      </c>
    </row>
    <row r="47" spans="1:12" ht="16.5" customHeight="1">
      <c r="A47" s="557"/>
      <c r="B47" s="83" t="s">
        <v>141</v>
      </c>
      <c r="C47" s="84" t="s">
        <v>25</v>
      </c>
      <c r="D47" s="85" t="s">
        <v>142</v>
      </c>
      <c r="E47" s="79" t="s">
        <v>11</v>
      </c>
      <c r="F47" s="87" t="s">
        <v>257</v>
      </c>
      <c r="G47" s="88" t="b">
        <v>0</v>
      </c>
      <c r="H47" s="88" t="b">
        <v>0</v>
      </c>
      <c r="I47" s="88" t="b">
        <v>0</v>
      </c>
      <c r="J47" s="89" t="s">
        <v>106</v>
      </c>
      <c r="K47" s="50" t="str">
        <f t="shared" si="1"/>
        <v/>
      </c>
      <c r="L47" s="131"/>
    </row>
    <row r="48" spans="1:12" ht="16.5" customHeight="1">
      <c r="A48" s="557"/>
      <c r="B48" s="90" t="s">
        <v>143</v>
      </c>
      <c r="C48" s="84" t="s">
        <v>25</v>
      </c>
      <c r="D48" s="91" t="s">
        <v>144</v>
      </c>
      <c r="E48" s="79" t="s">
        <v>11</v>
      </c>
      <c r="F48" s="87" t="s">
        <v>121</v>
      </c>
      <c r="G48" s="88" t="b">
        <v>0</v>
      </c>
      <c r="H48" s="88" t="b">
        <v>0</v>
      </c>
      <c r="I48" s="88" t="b">
        <v>0</v>
      </c>
      <c r="J48" s="89" t="s">
        <v>106</v>
      </c>
      <c r="K48" s="50" t="str">
        <f t="shared" si="1"/>
        <v/>
      </c>
      <c r="L48" s="131"/>
    </row>
    <row r="49" spans="1:12" ht="16.5" customHeight="1">
      <c r="A49" s="561"/>
      <c r="B49" s="92" t="s">
        <v>145</v>
      </c>
      <c r="C49" s="93" t="s">
        <v>25</v>
      </c>
      <c r="D49" s="94" t="s">
        <v>145</v>
      </c>
      <c r="E49" s="95" t="s">
        <v>11</v>
      </c>
      <c r="F49" s="96" t="s">
        <v>330</v>
      </c>
      <c r="G49" s="97" t="b">
        <v>0</v>
      </c>
      <c r="H49" s="97" t="b">
        <v>0</v>
      </c>
      <c r="I49" s="97" t="b">
        <v>0</v>
      </c>
      <c r="J49" s="98" t="s">
        <v>106</v>
      </c>
      <c r="K49" s="50" t="str">
        <f t="shared" si="1"/>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autoFilter ref="G2:H51"/>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43"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1</v>
      </c>
      <c r="I3" s="21" t="b">
        <v>0</v>
      </c>
      <c r="J3" s="22" t="s">
        <v>21</v>
      </c>
      <c r="K3" s="23" t="e">
        <f t="shared" ref="K3:K11" ca="1" si="0">IF(H3,CONCAT(CONCAT(CONCAT(CONCAT(CONCAT(CONCAT(CONCAT(CONCAT("http://192.168.10.9:8082/artifactory/santander-gts-libs-release-local/",CONCAT(CONCAT(SUBSTITUTE(C3,".","/"),"/"),D3)),"/"),F3),"/"),D3),"-"),F3),".jar"),"")</f>
        <v>#NAME?</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58</v>
      </c>
      <c r="G5" s="32" t="b">
        <v>0</v>
      </c>
      <c r="H5" s="32" t="b">
        <v>1</v>
      </c>
      <c r="I5" s="32" t="b">
        <v>0</v>
      </c>
      <c r="J5" s="33" t="s">
        <v>28</v>
      </c>
      <c r="K5" s="23" t="e">
        <f t="shared" ca="1" si="0"/>
        <v>#NAME?</v>
      </c>
    </row>
    <row r="6" spans="1:27" ht="22.5" customHeight="1">
      <c r="A6" s="557"/>
      <c r="B6" s="547"/>
      <c r="C6" s="28" t="s">
        <v>25</v>
      </c>
      <c r="D6" s="29" t="s">
        <v>29</v>
      </c>
      <c r="E6" s="134" t="s">
        <v>11</v>
      </c>
      <c r="F6" s="31" t="s">
        <v>58</v>
      </c>
      <c r="G6" s="32" t="b">
        <v>0</v>
      </c>
      <c r="H6" s="32" t="b">
        <v>1</v>
      </c>
      <c r="I6" s="32" t="b">
        <v>0</v>
      </c>
      <c r="J6" s="35" t="s">
        <v>21</v>
      </c>
      <c r="K6" s="23" t="e">
        <f t="shared" ca="1" si="0"/>
        <v>#NAME?</v>
      </c>
      <c r="L6" s="121"/>
    </row>
    <row r="7" spans="1:27" ht="12.75">
      <c r="A7" s="557"/>
      <c r="B7" s="555" t="s">
        <v>30</v>
      </c>
      <c r="C7" s="28" t="s">
        <v>25</v>
      </c>
      <c r="D7" s="29" t="s">
        <v>31</v>
      </c>
      <c r="E7" s="134" t="s">
        <v>11</v>
      </c>
      <c r="F7" s="31" t="s">
        <v>140</v>
      </c>
      <c r="G7" s="32" t="b">
        <v>0</v>
      </c>
      <c r="H7" s="32" t="b">
        <v>0</v>
      </c>
      <c r="I7" s="32" t="b">
        <v>0</v>
      </c>
      <c r="J7" s="33"/>
      <c r="K7" s="50" t="str">
        <f t="shared" si="0"/>
        <v/>
      </c>
      <c r="L7" s="119"/>
    </row>
    <row r="8" spans="1:27" ht="12.75">
      <c r="A8" s="557"/>
      <c r="B8" s="547"/>
      <c r="C8" s="28" t="s">
        <v>25</v>
      </c>
      <c r="D8" s="29" t="s">
        <v>33</v>
      </c>
      <c r="E8" s="134" t="s">
        <v>11</v>
      </c>
      <c r="F8" s="31" t="s">
        <v>273</v>
      </c>
      <c r="G8" s="32" t="b">
        <v>0</v>
      </c>
      <c r="H8" s="32" t="b">
        <v>0</v>
      </c>
      <c r="I8" s="32" t="b">
        <v>0</v>
      </c>
      <c r="J8" s="35" t="s">
        <v>34</v>
      </c>
      <c r="K8" s="50" t="str">
        <f t="shared" si="0"/>
        <v/>
      </c>
    </row>
    <row r="9" spans="1:27" ht="12.75">
      <c r="A9" s="557"/>
      <c r="B9" s="555" t="s">
        <v>35</v>
      </c>
      <c r="C9" s="28" t="s">
        <v>18</v>
      </c>
      <c r="D9" s="29" t="s">
        <v>36</v>
      </c>
      <c r="E9" s="134" t="s">
        <v>11</v>
      </c>
      <c r="F9" s="31" t="s">
        <v>105</v>
      </c>
      <c r="G9" s="32" t="b">
        <v>0</v>
      </c>
      <c r="H9" s="32" t="b">
        <v>0</v>
      </c>
      <c r="I9" s="32" t="b">
        <v>0</v>
      </c>
      <c r="J9" s="33"/>
      <c r="K9" s="50" t="str">
        <f t="shared" si="0"/>
        <v/>
      </c>
    </row>
    <row r="10" spans="1:27" ht="12.75">
      <c r="A10" s="553"/>
      <c r="B10" s="547"/>
      <c r="C10" s="28" t="s">
        <v>38</v>
      </c>
      <c r="D10" s="29" t="s">
        <v>39</v>
      </c>
      <c r="E10" s="134" t="s">
        <v>11</v>
      </c>
      <c r="F10" s="31" t="s">
        <v>105</v>
      </c>
      <c r="G10" s="32" t="b">
        <v>0</v>
      </c>
      <c r="H10" s="32" t="b">
        <v>0</v>
      </c>
      <c r="I10" s="32" t="b">
        <v>0</v>
      </c>
      <c r="J10" s="35" t="s">
        <v>34</v>
      </c>
      <c r="K10" s="50" t="str">
        <f t="shared" si="0"/>
        <v/>
      </c>
    </row>
    <row r="11" spans="1:27" ht="12.75">
      <c r="A11" s="558" t="s">
        <v>40</v>
      </c>
      <c r="B11" s="546" t="s">
        <v>41</v>
      </c>
      <c r="C11" s="37" t="s">
        <v>25</v>
      </c>
      <c r="D11" s="38" t="s">
        <v>42</v>
      </c>
      <c r="E11" s="49" t="s">
        <v>11</v>
      </c>
      <c r="F11" s="40" t="s">
        <v>164</v>
      </c>
      <c r="G11" s="41" t="b">
        <v>0</v>
      </c>
      <c r="H11" s="41" t="b">
        <v>1</v>
      </c>
      <c r="I11" s="41" t="b">
        <v>0</v>
      </c>
      <c r="J11" s="42" t="s">
        <v>28</v>
      </c>
      <c r="K11" s="23" t="e">
        <f t="shared" ca="1" si="0"/>
        <v>#NAME?</v>
      </c>
      <c r="L11" s="121"/>
    </row>
    <row r="12" spans="1:27" ht="15" customHeight="1">
      <c r="A12" s="557"/>
      <c r="B12" s="547"/>
      <c r="C12" s="37" t="s">
        <v>25</v>
      </c>
      <c r="D12" s="38" t="s">
        <v>44</v>
      </c>
      <c r="E12" s="49" t="s">
        <v>11</v>
      </c>
      <c r="F12" s="40" t="s">
        <v>164</v>
      </c>
      <c r="G12" s="41" t="b">
        <v>0</v>
      </c>
      <c r="H12" s="41" t="b">
        <v>1</v>
      </c>
      <c r="I12" s="41" t="b">
        <v>0</v>
      </c>
      <c r="J12" s="43" t="s">
        <v>45</v>
      </c>
      <c r="K12" s="50"/>
      <c r="L12" s="122"/>
    </row>
    <row r="13" spans="1:27" ht="12.75">
      <c r="A13" s="557"/>
      <c r="B13" s="546" t="s">
        <v>46</v>
      </c>
      <c r="C13" s="37" t="s">
        <v>25</v>
      </c>
      <c r="D13" s="38" t="s">
        <v>47</v>
      </c>
      <c r="E13" s="49" t="s">
        <v>11</v>
      </c>
      <c r="F13" s="40" t="s">
        <v>172</v>
      </c>
      <c r="G13" s="41" t="b">
        <v>0</v>
      </c>
      <c r="H13" s="41" t="b">
        <v>1</v>
      </c>
      <c r="I13" s="41" t="b">
        <v>0</v>
      </c>
      <c r="J13" s="42" t="s">
        <v>28</v>
      </c>
      <c r="K13" s="23" t="e">
        <f ca="1">IF(H13,CONCAT(CONCAT(CONCAT(CONCAT(CONCAT(CONCAT(CONCAT(CONCAT("http://192.168.10.9:8082/artifactory/santander-gts-libs-release-local/",CONCAT(CONCAT(SUBSTITUTE(C13,".","/"),"/"),D13)),"/"),F13),"/"),D13),"-"),F13),".jar"),"")</f>
        <v>#NAME?</v>
      </c>
      <c r="L13" s="121"/>
    </row>
    <row r="14" spans="1:27" ht="12.75">
      <c r="A14" s="557"/>
      <c r="B14" s="547"/>
      <c r="C14" s="37" t="s">
        <v>25</v>
      </c>
      <c r="D14" s="38" t="s">
        <v>49</v>
      </c>
      <c r="E14" s="49" t="s">
        <v>11</v>
      </c>
      <c r="F14" s="40" t="s">
        <v>172</v>
      </c>
      <c r="G14" s="41" t="b">
        <v>0</v>
      </c>
      <c r="H14" s="41" t="b">
        <v>1</v>
      </c>
      <c r="I14" s="41" t="b">
        <v>0</v>
      </c>
      <c r="J14" s="43" t="s">
        <v>50</v>
      </c>
      <c r="K14" s="50"/>
      <c r="L14" s="123"/>
    </row>
    <row r="15" spans="1:27" ht="12.75">
      <c r="A15" s="557"/>
      <c r="B15" s="546" t="s">
        <v>51</v>
      </c>
      <c r="C15" s="37" t="s">
        <v>25</v>
      </c>
      <c r="D15" s="38" t="s">
        <v>52</v>
      </c>
      <c r="E15" s="49" t="s">
        <v>11</v>
      </c>
      <c r="F15" s="40" t="s">
        <v>199</v>
      </c>
      <c r="G15" s="41" t="b">
        <v>0</v>
      </c>
      <c r="H15" s="41" t="b">
        <v>1</v>
      </c>
      <c r="I15" s="41" t="b">
        <v>0</v>
      </c>
      <c r="J15" s="42" t="s">
        <v>28</v>
      </c>
      <c r="K15" s="23" t="e">
        <f t="shared" ref="K15:K49" ca="1" si="1">IF(H15,CONCAT(CONCAT(CONCAT(CONCAT(CONCAT(CONCAT(CONCAT(CONCAT("http://192.168.10.9:8082/artifactory/santander-gts-libs-release-local/",CONCAT(CONCAT(SUBSTITUTE(C15,".","/"),"/"),D15)),"/"),F15),"/"),D15),"-"),F15),".jar"),"")</f>
        <v>#NAME?</v>
      </c>
      <c r="L15" s="121"/>
    </row>
    <row r="16" spans="1:27" ht="12.75">
      <c r="A16" s="557"/>
      <c r="B16" s="547"/>
      <c r="C16" s="37" t="s">
        <v>25</v>
      </c>
      <c r="D16" s="38" t="s">
        <v>54</v>
      </c>
      <c r="E16" s="49" t="s">
        <v>11</v>
      </c>
      <c r="F16" s="40" t="s">
        <v>199</v>
      </c>
      <c r="G16" s="41" t="b">
        <v>0</v>
      </c>
      <c r="H16" s="41" t="b">
        <v>1</v>
      </c>
      <c r="I16" s="41" t="b">
        <v>0</v>
      </c>
      <c r="J16" s="43" t="s">
        <v>55</v>
      </c>
      <c r="K16" s="23" t="e">
        <f t="shared" ca="1" si="1"/>
        <v>#NAME?</v>
      </c>
      <c r="L16" s="123"/>
    </row>
    <row r="17" spans="1:12" ht="12.75">
      <c r="A17" s="557"/>
      <c r="B17" s="546" t="s">
        <v>56</v>
      </c>
      <c r="C17" s="37" t="s">
        <v>25</v>
      </c>
      <c r="D17" s="38" t="s">
        <v>57</v>
      </c>
      <c r="E17" s="49" t="s">
        <v>11</v>
      </c>
      <c r="F17" s="135" t="s">
        <v>280</v>
      </c>
      <c r="G17" s="41" t="b">
        <v>0</v>
      </c>
      <c r="H17" s="41" t="b">
        <v>1</v>
      </c>
      <c r="I17" s="41" t="b">
        <v>0</v>
      </c>
      <c r="J17" s="42" t="s">
        <v>28</v>
      </c>
      <c r="K17" s="23" t="e">
        <f t="shared" ca="1" si="1"/>
        <v>#NAME?</v>
      </c>
      <c r="L17" s="121"/>
    </row>
    <row r="18" spans="1:12" ht="12.75">
      <c r="A18" s="557"/>
      <c r="B18" s="547"/>
      <c r="C18" s="37" t="s">
        <v>25</v>
      </c>
      <c r="D18" s="38" t="s">
        <v>59</v>
      </c>
      <c r="E18" s="49" t="s">
        <v>11</v>
      </c>
      <c r="F18" s="135" t="s">
        <v>280</v>
      </c>
      <c r="G18" s="41" t="b">
        <v>0</v>
      </c>
      <c r="H18" s="41" t="b">
        <v>1</v>
      </c>
      <c r="I18" s="41" t="b">
        <v>0</v>
      </c>
      <c r="J18" s="43" t="s">
        <v>34</v>
      </c>
      <c r="K18" s="23" t="e">
        <f t="shared" ca="1" si="1"/>
        <v>#NAME?</v>
      </c>
      <c r="L18" s="124"/>
    </row>
    <row r="19" spans="1:12" ht="12.75">
      <c r="A19" s="557"/>
      <c r="B19" s="546" t="s">
        <v>60</v>
      </c>
      <c r="C19" s="37" t="s">
        <v>25</v>
      </c>
      <c r="D19" s="38" t="s">
        <v>61</v>
      </c>
      <c r="E19" s="49" t="s">
        <v>11</v>
      </c>
      <c r="F19" s="40" t="s">
        <v>326</v>
      </c>
      <c r="G19" s="41" t="b">
        <v>0</v>
      </c>
      <c r="H19" s="41" t="b">
        <v>1</v>
      </c>
      <c r="I19" s="41" t="b">
        <v>0</v>
      </c>
      <c r="J19" s="43" t="s">
        <v>63</v>
      </c>
      <c r="K19" s="23" t="e">
        <f t="shared" ca="1" si="1"/>
        <v>#NAME?</v>
      </c>
      <c r="L19" s="125"/>
    </row>
    <row r="20" spans="1:12" ht="12.75">
      <c r="A20" s="557"/>
      <c r="B20" s="547"/>
      <c r="C20" s="37" t="s">
        <v>25</v>
      </c>
      <c r="D20" s="38" t="s">
        <v>64</v>
      </c>
      <c r="E20" s="49" t="s">
        <v>11</v>
      </c>
      <c r="F20" s="40" t="s">
        <v>326</v>
      </c>
      <c r="G20" s="41" t="b">
        <v>0</v>
      </c>
      <c r="H20" s="41" t="b">
        <v>1</v>
      </c>
      <c r="I20" s="41" t="b">
        <v>0</v>
      </c>
      <c r="J20" s="43" t="s">
        <v>28</v>
      </c>
      <c r="K20" s="23" t="e">
        <f t="shared" ca="1" si="1"/>
        <v>#NAME?</v>
      </c>
      <c r="L20" s="125"/>
    </row>
    <row r="21" spans="1:12" ht="12.75">
      <c r="A21" s="557"/>
      <c r="B21" s="546" t="s">
        <v>65</v>
      </c>
      <c r="C21" s="37" t="s">
        <v>25</v>
      </c>
      <c r="D21" s="38" t="s">
        <v>66</v>
      </c>
      <c r="E21" s="49" t="s">
        <v>11</v>
      </c>
      <c r="F21" s="40" t="s">
        <v>305</v>
      </c>
      <c r="G21" s="41" t="b">
        <v>0</v>
      </c>
      <c r="H21" s="41" t="b">
        <v>1</v>
      </c>
      <c r="I21" s="41" t="b">
        <v>0</v>
      </c>
      <c r="J21" s="43" t="s">
        <v>63</v>
      </c>
      <c r="K21" s="23" t="e">
        <f t="shared" ca="1" si="1"/>
        <v>#NAME?</v>
      </c>
      <c r="L21" s="125"/>
    </row>
    <row r="22" spans="1:12" ht="12.75">
      <c r="A22" s="557"/>
      <c r="B22" s="547"/>
      <c r="C22" s="37" t="s">
        <v>25</v>
      </c>
      <c r="D22" s="38" t="s">
        <v>68</v>
      </c>
      <c r="E22" s="49" t="s">
        <v>11</v>
      </c>
      <c r="F22" s="40" t="s">
        <v>305</v>
      </c>
      <c r="G22" s="41" t="b">
        <v>0</v>
      </c>
      <c r="H22" s="41" t="b">
        <v>1</v>
      </c>
      <c r="I22" s="41" t="b">
        <v>0</v>
      </c>
      <c r="J22" s="43" t="s">
        <v>28</v>
      </c>
      <c r="K22" s="23" t="e">
        <f t="shared" ca="1" si="1"/>
        <v>#NAME?</v>
      </c>
      <c r="L22" s="125"/>
    </row>
    <row r="23" spans="1:12" ht="12.75">
      <c r="A23" s="557"/>
      <c r="B23" s="548" t="s">
        <v>69</v>
      </c>
      <c r="C23" s="37" t="s">
        <v>25</v>
      </c>
      <c r="D23" s="38" t="s">
        <v>70</v>
      </c>
      <c r="E23" s="49" t="s">
        <v>11</v>
      </c>
      <c r="F23" s="40" t="s">
        <v>293</v>
      </c>
      <c r="G23" s="41" t="b">
        <v>0</v>
      </c>
      <c r="H23" s="41" t="b">
        <v>1</v>
      </c>
      <c r="I23" s="41" t="b">
        <v>0</v>
      </c>
      <c r="J23" s="48" t="s">
        <v>28</v>
      </c>
      <c r="K23" s="23" t="e">
        <f t="shared" ca="1" si="1"/>
        <v>#NAME?</v>
      </c>
      <c r="L23" s="125"/>
    </row>
    <row r="24" spans="1:12" ht="12.75">
      <c r="A24" s="553"/>
      <c r="B24" s="547"/>
      <c r="C24" s="37" t="s">
        <v>25</v>
      </c>
      <c r="D24" s="38" t="s">
        <v>72</v>
      </c>
      <c r="E24" s="49" t="s">
        <v>11</v>
      </c>
      <c r="F24" s="40" t="s">
        <v>293</v>
      </c>
      <c r="G24" s="41" t="b">
        <v>0</v>
      </c>
      <c r="H24" s="41" t="b">
        <v>1</v>
      </c>
      <c r="I24" s="41" t="b">
        <v>0</v>
      </c>
      <c r="J24" s="48" t="s">
        <v>73</v>
      </c>
      <c r="K24" s="23" t="e">
        <f t="shared" ca="1" si="1"/>
        <v>#NAME?</v>
      </c>
      <c r="L24" s="126"/>
    </row>
    <row r="25" spans="1:12" ht="12.75">
      <c r="A25" s="559" t="s">
        <v>75</v>
      </c>
      <c r="B25" s="51" t="s">
        <v>76</v>
      </c>
      <c r="C25" s="52" t="s">
        <v>77</v>
      </c>
      <c r="D25" s="53" t="s">
        <v>78</v>
      </c>
      <c r="E25" s="136" t="s">
        <v>11</v>
      </c>
      <c r="F25" s="55" t="s">
        <v>121</v>
      </c>
      <c r="G25" s="56" t="b">
        <v>0</v>
      </c>
      <c r="H25" s="57" t="b">
        <v>1</v>
      </c>
      <c r="I25" s="56" t="b">
        <v>0</v>
      </c>
      <c r="J25" s="58" t="s">
        <v>21</v>
      </c>
      <c r="K25" s="23" t="e">
        <f t="shared" ca="1" si="1"/>
        <v>#NAME?</v>
      </c>
      <c r="L25" s="121"/>
    </row>
    <row r="26" spans="1:12" ht="12.75">
      <c r="A26" s="557"/>
      <c r="B26" s="51" t="s">
        <v>80</v>
      </c>
      <c r="C26" s="52" t="s">
        <v>77</v>
      </c>
      <c r="D26" s="53" t="s">
        <v>81</v>
      </c>
      <c r="E26" s="136" t="s">
        <v>11</v>
      </c>
      <c r="F26" s="55" t="s">
        <v>317</v>
      </c>
      <c r="G26" s="56" t="b">
        <v>0</v>
      </c>
      <c r="H26" s="57" t="b">
        <v>1</v>
      </c>
      <c r="I26" s="56" t="b">
        <v>0</v>
      </c>
      <c r="J26" s="58" t="s">
        <v>21</v>
      </c>
      <c r="K26" s="23" t="e">
        <f t="shared" ca="1" si="1"/>
        <v>#NAME?</v>
      </c>
      <c r="L26" s="127"/>
    </row>
    <row r="27" spans="1:12" ht="12.75">
      <c r="A27" s="557"/>
      <c r="B27" s="51" t="s">
        <v>83</v>
      </c>
      <c r="C27" s="52" t="s">
        <v>77</v>
      </c>
      <c r="D27" s="53" t="s">
        <v>84</v>
      </c>
      <c r="E27" s="136" t="s">
        <v>11</v>
      </c>
      <c r="F27" s="55" t="s">
        <v>307</v>
      </c>
      <c r="G27" s="56" t="b">
        <v>0</v>
      </c>
      <c r="H27" s="57" t="b">
        <v>1</v>
      </c>
      <c r="I27" s="56" t="b">
        <v>0</v>
      </c>
      <c r="J27" s="58" t="s">
        <v>21</v>
      </c>
      <c r="K27" s="23" t="e">
        <f t="shared" ca="1" si="1"/>
        <v>#NAME?</v>
      </c>
      <c r="L27" s="128"/>
    </row>
    <row r="28" spans="1:12" ht="12.75">
      <c r="A28" s="557"/>
      <c r="B28" s="51" t="s">
        <v>86</v>
      </c>
      <c r="C28" s="52" t="s">
        <v>77</v>
      </c>
      <c r="D28" s="53" t="s">
        <v>87</v>
      </c>
      <c r="E28" s="136" t="s">
        <v>11</v>
      </c>
      <c r="F28" s="55" t="s">
        <v>306</v>
      </c>
      <c r="G28" s="56" t="b">
        <v>0</v>
      </c>
      <c r="H28" s="57" t="b">
        <v>1</v>
      </c>
      <c r="I28" s="56" t="b">
        <v>0</v>
      </c>
      <c r="J28" s="58" t="s">
        <v>21</v>
      </c>
      <c r="K28" s="23" t="e">
        <f t="shared" ca="1" si="1"/>
        <v>#NAME?</v>
      </c>
      <c r="L28" s="128"/>
    </row>
    <row r="29" spans="1:12" ht="12.75">
      <c r="A29" s="557"/>
      <c r="B29" s="51" t="s">
        <v>89</v>
      </c>
      <c r="C29" s="52" t="s">
        <v>77</v>
      </c>
      <c r="D29" s="53" t="s">
        <v>90</v>
      </c>
      <c r="E29" s="136" t="s">
        <v>11</v>
      </c>
      <c r="F29" s="55" t="s">
        <v>307</v>
      </c>
      <c r="G29" s="56" t="b">
        <v>0</v>
      </c>
      <c r="H29" s="57" t="b">
        <v>1</v>
      </c>
      <c r="I29" s="56" t="b">
        <v>0</v>
      </c>
      <c r="J29" s="58" t="s">
        <v>21</v>
      </c>
      <c r="K29" s="23" t="e">
        <f t="shared" ca="1" si="1"/>
        <v>#NAME?</v>
      </c>
      <c r="L29" s="125"/>
    </row>
    <row r="30" spans="1:12" ht="12.75">
      <c r="A30" s="557"/>
      <c r="B30" s="51" t="s">
        <v>91</v>
      </c>
      <c r="C30" s="52" t="s">
        <v>77</v>
      </c>
      <c r="D30" s="53" t="s">
        <v>92</v>
      </c>
      <c r="E30" s="136" t="s">
        <v>11</v>
      </c>
      <c r="F30" s="55" t="s">
        <v>96</v>
      </c>
      <c r="G30" s="56" t="b">
        <v>0</v>
      </c>
      <c r="H30" s="57" t="b">
        <v>1</v>
      </c>
      <c r="I30" s="56" t="b">
        <v>0</v>
      </c>
      <c r="J30" s="58" t="s">
        <v>21</v>
      </c>
      <c r="K30" s="23" t="e">
        <f t="shared" ca="1" si="1"/>
        <v>#NAME?</v>
      </c>
      <c r="L30" s="129"/>
    </row>
    <row r="31" spans="1:12" ht="12.75">
      <c r="A31" s="557"/>
      <c r="B31" s="51" t="s">
        <v>94</v>
      </c>
      <c r="C31" s="52" t="s">
        <v>77</v>
      </c>
      <c r="D31" s="53" t="s">
        <v>95</v>
      </c>
      <c r="E31" s="136" t="s">
        <v>11</v>
      </c>
      <c r="F31" s="55" t="s">
        <v>329</v>
      </c>
      <c r="G31" s="56" t="b">
        <v>0</v>
      </c>
      <c r="H31" s="57" t="b">
        <v>1</v>
      </c>
      <c r="I31" s="56" t="b">
        <v>0</v>
      </c>
      <c r="J31" s="58" t="s">
        <v>21</v>
      </c>
      <c r="K31" s="23" t="e">
        <f t="shared" ca="1" si="1"/>
        <v>#NAME?</v>
      </c>
      <c r="L31" s="129"/>
    </row>
    <row r="32" spans="1:12" ht="12.75">
      <c r="A32" s="557"/>
      <c r="B32" s="61" t="s">
        <v>97</v>
      </c>
      <c r="C32" s="62" t="s">
        <v>77</v>
      </c>
      <c r="D32" s="53" t="s">
        <v>98</v>
      </c>
      <c r="E32" s="136" t="s">
        <v>11</v>
      </c>
      <c r="F32" s="63" t="s">
        <v>179</v>
      </c>
      <c r="G32" s="56" t="b">
        <v>0</v>
      </c>
      <c r="H32" s="57" t="b">
        <v>1</v>
      </c>
      <c r="I32" s="56" t="b">
        <v>0</v>
      </c>
      <c r="J32" s="58" t="s">
        <v>21</v>
      </c>
      <c r="K32" s="23" t="e">
        <f t="shared" ca="1" si="1"/>
        <v>#NAME?</v>
      </c>
      <c r="L32" s="129"/>
    </row>
    <row r="33" spans="1:12" ht="12.75">
      <c r="A33" s="557"/>
      <c r="B33" s="61" t="s">
        <v>100</v>
      </c>
      <c r="C33" s="62" t="s">
        <v>77</v>
      </c>
      <c r="D33" s="53" t="s">
        <v>101</v>
      </c>
      <c r="E33" s="136" t="s">
        <v>11</v>
      </c>
      <c r="F33" s="63" t="s">
        <v>185</v>
      </c>
      <c r="G33" s="56" t="b">
        <v>0</v>
      </c>
      <c r="H33" s="57" t="b">
        <v>1</v>
      </c>
      <c r="I33" s="56" t="b">
        <v>0</v>
      </c>
      <c r="J33" s="58" t="s">
        <v>21</v>
      </c>
      <c r="K33" s="23" t="e">
        <f t="shared" ca="1" si="1"/>
        <v>#NAME?</v>
      </c>
      <c r="L33" s="129"/>
    </row>
    <row r="34" spans="1:12" ht="12.75">
      <c r="A34" s="553"/>
      <c r="B34" s="61" t="s">
        <v>103</v>
      </c>
      <c r="C34" s="52" t="s">
        <v>77</v>
      </c>
      <c r="D34" s="53" t="s">
        <v>104</v>
      </c>
      <c r="E34" s="136" t="s">
        <v>11</v>
      </c>
      <c r="F34" s="63" t="s">
        <v>157</v>
      </c>
      <c r="G34" s="56" t="b">
        <v>0</v>
      </c>
      <c r="H34" s="57" t="b">
        <v>1</v>
      </c>
      <c r="I34" s="56" t="b">
        <v>0</v>
      </c>
      <c r="J34" s="64" t="s">
        <v>106</v>
      </c>
      <c r="K34" s="23" t="e">
        <f t="shared" ca="1" si="1"/>
        <v>#NAME?</v>
      </c>
      <c r="L34" s="129"/>
    </row>
    <row r="35" spans="1:12" ht="12.75">
      <c r="A35" s="560" t="s">
        <v>107</v>
      </c>
      <c r="B35" s="66" t="s">
        <v>108</v>
      </c>
      <c r="C35" s="67" t="s">
        <v>25</v>
      </c>
      <c r="D35" s="68" t="s">
        <v>109</v>
      </c>
      <c r="E35" s="79" t="s">
        <v>11</v>
      </c>
      <c r="F35" s="70" t="s">
        <v>263</v>
      </c>
      <c r="G35" s="71" t="b">
        <v>0</v>
      </c>
      <c r="H35" s="71" t="b">
        <v>1</v>
      </c>
      <c r="I35" s="71" t="b">
        <v>0</v>
      </c>
      <c r="J35" s="72" t="s">
        <v>106</v>
      </c>
      <c r="K35" s="23" t="e">
        <f t="shared" ca="1" si="1"/>
        <v>#NAME?</v>
      </c>
      <c r="L35" s="130"/>
    </row>
    <row r="36" spans="1:12" ht="15.75" customHeight="1">
      <c r="A36" s="557"/>
      <c r="B36" s="66" t="s">
        <v>111</v>
      </c>
      <c r="C36" s="67" t="s">
        <v>25</v>
      </c>
      <c r="D36" s="68" t="s">
        <v>112</v>
      </c>
      <c r="E36" s="79" t="s">
        <v>11</v>
      </c>
      <c r="F36" s="70" t="s">
        <v>199</v>
      </c>
      <c r="G36" s="71" t="b">
        <v>0</v>
      </c>
      <c r="H36" s="71" t="b">
        <v>1</v>
      </c>
      <c r="I36" s="71" t="b">
        <v>0</v>
      </c>
      <c r="J36" s="72" t="s">
        <v>106</v>
      </c>
      <c r="K36" s="23" t="e">
        <f t="shared" ca="1" si="1"/>
        <v>#NAME?</v>
      </c>
      <c r="L36" s="130"/>
    </row>
    <row r="37" spans="1:12" ht="15.75" customHeight="1">
      <c r="A37" s="557"/>
      <c r="B37" s="66" t="s">
        <v>114</v>
      </c>
      <c r="C37" s="67" t="s">
        <v>25</v>
      </c>
      <c r="D37" s="74" t="s">
        <v>115</v>
      </c>
      <c r="E37" s="137" t="s">
        <v>11</v>
      </c>
      <c r="F37" s="70" t="s">
        <v>172</v>
      </c>
      <c r="G37" s="76" t="b">
        <v>0</v>
      </c>
      <c r="H37" s="76" t="b">
        <v>1</v>
      </c>
      <c r="I37" s="76" t="b">
        <v>0</v>
      </c>
      <c r="J37" s="77" t="s">
        <v>106</v>
      </c>
      <c r="K37" s="23" t="e">
        <f t="shared" ca="1" si="1"/>
        <v>#NAME?</v>
      </c>
      <c r="L37" s="130"/>
    </row>
    <row r="38" spans="1:12" ht="15" customHeight="1">
      <c r="A38" s="557"/>
      <c r="B38" s="66" t="s">
        <v>117</v>
      </c>
      <c r="C38" s="67" t="s">
        <v>25</v>
      </c>
      <c r="D38" s="68" t="s">
        <v>118</v>
      </c>
      <c r="E38" s="79" t="s">
        <v>11</v>
      </c>
      <c r="F38" s="70" t="s">
        <v>164</v>
      </c>
      <c r="G38" s="76" t="b">
        <v>0</v>
      </c>
      <c r="H38" s="76" t="b">
        <v>1</v>
      </c>
      <c r="I38" s="76" t="b">
        <v>0</v>
      </c>
      <c r="J38" s="77" t="s">
        <v>106</v>
      </c>
      <c r="K38" s="23" t="e">
        <f t="shared" ca="1" si="1"/>
        <v>#NAME?</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1"/>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1"/>
        <v/>
      </c>
    </row>
    <row r="41" spans="1:12" ht="15.75" customHeight="1">
      <c r="A41" s="557"/>
      <c r="B41" s="80" t="s">
        <v>125</v>
      </c>
      <c r="C41" s="67" t="s">
        <v>25</v>
      </c>
      <c r="D41" s="68" t="s">
        <v>126</v>
      </c>
      <c r="E41" s="79" t="s">
        <v>11</v>
      </c>
      <c r="F41" s="70" t="s">
        <v>133</v>
      </c>
      <c r="G41" s="76" t="b">
        <v>0</v>
      </c>
      <c r="H41" s="76" t="b">
        <v>0</v>
      </c>
      <c r="I41" s="76" t="b">
        <v>0</v>
      </c>
      <c r="J41" s="77" t="s">
        <v>106</v>
      </c>
      <c r="K41" s="50" t="str">
        <f t="shared" si="1"/>
        <v/>
      </c>
    </row>
    <row r="42" spans="1:12" ht="15.75" customHeight="1">
      <c r="A42" s="557"/>
      <c r="B42" s="80" t="s">
        <v>128</v>
      </c>
      <c r="C42" s="78" t="s">
        <v>25</v>
      </c>
      <c r="D42" s="68" t="s">
        <v>129</v>
      </c>
      <c r="E42" s="79" t="s">
        <v>11</v>
      </c>
      <c r="F42" s="70" t="s">
        <v>255</v>
      </c>
      <c r="G42" s="76" t="b">
        <v>0</v>
      </c>
      <c r="H42" s="76" t="b">
        <v>0</v>
      </c>
      <c r="I42" s="76" t="b">
        <v>0</v>
      </c>
      <c r="J42" s="77" t="s">
        <v>106</v>
      </c>
      <c r="K42" s="50" t="str">
        <f t="shared" si="1"/>
        <v/>
      </c>
    </row>
    <row r="43" spans="1:12" ht="15.75" customHeight="1">
      <c r="A43" s="557"/>
      <c r="B43" s="66" t="s">
        <v>131</v>
      </c>
      <c r="C43" s="67" t="s">
        <v>25</v>
      </c>
      <c r="D43" s="68" t="s">
        <v>132</v>
      </c>
      <c r="E43" s="79" t="s">
        <v>11</v>
      </c>
      <c r="F43" s="70" t="s">
        <v>274</v>
      </c>
      <c r="G43" s="76" t="b">
        <v>0</v>
      </c>
      <c r="H43" s="76" t="b">
        <v>0</v>
      </c>
      <c r="I43" s="76" t="b">
        <v>0</v>
      </c>
      <c r="J43" s="77" t="s">
        <v>106</v>
      </c>
      <c r="K43" s="50" t="str">
        <f t="shared" si="1"/>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1"/>
        <v/>
      </c>
    </row>
    <row r="45" spans="1:12" ht="15.75" customHeight="1">
      <c r="A45" s="557"/>
      <c r="B45" s="80" t="s">
        <v>136</v>
      </c>
      <c r="C45" s="78" t="s">
        <v>25</v>
      </c>
      <c r="D45" s="68" t="s">
        <v>137</v>
      </c>
      <c r="E45" s="79" t="s">
        <v>11</v>
      </c>
      <c r="F45" s="70" t="s">
        <v>255</v>
      </c>
      <c r="G45" s="76" t="b">
        <v>0</v>
      </c>
      <c r="H45" s="76" t="b">
        <v>0</v>
      </c>
      <c r="I45" s="76" t="b">
        <v>0</v>
      </c>
      <c r="J45" s="77" t="s">
        <v>106</v>
      </c>
      <c r="K45" s="50" t="str">
        <f t="shared" si="1"/>
        <v/>
      </c>
    </row>
    <row r="46" spans="1:12" ht="15.75" customHeight="1">
      <c r="A46" s="557"/>
      <c r="B46" s="80" t="s">
        <v>138</v>
      </c>
      <c r="C46" s="78" t="s">
        <v>25</v>
      </c>
      <c r="D46" s="68" t="s">
        <v>139</v>
      </c>
      <c r="E46" s="79" t="s">
        <v>11</v>
      </c>
      <c r="F46" s="70" t="s">
        <v>255</v>
      </c>
      <c r="G46" s="76" t="b">
        <v>0</v>
      </c>
      <c r="H46" s="76" t="b">
        <v>0</v>
      </c>
      <c r="I46" s="76" t="b">
        <v>0</v>
      </c>
      <c r="J46" s="77" t="s">
        <v>106</v>
      </c>
      <c r="K46" s="50" t="str">
        <f t="shared" si="1"/>
        <v/>
      </c>
    </row>
    <row r="47" spans="1:12" ht="16.5" customHeight="1">
      <c r="A47" s="557"/>
      <c r="B47" s="83" t="s">
        <v>141</v>
      </c>
      <c r="C47" s="84" t="s">
        <v>25</v>
      </c>
      <c r="D47" s="85" t="s">
        <v>142</v>
      </c>
      <c r="E47" s="79" t="s">
        <v>11</v>
      </c>
      <c r="F47" s="87" t="s">
        <v>257</v>
      </c>
      <c r="G47" s="88" t="b">
        <v>0</v>
      </c>
      <c r="H47" s="88" t="b">
        <v>0</v>
      </c>
      <c r="I47" s="88" t="b">
        <v>0</v>
      </c>
      <c r="J47" s="89" t="s">
        <v>106</v>
      </c>
      <c r="K47" s="50" t="str">
        <f t="shared" si="1"/>
        <v/>
      </c>
      <c r="L47" s="131"/>
    </row>
    <row r="48" spans="1:12" ht="16.5" customHeight="1">
      <c r="A48" s="557"/>
      <c r="B48" s="90" t="s">
        <v>143</v>
      </c>
      <c r="C48" s="84" t="s">
        <v>25</v>
      </c>
      <c r="D48" s="91" t="s">
        <v>144</v>
      </c>
      <c r="E48" s="79" t="s">
        <v>11</v>
      </c>
      <c r="F48" s="87" t="s">
        <v>121</v>
      </c>
      <c r="G48" s="88" t="b">
        <v>0</v>
      </c>
      <c r="H48" s="88" t="b">
        <v>0</v>
      </c>
      <c r="I48" s="88" t="b">
        <v>0</v>
      </c>
      <c r="J48" s="89" t="s">
        <v>106</v>
      </c>
      <c r="K48" s="50" t="str">
        <f t="shared" si="1"/>
        <v/>
      </c>
      <c r="L48" s="131"/>
    </row>
    <row r="49" spans="1:12" ht="16.5" customHeight="1">
      <c r="A49" s="561"/>
      <c r="B49" s="92" t="s">
        <v>145</v>
      </c>
      <c r="C49" s="93" t="s">
        <v>25</v>
      </c>
      <c r="D49" s="94" t="s">
        <v>145</v>
      </c>
      <c r="E49" s="95" t="s">
        <v>11</v>
      </c>
      <c r="F49" s="96" t="s">
        <v>330</v>
      </c>
      <c r="G49" s="97" t="b">
        <v>0</v>
      </c>
      <c r="H49" s="97" t="b">
        <v>0</v>
      </c>
      <c r="I49" s="97" t="b">
        <v>0</v>
      </c>
      <c r="J49" s="98" t="s">
        <v>106</v>
      </c>
      <c r="K49" s="50" t="str">
        <f t="shared" si="1"/>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autoFilter ref="G2:H51"/>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42"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D20" r:id="rId36"/>
    <hyperlink ref="E20" r:id="rId37"/>
    <hyperlink ref="D21" r:id="rId38"/>
    <hyperlink ref="E21" r:id="rId39"/>
    <hyperlink ref="D22" r:id="rId40"/>
    <hyperlink ref="E22" r:id="rId41"/>
    <hyperlink ref="D23" r:id="rId42"/>
    <hyperlink ref="E23" r:id="rId43"/>
    <hyperlink ref="D24" r:id="rId44"/>
    <hyperlink ref="E24" r:id="rId45"/>
    <hyperlink ref="D25" r:id="rId46"/>
    <hyperlink ref="E25" r:id="rId47"/>
    <hyperlink ref="D26" r:id="rId48"/>
    <hyperlink ref="E26" r:id="rId49"/>
    <hyperlink ref="D27" r:id="rId50"/>
    <hyperlink ref="E27" r:id="rId51"/>
    <hyperlink ref="D28" r:id="rId52"/>
    <hyperlink ref="E28" r:id="rId53"/>
    <hyperlink ref="D29" r:id="rId54"/>
    <hyperlink ref="E29" r:id="rId55"/>
    <hyperlink ref="D30" r:id="rId56"/>
    <hyperlink ref="E30" r:id="rId57"/>
    <hyperlink ref="D31" r:id="rId58"/>
    <hyperlink ref="E31" r:id="rId59"/>
    <hyperlink ref="D32" r:id="rId60"/>
    <hyperlink ref="E32" r:id="rId61"/>
    <hyperlink ref="D33" r:id="rId62"/>
    <hyperlink ref="E33" r:id="rId63"/>
    <hyperlink ref="D34" r:id="rId64"/>
    <hyperlink ref="E34" r:id="rId65"/>
    <hyperlink ref="D35" r:id="rId66"/>
    <hyperlink ref="E35" r:id="rId67"/>
    <hyperlink ref="D36" r:id="rId68"/>
    <hyperlink ref="E36" r:id="rId69"/>
    <hyperlink ref="D37" r:id="rId70"/>
    <hyperlink ref="E37" r:id="rId71"/>
    <hyperlink ref="D38" r:id="rId72"/>
    <hyperlink ref="E38" r:id="rId73"/>
    <hyperlink ref="D39" r:id="rId74"/>
    <hyperlink ref="E39" r:id="rId75"/>
    <hyperlink ref="D40" r:id="rId76"/>
    <hyperlink ref="E40" r:id="rId77"/>
    <hyperlink ref="D41" r:id="rId78"/>
    <hyperlink ref="E41" r:id="rId79"/>
    <hyperlink ref="D42" r:id="rId80"/>
    <hyperlink ref="E42" r:id="rId81"/>
    <hyperlink ref="D43" r:id="rId82"/>
    <hyperlink ref="E43" r:id="rId83"/>
    <hyperlink ref="D44" r:id="rId84"/>
    <hyperlink ref="E44" r:id="rId85"/>
    <hyperlink ref="D45" r:id="rId86"/>
    <hyperlink ref="E45" r:id="rId87"/>
    <hyperlink ref="D46" r:id="rId88"/>
    <hyperlink ref="E46" r:id="rId89"/>
    <hyperlink ref="D47" r:id="rId90"/>
    <hyperlink ref="E47" r:id="rId91"/>
    <hyperlink ref="D48" r:id="rId92"/>
    <hyperlink ref="E48" r:id="rId93"/>
    <hyperlink ref="D49" r:id="rId94"/>
    <hyperlink ref="E49" r:id="rId95"/>
    <hyperlink ref="D50" r:id="rId96"/>
    <hyperlink ref="D51" r:id="rId97"/>
  </hyperlinks>
  <printOptions horizontalCentered="1" gridLines="1"/>
  <pageMargins left="0.7" right="0.7" top="0.75" bottom="0.75" header="0" footer="0"/>
  <pageSetup paperSize="9" fitToHeight="0" pageOrder="overThenDown" orientation="landscape" cellComments="atEnd"/>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11"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166</v>
      </c>
      <c r="G5" s="32" t="b">
        <v>0</v>
      </c>
      <c r="H5" s="32" t="b">
        <v>0</v>
      </c>
      <c r="I5" s="32" t="b">
        <v>0</v>
      </c>
      <c r="J5" s="33" t="s">
        <v>28</v>
      </c>
      <c r="K5" s="50" t="str">
        <f t="shared" si="0"/>
        <v/>
      </c>
    </row>
    <row r="6" spans="1:27" ht="22.5" customHeight="1">
      <c r="A6" s="557"/>
      <c r="B6" s="547"/>
      <c r="C6" s="28" t="s">
        <v>25</v>
      </c>
      <c r="D6" s="29" t="s">
        <v>29</v>
      </c>
      <c r="E6" s="134" t="s">
        <v>11</v>
      </c>
      <c r="F6" s="31" t="s">
        <v>334</v>
      </c>
      <c r="G6" s="32" t="b">
        <v>0</v>
      </c>
      <c r="H6" s="32" t="b">
        <v>1</v>
      </c>
      <c r="I6" s="32" t="b">
        <v>0</v>
      </c>
      <c r="J6" s="35" t="s">
        <v>21</v>
      </c>
      <c r="K6" s="23" t="e">
        <f t="shared" ca="1" si="0"/>
        <v>#NAME?</v>
      </c>
      <c r="L6" s="121"/>
    </row>
    <row r="7" spans="1:27" ht="12.75">
      <c r="A7" s="557"/>
      <c r="B7" s="555" t="s">
        <v>30</v>
      </c>
      <c r="C7" s="28" t="s">
        <v>25</v>
      </c>
      <c r="D7" s="29" t="s">
        <v>31</v>
      </c>
      <c r="E7" s="134" t="s">
        <v>11</v>
      </c>
      <c r="F7" s="31" t="s">
        <v>140</v>
      </c>
      <c r="G7" s="32" t="b">
        <v>0</v>
      </c>
      <c r="H7" s="32" t="b">
        <v>0</v>
      </c>
      <c r="I7" s="32" t="b">
        <v>0</v>
      </c>
      <c r="J7" s="33"/>
      <c r="K7" s="50" t="str">
        <f t="shared" si="0"/>
        <v/>
      </c>
      <c r="L7" s="119"/>
    </row>
    <row r="8" spans="1:27" ht="12.75">
      <c r="A8" s="557"/>
      <c r="B8" s="547"/>
      <c r="C8" s="28" t="s">
        <v>25</v>
      </c>
      <c r="D8" s="29" t="s">
        <v>33</v>
      </c>
      <c r="E8" s="134" t="s">
        <v>11</v>
      </c>
      <c r="F8" s="31" t="s">
        <v>273</v>
      </c>
      <c r="G8" s="32" t="b">
        <v>0</v>
      </c>
      <c r="H8" s="32" t="b">
        <v>0</v>
      </c>
      <c r="I8" s="32" t="b">
        <v>0</v>
      </c>
      <c r="J8" s="35" t="s">
        <v>34</v>
      </c>
      <c r="K8" s="50" t="str">
        <f t="shared" si="0"/>
        <v/>
      </c>
    </row>
    <row r="9" spans="1:27" ht="12.75">
      <c r="A9" s="557"/>
      <c r="B9" s="555" t="s">
        <v>35</v>
      </c>
      <c r="C9" s="28" t="s">
        <v>18</v>
      </c>
      <c r="D9" s="29" t="s">
        <v>36</v>
      </c>
      <c r="E9" s="134" t="s">
        <v>11</v>
      </c>
      <c r="F9" s="31" t="s">
        <v>105</v>
      </c>
      <c r="G9" s="32" t="b">
        <v>0</v>
      </c>
      <c r="H9" s="32" t="b">
        <v>0</v>
      </c>
      <c r="I9" s="32" t="b">
        <v>0</v>
      </c>
      <c r="J9" s="33"/>
      <c r="K9" s="50" t="str">
        <f t="shared" si="0"/>
        <v/>
      </c>
    </row>
    <row r="10" spans="1:27" ht="12.75">
      <c r="A10" s="553"/>
      <c r="B10" s="547"/>
      <c r="C10" s="28" t="s">
        <v>38</v>
      </c>
      <c r="D10" s="29" t="s">
        <v>39</v>
      </c>
      <c r="E10" s="134" t="s">
        <v>11</v>
      </c>
      <c r="F10" s="31" t="s">
        <v>105</v>
      </c>
      <c r="G10" s="32" t="b">
        <v>0</v>
      </c>
      <c r="H10" s="32" t="b">
        <v>0</v>
      </c>
      <c r="I10" s="32" t="b">
        <v>0</v>
      </c>
      <c r="J10" s="35" t="s">
        <v>34</v>
      </c>
      <c r="K10" s="50" t="str">
        <f t="shared" si="0"/>
        <v/>
      </c>
    </row>
    <row r="11" spans="1:27" ht="12.75">
      <c r="A11" s="558" t="s">
        <v>40</v>
      </c>
      <c r="B11" s="546" t="s">
        <v>41</v>
      </c>
      <c r="C11" s="37" t="s">
        <v>25</v>
      </c>
      <c r="D11" s="38" t="s">
        <v>42</v>
      </c>
      <c r="E11" s="49" t="s">
        <v>11</v>
      </c>
      <c r="F11" s="40" t="s">
        <v>67</v>
      </c>
      <c r="G11" s="41" t="b">
        <v>0</v>
      </c>
      <c r="H11" s="41" t="b">
        <v>0</v>
      </c>
      <c r="I11" s="41" t="b">
        <v>0</v>
      </c>
      <c r="J11" s="42" t="s">
        <v>28</v>
      </c>
      <c r="K11" s="50" t="str">
        <f t="shared" si="0"/>
        <v/>
      </c>
      <c r="L11" s="121"/>
    </row>
    <row r="12" spans="1:27" ht="15" customHeight="1">
      <c r="A12" s="557"/>
      <c r="B12" s="547"/>
      <c r="C12" s="37" t="s">
        <v>25</v>
      </c>
      <c r="D12" s="38" t="s">
        <v>44</v>
      </c>
      <c r="E12" s="49" t="s">
        <v>11</v>
      </c>
      <c r="F12" s="40" t="s">
        <v>196</v>
      </c>
      <c r="G12" s="41" t="b">
        <v>0</v>
      </c>
      <c r="H12" s="41" t="b">
        <v>0</v>
      </c>
      <c r="I12" s="41" t="b">
        <v>0</v>
      </c>
      <c r="J12" s="43" t="s">
        <v>45</v>
      </c>
      <c r="K12" s="50"/>
      <c r="L12" s="122"/>
    </row>
    <row r="13" spans="1:27" ht="12.75">
      <c r="A13" s="557"/>
      <c r="B13" s="546" t="s">
        <v>46</v>
      </c>
      <c r="C13" s="37" t="s">
        <v>25</v>
      </c>
      <c r="D13" s="38" t="s">
        <v>47</v>
      </c>
      <c r="E13" s="49" t="s">
        <v>11</v>
      </c>
      <c r="F13" s="40" t="s">
        <v>199</v>
      </c>
      <c r="G13" s="41" t="b">
        <v>0</v>
      </c>
      <c r="H13" s="41" t="b">
        <v>0</v>
      </c>
      <c r="I13" s="41" t="b">
        <v>0</v>
      </c>
      <c r="J13" s="42" t="s">
        <v>28</v>
      </c>
      <c r="K13" s="50" t="str">
        <f>IF(H13,CONCAT(CONCAT(CONCAT(CONCAT(CONCAT(CONCAT(CONCAT(CONCAT("http://192.168.10.9:8082/artifactory/santander-gts-libs-release-local/",CONCAT(CONCAT(SUBSTITUTE(C13,".","/"),"/"),D13)),"/"),F13),"/"),D13),"-"),F13),".jar"),"")</f>
        <v/>
      </c>
      <c r="L13" s="121"/>
    </row>
    <row r="14" spans="1:27" ht="12.75">
      <c r="A14" s="557"/>
      <c r="B14" s="547"/>
      <c r="C14" s="37" t="s">
        <v>25</v>
      </c>
      <c r="D14" s="38" t="s">
        <v>49</v>
      </c>
      <c r="E14" s="49" t="s">
        <v>11</v>
      </c>
      <c r="F14" s="40" t="s">
        <v>187</v>
      </c>
      <c r="G14" s="41" t="b">
        <v>0</v>
      </c>
      <c r="H14" s="41" t="b">
        <v>0</v>
      </c>
      <c r="I14" s="41" t="b">
        <v>0</v>
      </c>
      <c r="J14" s="43" t="s">
        <v>50</v>
      </c>
      <c r="K14" s="50"/>
      <c r="L14" s="123"/>
    </row>
    <row r="15" spans="1:27" ht="12.75">
      <c r="A15" s="557"/>
      <c r="B15" s="546" t="s">
        <v>51</v>
      </c>
      <c r="C15" s="37" t="s">
        <v>25</v>
      </c>
      <c r="D15" s="38" t="s">
        <v>52</v>
      </c>
      <c r="E15" s="49" t="s">
        <v>11</v>
      </c>
      <c r="F15" s="40" t="s">
        <v>335</v>
      </c>
      <c r="G15" s="41" t="b">
        <v>0</v>
      </c>
      <c r="H15" s="41" t="b">
        <v>0</v>
      </c>
      <c r="I15" s="41" t="b">
        <v>0</v>
      </c>
      <c r="J15" s="42" t="s">
        <v>28</v>
      </c>
      <c r="K15" s="50" t="str">
        <f t="shared" ref="K15:K49" si="1">IF(H15,CONCAT(CONCAT(CONCAT(CONCAT(CONCAT(CONCAT(CONCAT(CONCAT("http://192.168.10.9:8082/artifactory/santander-gts-libs-release-local/",CONCAT(CONCAT(SUBSTITUTE(C15,".","/"),"/"),D15)),"/"),F15),"/"),D15),"-"),F15),".jar"),"")</f>
        <v/>
      </c>
      <c r="L15" s="121"/>
    </row>
    <row r="16" spans="1:27" ht="12.75">
      <c r="A16" s="557"/>
      <c r="B16" s="547"/>
      <c r="C16" s="37" t="s">
        <v>25</v>
      </c>
      <c r="D16" s="38" t="s">
        <v>54</v>
      </c>
      <c r="E16" s="49" t="s">
        <v>11</v>
      </c>
      <c r="F16" s="40" t="s">
        <v>335</v>
      </c>
      <c r="G16" s="41" t="b">
        <v>0</v>
      </c>
      <c r="H16" s="41" t="b">
        <v>0</v>
      </c>
      <c r="I16" s="41" t="b">
        <v>0</v>
      </c>
      <c r="J16" s="43" t="s">
        <v>55</v>
      </c>
      <c r="K16" s="50" t="str">
        <f t="shared" si="1"/>
        <v/>
      </c>
      <c r="L16" s="123"/>
    </row>
    <row r="17" spans="1:12" ht="12.75">
      <c r="A17" s="557"/>
      <c r="B17" s="546" t="s">
        <v>56</v>
      </c>
      <c r="C17" s="37" t="s">
        <v>25</v>
      </c>
      <c r="D17" s="38" t="s">
        <v>57</v>
      </c>
      <c r="E17" s="49" t="s">
        <v>11</v>
      </c>
      <c r="F17" s="40" t="s">
        <v>301</v>
      </c>
      <c r="G17" s="41" t="b">
        <v>0</v>
      </c>
      <c r="H17" s="41" t="b">
        <v>0</v>
      </c>
      <c r="I17" s="41" t="b">
        <v>0</v>
      </c>
      <c r="J17" s="42" t="s">
        <v>28</v>
      </c>
      <c r="K17" s="50" t="str">
        <f t="shared" si="1"/>
        <v/>
      </c>
      <c r="L17" s="121"/>
    </row>
    <row r="18" spans="1:12" ht="12.75">
      <c r="A18" s="557"/>
      <c r="B18" s="547"/>
      <c r="C18" s="37" t="s">
        <v>25</v>
      </c>
      <c r="D18" s="38" t="s">
        <v>59</v>
      </c>
      <c r="E18" s="49" t="s">
        <v>11</v>
      </c>
      <c r="F18" s="40" t="s">
        <v>301</v>
      </c>
      <c r="G18" s="41" t="b">
        <v>0</v>
      </c>
      <c r="H18" s="41" t="b">
        <v>0</v>
      </c>
      <c r="I18" s="41" t="b">
        <v>0</v>
      </c>
      <c r="J18" s="43" t="s">
        <v>34</v>
      </c>
      <c r="K18" s="50" t="str">
        <f t="shared" si="1"/>
        <v/>
      </c>
      <c r="L18" s="124"/>
    </row>
    <row r="19" spans="1:12" ht="12.75">
      <c r="A19" s="557"/>
      <c r="B19" s="546" t="s">
        <v>60</v>
      </c>
      <c r="C19" s="37" t="s">
        <v>25</v>
      </c>
      <c r="D19" s="38" t="s">
        <v>61</v>
      </c>
      <c r="E19" s="49" t="s">
        <v>11</v>
      </c>
      <c r="F19" s="40" t="s">
        <v>257</v>
      </c>
      <c r="G19" s="41" t="b">
        <v>0</v>
      </c>
      <c r="H19" s="41" t="b">
        <v>0</v>
      </c>
      <c r="I19" s="41" t="b">
        <v>0</v>
      </c>
      <c r="J19" s="43" t="s">
        <v>63</v>
      </c>
      <c r="K19" s="50" t="str">
        <f t="shared" si="1"/>
        <v/>
      </c>
      <c r="L19" s="125"/>
    </row>
    <row r="20" spans="1:12" ht="12.75">
      <c r="A20" s="557"/>
      <c r="B20" s="547"/>
      <c r="C20" s="37" t="s">
        <v>25</v>
      </c>
      <c r="D20" s="38" t="s">
        <v>64</v>
      </c>
      <c r="E20" s="49" t="s">
        <v>11</v>
      </c>
      <c r="F20" s="40" t="s">
        <v>336</v>
      </c>
      <c r="G20" s="41" t="b">
        <v>0</v>
      </c>
      <c r="H20" s="41" t="b">
        <v>0</v>
      </c>
      <c r="I20" s="41" t="b">
        <v>0</v>
      </c>
      <c r="J20" s="43" t="s">
        <v>28</v>
      </c>
      <c r="K20" s="50" t="str">
        <f t="shared" si="1"/>
        <v/>
      </c>
      <c r="L20" s="125"/>
    </row>
    <row r="21" spans="1:12" ht="12.75">
      <c r="A21" s="557"/>
      <c r="B21" s="546" t="s">
        <v>65</v>
      </c>
      <c r="C21" s="37" t="s">
        <v>25</v>
      </c>
      <c r="D21" s="38" t="s">
        <v>66</v>
      </c>
      <c r="E21" s="49" t="s">
        <v>11</v>
      </c>
      <c r="F21" s="40" t="s">
        <v>121</v>
      </c>
      <c r="G21" s="41" t="b">
        <v>0</v>
      </c>
      <c r="H21" s="41" t="b">
        <v>0</v>
      </c>
      <c r="I21" s="41" t="b">
        <v>0</v>
      </c>
      <c r="J21" s="43" t="s">
        <v>63</v>
      </c>
      <c r="K21" s="50" t="str">
        <f t="shared" si="1"/>
        <v/>
      </c>
      <c r="L21" s="125"/>
    </row>
    <row r="22" spans="1:12" ht="12.75">
      <c r="A22" s="557"/>
      <c r="B22" s="547"/>
      <c r="C22" s="37" t="s">
        <v>25</v>
      </c>
      <c r="D22" s="38" t="s">
        <v>68</v>
      </c>
      <c r="E22" s="49" t="s">
        <v>11</v>
      </c>
      <c r="F22" s="40" t="s">
        <v>71</v>
      </c>
      <c r="G22" s="41" t="b">
        <v>0</v>
      </c>
      <c r="H22" s="41" t="b">
        <v>0</v>
      </c>
      <c r="I22" s="41" t="b">
        <v>0</v>
      </c>
      <c r="J22" s="43" t="s">
        <v>28</v>
      </c>
      <c r="K22" s="50" t="str">
        <f t="shared" si="1"/>
        <v/>
      </c>
      <c r="L22" s="125"/>
    </row>
    <row r="23" spans="1:12" ht="12.75">
      <c r="A23" s="557"/>
      <c r="B23" s="548" t="s">
        <v>69</v>
      </c>
      <c r="C23" s="37" t="s">
        <v>25</v>
      </c>
      <c r="D23" s="38" t="s">
        <v>70</v>
      </c>
      <c r="E23" s="49" t="s">
        <v>11</v>
      </c>
      <c r="F23" s="40" t="s">
        <v>313</v>
      </c>
      <c r="G23" s="41" t="b">
        <v>0</v>
      </c>
      <c r="H23" s="41" t="b">
        <v>0</v>
      </c>
      <c r="I23" s="41" t="b">
        <v>0</v>
      </c>
      <c r="J23" s="48" t="s">
        <v>28</v>
      </c>
      <c r="K23" s="50" t="str">
        <f t="shared" si="1"/>
        <v/>
      </c>
      <c r="L23" s="125"/>
    </row>
    <row r="24" spans="1:12" ht="12.75">
      <c r="A24" s="553"/>
      <c r="B24" s="547"/>
      <c r="C24" s="37" t="s">
        <v>25</v>
      </c>
      <c r="D24" s="38" t="s">
        <v>72</v>
      </c>
      <c r="E24" s="49" t="s">
        <v>11</v>
      </c>
      <c r="F24" s="40" t="s">
        <v>313</v>
      </c>
      <c r="G24" s="41" t="b">
        <v>0</v>
      </c>
      <c r="H24" s="41" t="b">
        <v>0</v>
      </c>
      <c r="I24" s="41" t="b">
        <v>0</v>
      </c>
      <c r="J24" s="48" t="s">
        <v>73</v>
      </c>
      <c r="K24" s="50" t="str">
        <f t="shared" si="1"/>
        <v/>
      </c>
      <c r="L24" s="126"/>
    </row>
    <row r="25" spans="1:12" ht="12.75">
      <c r="A25" s="559" t="s">
        <v>75</v>
      </c>
      <c r="B25" s="51" t="s">
        <v>76</v>
      </c>
      <c r="C25" s="52" t="s">
        <v>77</v>
      </c>
      <c r="D25" s="53" t="s">
        <v>78</v>
      </c>
      <c r="E25" s="136" t="s">
        <v>11</v>
      </c>
      <c r="F25" s="55" t="s">
        <v>337</v>
      </c>
      <c r="G25" s="56" t="b">
        <v>0</v>
      </c>
      <c r="H25" s="57" t="b">
        <v>0</v>
      </c>
      <c r="I25" s="56" t="b">
        <v>0</v>
      </c>
      <c r="J25" s="58" t="s">
        <v>21</v>
      </c>
      <c r="K25" s="50" t="str">
        <f t="shared" si="1"/>
        <v/>
      </c>
      <c r="L25" s="121"/>
    </row>
    <row r="26" spans="1:12" ht="12.75">
      <c r="A26" s="557"/>
      <c r="B26" s="51" t="s">
        <v>80</v>
      </c>
      <c r="C26" s="52" t="s">
        <v>77</v>
      </c>
      <c r="D26" s="53" t="s">
        <v>81</v>
      </c>
      <c r="E26" s="136" t="s">
        <v>11</v>
      </c>
      <c r="F26" s="55" t="s">
        <v>323</v>
      </c>
      <c r="G26" s="56" t="b">
        <v>0</v>
      </c>
      <c r="H26" s="57" t="b">
        <v>0</v>
      </c>
      <c r="I26" s="56" t="b">
        <v>0</v>
      </c>
      <c r="J26" s="58" t="s">
        <v>21</v>
      </c>
      <c r="K26" s="50" t="str">
        <f t="shared" si="1"/>
        <v/>
      </c>
      <c r="L26" s="127"/>
    </row>
    <row r="27" spans="1:12" ht="12.75">
      <c r="A27" s="557"/>
      <c r="B27" s="51" t="s">
        <v>83</v>
      </c>
      <c r="C27" s="52" t="s">
        <v>77</v>
      </c>
      <c r="D27" s="53" t="s">
        <v>84</v>
      </c>
      <c r="E27" s="136" t="s">
        <v>11</v>
      </c>
      <c r="F27" s="55" t="s">
        <v>338</v>
      </c>
      <c r="G27" s="56" t="b">
        <v>0</v>
      </c>
      <c r="H27" s="57" t="b">
        <v>1</v>
      </c>
      <c r="I27" s="56" t="b">
        <v>0</v>
      </c>
      <c r="J27" s="58" t="s">
        <v>21</v>
      </c>
      <c r="K27" s="23" t="e">
        <f t="shared" ca="1" si="1"/>
        <v>#NAME?</v>
      </c>
      <c r="L27" s="128"/>
    </row>
    <row r="28" spans="1:12" ht="12.75">
      <c r="A28" s="557"/>
      <c r="B28" s="51" t="s">
        <v>86</v>
      </c>
      <c r="C28" s="52" t="s">
        <v>77</v>
      </c>
      <c r="D28" s="53" t="s">
        <v>87</v>
      </c>
      <c r="E28" s="136" t="s">
        <v>11</v>
      </c>
      <c r="F28" s="55" t="s">
        <v>339</v>
      </c>
      <c r="G28" s="56" t="b">
        <v>0</v>
      </c>
      <c r="H28" s="57" t="b">
        <v>1</v>
      </c>
      <c r="I28" s="56" t="b">
        <v>0</v>
      </c>
      <c r="J28" s="58" t="s">
        <v>21</v>
      </c>
      <c r="K28" s="23" t="e">
        <f t="shared" ca="1" si="1"/>
        <v>#NAME?</v>
      </c>
      <c r="L28" s="128"/>
    </row>
    <row r="29" spans="1:12" ht="12.75">
      <c r="A29" s="557"/>
      <c r="B29" s="51" t="s">
        <v>89</v>
      </c>
      <c r="C29" s="52" t="s">
        <v>77</v>
      </c>
      <c r="D29" s="53" t="s">
        <v>90</v>
      </c>
      <c r="E29" s="136" t="s">
        <v>11</v>
      </c>
      <c r="F29" s="55" t="s">
        <v>282</v>
      </c>
      <c r="G29" s="56" t="b">
        <v>0</v>
      </c>
      <c r="H29" s="57" t="b">
        <v>0</v>
      </c>
      <c r="I29" s="56" t="b">
        <v>0</v>
      </c>
      <c r="J29" s="58" t="s">
        <v>21</v>
      </c>
      <c r="K29" s="50" t="str">
        <f t="shared" si="1"/>
        <v/>
      </c>
      <c r="L29" s="125"/>
    </row>
    <row r="30" spans="1:12" ht="12.75">
      <c r="A30" s="557"/>
      <c r="B30" s="51" t="s">
        <v>91</v>
      </c>
      <c r="C30" s="52" t="s">
        <v>77</v>
      </c>
      <c r="D30" s="53" t="s">
        <v>92</v>
      </c>
      <c r="E30" s="136" t="s">
        <v>11</v>
      </c>
      <c r="F30" s="55" t="s">
        <v>176</v>
      </c>
      <c r="G30" s="56" t="b">
        <v>0</v>
      </c>
      <c r="H30" s="57" t="b">
        <v>0</v>
      </c>
      <c r="I30" s="56" t="b">
        <v>0</v>
      </c>
      <c r="J30" s="58" t="s">
        <v>21</v>
      </c>
      <c r="K30" s="50" t="str">
        <f t="shared" si="1"/>
        <v/>
      </c>
      <c r="L30" s="129"/>
    </row>
    <row r="31" spans="1:12" ht="12.75">
      <c r="A31" s="557"/>
      <c r="B31" s="51" t="s">
        <v>94</v>
      </c>
      <c r="C31" s="52" t="s">
        <v>77</v>
      </c>
      <c r="D31" s="53" t="s">
        <v>95</v>
      </c>
      <c r="E31" s="136" t="s">
        <v>11</v>
      </c>
      <c r="F31" s="55" t="s">
        <v>340</v>
      </c>
      <c r="G31" s="56" t="b">
        <v>0</v>
      </c>
      <c r="H31" s="57" t="b">
        <v>0</v>
      </c>
      <c r="I31" s="56" t="b">
        <v>0</v>
      </c>
      <c r="J31" s="58" t="s">
        <v>21</v>
      </c>
      <c r="K31" s="50" t="str">
        <f t="shared" si="1"/>
        <v/>
      </c>
      <c r="L31" s="129"/>
    </row>
    <row r="32" spans="1:12" ht="12.75">
      <c r="A32" s="557"/>
      <c r="B32" s="61" t="s">
        <v>97</v>
      </c>
      <c r="C32" s="62" t="s">
        <v>77</v>
      </c>
      <c r="D32" s="53" t="s">
        <v>98</v>
      </c>
      <c r="E32" s="136" t="s">
        <v>11</v>
      </c>
      <c r="F32" s="63" t="s">
        <v>252</v>
      </c>
      <c r="G32" s="56" t="b">
        <v>0</v>
      </c>
      <c r="H32" s="57" t="b">
        <v>0</v>
      </c>
      <c r="I32" s="56" t="b">
        <v>0</v>
      </c>
      <c r="J32" s="58" t="s">
        <v>21</v>
      </c>
      <c r="K32" s="50" t="str">
        <f t="shared" si="1"/>
        <v/>
      </c>
      <c r="L32" s="129"/>
    </row>
    <row r="33" spans="1:12" ht="12.75">
      <c r="A33" s="557"/>
      <c r="B33" s="61" t="s">
        <v>100</v>
      </c>
      <c r="C33" s="62" t="s">
        <v>77</v>
      </c>
      <c r="D33" s="53" t="s">
        <v>101</v>
      </c>
      <c r="E33" s="136" t="s">
        <v>11</v>
      </c>
      <c r="F33" s="63" t="s">
        <v>303</v>
      </c>
      <c r="G33" s="56" t="b">
        <v>0</v>
      </c>
      <c r="H33" s="57" t="b">
        <v>0</v>
      </c>
      <c r="I33" s="56" t="b">
        <v>0</v>
      </c>
      <c r="J33" s="58" t="s">
        <v>21</v>
      </c>
      <c r="K33" s="50" t="str">
        <f t="shared" si="1"/>
        <v/>
      </c>
      <c r="L33" s="129"/>
    </row>
    <row r="34" spans="1:12" ht="12.75">
      <c r="A34" s="553"/>
      <c r="B34" s="61" t="s">
        <v>103</v>
      </c>
      <c r="C34" s="52" t="s">
        <v>77</v>
      </c>
      <c r="D34" s="53" t="s">
        <v>104</v>
      </c>
      <c r="E34" s="136" t="s">
        <v>11</v>
      </c>
      <c r="F34" s="63" t="s">
        <v>341</v>
      </c>
      <c r="G34" s="56" t="b">
        <v>0</v>
      </c>
      <c r="H34" s="57" t="b">
        <v>0</v>
      </c>
      <c r="I34" s="56" t="b">
        <v>0</v>
      </c>
      <c r="J34" s="64" t="s">
        <v>106</v>
      </c>
      <c r="K34" s="50" t="str">
        <f t="shared" si="1"/>
        <v/>
      </c>
      <c r="L34" s="129"/>
    </row>
    <row r="35" spans="1:12" ht="12.75">
      <c r="A35" s="560" t="s">
        <v>107</v>
      </c>
      <c r="B35" s="66" t="s">
        <v>108</v>
      </c>
      <c r="C35" s="67" t="s">
        <v>25</v>
      </c>
      <c r="D35" s="68" t="s">
        <v>109</v>
      </c>
      <c r="E35" s="79" t="s">
        <v>11</v>
      </c>
      <c r="F35" s="70" t="s">
        <v>256</v>
      </c>
      <c r="G35" s="71" t="b">
        <v>0</v>
      </c>
      <c r="H35" s="71" t="b">
        <v>0</v>
      </c>
      <c r="I35" s="71" t="b">
        <v>0</v>
      </c>
      <c r="J35" s="72" t="s">
        <v>106</v>
      </c>
      <c r="K35" s="50" t="str">
        <f t="shared" si="1"/>
        <v/>
      </c>
      <c r="L35" s="130"/>
    </row>
    <row r="36" spans="1:12" ht="15.75" customHeight="1">
      <c r="A36" s="557"/>
      <c r="B36" s="66" t="s">
        <v>111</v>
      </c>
      <c r="C36" s="67" t="s">
        <v>25</v>
      </c>
      <c r="D36" s="68" t="s">
        <v>112</v>
      </c>
      <c r="E36" s="79" t="s">
        <v>11</v>
      </c>
      <c r="F36" s="70" t="s">
        <v>181</v>
      </c>
      <c r="G36" s="71" t="b">
        <v>0</v>
      </c>
      <c r="H36" s="71" t="b">
        <v>0</v>
      </c>
      <c r="I36" s="71" t="b">
        <v>0</v>
      </c>
      <c r="J36" s="72" t="s">
        <v>106</v>
      </c>
      <c r="K36" s="50" t="str">
        <f t="shared" si="1"/>
        <v/>
      </c>
      <c r="L36" s="130"/>
    </row>
    <row r="37" spans="1:12" ht="15.75" customHeight="1">
      <c r="A37" s="557"/>
      <c r="B37" s="66" t="s">
        <v>114</v>
      </c>
      <c r="C37" s="67" t="s">
        <v>25</v>
      </c>
      <c r="D37" s="74" t="s">
        <v>115</v>
      </c>
      <c r="E37" s="137" t="s">
        <v>11</v>
      </c>
      <c r="F37" s="70" t="s">
        <v>243</v>
      </c>
      <c r="G37" s="76" t="b">
        <v>0</v>
      </c>
      <c r="H37" s="76" t="b">
        <v>0</v>
      </c>
      <c r="I37" s="76" t="b">
        <v>0</v>
      </c>
      <c r="J37" s="77" t="s">
        <v>106</v>
      </c>
      <c r="K37" s="50" t="str">
        <f t="shared" si="1"/>
        <v/>
      </c>
      <c r="L37" s="130"/>
    </row>
    <row r="38" spans="1:12" ht="15" customHeight="1">
      <c r="A38" s="557"/>
      <c r="B38" s="66" t="s">
        <v>117</v>
      </c>
      <c r="C38" s="67" t="s">
        <v>25</v>
      </c>
      <c r="D38" s="68" t="s">
        <v>118</v>
      </c>
      <c r="E38" s="79" t="s">
        <v>11</v>
      </c>
      <c r="F38" s="70" t="s">
        <v>279</v>
      </c>
      <c r="G38" s="76" t="b">
        <v>0</v>
      </c>
      <c r="H38" s="76" t="b">
        <v>0</v>
      </c>
      <c r="I38" s="76" t="b">
        <v>0</v>
      </c>
      <c r="J38" s="77" t="s">
        <v>106</v>
      </c>
      <c r="K38" s="50" t="str">
        <f t="shared" si="1"/>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1"/>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1"/>
        <v/>
      </c>
    </row>
    <row r="41" spans="1:12" ht="15.75" customHeight="1">
      <c r="A41" s="557"/>
      <c r="B41" s="80" t="s">
        <v>125</v>
      </c>
      <c r="C41" s="67" t="s">
        <v>25</v>
      </c>
      <c r="D41" s="68" t="s">
        <v>126</v>
      </c>
      <c r="E41" s="79" t="s">
        <v>11</v>
      </c>
      <c r="F41" s="70" t="s">
        <v>133</v>
      </c>
      <c r="G41" s="76" t="b">
        <v>0</v>
      </c>
      <c r="H41" s="76" t="b">
        <v>0</v>
      </c>
      <c r="I41" s="76" t="b">
        <v>0</v>
      </c>
      <c r="J41" s="77" t="s">
        <v>106</v>
      </c>
      <c r="K41" s="50" t="str">
        <f t="shared" si="1"/>
        <v/>
      </c>
    </row>
    <row r="42" spans="1:12" ht="15.75" customHeight="1">
      <c r="A42" s="557"/>
      <c r="B42" s="80" t="s">
        <v>128</v>
      </c>
      <c r="C42" s="78" t="s">
        <v>25</v>
      </c>
      <c r="D42" s="68" t="s">
        <v>129</v>
      </c>
      <c r="E42" s="79" t="s">
        <v>11</v>
      </c>
      <c r="F42" s="70" t="s">
        <v>255</v>
      </c>
      <c r="G42" s="76" t="b">
        <v>0</v>
      </c>
      <c r="H42" s="76" t="b">
        <v>0</v>
      </c>
      <c r="I42" s="76" t="b">
        <v>0</v>
      </c>
      <c r="J42" s="77" t="s">
        <v>106</v>
      </c>
      <c r="K42" s="50" t="str">
        <f t="shared" si="1"/>
        <v/>
      </c>
    </row>
    <row r="43" spans="1:12" ht="15.75" customHeight="1">
      <c r="A43" s="557"/>
      <c r="B43" s="66" t="s">
        <v>131</v>
      </c>
      <c r="C43" s="67" t="s">
        <v>25</v>
      </c>
      <c r="D43" s="68" t="s">
        <v>132</v>
      </c>
      <c r="E43" s="79" t="s">
        <v>11</v>
      </c>
      <c r="F43" s="70" t="s">
        <v>274</v>
      </c>
      <c r="G43" s="76" t="b">
        <v>0</v>
      </c>
      <c r="H43" s="76" t="b">
        <v>0</v>
      </c>
      <c r="I43" s="76" t="b">
        <v>0</v>
      </c>
      <c r="J43" s="77" t="s">
        <v>106</v>
      </c>
      <c r="K43" s="50" t="str">
        <f t="shared" si="1"/>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1"/>
        <v/>
      </c>
    </row>
    <row r="45" spans="1:12" ht="15.75" customHeight="1">
      <c r="A45" s="557"/>
      <c r="B45" s="80" t="s">
        <v>136</v>
      </c>
      <c r="C45" s="78" t="s">
        <v>25</v>
      </c>
      <c r="D45" s="68" t="s">
        <v>137</v>
      </c>
      <c r="E45" s="79" t="s">
        <v>11</v>
      </c>
      <c r="F45" s="70" t="s">
        <v>255</v>
      </c>
      <c r="G45" s="76" t="b">
        <v>0</v>
      </c>
      <c r="H45" s="76" t="b">
        <v>0</v>
      </c>
      <c r="I45" s="76" t="b">
        <v>0</v>
      </c>
      <c r="J45" s="77" t="s">
        <v>106</v>
      </c>
      <c r="K45" s="50" t="str">
        <f t="shared" si="1"/>
        <v/>
      </c>
    </row>
    <row r="46" spans="1:12" ht="15.75" customHeight="1">
      <c r="A46" s="557"/>
      <c r="B46" s="80" t="s">
        <v>138</v>
      </c>
      <c r="C46" s="78" t="s">
        <v>25</v>
      </c>
      <c r="D46" s="68" t="s">
        <v>139</v>
      </c>
      <c r="E46" s="79" t="s">
        <v>11</v>
      </c>
      <c r="F46" s="70" t="s">
        <v>255</v>
      </c>
      <c r="G46" s="76" t="b">
        <v>0</v>
      </c>
      <c r="H46" s="76" t="b">
        <v>0</v>
      </c>
      <c r="I46" s="76" t="b">
        <v>0</v>
      </c>
      <c r="J46" s="77" t="s">
        <v>106</v>
      </c>
      <c r="K46" s="50" t="str">
        <f t="shared" si="1"/>
        <v/>
      </c>
    </row>
    <row r="47" spans="1:12" ht="16.5" customHeight="1">
      <c r="A47" s="557"/>
      <c r="B47" s="83" t="s">
        <v>141</v>
      </c>
      <c r="C47" s="84" t="s">
        <v>25</v>
      </c>
      <c r="D47" s="85" t="s">
        <v>142</v>
      </c>
      <c r="E47" s="79" t="s">
        <v>11</v>
      </c>
      <c r="F47" s="87" t="s">
        <v>257</v>
      </c>
      <c r="G47" s="88" t="b">
        <v>0</v>
      </c>
      <c r="H47" s="88" t="b">
        <v>0</v>
      </c>
      <c r="I47" s="88" t="b">
        <v>0</v>
      </c>
      <c r="J47" s="89" t="s">
        <v>106</v>
      </c>
      <c r="K47" s="50" t="str">
        <f t="shared" si="1"/>
        <v/>
      </c>
      <c r="L47" s="131"/>
    </row>
    <row r="48" spans="1:12" ht="16.5" customHeight="1">
      <c r="A48" s="557"/>
      <c r="B48" s="90" t="s">
        <v>143</v>
      </c>
      <c r="C48" s="84" t="s">
        <v>25</v>
      </c>
      <c r="D48" s="91" t="s">
        <v>144</v>
      </c>
      <c r="E48" s="79" t="s">
        <v>11</v>
      </c>
      <c r="F48" s="87" t="s">
        <v>121</v>
      </c>
      <c r="G48" s="88" t="b">
        <v>0</v>
      </c>
      <c r="H48" s="88" t="b">
        <v>0</v>
      </c>
      <c r="I48" s="88" t="b">
        <v>0</v>
      </c>
      <c r="J48" s="89" t="s">
        <v>106</v>
      </c>
      <c r="K48" s="50" t="str">
        <f t="shared" si="1"/>
        <v/>
      </c>
      <c r="L48" s="131"/>
    </row>
    <row r="49" spans="1:12" ht="16.5" customHeight="1">
      <c r="A49" s="561"/>
      <c r="B49" s="92" t="s">
        <v>145</v>
      </c>
      <c r="C49" s="93" t="s">
        <v>25</v>
      </c>
      <c r="D49" s="94" t="s">
        <v>145</v>
      </c>
      <c r="E49" s="95" t="s">
        <v>11</v>
      </c>
      <c r="F49" s="96" t="s">
        <v>330</v>
      </c>
      <c r="G49" s="97" t="b">
        <v>0</v>
      </c>
      <c r="H49" s="97" t="b">
        <v>0</v>
      </c>
      <c r="I49" s="97" t="b">
        <v>0</v>
      </c>
      <c r="J49" s="98" t="s">
        <v>106</v>
      </c>
      <c r="K49" s="50" t="str">
        <f t="shared" si="1"/>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autoFilter ref="G2:H51"/>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41"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E20" r:id="rId36"/>
    <hyperlink ref="D21" r:id="rId37"/>
    <hyperlink ref="E21" r:id="rId38"/>
    <hyperlink ref="E22" r:id="rId39"/>
    <hyperlink ref="D23" r:id="rId40"/>
    <hyperlink ref="E23" r:id="rId41"/>
    <hyperlink ref="D24" r:id="rId42"/>
    <hyperlink ref="E24" r:id="rId43"/>
    <hyperlink ref="D25" r:id="rId44"/>
    <hyperlink ref="E25" r:id="rId45"/>
    <hyperlink ref="D26" r:id="rId46"/>
    <hyperlink ref="E26" r:id="rId47"/>
    <hyperlink ref="D27" r:id="rId48"/>
    <hyperlink ref="E27" r:id="rId49"/>
    <hyperlink ref="D28" r:id="rId50"/>
    <hyperlink ref="E28" r:id="rId51"/>
    <hyperlink ref="D29" r:id="rId52"/>
    <hyperlink ref="E29" r:id="rId53"/>
    <hyperlink ref="D30" r:id="rId54"/>
    <hyperlink ref="E30" r:id="rId55"/>
    <hyperlink ref="D31" r:id="rId56"/>
    <hyperlink ref="E31" r:id="rId57"/>
    <hyperlink ref="D32" r:id="rId58"/>
    <hyperlink ref="E32" r:id="rId59"/>
    <hyperlink ref="D33" r:id="rId60"/>
    <hyperlink ref="E33" r:id="rId61"/>
    <hyperlink ref="D34" r:id="rId62"/>
    <hyperlink ref="E34" r:id="rId63"/>
    <hyperlink ref="D35" r:id="rId64"/>
    <hyperlink ref="E35" r:id="rId65"/>
    <hyperlink ref="D36" r:id="rId66"/>
    <hyperlink ref="E36" r:id="rId67"/>
    <hyperlink ref="D37" r:id="rId68"/>
    <hyperlink ref="E37" r:id="rId69"/>
    <hyperlink ref="D38" r:id="rId70"/>
    <hyperlink ref="E38" r:id="rId71"/>
    <hyperlink ref="D39" r:id="rId72"/>
    <hyperlink ref="E39" r:id="rId73"/>
    <hyperlink ref="D40" r:id="rId74"/>
    <hyperlink ref="E40" r:id="rId75"/>
    <hyperlink ref="D41" r:id="rId76"/>
    <hyperlink ref="E41" r:id="rId77"/>
    <hyperlink ref="D42" r:id="rId78"/>
    <hyperlink ref="E42" r:id="rId79"/>
    <hyperlink ref="D43" r:id="rId80"/>
    <hyperlink ref="E43" r:id="rId81"/>
    <hyperlink ref="D44" r:id="rId82"/>
    <hyperlink ref="E44" r:id="rId83"/>
    <hyperlink ref="D45" r:id="rId84"/>
    <hyperlink ref="E45" r:id="rId85"/>
    <hyperlink ref="D46" r:id="rId86"/>
    <hyperlink ref="E46" r:id="rId87"/>
    <hyperlink ref="D47" r:id="rId88"/>
    <hyperlink ref="E47" r:id="rId89"/>
    <hyperlink ref="D48" r:id="rId90"/>
    <hyperlink ref="E48" r:id="rId91"/>
    <hyperlink ref="D49" r:id="rId92"/>
    <hyperlink ref="E49" r:id="rId93"/>
    <hyperlink ref="D50" r:id="rId94"/>
    <hyperlink ref="D51" r:id="rId95"/>
  </hyperlinks>
  <printOptions horizontalCentered="1" gridLines="1"/>
  <pageMargins left="0.7" right="0.7" top="0.75" bottom="0.75" header="0" footer="0"/>
  <pageSetup paperSize="9" fitToHeight="0" pageOrder="overThenDown" orientation="landscape" cellComments="atEnd"/>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11"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166</v>
      </c>
      <c r="G5" s="32" t="b">
        <v>0</v>
      </c>
      <c r="H5" s="32" t="b">
        <v>0</v>
      </c>
      <c r="I5" s="32" t="b">
        <v>0</v>
      </c>
      <c r="J5" s="33" t="s">
        <v>28</v>
      </c>
      <c r="K5" s="50" t="str">
        <f t="shared" si="0"/>
        <v/>
      </c>
    </row>
    <row r="6" spans="1:27" ht="22.5" customHeight="1">
      <c r="A6" s="557"/>
      <c r="B6" s="547"/>
      <c r="C6" s="28" t="s">
        <v>25</v>
      </c>
      <c r="D6" s="29" t="s">
        <v>29</v>
      </c>
      <c r="E6" s="134" t="s">
        <v>11</v>
      </c>
      <c r="F6" s="31" t="s">
        <v>167</v>
      </c>
      <c r="G6" s="32" t="b">
        <v>0</v>
      </c>
      <c r="H6" s="32" t="b">
        <v>0</v>
      </c>
      <c r="I6" s="32" t="b">
        <v>0</v>
      </c>
      <c r="J6" s="35" t="s">
        <v>21</v>
      </c>
      <c r="K6" s="50" t="str">
        <f t="shared" si="0"/>
        <v/>
      </c>
      <c r="L6" s="121"/>
    </row>
    <row r="7" spans="1:27" ht="12.75">
      <c r="A7" s="557"/>
      <c r="B7" s="555" t="s">
        <v>30</v>
      </c>
      <c r="C7" s="28" t="s">
        <v>25</v>
      </c>
      <c r="D7" s="29" t="s">
        <v>31</v>
      </c>
      <c r="E7" s="134" t="s">
        <v>11</v>
      </c>
      <c r="F7" s="31" t="s">
        <v>140</v>
      </c>
      <c r="G7" s="32" t="b">
        <v>0</v>
      </c>
      <c r="H7" s="32" t="b">
        <v>0</v>
      </c>
      <c r="I7" s="32" t="b">
        <v>0</v>
      </c>
      <c r="J7" s="33"/>
      <c r="K7" s="50" t="str">
        <f t="shared" si="0"/>
        <v/>
      </c>
      <c r="L7" s="119"/>
    </row>
    <row r="8" spans="1:27" ht="12.75">
      <c r="A8" s="557"/>
      <c r="B8" s="547"/>
      <c r="C8" s="28" t="s">
        <v>25</v>
      </c>
      <c r="D8" s="29" t="s">
        <v>33</v>
      </c>
      <c r="E8" s="134" t="s">
        <v>11</v>
      </c>
      <c r="F8" s="31" t="s">
        <v>273</v>
      </c>
      <c r="G8" s="32" t="b">
        <v>0</v>
      </c>
      <c r="H8" s="32" t="b">
        <v>0</v>
      </c>
      <c r="I8" s="32" t="b">
        <v>0</v>
      </c>
      <c r="J8" s="35" t="s">
        <v>34</v>
      </c>
      <c r="K8" s="50" t="str">
        <f t="shared" si="0"/>
        <v/>
      </c>
    </row>
    <row r="9" spans="1:27" ht="12.75">
      <c r="A9" s="557"/>
      <c r="B9" s="555" t="s">
        <v>35</v>
      </c>
      <c r="C9" s="28" t="s">
        <v>18</v>
      </c>
      <c r="D9" s="29" t="s">
        <v>36</v>
      </c>
      <c r="E9" s="134" t="s">
        <v>11</v>
      </c>
      <c r="F9" s="31" t="s">
        <v>105</v>
      </c>
      <c r="G9" s="32" t="b">
        <v>0</v>
      </c>
      <c r="H9" s="32" t="b">
        <v>0</v>
      </c>
      <c r="I9" s="32" t="b">
        <v>0</v>
      </c>
      <c r="J9" s="33"/>
      <c r="K9" s="50" t="str">
        <f t="shared" si="0"/>
        <v/>
      </c>
    </row>
    <row r="10" spans="1:27" ht="12.75">
      <c r="A10" s="553"/>
      <c r="B10" s="547"/>
      <c r="C10" s="28" t="s">
        <v>38</v>
      </c>
      <c r="D10" s="29" t="s">
        <v>39</v>
      </c>
      <c r="E10" s="134" t="s">
        <v>11</v>
      </c>
      <c r="F10" s="31" t="s">
        <v>105</v>
      </c>
      <c r="G10" s="32" t="b">
        <v>0</v>
      </c>
      <c r="H10" s="32" t="b">
        <v>0</v>
      </c>
      <c r="I10" s="32" t="b">
        <v>0</v>
      </c>
      <c r="J10" s="35" t="s">
        <v>34</v>
      </c>
      <c r="K10" s="50" t="str">
        <f t="shared" si="0"/>
        <v/>
      </c>
    </row>
    <row r="11" spans="1:27" ht="12.75">
      <c r="A11" s="558" t="s">
        <v>40</v>
      </c>
      <c r="B11" s="546" t="s">
        <v>41</v>
      </c>
      <c r="C11" s="37" t="s">
        <v>25</v>
      </c>
      <c r="D11" s="38" t="s">
        <v>42</v>
      </c>
      <c r="E11" s="49" t="s">
        <v>11</v>
      </c>
      <c r="F11" s="40" t="s">
        <v>67</v>
      </c>
      <c r="G11" s="41" t="b">
        <v>0</v>
      </c>
      <c r="H11" s="41" t="b">
        <v>0</v>
      </c>
      <c r="I11" s="41" t="b">
        <v>0</v>
      </c>
      <c r="J11" s="42" t="s">
        <v>28</v>
      </c>
      <c r="K11" s="50" t="str">
        <f t="shared" si="0"/>
        <v/>
      </c>
      <c r="L11" s="121"/>
    </row>
    <row r="12" spans="1:27" ht="15" customHeight="1">
      <c r="A12" s="557"/>
      <c r="B12" s="547"/>
      <c r="C12" s="37" t="s">
        <v>25</v>
      </c>
      <c r="D12" s="38" t="s">
        <v>44</v>
      </c>
      <c r="E12" s="49" t="s">
        <v>11</v>
      </c>
      <c r="F12" s="40" t="s">
        <v>196</v>
      </c>
      <c r="G12" s="41" t="b">
        <v>0</v>
      </c>
      <c r="H12" s="41" t="b">
        <v>0</v>
      </c>
      <c r="I12" s="41" t="b">
        <v>0</v>
      </c>
      <c r="J12" s="43" t="s">
        <v>45</v>
      </c>
      <c r="K12" s="50"/>
      <c r="L12" s="122"/>
    </row>
    <row r="13" spans="1:27" ht="12.75">
      <c r="A13" s="557"/>
      <c r="B13" s="546" t="s">
        <v>46</v>
      </c>
      <c r="C13" s="37" t="s">
        <v>25</v>
      </c>
      <c r="D13" s="38" t="s">
        <v>47</v>
      </c>
      <c r="E13" s="49" t="s">
        <v>11</v>
      </c>
      <c r="F13" s="40" t="s">
        <v>199</v>
      </c>
      <c r="G13" s="41" t="b">
        <v>0</v>
      </c>
      <c r="H13" s="41" t="b">
        <v>0</v>
      </c>
      <c r="I13" s="41" t="b">
        <v>0</v>
      </c>
      <c r="J13" s="42" t="s">
        <v>28</v>
      </c>
      <c r="K13" s="50" t="str">
        <f>IF(H13,CONCAT(CONCAT(CONCAT(CONCAT(CONCAT(CONCAT(CONCAT(CONCAT("http://192.168.10.9:8082/artifactory/santander-gts-libs-release-local/",CONCAT(CONCAT(SUBSTITUTE(C13,".","/"),"/"),D13)),"/"),F13),"/"),D13),"-"),F13),".jar"),"")</f>
        <v/>
      </c>
      <c r="L13" s="121"/>
    </row>
    <row r="14" spans="1:27" ht="12.75">
      <c r="A14" s="557"/>
      <c r="B14" s="547"/>
      <c r="C14" s="37" t="s">
        <v>25</v>
      </c>
      <c r="D14" s="38" t="s">
        <v>49</v>
      </c>
      <c r="E14" s="49" t="s">
        <v>11</v>
      </c>
      <c r="F14" s="40" t="s">
        <v>187</v>
      </c>
      <c r="G14" s="41" t="b">
        <v>0</v>
      </c>
      <c r="H14" s="41" t="b">
        <v>0</v>
      </c>
      <c r="I14" s="41" t="b">
        <v>0</v>
      </c>
      <c r="J14" s="43" t="s">
        <v>50</v>
      </c>
      <c r="K14" s="50"/>
      <c r="L14" s="123"/>
    </row>
    <row r="15" spans="1:27" ht="12.75">
      <c r="A15" s="557"/>
      <c r="B15" s="546" t="s">
        <v>51</v>
      </c>
      <c r="C15" s="37" t="s">
        <v>25</v>
      </c>
      <c r="D15" s="38" t="s">
        <v>52</v>
      </c>
      <c r="E15" s="49" t="s">
        <v>11</v>
      </c>
      <c r="F15" s="40" t="s">
        <v>335</v>
      </c>
      <c r="G15" s="41" t="b">
        <v>0</v>
      </c>
      <c r="H15" s="41" t="b">
        <v>0</v>
      </c>
      <c r="I15" s="41" t="b">
        <v>0</v>
      </c>
      <c r="J15" s="42" t="s">
        <v>28</v>
      </c>
      <c r="K15" s="50" t="str">
        <f t="shared" ref="K15:K49" si="1">IF(H15,CONCAT(CONCAT(CONCAT(CONCAT(CONCAT(CONCAT(CONCAT(CONCAT("http://192.168.10.9:8082/artifactory/santander-gts-libs-release-local/",CONCAT(CONCAT(SUBSTITUTE(C15,".","/"),"/"),D15)),"/"),F15),"/"),D15),"-"),F15),".jar"),"")</f>
        <v/>
      </c>
      <c r="L15" s="121"/>
    </row>
    <row r="16" spans="1:27" ht="12.75">
      <c r="A16" s="557"/>
      <c r="B16" s="547"/>
      <c r="C16" s="37" t="s">
        <v>25</v>
      </c>
      <c r="D16" s="38" t="s">
        <v>54</v>
      </c>
      <c r="E16" s="49" t="s">
        <v>11</v>
      </c>
      <c r="F16" s="40" t="s">
        <v>335</v>
      </c>
      <c r="G16" s="41" t="b">
        <v>0</v>
      </c>
      <c r="H16" s="41" t="b">
        <v>0</v>
      </c>
      <c r="I16" s="41" t="b">
        <v>0</v>
      </c>
      <c r="J16" s="43" t="s">
        <v>55</v>
      </c>
      <c r="K16" s="50" t="str">
        <f t="shared" si="1"/>
        <v/>
      </c>
      <c r="L16" s="123"/>
    </row>
    <row r="17" spans="1:12" ht="12.75">
      <c r="A17" s="557"/>
      <c r="B17" s="546" t="s">
        <v>56</v>
      </c>
      <c r="C17" s="37" t="s">
        <v>25</v>
      </c>
      <c r="D17" s="38" t="s">
        <v>57</v>
      </c>
      <c r="E17" s="49" t="s">
        <v>11</v>
      </c>
      <c r="F17" s="40" t="s">
        <v>301</v>
      </c>
      <c r="G17" s="41" t="b">
        <v>0</v>
      </c>
      <c r="H17" s="41" t="b">
        <v>0</v>
      </c>
      <c r="I17" s="41" t="b">
        <v>0</v>
      </c>
      <c r="J17" s="42" t="s">
        <v>28</v>
      </c>
      <c r="K17" s="50" t="str">
        <f t="shared" si="1"/>
        <v/>
      </c>
      <c r="L17" s="121"/>
    </row>
    <row r="18" spans="1:12" ht="12.75">
      <c r="A18" s="557"/>
      <c r="B18" s="547"/>
      <c r="C18" s="37" t="s">
        <v>25</v>
      </c>
      <c r="D18" s="38" t="s">
        <v>59</v>
      </c>
      <c r="E18" s="49" t="s">
        <v>11</v>
      </c>
      <c r="F18" s="40" t="s">
        <v>301</v>
      </c>
      <c r="G18" s="41" t="b">
        <v>0</v>
      </c>
      <c r="H18" s="41" t="b">
        <v>0</v>
      </c>
      <c r="I18" s="41" t="b">
        <v>0</v>
      </c>
      <c r="J18" s="43" t="s">
        <v>34</v>
      </c>
      <c r="K18" s="50" t="str">
        <f t="shared" si="1"/>
        <v/>
      </c>
      <c r="L18" s="124"/>
    </row>
    <row r="19" spans="1:12" ht="12.75">
      <c r="A19" s="557"/>
      <c r="B19" s="546" t="s">
        <v>60</v>
      </c>
      <c r="C19" s="37" t="s">
        <v>25</v>
      </c>
      <c r="D19" s="38" t="s">
        <v>61</v>
      </c>
      <c r="E19" s="49" t="s">
        <v>11</v>
      </c>
      <c r="F19" s="40" t="s">
        <v>257</v>
      </c>
      <c r="G19" s="41" t="b">
        <v>0</v>
      </c>
      <c r="H19" s="41" t="b">
        <v>0</v>
      </c>
      <c r="I19" s="41" t="b">
        <v>0</v>
      </c>
      <c r="J19" s="43" t="s">
        <v>63</v>
      </c>
      <c r="K19" s="50" t="str">
        <f t="shared" si="1"/>
        <v/>
      </c>
      <c r="L19" s="125"/>
    </row>
    <row r="20" spans="1:12" ht="12.75">
      <c r="A20" s="557"/>
      <c r="B20" s="547"/>
      <c r="C20" s="37" t="s">
        <v>25</v>
      </c>
      <c r="D20" s="38" t="s">
        <v>64</v>
      </c>
      <c r="E20" s="49" t="s">
        <v>11</v>
      </c>
      <c r="F20" s="40" t="s">
        <v>336</v>
      </c>
      <c r="G20" s="41" t="b">
        <v>0</v>
      </c>
      <c r="H20" s="41" t="b">
        <v>0</v>
      </c>
      <c r="I20" s="41" t="b">
        <v>0</v>
      </c>
      <c r="J20" s="43" t="s">
        <v>28</v>
      </c>
      <c r="K20" s="50" t="str">
        <f t="shared" si="1"/>
        <v/>
      </c>
      <c r="L20" s="125"/>
    </row>
    <row r="21" spans="1:12" ht="12.75">
      <c r="A21" s="557"/>
      <c r="B21" s="546" t="s">
        <v>65</v>
      </c>
      <c r="C21" s="37" t="s">
        <v>25</v>
      </c>
      <c r="D21" s="38" t="s">
        <v>66</v>
      </c>
      <c r="E21" s="49" t="s">
        <v>11</v>
      </c>
      <c r="F21" s="40" t="s">
        <v>121</v>
      </c>
      <c r="G21" s="41" t="b">
        <v>0</v>
      </c>
      <c r="H21" s="41" t="b">
        <v>0</v>
      </c>
      <c r="I21" s="41" t="b">
        <v>0</v>
      </c>
      <c r="J21" s="43" t="s">
        <v>63</v>
      </c>
      <c r="K21" s="50" t="str">
        <f t="shared" si="1"/>
        <v/>
      </c>
      <c r="L21" s="125"/>
    </row>
    <row r="22" spans="1:12" ht="12.75">
      <c r="A22" s="557"/>
      <c r="B22" s="547"/>
      <c r="C22" s="37" t="s">
        <v>25</v>
      </c>
      <c r="D22" s="38" t="s">
        <v>68</v>
      </c>
      <c r="E22" s="49" t="s">
        <v>11</v>
      </c>
      <c r="F22" s="40" t="s">
        <v>71</v>
      </c>
      <c r="G22" s="41" t="b">
        <v>0</v>
      </c>
      <c r="H22" s="41" t="b">
        <v>0</v>
      </c>
      <c r="I22" s="41" t="b">
        <v>0</v>
      </c>
      <c r="J22" s="43" t="s">
        <v>28</v>
      </c>
      <c r="K22" s="50" t="str">
        <f t="shared" si="1"/>
        <v/>
      </c>
      <c r="L22" s="125"/>
    </row>
    <row r="23" spans="1:12" ht="12.75">
      <c r="A23" s="557"/>
      <c r="B23" s="548" t="s">
        <v>69</v>
      </c>
      <c r="C23" s="37" t="s">
        <v>25</v>
      </c>
      <c r="D23" s="38" t="s">
        <v>70</v>
      </c>
      <c r="E23" s="49" t="s">
        <v>11</v>
      </c>
      <c r="F23" s="40" t="s">
        <v>313</v>
      </c>
      <c r="G23" s="41" t="b">
        <v>0</v>
      </c>
      <c r="H23" s="41" t="b">
        <v>0</v>
      </c>
      <c r="I23" s="41" t="b">
        <v>0</v>
      </c>
      <c r="J23" s="48" t="s">
        <v>28</v>
      </c>
      <c r="K23" s="50" t="str">
        <f t="shared" si="1"/>
        <v/>
      </c>
      <c r="L23" s="125"/>
    </row>
    <row r="24" spans="1:12" ht="12.75">
      <c r="A24" s="553"/>
      <c r="B24" s="547"/>
      <c r="C24" s="37" t="s">
        <v>25</v>
      </c>
      <c r="D24" s="38" t="s">
        <v>72</v>
      </c>
      <c r="E24" s="49" t="s">
        <v>11</v>
      </c>
      <c r="F24" s="40" t="s">
        <v>313</v>
      </c>
      <c r="G24" s="41" t="b">
        <v>0</v>
      </c>
      <c r="H24" s="41" t="b">
        <v>0</v>
      </c>
      <c r="I24" s="41" t="b">
        <v>0</v>
      </c>
      <c r="J24" s="48" t="s">
        <v>73</v>
      </c>
      <c r="K24" s="50" t="str">
        <f t="shared" si="1"/>
        <v/>
      </c>
      <c r="L24" s="126"/>
    </row>
    <row r="25" spans="1:12" ht="12.75">
      <c r="A25" s="559" t="s">
        <v>75</v>
      </c>
      <c r="B25" s="51" t="s">
        <v>76</v>
      </c>
      <c r="C25" s="52" t="s">
        <v>77</v>
      </c>
      <c r="D25" s="53" t="s">
        <v>78</v>
      </c>
      <c r="E25" s="136" t="s">
        <v>11</v>
      </c>
      <c r="F25" s="55" t="s">
        <v>337</v>
      </c>
      <c r="G25" s="56" t="b">
        <v>0</v>
      </c>
      <c r="H25" s="57" t="b">
        <v>0</v>
      </c>
      <c r="I25" s="56" t="b">
        <v>0</v>
      </c>
      <c r="J25" s="58" t="s">
        <v>21</v>
      </c>
      <c r="K25" s="50" t="str">
        <f t="shared" si="1"/>
        <v/>
      </c>
      <c r="L25" s="121"/>
    </row>
    <row r="26" spans="1:12" ht="12.75">
      <c r="A26" s="557"/>
      <c r="B26" s="51" t="s">
        <v>80</v>
      </c>
      <c r="C26" s="52" t="s">
        <v>77</v>
      </c>
      <c r="D26" s="53" t="s">
        <v>81</v>
      </c>
      <c r="E26" s="136" t="s">
        <v>11</v>
      </c>
      <c r="F26" s="55" t="s">
        <v>323</v>
      </c>
      <c r="G26" s="56" t="b">
        <v>0</v>
      </c>
      <c r="H26" s="57" t="b">
        <v>0</v>
      </c>
      <c r="I26" s="56" t="b">
        <v>0</v>
      </c>
      <c r="J26" s="58" t="s">
        <v>21</v>
      </c>
      <c r="K26" s="50" t="str">
        <f t="shared" si="1"/>
        <v/>
      </c>
      <c r="L26" s="127"/>
    </row>
    <row r="27" spans="1:12" ht="12.75">
      <c r="A27" s="557"/>
      <c r="B27" s="51" t="s">
        <v>83</v>
      </c>
      <c r="C27" s="52" t="s">
        <v>77</v>
      </c>
      <c r="D27" s="53" t="s">
        <v>84</v>
      </c>
      <c r="E27" s="136" t="s">
        <v>11</v>
      </c>
      <c r="F27" s="55" t="s">
        <v>342</v>
      </c>
      <c r="G27" s="56" t="b">
        <v>0</v>
      </c>
      <c r="H27" s="57" t="b">
        <v>1</v>
      </c>
      <c r="I27" s="56" t="b">
        <v>0</v>
      </c>
      <c r="J27" s="58" t="s">
        <v>21</v>
      </c>
      <c r="K27" s="23" t="e">
        <f t="shared" ca="1" si="1"/>
        <v>#NAME?</v>
      </c>
      <c r="L27" s="128"/>
    </row>
    <row r="28" spans="1:12" ht="12.75">
      <c r="A28" s="557"/>
      <c r="B28" s="51" t="s">
        <v>86</v>
      </c>
      <c r="C28" s="52" t="s">
        <v>77</v>
      </c>
      <c r="D28" s="53" t="s">
        <v>87</v>
      </c>
      <c r="E28" s="136" t="s">
        <v>11</v>
      </c>
      <c r="F28" s="55" t="s">
        <v>343</v>
      </c>
      <c r="G28" s="56" t="b">
        <v>0</v>
      </c>
      <c r="H28" s="57" t="b">
        <v>1</v>
      </c>
      <c r="I28" s="56" t="b">
        <v>0</v>
      </c>
      <c r="J28" s="58" t="s">
        <v>21</v>
      </c>
      <c r="K28" s="23" t="e">
        <f t="shared" ca="1" si="1"/>
        <v>#NAME?</v>
      </c>
      <c r="L28" s="128"/>
    </row>
    <row r="29" spans="1:12" ht="12.75">
      <c r="A29" s="557"/>
      <c r="B29" s="51" t="s">
        <v>89</v>
      </c>
      <c r="C29" s="52" t="s">
        <v>77</v>
      </c>
      <c r="D29" s="53" t="s">
        <v>90</v>
      </c>
      <c r="E29" s="136" t="s">
        <v>11</v>
      </c>
      <c r="F29" s="55" t="s">
        <v>282</v>
      </c>
      <c r="G29" s="56" t="b">
        <v>0</v>
      </c>
      <c r="H29" s="57" t="b">
        <v>0</v>
      </c>
      <c r="I29" s="56" t="b">
        <v>0</v>
      </c>
      <c r="J29" s="58" t="s">
        <v>21</v>
      </c>
      <c r="K29" s="50" t="str">
        <f t="shared" si="1"/>
        <v/>
      </c>
      <c r="L29" s="125"/>
    </row>
    <row r="30" spans="1:12" ht="12.75">
      <c r="A30" s="557"/>
      <c r="B30" s="51" t="s">
        <v>91</v>
      </c>
      <c r="C30" s="52" t="s">
        <v>77</v>
      </c>
      <c r="D30" s="53" t="s">
        <v>92</v>
      </c>
      <c r="E30" s="136" t="s">
        <v>11</v>
      </c>
      <c r="F30" s="55" t="s">
        <v>176</v>
      </c>
      <c r="G30" s="56" t="b">
        <v>0</v>
      </c>
      <c r="H30" s="57" t="b">
        <v>0</v>
      </c>
      <c r="I30" s="56" t="b">
        <v>0</v>
      </c>
      <c r="J30" s="58" t="s">
        <v>21</v>
      </c>
      <c r="K30" s="50" t="str">
        <f t="shared" si="1"/>
        <v/>
      </c>
      <c r="L30" s="129"/>
    </row>
    <row r="31" spans="1:12" ht="12.75">
      <c r="A31" s="557"/>
      <c r="B31" s="51" t="s">
        <v>94</v>
      </c>
      <c r="C31" s="52" t="s">
        <v>77</v>
      </c>
      <c r="D31" s="53" t="s">
        <v>95</v>
      </c>
      <c r="E31" s="136" t="s">
        <v>11</v>
      </c>
      <c r="F31" s="55" t="s">
        <v>340</v>
      </c>
      <c r="G31" s="56" t="b">
        <v>0</v>
      </c>
      <c r="H31" s="57" t="b">
        <v>0</v>
      </c>
      <c r="I31" s="56" t="b">
        <v>0</v>
      </c>
      <c r="J31" s="58" t="s">
        <v>21</v>
      </c>
      <c r="K31" s="50" t="str">
        <f t="shared" si="1"/>
        <v/>
      </c>
      <c r="L31" s="129"/>
    </row>
    <row r="32" spans="1:12" ht="12.75">
      <c r="A32" s="557"/>
      <c r="B32" s="61" t="s">
        <v>97</v>
      </c>
      <c r="C32" s="62" t="s">
        <v>77</v>
      </c>
      <c r="D32" s="53" t="s">
        <v>98</v>
      </c>
      <c r="E32" s="136" t="s">
        <v>11</v>
      </c>
      <c r="F32" s="63" t="s">
        <v>252</v>
      </c>
      <c r="G32" s="56" t="b">
        <v>0</v>
      </c>
      <c r="H32" s="57" t="b">
        <v>0</v>
      </c>
      <c r="I32" s="56" t="b">
        <v>0</v>
      </c>
      <c r="J32" s="58" t="s">
        <v>21</v>
      </c>
      <c r="K32" s="50" t="str">
        <f t="shared" si="1"/>
        <v/>
      </c>
      <c r="L32" s="129"/>
    </row>
    <row r="33" spans="1:12" ht="12.75">
      <c r="A33" s="557"/>
      <c r="B33" s="61" t="s">
        <v>100</v>
      </c>
      <c r="C33" s="62" t="s">
        <v>77</v>
      </c>
      <c r="D33" s="53" t="s">
        <v>101</v>
      </c>
      <c r="E33" s="136" t="s">
        <v>11</v>
      </c>
      <c r="F33" s="63" t="s">
        <v>303</v>
      </c>
      <c r="G33" s="56" t="b">
        <v>0</v>
      </c>
      <c r="H33" s="57" t="b">
        <v>0</v>
      </c>
      <c r="I33" s="56" t="b">
        <v>0</v>
      </c>
      <c r="J33" s="58" t="s">
        <v>21</v>
      </c>
      <c r="K33" s="50" t="str">
        <f t="shared" si="1"/>
        <v/>
      </c>
      <c r="L33" s="129"/>
    </row>
    <row r="34" spans="1:12" ht="12.75">
      <c r="A34" s="553"/>
      <c r="B34" s="61" t="s">
        <v>103</v>
      </c>
      <c r="C34" s="52" t="s">
        <v>77</v>
      </c>
      <c r="D34" s="53" t="s">
        <v>104</v>
      </c>
      <c r="E34" s="136" t="s">
        <v>11</v>
      </c>
      <c r="F34" s="63" t="s">
        <v>341</v>
      </c>
      <c r="G34" s="56" t="b">
        <v>0</v>
      </c>
      <c r="H34" s="57" t="b">
        <v>0</v>
      </c>
      <c r="I34" s="56" t="b">
        <v>0</v>
      </c>
      <c r="J34" s="64" t="s">
        <v>106</v>
      </c>
      <c r="K34" s="50" t="str">
        <f t="shared" si="1"/>
        <v/>
      </c>
      <c r="L34" s="129"/>
    </row>
    <row r="35" spans="1:12" ht="12.75">
      <c r="A35" s="560" t="s">
        <v>107</v>
      </c>
      <c r="B35" s="66" t="s">
        <v>108</v>
      </c>
      <c r="C35" s="67" t="s">
        <v>25</v>
      </c>
      <c r="D35" s="68" t="s">
        <v>109</v>
      </c>
      <c r="E35" s="79" t="s">
        <v>11</v>
      </c>
      <c r="F35" s="70" t="s">
        <v>256</v>
      </c>
      <c r="G35" s="71" t="b">
        <v>0</v>
      </c>
      <c r="H35" s="71" t="b">
        <v>0</v>
      </c>
      <c r="I35" s="71" t="b">
        <v>0</v>
      </c>
      <c r="J35" s="72" t="s">
        <v>106</v>
      </c>
      <c r="K35" s="50" t="str">
        <f t="shared" si="1"/>
        <v/>
      </c>
      <c r="L35" s="130"/>
    </row>
    <row r="36" spans="1:12" ht="15.75" customHeight="1">
      <c r="A36" s="557"/>
      <c r="B36" s="66" t="s">
        <v>111</v>
      </c>
      <c r="C36" s="67" t="s">
        <v>25</v>
      </c>
      <c r="D36" s="68" t="s">
        <v>112</v>
      </c>
      <c r="E36" s="79" t="s">
        <v>11</v>
      </c>
      <c r="F36" s="70" t="s">
        <v>181</v>
      </c>
      <c r="G36" s="71" t="b">
        <v>0</v>
      </c>
      <c r="H36" s="71" t="b">
        <v>0</v>
      </c>
      <c r="I36" s="71" t="b">
        <v>0</v>
      </c>
      <c r="J36" s="72" t="s">
        <v>106</v>
      </c>
      <c r="K36" s="50" t="str">
        <f t="shared" si="1"/>
        <v/>
      </c>
      <c r="L36" s="130"/>
    </row>
    <row r="37" spans="1:12" ht="15.75" customHeight="1">
      <c r="A37" s="557"/>
      <c r="B37" s="66" t="s">
        <v>114</v>
      </c>
      <c r="C37" s="67" t="s">
        <v>25</v>
      </c>
      <c r="D37" s="74" t="s">
        <v>115</v>
      </c>
      <c r="E37" s="137" t="s">
        <v>11</v>
      </c>
      <c r="F37" s="70" t="s">
        <v>243</v>
      </c>
      <c r="G37" s="76" t="b">
        <v>0</v>
      </c>
      <c r="H37" s="76" t="b">
        <v>0</v>
      </c>
      <c r="I37" s="76" t="b">
        <v>0</v>
      </c>
      <c r="J37" s="77" t="s">
        <v>106</v>
      </c>
      <c r="K37" s="50" t="str">
        <f t="shared" si="1"/>
        <v/>
      </c>
      <c r="L37" s="130"/>
    </row>
    <row r="38" spans="1:12" ht="15" customHeight="1">
      <c r="A38" s="557"/>
      <c r="B38" s="66" t="s">
        <v>117</v>
      </c>
      <c r="C38" s="67" t="s">
        <v>25</v>
      </c>
      <c r="D38" s="68" t="s">
        <v>118</v>
      </c>
      <c r="E38" s="79" t="s">
        <v>11</v>
      </c>
      <c r="F38" s="70" t="s">
        <v>279</v>
      </c>
      <c r="G38" s="76" t="b">
        <v>0</v>
      </c>
      <c r="H38" s="76" t="b">
        <v>0</v>
      </c>
      <c r="I38" s="76" t="b">
        <v>0</v>
      </c>
      <c r="J38" s="77" t="s">
        <v>106</v>
      </c>
      <c r="K38" s="50" t="str">
        <f t="shared" si="1"/>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1"/>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1"/>
        <v/>
      </c>
    </row>
    <row r="41" spans="1:12" ht="15.75" customHeight="1">
      <c r="A41" s="557"/>
      <c r="B41" s="80" t="s">
        <v>125</v>
      </c>
      <c r="C41" s="67" t="s">
        <v>25</v>
      </c>
      <c r="D41" s="68" t="s">
        <v>126</v>
      </c>
      <c r="E41" s="79" t="s">
        <v>11</v>
      </c>
      <c r="F41" s="70" t="s">
        <v>133</v>
      </c>
      <c r="G41" s="76" t="b">
        <v>0</v>
      </c>
      <c r="H41" s="76" t="b">
        <v>0</v>
      </c>
      <c r="I41" s="76" t="b">
        <v>0</v>
      </c>
      <c r="J41" s="77" t="s">
        <v>106</v>
      </c>
      <c r="K41" s="50" t="str">
        <f t="shared" si="1"/>
        <v/>
      </c>
    </row>
    <row r="42" spans="1:12" ht="15.75" customHeight="1">
      <c r="A42" s="557"/>
      <c r="B42" s="80" t="s">
        <v>128</v>
      </c>
      <c r="C42" s="78" t="s">
        <v>25</v>
      </c>
      <c r="D42" s="68" t="s">
        <v>129</v>
      </c>
      <c r="E42" s="79" t="s">
        <v>11</v>
      </c>
      <c r="F42" s="70" t="s">
        <v>255</v>
      </c>
      <c r="G42" s="76" t="b">
        <v>0</v>
      </c>
      <c r="H42" s="76" t="b">
        <v>0</v>
      </c>
      <c r="I42" s="76" t="b">
        <v>0</v>
      </c>
      <c r="J42" s="77" t="s">
        <v>106</v>
      </c>
      <c r="K42" s="50" t="str">
        <f t="shared" si="1"/>
        <v/>
      </c>
    </row>
    <row r="43" spans="1:12" ht="15.75" customHeight="1">
      <c r="A43" s="557"/>
      <c r="B43" s="66" t="s">
        <v>131</v>
      </c>
      <c r="C43" s="67" t="s">
        <v>25</v>
      </c>
      <c r="D43" s="68" t="s">
        <v>132</v>
      </c>
      <c r="E43" s="79" t="s">
        <v>11</v>
      </c>
      <c r="F43" s="70" t="s">
        <v>274</v>
      </c>
      <c r="G43" s="76" t="b">
        <v>0</v>
      </c>
      <c r="H43" s="76" t="b">
        <v>0</v>
      </c>
      <c r="I43" s="76" t="b">
        <v>0</v>
      </c>
      <c r="J43" s="77" t="s">
        <v>106</v>
      </c>
      <c r="K43" s="50" t="str">
        <f t="shared" si="1"/>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1"/>
        <v/>
      </c>
    </row>
    <row r="45" spans="1:12" ht="15.75" customHeight="1">
      <c r="A45" s="557"/>
      <c r="B45" s="80" t="s">
        <v>136</v>
      </c>
      <c r="C45" s="78" t="s">
        <v>25</v>
      </c>
      <c r="D45" s="68" t="s">
        <v>137</v>
      </c>
      <c r="E45" s="79" t="s">
        <v>11</v>
      </c>
      <c r="F45" s="70" t="s">
        <v>255</v>
      </c>
      <c r="G45" s="76" t="b">
        <v>0</v>
      </c>
      <c r="H45" s="76" t="b">
        <v>0</v>
      </c>
      <c r="I45" s="76" t="b">
        <v>0</v>
      </c>
      <c r="J45" s="77" t="s">
        <v>106</v>
      </c>
      <c r="K45" s="50" t="str">
        <f t="shared" si="1"/>
        <v/>
      </c>
    </row>
    <row r="46" spans="1:12" ht="15.75" customHeight="1">
      <c r="A46" s="557"/>
      <c r="B46" s="80" t="s">
        <v>138</v>
      </c>
      <c r="C46" s="78" t="s">
        <v>25</v>
      </c>
      <c r="D46" s="68" t="s">
        <v>139</v>
      </c>
      <c r="E46" s="79" t="s">
        <v>11</v>
      </c>
      <c r="F46" s="70" t="s">
        <v>255</v>
      </c>
      <c r="G46" s="76" t="b">
        <v>0</v>
      </c>
      <c r="H46" s="76" t="b">
        <v>0</v>
      </c>
      <c r="I46" s="76" t="b">
        <v>0</v>
      </c>
      <c r="J46" s="77" t="s">
        <v>106</v>
      </c>
      <c r="K46" s="50" t="str">
        <f t="shared" si="1"/>
        <v/>
      </c>
    </row>
    <row r="47" spans="1:12" ht="16.5" customHeight="1">
      <c r="A47" s="557"/>
      <c r="B47" s="83" t="s">
        <v>141</v>
      </c>
      <c r="C47" s="84" t="s">
        <v>25</v>
      </c>
      <c r="D47" s="85" t="s">
        <v>142</v>
      </c>
      <c r="E47" s="79" t="s">
        <v>11</v>
      </c>
      <c r="F47" s="87" t="s">
        <v>257</v>
      </c>
      <c r="G47" s="88" t="b">
        <v>0</v>
      </c>
      <c r="H47" s="88" t="b">
        <v>0</v>
      </c>
      <c r="I47" s="88" t="b">
        <v>0</v>
      </c>
      <c r="J47" s="89" t="s">
        <v>106</v>
      </c>
      <c r="K47" s="50" t="str">
        <f t="shared" si="1"/>
        <v/>
      </c>
      <c r="L47" s="131"/>
    </row>
    <row r="48" spans="1:12" ht="16.5" customHeight="1">
      <c r="A48" s="557"/>
      <c r="B48" s="90" t="s">
        <v>143</v>
      </c>
      <c r="C48" s="84" t="s">
        <v>25</v>
      </c>
      <c r="D48" s="91" t="s">
        <v>144</v>
      </c>
      <c r="E48" s="79" t="s">
        <v>11</v>
      </c>
      <c r="F48" s="87" t="s">
        <v>121</v>
      </c>
      <c r="G48" s="88" t="b">
        <v>0</v>
      </c>
      <c r="H48" s="88" t="b">
        <v>0</v>
      </c>
      <c r="I48" s="88" t="b">
        <v>0</v>
      </c>
      <c r="J48" s="89" t="s">
        <v>106</v>
      </c>
      <c r="K48" s="50" t="str">
        <f t="shared" si="1"/>
        <v/>
      </c>
      <c r="L48" s="131"/>
    </row>
    <row r="49" spans="1:12" ht="16.5" customHeight="1">
      <c r="A49" s="561"/>
      <c r="B49" s="92" t="s">
        <v>145</v>
      </c>
      <c r="C49" s="93" t="s">
        <v>25</v>
      </c>
      <c r="D49" s="94" t="s">
        <v>145</v>
      </c>
      <c r="E49" s="95" t="s">
        <v>11</v>
      </c>
      <c r="F49" s="96" t="s">
        <v>330</v>
      </c>
      <c r="G49" s="97" t="b">
        <v>0</v>
      </c>
      <c r="H49" s="97" t="b">
        <v>0</v>
      </c>
      <c r="I49" s="97" t="b">
        <v>0</v>
      </c>
      <c r="J49" s="98" t="s">
        <v>106</v>
      </c>
      <c r="K49" s="50" t="str">
        <f t="shared" si="1"/>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autoFilter ref="G2:H51"/>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40"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E20" r:id="rId36"/>
    <hyperlink ref="D21" r:id="rId37"/>
    <hyperlink ref="E21" r:id="rId38"/>
    <hyperlink ref="E22" r:id="rId39"/>
    <hyperlink ref="D23" r:id="rId40"/>
    <hyperlink ref="E23" r:id="rId41"/>
    <hyperlink ref="D24" r:id="rId42"/>
    <hyperlink ref="E24" r:id="rId43"/>
    <hyperlink ref="D25" r:id="rId44"/>
    <hyperlink ref="E25" r:id="rId45"/>
    <hyperlink ref="D26" r:id="rId46"/>
    <hyperlink ref="E26" r:id="rId47"/>
    <hyperlink ref="D27" r:id="rId48"/>
    <hyperlink ref="E27" r:id="rId49"/>
    <hyperlink ref="D28" r:id="rId50"/>
    <hyperlink ref="E28" r:id="rId51"/>
    <hyperlink ref="D29" r:id="rId52"/>
    <hyperlink ref="E29" r:id="rId53"/>
    <hyperlink ref="D30" r:id="rId54"/>
    <hyperlink ref="E30" r:id="rId55"/>
    <hyperlink ref="D31" r:id="rId56"/>
    <hyperlink ref="E31" r:id="rId57"/>
    <hyperlink ref="D32" r:id="rId58"/>
    <hyperlink ref="E32" r:id="rId59"/>
    <hyperlink ref="D33" r:id="rId60"/>
    <hyperlink ref="E33" r:id="rId61"/>
    <hyperlink ref="D34" r:id="rId62"/>
    <hyperlink ref="E34" r:id="rId63"/>
    <hyperlink ref="D35" r:id="rId64"/>
    <hyperlink ref="E35" r:id="rId65"/>
    <hyperlink ref="D36" r:id="rId66"/>
    <hyperlink ref="E36" r:id="rId67"/>
    <hyperlink ref="D37" r:id="rId68"/>
    <hyperlink ref="E37" r:id="rId69"/>
    <hyperlink ref="D38" r:id="rId70"/>
    <hyperlink ref="E38" r:id="rId71"/>
    <hyperlink ref="D39" r:id="rId72"/>
    <hyperlink ref="E39" r:id="rId73"/>
    <hyperlink ref="D40" r:id="rId74"/>
    <hyperlink ref="E40" r:id="rId75"/>
    <hyperlink ref="D41" r:id="rId76"/>
    <hyperlink ref="E41" r:id="rId77"/>
    <hyperlink ref="D42" r:id="rId78"/>
    <hyperlink ref="E42" r:id="rId79"/>
    <hyperlink ref="D43" r:id="rId80"/>
    <hyperlink ref="E43" r:id="rId81"/>
    <hyperlink ref="D44" r:id="rId82"/>
    <hyperlink ref="E44" r:id="rId83"/>
    <hyperlink ref="D45" r:id="rId84"/>
    <hyperlink ref="E45" r:id="rId85"/>
    <hyperlink ref="D46" r:id="rId86"/>
    <hyperlink ref="E46" r:id="rId87"/>
    <hyperlink ref="D47" r:id="rId88"/>
    <hyperlink ref="E47" r:id="rId89"/>
    <hyperlink ref="D48" r:id="rId90"/>
    <hyperlink ref="E48" r:id="rId91"/>
    <hyperlink ref="D49" r:id="rId92"/>
    <hyperlink ref="E49" r:id="rId93"/>
    <hyperlink ref="D50" r:id="rId94"/>
    <hyperlink ref="D51" r:id="rId95"/>
  </hyperlinks>
  <printOptions horizontalCentered="1" gridLines="1"/>
  <pageMargins left="0.7" right="0.7" top="0.75" bottom="0.75" header="0" footer="0"/>
  <pageSetup paperSize="9" fitToHeight="0" pageOrder="overThenDown" orientation="landscape" cellComments="atEnd"/>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11"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166</v>
      </c>
      <c r="G5" s="32" t="b">
        <v>0</v>
      </c>
      <c r="H5" s="32" t="b">
        <v>0</v>
      </c>
      <c r="I5" s="32" t="b">
        <v>0</v>
      </c>
      <c r="J5" s="33" t="s">
        <v>28</v>
      </c>
      <c r="K5" s="50" t="str">
        <f t="shared" si="0"/>
        <v/>
      </c>
    </row>
    <row r="6" spans="1:27" ht="22.5" customHeight="1">
      <c r="A6" s="557"/>
      <c r="B6" s="547"/>
      <c r="C6" s="28" t="s">
        <v>25</v>
      </c>
      <c r="D6" s="29" t="s">
        <v>29</v>
      </c>
      <c r="E6" s="134" t="s">
        <v>11</v>
      </c>
      <c r="F6" s="31" t="s">
        <v>167</v>
      </c>
      <c r="G6" s="32" t="b">
        <v>0</v>
      </c>
      <c r="H6" s="32" t="b">
        <v>0</v>
      </c>
      <c r="I6" s="32" t="b">
        <v>0</v>
      </c>
      <c r="J6" s="35" t="s">
        <v>21</v>
      </c>
      <c r="K6" s="50" t="str">
        <f t="shared" si="0"/>
        <v/>
      </c>
      <c r="L6" s="121"/>
    </row>
    <row r="7" spans="1:27" ht="12.75">
      <c r="A7" s="557"/>
      <c r="B7" s="555" t="s">
        <v>30</v>
      </c>
      <c r="C7" s="28" t="s">
        <v>25</v>
      </c>
      <c r="D7" s="29" t="s">
        <v>31</v>
      </c>
      <c r="E7" s="134" t="s">
        <v>11</v>
      </c>
      <c r="F7" s="31" t="s">
        <v>140</v>
      </c>
      <c r="G7" s="32" t="b">
        <v>0</v>
      </c>
      <c r="H7" s="32" t="b">
        <v>0</v>
      </c>
      <c r="I7" s="32" t="b">
        <v>0</v>
      </c>
      <c r="J7" s="33"/>
      <c r="K7" s="50" t="str">
        <f t="shared" si="0"/>
        <v/>
      </c>
      <c r="L7" s="119"/>
    </row>
    <row r="8" spans="1:27" ht="12.75">
      <c r="A8" s="557"/>
      <c r="B8" s="547"/>
      <c r="C8" s="28" t="s">
        <v>25</v>
      </c>
      <c r="D8" s="29" t="s">
        <v>33</v>
      </c>
      <c r="E8" s="134" t="s">
        <v>11</v>
      </c>
      <c r="F8" s="31" t="s">
        <v>273</v>
      </c>
      <c r="G8" s="32" t="b">
        <v>0</v>
      </c>
      <c r="H8" s="32" t="b">
        <v>0</v>
      </c>
      <c r="I8" s="32" t="b">
        <v>0</v>
      </c>
      <c r="J8" s="35" t="s">
        <v>34</v>
      </c>
      <c r="K8" s="50" t="str">
        <f t="shared" si="0"/>
        <v/>
      </c>
    </row>
    <row r="9" spans="1:27" ht="12.75">
      <c r="A9" s="557"/>
      <c r="B9" s="555" t="s">
        <v>35</v>
      </c>
      <c r="C9" s="28" t="s">
        <v>18</v>
      </c>
      <c r="D9" s="29" t="s">
        <v>36</v>
      </c>
      <c r="E9" s="134" t="s">
        <v>11</v>
      </c>
      <c r="F9" s="31" t="s">
        <v>105</v>
      </c>
      <c r="G9" s="32" t="b">
        <v>0</v>
      </c>
      <c r="H9" s="32" t="b">
        <v>0</v>
      </c>
      <c r="I9" s="32" t="b">
        <v>0</v>
      </c>
      <c r="J9" s="33"/>
      <c r="K9" s="50" t="str">
        <f t="shared" si="0"/>
        <v/>
      </c>
    </row>
    <row r="10" spans="1:27" ht="12.75">
      <c r="A10" s="553"/>
      <c r="B10" s="547"/>
      <c r="C10" s="28" t="s">
        <v>38</v>
      </c>
      <c r="D10" s="29" t="s">
        <v>39</v>
      </c>
      <c r="E10" s="134" t="s">
        <v>11</v>
      </c>
      <c r="F10" s="31" t="s">
        <v>105</v>
      </c>
      <c r="G10" s="32" t="b">
        <v>0</v>
      </c>
      <c r="H10" s="32" t="b">
        <v>0</v>
      </c>
      <c r="I10" s="32" t="b">
        <v>0</v>
      </c>
      <c r="J10" s="35" t="s">
        <v>34</v>
      </c>
      <c r="K10" s="50" t="str">
        <f t="shared" si="0"/>
        <v/>
      </c>
    </row>
    <row r="11" spans="1:27" ht="12.75">
      <c r="A11" s="558" t="s">
        <v>40</v>
      </c>
      <c r="B11" s="546" t="s">
        <v>41</v>
      </c>
      <c r="C11" s="37" t="s">
        <v>25</v>
      </c>
      <c r="D11" s="38" t="s">
        <v>42</v>
      </c>
      <c r="E11" s="49" t="s">
        <v>11</v>
      </c>
      <c r="F11" s="40" t="s">
        <v>67</v>
      </c>
      <c r="G11" s="41" t="b">
        <v>0</v>
      </c>
      <c r="H11" s="41" t="b">
        <v>0</v>
      </c>
      <c r="I11" s="41" t="b">
        <v>0</v>
      </c>
      <c r="J11" s="42" t="s">
        <v>28</v>
      </c>
      <c r="K11" s="50" t="str">
        <f t="shared" si="0"/>
        <v/>
      </c>
      <c r="L11" s="121"/>
    </row>
    <row r="12" spans="1:27" ht="15" customHeight="1">
      <c r="A12" s="557"/>
      <c r="B12" s="547"/>
      <c r="C12" s="37" t="s">
        <v>25</v>
      </c>
      <c r="D12" s="38" t="s">
        <v>44</v>
      </c>
      <c r="E12" s="49" t="s">
        <v>11</v>
      </c>
      <c r="F12" s="40" t="s">
        <v>196</v>
      </c>
      <c r="G12" s="41" t="b">
        <v>0</v>
      </c>
      <c r="H12" s="41" t="b">
        <v>0</v>
      </c>
      <c r="I12" s="41" t="b">
        <v>0</v>
      </c>
      <c r="J12" s="43" t="s">
        <v>45</v>
      </c>
      <c r="K12" s="50"/>
      <c r="L12" s="122"/>
    </row>
    <row r="13" spans="1:27" ht="12.75">
      <c r="A13" s="557"/>
      <c r="B13" s="546" t="s">
        <v>46</v>
      </c>
      <c r="C13" s="37" t="s">
        <v>25</v>
      </c>
      <c r="D13" s="38" t="s">
        <v>47</v>
      </c>
      <c r="E13" s="49" t="s">
        <v>11</v>
      </c>
      <c r="F13" s="40" t="s">
        <v>199</v>
      </c>
      <c r="G13" s="41" t="b">
        <v>0</v>
      </c>
      <c r="H13" s="41" t="b">
        <v>0</v>
      </c>
      <c r="I13" s="41" t="b">
        <v>0</v>
      </c>
      <c r="J13" s="42" t="s">
        <v>28</v>
      </c>
      <c r="K13" s="50" t="str">
        <f>IF(H13,CONCAT(CONCAT(CONCAT(CONCAT(CONCAT(CONCAT(CONCAT(CONCAT("http://192.168.10.9:8082/artifactory/santander-gts-libs-release-local/",CONCAT(CONCAT(SUBSTITUTE(C13,".","/"),"/"),D13)),"/"),F13),"/"),D13),"-"),F13),".jar"),"")</f>
        <v/>
      </c>
      <c r="L13" s="121"/>
    </row>
    <row r="14" spans="1:27" ht="12.75">
      <c r="A14" s="557"/>
      <c r="B14" s="547"/>
      <c r="C14" s="37" t="s">
        <v>25</v>
      </c>
      <c r="D14" s="38" t="s">
        <v>49</v>
      </c>
      <c r="E14" s="49" t="s">
        <v>11</v>
      </c>
      <c r="F14" s="40" t="s">
        <v>187</v>
      </c>
      <c r="G14" s="41" t="b">
        <v>0</v>
      </c>
      <c r="H14" s="41" t="b">
        <v>0</v>
      </c>
      <c r="I14" s="41" t="b">
        <v>0</v>
      </c>
      <c r="J14" s="43" t="s">
        <v>50</v>
      </c>
      <c r="K14" s="50"/>
      <c r="L14" s="123"/>
    </row>
    <row r="15" spans="1:27" ht="12.75">
      <c r="A15" s="557"/>
      <c r="B15" s="546" t="s">
        <v>51</v>
      </c>
      <c r="C15" s="37" t="s">
        <v>25</v>
      </c>
      <c r="D15" s="38" t="s">
        <v>52</v>
      </c>
      <c r="E15" s="49" t="s">
        <v>11</v>
      </c>
      <c r="F15" s="40" t="s">
        <v>335</v>
      </c>
      <c r="G15" s="41" t="b">
        <v>0</v>
      </c>
      <c r="H15" s="41" t="b">
        <v>0</v>
      </c>
      <c r="I15" s="41" t="b">
        <v>0</v>
      </c>
      <c r="J15" s="42" t="s">
        <v>28</v>
      </c>
      <c r="K15" s="50" t="str">
        <f t="shared" ref="K15:K49" si="1">IF(H15,CONCAT(CONCAT(CONCAT(CONCAT(CONCAT(CONCAT(CONCAT(CONCAT("http://192.168.10.9:8082/artifactory/santander-gts-libs-release-local/",CONCAT(CONCAT(SUBSTITUTE(C15,".","/"),"/"),D15)),"/"),F15),"/"),D15),"-"),F15),".jar"),"")</f>
        <v/>
      </c>
      <c r="L15" s="121"/>
    </row>
    <row r="16" spans="1:27" ht="12.75">
      <c r="A16" s="557"/>
      <c r="B16" s="547"/>
      <c r="C16" s="37" t="s">
        <v>25</v>
      </c>
      <c r="D16" s="38" t="s">
        <v>54</v>
      </c>
      <c r="E16" s="49" t="s">
        <v>11</v>
      </c>
      <c r="F16" s="40" t="s">
        <v>335</v>
      </c>
      <c r="G16" s="41" t="b">
        <v>0</v>
      </c>
      <c r="H16" s="41" t="b">
        <v>0</v>
      </c>
      <c r="I16" s="41" t="b">
        <v>0</v>
      </c>
      <c r="J16" s="43" t="s">
        <v>55</v>
      </c>
      <c r="K16" s="50" t="str">
        <f t="shared" si="1"/>
        <v/>
      </c>
      <c r="L16" s="123"/>
    </row>
    <row r="17" spans="1:12" ht="12.75">
      <c r="A17" s="557"/>
      <c r="B17" s="546" t="s">
        <v>56</v>
      </c>
      <c r="C17" s="37" t="s">
        <v>25</v>
      </c>
      <c r="D17" s="38" t="s">
        <v>57</v>
      </c>
      <c r="E17" s="49" t="s">
        <v>11</v>
      </c>
      <c r="F17" s="40" t="s">
        <v>301</v>
      </c>
      <c r="G17" s="41" t="b">
        <v>0</v>
      </c>
      <c r="H17" s="41" t="b">
        <v>0</v>
      </c>
      <c r="I17" s="41" t="b">
        <v>0</v>
      </c>
      <c r="J17" s="42" t="s">
        <v>28</v>
      </c>
      <c r="K17" s="50" t="str">
        <f t="shared" si="1"/>
        <v/>
      </c>
      <c r="L17" s="121"/>
    </row>
    <row r="18" spans="1:12" ht="12.75">
      <c r="A18" s="557"/>
      <c r="B18" s="547"/>
      <c r="C18" s="37" t="s">
        <v>25</v>
      </c>
      <c r="D18" s="38" t="s">
        <v>59</v>
      </c>
      <c r="E18" s="49" t="s">
        <v>11</v>
      </c>
      <c r="F18" s="40" t="s">
        <v>301</v>
      </c>
      <c r="G18" s="41" t="b">
        <v>0</v>
      </c>
      <c r="H18" s="41" t="b">
        <v>0</v>
      </c>
      <c r="I18" s="41" t="b">
        <v>0</v>
      </c>
      <c r="J18" s="43" t="s">
        <v>34</v>
      </c>
      <c r="K18" s="50" t="str">
        <f t="shared" si="1"/>
        <v/>
      </c>
      <c r="L18" s="124"/>
    </row>
    <row r="19" spans="1:12" ht="12.75">
      <c r="A19" s="557"/>
      <c r="B19" s="546" t="s">
        <v>60</v>
      </c>
      <c r="C19" s="37" t="s">
        <v>25</v>
      </c>
      <c r="D19" s="38" t="s">
        <v>61</v>
      </c>
      <c r="E19" s="49" t="s">
        <v>11</v>
      </c>
      <c r="F19" s="40" t="s">
        <v>257</v>
      </c>
      <c r="G19" s="41" t="b">
        <v>0</v>
      </c>
      <c r="H19" s="41" t="b">
        <v>0</v>
      </c>
      <c r="I19" s="41" t="b">
        <v>0</v>
      </c>
      <c r="J19" s="43" t="s">
        <v>63</v>
      </c>
      <c r="K19" s="50" t="str">
        <f t="shared" si="1"/>
        <v/>
      </c>
      <c r="L19" s="125"/>
    </row>
    <row r="20" spans="1:12" ht="12.75">
      <c r="A20" s="557"/>
      <c r="B20" s="547"/>
      <c r="C20" s="37" t="s">
        <v>25</v>
      </c>
      <c r="D20" s="38" t="s">
        <v>64</v>
      </c>
      <c r="E20" s="49" t="s">
        <v>11</v>
      </c>
      <c r="F20" s="40" t="s">
        <v>336</v>
      </c>
      <c r="G20" s="41" t="b">
        <v>0</v>
      </c>
      <c r="H20" s="41" t="b">
        <v>0</v>
      </c>
      <c r="I20" s="41" t="b">
        <v>0</v>
      </c>
      <c r="J20" s="43" t="s">
        <v>28</v>
      </c>
      <c r="K20" s="50" t="str">
        <f t="shared" si="1"/>
        <v/>
      </c>
      <c r="L20" s="125"/>
    </row>
    <row r="21" spans="1:12" ht="12.75">
      <c r="A21" s="557"/>
      <c r="B21" s="546" t="s">
        <v>65</v>
      </c>
      <c r="C21" s="37" t="s">
        <v>25</v>
      </c>
      <c r="D21" s="38" t="s">
        <v>66</v>
      </c>
      <c r="E21" s="49" t="s">
        <v>11</v>
      </c>
      <c r="F21" s="40" t="s">
        <v>121</v>
      </c>
      <c r="G21" s="41" t="b">
        <v>0</v>
      </c>
      <c r="H21" s="41" t="b">
        <v>0</v>
      </c>
      <c r="I21" s="41" t="b">
        <v>0</v>
      </c>
      <c r="J21" s="43" t="s">
        <v>63</v>
      </c>
      <c r="K21" s="50" t="str">
        <f t="shared" si="1"/>
        <v/>
      </c>
      <c r="L21" s="125"/>
    </row>
    <row r="22" spans="1:12" ht="12.75">
      <c r="A22" s="557"/>
      <c r="B22" s="547"/>
      <c r="C22" s="37" t="s">
        <v>25</v>
      </c>
      <c r="D22" s="38" t="s">
        <v>68</v>
      </c>
      <c r="E22" s="49" t="s">
        <v>11</v>
      </c>
      <c r="F22" s="40" t="s">
        <v>71</v>
      </c>
      <c r="G22" s="41" t="b">
        <v>0</v>
      </c>
      <c r="H22" s="41" t="b">
        <v>0</v>
      </c>
      <c r="I22" s="41" t="b">
        <v>0</v>
      </c>
      <c r="J22" s="43" t="s">
        <v>28</v>
      </c>
      <c r="K22" s="50" t="str">
        <f t="shared" si="1"/>
        <v/>
      </c>
      <c r="L22" s="125"/>
    </row>
    <row r="23" spans="1:12" ht="12.75">
      <c r="A23" s="557"/>
      <c r="B23" s="548" t="s">
        <v>69</v>
      </c>
      <c r="C23" s="37" t="s">
        <v>25</v>
      </c>
      <c r="D23" s="38" t="s">
        <v>70</v>
      </c>
      <c r="E23" s="49" t="s">
        <v>11</v>
      </c>
      <c r="F23" s="40" t="s">
        <v>313</v>
      </c>
      <c r="G23" s="41" t="b">
        <v>0</v>
      </c>
      <c r="H23" s="41" t="b">
        <v>0</v>
      </c>
      <c r="I23" s="41" t="b">
        <v>0</v>
      </c>
      <c r="J23" s="48" t="s">
        <v>28</v>
      </c>
      <c r="K23" s="50" t="str">
        <f t="shared" si="1"/>
        <v/>
      </c>
      <c r="L23" s="125"/>
    </row>
    <row r="24" spans="1:12" ht="12.75">
      <c r="A24" s="553"/>
      <c r="B24" s="547"/>
      <c r="C24" s="37" t="s">
        <v>25</v>
      </c>
      <c r="D24" s="38" t="s">
        <v>72</v>
      </c>
      <c r="E24" s="49" t="s">
        <v>11</v>
      </c>
      <c r="F24" s="40" t="s">
        <v>313</v>
      </c>
      <c r="G24" s="41" t="b">
        <v>0</v>
      </c>
      <c r="H24" s="41" t="b">
        <v>0</v>
      </c>
      <c r="I24" s="41" t="b">
        <v>0</v>
      </c>
      <c r="J24" s="48" t="s">
        <v>73</v>
      </c>
      <c r="K24" s="50" t="str">
        <f t="shared" si="1"/>
        <v/>
      </c>
      <c r="L24" s="126"/>
    </row>
    <row r="25" spans="1:12" ht="12.75">
      <c r="A25" s="559" t="s">
        <v>75</v>
      </c>
      <c r="B25" s="51" t="s">
        <v>76</v>
      </c>
      <c r="C25" s="52" t="s">
        <v>77</v>
      </c>
      <c r="D25" s="53" t="s">
        <v>78</v>
      </c>
      <c r="E25" s="136" t="s">
        <v>11</v>
      </c>
      <c r="F25" s="55" t="s">
        <v>337</v>
      </c>
      <c r="G25" s="56" t="b">
        <v>0</v>
      </c>
      <c r="H25" s="57" t="b">
        <v>1</v>
      </c>
      <c r="I25" s="56" t="b">
        <v>0</v>
      </c>
      <c r="J25" s="58" t="s">
        <v>21</v>
      </c>
      <c r="K25" s="23" t="e">
        <f t="shared" ca="1" si="1"/>
        <v>#NAME?</v>
      </c>
      <c r="L25" s="121"/>
    </row>
    <row r="26" spans="1:12" ht="12.75">
      <c r="A26" s="557"/>
      <c r="B26" s="51" t="s">
        <v>80</v>
      </c>
      <c r="C26" s="52" t="s">
        <v>77</v>
      </c>
      <c r="D26" s="53" t="s">
        <v>81</v>
      </c>
      <c r="E26" s="136" t="s">
        <v>11</v>
      </c>
      <c r="F26" s="55" t="s">
        <v>323</v>
      </c>
      <c r="G26" s="56" t="b">
        <v>0</v>
      </c>
      <c r="H26" s="57" t="b">
        <v>0</v>
      </c>
      <c r="I26" s="56" t="b">
        <v>0</v>
      </c>
      <c r="J26" s="58" t="s">
        <v>21</v>
      </c>
      <c r="K26" s="50" t="str">
        <f t="shared" si="1"/>
        <v/>
      </c>
      <c r="L26" s="127"/>
    </row>
    <row r="27" spans="1:12" ht="12.75">
      <c r="A27" s="557"/>
      <c r="B27" s="51" t="s">
        <v>83</v>
      </c>
      <c r="C27" s="52" t="s">
        <v>77</v>
      </c>
      <c r="D27" s="53" t="s">
        <v>84</v>
      </c>
      <c r="E27" s="136" t="s">
        <v>11</v>
      </c>
      <c r="F27" s="55" t="s">
        <v>286</v>
      </c>
      <c r="G27" s="56" t="b">
        <v>0</v>
      </c>
      <c r="H27" s="57" t="b">
        <v>1</v>
      </c>
      <c r="I27" s="56" t="b">
        <v>0</v>
      </c>
      <c r="J27" s="58" t="s">
        <v>21</v>
      </c>
      <c r="K27" s="23" t="e">
        <f t="shared" ca="1" si="1"/>
        <v>#NAME?</v>
      </c>
      <c r="L27" s="128"/>
    </row>
    <row r="28" spans="1:12" ht="12.75">
      <c r="A28" s="557"/>
      <c r="B28" s="51" t="s">
        <v>86</v>
      </c>
      <c r="C28" s="52" t="s">
        <v>77</v>
      </c>
      <c r="D28" s="53" t="s">
        <v>87</v>
      </c>
      <c r="E28" s="136" t="s">
        <v>11</v>
      </c>
      <c r="F28" s="55" t="s">
        <v>344</v>
      </c>
      <c r="G28" s="56" t="b">
        <v>0</v>
      </c>
      <c r="H28" s="57" t="b">
        <v>1</v>
      </c>
      <c r="I28" s="56" t="b">
        <v>0</v>
      </c>
      <c r="J28" s="58" t="s">
        <v>21</v>
      </c>
      <c r="K28" s="23" t="e">
        <f t="shared" ca="1" si="1"/>
        <v>#NAME?</v>
      </c>
      <c r="L28" s="128"/>
    </row>
    <row r="29" spans="1:12" ht="12.75">
      <c r="A29" s="557"/>
      <c r="B29" s="51" t="s">
        <v>89</v>
      </c>
      <c r="C29" s="52" t="s">
        <v>77</v>
      </c>
      <c r="D29" s="53" t="s">
        <v>90</v>
      </c>
      <c r="E29" s="136" t="s">
        <v>11</v>
      </c>
      <c r="F29" s="55" t="s">
        <v>282</v>
      </c>
      <c r="G29" s="56" t="b">
        <v>0</v>
      </c>
      <c r="H29" s="57" t="b">
        <v>0</v>
      </c>
      <c r="I29" s="56" t="b">
        <v>0</v>
      </c>
      <c r="J29" s="58" t="s">
        <v>21</v>
      </c>
      <c r="K29" s="50" t="str">
        <f t="shared" si="1"/>
        <v/>
      </c>
      <c r="L29" s="125"/>
    </row>
    <row r="30" spans="1:12" ht="12.75">
      <c r="A30" s="557"/>
      <c r="B30" s="51" t="s">
        <v>91</v>
      </c>
      <c r="C30" s="52" t="s">
        <v>77</v>
      </c>
      <c r="D30" s="53" t="s">
        <v>92</v>
      </c>
      <c r="E30" s="136" t="s">
        <v>11</v>
      </c>
      <c r="F30" s="55" t="s">
        <v>176</v>
      </c>
      <c r="G30" s="56" t="b">
        <v>0</v>
      </c>
      <c r="H30" s="57" t="b">
        <v>0</v>
      </c>
      <c r="I30" s="56" t="b">
        <v>0</v>
      </c>
      <c r="J30" s="58" t="s">
        <v>21</v>
      </c>
      <c r="K30" s="50" t="str">
        <f t="shared" si="1"/>
        <v/>
      </c>
      <c r="L30" s="129"/>
    </row>
    <row r="31" spans="1:12" ht="12.75">
      <c r="A31" s="557"/>
      <c r="B31" s="51" t="s">
        <v>94</v>
      </c>
      <c r="C31" s="52" t="s">
        <v>77</v>
      </c>
      <c r="D31" s="53" t="s">
        <v>95</v>
      </c>
      <c r="E31" s="136" t="s">
        <v>11</v>
      </c>
      <c r="F31" s="55" t="s">
        <v>340</v>
      </c>
      <c r="G31" s="56" t="b">
        <v>0</v>
      </c>
      <c r="H31" s="57" t="b">
        <v>0</v>
      </c>
      <c r="I31" s="56" t="b">
        <v>0</v>
      </c>
      <c r="J31" s="58" t="s">
        <v>21</v>
      </c>
      <c r="K31" s="50" t="str">
        <f t="shared" si="1"/>
        <v/>
      </c>
      <c r="L31" s="129"/>
    </row>
    <row r="32" spans="1:12" ht="12.75">
      <c r="A32" s="557"/>
      <c r="B32" s="61" t="s">
        <v>97</v>
      </c>
      <c r="C32" s="62" t="s">
        <v>77</v>
      </c>
      <c r="D32" s="53" t="s">
        <v>98</v>
      </c>
      <c r="E32" s="136" t="s">
        <v>11</v>
      </c>
      <c r="F32" s="63" t="s">
        <v>252</v>
      </c>
      <c r="G32" s="56" t="b">
        <v>0</v>
      </c>
      <c r="H32" s="57" t="b">
        <v>0</v>
      </c>
      <c r="I32" s="56" t="b">
        <v>0</v>
      </c>
      <c r="J32" s="58" t="s">
        <v>21</v>
      </c>
      <c r="K32" s="50" t="str">
        <f t="shared" si="1"/>
        <v/>
      </c>
      <c r="L32" s="129"/>
    </row>
    <row r="33" spans="1:12" ht="12.75">
      <c r="A33" s="557"/>
      <c r="B33" s="61" t="s">
        <v>100</v>
      </c>
      <c r="C33" s="62" t="s">
        <v>77</v>
      </c>
      <c r="D33" s="53" t="s">
        <v>101</v>
      </c>
      <c r="E33" s="136" t="s">
        <v>11</v>
      </c>
      <c r="F33" s="63" t="s">
        <v>303</v>
      </c>
      <c r="G33" s="56" t="b">
        <v>0</v>
      </c>
      <c r="H33" s="57" t="b">
        <v>0</v>
      </c>
      <c r="I33" s="56" t="b">
        <v>0</v>
      </c>
      <c r="J33" s="58" t="s">
        <v>21</v>
      </c>
      <c r="K33" s="50" t="str">
        <f t="shared" si="1"/>
        <v/>
      </c>
      <c r="L33" s="129"/>
    </row>
    <row r="34" spans="1:12" ht="12.75">
      <c r="A34" s="553"/>
      <c r="B34" s="61" t="s">
        <v>103</v>
      </c>
      <c r="C34" s="52" t="s">
        <v>77</v>
      </c>
      <c r="D34" s="53" t="s">
        <v>104</v>
      </c>
      <c r="E34" s="136" t="s">
        <v>11</v>
      </c>
      <c r="F34" s="63" t="s">
        <v>341</v>
      </c>
      <c r="G34" s="56" t="b">
        <v>0</v>
      </c>
      <c r="H34" s="57" t="b">
        <v>0</v>
      </c>
      <c r="I34" s="56" t="b">
        <v>0</v>
      </c>
      <c r="J34" s="64" t="s">
        <v>106</v>
      </c>
      <c r="K34" s="50" t="str">
        <f t="shared" si="1"/>
        <v/>
      </c>
      <c r="L34" s="129"/>
    </row>
    <row r="35" spans="1:12" ht="12.75">
      <c r="A35" s="560" t="s">
        <v>107</v>
      </c>
      <c r="B35" s="66" t="s">
        <v>108</v>
      </c>
      <c r="C35" s="67" t="s">
        <v>25</v>
      </c>
      <c r="D35" s="68" t="s">
        <v>109</v>
      </c>
      <c r="E35" s="79" t="s">
        <v>11</v>
      </c>
      <c r="F35" s="70" t="s">
        <v>256</v>
      </c>
      <c r="G35" s="71" t="b">
        <v>0</v>
      </c>
      <c r="H35" s="71" t="b">
        <v>0</v>
      </c>
      <c r="I35" s="71" t="b">
        <v>0</v>
      </c>
      <c r="J35" s="72" t="s">
        <v>106</v>
      </c>
      <c r="K35" s="50" t="str">
        <f t="shared" si="1"/>
        <v/>
      </c>
      <c r="L35" s="130"/>
    </row>
    <row r="36" spans="1:12" ht="15.75" customHeight="1">
      <c r="A36" s="557"/>
      <c r="B36" s="66" t="s">
        <v>111</v>
      </c>
      <c r="C36" s="67" t="s">
        <v>25</v>
      </c>
      <c r="D36" s="68" t="s">
        <v>112</v>
      </c>
      <c r="E36" s="79" t="s">
        <v>11</v>
      </c>
      <c r="F36" s="70" t="s">
        <v>181</v>
      </c>
      <c r="G36" s="71" t="b">
        <v>0</v>
      </c>
      <c r="H36" s="71" t="b">
        <v>0</v>
      </c>
      <c r="I36" s="71" t="b">
        <v>0</v>
      </c>
      <c r="J36" s="72" t="s">
        <v>106</v>
      </c>
      <c r="K36" s="50" t="str">
        <f t="shared" si="1"/>
        <v/>
      </c>
      <c r="L36" s="130"/>
    </row>
    <row r="37" spans="1:12" ht="15.75" customHeight="1">
      <c r="A37" s="557"/>
      <c r="B37" s="66" t="s">
        <v>114</v>
      </c>
      <c r="C37" s="67" t="s">
        <v>25</v>
      </c>
      <c r="D37" s="74" t="s">
        <v>115</v>
      </c>
      <c r="E37" s="137" t="s">
        <v>11</v>
      </c>
      <c r="F37" s="70" t="s">
        <v>243</v>
      </c>
      <c r="G37" s="76" t="b">
        <v>0</v>
      </c>
      <c r="H37" s="76" t="b">
        <v>0</v>
      </c>
      <c r="I37" s="76" t="b">
        <v>0</v>
      </c>
      <c r="J37" s="77" t="s">
        <v>106</v>
      </c>
      <c r="K37" s="50" t="str">
        <f t="shared" si="1"/>
        <v/>
      </c>
      <c r="L37" s="130"/>
    </row>
    <row r="38" spans="1:12" ht="15" customHeight="1">
      <c r="A38" s="557"/>
      <c r="B38" s="66" t="s">
        <v>117</v>
      </c>
      <c r="C38" s="67" t="s">
        <v>25</v>
      </c>
      <c r="D38" s="68" t="s">
        <v>118</v>
      </c>
      <c r="E38" s="79" t="s">
        <v>11</v>
      </c>
      <c r="F38" s="70" t="s">
        <v>279</v>
      </c>
      <c r="G38" s="76" t="b">
        <v>0</v>
      </c>
      <c r="H38" s="76" t="b">
        <v>0</v>
      </c>
      <c r="I38" s="76" t="b">
        <v>0</v>
      </c>
      <c r="J38" s="77" t="s">
        <v>106</v>
      </c>
      <c r="K38" s="50" t="str">
        <f t="shared" si="1"/>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1"/>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1"/>
        <v/>
      </c>
    </row>
    <row r="41" spans="1:12" ht="15.75" customHeight="1">
      <c r="A41" s="557"/>
      <c r="B41" s="80" t="s">
        <v>125</v>
      </c>
      <c r="C41" s="67" t="s">
        <v>25</v>
      </c>
      <c r="D41" s="68" t="s">
        <v>126</v>
      </c>
      <c r="E41" s="79" t="s">
        <v>11</v>
      </c>
      <c r="F41" s="70" t="s">
        <v>133</v>
      </c>
      <c r="G41" s="76" t="b">
        <v>0</v>
      </c>
      <c r="H41" s="76" t="b">
        <v>0</v>
      </c>
      <c r="I41" s="76" t="b">
        <v>0</v>
      </c>
      <c r="J41" s="77" t="s">
        <v>106</v>
      </c>
      <c r="K41" s="50" t="str">
        <f t="shared" si="1"/>
        <v/>
      </c>
    </row>
    <row r="42" spans="1:12" ht="15.75" customHeight="1">
      <c r="A42" s="557"/>
      <c r="B42" s="80" t="s">
        <v>128</v>
      </c>
      <c r="C42" s="78" t="s">
        <v>25</v>
      </c>
      <c r="D42" s="68" t="s">
        <v>129</v>
      </c>
      <c r="E42" s="79" t="s">
        <v>11</v>
      </c>
      <c r="F42" s="70" t="s">
        <v>255</v>
      </c>
      <c r="G42" s="76" t="b">
        <v>0</v>
      </c>
      <c r="H42" s="76" t="b">
        <v>0</v>
      </c>
      <c r="I42" s="76" t="b">
        <v>0</v>
      </c>
      <c r="J42" s="77" t="s">
        <v>106</v>
      </c>
      <c r="K42" s="50" t="str">
        <f t="shared" si="1"/>
        <v/>
      </c>
    </row>
    <row r="43" spans="1:12" ht="15.75" customHeight="1">
      <c r="A43" s="557"/>
      <c r="B43" s="66" t="s">
        <v>131</v>
      </c>
      <c r="C43" s="67" t="s">
        <v>25</v>
      </c>
      <c r="D43" s="68" t="s">
        <v>132</v>
      </c>
      <c r="E43" s="79" t="s">
        <v>11</v>
      </c>
      <c r="F43" s="70" t="s">
        <v>274</v>
      </c>
      <c r="G43" s="76" t="b">
        <v>0</v>
      </c>
      <c r="H43" s="76" t="b">
        <v>0</v>
      </c>
      <c r="I43" s="76" t="b">
        <v>0</v>
      </c>
      <c r="J43" s="77" t="s">
        <v>106</v>
      </c>
      <c r="K43" s="50" t="str">
        <f t="shared" si="1"/>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1"/>
        <v/>
      </c>
    </row>
    <row r="45" spans="1:12" ht="15.75" customHeight="1">
      <c r="A45" s="557"/>
      <c r="B45" s="80" t="s">
        <v>136</v>
      </c>
      <c r="C45" s="78" t="s">
        <v>25</v>
      </c>
      <c r="D45" s="68" t="s">
        <v>137</v>
      </c>
      <c r="E45" s="79" t="s">
        <v>11</v>
      </c>
      <c r="F45" s="70" t="s">
        <v>255</v>
      </c>
      <c r="G45" s="76" t="b">
        <v>0</v>
      </c>
      <c r="H45" s="76" t="b">
        <v>0</v>
      </c>
      <c r="I45" s="76" t="b">
        <v>0</v>
      </c>
      <c r="J45" s="77" t="s">
        <v>106</v>
      </c>
      <c r="K45" s="50" t="str">
        <f t="shared" si="1"/>
        <v/>
      </c>
    </row>
    <row r="46" spans="1:12" ht="15.75" customHeight="1">
      <c r="A46" s="557"/>
      <c r="B46" s="80" t="s">
        <v>138</v>
      </c>
      <c r="C46" s="78" t="s">
        <v>25</v>
      </c>
      <c r="D46" s="68" t="s">
        <v>139</v>
      </c>
      <c r="E46" s="79" t="s">
        <v>11</v>
      </c>
      <c r="F46" s="70" t="s">
        <v>255</v>
      </c>
      <c r="G46" s="76" t="b">
        <v>0</v>
      </c>
      <c r="H46" s="76" t="b">
        <v>0</v>
      </c>
      <c r="I46" s="76" t="b">
        <v>0</v>
      </c>
      <c r="J46" s="77" t="s">
        <v>106</v>
      </c>
      <c r="K46" s="50" t="str">
        <f t="shared" si="1"/>
        <v/>
      </c>
    </row>
    <row r="47" spans="1:12" ht="16.5" customHeight="1">
      <c r="A47" s="557"/>
      <c r="B47" s="83" t="s">
        <v>141</v>
      </c>
      <c r="C47" s="84" t="s">
        <v>25</v>
      </c>
      <c r="D47" s="85" t="s">
        <v>142</v>
      </c>
      <c r="E47" s="79" t="s">
        <v>11</v>
      </c>
      <c r="F47" s="87" t="s">
        <v>257</v>
      </c>
      <c r="G47" s="88" t="b">
        <v>0</v>
      </c>
      <c r="H47" s="88" t="b">
        <v>0</v>
      </c>
      <c r="I47" s="88" t="b">
        <v>0</v>
      </c>
      <c r="J47" s="89" t="s">
        <v>106</v>
      </c>
      <c r="K47" s="50" t="str">
        <f t="shared" si="1"/>
        <v/>
      </c>
      <c r="L47" s="131"/>
    </row>
    <row r="48" spans="1:12" ht="16.5" customHeight="1">
      <c r="A48" s="557"/>
      <c r="B48" s="90" t="s">
        <v>143</v>
      </c>
      <c r="C48" s="84" t="s">
        <v>25</v>
      </c>
      <c r="D48" s="91" t="s">
        <v>144</v>
      </c>
      <c r="E48" s="79" t="s">
        <v>11</v>
      </c>
      <c r="F48" s="87" t="s">
        <v>121</v>
      </c>
      <c r="G48" s="88" t="b">
        <v>0</v>
      </c>
      <c r="H48" s="88" t="b">
        <v>0</v>
      </c>
      <c r="I48" s="88" t="b">
        <v>0</v>
      </c>
      <c r="J48" s="89" t="s">
        <v>106</v>
      </c>
      <c r="K48" s="50" t="str">
        <f t="shared" si="1"/>
        <v/>
      </c>
      <c r="L48" s="131"/>
    </row>
    <row r="49" spans="1:12" ht="16.5" customHeight="1">
      <c r="A49" s="561"/>
      <c r="B49" s="92" t="s">
        <v>145</v>
      </c>
      <c r="C49" s="93" t="s">
        <v>25</v>
      </c>
      <c r="D49" s="94" t="s">
        <v>145</v>
      </c>
      <c r="E49" s="95" t="s">
        <v>11</v>
      </c>
      <c r="F49" s="96" t="s">
        <v>330</v>
      </c>
      <c r="G49" s="97" t="b">
        <v>0</v>
      </c>
      <c r="H49" s="97" t="b">
        <v>0</v>
      </c>
      <c r="I49" s="97" t="b">
        <v>0</v>
      </c>
      <c r="J49" s="98" t="s">
        <v>106</v>
      </c>
      <c r="K49" s="50" t="str">
        <f t="shared" si="1"/>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autoFilter ref="G2:H51"/>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39"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E20" r:id="rId36"/>
    <hyperlink ref="D21" r:id="rId37"/>
    <hyperlink ref="E21" r:id="rId38"/>
    <hyperlink ref="E22" r:id="rId39"/>
    <hyperlink ref="D23" r:id="rId40"/>
    <hyperlink ref="E23" r:id="rId41"/>
    <hyperlink ref="D24" r:id="rId42"/>
    <hyperlink ref="E24" r:id="rId43"/>
    <hyperlink ref="D25" r:id="rId44"/>
    <hyperlink ref="E25" r:id="rId45"/>
    <hyperlink ref="D26" r:id="rId46"/>
    <hyperlink ref="E26" r:id="rId47"/>
    <hyperlink ref="D27" r:id="rId48"/>
    <hyperlink ref="E27" r:id="rId49"/>
    <hyperlink ref="D28" r:id="rId50"/>
    <hyperlink ref="E28" r:id="rId51"/>
    <hyperlink ref="D29" r:id="rId52"/>
    <hyperlink ref="E29" r:id="rId53"/>
    <hyperlink ref="D30" r:id="rId54"/>
    <hyperlink ref="E30" r:id="rId55"/>
    <hyperlink ref="D31" r:id="rId56"/>
    <hyperlink ref="E31" r:id="rId57"/>
    <hyperlink ref="D32" r:id="rId58"/>
    <hyperlink ref="E32" r:id="rId59"/>
    <hyperlink ref="D33" r:id="rId60"/>
    <hyperlink ref="E33" r:id="rId61"/>
    <hyperlink ref="D34" r:id="rId62"/>
    <hyperlink ref="E34" r:id="rId63"/>
    <hyperlink ref="D35" r:id="rId64"/>
    <hyperlink ref="E35" r:id="rId65"/>
    <hyperlink ref="D36" r:id="rId66"/>
    <hyperlink ref="E36" r:id="rId67"/>
    <hyperlink ref="D37" r:id="rId68"/>
    <hyperlink ref="E37" r:id="rId69"/>
    <hyperlink ref="D38" r:id="rId70"/>
    <hyperlink ref="E38" r:id="rId71"/>
    <hyperlink ref="D39" r:id="rId72"/>
    <hyperlink ref="E39" r:id="rId73"/>
    <hyperlink ref="D40" r:id="rId74"/>
    <hyperlink ref="E40" r:id="rId75"/>
    <hyperlink ref="D41" r:id="rId76"/>
    <hyperlink ref="E41" r:id="rId77"/>
    <hyperlink ref="D42" r:id="rId78"/>
    <hyperlink ref="E42" r:id="rId79"/>
    <hyperlink ref="D43" r:id="rId80"/>
    <hyperlink ref="E43" r:id="rId81"/>
    <hyperlink ref="D44" r:id="rId82"/>
    <hyperlink ref="E44" r:id="rId83"/>
    <hyperlink ref="D45" r:id="rId84"/>
    <hyperlink ref="E45" r:id="rId85"/>
    <hyperlink ref="D46" r:id="rId86"/>
    <hyperlink ref="E46" r:id="rId87"/>
    <hyperlink ref="D47" r:id="rId88"/>
    <hyperlink ref="E47" r:id="rId89"/>
    <hyperlink ref="D48" r:id="rId90"/>
    <hyperlink ref="E48" r:id="rId91"/>
    <hyperlink ref="D49" r:id="rId92"/>
    <hyperlink ref="E49" r:id="rId93"/>
    <hyperlink ref="D50" r:id="rId94"/>
    <hyperlink ref="D51" r:id="rId95"/>
  </hyperlinks>
  <printOptions horizontalCentered="1" gridLines="1"/>
  <pageMargins left="0.7" right="0.7" top="0.75" bottom="0.75" header="0" footer="0"/>
  <pageSetup paperSize="9" fitToHeight="0" pageOrder="overThenDown" orientation="landscape" cellComments="atEnd"/>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1"/>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11"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166</v>
      </c>
      <c r="G5" s="32" t="b">
        <v>0</v>
      </c>
      <c r="H5" s="32" t="b">
        <v>0</v>
      </c>
      <c r="I5" s="32" t="b">
        <v>0</v>
      </c>
      <c r="J5" s="33" t="s">
        <v>28</v>
      </c>
      <c r="K5" s="50" t="str">
        <f t="shared" si="0"/>
        <v/>
      </c>
    </row>
    <row r="6" spans="1:27" ht="22.5" customHeight="1">
      <c r="A6" s="557"/>
      <c r="B6" s="547"/>
      <c r="C6" s="28" t="s">
        <v>25</v>
      </c>
      <c r="D6" s="29" t="s">
        <v>29</v>
      </c>
      <c r="E6" s="134" t="s">
        <v>11</v>
      </c>
      <c r="F6" s="31" t="s">
        <v>167</v>
      </c>
      <c r="G6" s="32" t="b">
        <v>0</v>
      </c>
      <c r="H6" s="32" t="b">
        <v>1</v>
      </c>
      <c r="I6" s="32" t="b">
        <v>0</v>
      </c>
      <c r="J6" s="35" t="s">
        <v>21</v>
      </c>
      <c r="K6" s="23" t="e">
        <f t="shared" ca="1" si="0"/>
        <v>#NAME?</v>
      </c>
      <c r="L6" s="121"/>
    </row>
    <row r="7" spans="1:27" ht="12.75">
      <c r="A7" s="557"/>
      <c r="B7" s="555" t="s">
        <v>30</v>
      </c>
      <c r="C7" s="28" t="s">
        <v>25</v>
      </c>
      <c r="D7" s="29" t="s">
        <v>31</v>
      </c>
      <c r="E7" s="134" t="s">
        <v>11</v>
      </c>
      <c r="F7" s="31" t="s">
        <v>140</v>
      </c>
      <c r="G7" s="32" t="b">
        <v>0</v>
      </c>
      <c r="H7" s="32" t="b">
        <v>0</v>
      </c>
      <c r="I7" s="32" t="b">
        <v>0</v>
      </c>
      <c r="J7" s="33"/>
      <c r="K7" s="50" t="str">
        <f t="shared" si="0"/>
        <v/>
      </c>
      <c r="L7" s="119"/>
    </row>
    <row r="8" spans="1:27" ht="12.75">
      <c r="A8" s="557"/>
      <c r="B8" s="547"/>
      <c r="C8" s="28" t="s">
        <v>25</v>
      </c>
      <c r="D8" s="29" t="s">
        <v>33</v>
      </c>
      <c r="E8" s="134" t="s">
        <v>11</v>
      </c>
      <c r="F8" s="31" t="s">
        <v>273</v>
      </c>
      <c r="G8" s="32" t="b">
        <v>0</v>
      </c>
      <c r="H8" s="32" t="b">
        <v>0</v>
      </c>
      <c r="I8" s="32" t="b">
        <v>0</v>
      </c>
      <c r="J8" s="35" t="s">
        <v>34</v>
      </c>
      <c r="K8" s="50" t="str">
        <f t="shared" si="0"/>
        <v/>
      </c>
    </row>
    <row r="9" spans="1:27" ht="12.75">
      <c r="A9" s="557"/>
      <c r="B9" s="555" t="s">
        <v>35</v>
      </c>
      <c r="C9" s="28" t="s">
        <v>18</v>
      </c>
      <c r="D9" s="29" t="s">
        <v>36</v>
      </c>
      <c r="E9" s="134" t="s">
        <v>11</v>
      </c>
      <c r="F9" s="31" t="s">
        <v>105</v>
      </c>
      <c r="G9" s="32" t="b">
        <v>0</v>
      </c>
      <c r="H9" s="32" t="b">
        <v>0</v>
      </c>
      <c r="I9" s="32" t="b">
        <v>0</v>
      </c>
      <c r="J9" s="33"/>
      <c r="K9" s="50" t="str">
        <f t="shared" si="0"/>
        <v/>
      </c>
    </row>
    <row r="10" spans="1:27" ht="12.75">
      <c r="A10" s="553"/>
      <c r="B10" s="547"/>
      <c r="C10" s="28" t="s">
        <v>38</v>
      </c>
      <c r="D10" s="29" t="s">
        <v>39</v>
      </c>
      <c r="E10" s="134" t="s">
        <v>11</v>
      </c>
      <c r="F10" s="31" t="s">
        <v>105</v>
      </c>
      <c r="G10" s="32" t="b">
        <v>0</v>
      </c>
      <c r="H10" s="32" t="b">
        <v>0</v>
      </c>
      <c r="I10" s="32" t="b">
        <v>0</v>
      </c>
      <c r="J10" s="35" t="s">
        <v>34</v>
      </c>
      <c r="K10" s="50" t="str">
        <f t="shared" si="0"/>
        <v/>
      </c>
    </row>
    <row r="11" spans="1:27" ht="12.75">
      <c r="A11" s="558" t="s">
        <v>40</v>
      </c>
      <c r="B11" s="546" t="s">
        <v>41</v>
      </c>
      <c r="C11" s="37" t="s">
        <v>25</v>
      </c>
      <c r="D11" s="38" t="s">
        <v>42</v>
      </c>
      <c r="E11" s="49" t="s">
        <v>11</v>
      </c>
      <c r="F11" s="40" t="s">
        <v>67</v>
      </c>
      <c r="G11" s="41" t="b">
        <v>0</v>
      </c>
      <c r="H11" s="41" t="b">
        <v>0</v>
      </c>
      <c r="I11" s="41" t="b">
        <v>0</v>
      </c>
      <c r="J11" s="42" t="s">
        <v>28</v>
      </c>
      <c r="K11" s="50" t="str">
        <f t="shared" si="0"/>
        <v/>
      </c>
      <c r="L11" s="121"/>
    </row>
    <row r="12" spans="1:27" ht="15" customHeight="1">
      <c r="A12" s="557"/>
      <c r="B12" s="547"/>
      <c r="C12" s="37" t="s">
        <v>25</v>
      </c>
      <c r="D12" s="38" t="s">
        <v>44</v>
      </c>
      <c r="E12" s="49" t="s">
        <v>11</v>
      </c>
      <c r="F12" s="40" t="s">
        <v>196</v>
      </c>
      <c r="G12" s="41" t="b">
        <v>0</v>
      </c>
      <c r="H12" s="41" t="b">
        <v>1</v>
      </c>
      <c r="I12" s="41" t="b">
        <v>0</v>
      </c>
      <c r="J12" s="43" t="s">
        <v>45</v>
      </c>
      <c r="K12" s="50"/>
      <c r="L12" s="122"/>
    </row>
    <row r="13" spans="1:27" ht="12.75">
      <c r="A13" s="557"/>
      <c r="B13" s="546" t="s">
        <v>46</v>
      </c>
      <c r="C13" s="37" t="s">
        <v>25</v>
      </c>
      <c r="D13" s="38" t="s">
        <v>47</v>
      </c>
      <c r="E13" s="49" t="s">
        <v>11</v>
      </c>
      <c r="F13" s="40" t="s">
        <v>199</v>
      </c>
      <c r="G13" s="41" t="b">
        <v>0</v>
      </c>
      <c r="H13" s="41" t="b">
        <v>0</v>
      </c>
      <c r="I13" s="41" t="b">
        <v>0</v>
      </c>
      <c r="J13" s="42" t="s">
        <v>28</v>
      </c>
      <c r="K13" s="50" t="str">
        <f>IF(H13,CONCAT(CONCAT(CONCAT(CONCAT(CONCAT(CONCAT(CONCAT(CONCAT("http://192.168.10.9:8082/artifactory/santander-gts-libs-release-local/",CONCAT(CONCAT(SUBSTITUTE(C13,".","/"),"/"),D13)),"/"),F13),"/"),D13),"-"),F13),".jar"),"")</f>
        <v/>
      </c>
      <c r="L13" s="121"/>
    </row>
    <row r="14" spans="1:27" ht="12.75">
      <c r="A14" s="557"/>
      <c r="B14" s="547"/>
      <c r="C14" s="37" t="s">
        <v>25</v>
      </c>
      <c r="D14" s="38" t="s">
        <v>49</v>
      </c>
      <c r="E14" s="49" t="s">
        <v>11</v>
      </c>
      <c r="F14" s="40" t="s">
        <v>187</v>
      </c>
      <c r="G14" s="41" t="b">
        <v>0</v>
      </c>
      <c r="H14" s="41" t="b">
        <v>1</v>
      </c>
      <c r="I14" s="41" t="b">
        <v>0</v>
      </c>
      <c r="J14" s="43" t="s">
        <v>50</v>
      </c>
      <c r="K14" s="50"/>
      <c r="L14" s="123"/>
    </row>
    <row r="15" spans="1:27" ht="12.75">
      <c r="A15" s="557"/>
      <c r="B15" s="546" t="s">
        <v>51</v>
      </c>
      <c r="C15" s="37" t="s">
        <v>25</v>
      </c>
      <c r="D15" s="38" t="s">
        <v>52</v>
      </c>
      <c r="E15" s="49" t="s">
        <v>11</v>
      </c>
      <c r="F15" s="40" t="s">
        <v>335</v>
      </c>
      <c r="G15" s="41" t="b">
        <v>0</v>
      </c>
      <c r="H15" s="41" t="b">
        <v>1</v>
      </c>
      <c r="I15" s="41" t="b">
        <v>0</v>
      </c>
      <c r="J15" s="42" t="s">
        <v>28</v>
      </c>
      <c r="K15" s="23" t="e">
        <f t="shared" ref="K15:K49" ca="1" si="1">IF(H15,CONCAT(CONCAT(CONCAT(CONCAT(CONCAT(CONCAT(CONCAT(CONCAT("http://192.168.10.9:8082/artifactory/santander-gts-libs-release-local/",CONCAT(CONCAT(SUBSTITUTE(C15,".","/"),"/"),D15)),"/"),F15),"/"),D15),"-"),F15),".jar"),"")</f>
        <v>#NAME?</v>
      </c>
      <c r="L15" s="121"/>
    </row>
    <row r="16" spans="1:27" ht="12.75">
      <c r="A16" s="557"/>
      <c r="B16" s="547"/>
      <c r="C16" s="37" t="s">
        <v>25</v>
      </c>
      <c r="D16" s="38" t="s">
        <v>54</v>
      </c>
      <c r="E16" s="49" t="s">
        <v>11</v>
      </c>
      <c r="F16" s="40" t="s">
        <v>335</v>
      </c>
      <c r="G16" s="41" t="b">
        <v>0</v>
      </c>
      <c r="H16" s="41" t="b">
        <v>1</v>
      </c>
      <c r="I16" s="41" t="b">
        <v>0</v>
      </c>
      <c r="J16" s="43" t="s">
        <v>55</v>
      </c>
      <c r="K16" s="23" t="e">
        <f t="shared" ca="1" si="1"/>
        <v>#NAME?</v>
      </c>
      <c r="L16" s="123"/>
    </row>
    <row r="17" spans="1:12" ht="12.75">
      <c r="A17" s="557"/>
      <c r="B17" s="546" t="s">
        <v>56</v>
      </c>
      <c r="C17" s="37" t="s">
        <v>25</v>
      </c>
      <c r="D17" s="38" t="s">
        <v>57</v>
      </c>
      <c r="E17" s="49" t="s">
        <v>11</v>
      </c>
      <c r="F17" s="40" t="s">
        <v>301</v>
      </c>
      <c r="G17" s="41" t="b">
        <v>0</v>
      </c>
      <c r="H17" s="41" t="b">
        <v>0</v>
      </c>
      <c r="I17" s="41" t="b">
        <v>0</v>
      </c>
      <c r="J17" s="42" t="s">
        <v>28</v>
      </c>
      <c r="K17" s="50" t="str">
        <f t="shared" si="1"/>
        <v/>
      </c>
      <c r="L17" s="121"/>
    </row>
    <row r="18" spans="1:12" ht="12.75">
      <c r="A18" s="557"/>
      <c r="B18" s="547"/>
      <c r="C18" s="37" t="s">
        <v>25</v>
      </c>
      <c r="D18" s="38" t="s">
        <v>59</v>
      </c>
      <c r="E18" s="49" t="s">
        <v>11</v>
      </c>
      <c r="F18" s="40" t="s">
        <v>301</v>
      </c>
      <c r="G18" s="41" t="b">
        <v>0</v>
      </c>
      <c r="H18" s="41" t="b">
        <v>0</v>
      </c>
      <c r="I18" s="41" t="b">
        <v>0</v>
      </c>
      <c r="J18" s="43" t="s">
        <v>34</v>
      </c>
      <c r="K18" s="50" t="str">
        <f t="shared" si="1"/>
        <v/>
      </c>
      <c r="L18" s="124"/>
    </row>
    <row r="19" spans="1:12" ht="12.75">
      <c r="A19" s="557"/>
      <c r="B19" s="546" t="s">
        <v>60</v>
      </c>
      <c r="C19" s="37" t="s">
        <v>25</v>
      </c>
      <c r="D19" s="38" t="s">
        <v>61</v>
      </c>
      <c r="E19" s="49" t="s">
        <v>11</v>
      </c>
      <c r="F19" s="40" t="s">
        <v>257</v>
      </c>
      <c r="G19" s="41" t="b">
        <v>0</v>
      </c>
      <c r="H19" s="41" t="b">
        <v>1</v>
      </c>
      <c r="I19" s="41" t="b">
        <v>0</v>
      </c>
      <c r="J19" s="43" t="s">
        <v>63</v>
      </c>
      <c r="K19" s="23" t="e">
        <f t="shared" ca="1" si="1"/>
        <v>#NAME?</v>
      </c>
      <c r="L19" s="125"/>
    </row>
    <row r="20" spans="1:12" ht="12.75">
      <c r="A20" s="557"/>
      <c r="B20" s="547"/>
      <c r="C20" s="37" t="s">
        <v>25</v>
      </c>
      <c r="D20" s="38" t="s">
        <v>64</v>
      </c>
      <c r="E20" s="49" t="s">
        <v>11</v>
      </c>
      <c r="F20" s="40" t="s">
        <v>336</v>
      </c>
      <c r="G20" s="41" t="b">
        <v>0</v>
      </c>
      <c r="H20" s="41" t="b">
        <v>0</v>
      </c>
      <c r="I20" s="41" t="b">
        <v>0</v>
      </c>
      <c r="J20" s="43" t="s">
        <v>28</v>
      </c>
      <c r="K20" s="50" t="str">
        <f t="shared" si="1"/>
        <v/>
      </c>
      <c r="L20" s="125"/>
    </row>
    <row r="21" spans="1:12" ht="12.75">
      <c r="A21" s="557"/>
      <c r="B21" s="546" t="s">
        <v>65</v>
      </c>
      <c r="C21" s="37" t="s">
        <v>25</v>
      </c>
      <c r="D21" s="38" t="s">
        <v>66</v>
      </c>
      <c r="E21" s="49" t="s">
        <v>11</v>
      </c>
      <c r="F21" s="40" t="s">
        <v>121</v>
      </c>
      <c r="G21" s="41" t="b">
        <v>0</v>
      </c>
      <c r="H21" s="41" t="b">
        <v>1</v>
      </c>
      <c r="I21" s="41" t="b">
        <v>0</v>
      </c>
      <c r="J21" s="43" t="s">
        <v>63</v>
      </c>
      <c r="K21" s="23" t="e">
        <f t="shared" ca="1" si="1"/>
        <v>#NAME?</v>
      </c>
      <c r="L21" s="125"/>
    </row>
    <row r="22" spans="1:12" ht="12.75">
      <c r="A22" s="557"/>
      <c r="B22" s="547"/>
      <c r="C22" s="37" t="s">
        <v>25</v>
      </c>
      <c r="D22" s="38" t="s">
        <v>68</v>
      </c>
      <c r="E22" s="49" t="s">
        <v>11</v>
      </c>
      <c r="F22" s="40" t="s">
        <v>71</v>
      </c>
      <c r="G22" s="41" t="b">
        <v>0</v>
      </c>
      <c r="H22" s="41" t="b">
        <v>0</v>
      </c>
      <c r="I22" s="41" t="b">
        <v>0</v>
      </c>
      <c r="J22" s="43" t="s">
        <v>28</v>
      </c>
      <c r="K22" s="50" t="str">
        <f t="shared" si="1"/>
        <v/>
      </c>
      <c r="L22" s="125"/>
    </row>
    <row r="23" spans="1:12" ht="12.75">
      <c r="A23" s="557"/>
      <c r="B23" s="548" t="s">
        <v>69</v>
      </c>
      <c r="C23" s="37" t="s">
        <v>25</v>
      </c>
      <c r="D23" s="38" t="s">
        <v>70</v>
      </c>
      <c r="E23" s="49" t="s">
        <v>11</v>
      </c>
      <c r="F23" s="40" t="s">
        <v>313</v>
      </c>
      <c r="G23" s="41" t="b">
        <v>0</v>
      </c>
      <c r="H23" s="41" t="b">
        <v>0</v>
      </c>
      <c r="I23" s="41" t="b">
        <v>0</v>
      </c>
      <c r="J23" s="48" t="s">
        <v>28</v>
      </c>
      <c r="K23" s="50" t="str">
        <f t="shared" si="1"/>
        <v/>
      </c>
      <c r="L23" s="125"/>
    </row>
    <row r="24" spans="1:12" ht="12.75">
      <c r="A24" s="553"/>
      <c r="B24" s="547"/>
      <c r="C24" s="37" t="s">
        <v>25</v>
      </c>
      <c r="D24" s="38" t="s">
        <v>72</v>
      </c>
      <c r="E24" s="49" t="s">
        <v>11</v>
      </c>
      <c r="F24" s="40" t="s">
        <v>313</v>
      </c>
      <c r="G24" s="41" t="b">
        <v>0</v>
      </c>
      <c r="H24" s="41" t="b">
        <v>0</v>
      </c>
      <c r="I24" s="41" t="b">
        <v>0</v>
      </c>
      <c r="J24" s="48" t="s">
        <v>73</v>
      </c>
      <c r="K24" s="50" t="str">
        <f t="shared" si="1"/>
        <v/>
      </c>
      <c r="L24" s="126"/>
    </row>
    <row r="25" spans="1:12" ht="12.75">
      <c r="A25" s="559" t="s">
        <v>75</v>
      </c>
      <c r="B25" s="51" t="s">
        <v>76</v>
      </c>
      <c r="C25" s="52" t="s">
        <v>77</v>
      </c>
      <c r="D25" s="53" t="s">
        <v>78</v>
      </c>
      <c r="E25" s="136" t="s">
        <v>11</v>
      </c>
      <c r="F25" s="55" t="s">
        <v>71</v>
      </c>
      <c r="G25" s="56" t="b">
        <v>0</v>
      </c>
      <c r="H25" s="57" t="b">
        <v>1</v>
      </c>
      <c r="I25" s="56" t="b">
        <v>0</v>
      </c>
      <c r="J25" s="58" t="s">
        <v>21</v>
      </c>
      <c r="K25" s="23" t="e">
        <f t="shared" ca="1" si="1"/>
        <v>#NAME?</v>
      </c>
      <c r="L25" s="121"/>
    </row>
    <row r="26" spans="1:12" ht="12.75">
      <c r="A26" s="557"/>
      <c r="B26" s="51" t="s">
        <v>80</v>
      </c>
      <c r="C26" s="52" t="s">
        <v>77</v>
      </c>
      <c r="D26" s="53" t="s">
        <v>81</v>
      </c>
      <c r="E26" s="136" t="s">
        <v>11</v>
      </c>
      <c r="F26" s="55" t="s">
        <v>323</v>
      </c>
      <c r="G26" s="56" t="b">
        <v>0</v>
      </c>
      <c r="H26" s="57" t="b">
        <v>1</v>
      </c>
      <c r="I26" s="56" t="b">
        <v>0</v>
      </c>
      <c r="J26" s="58" t="s">
        <v>21</v>
      </c>
      <c r="K26" s="23" t="e">
        <f t="shared" ca="1" si="1"/>
        <v>#NAME?</v>
      </c>
      <c r="L26" s="127"/>
    </row>
    <row r="27" spans="1:12" ht="12.75">
      <c r="A27" s="557"/>
      <c r="B27" s="51" t="s">
        <v>83</v>
      </c>
      <c r="C27" s="52" t="s">
        <v>77</v>
      </c>
      <c r="D27" s="53" t="s">
        <v>84</v>
      </c>
      <c r="E27" s="136" t="s">
        <v>11</v>
      </c>
      <c r="F27" s="55" t="s">
        <v>282</v>
      </c>
      <c r="G27" s="56" t="b">
        <v>0</v>
      </c>
      <c r="H27" s="57" t="b">
        <v>1</v>
      </c>
      <c r="I27" s="56" t="b">
        <v>0</v>
      </c>
      <c r="J27" s="58" t="s">
        <v>21</v>
      </c>
      <c r="K27" s="23" t="e">
        <f t="shared" ca="1" si="1"/>
        <v>#NAME?</v>
      </c>
      <c r="L27" s="128"/>
    </row>
    <row r="28" spans="1:12" ht="12.75">
      <c r="A28" s="557"/>
      <c r="B28" s="51" t="s">
        <v>86</v>
      </c>
      <c r="C28" s="52" t="s">
        <v>77</v>
      </c>
      <c r="D28" s="53" t="s">
        <v>87</v>
      </c>
      <c r="E28" s="136" t="s">
        <v>11</v>
      </c>
      <c r="F28" s="55" t="s">
        <v>308</v>
      </c>
      <c r="G28" s="56" t="b">
        <v>0</v>
      </c>
      <c r="H28" s="57" t="b">
        <v>1</v>
      </c>
      <c r="I28" s="56" t="b">
        <v>0</v>
      </c>
      <c r="J28" s="58" t="s">
        <v>21</v>
      </c>
      <c r="K28" s="23" t="e">
        <f t="shared" ca="1" si="1"/>
        <v>#NAME?</v>
      </c>
      <c r="L28" s="128"/>
    </row>
    <row r="29" spans="1:12" ht="12.75">
      <c r="A29" s="557"/>
      <c r="B29" s="51" t="s">
        <v>89</v>
      </c>
      <c r="C29" s="52" t="s">
        <v>77</v>
      </c>
      <c r="D29" s="53" t="s">
        <v>90</v>
      </c>
      <c r="E29" s="136" t="s">
        <v>11</v>
      </c>
      <c r="F29" s="55" t="s">
        <v>282</v>
      </c>
      <c r="G29" s="56" t="b">
        <v>0</v>
      </c>
      <c r="H29" s="57" t="b">
        <v>1</v>
      </c>
      <c r="I29" s="56" t="b">
        <v>0</v>
      </c>
      <c r="J29" s="58" t="s">
        <v>21</v>
      </c>
      <c r="K29" s="23" t="e">
        <f t="shared" ca="1" si="1"/>
        <v>#NAME?</v>
      </c>
      <c r="L29" s="125"/>
    </row>
    <row r="30" spans="1:12" ht="12.75">
      <c r="A30" s="557"/>
      <c r="B30" s="51" t="s">
        <v>91</v>
      </c>
      <c r="C30" s="52" t="s">
        <v>77</v>
      </c>
      <c r="D30" s="53" t="s">
        <v>92</v>
      </c>
      <c r="E30" s="136" t="s">
        <v>11</v>
      </c>
      <c r="F30" s="55" t="s">
        <v>176</v>
      </c>
      <c r="G30" s="56" t="b">
        <v>0</v>
      </c>
      <c r="H30" s="57" t="b">
        <v>1</v>
      </c>
      <c r="I30" s="56" t="b">
        <v>0</v>
      </c>
      <c r="J30" s="58" t="s">
        <v>21</v>
      </c>
      <c r="K30" s="23" t="e">
        <f t="shared" ca="1" si="1"/>
        <v>#NAME?</v>
      </c>
      <c r="L30" s="129"/>
    </row>
    <row r="31" spans="1:12" ht="12.75">
      <c r="A31" s="557"/>
      <c r="B31" s="51" t="s">
        <v>94</v>
      </c>
      <c r="C31" s="52" t="s">
        <v>77</v>
      </c>
      <c r="D31" s="53" t="s">
        <v>95</v>
      </c>
      <c r="E31" s="136" t="s">
        <v>11</v>
      </c>
      <c r="F31" s="55" t="s">
        <v>340</v>
      </c>
      <c r="G31" s="56" t="b">
        <v>0</v>
      </c>
      <c r="H31" s="57" t="b">
        <v>0</v>
      </c>
      <c r="I31" s="56" t="b">
        <v>0</v>
      </c>
      <c r="J31" s="58" t="s">
        <v>21</v>
      </c>
      <c r="K31" s="50" t="str">
        <f t="shared" si="1"/>
        <v/>
      </c>
      <c r="L31" s="129"/>
    </row>
    <row r="32" spans="1:12" ht="12.75">
      <c r="A32" s="557"/>
      <c r="B32" s="61" t="s">
        <v>97</v>
      </c>
      <c r="C32" s="62" t="s">
        <v>77</v>
      </c>
      <c r="D32" s="53" t="s">
        <v>98</v>
      </c>
      <c r="E32" s="136" t="s">
        <v>11</v>
      </c>
      <c r="F32" s="63" t="s">
        <v>252</v>
      </c>
      <c r="G32" s="56" t="b">
        <v>0</v>
      </c>
      <c r="H32" s="57" t="b">
        <v>1</v>
      </c>
      <c r="I32" s="56" t="b">
        <v>0</v>
      </c>
      <c r="J32" s="58" t="s">
        <v>21</v>
      </c>
      <c r="K32" s="23" t="e">
        <f t="shared" ca="1" si="1"/>
        <v>#NAME?</v>
      </c>
      <c r="L32" s="129"/>
    </row>
    <row r="33" spans="1:12" ht="12.75">
      <c r="A33" s="557"/>
      <c r="B33" s="61" t="s">
        <v>100</v>
      </c>
      <c r="C33" s="62" t="s">
        <v>77</v>
      </c>
      <c r="D33" s="53" t="s">
        <v>101</v>
      </c>
      <c r="E33" s="136" t="s">
        <v>11</v>
      </c>
      <c r="F33" s="63" t="s">
        <v>303</v>
      </c>
      <c r="G33" s="56" t="b">
        <v>0</v>
      </c>
      <c r="H33" s="57" t="b">
        <v>1</v>
      </c>
      <c r="I33" s="56" t="b">
        <v>0</v>
      </c>
      <c r="J33" s="58" t="s">
        <v>21</v>
      </c>
      <c r="K33" s="23" t="e">
        <f t="shared" ca="1" si="1"/>
        <v>#NAME?</v>
      </c>
      <c r="L33" s="129"/>
    </row>
    <row r="34" spans="1:12" ht="12.75">
      <c r="A34" s="553"/>
      <c r="B34" s="61" t="s">
        <v>103</v>
      </c>
      <c r="C34" s="52" t="s">
        <v>77</v>
      </c>
      <c r="D34" s="53" t="s">
        <v>104</v>
      </c>
      <c r="E34" s="136" t="s">
        <v>11</v>
      </c>
      <c r="F34" s="63" t="s">
        <v>341</v>
      </c>
      <c r="G34" s="56" t="b">
        <v>0</v>
      </c>
      <c r="H34" s="57" t="b">
        <v>0</v>
      </c>
      <c r="I34" s="56" t="b">
        <v>0</v>
      </c>
      <c r="J34" s="64" t="s">
        <v>106</v>
      </c>
      <c r="K34" s="50" t="str">
        <f t="shared" si="1"/>
        <v/>
      </c>
      <c r="L34" s="129"/>
    </row>
    <row r="35" spans="1:12" ht="12.75">
      <c r="A35" s="560" t="s">
        <v>107</v>
      </c>
      <c r="B35" s="66" t="s">
        <v>108</v>
      </c>
      <c r="C35" s="67" t="s">
        <v>25</v>
      </c>
      <c r="D35" s="68" t="s">
        <v>109</v>
      </c>
      <c r="E35" s="79" t="s">
        <v>11</v>
      </c>
      <c r="F35" s="70" t="s">
        <v>256</v>
      </c>
      <c r="G35" s="71" t="b">
        <v>0</v>
      </c>
      <c r="H35" s="71" t="b">
        <v>0</v>
      </c>
      <c r="I35" s="71" t="b">
        <v>0</v>
      </c>
      <c r="J35" s="72" t="s">
        <v>106</v>
      </c>
      <c r="K35" s="50" t="str">
        <f t="shared" si="1"/>
        <v/>
      </c>
      <c r="L35" s="130"/>
    </row>
    <row r="36" spans="1:12" ht="15.75" customHeight="1">
      <c r="A36" s="557"/>
      <c r="B36" s="66" t="s">
        <v>111</v>
      </c>
      <c r="C36" s="67" t="s">
        <v>25</v>
      </c>
      <c r="D36" s="68" t="s">
        <v>112</v>
      </c>
      <c r="E36" s="79" t="s">
        <v>11</v>
      </c>
      <c r="F36" s="70" t="s">
        <v>181</v>
      </c>
      <c r="G36" s="71" t="b">
        <v>0</v>
      </c>
      <c r="H36" s="71" t="b">
        <v>0</v>
      </c>
      <c r="I36" s="71" t="b">
        <v>0</v>
      </c>
      <c r="J36" s="72" t="s">
        <v>106</v>
      </c>
      <c r="K36" s="50" t="str">
        <f t="shared" si="1"/>
        <v/>
      </c>
      <c r="L36" s="130"/>
    </row>
    <row r="37" spans="1:12" ht="15.75" customHeight="1">
      <c r="A37" s="557"/>
      <c r="B37" s="66" t="s">
        <v>114</v>
      </c>
      <c r="C37" s="67" t="s">
        <v>25</v>
      </c>
      <c r="D37" s="74" t="s">
        <v>115</v>
      </c>
      <c r="E37" s="137" t="s">
        <v>11</v>
      </c>
      <c r="F37" s="70" t="s">
        <v>243</v>
      </c>
      <c r="G37" s="76" t="b">
        <v>0</v>
      </c>
      <c r="H37" s="76" t="b">
        <v>0</v>
      </c>
      <c r="I37" s="76" t="b">
        <v>0</v>
      </c>
      <c r="J37" s="77" t="s">
        <v>106</v>
      </c>
      <c r="K37" s="50" t="str">
        <f t="shared" si="1"/>
        <v/>
      </c>
      <c r="L37" s="130"/>
    </row>
    <row r="38" spans="1:12" ht="15" customHeight="1">
      <c r="A38" s="557"/>
      <c r="B38" s="66" t="s">
        <v>117</v>
      </c>
      <c r="C38" s="67" t="s">
        <v>25</v>
      </c>
      <c r="D38" s="68" t="s">
        <v>118</v>
      </c>
      <c r="E38" s="79" t="s">
        <v>11</v>
      </c>
      <c r="F38" s="70" t="s">
        <v>279</v>
      </c>
      <c r="G38" s="76" t="b">
        <v>0</v>
      </c>
      <c r="H38" s="76" t="b">
        <v>0</v>
      </c>
      <c r="I38" s="76" t="b">
        <v>0</v>
      </c>
      <c r="J38" s="77" t="s">
        <v>106</v>
      </c>
      <c r="K38" s="50" t="str">
        <f t="shared" si="1"/>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1"/>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1"/>
        <v/>
      </c>
    </row>
    <row r="41" spans="1:12" ht="15.75" customHeight="1">
      <c r="A41" s="557"/>
      <c r="B41" s="80" t="s">
        <v>125</v>
      </c>
      <c r="C41" s="67" t="s">
        <v>25</v>
      </c>
      <c r="D41" s="68" t="s">
        <v>126</v>
      </c>
      <c r="E41" s="79" t="s">
        <v>11</v>
      </c>
      <c r="F41" s="70" t="s">
        <v>133</v>
      </c>
      <c r="G41" s="76" t="b">
        <v>0</v>
      </c>
      <c r="H41" s="76" t="b">
        <v>0</v>
      </c>
      <c r="I41" s="76" t="b">
        <v>0</v>
      </c>
      <c r="J41" s="77" t="s">
        <v>106</v>
      </c>
      <c r="K41" s="50" t="str">
        <f t="shared" si="1"/>
        <v/>
      </c>
    </row>
    <row r="42" spans="1:12" ht="15.75" customHeight="1">
      <c r="A42" s="557"/>
      <c r="B42" s="80" t="s">
        <v>128</v>
      </c>
      <c r="C42" s="78" t="s">
        <v>25</v>
      </c>
      <c r="D42" s="68" t="s">
        <v>129</v>
      </c>
      <c r="E42" s="79" t="s">
        <v>11</v>
      </c>
      <c r="F42" s="70" t="s">
        <v>255</v>
      </c>
      <c r="G42" s="76" t="b">
        <v>0</v>
      </c>
      <c r="H42" s="76" t="b">
        <v>0</v>
      </c>
      <c r="I42" s="76" t="b">
        <v>0</v>
      </c>
      <c r="J42" s="77" t="s">
        <v>106</v>
      </c>
      <c r="K42" s="50" t="str">
        <f t="shared" si="1"/>
        <v/>
      </c>
    </row>
    <row r="43" spans="1:12" ht="15.75" customHeight="1">
      <c r="A43" s="557"/>
      <c r="B43" s="66" t="s">
        <v>131</v>
      </c>
      <c r="C43" s="67" t="s">
        <v>25</v>
      </c>
      <c r="D43" s="68" t="s">
        <v>132</v>
      </c>
      <c r="E43" s="79" t="s">
        <v>11</v>
      </c>
      <c r="F43" s="70" t="s">
        <v>274</v>
      </c>
      <c r="G43" s="76" t="b">
        <v>0</v>
      </c>
      <c r="H43" s="76" t="b">
        <v>0</v>
      </c>
      <c r="I43" s="76" t="b">
        <v>0</v>
      </c>
      <c r="J43" s="77" t="s">
        <v>106</v>
      </c>
      <c r="K43" s="50" t="str">
        <f t="shared" si="1"/>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1"/>
        <v/>
      </c>
    </row>
    <row r="45" spans="1:12" ht="15.75" customHeight="1">
      <c r="A45" s="557"/>
      <c r="B45" s="80" t="s">
        <v>136</v>
      </c>
      <c r="C45" s="78" t="s">
        <v>25</v>
      </c>
      <c r="D45" s="68" t="s">
        <v>137</v>
      </c>
      <c r="E45" s="79" t="s">
        <v>11</v>
      </c>
      <c r="F45" s="70" t="s">
        <v>255</v>
      </c>
      <c r="G45" s="76" t="b">
        <v>0</v>
      </c>
      <c r="H45" s="76" t="b">
        <v>0</v>
      </c>
      <c r="I45" s="76" t="b">
        <v>0</v>
      </c>
      <c r="J45" s="77" t="s">
        <v>106</v>
      </c>
      <c r="K45" s="50" t="str">
        <f t="shared" si="1"/>
        <v/>
      </c>
    </row>
    <row r="46" spans="1:12" ht="15.75" customHeight="1">
      <c r="A46" s="557"/>
      <c r="B46" s="80" t="s">
        <v>138</v>
      </c>
      <c r="C46" s="78" t="s">
        <v>25</v>
      </c>
      <c r="D46" s="68" t="s">
        <v>139</v>
      </c>
      <c r="E46" s="79" t="s">
        <v>11</v>
      </c>
      <c r="F46" s="70" t="s">
        <v>255</v>
      </c>
      <c r="G46" s="76" t="b">
        <v>0</v>
      </c>
      <c r="H46" s="76" t="b">
        <v>0</v>
      </c>
      <c r="I46" s="76" t="b">
        <v>0</v>
      </c>
      <c r="J46" s="77" t="s">
        <v>106</v>
      </c>
      <c r="K46" s="50" t="str">
        <f t="shared" si="1"/>
        <v/>
      </c>
    </row>
    <row r="47" spans="1:12" ht="16.5" customHeight="1">
      <c r="A47" s="557"/>
      <c r="B47" s="83" t="s">
        <v>141</v>
      </c>
      <c r="C47" s="84" t="s">
        <v>25</v>
      </c>
      <c r="D47" s="85" t="s">
        <v>142</v>
      </c>
      <c r="E47" s="79" t="s">
        <v>11</v>
      </c>
      <c r="F47" s="87" t="s">
        <v>257</v>
      </c>
      <c r="G47" s="88" t="b">
        <v>0</v>
      </c>
      <c r="H47" s="88" t="b">
        <v>1</v>
      </c>
      <c r="I47" s="88" t="b">
        <v>0</v>
      </c>
      <c r="J47" s="89" t="s">
        <v>106</v>
      </c>
      <c r="K47" s="23" t="e">
        <f t="shared" ca="1" si="1"/>
        <v>#NAME?</v>
      </c>
      <c r="L47" s="131"/>
    </row>
    <row r="48" spans="1:12" ht="16.5" customHeight="1">
      <c r="A48" s="557"/>
      <c r="B48" s="90" t="s">
        <v>143</v>
      </c>
      <c r="C48" s="84" t="s">
        <v>25</v>
      </c>
      <c r="D48" s="91" t="s">
        <v>144</v>
      </c>
      <c r="E48" s="79" t="s">
        <v>11</v>
      </c>
      <c r="F48" s="87" t="s">
        <v>121</v>
      </c>
      <c r="G48" s="88" t="b">
        <v>0</v>
      </c>
      <c r="H48" s="88" t="b">
        <v>1</v>
      </c>
      <c r="I48" s="88" t="b">
        <v>0</v>
      </c>
      <c r="J48" s="89" t="s">
        <v>106</v>
      </c>
      <c r="K48" s="23" t="e">
        <f t="shared" ca="1" si="1"/>
        <v>#NAME?</v>
      </c>
      <c r="L48" s="131"/>
    </row>
    <row r="49" spans="1:12" ht="16.5" customHeight="1">
      <c r="A49" s="561"/>
      <c r="B49" s="92" t="s">
        <v>145</v>
      </c>
      <c r="C49" s="93" t="s">
        <v>25</v>
      </c>
      <c r="D49" s="94" t="s">
        <v>145</v>
      </c>
      <c r="E49" s="95" t="s">
        <v>11</v>
      </c>
      <c r="F49" s="96" t="s">
        <v>330</v>
      </c>
      <c r="G49" s="97" t="b">
        <v>0</v>
      </c>
      <c r="H49" s="97" t="b">
        <v>0</v>
      </c>
      <c r="I49" s="97" t="b">
        <v>0</v>
      </c>
      <c r="J49" s="98" t="s">
        <v>106</v>
      </c>
      <c r="K49" s="50" t="str">
        <f t="shared" si="1"/>
        <v/>
      </c>
      <c r="L49" s="131"/>
    </row>
    <row r="50" spans="1:12" ht="18.75" customHeight="1">
      <c r="A50" s="562" t="s">
        <v>147</v>
      </c>
      <c r="B50" s="99" t="s">
        <v>148</v>
      </c>
      <c r="C50" s="100" t="s">
        <v>149</v>
      </c>
      <c r="D50" s="101" t="s">
        <v>148</v>
      </c>
      <c r="E50" s="102"/>
      <c r="F50" s="103" t="s">
        <v>150</v>
      </c>
      <c r="G50" s="104" t="b">
        <v>0</v>
      </c>
      <c r="H50" s="105" t="s">
        <v>151</v>
      </c>
      <c r="I50" s="104" t="b">
        <v>0</v>
      </c>
      <c r="J50" s="106" t="s">
        <v>152</v>
      </c>
      <c r="K50" s="50"/>
      <c r="L50" s="132"/>
    </row>
    <row r="51" spans="1:12" ht="18.75" customHeight="1">
      <c r="A51" s="561"/>
      <c r="B51" s="108" t="s">
        <v>153</v>
      </c>
      <c r="C51" s="109" t="s">
        <v>154</v>
      </c>
      <c r="D51" s="110" t="s">
        <v>153</v>
      </c>
      <c r="E51" s="111"/>
      <c r="F51" s="112" t="s">
        <v>155</v>
      </c>
      <c r="G51" s="113" t="b">
        <v>0</v>
      </c>
      <c r="H51" s="114" t="s">
        <v>151</v>
      </c>
      <c r="I51" s="113" t="b">
        <v>0</v>
      </c>
      <c r="J51" s="115" t="s">
        <v>156</v>
      </c>
      <c r="K51" s="50"/>
      <c r="L51" s="133"/>
    </row>
  </sheetData>
  <autoFilter ref="G2:H51"/>
  <mergeCells count="19">
    <mergeCell ref="A25:A34"/>
    <mergeCell ref="A35:A49"/>
    <mergeCell ref="A50:A51"/>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38"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E20" r:id="rId36"/>
    <hyperlink ref="D21" r:id="rId37"/>
    <hyperlink ref="E21" r:id="rId38"/>
    <hyperlink ref="E22" r:id="rId39"/>
    <hyperlink ref="D23" r:id="rId40"/>
    <hyperlink ref="E23" r:id="rId41"/>
    <hyperlink ref="D24" r:id="rId42"/>
    <hyperlink ref="E24" r:id="rId43"/>
    <hyperlink ref="D25" r:id="rId44"/>
    <hyperlink ref="E25" r:id="rId45"/>
    <hyperlink ref="D26" r:id="rId46"/>
    <hyperlink ref="E26" r:id="rId47"/>
    <hyperlink ref="D27" r:id="rId48"/>
    <hyperlink ref="E27" r:id="rId49"/>
    <hyperlink ref="D28" r:id="rId50"/>
    <hyperlink ref="E28" r:id="rId51"/>
    <hyperlink ref="D29" r:id="rId52"/>
    <hyperlink ref="E29" r:id="rId53"/>
    <hyperlink ref="D30" r:id="rId54"/>
    <hyperlink ref="E30" r:id="rId55"/>
    <hyperlink ref="D31" r:id="rId56"/>
    <hyperlink ref="E31" r:id="rId57"/>
    <hyperlink ref="D32" r:id="rId58"/>
    <hyperlink ref="E32" r:id="rId59"/>
    <hyperlink ref="D33" r:id="rId60"/>
    <hyperlink ref="E33" r:id="rId61"/>
    <hyperlink ref="D34" r:id="rId62"/>
    <hyperlink ref="E34" r:id="rId63"/>
    <hyperlink ref="D35" r:id="rId64"/>
    <hyperlink ref="E35" r:id="rId65"/>
    <hyperlink ref="D36" r:id="rId66"/>
    <hyperlink ref="E36" r:id="rId67"/>
    <hyperlink ref="D37" r:id="rId68"/>
    <hyperlink ref="E37" r:id="rId69"/>
    <hyperlink ref="D38" r:id="rId70"/>
    <hyperlink ref="E38" r:id="rId71"/>
    <hyperlink ref="D39" r:id="rId72"/>
    <hyperlink ref="E39" r:id="rId73"/>
    <hyperlink ref="D40" r:id="rId74"/>
    <hyperlink ref="E40" r:id="rId75"/>
    <hyperlink ref="D41" r:id="rId76"/>
    <hyperlink ref="E41" r:id="rId77"/>
    <hyperlink ref="D42" r:id="rId78"/>
    <hyperlink ref="E42" r:id="rId79"/>
    <hyperlink ref="D43" r:id="rId80"/>
    <hyperlink ref="E43" r:id="rId81"/>
    <hyperlink ref="D44" r:id="rId82"/>
    <hyperlink ref="E44" r:id="rId83"/>
    <hyperlink ref="D45" r:id="rId84"/>
    <hyperlink ref="E45" r:id="rId85"/>
    <hyperlink ref="D46" r:id="rId86"/>
    <hyperlink ref="E46" r:id="rId87"/>
    <hyperlink ref="D47" r:id="rId88"/>
    <hyperlink ref="E47" r:id="rId89"/>
    <hyperlink ref="D48" r:id="rId90"/>
    <hyperlink ref="E48" r:id="rId91"/>
    <hyperlink ref="D49" r:id="rId92"/>
    <hyperlink ref="E49" r:id="rId93"/>
    <hyperlink ref="D50" r:id="rId94"/>
    <hyperlink ref="D51" r:id="rId95"/>
  </hyperlinks>
  <printOptions horizontalCentered="1" gridLines="1"/>
  <pageMargins left="0.7" right="0.7" top="0.75" bottom="0.75" header="0" footer="0"/>
  <pageSetup paperSize="9" fitToHeight="0" pageOrder="overThenDown" orientation="landscape" cellComments="atEnd"/>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9"/>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7"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row>
    <row r="2" spans="1:27"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row>
    <row r="3" spans="1:27" ht="12.75">
      <c r="A3" s="552" t="s">
        <v>16</v>
      </c>
      <c r="B3" s="554" t="s">
        <v>17</v>
      </c>
      <c r="C3" s="17" t="s">
        <v>18</v>
      </c>
      <c r="D3" s="18" t="s">
        <v>19</v>
      </c>
      <c r="E3" s="19" t="s">
        <v>11</v>
      </c>
      <c r="F3" s="20" t="s">
        <v>157</v>
      </c>
      <c r="G3" s="21" t="b">
        <v>0</v>
      </c>
      <c r="H3" s="21" t="b">
        <v>0</v>
      </c>
      <c r="I3" s="21" t="b">
        <v>0</v>
      </c>
      <c r="J3" s="22" t="s">
        <v>21</v>
      </c>
      <c r="K3" s="50" t="str">
        <f t="shared" ref="K3:K47" si="0">IF(H3,CONCAT(CONCAT(CONCAT(CONCAT(CONCAT(CONCAT(CONCAT(CONCAT("http://192.168.10.9:8082/artifactory/santander-gts-libs-release-local/",CONCAT(CONCAT(SUBSTITUTE(C3,".","/"),"/"),D3)),"/"),F3),"/"),D3),"-"),F3),".jar"),"")</f>
        <v/>
      </c>
    </row>
    <row r="4" spans="1:27" ht="12.75">
      <c r="A4" s="553"/>
      <c r="B4" s="547"/>
      <c r="C4" s="17" t="s">
        <v>18</v>
      </c>
      <c r="D4" s="18" t="s">
        <v>22</v>
      </c>
      <c r="E4" s="19" t="s">
        <v>11</v>
      </c>
      <c r="F4" s="20" t="s">
        <v>157</v>
      </c>
      <c r="G4" s="21" t="b">
        <v>0</v>
      </c>
      <c r="H4" s="21" t="b">
        <v>0</v>
      </c>
      <c r="I4" s="21" t="b">
        <v>0</v>
      </c>
      <c r="J4" s="26"/>
      <c r="K4" s="50" t="str">
        <f t="shared" si="0"/>
        <v/>
      </c>
      <c r="L4" s="119"/>
    </row>
    <row r="5" spans="1:27" ht="24" customHeight="1">
      <c r="A5" s="556" t="s">
        <v>23</v>
      </c>
      <c r="B5" s="555" t="s">
        <v>24</v>
      </c>
      <c r="C5" s="28" t="s">
        <v>25</v>
      </c>
      <c r="D5" s="29" t="s">
        <v>26</v>
      </c>
      <c r="E5" s="134" t="s">
        <v>11</v>
      </c>
      <c r="F5" s="31" t="s">
        <v>166</v>
      </c>
      <c r="G5" s="32" t="b">
        <v>0</v>
      </c>
      <c r="H5" s="32" t="b">
        <v>1</v>
      </c>
      <c r="I5" s="32" t="b">
        <v>0</v>
      </c>
      <c r="J5" s="33" t="s">
        <v>28</v>
      </c>
      <c r="K5" s="23" t="e">
        <f t="shared" ca="1" si="0"/>
        <v>#NAME?</v>
      </c>
    </row>
    <row r="6" spans="1:27" ht="22.5" customHeight="1">
      <c r="A6" s="557"/>
      <c r="B6" s="547"/>
      <c r="C6" s="28" t="s">
        <v>25</v>
      </c>
      <c r="D6" s="29" t="s">
        <v>29</v>
      </c>
      <c r="E6" s="134" t="s">
        <v>11</v>
      </c>
      <c r="F6" s="31" t="s">
        <v>166</v>
      </c>
      <c r="G6" s="32" t="b">
        <v>0</v>
      </c>
      <c r="H6" s="32" t="b">
        <v>1</v>
      </c>
      <c r="I6" s="32" t="b">
        <v>0</v>
      </c>
      <c r="J6" s="35" t="s">
        <v>21</v>
      </c>
      <c r="K6" s="23" t="e">
        <f t="shared" ca="1" si="0"/>
        <v>#NAME?</v>
      </c>
      <c r="L6" s="121"/>
    </row>
    <row r="7" spans="1:27" ht="12.75">
      <c r="A7" s="557"/>
      <c r="B7" s="555" t="s">
        <v>30</v>
      </c>
      <c r="C7" s="28" t="s">
        <v>25</v>
      </c>
      <c r="D7" s="29" t="s">
        <v>31</v>
      </c>
      <c r="E7" s="134" t="s">
        <v>11</v>
      </c>
      <c r="F7" s="31" t="s">
        <v>140</v>
      </c>
      <c r="G7" s="32" t="b">
        <v>0</v>
      </c>
      <c r="H7" s="32" t="b">
        <v>1</v>
      </c>
      <c r="I7" s="32" t="b">
        <v>0</v>
      </c>
      <c r="J7" s="33"/>
      <c r="K7" s="23" t="e">
        <f t="shared" ca="1" si="0"/>
        <v>#NAME?</v>
      </c>
      <c r="L7" s="119"/>
    </row>
    <row r="8" spans="1:27" ht="12.75">
      <c r="A8" s="557"/>
      <c r="B8" s="547"/>
      <c r="C8" s="28" t="s">
        <v>25</v>
      </c>
      <c r="D8" s="29" t="s">
        <v>33</v>
      </c>
      <c r="E8" s="134" t="s">
        <v>11</v>
      </c>
      <c r="F8" s="31" t="s">
        <v>273</v>
      </c>
      <c r="G8" s="32" t="b">
        <v>0</v>
      </c>
      <c r="H8" s="32" t="b">
        <v>0</v>
      </c>
      <c r="I8" s="32" t="b">
        <v>0</v>
      </c>
      <c r="J8" s="35" t="s">
        <v>34</v>
      </c>
      <c r="K8" s="50" t="str">
        <f t="shared" si="0"/>
        <v/>
      </c>
    </row>
    <row r="9" spans="1:27" ht="12.75">
      <c r="A9" s="557"/>
      <c r="B9" s="555" t="s">
        <v>35</v>
      </c>
      <c r="C9" s="28" t="s">
        <v>18</v>
      </c>
      <c r="D9" s="29" t="s">
        <v>36</v>
      </c>
      <c r="E9" s="134" t="s">
        <v>11</v>
      </c>
      <c r="F9" s="31" t="s">
        <v>105</v>
      </c>
      <c r="G9" s="32" t="b">
        <v>0</v>
      </c>
      <c r="H9" s="32" t="b">
        <v>0</v>
      </c>
      <c r="I9" s="32" t="b">
        <v>0</v>
      </c>
      <c r="J9" s="33"/>
      <c r="K9" s="50" t="str">
        <f t="shared" si="0"/>
        <v/>
      </c>
    </row>
    <row r="10" spans="1:27" ht="12.75">
      <c r="A10" s="553"/>
      <c r="B10" s="547"/>
      <c r="C10" s="28" t="s">
        <v>38</v>
      </c>
      <c r="D10" s="29" t="s">
        <v>39</v>
      </c>
      <c r="E10" s="134" t="s">
        <v>11</v>
      </c>
      <c r="F10" s="31" t="s">
        <v>105</v>
      </c>
      <c r="G10" s="32" t="b">
        <v>0</v>
      </c>
      <c r="H10" s="32" t="b">
        <v>0</v>
      </c>
      <c r="I10" s="32" t="b">
        <v>0</v>
      </c>
      <c r="J10" s="35" t="s">
        <v>34</v>
      </c>
      <c r="K10" s="50" t="str">
        <f t="shared" si="0"/>
        <v/>
      </c>
    </row>
    <row r="11" spans="1:27" ht="12.75">
      <c r="A11" s="558" t="s">
        <v>40</v>
      </c>
      <c r="B11" s="546" t="s">
        <v>41</v>
      </c>
      <c r="C11" s="37" t="s">
        <v>25</v>
      </c>
      <c r="D11" s="38" t="s">
        <v>42</v>
      </c>
      <c r="E11" s="49" t="s">
        <v>11</v>
      </c>
      <c r="F11" s="40" t="s">
        <v>67</v>
      </c>
      <c r="G11" s="41" t="b">
        <v>0</v>
      </c>
      <c r="H11" s="41" t="b">
        <v>1</v>
      </c>
      <c r="I11" s="41" t="b">
        <v>0</v>
      </c>
      <c r="J11" s="42" t="s">
        <v>28</v>
      </c>
      <c r="K11" s="23" t="e">
        <f t="shared" ca="1" si="0"/>
        <v>#NAME?</v>
      </c>
      <c r="L11" s="121"/>
    </row>
    <row r="12" spans="1:27" ht="15" customHeight="1">
      <c r="A12" s="557"/>
      <c r="B12" s="547"/>
      <c r="C12" s="37" t="s">
        <v>25</v>
      </c>
      <c r="D12" s="38" t="s">
        <v>44</v>
      </c>
      <c r="E12" s="49" t="s">
        <v>11</v>
      </c>
      <c r="F12" s="40" t="s">
        <v>67</v>
      </c>
      <c r="G12" s="41" t="b">
        <v>0</v>
      </c>
      <c r="H12" s="41" t="b">
        <v>1</v>
      </c>
      <c r="I12" s="41" t="b">
        <v>0</v>
      </c>
      <c r="J12" s="43" t="s">
        <v>45</v>
      </c>
      <c r="K12" s="23" t="e">
        <f t="shared" ca="1" si="0"/>
        <v>#NAME?</v>
      </c>
      <c r="L12" s="122"/>
    </row>
    <row r="13" spans="1:27" ht="12.75">
      <c r="A13" s="557"/>
      <c r="B13" s="546" t="s">
        <v>46</v>
      </c>
      <c r="C13" s="37" t="s">
        <v>25</v>
      </c>
      <c r="D13" s="38" t="s">
        <v>47</v>
      </c>
      <c r="E13" s="49" t="s">
        <v>11</v>
      </c>
      <c r="F13" s="40" t="s">
        <v>199</v>
      </c>
      <c r="G13" s="41" t="b">
        <v>0</v>
      </c>
      <c r="H13" s="41" t="b">
        <v>1</v>
      </c>
      <c r="I13" s="41" t="b">
        <v>0</v>
      </c>
      <c r="J13" s="42" t="s">
        <v>28</v>
      </c>
      <c r="K13" s="23" t="e">
        <f t="shared" ca="1" si="0"/>
        <v>#NAME?</v>
      </c>
      <c r="L13" s="121"/>
    </row>
    <row r="14" spans="1:27" ht="12.75">
      <c r="A14" s="557"/>
      <c r="B14" s="547"/>
      <c r="C14" s="37" t="s">
        <v>25</v>
      </c>
      <c r="D14" s="38" t="s">
        <v>49</v>
      </c>
      <c r="E14" s="49" t="s">
        <v>11</v>
      </c>
      <c r="F14" s="40" t="s">
        <v>199</v>
      </c>
      <c r="G14" s="41" t="b">
        <v>0</v>
      </c>
      <c r="H14" s="41" t="b">
        <v>1</v>
      </c>
      <c r="I14" s="41" t="b">
        <v>0</v>
      </c>
      <c r="J14" s="43" t="s">
        <v>50</v>
      </c>
      <c r="K14" s="23" t="e">
        <f t="shared" ca="1" si="0"/>
        <v>#NAME?</v>
      </c>
      <c r="L14" s="123"/>
    </row>
    <row r="15" spans="1:27" ht="12.75">
      <c r="A15" s="557"/>
      <c r="B15" s="546" t="s">
        <v>51</v>
      </c>
      <c r="C15" s="37" t="s">
        <v>25</v>
      </c>
      <c r="D15" s="38" t="s">
        <v>52</v>
      </c>
      <c r="E15" s="49" t="s">
        <v>11</v>
      </c>
      <c r="F15" s="40" t="s">
        <v>215</v>
      </c>
      <c r="G15" s="41" t="b">
        <v>0</v>
      </c>
      <c r="H15" s="41" t="b">
        <v>1</v>
      </c>
      <c r="I15" s="41" t="b">
        <v>0</v>
      </c>
      <c r="J15" s="42" t="s">
        <v>28</v>
      </c>
      <c r="K15" s="23" t="e">
        <f t="shared" ca="1" si="0"/>
        <v>#NAME?</v>
      </c>
      <c r="L15" s="121"/>
    </row>
    <row r="16" spans="1:27" ht="12.75">
      <c r="A16" s="557"/>
      <c r="B16" s="547"/>
      <c r="C16" s="37" t="s">
        <v>25</v>
      </c>
      <c r="D16" s="38" t="s">
        <v>54</v>
      </c>
      <c r="E16" s="49" t="s">
        <v>11</v>
      </c>
      <c r="F16" s="40" t="s">
        <v>215</v>
      </c>
      <c r="G16" s="41" t="b">
        <v>0</v>
      </c>
      <c r="H16" s="41" t="b">
        <v>1</v>
      </c>
      <c r="I16" s="41" t="b">
        <v>0</v>
      </c>
      <c r="J16" s="43" t="s">
        <v>55</v>
      </c>
      <c r="K16" s="23" t="e">
        <f t="shared" ca="1" si="0"/>
        <v>#NAME?</v>
      </c>
      <c r="L16" s="123"/>
    </row>
    <row r="17" spans="1:12" ht="12.75">
      <c r="A17" s="557"/>
      <c r="B17" s="546" t="s">
        <v>56</v>
      </c>
      <c r="C17" s="37" t="s">
        <v>25</v>
      </c>
      <c r="D17" s="38" t="s">
        <v>57</v>
      </c>
      <c r="E17" s="49" t="s">
        <v>11</v>
      </c>
      <c r="F17" s="40" t="s">
        <v>301</v>
      </c>
      <c r="G17" s="41" t="b">
        <v>0</v>
      </c>
      <c r="H17" s="41" t="b">
        <v>1</v>
      </c>
      <c r="I17" s="41" t="b">
        <v>0</v>
      </c>
      <c r="J17" s="42" t="s">
        <v>28</v>
      </c>
      <c r="K17" s="23" t="e">
        <f t="shared" ca="1" si="0"/>
        <v>#NAME?</v>
      </c>
      <c r="L17" s="121"/>
    </row>
    <row r="18" spans="1:12" ht="12.75">
      <c r="A18" s="557"/>
      <c r="B18" s="547"/>
      <c r="C18" s="37" t="s">
        <v>25</v>
      </c>
      <c r="D18" s="38" t="s">
        <v>59</v>
      </c>
      <c r="E18" s="49" t="s">
        <v>11</v>
      </c>
      <c r="F18" s="40" t="s">
        <v>301</v>
      </c>
      <c r="G18" s="41" t="b">
        <v>0</v>
      </c>
      <c r="H18" s="41" t="b">
        <v>1</v>
      </c>
      <c r="I18" s="41" t="b">
        <v>0</v>
      </c>
      <c r="J18" s="43" t="s">
        <v>34</v>
      </c>
      <c r="K18" s="23" t="e">
        <f t="shared" ca="1" si="0"/>
        <v>#NAME?</v>
      </c>
      <c r="L18" s="124"/>
    </row>
    <row r="19" spans="1:12" ht="12.75">
      <c r="A19" s="557"/>
      <c r="B19" s="546" t="s">
        <v>60</v>
      </c>
      <c r="C19" s="37" t="s">
        <v>25</v>
      </c>
      <c r="D19" s="38" t="s">
        <v>61</v>
      </c>
      <c r="E19" s="49" t="s">
        <v>11</v>
      </c>
      <c r="F19" s="40" t="s">
        <v>336</v>
      </c>
      <c r="G19" s="41" t="b">
        <v>0</v>
      </c>
      <c r="H19" s="41" t="b">
        <v>1</v>
      </c>
      <c r="I19" s="41" t="b">
        <v>0</v>
      </c>
      <c r="J19" s="43" t="s">
        <v>63</v>
      </c>
      <c r="K19" s="23" t="e">
        <f t="shared" ca="1" si="0"/>
        <v>#NAME?</v>
      </c>
      <c r="L19" s="125"/>
    </row>
    <row r="20" spans="1:12" ht="12.75">
      <c r="A20" s="557"/>
      <c r="B20" s="547"/>
      <c r="C20" s="37" t="s">
        <v>25</v>
      </c>
      <c r="D20" s="38" t="s">
        <v>64</v>
      </c>
      <c r="E20" s="49" t="s">
        <v>11</v>
      </c>
      <c r="F20" s="40" t="s">
        <v>336</v>
      </c>
      <c r="G20" s="41" t="b">
        <v>0</v>
      </c>
      <c r="H20" s="41" t="b">
        <v>1</v>
      </c>
      <c r="I20" s="41" t="b">
        <v>0</v>
      </c>
      <c r="J20" s="43" t="s">
        <v>28</v>
      </c>
      <c r="K20" s="23" t="e">
        <f t="shared" ca="1" si="0"/>
        <v>#NAME?</v>
      </c>
      <c r="L20" s="125"/>
    </row>
    <row r="21" spans="1:12" ht="12.75">
      <c r="A21" s="557"/>
      <c r="B21" s="546" t="s">
        <v>65</v>
      </c>
      <c r="C21" s="37" t="s">
        <v>25</v>
      </c>
      <c r="D21" s="38" t="s">
        <v>66</v>
      </c>
      <c r="E21" s="49" t="s">
        <v>11</v>
      </c>
      <c r="F21" s="40" t="s">
        <v>71</v>
      </c>
      <c r="G21" s="41" t="b">
        <v>0</v>
      </c>
      <c r="H21" s="41" t="b">
        <v>1</v>
      </c>
      <c r="I21" s="41" t="b">
        <v>0</v>
      </c>
      <c r="J21" s="43" t="s">
        <v>63</v>
      </c>
      <c r="K21" s="23" t="e">
        <f t="shared" ca="1" si="0"/>
        <v>#NAME?</v>
      </c>
      <c r="L21" s="125"/>
    </row>
    <row r="22" spans="1:12" ht="12.75">
      <c r="A22" s="557"/>
      <c r="B22" s="547"/>
      <c r="C22" s="37" t="s">
        <v>25</v>
      </c>
      <c r="D22" s="38" t="s">
        <v>68</v>
      </c>
      <c r="E22" s="49" t="s">
        <v>11</v>
      </c>
      <c r="F22" s="40" t="s">
        <v>71</v>
      </c>
      <c r="G22" s="41" t="b">
        <v>0</v>
      </c>
      <c r="H22" s="41" t="b">
        <v>1</v>
      </c>
      <c r="I22" s="41" t="b">
        <v>0</v>
      </c>
      <c r="J22" s="43" t="s">
        <v>28</v>
      </c>
      <c r="K22" s="23" t="e">
        <f t="shared" ca="1" si="0"/>
        <v>#NAME?</v>
      </c>
      <c r="L22" s="125"/>
    </row>
    <row r="23" spans="1:12" ht="12.75">
      <c r="A23" s="557"/>
      <c r="B23" s="548" t="s">
        <v>69</v>
      </c>
      <c r="C23" s="37" t="s">
        <v>25</v>
      </c>
      <c r="D23" s="38" t="s">
        <v>70</v>
      </c>
      <c r="E23" s="49" t="s">
        <v>11</v>
      </c>
      <c r="F23" s="40" t="s">
        <v>313</v>
      </c>
      <c r="G23" s="41" t="b">
        <v>0</v>
      </c>
      <c r="H23" s="41" t="b">
        <v>1</v>
      </c>
      <c r="I23" s="41" t="b">
        <v>0</v>
      </c>
      <c r="J23" s="48" t="s">
        <v>28</v>
      </c>
      <c r="K23" s="23" t="e">
        <f t="shared" ca="1" si="0"/>
        <v>#NAME?</v>
      </c>
      <c r="L23" s="125"/>
    </row>
    <row r="24" spans="1:12" ht="12.75">
      <c r="A24" s="553"/>
      <c r="B24" s="547"/>
      <c r="C24" s="37" t="s">
        <v>25</v>
      </c>
      <c r="D24" s="38" t="s">
        <v>72</v>
      </c>
      <c r="E24" s="49" t="s">
        <v>11</v>
      </c>
      <c r="F24" s="40" t="s">
        <v>313</v>
      </c>
      <c r="G24" s="41" t="b">
        <v>0</v>
      </c>
      <c r="H24" s="41" t="b">
        <v>1</v>
      </c>
      <c r="I24" s="41" t="b">
        <v>0</v>
      </c>
      <c r="J24" s="48" t="s">
        <v>73</v>
      </c>
      <c r="K24" s="23" t="e">
        <f t="shared" ca="1" si="0"/>
        <v>#NAME?</v>
      </c>
      <c r="L24" s="126"/>
    </row>
    <row r="25" spans="1:12" ht="12.75">
      <c r="A25" s="559" t="s">
        <v>75</v>
      </c>
      <c r="B25" s="51" t="s">
        <v>76</v>
      </c>
      <c r="C25" s="52" t="s">
        <v>77</v>
      </c>
      <c r="D25" s="53" t="s">
        <v>78</v>
      </c>
      <c r="E25" s="136" t="s">
        <v>11</v>
      </c>
      <c r="F25" s="55" t="s">
        <v>171</v>
      </c>
      <c r="G25" s="56" t="b">
        <v>0</v>
      </c>
      <c r="H25" s="57" t="b">
        <v>1</v>
      </c>
      <c r="I25" s="56" t="b">
        <v>0</v>
      </c>
      <c r="J25" s="58" t="s">
        <v>21</v>
      </c>
      <c r="K25" s="23" t="e">
        <f t="shared" ca="1" si="0"/>
        <v>#NAME?</v>
      </c>
      <c r="L25" s="121"/>
    </row>
    <row r="26" spans="1:12" ht="12.75">
      <c r="A26" s="557"/>
      <c r="B26" s="51" t="s">
        <v>80</v>
      </c>
      <c r="C26" s="52" t="s">
        <v>77</v>
      </c>
      <c r="D26" s="53" t="s">
        <v>81</v>
      </c>
      <c r="E26" s="136" t="s">
        <v>11</v>
      </c>
      <c r="F26" s="55" t="s">
        <v>96</v>
      </c>
      <c r="G26" s="56" t="b">
        <v>0</v>
      </c>
      <c r="H26" s="57" t="b">
        <v>1</v>
      </c>
      <c r="I26" s="56" t="b">
        <v>0</v>
      </c>
      <c r="J26" s="58" t="s">
        <v>21</v>
      </c>
      <c r="K26" s="23" t="e">
        <f t="shared" ca="1" si="0"/>
        <v>#NAME?</v>
      </c>
      <c r="L26" s="127"/>
    </row>
    <row r="27" spans="1:12" ht="12.75">
      <c r="A27" s="557"/>
      <c r="B27" s="51" t="s">
        <v>83</v>
      </c>
      <c r="C27" s="52" t="s">
        <v>77</v>
      </c>
      <c r="D27" s="53" t="s">
        <v>84</v>
      </c>
      <c r="E27" s="136" t="s">
        <v>11</v>
      </c>
      <c r="F27" s="55" t="s">
        <v>306</v>
      </c>
      <c r="G27" s="56" t="b">
        <v>0</v>
      </c>
      <c r="H27" s="57" t="b">
        <v>1</v>
      </c>
      <c r="I27" s="56" t="b">
        <v>0</v>
      </c>
      <c r="J27" s="58" t="s">
        <v>21</v>
      </c>
      <c r="K27" s="23" t="e">
        <f t="shared" ca="1" si="0"/>
        <v>#NAME?</v>
      </c>
      <c r="L27" s="128"/>
    </row>
    <row r="28" spans="1:12" ht="12.75">
      <c r="A28" s="557"/>
      <c r="B28" s="51" t="s">
        <v>86</v>
      </c>
      <c r="C28" s="52" t="s">
        <v>77</v>
      </c>
      <c r="D28" s="53" t="s">
        <v>87</v>
      </c>
      <c r="E28" s="136" t="s">
        <v>11</v>
      </c>
      <c r="F28" s="55" t="s">
        <v>317</v>
      </c>
      <c r="G28" s="56" t="b">
        <v>0</v>
      </c>
      <c r="H28" s="57" t="b">
        <v>1</v>
      </c>
      <c r="I28" s="56" t="b">
        <v>0</v>
      </c>
      <c r="J28" s="58" t="s">
        <v>21</v>
      </c>
      <c r="K28" s="23" t="e">
        <f t="shared" ca="1" si="0"/>
        <v>#NAME?</v>
      </c>
      <c r="L28" s="128"/>
    </row>
    <row r="29" spans="1:12" ht="12.75">
      <c r="A29" s="557"/>
      <c r="B29" s="51" t="s">
        <v>89</v>
      </c>
      <c r="C29" s="52" t="s">
        <v>77</v>
      </c>
      <c r="D29" s="53" t="s">
        <v>90</v>
      </c>
      <c r="E29" s="136" t="s">
        <v>11</v>
      </c>
      <c r="F29" s="55" t="s">
        <v>306</v>
      </c>
      <c r="G29" s="56" t="b">
        <v>0</v>
      </c>
      <c r="H29" s="57" t="b">
        <v>1</v>
      </c>
      <c r="I29" s="56" t="b">
        <v>0</v>
      </c>
      <c r="J29" s="58" t="s">
        <v>21</v>
      </c>
      <c r="K29" s="23" t="e">
        <f t="shared" ca="1" si="0"/>
        <v>#NAME?</v>
      </c>
      <c r="L29" s="125"/>
    </row>
    <row r="30" spans="1:12" ht="12.75">
      <c r="A30" s="557"/>
      <c r="B30" s="51" t="s">
        <v>91</v>
      </c>
      <c r="C30" s="52" t="s">
        <v>77</v>
      </c>
      <c r="D30" s="53" t="s">
        <v>92</v>
      </c>
      <c r="E30" s="136" t="s">
        <v>11</v>
      </c>
      <c r="F30" s="55" t="s">
        <v>202</v>
      </c>
      <c r="G30" s="56" t="b">
        <v>0</v>
      </c>
      <c r="H30" s="57" t="b">
        <v>1</v>
      </c>
      <c r="I30" s="56" t="b">
        <v>0</v>
      </c>
      <c r="J30" s="58" t="s">
        <v>21</v>
      </c>
      <c r="K30" s="23" t="e">
        <f t="shared" ca="1" si="0"/>
        <v>#NAME?</v>
      </c>
      <c r="L30" s="129"/>
    </row>
    <row r="31" spans="1:12" ht="12.75">
      <c r="A31" s="557"/>
      <c r="B31" s="51" t="s">
        <v>94</v>
      </c>
      <c r="C31" s="52" t="s">
        <v>77</v>
      </c>
      <c r="D31" s="53" t="s">
        <v>95</v>
      </c>
      <c r="E31" s="136" t="s">
        <v>11</v>
      </c>
      <c r="F31" s="55" t="s">
        <v>345</v>
      </c>
      <c r="G31" s="56" t="b">
        <v>0</v>
      </c>
      <c r="H31" s="57" t="b">
        <v>1</v>
      </c>
      <c r="I31" s="56" t="b">
        <v>0</v>
      </c>
      <c r="J31" s="58" t="s">
        <v>21</v>
      </c>
      <c r="K31" s="23" t="e">
        <f t="shared" ca="1" si="0"/>
        <v>#NAME?</v>
      </c>
      <c r="L31" s="129"/>
    </row>
    <row r="32" spans="1:12" ht="12.75">
      <c r="A32" s="557"/>
      <c r="B32" s="61" t="s">
        <v>97</v>
      </c>
      <c r="C32" s="62" t="s">
        <v>77</v>
      </c>
      <c r="D32" s="53" t="s">
        <v>98</v>
      </c>
      <c r="E32" s="136" t="s">
        <v>11</v>
      </c>
      <c r="F32" s="63" t="s">
        <v>20</v>
      </c>
      <c r="G32" s="56" t="b">
        <v>0</v>
      </c>
      <c r="H32" s="57" t="b">
        <v>1</v>
      </c>
      <c r="I32" s="56" t="b">
        <v>0</v>
      </c>
      <c r="J32" s="58" t="s">
        <v>21</v>
      </c>
      <c r="K32" s="23" t="e">
        <f t="shared" ca="1" si="0"/>
        <v>#NAME?</v>
      </c>
      <c r="L32" s="129"/>
    </row>
    <row r="33" spans="1:12" ht="12.75">
      <c r="A33" s="557"/>
      <c r="B33" s="61" t="s">
        <v>100</v>
      </c>
      <c r="C33" s="62" t="s">
        <v>77</v>
      </c>
      <c r="D33" s="53" t="s">
        <v>101</v>
      </c>
      <c r="E33" s="136" t="s">
        <v>11</v>
      </c>
      <c r="F33" s="63" t="s">
        <v>37</v>
      </c>
      <c r="G33" s="56" t="b">
        <v>0</v>
      </c>
      <c r="H33" s="57" t="b">
        <v>1</v>
      </c>
      <c r="I33" s="56" t="b">
        <v>0</v>
      </c>
      <c r="J33" s="58" t="s">
        <v>21</v>
      </c>
      <c r="K33" s="23" t="e">
        <f t="shared" ca="1" si="0"/>
        <v>#NAME?</v>
      </c>
      <c r="L33" s="129"/>
    </row>
    <row r="34" spans="1:12" ht="12.75">
      <c r="A34" s="553"/>
      <c r="B34" s="61" t="s">
        <v>103</v>
      </c>
      <c r="C34" s="52" t="s">
        <v>77</v>
      </c>
      <c r="D34" s="53" t="s">
        <v>104</v>
      </c>
      <c r="E34" s="136" t="s">
        <v>11</v>
      </c>
      <c r="F34" s="63" t="s">
        <v>341</v>
      </c>
      <c r="G34" s="56" t="b">
        <v>0</v>
      </c>
      <c r="H34" s="57" t="b">
        <v>1</v>
      </c>
      <c r="I34" s="56" t="b">
        <v>0</v>
      </c>
      <c r="J34" s="64" t="s">
        <v>106</v>
      </c>
      <c r="K34" s="23" t="e">
        <f t="shared" ca="1" si="0"/>
        <v>#NAME?</v>
      </c>
      <c r="L34" s="129"/>
    </row>
    <row r="35" spans="1:12" ht="12.75">
      <c r="A35" s="560" t="s">
        <v>107</v>
      </c>
      <c r="B35" s="66" t="s">
        <v>108</v>
      </c>
      <c r="C35" s="67" t="s">
        <v>25</v>
      </c>
      <c r="D35" s="68" t="s">
        <v>109</v>
      </c>
      <c r="E35" s="79" t="s">
        <v>11</v>
      </c>
      <c r="F35" s="70" t="s">
        <v>256</v>
      </c>
      <c r="G35" s="71" t="b">
        <v>0</v>
      </c>
      <c r="H35" s="71" t="b">
        <v>0</v>
      </c>
      <c r="I35" s="71" t="b">
        <v>0</v>
      </c>
      <c r="J35" s="72" t="s">
        <v>106</v>
      </c>
      <c r="K35" s="50" t="str">
        <f t="shared" si="0"/>
        <v/>
      </c>
      <c r="L35" s="130"/>
    </row>
    <row r="36" spans="1:12" ht="15.75" customHeight="1">
      <c r="A36" s="557"/>
      <c r="B36" s="66" t="s">
        <v>111</v>
      </c>
      <c r="C36" s="67" t="s">
        <v>25</v>
      </c>
      <c r="D36" s="68" t="s">
        <v>112</v>
      </c>
      <c r="E36" s="79" t="s">
        <v>11</v>
      </c>
      <c r="F36" s="70" t="s">
        <v>181</v>
      </c>
      <c r="G36" s="71" t="b">
        <v>0</v>
      </c>
      <c r="H36" s="71" t="b">
        <v>0</v>
      </c>
      <c r="I36" s="71" t="b">
        <v>0</v>
      </c>
      <c r="J36" s="72" t="s">
        <v>106</v>
      </c>
      <c r="K36" s="50" t="str">
        <f t="shared" si="0"/>
        <v/>
      </c>
      <c r="L36" s="130"/>
    </row>
    <row r="37" spans="1:12" ht="15.75" customHeight="1">
      <c r="A37" s="557"/>
      <c r="B37" s="66" t="s">
        <v>114</v>
      </c>
      <c r="C37" s="67" t="s">
        <v>25</v>
      </c>
      <c r="D37" s="74" t="s">
        <v>115</v>
      </c>
      <c r="E37" s="137" t="s">
        <v>11</v>
      </c>
      <c r="F37" s="70" t="s">
        <v>243</v>
      </c>
      <c r="G37" s="76" t="b">
        <v>0</v>
      </c>
      <c r="H37" s="76" t="b">
        <v>0</v>
      </c>
      <c r="I37" s="76" t="b">
        <v>0</v>
      </c>
      <c r="J37" s="77" t="s">
        <v>106</v>
      </c>
      <c r="K37" s="50" t="str">
        <f t="shared" si="0"/>
        <v/>
      </c>
      <c r="L37" s="130"/>
    </row>
    <row r="38" spans="1:12" ht="15" customHeight="1">
      <c r="A38" s="557"/>
      <c r="B38" s="66" t="s">
        <v>117</v>
      </c>
      <c r="C38" s="67" t="s">
        <v>25</v>
      </c>
      <c r="D38" s="68" t="s">
        <v>118</v>
      </c>
      <c r="E38" s="79" t="s">
        <v>11</v>
      </c>
      <c r="F38" s="70" t="s">
        <v>279</v>
      </c>
      <c r="G38" s="76" t="b">
        <v>0</v>
      </c>
      <c r="H38" s="76" t="b">
        <v>0</v>
      </c>
      <c r="I38" s="76" t="b">
        <v>0</v>
      </c>
      <c r="J38" s="77" t="s">
        <v>106</v>
      </c>
      <c r="K38" s="50" t="str">
        <f t="shared" si="0"/>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0"/>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0"/>
        <v/>
      </c>
    </row>
    <row r="41" spans="1:12" ht="15.75" customHeight="1">
      <c r="A41" s="557"/>
      <c r="B41" s="80" t="s">
        <v>125</v>
      </c>
      <c r="C41" s="67" t="s">
        <v>25</v>
      </c>
      <c r="D41" s="68" t="s">
        <v>126</v>
      </c>
      <c r="E41" s="79" t="s">
        <v>11</v>
      </c>
      <c r="F41" s="70" t="s">
        <v>133</v>
      </c>
      <c r="G41" s="76" t="b">
        <v>0</v>
      </c>
      <c r="H41" s="76" t="b">
        <v>0</v>
      </c>
      <c r="I41" s="76" t="b">
        <v>0</v>
      </c>
      <c r="J41" s="77" t="s">
        <v>106</v>
      </c>
      <c r="K41" s="50" t="str">
        <f t="shared" si="0"/>
        <v/>
      </c>
    </row>
    <row r="42" spans="1:12" ht="15.75" customHeight="1">
      <c r="A42" s="557"/>
      <c r="B42" s="80" t="s">
        <v>128</v>
      </c>
      <c r="C42" s="78" t="s">
        <v>25</v>
      </c>
      <c r="D42" s="68" t="s">
        <v>129</v>
      </c>
      <c r="E42" s="79" t="s">
        <v>11</v>
      </c>
      <c r="F42" s="70" t="s">
        <v>255</v>
      </c>
      <c r="G42" s="76" t="b">
        <v>0</v>
      </c>
      <c r="H42" s="76" t="b">
        <v>0</v>
      </c>
      <c r="I42" s="76" t="b">
        <v>0</v>
      </c>
      <c r="J42" s="77" t="s">
        <v>106</v>
      </c>
      <c r="K42" s="50" t="str">
        <f t="shared" si="0"/>
        <v/>
      </c>
    </row>
    <row r="43" spans="1:12" ht="15.75" customHeight="1">
      <c r="A43" s="557"/>
      <c r="B43" s="66" t="s">
        <v>131</v>
      </c>
      <c r="C43" s="67" t="s">
        <v>25</v>
      </c>
      <c r="D43" s="68" t="s">
        <v>132</v>
      </c>
      <c r="E43" s="79" t="s">
        <v>11</v>
      </c>
      <c r="F43" s="70" t="s">
        <v>274</v>
      </c>
      <c r="G43" s="76" t="b">
        <v>0</v>
      </c>
      <c r="H43" s="76" t="b">
        <v>0</v>
      </c>
      <c r="I43" s="76" t="b">
        <v>0</v>
      </c>
      <c r="J43" s="77" t="s">
        <v>106</v>
      </c>
      <c r="K43" s="50" t="str">
        <f t="shared" si="0"/>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0"/>
        <v/>
      </c>
    </row>
    <row r="45" spans="1:12" ht="15.75" customHeight="1">
      <c r="A45" s="557"/>
      <c r="B45" s="80" t="s">
        <v>136</v>
      </c>
      <c r="C45" s="78" t="s">
        <v>25</v>
      </c>
      <c r="D45" s="68" t="s">
        <v>137</v>
      </c>
      <c r="E45" s="79" t="s">
        <v>11</v>
      </c>
      <c r="F45" s="70" t="s">
        <v>255</v>
      </c>
      <c r="G45" s="76" t="b">
        <v>0</v>
      </c>
      <c r="H45" s="76" t="b">
        <v>0</v>
      </c>
      <c r="I45" s="76" t="b">
        <v>0</v>
      </c>
      <c r="J45" s="77" t="s">
        <v>106</v>
      </c>
      <c r="K45" s="50" t="str">
        <f t="shared" si="0"/>
        <v/>
      </c>
    </row>
    <row r="46" spans="1:12" ht="15.75" customHeight="1">
      <c r="A46" s="557"/>
      <c r="B46" s="80" t="s">
        <v>138</v>
      </c>
      <c r="C46" s="78" t="s">
        <v>25</v>
      </c>
      <c r="D46" s="68" t="s">
        <v>139</v>
      </c>
      <c r="E46" s="79" t="s">
        <v>11</v>
      </c>
      <c r="F46" s="70" t="s">
        <v>255</v>
      </c>
      <c r="G46" s="76" t="b">
        <v>0</v>
      </c>
      <c r="H46" s="76" t="b">
        <v>0</v>
      </c>
      <c r="I46" s="76" t="b">
        <v>0</v>
      </c>
      <c r="J46" s="77" t="s">
        <v>106</v>
      </c>
      <c r="K46" s="50" t="str">
        <f t="shared" si="0"/>
        <v/>
      </c>
    </row>
    <row r="47" spans="1:12" ht="16.5" customHeight="1">
      <c r="A47" s="561"/>
      <c r="B47" s="92" t="s">
        <v>145</v>
      </c>
      <c r="C47" s="93" t="s">
        <v>25</v>
      </c>
      <c r="D47" s="94" t="s">
        <v>145</v>
      </c>
      <c r="E47" s="95" t="s">
        <v>11</v>
      </c>
      <c r="F47" s="96" t="s">
        <v>330</v>
      </c>
      <c r="G47" s="97" t="b">
        <v>0</v>
      </c>
      <c r="H47" s="97" t="b">
        <v>0</v>
      </c>
      <c r="I47" s="97" t="b">
        <v>0</v>
      </c>
      <c r="J47" s="98" t="s">
        <v>106</v>
      </c>
      <c r="K47" s="50" t="str">
        <f t="shared" si="0"/>
        <v/>
      </c>
      <c r="L47" s="131"/>
    </row>
    <row r="48" spans="1:12" ht="18.75" customHeight="1">
      <c r="A48" s="562" t="s">
        <v>147</v>
      </c>
      <c r="B48" s="99" t="s">
        <v>148</v>
      </c>
      <c r="C48" s="100" t="s">
        <v>149</v>
      </c>
      <c r="D48" s="101" t="s">
        <v>148</v>
      </c>
      <c r="E48" s="102"/>
      <c r="F48" s="103" t="s">
        <v>150</v>
      </c>
      <c r="G48" s="104" t="b">
        <v>0</v>
      </c>
      <c r="H48" s="105" t="s">
        <v>151</v>
      </c>
      <c r="I48" s="104" t="b">
        <v>0</v>
      </c>
      <c r="J48" s="106" t="s">
        <v>152</v>
      </c>
      <c r="K48" s="50"/>
      <c r="L48" s="132"/>
    </row>
    <row r="49" spans="1:12" ht="18.75" customHeight="1">
      <c r="A49" s="561"/>
      <c r="B49" s="108" t="s">
        <v>153</v>
      </c>
      <c r="C49" s="109" t="s">
        <v>154</v>
      </c>
      <c r="D49" s="110" t="s">
        <v>153</v>
      </c>
      <c r="E49" s="111"/>
      <c r="F49" s="112" t="s">
        <v>155</v>
      </c>
      <c r="G49" s="113" t="b">
        <v>0</v>
      </c>
      <c r="H49" s="114" t="s">
        <v>151</v>
      </c>
      <c r="I49" s="113" t="b">
        <v>0</v>
      </c>
      <c r="J49" s="115" t="s">
        <v>156</v>
      </c>
      <c r="K49" s="50"/>
      <c r="L49" s="133"/>
    </row>
  </sheetData>
  <autoFilter ref="G2:H49"/>
  <mergeCells count="19">
    <mergeCell ref="A25:A34"/>
    <mergeCell ref="A35:A47"/>
    <mergeCell ref="A48:A49"/>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A36 A25:I34 J25:J33">
    <cfRule type="notContainsBlanks" dxfId="37"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E20" r:id="rId36"/>
    <hyperlink ref="D21" r:id="rId37"/>
    <hyperlink ref="E21" r:id="rId38"/>
    <hyperlink ref="E22" r:id="rId39"/>
    <hyperlink ref="D23" r:id="rId40"/>
    <hyperlink ref="E23" r:id="rId41"/>
    <hyperlink ref="D24" r:id="rId42"/>
    <hyperlink ref="E24" r:id="rId43"/>
    <hyperlink ref="D25" r:id="rId44"/>
    <hyperlink ref="E25" r:id="rId45"/>
    <hyperlink ref="D26" r:id="rId46"/>
    <hyperlink ref="E26" r:id="rId47"/>
    <hyperlink ref="D27" r:id="rId48"/>
    <hyperlink ref="E27" r:id="rId49"/>
    <hyperlink ref="D28" r:id="rId50"/>
    <hyperlink ref="E28" r:id="rId51"/>
    <hyperlink ref="D29" r:id="rId52"/>
    <hyperlink ref="E29" r:id="rId53"/>
    <hyperlink ref="D30" r:id="rId54"/>
    <hyperlink ref="E30" r:id="rId55"/>
    <hyperlink ref="D31" r:id="rId56"/>
    <hyperlink ref="E31" r:id="rId57"/>
    <hyperlink ref="D32" r:id="rId58"/>
    <hyperlink ref="E32" r:id="rId59"/>
    <hyperlink ref="D33" r:id="rId60"/>
    <hyperlink ref="E33" r:id="rId61"/>
    <hyperlink ref="D34" r:id="rId62"/>
    <hyperlink ref="E34" r:id="rId63"/>
    <hyperlink ref="D35" r:id="rId64"/>
    <hyperlink ref="E35" r:id="rId65"/>
    <hyperlink ref="D36" r:id="rId66"/>
    <hyperlink ref="E36" r:id="rId67"/>
    <hyperlink ref="D37" r:id="rId68"/>
    <hyperlink ref="E37" r:id="rId69"/>
    <hyperlink ref="D38" r:id="rId70"/>
    <hyperlink ref="E38" r:id="rId71"/>
    <hyperlink ref="D39" r:id="rId72"/>
    <hyperlink ref="E39" r:id="rId73"/>
    <hyperlink ref="D40" r:id="rId74"/>
    <hyperlink ref="E40" r:id="rId75"/>
    <hyperlink ref="D41" r:id="rId76"/>
    <hyperlink ref="E41" r:id="rId77"/>
    <hyperlink ref="D42" r:id="rId78"/>
    <hyperlink ref="E42" r:id="rId79"/>
    <hyperlink ref="D43" r:id="rId80"/>
    <hyperlink ref="E43" r:id="rId81"/>
    <hyperlink ref="D44" r:id="rId82"/>
    <hyperlink ref="E44" r:id="rId83"/>
    <hyperlink ref="D45" r:id="rId84"/>
    <hyperlink ref="E45" r:id="rId85"/>
    <hyperlink ref="D46" r:id="rId86"/>
    <hyperlink ref="E46" r:id="rId87"/>
    <hyperlink ref="D47" r:id="rId88"/>
    <hyperlink ref="E47" r:id="rId89"/>
    <hyperlink ref="D48" r:id="rId90"/>
    <hyperlink ref="D49" r:id="rId91"/>
  </hyperlinks>
  <printOptions horizontalCentered="1" gridLines="1"/>
  <pageMargins left="0.7" right="0.7" top="0.75" bottom="0.75" header="0" footer="0"/>
  <pageSetup paperSize="9" fitToHeight="0" pageOrder="overThenDown" orientation="landscape" cellComments="atEnd"/>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B49"/>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8"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c r="AB1" s="8"/>
    </row>
    <row r="2" spans="1:28"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c r="AB2" s="8"/>
    </row>
    <row r="3" spans="1:28" ht="12.75">
      <c r="A3" s="552" t="s">
        <v>16</v>
      </c>
      <c r="B3" s="554" t="s">
        <v>17</v>
      </c>
      <c r="C3" s="17" t="s">
        <v>18</v>
      </c>
      <c r="D3" s="18" t="s">
        <v>19</v>
      </c>
      <c r="E3" s="19" t="s">
        <v>11</v>
      </c>
      <c r="F3" s="20" t="s">
        <v>157</v>
      </c>
      <c r="G3" s="21" t="b">
        <v>0</v>
      </c>
      <c r="H3" s="21" t="b">
        <v>0</v>
      </c>
      <c r="I3" s="21" t="b">
        <v>0</v>
      </c>
      <c r="J3" s="22" t="s">
        <v>21</v>
      </c>
      <c r="K3" s="50" t="str">
        <f t="shared" ref="K3:K47" si="0">IF(H3,CONCAT(CONCAT(CONCAT(CONCAT(CONCAT(CONCAT(CONCAT(CONCAT("http://192.168.10.9:8082/artifactory/santander-gts-libs-release-local/",CONCAT(CONCAT(SUBSTITUTE(C3,".","/"),"/"),D3)),"/"),F3),"/"),D3),"-"),F3),".jar"),"")</f>
        <v/>
      </c>
    </row>
    <row r="4" spans="1:28" ht="12.75">
      <c r="A4" s="553"/>
      <c r="B4" s="547"/>
      <c r="C4" s="17" t="s">
        <v>18</v>
      </c>
      <c r="D4" s="18" t="s">
        <v>22</v>
      </c>
      <c r="E4" s="19" t="s">
        <v>11</v>
      </c>
      <c r="F4" s="20" t="s">
        <v>157</v>
      </c>
      <c r="G4" s="21" t="b">
        <v>0</v>
      </c>
      <c r="H4" s="21" t="b">
        <v>0</v>
      </c>
      <c r="I4" s="21" t="b">
        <v>0</v>
      </c>
      <c r="J4" s="26"/>
      <c r="K4" s="50" t="str">
        <f t="shared" si="0"/>
        <v/>
      </c>
      <c r="L4" s="119"/>
    </row>
    <row r="5" spans="1:28" ht="24" customHeight="1">
      <c r="A5" s="556" t="s">
        <v>23</v>
      </c>
      <c r="B5" s="555" t="s">
        <v>24</v>
      </c>
      <c r="C5" s="28" t="s">
        <v>25</v>
      </c>
      <c r="D5" s="29" t="s">
        <v>26</v>
      </c>
      <c r="E5" s="134" t="s">
        <v>11</v>
      </c>
      <c r="F5" s="31" t="s">
        <v>213</v>
      </c>
      <c r="G5" s="32" t="b">
        <v>0</v>
      </c>
      <c r="H5" s="32" t="b">
        <v>1</v>
      </c>
      <c r="I5" s="32" t="b">
        <v>0</v>
      </c>
      <c r="J5" s="33" t="s">
        <v>28</v>
      </c>
      <c r="K5" s="23" t="e">
        <f t="shared" ca="1" si="0"/>
        <v>#NAME?</v>
      </c>
    </row>
    <row r="6" spans="1:28" ht="22.5" customHeight="1">
      <c r="A6" s="557"/>
      <c r="B6" s="547"/>
      <c r="C6" s="28" t="s">
        <v>25</v>
      </c>
      <c r="D6" s="29" t="s">
        <v>29</v>
      </c>
      <c r="E6" s="134" t="s">
        <v>11</v>
      </c>
      <c r="F6" s="31" t="s">
        <v>197</v>
      </c>
      <c r="G6" s="32" t="b">
        <v>0</v>
      </c>
      <c r="H6" s="32" t="b">
        <v>1</v>
      </c>
      <c r="I6" s="32" t="b">
        <v>0</v>
      </c>
      <c r="J6" s="35" t="s">
        <v>21</v>
      </c>
      <c r="K6" s="23" t="e">
        <f t="shared" ca="1" si="0"/>
        <v>#NAME?</v>
      </c>
      <c r="L6" s="121"/>
    </row>
    <row r="7" spans="1:28" ht="12.75">
      <c r="A7" s="557"/>
      <c r="B7" s="555" t="s">
        <v>30</v>
      </c>
      <c r="C7" s="28" t="s">
        <v>25</v>
      </c>
      <c r="D7" s="29" t="s">
        <v>31</v>
      </c>
      <c r="E7" s="134" t="s">
        <v>11</v>
      </c>
      <c r="F7" s="31" t="s">
        <v>74</v>
      </c>
      <c r="G7" s="32" t="b">
        <v>0</v>
      </c>
      <c r="H7" s="32" t="b">
        <v>0</v>
      </c>
      <c r="I7" s="32" t="b">
        <v>0</v>
      </c>
      <c r="J7" s="33"/>
      <c r="K7" s="50" t="str">
        <f t="shared" si="0"/>
        <v/>
      </c>
      <c r="L7" s="119"/>
    </row>
    <row r="8" spans="1:28" ht="12.75">
      <c r="A8" s="557"/>
      <c r="B8" s="547"/>
      <c r="C8" s="28" t="s">
        <v>25</v>
      </c>
      <c r="D8" s="29" t="s">
        <v>33</v>
      </c>
      <c r="E8" s="134" t="s">
        <v>11</v>
      </c>
      <c r="F8" s="31" t="s">
        <v>273</v>
      </c>
      <c r="G8" s="32" t="b">
        <v>0</v>
      </c>
      <c r="H8" s="32" t="b">
        <v>0</v>
      </c>
      <c r="I8" s="32" t="b">
        <v>0</v>
      </c>
      <c r="J8" s="35" t="s">
        <v>34</v>
      </c>
      <c r="K8" s="50" t="str">
        <f t="shared" si="0"/>
        <v/>
      </c>
    </row>
    <row r="9" spans="1:28" ht="12.75">
      <c r="A9" s="557"/>
      <c r="B9" s="555" t="s">
        <v>35</v>
      </c>
      <c r="C9" s="28" t="s">
        <v>18</v>
      </c>
      <c r="D9" s="29" t="s">
        <v>36</v>
      </c>
      <c r="E9" s="134" t="s">
        <v>11</v>
      </c>
      <c r="F9" s="31" t="s">
        <v>105</v>
      </c>
      <c r="G9" s="32" t="b">
        <v>0</v>
      </c>
      <c r="H9" s="32" t="b">
        <v>0</v>
      </c>
      <c r="I9" s="32" t="b">
        <v>0</v>
      </c>
      <c r="J9" s="33"/>
      <c r="K9" s="50" t="str">
        <f t="shared" si="0"/>
        <v/>
      </c>
    </row>
    <row r="10" spans="1:28" ht="12.75">
      <c r="A10" s="553"/>
      <c r="B10" s="547"/>
      <c r="C10" s="28" t="s">
        <v>38</v>
      </c>
      <c r="D10" s="29" t="s">
        <v>39</v>
      </c>
      <c r="E10" s="134" t="s">
        <v>11</v>
      </c>
      <c r="F10" s="31" t="s">
        <v>105</v>
      </c>
      <c r="G10" s="32" t="b">
        <v>0</v>
      </c>
      <c r="H10" s="32" t="b">
        <v>0</v>
      </c>
      <c r="I10" s="32" t="b">
        <v>0</v>
      </c>
      <c r="J10" s="35" t="s">
        <v>34</v>
      </c>
      <c r="K10" s="50" t="str">
        <f t="shared" si="0"/>
        <v/>
      </c>
    </row>
    <row r="11" spans="1:28" ht="12.75">
      <c r="A11" s="558" t="s">
        <v>40</v>
      </c>
      <c r="B11" s="546" t="s">
        <v>41</v>
      </c>
      <c r="C11" s="37" t="s">
        <v>25</v>
      </c>
      <c r="D11" s="38" t="s">
        <v>42</v>
      </c>
      <c r="E11" s="49" t="s">
        <v>11</v>
      </c>
      <c r="F11" s="40" t="s">
        <v>58</v>
      </c>
      <c r="G11" s="41" t="b">
        <v>0</v>
      </c>
      <c r="H11" s="41" t="b">
        <v>0</v>
      </c>
      <c r="I11" s="41" t="b">
        <v>0</v>
      </c>
      <c r="J11" s="42" t="s">
        <v>28</v>
      </c>
      <c r="K11" s="50" t="str">
        <f t="shared" si="0"/>
        <v/>
      </c>
      <c r="L11" s="121"/>
    </row>
    <row r="12" spans="1:28" ht="15" customHeight="1">
      <c r="A12" s="557"/>
      <c r="B12" s="547"/>
      <c r="C12" s="37" t="s">
        <v>25</v>
      </c>
      <c r="D12" s="38" t="s">
        <v>44</v>
      </c>
      <c r="E12" s="49" t="s">
        <v>11</v>
      </c>
      <c r="F12" s="40" t="s">
        <v>58</v>
      </c>
      <c r="G12" s="41" t="b">
        <v>0</v>
      </c>
      <c r="H12" s="41" t="b">
        <v>1</v>
      </c>
      <c r="I12" s="41" t="b">
        <v>0</v>
      </c>
      <c r="J12" s="43" t="s">
        <v>45</v>
      </c>
      <c r="K12" s="23" t="e">
        <f t="shared" ca="1" si="0"/>
        <v>#NAME?</v>
      </c>
      <c r="L12" s="122"/>
    </row>
    <row r="13" spans="1:28" ht="12.75">
      <c r="A13" s="557"/>
      <c r="B13" s="546" t="s">
        <v>46</v>
      </c>
      <c r="C13" s="37" t="s">
        <v>25</v>
      </c>
      <c r="D13" s="38" t="s">
        <v>47</v>
      </c>
      <c r="E13" s="49" t="s">
        <v>11</v>
      </c>
      <c r="F13" s="40" t="s">
        <v>335</v>
      </c>
      <c r="G13" s="41" t="b">
        <v>0</v>
      </c>
      <c r="H13" s="41" t="b">
        <v>0</v>
      </c>
      <c r="I13" s="41" t="b">
        <v>0</v>
      </c>
      <c r="J13" s="42" t="s">
        <v>28</v>
      </c>
      <c r="K13" s="50" t="str">
        <f t="shared" si="0"/>
        <v/>
      </c>
      <c r="L13" s="121"/>
    </row>
    <row r="14" spans="1:28" ht="12.75">
      <c r="A14" s="557"/>
      <c r="B14" s="547"/>
      <c r="C14" s="37" t="s">
        <v>25</v>
      </c>
      <c r="D14" s="38" t="s">
        <v>49</v>
      </c>
      <c r="E14" s="49" t="s">
        <v>11</v>
      </c>
      <c r="F14" s="40" t="s">
        <v>335</v>
      </c>
      <c r="G14" s="41" t="b">
        <v>0</v>
      </c>
      <c r="H14" s="41" t="b">
        <v>1</v>
      </c>
      <c r="I14" s="41" t="b">
        <v>0</v>
      </c>
      <c r="J14" s="43" t="s">
        <v>50</v>
      </c>
      <c r="K14" s="23" t="e">
        <f t="shared" ca="1" si="0"/>
        <v>#NAME?</v>
      </c>
      <c r="L14" s="123"/>
    </row>
    <row r="15" spans="1:28" ht="12.75">
      <c r="A15" s="557"/>
      <c r="B15" s="546" t="s">
        <v>51</v>
      </c>
      <c r="C15" s="37" t="s">
        <v>25</v>
      </c>
      <c r="D15" s="38" t="s">
        <v>52</v>
      </c>
      <c r="E15" s="49" t="s">
        <v>11</v>
      </c>
      <c r="F15" s="40" t="s">
        <v>292</v>
      </c>
      <c r="G15" s="41" t="b">
        <v>0</v>
      </c>
      <c r="H15" s="41" t="b">
        <v>0</v>
      </c>
      <c r="I15" s="41" t="b">
        <v>0</v>
      </c>
      <c r="J15" s="42" t="s">
        <v>28</v>
      </c>
      <c r="K15" s="50" t="str">
        <f t="shared" si="0"/>
        <v/>
      </c>
      <c r="L15" s="121"/>
    </row>
    <row r="16" spans="1:28" ht="12.75">
      <c r="A16" s="557"/>
      <c r="B16" s="547"/>
      <c r="C16" s="37" t="s">
        <v>25</v>
      </c>
      <c r="D16" s="38" t="s">
        <v>54</v>
      </c>
      <c r="E16" s="49" t="s">
        <v>11</v>
      </c>
      <c r="F16" s="40" t="s">
        <v>292</v>
      </c>
      <c r="G16" s="41" t="b">
        <v>0</v>
      </c>
      <c r="H16" s="41" t="b">
        <v>1</v>
      </c>
      <c r="I16" s="41" t="b">
        <v>0</v>
      </c>
      <c r="J16" s="43" t="s">
        <v>55</v>
      </c>
      <c r="K16" s="23" t="e">
        <f t="shared" ca="1" si="0"/>
        <v>#NAME?</v>
      </c>
      <c r="L16" s="123"/>
    </row>
    <row r="17" spans="1:12" ht="12.75">
      <c r="A17" s="557"/>
      <c r="B17" s="546" t="s">
        <v>56</v>
      </c>
      <c r="C17" s="37" t="s">
        <v>25</v>
      </c>
      <c r="D17" s="38" t="s">
        <v>57</v>
      </c>
      <c r="E17" s="49" t="s">
        <v>11</v>
      </c>
      <c r="F17" s="40" t="s">
        <v>305</v>
      </c>
      <c r="G17" s="41" t="b">
        <v>0</v>
      </c>
      <c r="H17" s="41" t="b">
        <v>0</v>
      </c>
      <c r="I17" s="41" t="b">
        <v>0</v>
      </c>
      <c r="J17" s="42" t="s">
        <v>28</v>
      </c>
      <c r="K17" s="50" t="str">
        <f t="shared" si="0"/>
        <v/>
      </c>
      <c r="L17" s="121"/>
    </row>
    <row r="18" spans="1:12" ht="12.75">
      <c r="A18" s="557"/>
      <c r="B18" s="547"/>
      <c r="C18" s="37" t="s">
        <v>25</v>
      </c>
      <c r="D18" s="38" t="s">
        <v>59</v>
      </c>
      <c r="E18" s="49" t="s">
        <v>11</v>
      </c>
      <c r="F18" s="40" t="s">
        <v>305</v>
      </c>
      <c r="G18" s="41" t="b">
        <v>0</v>
      </c>
      <c r="H18" s="41" t="b">
        <v>1</v>
      </c>
      <c r="I18" s="41" t="b">
        <v>0</v>
      </c>
      <c r="J18" s="43" t="s">
        <v>34</v>
      </c>
      <c r="K18" s="23" t="e">
        <f t="shared" ca="1" si="0"/>
        <v>#NAME?</v>
      </c>
      <c r="L18" s="124"/>
    </row>
    <row r="19" spans="1:12" ht="12.75">
      <c r="A19" s="557"/>
      <c r="B19" s="546" t="s">
        <v>60</v>
      </c>
      <c r="C19" s="37" t="s">
        <v>25</v>
      </c>
      <c r="D19" s="38" t="s">
        <v>61</v>
      </c>
      <c r="E19" s="49" t="s">
        <v>11</v>
      </c>
      <c r="F19" s="40" t="s">
        <v>346</v>
      </c>
      <c r="G19" s="41" t="b">
        <v>0</v>
      </c>
      <c r="H19" s="41" t="b">
        <v>1</v>
      </c>
      <c r="I19" s="41" t="b">
        <v>0</v>
      </c>
      <c r="J19" s="43" t="s">
        <v>63</v>
      </c>
      <c r="K19" s="23" t="e">
        <f t="shared" ca="1" si="0"/>
        <v>#NAME?</v>
      </c>
      <c r="L19" s="125"/>
    </row>
    <row r="20" spans="1:12" ht="12.75">
      <c r="A20" s="557"/>
      <c r="B20" s="547"/>
      <c r="C20" s="37" t="s">
        <v>25</v>
      </c>
      <c r="D20" s="38" t="s">
        <v>64</v>
      </c>
      <c r="E20" s="49" t="s">
        <v>11</v>
      </c>
      <c r="F20" s="40" t="s">
        <v>346</v>
      </c>
      <c r="G20" s="41" t="b">
        <v>0</v>
      </c>
      <c r="H20" s="41" t="b">
        <v>1</v>
      </c>
      <c r="I20" s="41" t="b">
        <v>0</v>
      </c>
      <c r="J20" s="43" t="s">
        <v>28</v>
      </c>
      <c r="K20" s="23" t="e">
        <f t="shared" ca="1" si="0"/>
        <v>#NAME?</v>
      </c>
      <c r="L20" s="125"/>
    </row>
    <row r="21" spans="1:12" ht="12.75">
      <c r="A21" s="557"/>
      <c r="B21" s="546" t="s">
        <v>65</v>
      </c>
      <c r="C21" s="37" t="s">
        <v>25</v>
      </c>
      <c r="D21" s="38" t="s">
        <v>66</v>
      </c>
      <c r="E21" s="49" t="s">
        <v>11</v>
      </c>
      <c r="F21" s="40" t="s">
        <v>171</v>
      </c>
      <c r="G21" s="41" t="b">
        <v>0</v>
      </c>
      <c r="H21" s="41" t="b">
        <v>1</v>
      </c>
      <c r="I21" s="41" t="b">
        <v>0</v>
      </c>
      <c r="J21" s="43" t="s">
        <v>63</v>
      </c>
      <c r="K21" s="23" t="e">
        <f t="shared" ca="1" si="0"/>
        <v>#NAME?</v>
      </c>
      <c r="L21" s="125"/>
    </row>
    <row r="22" spans="1:12" ht="12.75">
      <c r="A22" s="557"/>
      <c r="B22" s="547"/>
      <c r="C22" s="37" t="s">
        <v>25</v>
      </c>
      <c r="D22" s="38" t="s">
        <v>68</v>
      </c>
      <c r="E22" s="49" t="s">
        <v>11</v>
      </c>
      <c r="F22" s="40" t="s">
        <v>171</v>
      </c>
      <c r="G22" s="41" t="b">
        <v>0</v>
      </c>
      <c r="H22" s="41" t="b">
        <v>1</v>
      </c>
      <c r="I22" s="41" t="b">
        <v>0</v>
      </c>
      <c r="J22" s="43" t="s">
        <v>28</v>
      </c>
      <c r="K22" s="23" t="e">
        <f t="shared" ca="1" si="0"/>
        <v>#NAME?</v>
      </c>
      <c r="L22" s="125"/>
    </row>
    <row r="23" spans="1:12" ht="12.75">
      <c r="A23" s="557"/>
      <c r="B23" s="548" t="s">
        <v>69</v>
      </c>
      <c r="C23" s="37" t="s">
        <v>25</v>
      </c>
      <c r="D23" s="38" t="s">
        <v>70</v>
      </c>
      <c r="E23" s="49" t="s">
        <v>11</v>
      </c>
      <c r="F23" s="40" t="s">
        <v>326</v>
      </c>
      <c r="G23" s="41" t="b">
        <v>0</v>
      </c>
      <c r="H23" s="41" t="b">
        <v>0</v>
      </c>
      <c r="I23" s="41" t="b">
        <v>0</v>
      </c>
      <c r="J23" s="48" t="s">
        <v>28</v>
      </c>
      <c r="K23" s="50" t="str">
        <f t="shared" si="0"/>
        <v/>
      </c>
      <c r="L23" s="125"/>
    </row>
    <row r="24" spans="1:12" ht="12.75">
      <c r="A24" s="553"/>
      <c r="B24" s="547"/>
      <c r="C24" s="37" t="s">
        <v>25</v>
      </c>
      <c r="D24" s="38" t="s">
        <v>72</v>
      </c>
      <c r="E24" s="49" t="s">
        <v>11</v>
      </c>
      <c r="F24" s="40" t="s">
        <v>326</v>
      </c>
      <c r="G24" s="41" t="b">
        <v>0</v>
      </c>
      <c r="H24" s="41" t="b">
        <v>1</v>
      </c>
      <c r="I24" s="41" t="b">
        <v>0</v>
      </c>
      <c r="J24" s="48" t="s">
        <v>73</v>
      </c>
      <c r="K24" s="23" t="e">
        <f t="shared" ca="1" si="0"/>
        <v>#NAME?</v>
      </c>
      <c r="L24" s="126"/>
    </row>
    <row r="25" spans="1:12" ht="12.75">
      <c r="A25" s="559" t="s">
        <v>75</v>
      </c>
      <c r="B25" s="51" t="s">
        <v>76</v>
      </c>
      <c r="C25" s="52" t="s">
        <v>77</v>
      </c>
      <c r="D25" s="53" t="s">
        <v>78</v>
      </c>
      <c r="E25" s="136" t="s">
        <v>11</v>
      </c>
      <c r="F25" s="55" t="s">
        <v>170</v>
      </c>
      <c r="G25" s="56" t="b">
        <v>0</v>
      </c>
      <c r="H25" s="57" t="b">
        <v>1</v>
      </c>
      <c r="I25" s="56" t="b">
        <v>0</v>
      </c>
      <c r="J25" s="58" t="s">
        <v>21</v>
      </c>
      <c r="K25" s="23" t="e">
        <f t="shared" ca="1" si="0"/>
        <v>#NAME?</v>
      </c>
      <c r="L25" s="121"/>
    </row>
    <row r="26" spans="1:12" ht="12.75">
      <c r="A26" s="557"/>
      <c r="B26" s="51" t="s">
        <v>80</v>
      </c>
      <c r="C26" s="52" t="s">
        <v>77</v>
      </c>
      <c r="D26" s="53" t="s">
        <v>81</v>
      </c>
      <c r="E26" s="136" t="s">
        <v>11</v>
      </c>
      <c r="F26" s="55" t="s">
        <v>176</v>
      </c>
      <c r="G26" s="56" t="b">
        <v>0</v>
      </c>
      <c r="H26" s="57" t="b">
        <v>1</v>
      </c>
      <c r="I26" s="56" t="b">
        <v>0</v>
      </c>
      <c r="J26" s="58" t="s">
        <v>21</v>
      </c>
      <c r="K26" s="23" t="e">
        <f t="shared" ca="1" si="0"/>
        <v>#NAME?</v>
      </c>
      <c r="L26" s="127"/>
    </row>
    <row r="27" spans="1:12" ht="12.75">
      <c r="A27" s="557"/>
      <c r="B27" s="51" t="s">
        <v>83</v>
      </c>
      <c r="C27" s="52" t="s">
        <v>77</v>
      </c>
      <c r="D27" s="53" t="s">
        <v>84</v>
      </c>
      <c r="E27" s="136" t="s">
        <v>11</v>
      </c>
      <c r="F27" s="55" t="s">
        <v>308</v>
      </c>
      <c r="G27" s="56" t="b">
        <v>0</v>
      </c>
      <c r="H27" s="57" t="b">
        <v>1</v>
      </c>
      <c r="I27" s="56" t="b">
        <v>0</v>
      </c>
      <c r="J27" s="58" t="s">
        <v>21</v>
      </c>
      <c r="K27" s="23" t="e">
        <f t="shared" ca="1" si="0"/>
        <v>#NAME?</v>
      </c>
      <c r="L27" s="128"/>
    </row>
    <row r="28" spans="1:12" ht="12.75">
      <c r="A28" s="557"/>
      <c r="B28" s="51" t="s">
        <v>86</v>
      </c>
      <c r="C28" s="52" t="s">
        <v>77</v>
      </c>
      <c r="D28" s="53" t="s">
        <v>87</v>
      </c>
      <c r="E28" s="136" t="s">
        <v>11</v>
      </c>
      <c r="F28" s="55" t="s">
        <v>323</v>
      </c>
      <c r="G28" s="56" t="b">
        <v>0</v>
      </c>
      <c r="H28" s="57" t="b">
        <v>1</v>
      </c>
      <c r="I28" s="56" t="b">
        <v>0</v>
      </c>
      <c r="J28" s="58" t="s">
        <v>21</v>
      </c>
      <c r="K28" s="23" t="e">
        <f t="shared" ca="1" si="0"/>
        <v>#NAME?</v>
      </c>
      <c r="L28" s="128"/>
    </row>
    <row r="29" spans="1:12" ht="12.75">
      <c r="A29" s="557"/>
      <c r="B29" s="51" t="s">
        <v>89</v>
      </c>
      <c r="C29" s="52" t="s">
        <v>77</v>
      </c>
      <c r="D29" s="53" t="s">
        <v>90</v>
      </c>
      <c r="E29" s="136" t="s">
        <v>11</v>
      </c>
      <c r="F29" s="55" t="s">
        <v>317</v>
      </c>
      <c r="G29" s="56" t="b">
        <v>0</v>
      </c>
      <c r="H29" s="57" t="b">
        <v>1</v>
      </c>
      <c r="I29" s="56" t="b">
        <v>0</v>
      </c>
      <c r="J29" s="58" t="s">
        <v>21</v>
      </c>
      <c r="K29" s="23" t="e">
        <f t="shared" ca="1" si="0"/>
        <v>#NAME?</v>
      </c>
      <c r="L29" s="125"/>
    </row>
    <row r="30" spans="1:12" ht="12.75">
      <c r="A30" s="557"/>
      <c r="B30" s="51" t="s">
        <v>91</v>
      </c>
      <c r="C30" s="52" t="s">
        <v>77</v>
      </c>
      <c r="D30" s="53" t="s">
        <v>92</v>
      </c>
      <c r="E30" s="136" t="s">
        <v>11</v>
      </c>
      <c r="F30" s="55" t="s">
        <v>218</v>
      </c>
      <c r="G30" s="56" t="b">
        <v>0</v>
      </c>
      <c r="H30" s="57" t="b">
        <v>1</v>
      </c>
      <c r="I30" s="56" t="b">
        <v>0</v>
      </c>
      <c r="J30" s="58" t="s">
        <v>21</v>
      </c>
      <c r="K30" s="23" t="e">
        <f t="shared" ca="1" si="0"/>
        <v>#NAME?</v>
      </c>
      <c r="L30" s="129"/>
    </row>
    <row r="31" spans="1:12" ht="12.75">
      <c r="A31" s="557"/>
      <c r="B31" s="51" t="s">
        <v>94</v>
      </c>
      <c r="C31" s="52" t="s">
        <v>77</v>
      </c>
      <c r="D31" s="53" t="s">
        <v>95</v>
      </c>
      <c r="E31" s="136" t="s">
        <v>11</v>
      </c>
      <c r="F31" s="55" t="s">
        <v>347</v>
      </c>
      <c r="G31" s="56" t="b">
        <v>0</v>
      </c>
      <c r="H31" s="57" t="b">
        <v>1</v>
      </c>
      <c r="I31" s="56" t="b">
        <v>0</v>
      </c>
      <c r="J31" s="58" t="s">
        <v>21</v>
      </c>
      <c r="K31" s="23" t="e">
        <f t="shared" ca="1" si="0"/>
        <v>#NAME?</v>
      </c>
      <c r="L31" s="129"/>
    </row>
    <row r="32" spans="1:12" ht="12.75">
      <c r="A32" s="557"/>
      <c r="B32" s="61" t="s">
        <v>97</v>
      </c>
      <c r="C32" s="62" t="s">
        <v>77</v>
      </c>
      <c r="D32" s="53" t="s">
        <v>98</v>
      </c>
      <c r="E32" s="136" t="s">
        <v>11</v>
      </c>
      <c r="F32" s="63" t="s">
        <v>290</v>
      </c>
      <c r="G32" s="56" t="b">
        <v>0</v>
      </c>
      <c r="H32" s="57" t="b">
        <v>1</v>
      </c>
      <c r="I32" s="56" t="b">
        <v>0</v>
      </c>
      <c r="J32" s="58" t="s">
        <v>21</v>
      </c>
      <c r="K32" s="23" t="e">
        <f t="shared" ca="1" si="0"/>
        <v>#NAME?</v>
      </c>
      <c r="L32" s="129"/>
    </row>
    <row r="33" spans="1:12" ht="12.75">
      <c r="A33" s="557"/>
      <c r="B33" s="61" t="s">
        <v>100</v>
      </c>
      <c r="C33" s="62" t="s">
        <v>77</v>
      </c>
      <c r="D33" s="53" t="s">
        <v>101</v>
      </c>
      <c r="E33" s="136" t="s">
        <v>11</v>
      </c>
      <c r="F33" s="63" t="s">
        <v>37</v>
      </c>
      <c r="G33" s="56" t="b">
        <v>0</v>
      </c>
      <c r="H33" s="57" t="b">
        <v>1</v>
      </c>
      <c r="I33" s="56" t="b">
        <v>0</v>
      </c>
      <c r="J33" s="58" t="s">
        <v>21</v>
      </c>
      <c r="K33" s="23" t="e">
        <f t="shared" ca="1" si="0"/>
        <v>#NAME?</v>
      </c>
      <c r="L33" s="129"/>
    </row>
    <row r="34" spans="1:12" ht="12.75">
      <c r="A34" s="553"/>
      <c r="B34" s="61" t="s">
        <v>103</v>
      </c>
      <c r="C34" s="52" t="s">
        <v>77</v>
      </c>
      <c r="D34" s="53" t="s">
        <v>104</v>
      </c>
      <c r="E34" s="136" t="s">
        <v>11</v>
      </c>
      <c r="F34" s="63" t="s">
        <v>341</v>
      </c>
      <c r="G34" s="56" t="b">
        <v>0</v>
      </c>
      <c r="H34" s="57" t="b">
        <v>0</v>
      </c>
      <c r="I34" s="56" t="b">
        <v>0</v>
      </c>
      <c r="J34" s="64" t="s">
        <v>106</v>
      </c>
      <c r="K34" s="50" t="str">
        <f t="shared" si="0"/>
        <v/>
      </c>
      <c r="L34" s="129"/>
    </row>
    <row r="35" spans="1:12" ht="12.75">
      <c r="A35" s="560" t="s">
        <v>107</v>
      </c>
      <c r="B35" s="66" t="s">
        <v>108</v>
      </c>
      <c r="C35" s="67" t="s">
        <v>25</v>
      </c>
      <c r="D35" s="68" t="s">
        <v>109</v>
      </c>
      <c r="E35" s="79" t="s">
        <v>11</v>
      </c>
      <c r="F35" s="70" t="s">
        <v>256</v>
      </c>
      <c r="G35" s="71" t="b">
        <v>0</v>
      </c>
      <c r="H35" s="71" t="b">
        <v>0</v>
      </c>
      <c r="I35" s="71" t="b">
        <v>0</v>
      </c>
      <c r="J35" s="72" t="s">
        <v>106</v>
      </c>
      <c r="K35" s="50" t="str">
        <f t="shared" si="0"/>
        <v/>
      </c>
      <c r="L35" s="130"/>
    </row>
    <row r="36" spans="1:12" ht="15.75" customHeight="1">
      <c r="A36" s="557"/>
      <c r="B36" s="66" t="s">
        <v>111</v>
      </c>
      <c r="C36" s="67" t="s">
        <v>25</v>
      </c>
      <c r="D36" s="68" t="s">
        <v>112</v>
      </c>
      <c r="E36" s="79" t="s">
        <v>11</v>
      </c>
      <c r="F36" s="70" t="s">
        <v>181</v>
      </c>
      <c r="G36" s="71" t="b">
        <v>0</v>
      </c>
      <c r="H36" s="71" t="b">
        <v>0</v>
      </c>
      <c r="I36" s="71" t="b">
        <v>0</v>
      </c>
      <c r="J36" s="72" t="s">
        <v>106</v>
      </c>
      <c r="K36" s="50" t="str">
        <f t="shared" si="0"/>
        <v/>
      </c>
      <c r="L36" s="130"/>
    </row>
    <row r="37" spans="1:12" ht="15.75" customHeight="1">
      <c r="A37" s="557"/>
      <c r="B37" s="66" t="s">
        <v>114</v>
      </c>
      <c r="C37" s="67" t="s">
        <v>25</v>
      </c>
      <c r="D37" s="74" t="s">
        <v>115</v>
      </c>
      <c r="E37" s="137" t="s">
        <v>11</v>
      </c>
      <c r="F37" s="70" t="s">
        <v>243</v>
      </c>
      <c r="G37" s="76" t="b">
        <v>0</v>
      </c>
      <c r="H37" s="76" t="b">
        <v>0</v>
      </c>
      <c r="I37" s="76" t="b">
        <v>0</v>
      </c>
      <c r="J37" s="77" t="s">
        <v>106</v>
      </c>
      <c r="K37" s="50" t="str">
        <f t="shared" si="0"/>
        <v/>
      </c>
      <c r="L37" s="130"/>
    </row>
    <row r="38" spans="1:12" ht="15" customHeight="1">
      <c r="A38" s="557"/>
      <c r="B38" s="66" t="s">
        <v>117</v>
      </c>
      <c r="C38" s="67" t="s">
        <v>25</v>
      </c>
      <c r="D38" s="68" t="s">
        <v>118</v>
      </c>
      <c r="E38" s="79" t="s">
        <v>11</v>
      </c>
      <c r="F38" s="70" t="s">
        <v>279</v>
      </c>
      <c r="G38" s="76" t="b">
        <v>0</v>
      </c>
      <c r="H38" s="76" t="b">
        <v>0</v>
      </c>
      <c r="I38" s="76" t="b">
        <v>0</v>
      </c>
      <c r="J38" s="77" t="s">
        <v>106</v>
      </c>
      <c r="K38" s="50" t="str">
        <f t="shared" si="0"/>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0"/>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0"/>
        <v/>
      </c>
    </row>
    <row r="41" spans="1:12" ht="15.75" customHeight="1">
      <c r="A41" s="557"/>
      <c r="B41" s="80" t="s">
        <v>125</v>
      </c>
      <c r="C41" s="67" t="s">
        <v>348</v>
      </c>
      <c r="D41" s="68" t="s">
        <v>126</v>
      </c>
      <c r="E41" s="79" t="s">
        <v>11</v>
      </c>
      <c r="F41" s="70" t="s">
        <v>133</v>
      </c>
      <c r="G41" s="76" t="b">
        <v>0</v>
      </c>
      <c r="H41" s="76" t="b">
        <v>0</v>
      </c>
      <c r="I41" s="76" t="b">
        <v>0</v>
      </c>
      <c r="J41" s="77" t="s">
        <v>106</v>
      </c>
      <c r="K41" s="50" t="str">
        <f t="shared" si="0"/>
        <v/>
      </c>
    </row>
    <row r="42" spans="1:12" ht="15.75" customHeight="1">
      <c r="A42" s="557"/>
      <c r="B42" s="80" t="s">
        <v>128</v>
      </c>
      <c r="C42" s="78" t="s">
        <v>25</v>
      </c>
      <c r="D42" s="68" t="s">
        <v>129</v>
      </c>
      <c r="E42" s="79" t="s">
        <v>11</v>
      </c>
      <c r="F42" s="70" t="s">
        <v>255</v>
      </c>
      <c r="G42" s="76" t="b">
        <v>0</v>
      </c>
      <c r="H42" s="76" t="b">
        <v>0</v>
      </c>
      <c r="I42" s="76" t="b">
        <v>0</v>
      </c>
      <c r="J42" s="77" t="s">
        <v>106</v>
      </c>
      <c r="K42" s="50" t="str">
        <f t="shared" si="0"/>
        <v/>
      </c>
    </row>
    <row r="43" spans="1:12" ht="15.75" customHeight="1">
      <c r="A43" s="557"/>
      <c r="B43" s="66" t="s">
        <v>131</v>
      </c>
      <c r="C43" s="67" t="s">
        <v>25</v>
      </c>
      <c r="D43" s="68" t="s">
        <v>132</v>
      </c>
      <c r="E43" s="79" t="s">
        <v>11</v>
      </c>
      <c r="F43" s="70" t="s">
        <v>274</v>
      </c>
      <c r="G43" s="76" t="b">
        <v>0</v>
      </c>
      <c r="H43" s="76" t="b">
        <v>0</v>
      </c>
      <c r="I43" s="76" t="b">
        <v>0</v>
      </c>
      <c r="J43" s="77" t="s">
        <v>106</v>
      </c>
      <c r="K43" s="50" t="str">
        <f t="shared" si="0"/>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0"/>
        <v/>
      </c>
    </row>
    <row r="45" spans="1:12" ht="15.75" customHeight="1">
      <c r="A45" s="557"/>
      <c r="B45" s="80" t="s">
        <v>136</v>
      </c>
      <c r="C45" s="78" t="s">
        <v>25</v>
      </c>
      <c r="D45" s="68" t="s">
        <v>137</v>
      </c>
      <c r="E45" s="79" t="s">
        <v>11</v>
      </c>
      <c r="F45" s="70" t="s">
        <v>255</v>
      </c>
      <c r="G45" s="76" t="b">
        <v>0</v>
      </c>
      <c r="H45" s="76" t="b">
        <v>0</v>
      </c>
      <c r="I45" s="76" t="b">
        <v>0</v>
      </c>
      <c r="J45" s="77" t="s">
        <v>106</v>
      </c>
      <c r="K45" s="50" t="str">
        <f t="shared" si="0"/>
        <v/>
      </c>
    </row>
    <row r="46" spans="1:12" ht="15.75" customHeight="1">
      <c r="A46" s="557"/>
      <c r="B46" s="80" t="s">
        <v>138</v>
      </c>
      <c r="C46" s="78" t="s">
        <v>25</v>
      </c>
      <c r="D46" s="68" t="s">
        <v>139</v>
      </c>
      <c r="E46" s="79" t="s">
        <v>11</v>
      </c>
      <c r="F46" s="70" t="s">
        <v>255</v>
      </c>
      <c r="G46" s="76" t="b">
        <v>0</v>
      </c>
      <c r="H46" s="76" t="b">
        <v>1</v>
      </c>
      <c r="I46" s="76" t="b">
        <v>0</v>
      </c>
      <c r="J46" s="77" t="s">
        <v>106</v>
      </c>
      <c r="K46" s="23" t="e">
        <f t="shared" ca="1" si="0"/>
        <v>#NAME?</v>
      </c>
    </row>
    <row r="47" spans="1:12" ht="16.5" customHeight="1">
      <c r="A47" s="561"/>
      <c r="B47" s="92" t="s">
        <v>145</v>
      </c>
      <c r="C47" s="93" t="s">
        <v>25</v>
      </c>
      <c r="D47" s="94" t="s">
        <v>145</v>
      </c>
      <c r="E47" s="95" t="s">
        <v>11</v>
      </c>
      <c r="F47" s="96" t="s">
        <v>330</v>
      </c>
      <c r="G47" s="97" t="b">
        <v>0</v>
      </c>
      <c r="H47" s="97" t="b">
        <v>0</v>
      </c>
      <c r="I47" s="97" t="b">
        <v>0</v>
      </c>
      <c r="J47" s="98" t="s">
        <v>106</v>
      </c>
      <c r="K47" s="50" t="str">
        <f t="shared" si="0"/>
        <v/>
      </c>
      <c r="L47" s="131"/>
    </row>
    <row r="48" spans="1:12" ht="18.75" customHeight="1">
      <c r="A48" s="562" t="s">
        <v>147</v>
      </c>
      <c r="B48" s="99" t="s">
        <v>148</v>
      </c>
      <c r="C48" s="100" t="s">
        <v>149</v>
      </c>
      <c r="D48" s="101" t="s">
        <v>148</v>
      </c>
      <c r="E48" s="102"/>
      <c r="F48" s="103" t="s">
        <v>150</v>
      </c>
      <c r="G48" s="104" t="b">
        <v>0</v>
      </c>
      <c r="H48" s="105" t="s">
        <v>151</v>
      </c>
      <c r="I48" s="104" t="b">
        <v>0</v>
      </c>
      <c r="J48" s="106" t="s">
        <v>152</v>
      </c>
      <c r="K48" s="50"/>
      <c r="L48" s="132"/>
    </row>
    <row r="49" spans="1:12" ht="18.75" customHeight="1">
      <c r="A49" s="561"/>
      <c r="B49" s="108" t="s">
        <v>153</v>
      </c>
      <c r="C49" s="109" t="s">
        <v>154</v>
      </c>
      <c r="D49" s="110" t="s">
        <v>153</v>
      </c>
      <c r="E49" s="111"/>
      <c r="F49" s="112" t="s">
        <v>155</v>
      </c>
      <c r="G49" s="113" t="b">
        <v>0</v>
      </c>
      <c r="H49" s="114" t="s">
        <v>151</v>
      </c>
      <c r="I49" s="113" t="b">
        <v>0</v>
      </c>
      <c r="J49" s="115" t="s">
        <v>156</v>
      </c>
      <c r="K49" s="50"/>
      <c r="L49" s="133"/>
    </row>
  </sheetData>
  <autoFilter ref="G2:H49"/>
  <mergeCells count="19">
    <mergeCell ref="A25:A34"/>
    <mergeCell ref="A35:A47"/>
    <mergeCell ref="A48:A49"/>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B36 A25:I34 J25:J33">
    <cfRule type="notContainsBlanks" dxfId="36"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E20" r:id="rId36"/>
    <hyperlink ref="D21" r:id="rId37"/>
    <hyperlink ref="E21" r:id="rId38"/>
    <hyperlink ref="E22" r:id="rId39"/>
    <hyperlink ref="D23" r:id="rId40"/>
    <hyperlink ref="E23" r:id="rId41"/>
    <hyperlink ref="D24" r:id="rId42"/>
    <hyperlink ref="E24" r:id="rId43"/>
    <hyperlink ref="D25" r:id="rId44"/>
    <hyperlink ref="E25" r:id="rId45"/>
    <hyperlink ref="D26" r:id="rId46"/>
    <hyperlink ref="E26" r:id="rId47"/>
    <hyperlink ref="D27" r:id="rId48"/>
    <hyperlink ref="E27" r:id="rId49"/>
    <hyperlink ref="D28" r:id="rId50"/>
    <hyperlink ref="E28" r:id="rId51"/>
    <hyperlink ref="D29" r:id="rId52"/>
    <hyperlink ref="E29" r:id="rId53"/>
    <hyperlink ref="D30" r:id="rId54"/>
    <hyperlink ref="E30" r:id="rId55"/>
    <hyperlink ref="D31" r:id="rId56"/>
    <hyperlink ref="E31" r:id="rId57"/>
    <hyperlink ref="D32" r:id="rId58"/>
    <hyperlink ref="E32" r:id="rId59"/>
    <hyperlink ref="D33" r:id="rId60"/>
    <hyperlink ref="E33" r:id="rId61"/>
    <hyperlink ref="D34" r:id="rId62"/>
    <hyperlink ref="E34" r:id="rId63"/>
    <hyperlink ref="D35" r:id="rId64"/>
    <hyperlink ref="E35" r:id="rId65"/>
    <hyperlink ref="D36" r:id="rId66"/>
    <hyperlink ref="E36" r:id="rId67"/>
    <hyperlink ref="D37" r:id="rId68"/>
    <hyperlink ref="E37" r:id="rId69"/>
    <hyperlink ref="D38" r:id="rId70"/>
    <hyperlink ref="E38" r:id="rId71"/>
    <hyperlink ref="D39" r:id="rId72"/>
    <hyperlink ref="E39" r:id="rId73"/>
    <hyperlink ref="D40" r:id="rId74"/>
    <hyperlink ref="E40" r:id="rId75"/>
    <hyperlink ref="D41" r:id="rId76"/>
    <hyperlink ref="E41" r:id="rId77"/>
    <hyperlink ref="D42" r:id="rId78"/>
    <hyperlink ref="E42" r:id="rId79"/>
    <hyperlink ref="D43" r:id="rId80"/>
    <hyperlink ref="E43" r:id="rId81"/>
    <hyperlink ref="D44" r:id="rId82"/>
    <hyperlink ref="E44" r:id="rId83"/>
    <hyperlink ref="D45" r:id="rId84"/>
    <hyperlink ref="E45" r:id="rId85"/>
    <hyperlink ref="D46" r:id="rId86"/>
    <hyperlink ref="E46" r:id="rId87"/>
    <hyperlink ref="D47" r:id="rId88"/>
    <hyperlink ref="E47" r:id="rId89"/>
    <hyperlink ref="D48" r:id="rId90"/>
    <hyperlink ref="D49" r:id="rId91"/>
  </hyperlinks>
  <printOptions horizontalCentered="1" gridLines="1"/>
  <pageMargins left="0.7" right="0.7" top="0.75" bottom="0.75" header="0" footer="0"/>
  <pageSetup paperSize="9" fitToHeight="0" pageOrder="overThenDown" orientation="landscape" cellComments="atEnd"/>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B49"/>
  <sheetViews>
    <sheetView workbookViewId="0"/>
  </sheetViews>
  <sheetFormatPr defaultColWidth="12.5703125" defaultRowHeight="15.75" customHeight="1"/>
  <cols>
    <col min="1" max="1" width="8" customWidth="1"/>
    <col min="2" max="2" width="20.42578125" customWidth="1"/>
    <col min="3" max="3" width="36.42578125" customWidth="1"/>
    <col min="4" max="4" width="32.5703125" customWidth="1"/>
    <col min="5" max="5" width="11.5703125" customWidth="1"/>
    <col min="6" max="6" width="10.7109375" customWidth="1"/>
    <col min="7" max="7" width="14.140625" customWidth="1"/>
    <col min="8" max="8" width="10.7109375" customWidth="1"/>
    <col min="9" max="9" width="9.140625" customWidth="1"/>
    <col min="10" max="10" width="51.5703125" customWidth="1"/>
    <col min="11" max="11" width="82.28515625" customWidth="1"/>
    <col min="12" max="12" width="20.28515625" customWidth="1"/>
  </cols>
  <sheetData>
    <row r="1" spans="1:28" ht="12.75">
      <c r="A1" s="549" t="s">
        <v>6</v>
      </c>
      <c r="B1" s="550"/>
      <c r="C1" s="551"/>
      <c r="D1" s="550"/>
      <c r="E1" s="550"/>
      <c r="F1" s="550"/>
      <c r="G1" s="550"/>
      <c r="H1" s="550"/>
      <c r="I1" s="550"/>
      <c r="J1" s="550"/>
      <c r="K1" s="8"/>
      <c r="L1" s="9"/>
      <c r="M1" s="8"/>
      <c r="N1" s="8"/>
      <c r="O1" s="8"/>
      <c r="P1" s="8"/>
      <c r="Q1" s="8"/>
      <c r="R1" s="8"/>
      <c r="S1" s="8"/>
      <c r="T1" s="8"/>
      <c r="U1" s="8"/>
      <c r="V1" s="8"/>
      <c r="W1" s="8"/>
      <c r="X1" s="8"/>
      <c r="Y1" s="8"/>
      <c r="Z1" s="8"/>
      <c r="AA1" s="8"/>
      <c r="AB1" s="8"/>
    </row>
    <row r="2" spans="1:28" ht="12.75">
      <c r="A2" s="10" t="s">
        <v>7</v>
      </c>
      <c r="B2" s="11" t="s">
        <v>8</v>
      </c>
      <c r="C2" s="12" t="s">
        <v>9</v>
      </c>
      <c r="D2" s="12" t="s">
        <v>10</v>
      </c>
      <c r="E2" s="13" t="s">
        <v>11</v>
      </c>
      <c r="F2" s="14" t="s">
        <v>12</v>
      </c>
      <c r="G2" s="14" t="s">
        <v>13</v>
      </c>
      <c r="H2" s="15" t="s">
        <v>14</v>
      </c>
      <c r="I2" s="117" t="s">
        <v>192</v>
      </c>
      <c r="J2" s="16" t="s">
        <v>15</v>
      </c>
      <c r="K2" s="8"/>
      <c r="L2" s="9"/>
      <c r="M2" s="8"/>
      <c r="N2" s="8"/>
      <c r="O2" s="8"/>
      <c r="P2" s="8"/>
      <c r="Q2" s="8"/>
      <c r="R2" s="8"/>
      <c r="S2" s="8"/>
      <c r="T2" s="8"/>
      <c r="U2" s="8"/>
      <c r="V2" s="8"/>
      <c r="W2" s="8"/>
      <c r="X2" s="8"/>
      <c r="Y2" s="8"/>
      <c r="Z2" s="8"/>
      <c r="AA2" s="8"/>
      <c r="AB2" s="8"/>
    </row>
    <row r="3" spans="1:28" ht="12.75">
      <c r="A3" s="552" t="s">
        <v>16</v>
      </c>
      <c r="B3" s="554" t="s">
        <v>17</v>
      </c>
      <c r="C3" s="17" t="s">
        <v>18</v>
      </c>
      <c r="D3" s="18" t="s">
        <v>19</v>
      </c>
      <c r="E3" s="19" t="s">
        <v>11</v>
      </c>
      <c r="F3" s="20" t="s">
        <v>157</v>
      </c>
      <c r="G3" s="21" t="b">
        <v>0</v>
      </c>
      <c r="H3" s="21" t="b">
        <v>0</v>
      </c>
      <c r="I3" s="21" t="b">
        <v>0</v>
      </c>
      <c r="J3" s="22" t="s">
        <v>21</v>
      </c>
      <c r="K3" s="50" t="str">
        <f t="shared" ref="K3:K47" si="0">IF(H3,CONCAT(CONCAT(CONCAT(CONCAT(CONCAT(CONCAT(CONCAT(CONCAT("http://192.168.10.9:8082/artifactory/santander-gts-libs-release-local/",CONCAT(CONCAT(SUBSTITUTE(C3,".","/"),"/"),D3)),"/"),F3),"/"),D3),"-"),F3),".jar"),"")</f>
        <v/>
      </c>
    </row>
    <row r="4" spans="1:28" ht="12.75">
      <c r="A4" s="553"/>
      <c r="B4" s="547"/>
      <c r="C4" s="17" t="s">
        <v>18</v>
      </c>
      <c r="D4" s="18" t="s">
        <v>22</v>
      </c>
      <c r="E4" s="19" t="s">
        <v>11</v>
      </c>
      <c r="F4" s="20" t="s">
        <v>157</v>
      </c>
      <c r="G4" s="21" t="b">
        <v>0</v>
      </c>
      <c r="H4" s="21" t="b">
        <v>0</v>
      </c>
      <c r="I4" s="21" t="b">
        <v>0</v>
      </c>
      <c r="J4" s="26"/>
      <c r="K4" s="50" t="str">
        <f t="shared" si="0"/>
        <v/>
      </c>
      <c r="L4" s="119"/>
    </row>
    <row r="5" spans="1:28" ht="24" customHeight="1">
      <c r="A5" s="556" t="s">
        <v>23</v>
      </c>
      <c r="B5" s="555" t="s">
        <v>24</v>
      </c>
      <c r="C5" s="28" t="s">
        <v>25</v>
      </c>
      <c r="D5" s="29" t="s">
        <v>26</v>
      </c>
      <c r="E5" s="134" t="s">
        <v>11</v>
      </c>
      <c r="F5" s="31" t="s">
        <v>213</v>
      </c>
      <c r="G5" s="32" t="b">
        <v>0</v>
      </c>
      <c r="H5" s="32" t="b">
        <v>1</v>
      </c>
      <c r="I5" s="32" t="b">
        <v>0</v>
      </c>
      <c r="J5" s="33" t="s">
        <v>28</v>
      </c>
      <c r="K5" s="23" t="e">
        <f t="shared" ca="1" si="0"/>
        <v>#NAME?</v>
      </c>
    </row>
    <row r="6" spans="1:28" ht="22.5" customHeight="1">
      <c r="A6" s="557"/>
      <c r="B6" s="547"/>
      <c r="C6" s="28" t="s">
        <v>25</v>
      </c>
      <c r="D6" s="29" t="s">
        <v>29</v>
      </c>
      <c r="E6" s="134" t="s">
        <v>11</v>
      </c>
      <c r="F6" s="31" t="s">
        <v>213</v>
      </c>
      <c r="G6" s="32" t="b">
        <v>0</v>
      </c>
      <c r="H6" s="32" t="b">
        <v>1</v>
      </c>
      <c r="I6" s="32" t="b">
        <v>0</v>
      </c>
      <c r="J6" s="35" t="s">
        <v>21</v>
      </c>
      <c r="K6" s="23" t="e">
        <f t="shared" ca="1" si="0"/>
        <v>#NAME?</v>
      </c>
      <c r="L6" s="121"/>
    </row>
    <row r="7" spans="1:28" ht="12.75">
      <c r="A7" s="557"/>
      <c r="B7" s="555" t="s">
        <v>30</v>
      </c>
      <c r="C7" s="28" t="s">
        <v>25</v>
      </c>
      <c r="D7" s="29" t="s">
        <v>31</v>
      </c>
      <c r="E7" s="134" t="s">
        <v>11</v>
      </c>
      <c r="F7" s="31" t="s">
        <v>74</v>
      </c>
      <c r="G7" s="32" t="b">
        <v>0</v>
      </c>
      <c r="H7" s="32" t="b">
        <v>0</v>
      </c>
      <c r="I7" s="32" t="b">
        <v>0</v>
      </c>
      <c r="J7" s="33"/>
      <c r="K7" s="50" t="str">
        <f t="shared" si="0"/>
        <v/>
      </c>
      <c r="L7" s="119"/>
    </row>
    <row r="8" spans="1:28" ht="12.75">
      <c r="A8" s="557"/>
      <c r="B8" s="547"/>
      <c r="C8" s="28" t="s">
        <v>25</v>
      </c>
      <c r="D8" s="29" t="s">
        <v>33</v>
      </c>
      <c r="E8" s="134" t="s">
        <v>11</v>
      </c>
      <c r="F8" s="31" t="s">
        <v>273</v>
      </c>
      <c r="G8" s="32" t="b">
        <v>0</v>
      </c>
      <c r="H8" s="32" t="b">
        <v>0</v>
      </c>
      <c r="I8" s="32" t="b">
        <v>0</v>
      </c>
      <c r="J8" s="35" t="s">
        <v>34</v>
      </c>
      <c r="K8" s="50" t="str">
        <f t="shared" si="0"/>
        <v/>
      </c>
    </row>
    <row r="9" spans="1:28" ht="12.75">
      <c r="A9" s="557"/>
      <c r="B9" s="555" t="s">
        <v>35</v>
      </c>
      <c r="C9" s="28" t="s">
        <v>18</v>
      </c>
      <c r="D9" s="29" t="s">
        <v>36</v>
      </c>
      <c r="E9" s="134" t="s">
        <v>11</v>
      </c>
      <c r="F9" s="31" t="s">
        <v>105</v>
      </c>
      <c r="G9" s="32" t="b">
        <v>0</v>
      </c>
      <c r="H9" s="32" t="b">
        <v>0</v>
      </c>
      <c r="I9" s="32" t="b">
        <v>0</v>
      </c>
      <c r="J9" s="33"/>
      <c r="K9" s="50" t="str">
        <f t="shared" si="0"/>
        <v/>
      </c>
    </row>
    <row r="10" spans="1:28" ht="12.75">
      <c r="A10" s="553"/>
      <c r="B10" s="547"/>
      <c r="C10" s="28" t="s">
        <v>38</v>
      </c>
      <c r="D10" s="29" t="s">
        <v>39</v>
      </c>
      <c r="E10" s="134" t="s">
        <v>11</v>
      </c>
      <c r="F10" s="31" t="s">
        <v>105</v>
      </c>
      <c r="G10" s="32" t="b">
        <v>0</v>
      </c>
      <c r="H10" s="32" t="b">
        <v>0</v>
      </c>
      <c r="I10" s="32" t="b">
        <v>0</v>
      </c>
      <c r="J10" s="35" t="s">
        <v>34</v>
      </c>
      <c r="K10" s="50" t="str">
        <f t="shared" si="0"/>
        <v/>
      </c>
    </row>
    <row r="11" spans="1:28" ht="12.75">
      <c r="A11" s="558" t="s">
        <v>40</v>
      </c>
      <c r="B11" s="546" t="s">
        <v>41</v>
      </c>
      <c r="C11" s="37" t="s">
        <v>25</v>
      </c>
      <c r="D11" s="38" t="s">
        <v>42</v>
      </c>
      <c r="E11" s="49" t="s">
        <v>11</v>
      </c>
      <c r="F11" s="40" t="s">
        <v>167</v>
      </c>
      <c r="G11" s="41" t="b">
        <v>0</v>
      </c>
      <c r="H11" s="41" t="b">
        <v>0</v>
      </c>
      <c r="I11" s="41" t="b">
        <v>0</v>
      </c>
      <c r="J11" s="42" t="s">
        <v>28</v>
      </c>
      <c r="K11" s="50" t="str">
        <f t="shared" si="0"/>
        <v/>
      </c>
      <c r="L11" s="121"/>
    </row>
    <row r="12" spans="1:28" ht="15" customHeight="1">
      <c r="A12" s="557"/>
      <c r="B12" s="547"/>
      <c r="C12" s="37" t="s">
        <v>25</v>
      </c>
      <c r="D12" s="38" t="s">
        <v>44</v>
      </c>
      <c r="E12" s="49" t="s">
        <v>11</v>
      </c>
      <c r="F12" s="40" t="s">
        <v>167</v>
      </c>
      <c r="G12" s="41" t="b">
        <v>0</v>
      </c>
      <c r="H12" s="41" t="b">
        <v>1</v>
      </c>
      <c r="I12" s="41" t="b">
        <v>0</v>
      </c>
      <c r="J12" s="43" t="s">
        <v>45</v>
      </c>
      <c r="K12" s="23" t="e">
        <f t="shared" ca="1" si="0"/>
        <v>#NAME?</v>
      </c>
      <c r="L12" s="122"/>
    </row>
    <row r="13" spans="1:28" ht="12.75">
      <c r="A13" s="557"/>
      <c r="B13" s="546" t="s">
        <v>46</v>
      </c>
      <c r="C13" s="37" t="s">
        <v>25</v>
      </c>
      <c r="D13" s="38" t="s">
        <v>47</v>
      </c>
      <c r="E13" s="49" t="s">
        <v>11</v>
      </c>
      <c r="F13" s="40" t="s">
        <v>215</v>
      </c>
      <c r="G13" s="41" t="b">
        <v>0</v>
      </c>
      <c r="H13" s="41" t="b">
        <v>0</v>
      </c>
      <c r="I13" s="41" t="b">
        <v>0</v>
      </c>
      <c r="J13" s="42" t="s">
        <v>28</v>
      </c>
      <c r="K13" s="50" t="str">
        <f t="shared" si="0"/>
        <v/>
      </c>
      <c r="L13" s="121"/>
    </row>
    <row r="14" spans="1:28" ht="12.75">
      <c r="A14" s="557"/>
      <c r="B14" s="547"/>
      <c r="C14" s="37" t="s">
        <v>25</v>
      </c>
      <c r="D14" s="38" t="s">
        <v>49</v>
      </c>
      <c r="E14" s="49" t="s">
        <v>11</v>
      </c>
      <c r="F14" s="40" t="s">
        <v>215</v>
      </c>
      <c r="G14" s="41" t="b">
        <v>0</v>
      </c>
      <c r="H14" s="41" t="b">
        <v>1</v>
      </c>
      <c r="I14" s="41" t="b">
        <v>0</v>
      </c>
      <c r="J14" s="43" t="s">
        <v>50</v>
      </c>
      <c r="K14" s="23" t="e">
        <f t="shared" ca="1" si="0"/>
        <v>#NAME?</v>
      </c>
      <c r="L14" s="123"/>
    </row>
    <row r="15" spans="1:28" ht="12.75">
      <c r="A15" s="557"/>
      <c r="B15" s="546" t="s">
        <v>51</v>
      </c>
      <c r="C15" s="37" t="s">
        <v>25</v>
      </c>
      <c r="D15" s="38" t="s">
        <v>52</v>
      </c>
      <c r="E15" s="49" t="s">
        <v>11</v>
      </c>
      <c r="F15" s="40" t="s">
        <v>265</v>
      </c>
      <c r="G15" s="41" t="b">
        <v>0</v>
      </c>
      <c r="H15" s="41" t="b">
        <v>0</v>
      </c>
      <c r="I15" s="41" t="b">
        <v>0</v>
      </c>
      <c r="J15" s="42" t="s">
        <v>28</v>
      </c>
      <c r="K15" s="50" t="str">
        <f t="shared" si="0"/>
        <v/>
      </c>
      <c r="L15" s="121"/>
    </row>
    <row r="16" spans="1:28" ht="12.75">
      <c r="A16" s="557"/>
      <c r="B16" s="547"/>
      <c r="C16" s="37" t="s">
        <v>25</v>
      </c>
      <c r="D16" s="38" t="s">
        <v>54</v>
      </c>
      <c r="E16" s="49" t="s">
        <v>11</v>
      </c>
      <c r="F16" s="40" t="s">
        <v>265</v>
      </c>
      <c r="G16" s="41" t="b">
        <v>0</v>
      </c>
      <c r="H16" s="41" t="b">
        <v>1</v>
      </c>
      <c r="I16" s="41" t="b">
        <v>0</v>
      </c>
      <c r="J16" s="43" t="s">
        <v>55</v>
      </c>
      <c r="K16" s="23" t="e">
        <f t="shared" ca="1" si="0"/>
        <v>#NAME?</v>
      </c>
      <c r="L16" s="123"/>
    </row>
    <row r="17" spans="1:12" ht="12.75">
      <c r="A17" s="557"/>
      <c r="B17" s="546" t="s">
        <v>56</v>
      </c>
      <c r="C17" s="37" t="s">
        <v>25</v>
      </c>
      <c r="D17" s="38" t="s">
        <v>57</v>
      </c>
      <c r="E17" s="49" t="s">
        <v>11</v>
      </c>
      <c r="F17" s="40" t="s">
        <v>62</v>
      </c>
      <c r="G17" s="41" t="b">
        <v>0</v>
      </c>
      <c r="H17" s="41" t="b">
        <v>0</v>
      </c>
      <c r="I17" s="41" t="b">
        <v>0</v>
      </c>
      <c r="J17" s="42" t="s">
        <v>28</v>
      </c>
      <c r="K17" s="50" t="str">
        <f t="shared" si="0"/>
        <v/>
      </c>
      <c r="L17" s="121"/>
    </row>
    <row r="18" spans="1:12" ht="12.75">
      <c r="A18" s="557"/>
      <c r="B18" s="547"/>
      <c r="C18" s="37" t="s">
        <v>25</v>
      </c>
      <c r="D18" s="38" t="s">
        <v>59</v>
      </c>
      <c r="E18" s="49" t="s">
        <v>11</v>
      </c>
      <c r="F18" s="40" t="s">
        <v>62</v>
      </c>
      <c r="G18" s="41" t="b">
        <v>0</v>
      </c>
      <c r="H18" s="41" t="b">
        <v>1</v>
      </c>
      <c r="I18" s="41" t="b">
        <v>0</v>
      </c>
      <c r="J18" s="43" t="s">
        <v>34</v>
      </c>
      <c r="K18" s="23" t="e">
        <f t="shared" ca="1" si="0"/>
        <v>#NAME?</v>
      </c>
      <c r="L18" s="124"/>
    </row>
    <row r="19" spans="1:12" ht="12.75">
      <c r="A19" s="557"/>
      <c r="B19" s="546" t="s">
        <v>60</v>
      </c>
      <c r="C19" s="37" t="s">
        <v>25</v>
      </c>
      <c r="D19" s="38" t="s">
        <v>61</v>
      </c>
      <c r="E19" s="49" t="s">
        <v>11</v>
      </c>
      <c r="F19" s="40" t="s">
        <v>127</v>
      </c>
      <c r="G19" s="41" t="b">
        <v>0</v>
      </c>
      <c r="H19" s="41" t="b">
        <v>0</v>
      </c>
      <c r="I19" s="41" t="b">
        <v>0</v>
      </c>
      <c r="J19" s="43" t="s">
        <v>63</v>
      </c>
      <c r="K19" s="50" t="str">
        <f t="shared" si="0"/>
        <v/>
      </c>
      <c r="L19" s="125"/>
    </row>
    <row r="20" spans="1:12" ht="12.75">
      <c r="A20" s="557"/>
      <c r="B20" s="547"/>
      <c r="C20" s="37" t="s">
        <v>25</v>
      </c>
      <c r="D20" s="38" t="s">
        <v>64</v>
      </c>
      <c r="E20" s="49" t="s">
        <v>11</v>
      </c>
      <c r="F20" s="40" t="s">
        <v>127</v>
      </c>
      <c r="G20" s="41" t="b">
        <v>0</v>
      </c>
      <c r="H20" s="41" t="b">
        <v>1</v>
      </c>
      <c r="I20" s="41" t="b">
        <v>0</v>
      </c>
      <c r="J20" s="43" t="s">
        <v>28</v>
      </c>
      <c r="K20" s="23" t="e">
        <f t="shared" ca="1" si="0"/>
        <v>#NAME?</v>
      </c>
      <c r="L20" s="125"/>
    </row>
    <row r="21" spans="1:12" ht="12.75">
      <c r="A21" s="557"/>
      <c r="B21" s="546" t="s">
        <v>65</v>
      </c>
      <c r="C21" s="37" t="s">
        <v>25</v>
      </c>
      <c r="D21" s="38" t="s">
        <v>66</v>
      </c>
      <c r="E21" s="49" t="s">
        <v>11</v>
      </c>
      <c r="F21" s="40" t="s">
        <v>170</v>
      </c>
      <c r="G21" s="41" t="b">
        <v>0</v>
      </c>
      <c r="H21" s="41" t="b">
        <v>1</v>
      </c>
      <c r="I21" s="41" t="b">
        <v>0</v>
      </c>
      <c r="J21" s="43" t="s">
        <v>63</v>
      </c>
      <c r="K21" s="23" t="e">
        <f t="shared" ca="1" si="0"/>
        <v>#NAME?</v>
      </c>
      <c r="L21" s="125"/>
    </row>
    <row r="22" spans="1:12" ht="12.75">
      <c r="A22" s="557"/>
      <c r="B22" s="547"/>
      <c r="C22" s="37" t="s">
        <v>25</v>
      </c>
      <c r="D22" s="38" t="s">
        <v>68</v>
      </c>
      <c r="E22" s="49" t="s">
        <v>11</v>
      </c>
      <c r="F22" s="40" t="s">
        <v>170</v>
      </c>
      <c r="G22" s="41" t="b">
        <v>0</v>
      </c>
      <c r="H22" s="41" t="b">
        <v>1</v>
      </c>
      <c r="I22" s="41" t="b">
        <v>0</v>
      </c>
      <c r="J22" s="43" t="s">
        <v>28</v>
      </c>
      <c r="K22" s="23" t="e">
        <f t="shared" ca="1" si="0"/>
        <v>#NAME?</v>
      </c>
      <c r="L22" s="125"/>
    </row>
    <row r="23" spans="1:12" ht="12.75">
      <c r="A23" s="557"/>
      <c r="B23" s="548" t="s">
        <v>69</v>
      </c>
      <c r="C23" s="37" t="s">
        <v>25</v>
      </c>
      <c r="D23" s="38" t="s">
        <v>70</v>
      </c>
      <c r="E23" s="49" t="s">
        <v>11</v>
      </c>
      <c r="F23" s="40" t="s">
        <v>257</v>
      </c>
      <c r="G23" s="41" t="b">
        <v>0</v>
      </c>
      <c r="H23" s="41" t="b">
        <v>0</v>
      </c>
      <c r="I23" s="41" t="b">
        <v>0</v>
      </c>
      <c r="J23" s="48" t="s">
        <v>28</v>
      </c>
      <c r="K23" s="50" t="str">
        <f t="shared" si="0"/>
        <v/>
      </c>
      <c r="L23" s="125"/>
    </row>
    <row r="24" spans="1:12" ht="12.75">
      <c r="A24" s="553"/>
      <c r="B24" s="547"/>
      <c r="C24" s="37" t="s">
        <v>25</v>
      </c>
      <c r="D24" s="38" t="s">
        <v>72</v>
      </c>
      <c r="E24" s="49" t="s">
        <v>11</v>
      </c>
      <c r="F24" s="40" t="s">
        <v>257</v>
      </c>
      <c r="G24" s="41" t="b">
        <v>0</v>
      </c>
      <c r="H24" s="41" t="b">
        <v>1</v>
      </c>
      <c r="I24" s="41" t="b">
        <v>0</v>
      </c>
      <c r="J24" s="48" t="s">
        <v>73</v>
      </c>
      <c r="K24" s="23" t="e">
        <f t="shared" ca="1" si="0"/>
        <v>#NAME?</v>
      </c>
      <c r="L24" s="126"/>
    </row>
    <row r="25" spans="1:12" ht="12.75">
      <c r="A25" s="559" t="s">
        <v>75</v>
      </c>
      <c r="B25" s="51" t="s">
        <v>76</v>
      </c>
      <c r="C25" s="52" t="s">
        <v>77</v>
      </c>
      <c r="D25" s="53" t="s">
        <v>78</v>
      </c>
      <c r="E25" s="136" t="s">
        <v>11</v>
      </c>
      <c r="F25" s="55" t="s">
        <v>198</v>
      </c>
      <c r="G25" s="56" t="b">
        <v>0</v>
      </c>
      <c r="H25" s="57" t="b">
        <v>1</v>
      </c>
      <c r="I25" s="56" t="b">
        <v>0</v>
      </c>
      <c r="J25" s="58" t="s">
        <v>21</v>
      </c>
      <c r="K25" s="23" t="e">
        <f t="shared" ca="1" si="0"/>
        <v>#NAME?</v>
      </c>
      <c r="L25" s="121"/>
    </row>
    <row r="26" spans="1:12" ht="12.75">
      <c r="A26" s="557"/>
      <c r="B26" s="51" t="s">
        <v>80</v>
      </c>
      <c r="C26" s="52" t="s">
        <v>77</v>
      </c>
      <c r="D26" s="53" t="s">
        <v>81</v>
      </c>
      <c r="E26" s="136" t="s">
        <v>11</v>
      </c>
      <c r="F26" s="55" t="s">
        <v>176</v>
      </c>
      <c r="G26" s="56" t="b">
        <v>0</v>
      </c>
      <c r="H26" s="57" t="b">
        <v>1</v>
      </c>
      <c r="I26" s="56" t="b">
        <v>0</v>
      </c>
      <c r="J26" s="58" t="s">
        <v>21</v>
      </c>
      <c r="K26" s="23" t="e">
        <f t="shared" ca="1" si="0"/>
        <v>#NAME?</v>
      </c>
      <c r="L26" s="127"/>
    </row>
    <row r="27" spans="1:12" ht="12.75">
      <c r="A27" s="557"/>
      <c r="B27" s="51" t="s">
        <v>83</v>
      </c>
      <c r="C27" s="52" t="s">
        <v>77</v>
      </c>
      <c r="D27" s="53" t="s">
        <v>84</v>
      </c>
      <c r="E27" s="136" t="s">
        <v>11</v>
      </c>
      <c r="F27" s="55" t="s">
        <v>323</v>
      </c>
      <c r="G27" s="56" t="b">
        <v>0</v>
      </c>
      <c r="H27" s="57" t="b">
        <v>1</v>
      </c>
      <c r="I27" s="56" t="b">
        <v>0</v>
      </c>
      <c r="J27" s="58" t="s">
        <v>21</v>
      </c>
      <c r="K27" s="23" t="e">
        <f t="shared" ca="1" si="0"/>
        <v>#NAME?</v>
      </c>
      <c r="L27" s="128"/>
    </row>
    <row r="28" spans="1:12" ht="12.75">
      <c r="A28" s="557"/>
      <c r="B28" s="51" t="s">
        <v>86</v>
      </c>
      <c r="C28" s="52" t="s">
        <v>77</v>
      </c>
      <c r="D28" s="53" t="s">
        <v>87</v>
      </c>
      <c r="E28" s="136" t="s">
        <v>11</v>
      </c>
      <c r="F28" s="55" t="s">
        <v>96</v>
      </c>
      <c r="G28" s="56" t="b">
        <v>0</v>
      </c>
      <c r="H28" s="57" t="b">
        <v>1</v>
      </c>
      <c r="I28" s="56" t="b">
        <v>0</v>
      </c>
      <c r="J28" s="58" t="s">
        <v>21</v>
      </c>
      <c r="K28" s="23" t="e">
        <f t="shared" ca="1" si="0"/>
        <v>#NAME?</v>
      </c>
      <c r="L28" s="128"/>
    </row>
    <row r="29" spans="1:12" ht="12.75">
      <c r="A29" s="557"/>
      <c r="B29" s="51" t="s">
        <v>89</v>
      </c>
      <c r="C29" s="52" t="s">
        <v>77</v>
      </c>
      <c r="D29" s="53" t="s">
        <v>90</v>
      </c>
      <c r="E29" s="136" t="s">
        <v>11</v>
      </c>
      <c r="F29" s="55" t="s">
        <v>96</v>
      </c>
      <c r="G29" s="56" t="b">
        <v>1</v>
      </c>
      <c r="H29" s="57" t="b">
        <v>1</v>
      </c>
      <c r="I29" s="56" t="b">
        <v>0</v>
      </c>
      <c r="J29" s="58" t="s">
        <v>21</v>
      </c>
      <c r="K29" s="23" t="e">
        <f t="shared" ca="1" si="0"/>
        <v>#NAME?</v>
      </c>
      <c r="L29" s="125"/>
    </row>
    <row r="30" spans="1:12" ht="12.75">
      <c r="A30" s="557"/>
      <c r="B30" s="51" t="s">
        <v>91</v>
      </c>
      <c r="C30" s="52" t="s">
        <v>77</v>
      </c>
      <c r="D30" s="53" t="s">
        <v>92</v>
      </c>
      <c r="E30" s="136" t="s">
        <v>11</v>
      </c>
      <c r="F30" s="55" t="s">
        <v>349</v>
      </c>
      <c r="G30" s="56" t="b">
        <v>0</v>
      </c>
      <c r="H30" s="57" t="b">
        <v>1</v>
      </c>
      <c r="I30" s="56" t="b">
        <v>0</v>
      </c>
      <c r="J30" s="58" t="s">
        <v>21</v>
      </c>
      <c r="K30" s="23" t="e">
        <f t="shared" ca="1" si="0"/>
        <v>#NAME?</v>
      </c>
      <c r="L30" s="129"/>
    </row>
    <row r="31" spans="1:12" ht="12.75">
      <c r="A31" s="557"/>
      <c r="B31" s="51" t="s">
        <v>94</v>
      </c>
      <c r="C31" s="52" t="s">
        <v>77</v>
      </c>
      <c r="D31" s="53" t="s">
        <v>95</v>
      </c>
      <c r="E31" s="136" t="s">
        <v>11</v>
      </c>
      <c r="F31" s="55" t="s">
        <v>350</v>
      </c>
      <c r="G31" s="56" t="b">
        <v>0</v>
      </c>
      <c r="H31" s="57" t="b">
        <v>1</v>
      </c>
      <c r="I31" s="56" t="b">
        <v>0</v>
      </c>
      <c r="J31" s="58" t="s">
        <v>21</v>
      </c>
      <c r="K31" s="23" t="e">
        <f t="shared" ca="1" si="0"/>
        <v>#NAME?</v>
      </c>
      <c r="L31" s="129"/>
    </row>
    <row r="32" spans="1:12" ht="12.75">
      <c r="A32" s="557"/>
      <c r="B32" s="61" t="s">
        <v>97</v>
      </c>
      <c r="C32" s="62" t="s">
        <v>77</v>
      </c>
      <c r="D32" s="53" t="s">
        <v>98</v>
      </c>
      <c r="E32" s="136" t="s">
        <v>11</v>
      </c>
      <c r="F32" s="63" t="s">
        <v>157</v>
      </c>
      <c r="G32" s="56" t="b">
        <v>0</v>
      </c>
      <c r="H32" s="57" t="b">
        <v>1</v>
      </c>
      <c r="I32" s="56" t="b">
        <v>0</v>
      </c>
      <c r="J32" s="58" t="s">
        <v>21</v>
      </c>
      <c r="K32" s="23" t="e">
        <f t="shared" ca="1" si="0"/>
        <v>#NAME?</v>
      </c>
      <c r="L32" s="129"/>
    </row>
    <row r="33" spans="1:12" ht="12.75">
      <c r="A33" s="557"/>
      <c r="B33" s="61" t="s">
        <v>100</v>
      </c>
      <c r="C33" s="62" t="s">
        <v>77</v>
      </c>
      <c r="D33" s="53" t="s">
        <v>101</v>
      </c>
      <c r="E33" s="136" t="s">
        <v>11</v>
      </c>
      <c r="F33" s="63" t="s">
        <v>160</v>
      </c>
      <c r="G33" s="56" t="b">
        <v>0</v>
      </c>
      <c r="H33" s="57" t="b">
        <v>1</v>
      </c>
      <c r="I33" s="56" t="b">
        <v>0</v>
      </c>
      <c r="J33" s="58" t="s">
        <v>21</v>
      </c>
      <c r="K33" s="23" t="e">
        <f t="shared" ca="1" si="0"/>
        <v>#NAME?</v>
      </c>
      <c r="L33" s="129"/>
    </row>
    <row r="34" spans="1:12" ht="12.75">
      <c r="A34" s="553"/>
      <c r="B34" s="61" t="s">
        <v>103</v>
      </c>
      <c r="C34" s="52" t="s">
        <v>77</v>
      </c>
      <c r="D34" s="53" t="s">
        <v>104</v>
      </c>
      <c r="E34" s="136" t="s">
        <v>11</v>
      </c>
      <c r="F34" s="63" t="s">
        <v>341</v>
      </c>
      <c r="G34" s="56" t="b">
        <v>0</v>
      </c>
      <c r="H34" s="57" t="b">
        <v>0</v>
      </c>
      <c r="I34" s="56" t="b">
        <v>0</v>
      </c>
      <c r="J34" s="64" t="s">
        <v>106</v>
      </c>
      <c r="K34" s="50" t="str">
        <f t="shared" si="0"/>
        <v/>
      </c>
      <c r="L34" s="129"/>
    </row>
    <row r="35" spans="1:12" ht="12.75">
      <c r="A35" s="560" t="s">
        <v>107</v>
      </c>
      <c r="B35" s="66" t="s">
        <v>108</v>
      </c>
      <c r="C35" s="67" t="s">
        <v>25</v>
      </c>
      <c r="D35" s="68" t="s">
        <v>109</v>
      </c>
      <c r="E35" s="79" t="s">
        <v>11</v>
      </c>
      <c r="F35" s="70" t="s">
        <v>256</v>
      </c>
      <c r="G35" s="71" t="b">
        <v>0</v>
      </c>
      <c r="H35" s="71" t="b">
        <v>0</v>
      </c>
      <c r="I35" s="71" t="b">
        <v>0</v>
      </c>
      <c r="J35" s="72" t="s">
        <v>106</v>
      </c>
      <c r="K35" s="50" t="str">
        <f t="shared" si="0"/>
        <v/>
      </c>
      <c r="L35" s="130"/>
    </row>
    <row r="36" spans="1:12" ht="15.75" customHeight="1">
      <c r="A36" s="557"/>
      <c r="B36" s="66" t="s">
        <v>111</v>
      </c>
      <c r="C36" s="67" t="s">
        <v>25</v>
      </c>
      <c r="D36" s="68" t="s">
        <v>112</v>
      </c>
      <c r="E36" s="79" t="s">
        <v>11</v>
      </c>
      <c r="F36" s="70" t="s">
        <v>181</v>
      </c>
      <c r="G36" s="71" t="b">
        <v>0</v>
      </c>
      <c r="H36" s="71" t="b">
        <v>0</v>
      </c>
      <c r="I36" s="71" t="b">
        <v>0</v>
      </c>
      <c r="J36" s="72" t="s">
        <v>106</v>
      </c>
      <c r="K36" s="50" t="str">
        <f t="shared" si="0"/>
        <v/>
      </c>
      <c r="L36" s="130"/>
    </row>
    <row r="37" spans="1:12" ht="15.75" customHeight="1">
      <c r="A37" s="557"/>
      <c r="B37" s="66" t="s">
        <v>114</v>
      </c>
      <c r="C37" s="67" t="s">
        <v>25</v>
      </c>
      <c r="D37" s="74" t="s">
        <v>115</v>
      </c>
      <c r="E37" s="137" t="s">
        <v>11</v>
      </c>
      <c r="F37" s="70" t="s">
        <v>243</v>
      </c>
      <c r="G37" s="76" t="b">
        <v>0</v>
      </c>
      <c r="H37" s="76" t="b">
        <v>0</v>
      </c>
      <c r="I37" s="76" t="b">
        <v>0</v>
      </c>
      <c r="J37" s="77" t="s">
        <v>106</v>
      </c>
      <c r="K37" s="50" t="str">
        <f t="shared" si="0"/>
        <v/>
      </c>
      <c r="L37" s="130"/>
    </row>
    <row r="38" spans="1:12" ht="15" customHeight="1">
      <c r="A38" s="557"/>
      <c r="B38" s="66" t="s">
        <v>117</v>
      </c>
      <c r="C38" s="67" t="s">
        <v>25</v>
      </c>
      <c r="D38" s="68" t="s">
        <v>118</v>
      </c>
      <c r="E38" s="79" t="s">
        <v>11</v>
      </c>
      <c r="F38" s="70" t="s">
        <v>279</v>
      </c>
      <c r="G38" s="76" t="b">
        <v>0</v>
      </c>
      <c r="H38" s="76" t="b">
        <v>0</v>
      </c>
      <c r="I38" s="76" t="b">
        <v>0</v>
      </c>
      <c r="J38" s="77" t="s">
        <v>106</v>
      </c>
      <c r="K38" s="50" t="str">
        <f t="shared" si="0"/>
        <v/>
      </c>
      <c r="L38" s="130"/>
    </row>
    <row r="39" spans="1:12" ht="15.75" customHeight="1">
      <c r="A39" s="557"/>
      <c r="B39" s="66" t="s">
        <v>119</v>
      </c>
      <c r="C39" s="67" t="s">
        <v>25</v>
      </c>
      <c r="D39" s="68" t="s">
        <v>120</v>
      </c>
      <c r="E39" s="79" t="s">
        <v>11</v>
      </c>
      <c r="F39" s="70" t="s">
        <v>140</v>
      </c>
      <c r="G39" s="76" t="b">
        <v>0</v>
      </c>
      <c r="H39" s="76" t="b">
        <v>0</v>
      </c>
      <c r="I39" s="76" t="b">
        <v>0</v>
      </c>
      <c r="J39" s="77" t="s">
        <v>106</v>
      </c>
      <c r="K39" s="50" t="str">
        <f t="shared" si="0"/>
        <v/>
      </c>
      <c r="L39" s="130"/>
    </row>
    <row r="40" spans="1:12" ht="15.75" customHeight="1">
      <c r="A40" s="557"/>
      <c r="B40" s="66" t="s">
        <v>122</v>
      </c>
      <c r="C40" s="78" t="s">
        <v>25</v>
      </c>
      <c r="D40" s="68" t="s">
        <v>123</v>
      </c>
      <c r="E40" s="79" t="s">
        <v>11</v>
      </c>
      <c r="F40" s="70" t="s">
        <v>273</v>
      </c>
      <c r="G40" s="76" t="b">
        <v>0</v>
      </c>
      <c r="H40" s="76" t="b">
        <v>0</v>
      </c>
      <c r="I40" s="76" t="b">
        <v>0</v>
      </c>
      <c r="J40" s="77" t="s">
        <v>106</v>
      </c>
      <c r="K40" s="50" t="str">
        <f t="shared" si="0"/>
        <v/>
      </c>
    </row>
    <row r="41" spans="1:12" ht="15.75" customHeight="1">
      <c r="A41" s="557"/>
      <c r="B41" s="80" t="s">
        <v>125</v>
      </c>
      <c r="C41" s="67" t="s">
        <v>348</v>
      </c>
      <c r="D41" s="68" t="s">
        <v>126</v>
      </c>
      <c r="E41" s="79" t="s">
        <v>11</v>
      </c>
      <c r="F41" s="70" t="s">
        <v>133</v>
      </c>
      <c r="G41" s="76" t="b">
        <v>0</v>
      </c>
      <c r="H41" s="76" t="b">
        <v>0</v>
      </c>
      <c r="I41" s="76" t="b">
        <v>0</v>
      </c>
      <c r="J41" s="77" t="s">
        <v>106</v>
      </c>
      <c r="K41" s="50" t="str">
        <f t="shared" si="0"/>
        <v/>
      </c>
    </row>
    <row r="42" spans="1:12" ht="15.75" customHeight="1">
      <c r="A42" s="557"/>
      <c r="B42" s="80" t="s">
        <v>128</v>
      </c>
      <c r="C42" s="78" t="s">
        <v>25</v>
      </c>
      <c r="D42" s="68" t="s">
        <v>129</v>
      </c>
      <c r="E42" s="79" t="s">
        <v>11</v>
      </c>
      <c r="F42" s="70" t="s">
        <v>255</v>
      </c>
      <c r="G42" s="76" t="b">
        <v>0</v>
      </c>
      <c r="H42" s="76" t="b">
        <v>0</v>
      </c>
      <c r="I42" s="76" t="b">
        <v>0</v>
      </c>
      <c r="J42" s="77" t="s">
        <v>106</v>
      </c>
      <c r="K42" s="50" t="str">
        <f t="shared" si="0"/>
        <v/>
      </c>
    </row>
    <row r="43" spans="1:12" ht="15.75" customHeight="1">
      <c r="A43" s="557"/>
      <c r="B43" s="66" t="s">
        <v>131</v>
      </c>
      <c r="C43" s="67" t="s">
        <v>25</v>
      </c>
      <c r="D43" s="68" t="s">
        <v>132</v>
      </c>
      <c r="E43" s="79" t="s">
        <v>11</v>
      </c>
      <c r="F43" s="70" t="s">
        <v>274</v>
      </c>
      <c r="G43" s="76" t="b">
        <v>0</v>
      </c>
      <c r="H43" s="76" t="b">
        <v>0</v>
      </c>
      <c r="I43" s="76" t="b">
        <v>0</v>
      </c>
      <c r="J43" s="77" t="s">
        <v>106</v>
      </c>
      <c r="K43" s="50" t="str">
        <f t="shared" si="0"/>
        <v/>
      </c>
      <c r="L43" s="131"/>
    </row>
    <row r="44" spans="1:12" ht="15.75" customHeight="1">
      <c r="A44" s="557"/>
      <c r="B44" s="80" t="s">
        <v>134</v>
      </c>
      <c r="C44" s="78" t="s">
        <v>25</v>
      </c>
      <c r="D44" s="68" t="s">
        <v>135</v>
      </c>
      <c r="E44" s="79" t="s">
        <v>11</v>
      </c>
      <c r="F44" s="70" t="s">
        <v>255</v>
      </c>
      <c r="G44" s="76" t="b">
        <v>0</v>
      </c>
      <c r="H44" s="76" t="b">
        <v>0</v>
      </c>
      <c r="I44" s="76" t="b">
        <v>0</v>
      </c>
      <c r="J44" s="77" t="s">
        <v>106</v>
      </c>
      <c r="K44" s="50" t="str">
        <f t="shared" si="0"/>
        <v/>
      </c>
    </row>
    <row r="45" spans="1:12" ht="15.75" customHeight="1">
      <c r="A45" s="557"/>
      <c r="B45" s="80" t="s">
        <v>136</v>
      </c>
      <c r="C45" s="78" t="s">
        <v>25</v>
      </c>
      <c r="D45" s="68" t="s">
        <v>137</v>
      </c>
      <c r="E45" s="79" t="s">
        <v>11</v>
      </c>
      <c r="F45" s="70" t="s">
        <v>255</v>
      </c>
      <c r="G45" s="76" t="b">
        <v>0</v>
      </c>
      <c r="H45" s="76" t="b">
        <v>0</v>
      </c>
      <c r="I45" s="76" t="b">
        <v>0</v>
      </c>
      <c r="J45" s="77" t="s">
        <v>106</v>
      </c>
      <c r="K45" s="50" t="str">
        <f t="shared" si="0"/>
        <v/>
      </c>
    </row>
    <row r="46" spans="1:12" ht="15.75" customHeight="1">
      <c r="A46" s="557"/>
      <c r="B46" s="80" t="s">
        <v>138</v>
      </c>
      <c r="C46" s="78" t="s">
        <v>25</v>
      </c>
      <c r="D46" s="68" t="s">
        <v>139</v>
      </c>
      <c r="E46" s="79" t="s">
        <v>11</v>
      </c>
      <c r="F46" s="70" t="s">
        <v>255</v>
      </c>
      <c r="G46" s="76" t="b">
        <v>0</v>
      </c>
      <c r="H46" s="76" t="b">
        <v>1</v>
      </c>
      <c r="I46" s="76" t="b">
        <v>0</v>
      </c>
      <c r="J46" s="77" t="s">
        <v>106</v>
      </c>
      <c r="K46" s="23" t="e">
        <f t="shared" ca="1" si="0"/>
        <v>#NAME?</v>
      </c>
    </row>
    <row r="47" spans="1:12" ht="16.5" customHeight="1">
      <c r="A47" s="561"/>
      <c r="B47" s="92" t="s">
        <v>145</v>
      </c>
      <c r="C47" s="93" t="s">
        <v>25</v>
      </c>
      <c r="D47" s="94" t="s">
        <v>145</v>
      </c>
      <c r="E47" s="95" t="s">
        <v>11</v>
      </c>
      <c r="F47" s="96" t="s">
        <v>330</v>
      </c>
      <c r="G47" s="97" t="b">
        <v>0</v>
      </c>
      <c r="H47" s="97" t="b">
        <v>0</v>
      </c>
      <c r="I47" s="97" t="b">
        <v>0</v>
      </c>
      <c r="J47" s="98" t="s">
        <v>106</v>
      </c>
      <c r="K47" s="50" t="str">
        <f t="shared" si="0"/>
        <v/>
      </c>
      <c r="L47" s="131"/>
    </row>
    <row r="48" spans="1:12" ht="18.75" customHeight="1">
      <c r="A48" s="562" t="s">
        <v>147</v>
      </c>
      <c r="B48" s="99" t="s">
        <v>148</v>
      </c>
      <c r="C48" s="100" t="s">
        <v>149</v>
      </c>
      <c r="D48" s="101" t="s">
        <v>148</v>
      </c>
      <c r="E48" s="102"/>
      <c r="F48" s="103" t="s">
        <v>150</v>
      </c>
      <c r="G48" s="104" t="b">
        <v>0</v>
      </c>
      <c r="H48" s="105" t="s">
        <v>151</v>
      </c>
      <c r="I48" s="104" t="b">
        <v>0</v>
      </c>
      <c r="J48" s="106" t="s">
        <v>152</v>
      </c>
      <c r="K48" s="50"/>
      <c r="L48" s="132"/>
    </row>
    <row r="49" spans="1:12" ht="18.75" customHeight="1">
      <c r="A49" s="561"/>
      <c r="B49" s="108" t="s">
        <v>153</v>
      </c>
      <c r="C49" s="109" t="s">
        <v>154</v>
      </c>
      <c r="D49" s="110" t="s">
        <v>153</v>
      </c>
      <c r="E49" s="111"/>
      <c r="F49" s="112" t="s">
        <v>155</v>
      </c>
      <c r="G49" s="113" t="b">
        <v>0</v>
      </c>
      <c r="H49" s="114" t="s">
        <v>151</v>
      </c>
      <c r="I49" s="113" t="b">
        <v>0</v>
      </c>
      <c r="J49" s="115" t="s">
        <v>156</v>
      </c>
      <c r="K49" s="50"/>
      <c r="L49" s="133"/>
    </row>
  </sheetData>
  <autoFilter ref="G2:H49"/>
  <mergeCells count="19">
    <mergeCell ref="A25:A34"/>
    <mergeCell ref="A35:A47"/>
    <mergeCell ref="A48:A49"/>
    <mergeCell ref="B21:B22"/>
    <mergeCell ref="B23:B24"/>
    <mergeCell ref="A1:B1"/>
    <mergeCell ref="C1:J1"/>
    <mergeCell ref="A3:A4"/>
    <mergeCell ref="B3:B4"/>
    <mergeCell ref="B5:B6"/>
    <mergeCell ref="B7:B8"/>
    <mergeCell ref="B9:B10"/>
    <mergeCell ref="B11:B12"/>
    <mergeCell ref="B13:B14"/>
    <mergeCell ref="B15:B16"/>
    <mergeCell ref="B17:B18"/>
    <mergeCell ref="B19:B20"/>
    <mergeCell ref="A5:A10"/>
    <mergeCell ref="A11:A24"/>
  </mergeCells>
  <conditionalFormatting sqref="L23:AB36 A25:I34 J25:J33">
    <cfRule type="notContainsBlanks" dxfId="35" priority="1">
      <formula>LEN(TRIM(L23))&gt;0</formula>
    </cfRule>
  </conditionalFormatting>
  <hyperlinks>
    <hyperlink ref="A1" r:id="rId1"/>
    <hyperlink ref="D3" r:id="rId2"/>
    <hyperlink ref="E3" r:id="rId3"/>
    <hyperlink ref="D4" r:id="rId4"/>
    <hyperlink ref="E4" r:id="rId5"/>
    <hyperlink ref="D5" r:id="rId6"/>
    <hyperlink ref="E5" r:id="rId7"/>
    <hyperlink ref="D6" r:id="rId8"/>
    <hyperlink ref="E6" r:id="rId9"/>
    <hyperlink ref="D7" r:id="rId10"/>
    <hyperlink ref="E7" r:id="rId11"/>
    <hyperlink ref="D8" r:id="rId12"/>
    <hyperlink ref="E8" r:id="rId13"/>
    <hyperlink ref="D9" r:id="rId14"/>
    <hyperlink ref="E9" r:id="rId15"/>
    <hyperlink ref="D10" r:id="rId16"/>
    <hyperlink ref="E10" r:id="rId17"/>
    <hyperlink ref="D11" r:id="rId18"/>
    <hyperlink ref="E11" r:id="rId19"/>
    <hyperlink ref="D12" r:id="rId20"/>
    <hyperlink ref="E12" r:id="rId21"/>
    <hyperlink ref="D13" r:id="rId22"/>
    <hyperlink ref="E13" r:id="rId23"/>
    <hyperlink ref="D14" r:id="rId24"/>
    <hyperlink ref="E14" r:id="rId25"/>
    <hyperlink ref="D15" r:id="rId26"/>
    <hyperlink ref="E15" r:id="rId27"/>
    <hyperlink ref="D16" r:id="rId28"/>
    <hyperlink ref="E16" r:id="rId29"/>
    <hyperlink ref="D17" r:id="rId30"/>
    <hyperlink ref="E17" r:id="rId31"/>
    <hyperlink ref="D18" r:id="rId32"/>
    <hyperlink ref="E18" r:id="rId33"/>
    <hyperlink ref="D19" r:id="rId34"/>
    <hyperlink ref="E19" r:id="rId35"/>
    <hyperlink ref="E20" r:id="rId36"/>
    <hyperlink ref="D21" r:id="rId37"/>
    <hyperlink ref="E21" r:id="rId38"/>
    <hyperlink ref="E22" r:id="rId39"/>
    <hyperlink ref="D23" r:id="rId40"/>
    <hyperlink ref="E23" r:id="rId41"/>
    <hyperlink ref="D24" r:id="rId42"/>
    <hyperlink ref="E24" r:id="rId43"/>
    <hyperlink ref="D25" r:id="rId44"/>
    <hyperlink ref="E25" r:id="rId45"/>
    <hyperlink ref="D26" r:id="rId46"/>
    <hyperlink ref="E26" r:id="rId47"/>
    <hyperlink ref="D27" r:id="rId48"/>
    <hyperlink ref="E27" r:id="rId49"/>
    <hyperlink ref="D28" r:id="rId50"/>
    <hyperlink ref="E28" r:id="rId51"/>
    <hyperlink ref="D29" r:id="rId52"/>
    <hyperlink ref="E29" r:id="rId53"/>
    <hyperlink ref="D30" r:id="rId54"/>
    <hyperlink ref="E30" r:id="rId55"/>
    <hyperlink ref="D31" r:id="rId56"/>
    <hyperlink ref="E31" r:id="rId57"/>
    <hyperlink ref="D32" r:id="rId58"/>
    <hyperlink ref="E32" r:id="rId59"/>
    <hyperlink ref="D33" r:id="rId60"/>
    <hyperlink ref="E33" r:id="rId61"/>
    <hyperlink ref="D34" r:id="rId62"/>
    <hyperlink ref="E34" r:id="rId63"/>
    <hyperlink ref="D35" r:id="rId64"/>
    <hyperlink ref="E35" r:id="rId65"/>
    <hyperlink ref="D36" r:id="rId66"/>
    <hyperlink ref="E36" r:id="rId67"/>
    <hyperlink ref="D37" r:id="rId68"/>
    <hyperlink ref="E37" r:id="rId69"/>
    <hyperlink ref="D38" r:id="rId70"/>
    <hyperlink ref="E38" r:id="rId71"/>
    <hyperlink ref="D39" r:id="rId72"/>
    <hyperlink ref="E39" r:id="rId73"/>
    <hyperlink ref="D40" r:id="rId74"/>
    <hyperlink ref="E40" r:id="rId75"/>
    <hyperlink ref="D41" r:id="rId76"/>
    <hyperlink ref="E41" r:id="rId77"/>
    <hyperlink ref="D42" r:id="rId78"/>
    <hyperlink ref="E42" r:id="rId79"/>
    <hyperlink ref="D43" r:id="rId80"/>
    <hyperlink ref="E43" r:id="rId81"/>
    <hyperlink ref="D44" r:id="rId82"/>
    <hyperlink ref="E44" r:id="rId83"/>
    <hyperlink ref="D45" r:id="rId84"/>
    <hyperlink ref="E45" r:id="rId85"/>
    <hyperlink ref="D46" r:id="rId86"/>
    <hyperlink ref="E46" r:id="rId87"/>
    <hyperlink ref="D47" r:id="rId88"/>
    <hyperlink ref="E47" r:id="rId89"/>
    <hyperlink ref="D48" r:id="rId90"/>
    <hyperlink ref="D49" r:id="rId91"/>
  </hyperlinks>
  <printOptions horizontalCentered="1" gridLines="1"/>
  <pageMargins left="0.7" right="0.7" top="0.75" bottom="0.75" header="0" footer="0"/>
  <pageSetup paperSize="9" fitToHeight="0" pageOrder="overThenDown" orientation="landscape" cellComments="atEnd"/>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9"/>
  <sheetViews>
    <sheetView workbookViewId="0">
      <pane ySplit="2" topLeftCell="A3" activePane="bottomLeft" state="frozen"/>
      <selection pane="bottomLeft" activeCell="B4" sqref="B4"/>
    </sheetView>
  </sheetViews>
  <sheetFormatPr defaultColWidth="12.5703125" defaultRowHeight="15.75" customHeight="1"/>
  <cols>
    <col min="1" max="1" width="8" customWidth="1"/>
    <col min="2" max="2" width="20.42578125" customWidth="1"/>
    <col min="3" max="3" width="36.42578125" customWidth="1"/>
    <col min="4" max="4" width="32.5703125" customWidth="1"/>
    <col min="5" max="5" width="10.7109375" customWidth="1"/>
    <col min="6" max="6" width="14.140625" customWidth="1"/>
    <col min="7" max="7" width="10.7109375" customWidth="1"/>
    <col min="8" max="8" width="9.140625" customWidth="1"/>
    <col min="9" max="9" width="51.5703125" customWidth="1"/>
    <col min="10" max="10" width="82.28515625" customWidth="1"/>
    <col min="11" max="11" width="20.28515625" customWidth="1"/>
  </cols>
  <sheetData>
    <row r="1" spans="1:27" ht="12.75">
      <c r="A1" s="549" t="s">
        <v>6</v>
      </c>
      <c r="B1" s="550"/>
      <c r="C1" s="551"/>
      <c r="D1" s="550"/>
      <c r="E1" s="550"/>
      <c r="F1" s="550"/>
      <c r="G1" s="550"/>
      <c r="H1" s="550"/>
      <c r="I1" s="550"/>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17" t="s">
        <v>192</v>
      </c>
      <c r="I2" s="16" t="s">
        <v>15</v>
      </c>
      <c r="J2" s="8"/>
      <c r="K2" s="9"/>
      <c r="L2" s="8"/>
      <c r="M2" s="8"/>
      <c r="N2" s="8"/>
      <c r="O2" s="8"/>
      <c r="P2" s="8"/>
      <c r="Q2" s="8"/>
      <c r="R2" s="8"/>
      <c r="S2" s="8"/>
      <c r="T2" s="8"/>
      <c r="U2" s="8"/>
      <c r="V2" s="8"/>
      <c r="W2" s="8"/>
      <c r="X2" s="8"/>
      <c r="Y2" s="8"/>
      <c r="Z2" s="8"/>
      <c r="AA2" s="8"/>
    </row>
    <row r="3" spans="1:27" ht="12.75">
      <c r="A3" s="552" t="s">
        <v>16</v>
      </c>
      <c r="B3" s="554" t="s">
        <v>17</v>
      </c>
      <c r="C3" s="17" t="s">
        <v>18</v>
      </c>
      <c r="D3" s="18" t="s">
        <v>19</v>
      </c>
      <c r="E3" s="20" t="s">
        <v>157</v>
      </c>
      <c r="F3" s="21" t="b">
        <v>0</v>
      </c>
      <c r="G3" s="21" t="b">
        <v>0</v>
      </c>
      <c r="H3" s="21" t="b">
        <v>0</v>
      </c>
      <c r="I3" s="22" t="s">
        <v>21</v>
      </c>
      <c r="J3" s="50" t="str">
        <f t="shared" ref="J3:J47" si="0">IF(G3,CONCAT(CONCAT(CONCAT(CONCAT(CONCAT(CONCAT(CONCAT(CONCAT("http://192.168.10.9:8082/artifactory/santander-gts-libs-release-local/",CONCAT(CONCAT(SUBSTITUTE(C3,".","/"),"/"),D3)),"/"),E3),"/"),D3),"-"),E3),".jar"),"")</f>
        <v/>
      </c>
    </row>
    <row r="4" spans="1:27" ht="12.75">
      <c r="A4" s="553"/>
      <c r="B4" s="547"/>
      <c r="C4" s="17" t="s">
        <v>18</v>
      </c>
      <c r="D4" s="18" t="s">
        <v>22</v>
      </c>
      <c r="E4" s="20" t="s">
        <v>157</v>
      </c>
      <c r="F4" s="21" t="b">
        <v>0</v>
      </c>
      <c r="G4" s="21" t="b">
        <v>0</v>
      </c>
      <c r="H4" s="21" t="b">
        <v>0</v>
      </c>
      <c r="I4" s="26"/>
      <c r="J4" s="50" t="str">
        <f t="shared" si="0"/>
        <v/>
      </c>
      <c r="K4" s="119"/>
    </row>
    <row r="5" spans="1:27" ht="24" customHeight="1">
      <c r="A5" s="556" t="s">
        <v>23</v>
      </c>
      <c r="B5" s="555" t="s">
        <v>24</v>
      </c>
      <c r="C5" s="28" t="s">
        <v>25</v>
      </c>
      <c r="D5" s="29" t="s">
        <v>26</v>
      </c>
      <c r="E5" s="31" t="s">
        <v>291</v>
      </c>
      <c r="F5" s="32" t="b">
        <v>0</v>
      </c>
      <c r="G5" s="32" t="b">
        <v>1</v>
      </c>
      <c r="H5" s="32" t="b">
        <v>0</v>
      </c>
      <c r="I5" s="33" t="s">
        <v>28</v>
      </c>
      <c r="J5" s="23" t="e">
        <f t="shared" ca="1" si="0"/>
        <v>#NAME?</v>
      </c>
    </row>
    <row r="6" spans="1:27" ht="22.5" customHeight="1">
      <c r="A6" s="557"/>
      <c r="B6" s="547"/>
      <c r="C6" s="28" t="s">
        <v>25</v>
      </c>
      <c r="D6" s="29" t="s">
        <v>29</v>
      </c>
      <c r="E6" s="31" t="s">
        <v>291</v>
      </c>
      <c r="F6" s="32" t="b">
        <v>0</v>
      </c>
      <c r="G6" s="32" t="b">
        <v>1</v>
      </c>
      <c r="H6" s="32" t="b">
        <v>0</v>
      </c>
      <c r="I6" s="35" t="s">
        <v>21</v>
      </c>
      <c r="J6" s="23" t="e">
        <f t="shared" ca="1" si="0"/>
        <v>#NAME?</v>
      </c>
      <c r="K6" s="121"/>
    </row>
    <row r="7" spans="1:27" ht="12.75">
      <c r="A7" s="557"/>
      <c r="B7" s="555" t="s">
        <v>30</v>
      </c>
      <c r="C7" s="28" t="s">
        <v>25</v>
      </c>
      <c r="D7" s="29" t="s">
        <v>31</v>
      </c>
      <c r="E7" s="31" t="s">
        <v>74</v>
      </c>
      <c r="F7" s="32" t="b">
        <v>0</v>
      </c>
      <c r="G7" s="32" t="b">
        <v>0</v>
      </c>
      <c r="H7" s="32" t="b">
        <v>0</v>
      </c>
      <c r="I7" s="33"/>
      <c r="J7" s="50" t="str">
        <f t="shared" si="0"/>
        <v/>
      </c>
      <c r="K7" s="119"/>
    </row>
    <row r="8" spans="1:27" ht="12.75">
      <c r="A8" s="557"/>
      <c r="B8" s="547"/>
      <c r="C8" s="28" t="s">
        <v>25</v>
      </c>
      <c r="D8" s="29" t="s">
        <v>33</v>
      </c>
      <c r="E8" s="31" t="s">
        <v>273</v>
      </c>
      <c r="F8" s="32" t="b">
        <v>0</v>
      </c>
      <c r="G8" s="32" t="b">
        <v>0</v>
      </c>
      <c r="H8" s="32" t="b">
        <v>0</v>
      </c>
      <c r="I8" s="35" t="s">
        <v>34</v>
      </c>
      <c r="J8" s="50" t="str">
        <f t="shared" si="0"/>
        <v/>
      </c>
    </row>
    <row r="9" spans="1:27" ht="12.75">
      <c r="A9" s="557"/>
      <c r="B9" s="555" t="s">
        <v>35</v>
      </c>
      <c r="C9" s="28" t="s">
        <v>18</v>
      </c>
      <c r="D9" s="29" t="s">
        <v>36</v>
      </c>
      <c r="E9" s="31" t="s">
        <v>105</v>
      </c>
      <c r="F9" s="32" t="b">
        <v>0</v>
      </c>
      <c r="G9" s="32" t="b">
        <v>0</v>
      </c>
      <c r="H9" s="32" t="b">
        <v>0</v>
      </c>
      <c r="I9" s="33"/>
      <c r="J9" s="50" t="str">
        <f t="shared" si="0"/>
        <v/>
      </c>
    </row>
    <row r="10" spans="1:27" ht="12.75">
      <c r="A10" s="553"/>
      <c r="B10" s="547"/>
      <c r="C10" s="28" t="s">
        <v>38</v>
      </c>
      <c r="D10" s="29" t="s">
        <v>39</v>
      </c>
      <c r="E10" s="31" t="s">
        <v>105</v>
      </c>
      <c r="F10" s="32" t="b">
        <v>0</v>
      </c>
      <c r="G10" s="32" t="b">
        <v>0</v>
      </c>
      <c r="H10" s="32" t="b">
        <v>0</v>
      </c>
      <c r="I10" s="35" t="s">
        <v>34</v>
      </c>
      <c r="J10" s="50" t="str">
        <f t="shared" si="0"/>
        <v/>
      </c>
    </row>
    <row r="11" spans="1:27" ht="12.75">
      <c r="A11" s="558" t="s">
        <v>40</v>
      </c>
      <c r="B11" s="546" t="s">
        <v>41</v>
      </c>
      <c r="C11" s="37" t="s">
        <v>25</v>
      </c>
      <c r="D11" s="38" t="s">
        <v>42</v>
      </c>
      <c r="E11" s="40" t="s">
        <v>166</v>
      </c>
      <c r="F11" s="41" t="b">
        <v>0</v>
      </c>
      <c r="G11" s="41" t="b">
        <v>1</v>
      </c>
      <c r="H11" s="41" t="b">
        <v>0</v>
      </c>
      <c r="I11" s="42" t="s">
        <v>28</v>
      </c>
      <c r="J11" s="23" t="e">
        <f t="shared" ca="1" si="0"/>
        <v>#NAME?</v>
      </c>
      <c r="K11" s="121"/>
    </row>
    <row r="12" spans="1:27" ht="15" customHeight="1">
      <c r="A12" s="557"/>
      <c r="B12" s="547"/>
      <c r="C12" s="37" t="s">
        <v>25</v>
      </c>
      <c r="D12" s="38" t="s">
        <v>44</v>
      </c>
      <c r="E12" s="40" t="s">
        <v>166</v>
      </c>
      <c r="F12" s="41" t="b">
        <v>0</v>
      </c>
      <c r="G12" s="41" t="b">
        <v>1</v>
      </c>
      <c r="H12" s="41" t="b">
        <v>0</v>
      </c>
      <c r="I12" s="43" t="s">
        <v>45</v>
      </c>
      <c r="J12" s="23" t="e">
        <f t="shared" ca="1" si="0"/>
        <v>#NAME?</v>
      </c>
      <c r="K12" s="122"/>
    </row>
    <row r="13" spans="1:27" ht="12.75">
      <c r="A13" s="557"/>
      <c r="B13" s="546" t="s">
        <v>46</v>
      </c>
      <c r="C13" s="37" t="s">
        <v>25</v>
      </c>
      <c r="D13" s="38" t="s">
        <v>47</v>
      </c>
      <c r="E13" s="40" t="s">
        <v>292</v>
      </c>
      <c r="F13" s="41" t="b">
        <v>0</v>
      </c>
      <c r="G13" s="41" t="b">
        <v>1</v>
      </c>
      <c r="H13" s="41" t="b">
        <v>0</v>
      </c>
      <c r="I13" s="42" t="s">
        <v>28</v>
      </c>
      <c r="J13" s="23" t="e">
        <f t="shared" ca="1" si="0"/>
        <v>#NAME?</v>
      </c>
      <c r="K13" s="121"/>
    </row>
    <row r="14" spans="1:27" ht="12.75">
      <c r="A14" s="557"/>
      <c r="B14" s="547"/>
      <c r="C14" s="37" t="s">
        <v>25</v>
      </c>
      <c r="D14" s="38" t="s">
        <v>49</v>
      </c>
      <c r="E14" s="40" t="s">
        <v>292</v>
      </c>
      <c r="F14" s="41" t="b">
        <v>0</v>
      </c>
      <c r="G14" s="41" t="b">
        <v>1</v>
      </c>
      <c r="H14" s="41" t="b">
        <v>0</v>
      </c>
      <c r="I14" s="43" t="s">
        <v>50</v>
      </c>
      <c r="J14" s="23" t="e">
        <f t="shared" ca="1" si="0"/>
        <v>#NAME?</v>
      </c>
      <c r="K14" s="123"/>
    </row>
    <row r="15" spans="1:27" ht="12.75">
      <c r="A15" s="557"/>
      <c r="B15" s="546" t="s">
        <v>51</v>
      </c>
      <c r="C15" s="37" t="s">
        <v>25</v>
      </c>
      <c r="D15" s="38" t="s">
        <v>52</v>
      </c>
      <c r="E15" s="40" t="s">
        <v>280</v>
      </c>
      <c r="F15" s="41" t="b">
        <v>0</v>
      </c>
      <c r="G15" s="41" t="b">
        <v>1</v>
      </c>
      <c r="H15" s="41" t="b">
        <v>0</v>
      </c>
      <c r="I15" s="42" t="s">
        <v>28</v>
      </c>
      <c r="J15" s="23" t="e">
        <f t="shared" ca="1" si="0"/>
        <v>#NAME?</v>
      </c>
      <c r="K15" s="121"/>
    </row>
    <row r="16" spans="1:27" ht="12.75">
      <c r="A16" s="557"/>
      <c r="B16" s="547"/>
      <c r="C16" s="37" t="s">
        <v>25</v>
      </c>
      <c r="D16" s="38" t="s">
        <v>54</v>
      </c>
      <c r="E16" s="40" t="s">
        <v>280</v>
      </c>
      <c r="F16" s="41" t="b">
        <v>0</v>
      </c>
      <c r="G16" s="41" t="b">
        <v>1</v>
      </c>
      <c r="H16" s="41" t="b">
        <v>0</v>
      </c>
      <c r="I16" s="43" t="s">
        <v>55</v>
      </c>
      <c r="J16" s="23" t="e">
        <f t="shared" ca="1" si="0"/>
        <v>#NAME?</v>
      </c>
      <c r="K16" s="123"/>
    </row>
    <row r="17" spans="1:11" ht="12.75">
      <c r="A17" s="557"/>
      <c r="B17" s="546" t="s">
        <v>56</v>
      </c>
      <c r="C17" s="37" t="s">
        <v>25</v>
      </c>
      <c r="D17" s="38" t="s">
        <v>57</v>
      </c>
      <c r="E17" s="40" t="s">
        <v>121</v>
      </c>
      <c r="F17" s="41" t="b">
        <v>0</v>
      </c>
      <c r="G17" s="41" t="b">
        <v>1</v>
      </c>
      <c r="H17" s="41" t="b">
        <v>0</v>
      </c>
      <c r="I17" s="42" t="s">
        <v>28</v>
      </c>
      <c r="J17" s="23" t="e">
        <f t="shared" ca="1" si="0"/>
        <v>#NAME?</v>
      </c>
      <c r="K17" s="121"/>
    </row>
    <row r="18" spans="1:11" ht="12.75">
      <c r="A18" s="557"/>
      <c r="B18" s="547"/>
      <c r="C18" s="37" t="s">
        <v>25</v>
      </c>
      <c r="D18" s="38" t="s">
        <v>59</v>
      </c>
      <c r="E18" s="40" t="s">
        <v>121</v>
      </c>
      <c r="F18" s="41" t="b">
        <v>0</v>
      </c>
      <c r="G18" s="41" t="b">
        <v>1</v>
      </c>
      <c r="H18" s="41" t="b">
        <v>0</v>
      </c>
      <c r="I18" s="43" t="s">
        <v>34</v>
      </c>
      <c r="J18" s="23" t="e">
        <f t="shared" ca="1" si="0"/>
        <v>#NAME?</v>
      </c>
      <c r="K18" s="124"/>
    </row>
    <row r="19" spans="1:11" ht="12.75">
      <c r="A19" s="557"/>
      <c r="B19" s="546" t="s">
        <v>60</v>
      </c>
      <c r="C19" s="37" t="s">
        <v>25</v>
      </c>
      <c r="D19" s="38" t="s">
        <v>61</v>
      </c>
      <c r="E19" s="40" t="s">
        <v>183</v>
      </c>
      <c r="F19" s="41" t="b">
        <v>0</v>
      </c>
      <c r="G19" s="41" t="b">
        <v>1</v>
      </c>
      <c r="H19" s="41" t="b">
        <v>0</v>
      </c>
      <c r="I19" s="43" t="s">
        <v>63</v>
      </c>
      <c r="J19" s="23" t="e">
        <f t="shared" ca="1" si="0"/>
        <v>#NAME?</v>
      </c>
      <c r="K19" s="125"/>
    </row>
    <row r="20" spans="1:11" ht="12.75">
      <c r="A20" s="557"/>
      <c r="B20" s="547"/>
      <c r="C20" s="37" t="s">
        <v>25</v>
      </c>
      <c r="D20" s="38" t="s">
        <v>64</v>
      </c>
      <c r="E20" s="40" t="s">
        <v>183</v>
      </c>
      <c r="F20" s="41" t="b">
        <v>0</v>
      </c>
      <c r="G20" s="41" t="b">
        <v>1</v>
      </c>
      <c r="H20" s="41" t="b">
        <v>0</v>
      </c>
      <c r="I20" s="43" t="s">
        <v>28</v>
      </c>
      <c r="J20" s="23" t="e">
        <f t="shared" ca="1" si="0"/>
        <v>#NAME?</v>
      </c>
      <c r="K20" s="125"/>
    </row>
    <row r="21" spans="1:11" ht="12.75">
      <c r="A21" s="557"/>
      <c r="B21" s="546" t="s">
        <v>65</v>
      </c>
      <c r="C21" s="37" t="s">
        <v>25</v>
      </c>
      <c r="D21" s="38" t="s">
        <v>66</v>
      </c>
      <c r="E21" s="40" t="s">
        <v>214</v>
      </c>
      <c r="F21" s="41" t="b">
        <v>0</v>
      </c>
      <c r="G21" s="41" t="b">
        <v>1</v>
      </c>
      <c r="H21" s="41" t="b">
        <v>0</v>
      </c>
      <c r="I21" s="43" t="s">
        <v>63</v>
      </c>
      <c r="J21" s="23" t="e">
        <f t="shared" ca="1" si="0"/>
        <v>#NAME?</v>
      </c>
      <c r="K21" s="125"/>
    </row>
    <row r="22" spans="1:11" ht="12.75">
      <c r="A22" s="557"/>
      <c r="B22" s="547"/>
      <c r="C22" s="37" t="s">
        <v>25</v>
      </c>
      <c r="D22" s="38" t="s">
        <v>68</v>
      </c>
      <c r="E22" s="40" t="s">
        <v>214</v>
      </c>
      <c r="F22" s="41" t="b">
        <v>0</v>
      </c>
      <c r="G22" s="41" t="b">
        <v>1</v>
      </c>
      <c r="H22" s="41" t="b">
        <v>0</v>
      </c>
      <c r="I22" s="43" t="s">
        <v>28</v>
      </c>
      <c r="J22" s="23" t="e">
        <f t="shared" ca="1" si="0"/>
        <v>#NAME?</v>
      </c>
      <c r="K22" s="125"/>
    </row>
    <row r="23" spans="1:11" ht="12.75">
      <c r="A23" s="557"/>
      <c r="B23" s="548" t="s">
        <v>69</v>
      </c>
      <c r="C23" s="37" t="s">
        <v>25</v>
      </c>
      <c r="D23" s="38" t="s">
        <v>70</v>
      </c>
      <c r="E23" s="40" t="s">
        <v>336</v>
      </c>
      <c r="F23" s="41" t="b">
        <v>0</v>
      </c>
      <c r="G23" s="41" t="b">
        <v>1</v>
      </c>
      <c r="H23" s="41" t="b">
        <v>0</v>
      </c>
      <c r="I23" s="48" t="s">
        <v>28</v>
      </c>
      <c r="J23" s="23" t="e">
        <f t="shared" ca="1" si="0"/>
        <v>#NAME?</v>
      </c>
      <c r="K23" s="125"/>
    </row>
    <row r="24" spans="1:11" ht="12.75">
      <c r="A24" s="553"/>
      <c r="B24" s="547"/>
      <c r="C24" s="37" t="s">
        <v>25</v>
      </c>
      <c r="D24" s="38" t="s">
        <v>72</v>
      </c>
      <c r="E24" s="40" t="s">
        <v>336</v>
      </c>
      <c r="F24" s="41" t="b">
        <v>0</v>
      </c>
      <c r="G24" s="41" t="b">
        <v>1</v>
      </c>
      <c r="H24" s="41" t="b">
        <v>0</v>
      </c>
      <c r="I24" s="48" t="s">
        <v>73</v>
      </c>
      <c r="J24" s="23" t="e">
        <f t="shared" ca="1" si="0"/>
        <v>#NAME?</v>
      </c>
      <c r="K24" s="126"/>
    </row>
    <row r="25" spans="1:11" ht="12.75">
      <c r="A25" s="559" t="s">
        <v>75</v>
      </c>
      <c r="B25" s="51" t="s">
        <v>76</v>
      </c>
      <c r="C25" s="52" t="s">
        <v>77</v>
      </c>
      <c r="D25" s="53" t="s">
        <v>78</v>
      </c>
      <c r="E25" s="55" t="s">
        <v>181</v>
      </c>
      <c r="F25" s="56" t="b">
        <v>0</v>
      </c>
      <c r="G25" s="57" t="b">
        <v>1</v>
      </c>
      <c r="H25" s="56" t="b">
        <v>0</v>
      </c>
      <c r="I25" s="58" t="s">
        <v>21</v>
      </c>
      <c r="J25" s="23" t="e">
        <f t="shared" ca="1" si="0"/>
        <v>#NAME?</v>
      </c>
      <c r="K25" s="121"/>
    </row>
    <row r="26" spans="1:11" ht="12.75">
      <c r="A26" s="557"/>
      <c r="B26" s="51" t="s">
        <v>80</v>
      </c>
      <c r="C26" s="52" t="s">
        <v>77</v>
      </c>
      <c r="D26" s="53" t="s">
        <v>81</v>
      </c>
      <c r="E26" s="55" t="s">
        <v>218</v>
      </c>
      <c r="F26" s="56" t="b">
        <v>0</v>
      </c>
      <c r="G26" s="57" t="b">
        <v>1</v>
      </c>
      <c r="H26" s="56" t="b">
        <v>0</v>
      </c>
      <c r="I26" s="58" t="s">
        <v>21</v>
      </c>
      <c r="J26" s="23" t="e">
        <f t="shared" ca="1" si="0"/>
        <v>#NAME?</v>
      </c>
      <c r="K26" s="127"/>
    </row>
    <row r="27" spans="1:11" ht="12.75">
      <c r="A27" s="557"/>
      <c r="B27" s="51" t="s">
        <v>83</v>
      </c>
      <c r="C27" s="52" t="s">
        <v>77</v>
      </c>
      <c r="D27" s="53" t="s">
        <v>84</v>
      </c>
      <c r="E27" s="55" t="s">
        <v>96</v>
      </c>
      <c r="F27" s="56" t="b">
        <v>0</v>
      </c>
      <c r="G27" s="57" t="b">
        <v>1</v>
      </c>
      <c r="H27" s="56" t="b">
        <v>0</v>
      </c>
      <c r="I27" s="58" t="s">
        <v>21</v>
      </c>
      <c r="J27" s="23" t="e">
        <f t="shared" ca="1" si="0"/>
        <v>#NAME?</v>
      </c>
      <c r="K27" s="128"/>
    </row>
    <row r="28" spans="1:11" ht="12.75">
      <c r="A28" s="557"/>
      <c r="B28" s="51" t="s">
        <v>86</v>
      </c>
      <c r="C28" s="52" t="s">
        <v>77</v>
      </c>
      <c r="D28" s="53" t="s">
        <v>87</v>
      </c>
      <c r="E28" s="55" t="s">
        <v>176</v>
      </c>
      <c r="F28" s="56" t="b">
        <v>0</v>
      </c>
      <c r="G28" s="57" t="b">
        <v>1</v>
      </c>
      <c r="H28" s="56" t="b">
        <v>0</v>
      </c>
      <c r="I28" s="58" t="s">
        <v>21</v>
      </c>
      <c r="J28" s="23" t="e">
        <f t="shared" ca="1" si="0"/>
        <v>#NAME?</v>
      </c>
      <c r="K28" s="128"/>
    </row>
    <row r="29" spans="1:11" ht="12.75">
      <c r="A29" s="557"/>
      <c r="B29" s="51" t="s">
        <v>89</v>
      </c>
      <c r="C29" s="52" t="s">
        <v>77</v>
      </c>
      <c r="D29" s="53" t="s">
        <v>90</v>
      </c>
      <c r="E29" s="55" t="s">
        <v>176</v>
      </c>
      <c r="F29" s="56" t="b">
        <v>0</v>
      </c>
      <c r="G29" s="57" t="b">
        <v>1</v>
      </c>
      <c r="H29" s="56" t="b">
        <v>0</v>
      </c>
      <c r="I29" s="58" t="s">
        <v>21</v>
      </c>
      <c r="J29" s="23" t="e">
        <f t="shared" ca="1" si="0"/>
        <v>#NAME?</v>
      </c>
      <c r="K29" s="125"/>
    </row>
    <row r="30" spans="1:11" ht="12.75">
      <c r="A30" s="557"/>
      <c r="B30" s="51" t="s">
        <v>91</v>
      </c>
      <c r="C30" s="52" t="s">
        <v>77</v>
      </c>
      <c r="D30" s="53" t="s">
        <v>92</v>
      </c>
      <c r="E30" s="55" t="s">
        <v>351</v>
      </c>
      <c r="F30" s="56" t="b">
        <v>0</v>
      </c>
      <c r="G30" s="57" t="b">
        <v>1</v>
      </c>
      <c r="H30" s="56" t="b">
        <v>0</v>
      </c>
      <c r="I30" s="58" t="s">
        <v>21</v>
      </c>
      <c r="J30" s="23" t="e">
        <f t="shared" ca="1" si="0"/>
        <v>#NAME?</v>
      </c>
      <c r="K30" s="129"/>
    </row>
    <row r="31" spans="1:11" ht="12.75">
      <c r="A31" s="557"/>
      <c r="B31" s="51" t="s">
        <v>94</v>
      </c>
      <c r="C31" s="52" t="s">
        <v>77</v>
      </c>
      <c r="D31" s="53" t="s">
        <v>95</v>
      </c>
      <c r="E31" s="55" t="s">
        <v>102</v>
      </c>
      <c r="F31" s="56" t="b">
        <v>0</v>
      </c>
      <c r="G31" s="57" t="b">
        <v>1</v>
      </c>
      <c r="H31" s="56" t="b">
        <v>0</v>
      </c>
      <c r="I31" s="58" t="s">
        <v>21</v>
      </c>
      <c r="J31" s="23" t="e">
        <f t="shared" ca="1" si="0"/>
        <v>#NAME?</v>
      </c>
      <c r="K31" s="129"/>
    </row>
    <row r="32" spans="1:11" ht="12.75">
      <c r="A32" s="557"/>
      <c r="B32" s="61" t="s">
        <v>97</v>
      </c>
      <c r="C32" s="62" t="s">
        <v>77</v>
      </c>
      <c r="D32" s="53" t="s">
        <v>98</v>
      </c>
      <c r="E32" s="63" t="s">
        <v>341</v>
      </c>
      <c r="F32" s="56" t="b">
        <v>0</v>
      </c>
      <c r="G32" s="57" t="b">
        <v>1</v>
      </c>
      <c r="H32" s="56" t="b">
        <v>0</v>
      </c>
      <c r="I32" s="58" t="s">
        <v>21</v>
      </c>
      <c r="J32" s="23" t="e">
        <f t="shared" ca="1" si="0"/>
        <v>#NAME?</v>
      </c>
      <c r="K32" s="129"/>
    </row>
    <row r="33" spans="1:11" ht="12.75">
      <c r="A33" s="557"/>
      <c r="B33" s="61" t="s">
        <v>100</v>
      </c>
      <c r="C33" s="62" t="s">
        <v>77</v>
      </c>
      <c r="D33" s="53" t="s">
        <v>101</v>
      </c>
      <c r="E33" s="63" t="s">
        <v>105</v>
      </c>
      <c r="F33" s="56" t="b">
        <v>0</v>
      </c>
      <c r="G33" s="57" t="b">
        <v>1</v>
      </c>
      <c r="H33" s="56" t="b">
        <v>0</v>
      </c>
      <c r="I33" s="58" t="s">
        <v>21</v>
      </c>
      <c r="J33" s="23" t="e">
        <f t="shared" ca="1" si="0"/>
        <v>#NAME?</v>
      </c>
      <c r="K33" s="129"/>
    </row>
    <row r="34" spans="1:11" ht="12.75">
      <c r="A34" s="553"/>
      <c r="B34" s="61" t="s">
        <v>103</v>
      </c>
      <c r="C34" s="52" t="s">
        <v>77</v>
      </c>
      <c r="D34" s="53" t="s">
        <v>104</v>
      </c>
      <c r="E34" s="63" t="s">
        <v>341</v>
      </c>
      <c r="F34" s="56" t="b">
        <v>0</v>
      </c>
      <c r="G34" s="57" t="b">
        <v>1</v>
      </c>
      <c r="H34" s="56" t="b">
        <v>0</v>
      </c>
      <c r="I34" s="64" t="s">
        <v>106</v>
      </c>
      <c r="J34" s="23" t="e">
        <f t="shared" ca="1" si="0"/>
        <v>#NAME?</v>
      </c>
      <c r="K34" s="129"/>
    </row>
    <row r="35" spans="1:11" ht="12.75">
      <c r="A35" s="560" t="s">
        <v>107</v>
      </c>
      <c r="B35" s="66" t="s">
        <v>108</v>
      </c>
      <c r="C35" s="67" t="s">
        <v>25</v>
      </c>
      <c r="D35" s="68" t="s">
        <v>109</v>
      </c>
      <c r="E35" s="70" t="s">
        <v>256</v>
      </c>
      <c r="F35" s="71" t="b">
        <v>0</v>
      </c>
      <c r="G35" s="71" t="b">
        <v>0</v>
      </c>
      <c r="H35" s="71" t="b">
        <v>0</v>
      </c>
      <c r="I35" s="72" t="s">
        <v>106</v>
      </c>
      <c r="J35" s="50" t="str">
        <f t="shared" si="0"/>
        <v/>
      </c>
      <c r="K35" s="130"/>
    </row>
    <row r="36" spans="1:11" ht="15.75" customHeight="1">
      <c r="A36" s="557"/>
      <c r="B36" s="66" t="s">
        <v>111</v>
      </c>
      <c r="C36" s="67" t="s">
        <v>25</v>
      </c>
      <c r="D36" s="68" t="s">
        <v>112</v>
      </c>
      <c r="E36" s="70" t="s">
        <v>181</v>
      </c>
      <c r="F36" s="71" t="b">
        <v>0</v>
      </c>
      <c r="G36" s="71" t="b">
        <v>0</v>
      </c>
      <c r="H36" s="71" t="b">
        <v>0</v>
      </c>
      <c r="I36" s="72" t="s">
        <v>106</v>
      </c>
      <c r="J36" s="50" t="str">
        <f t="shared" si="0"/>
        <v/>
      </c>
      <c r="K36" s="130"/>
    </row>
    <row r="37" spans="1:11" ht="15.75" customHeight="1">
      <c r="A37" s="557"/>
      <c r="B37" s="66" t="s">
        <v>114</v>
      </c>
      <c r="C37" s="67" t="s">
        <v>25</v>
      </c>
      <c r="D37" s="74" t="s">
        <v>115</v>
      </c>
      <c r="E37" s="70" t="s">
        <v>243</v>
      </c>
      <c r="F37" s="76" t="b">
        <v>0</v>
      </c>
      <c r="G37" s="76" t="b">
        <v>0</v>
      </c>
      <c r="H37" s="76" t="b">
        <v>0</v>
      </c>
      <c r="I37" s="77" t="s">
        <v>106</v>
      </c>
      <c r="J37" s="50" t="str">
        <f t="shared" si="0"/>
        <v/>
      </c>
      <c r="K37" s="130"/>
    </row>
    <row r="38" spans="1:11" ht="15" customHeight="1">
      <c r="A38" s="557"/>
      <c r="B38" s="66" t="s">
        <v>117</v>
      </c>
      <c r="C38" s="67" t="s">
        <v>25</v>
      </c>
      <c r="D38" s="68" t="s">
        <v>118</v>
      </c>
      <c r="E38" s="70" t="s">
        <v>279</v>
      </c>
      <c r="F38" s="76" t="b">
        <v>0</v>
      </c>
      <c r="G38" s="76" t="b">
        <v>0</v>
      </c>
      <c r="H38" s="76" t="b">
        <v>0</v>
      </c>
      <c r="I38" s="77" t="s">
        <v>106</v>
      </c>
      <c r="J38" s="50" t="str">
        <f t="shared" si="0"/>
        <v/>
      </c>
      <c r="K38" s="130"/>
    </row>
    <row r="39" spans="1:11" ht="15.75" customHeight="1">
      <c r="A39" s="557"/>
      <c r="B39" s="66" t="s">
        <v>119</v>
      </c>
      <c r="C39" s="67" t="s">
        <v>25</v>
      </c>
      <c r="D39" s="68" t="s">
        <v>120</v>
      </c>
      <c r="E39" s="70" t="s">
        <v>140</v>
      </c>
      <c r="F39" s="76" t="b">
        <v>0</v>
      </c>
      <c r="G39" s="76" t="b">
        <v>0</v>
      </c>
      <c r="H39" s="76" t="b">
        <v>0</v>
      </c>
      <c r="I39" s="77" t="s">
        <v>106</v>
      </c>
      <c r="J39" s="50" t="str">
        <f t="shared" si="0"/>
        <v/>
      </c>
      <c r="K39" s="130"/>
    </row>
    <row r="40" spans="1:11" ht="15.75" customHeight="1">
      <c r="A40" s="557"/>
      <c r="B40" s="66" t="s">
        <v>122</v>
      </c>
      <c r="C40" s="78" t="s">
        <v>25</v>
      </c>
      <c r="D40" s="68" t="s">
        <v>123</v>
      </c>
      <c r="E40" s="70" t="s">
        <v>273</v>
      </c>
      <c r="F40" s="76" t="b">
        <v>0</v>
      </c>
      <c r="G40" s="76" t="b">
        <v>0</v>
      </c>
      <c r="H40" s="76" t="b">
        <v>0</v>
      </c>
      <c r="I40" s="77" t="s">
        <v>106</v>
      </c>
      <c r="J40" s="50" t="str">
        <f t="shared" si="0"/>
        <v/>
      </c>
    </row>
    <row r="41" spans="1:11" ht="15.75" customHeight="1">
      <c r="A41" s="557"/>
      <c r="B41" s="80" t="s">
        <v>125</v>
      </c>
      <c r="C41" s="67" t="s">
        <v>348</v>
      </c>
      <c r="D41" s="68" t="s">
        <v>126</v>
      </c>
      <c r="E41" s="70" t="s">
        <v>133</v>
      </c>
      <c r="F41" s="76" t="b">
        <v>0</v>
      </c>
      <c r="G41" s="76" t="b">
        <v>0</v>
      </c>
      <c r="H41" s="76" t="b">
        <v>0</v>
      </c>
      <c r="I41" s="77" t="s">
        <v>106</v>
      </c>
      <c r="J41" s="50" t="str">
        <f t="shared" si="0"/>
        <v/>
      </c>
    </row>
    <row r="42" spans="1:11" ht="15.75" customHeight="1">
      <c r="A42" s="557"/>
      <c r="B42" s="80" t="s">
        <v>128</v>
      </c>
      <c r="C42" s="78" t="s">
        <v>25</v>
      </c>
      <c r="D42" s="68" t="s">
        <v>129</v>
      </c>
      <c r="E42" s="70" t="s">
        <v>255</v>
      </c>
      <c r="F42" s="76" t="b">
        <v>0</v>
      </c>
      <c r="G42" s="76" t="b">
        <v>0</v>
      </c>
      <c r="H42" s="76" t="b">
        <v>0</v>
      </c>
      <c r="I42" s="77" t="s">
        <v>106</v>
      </c>
      <c r="J42" s="50" t="str">
        <f t="shared" si="0"/>
        <v/>
      </c>
    </row>
    <row r="43" spans="1:11" ht="15.75" customHeight="1">
      <c r="A43" s="557"/>
      <c r="B43" s="66" t="s">
        <v>131</v>
      </c>
      <c r="C43" s="67" t="s">
        <v>25</v>
      </c>
      <c r="D43" s="68" t="s">
        <v>132</v>
      </c>
      <c r="E43" s="70" t="s">
        <v>274</v>
      </c>
      <c r="F43" s="76" t="b">
        <v>0</v>
      </c>
      <c r="G43" s="76" t="b">
        <v>0</v>
      </c>
      <c r="H43" s="76" t="b">
        <v>0</v>
      </c>
      <c r="I43" s="77" t="s">
        <v>106</v>
      </c>
      <c r="J43" s="50" t="str">
        <f t="shared" si="0"/>
        <v/>
      </c>
      <c r="K43" s="131"/>
    </row>
    <row r="44" spans="1:11" ht="15.75" customHeight="1">
      <c r="A44" s="557"/>
      <c r="B44" s="80" t="s">
        <v>134</v>
      </c>
      <c r="C44" s="78" t="s">
        <v>25</v>
      </c>
      <c r="D44" s="68" t="s">
        <v>135</v>
      </c>
      <c r="E44" s="70" t="s">
        <v>255</v>
      </c>
      <c r="F44" s="76" t="b">
        <v>0</v>
      </c>
      <c r="G44" s="76" t="b">
        <v>0</v>
      </c>
      <c r="H44" s="76" t="b">
        <v>0</v>
      </c>
      <c r="I44" s="77" t="s">
        <v>106</v>
      </c>
      <c r="J44" s="50" t="str">
        <f t="shared" si="0"/>
        <v/>
      </c>
    </row>
    <row r="45" spans="1:11" ht="15.75" customHeight="1">
      <c r="A45" s="557"/>
      <c r="B45" s="80" t="s">
        <v>136</v>
      </c>
      <c r="C45" s="78" t="s">
        <v>25</v>
      </c>
      <c r="D45" s="68" t="s">
        <v>137</v>
      </c>
      <c r="E45" s="70" t="s">
        <v>255</v>
      </c>
      <c r="F45" s="76" t="b">
        <v>0</v>
      </c>
      <c r="G45" s="76" t="b">
        <v>0</v>
      </c>
      <c r="H45" s="76" t="b">
        <v>0</v>
      </c>
      <c r="I45" s="77" t="s">
        <v>106</v>
      </c>
      <c r="J45" s="50" t="str">
        <f t="shared" si="0"/>
        <v/>
      </c>
    </row>
    <row r="46" spans="1:11" ht="15.75" customHeight="1">
      <c r="A46" s="557"/>
      <c r="B46" s="80" t="s">
        <v>138</v>
      </c>
      <c r="C46" s="78" t="s">
        <v>25</v>
      </c>
      <c r="D46" s="68" t="s">
        <v>139</v>
      </c>
      <c r="E46" s="70" t="s">
        <v>255</v>
      </c>
      <c r="F46" s="76" t="b">
        <v>0</v>
      </c>
      <c r="G46" s="76" t="b">
        <v>0</v>
      </c>
      <c r="H46" s="76" t="b">
        <v>0</v>
      </c>
      <c r="I46" s="77" t="s">
        <v>106</v>
      </c>
      <c r="J46" s="50" t="str">
        <f t="shared" si="0"/>
        <v/>
      </c>
    </row>
    <row r="47" spans="1:11" ht="16.5" customHeight="1">
      <c r="A47" s="561"/>
      <c r="B47" s="92" t="s">
        <v>145</v>
      </c>
      <c r="C47" s="93" t="s">
        <v>25</v>
      </c>
      <c r="D47" s="94" t="s">
        <v>145</v>
      </c>
      <c r="E47" s="87" t="s">
        <v>330</v>
      </c>
      <c r="F47" s="97" t="b">
        <v>0</v>
      </c>
      <c r="G47" s="97" t="b">
        <v>0</v>
      </c>
      <c r="H47" s="97" t="b">
        <v>0</v>
      </c>
      <c r="I47" s="98" t="s">
        <v>106</v>
      </c>
      <c r="J47" s="50" t="str">
        <f t="shared" si="0"/>
        <v/>
      </c>
      <c r="K47" s="131"/>
    </row>
    <row r="48" spans="1:11" ht="18.75" customHeight="1">
      <c r="A48" s="562" t="s">
        <v>147</v>
      </c>
      <c r="B48" s="99" t="s">
        <v>148</v>
      </c>
      <c r="C48" s="100" t="s">
        <v>149</v>
      </c>
      <c r="D48" s="101" t="s">
        <v>148</v>
      </c>
      <c r="E48" s="112" t="s">
        <v>150</v>
      </c>
      <c r="F48" s="104" t="b">
        <v>0</v>
      </c>
      <c r="G48" s="105" t="s">
        <v>151</v>
      </c>
      <c r="H48" s="104" t="b">
        <v>0</v>
      </c>
      <c r="I48" s="106" t="s">
        <v>152</v>
      </c>
      <c r="J48" s="50"/>
      <c r="K48" s="132"/>
    </row>
    <row r="49" spans="1:11" ht="18.75" customHeight="1">
      <c r="A49" s="561"/>
      <c r="B49" s="108" t="s">
        <v>153</v>
      </c>
      <c r="C49" s="109" t="s">
        <v>154</v>
      </c>
      <c r="D49" s="110" t="s">
        <v>153</v>
      </c>
      <c r="E49" s="112" t="s">
        <v>155</v>
      </c>
      <c r="F49" s="113" t="b">
        <v>0</v>
      </c>
      <c r="G49" s="114" t="s">
        <v>151</v>
      </c>
      <c r="H49" s="113" t="b">
        <v>0</v>
      </c>
      <c r="I49" s="115" t="s">
        <v>156</v>
      </c>
      <c r="J49" s="50"/>
      <c r="K49" s="133"/>
    </row>
  </sheetData>
  <autoFilter ref="F2:G49"/>
  <mergeCells count="19">
    <mergeCell ref="A25:A34"/>
    <mergeCell ref="A35:A47"/>
    <mergeCell ref="A48:A49"/>
    <mergeCell ref="B21:B22"/>
    <mergeCell ref="B23:B24"/>
    <mergeCell ref="A1:B1"/>
    <mergeCell ref="C1:I1"/>
    <mergeCell ref="A3:A4"/>
    <mergeCell ref="B3:B4"/>
    <mergeCell ref="B5:B6"/>
    <mergeCell ref="B7:B8"/>
    <mergeCell ref="B9:B10"/>
    <mergeCell ref="B11:B12"/>
    <mergeCell ref="B13:B14"/>
    <mergeCell ref="B15:B16"/>
    <mergeCell ref="B17:B18"/>
    <mergeCell ref="B19:B20"/>
    <mergeCell ref="A5:A10"/>
    <mergeCell ref="A11:A24"/>
  </mergeCells>
  <conditionalFormatting sqref="K23:AA36 A25:H34 I25:I33">
    <cfRule type="notContainsBlanks" dxfId="34" priority="1">
      <formula>LEN(TRIM(K23))&gt;0</formula>
    </cfRule>
  </conditionalFormatting>
  <hyperlinks>
    <hyperlink ref="A1"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1" r:id="rId19"/>
    <hyperlink ref="D23" r:id="rId20"/>
    <hyperlink ref="D24" r:id="rId21"/>
    <hyperlink ref="D25" r:id="rId22"/>
    <hyperlink ref="D26" r:id="rId23"/>
    <hyperlink ref="D27" r:id="rId24"/>
    <hyperlink ref="D28" r:id="rId25"/>
    <hyperlink ref="D29" r:id="rId26"/>
    <hyperlink ref="D30" r:id="rId27"/>
    <hyperlink ref="D31" r:id="rId28"/>
    <hyperlink ref="D32" r:id="rId29"/>
    <hyperlink ref="D33" r:id="rId30"/>
    <hyperlink ref="D34" r:id="rId31"/>
    <hyperlink ref="D35" r:id="rId32"/>
    <hyperlink ref="D36" r:id="rId33"/>
    <hyperlink ref="D37" r:id="rId34"/>
    <hyperlink ref="D38" r:id="rId35"/>
    <hyperlink ref="D39" r:id="rId36"/>
    <hyperlink ref="D40" r:id="rId37"/>
    <hyperlink ref="D41" r:id="rId38"/>
    <hyperlink ref="D42" r:id="rId39"/>
    <hyperlink ref="D43" r:id="rId40"/>
    <hyperlink ref="D44" r:id="rId41"/>
    <hyperlink ref="D45" r:id="rId42"/>
    <hyperlink ref="D46" r:id="rId43"/>
    <hyperlink ref="D47" r:id="rId44"/>
    <hyperlink ref="D48" r:id="rId45"/>
    <hyperlink ref="D49" r:id="rId46"/>
  </hyperlinks>
  <printOptions horizontalCentered="1" gridLines="1"/>
  <pageMargins left="0.7" right="0.7" top="0.75" bottom="0.75" header="0" footer="0"/>
  <pageSetup paperSize="9" fitToHeight="0" pageOrder="overThenDown" orientation="landscape" cellComments="atEnd"/>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9"/>
  <sheetViews>
    <sheetView workbookViewId="0">
      <pane ySplit="2" topLeftCell="A3" activePane="bottomLeft" state="frozen"/>
      <selection pane="bottomLeft" activeCell="B4" sqref="B4"/>
    </sheetView>
  </sheetViews>
  <sheetFormatPr defaultColWidth="12.5703125" defaultRowHeight="15.75" customHeight="1"/>
  <cols>
    <col min="1" max="1" width="8" customWidth="1"/>
    <col min="2" max="2" width="20.42578125" customWidth="1"/>
    <col min="3" max="3" width="36.42578125" customWidth="1"/>
    <col min="4" max="4" width="32.5703125" customWidth="1"/>
    <col min="5" max="5" width="10.7109375" customWidth="1"/>
    <col min="6" max="6" width="14.140625" customWidth="1"/>
    <col min="7" max="7" width="10.7109375" customWidth="1"/>
    <col min="8" max="8" width="9.140625" customWidth="1"/>
    <col min="9" max="9" width="51.5703125" customWidth="1"/>
    <col min="10" max="10" width="82.28515625" customWidth="1"/>
    <col min="11" max="11" width="20.28515625" customWidth="1"/>
  </cols>
  <sheetData>
    <row r="1" spans="1:27" ht="12.75">
      <c r="A1" s="549" t="s">
        <v>6</v>
      </c>
      <c r="B1" s="550"/>
      <c r="C1" s="551"/>
      <c r="D1" s="550"/>
      <c r="E1" s="550"/>
      <c r="F1" s="550"/>
      <c r="G1" s="550"/>
      <c r="H1" s="550"/>
      <c r="I1" s="550"/>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17" t="s">
        <v>192</v>
      </c>
      <c r="I2" s="16" t="s">
        <v>15</v>
      </c>
      <c r="J2" s="8"/>
      <c r="K2" s="9"/>
      <c r="L2" s="8"/>
      <c r="M2" s="8"/>
      <c r="N2" s="8"/>
      <c r="O2" s="8"/>
      <c r="P2" s="8"/>
      <c r="Q2" s="8"/>
      <c r="R2" s="8"/>
      <c r="S2" s="8"/>
      <c r="T2" s="8"/>
      <c r="U2" s="8"/>
      <c r="V2" s="8"/>
      <c r="W2" s="8"/>
      <c r="X2" s="8"/>
      <c r="Y2" s="8"/>
      <c r="Z2" s="8"/>
      <c r="AA2" s="8"/>
    </row>
    <row r="3" spans="1:27" ht="12.75">
      <c r="A3" s="552" t="s">
        <v>16</v>
      </c>
      <c r="B3" s="554" t="s">
        <v>17</v>
      </c>
      <c r="C3" s="17" t="s">
        <v>18</v>
      </c>
      <c r="D3" s="18" t="s">
        <v>19</v>
      </c>
      <c r="E3" s="20" t="s">
        <v>157</v>
      </c>
      <c r="F3" s="21" t="b">
        <v>0</v>
      </c>
      <c r="G3" s="21" t="b">
        <v>0</v>
      </c>
      <c r="H3" s="21" t="b">
        <v>0</v>
      </c>
      <c r="I3" s="22" t="s">
        <v>21</v>
      </c>
      <c r="J3" s="50" t="str">
        <f t="shared" ref="J3:J5" si="0">IF(G3,CONCAT(CONCAT(CONCAT(CONCAT(CONCAT(CONCAT(CONCAT(CONCAT("http://192.168.10.9:8082/artifactory/santander-gts-libs-release-local/",CONCAT(CONCAT(SUBSTITUTE(C3,".","/"),"/"),D3)),"/"),E3),"/"),D3),"-"),E3),".jar"),"")</f>
        <v/>
      </c>
    </row>
    <row r="4" spans="1:27" ht="12.75">
      <c r="A4" s="553"/>
      <c r="B4" s="547"/>
      <c r="C4" s="17" t="s">
        <v>18</v>
      </c>
      <c r="D4" s="18" t="s">
        <v>22</v>
      </c>
      <c r="E4" s="20" t="s">
        <v>157</v>
      </c>
      <c r="F4" s="21" t="b">
        <v>0</v>
      </c>
      <c r="G4" s="21" t="b">
        <v>0</v>
      </c>
      <c r="H4" s="21" t="b">
        <v>0</v>
      </c>
      <c r="I4" s="26"/>
      <c r="J4" s="50" t="str">
        <f t="shared" si="0"/>
        <v/>
      </c>
      <c r="K4" s="119"/>
    </row>
    <row r="5" spans="1:27" ht="24" customHeight="1">
      <c r="A5" s="556" t="s">
        <v>23</v>
      </c>
      <c r="B5" s="555" t="s">
        <v>24</v>
      </c>
      <c r="C5" s="28" t="s">
        <v>25</v>
      </c>
      <c r="D5" s="29" t="s">
        <v>26</v>
      </c>
      <c r="E5" s="31" t="s">
        <v>187</v>
      </c>
      <c r="F5" s="32" t="b">
        <v>0</v>
      </c>
      <c r="G5" s="32" t="b">
        <v>0</v>
      </c>
      <c r="H5" s="32" t="b">
        <v>0</v>
      </c>
      <c r="I5" s="33" t="s">
        <v>28</v>
      </c>
      <c r="J5" s="50" t="str">
        <f t="shared" si="0"/>
        <v/>
      </c>
    </row>
    <row r="6" spans="1:27" ht="22.5" customHeight="1">
      <c r="A6" s="557"/>
      <c r="B6" s="547"/>
      <c r="C6" s="28" t="s">
        <v>25</v>
      </c>
      <c r="D6" s="29" t="s">
        <v>29</v>
      </c>
      <c r="E6" s="31" t="s">
        <v>79</v>
      </c>
      <c r="F6" s="32" t="b">
        <v>0</v>
      </c>
      <c r="G6" s="32" t="b">
        <v>1</v>
      </c>
      <c r="H6" s="32" t="b">
        <v>0</v>
      </c>
      <c r="I6" s="35" t="s">
        <v>21</v>
      </c>
      <c r="J6" s="23" t="s">
        <v>352</v>
      </c>
      <c r="K6" s="121"/>
    </row>
    <row r="7" spans="1:27" ht="12.75">
      <c r="A7" s="557"/>
      <c r="B7" s="555" t="s">
        <v>30</v>
      </c>
      <c r="C7" s="28" t="s">
        <v>25</v>
      </c>
      <c r="D7" s="29" t="s">
        <v>31</v>
      </c>
      <c r="E7" s="31" t="s">
        <v>74</v>
      </c>
      <c r="F7" s="32" t="b">
        <v>0</v>
      </c>
      <c r="G7" s="32" t="b">
        <v>0</v>
      </c>
      <c r="H7" s="32" t="b">
        <v>0</v>
      </c>
      <c r="I7" s="33"/>
      <c r="J7" s="50" t="str">
        <f t="shared" ref="J7:J11" si="1">IF(G7,CONCAT(CONCAT(CONCAT(CONCAT(CONCAT(CONCAT(CONCAT(CONCAT("http://192.168.10.9:8082/artifactory/santander-gts-libs-release-local/",CONCAT(CONCAT(SUBSTITUTE(C7,".","/"),"/"),D7)),"/"),E7),"/"),D7),"-"),E7),".jar"),"")</f>
        <v/>
      </c>
      <c r="K7" s="119"/>
    </row>
    <row r="8" spans="1:27" ht="12.75">
      <c r="A8" s="557"/>
      <c r="B8" s="547"/>
      <c r="C8" s="28" t="s">
        <v>25</v>
      </c>
      <c r="D8" s="29" t="s">
        <v>33</v>
      </c>
      <c r="E8" s="31" t="s">
        <v>273</v>
      </c>
      <c r="F8" s="32" t="b">
        <v>0</v>
      </c>
      <c r="G8" s="32" t="b">
        <v>0</v>
      </c>
      <c r="H8" s="32" t="b">
        <v>0</v>
      </c>
      <c r="I8" s="35" t="s">
        <v>34</v>
      </c>
      <c r="J8" s="50" t="str">
        <f t="shared" si="1"/>
        <v/>
      </c>
    </row>
    <row r="9" spans="1:27" ht="12.75">
      <c r="A9" s="557"/>
      <c r="B9" s="555" t="s">
        <v>35</v>
      </c>
      <c r="C9" s="28" t="s">
        <v>18</v>
      </c>
      <c r="D9" s="29" t="s">
        <v>36</v>
      </c>
      <c r="E9" s="31" t="s">
        <v>105</v>
      </c>
      <c r="F9" s="32" t="b">
        <v>0</v>
      </c>
      <c r="G9" s="32" t="b">
        <v>0</v>
      </c>
      <c r="H9" s="32" t="b">
        <v>0</v>
      </c>
      <c r="I9" s="33"/>
      <c r="J9" s="50" t="str">
        <f t="shared" si="1"/>
        <v/>
      </c>
    </row>
    <row r="10" spans="1:27" ht="12.75">
      <c r="A10" s="553"/>
      <c r="B10" s="547"/>
      <c r="C10" s="28" t="s">
        <v>38</v>
      </c>
      <c r="D10" s="29" t="s">
        <v>39</v>
      </c>
      <c r="E10" s="31" t="s">
        <v>105</v>
      </c>
      <c r="F10" s="32" t="b">
        <v>0</v>
      </c>
      <c r="G10" s="32" t="b">
        <v>0</v>
      </c>
      <c r="H10" s="32" t="b">
        <v>0</v>
      </c>
      <c r="I10" s="35" t="s">
        <v>34</v>
      </c>
      <c r="J10" s="50" t="str">
        <f t="shared" si="1"/>
        <v/>
      </c>
    </row>
    <row r="11" spans="1:27" ht="12.75">
      <c r="A11" s="558" t="s">
        <v>40</v>
      </c>
      <c r="B11" s="546" t="s">
        <v>41</v>
      </c>
      <c r="C11" s="37" t="s">
        <v>25</v>
      </c>
      <c r="D11" s="38" t="s">
        <v>42</v>
      </c>
      <c r="E11" s="40" t="s">
        <v>291</v>
      </c>
      <c r="F11" s="41" t="b">
        <v>0</v>
      </c>
      <c r="G11" s="41" t="b">
        <v>0</v>
      </c>
      <c r="H11" s="41" t="b">
        <v>0</v>
      </c>
      <c r="I11" s="42" t="s">
        <v>28</v>
      </c>
      <c r="J11" s="50" t="str">
        <f t="shared" si="1"/>
        <v/>
      </c>
      <c r="K11" s="121"/>
    </row>
    <row r="12" spans="1:27" ht="15" customHeight="1">
      <c r="A12" s="557"/>
      <c r="B12" s="547"/>
      <c r="C12" s="37" t="s">
        <v>25</v>
      </c>
      <c r="D12" s="38" t="s">
        <v>44</v>
      </c>
      <c r="E12" s="40" t="s">
        <v>197</v>
      </c>
      <c r="F12" s="41" t="b">
        <v>0</v>
      </c>
      <c r="G12" s="41" t="b">
        <v>1</v>
      </c>
      <c r="H12" s="41" t="b">
        <v>0</v>
      </c>
      <c r="I12" s="43" t="s">
        <v>45</v>
      </c>
      <c r="J12" s="23" t="s">
        <v>353</v>
      </c>
      <c r="K12" s="122"/>
    </row>
    <row r="13" spans="1:27" ht="12.75">
      <c r="A13" s="557"/>
      <c r="B13" s="546" t="s">
        <v>46</v>
      </c>
      <c r="C13" s="37" t="s">
        <v>25</v>
      </c>
      <c r="D13" s="38" t="s">
        <v>47</v>
      </c>
      <c r="E13" s="40" t="s">
        <v>263</v>
      </c>
      <c r="F13" s="41" t="b">
        <v>0</v>
      </c>
      <c r="G13" s="41" t="b">
        <v>0</v>
      </c>
      <c r="H13" s="41" t="b">
        <v>0</v>
      </c>
      <c r="I13" s="42" t="s">
        <v>28</v>
      </c>
      <c r="J13" s="50" t="str">
        <f>IF(G13,CONCAT(CONCAT(CONCAT(CONCAT(CONCAT(CONCAT(CONCAT(CONCAT("http://192.168.10.9:8082/artifactory/santander-gts-libs-release-local/",CONCAT(CONCAT(SUBSTITUTE(C13,".","/"),"/"),D13)),"/"),E13),"/"),D13),"-"),E13),".jar"),"")</f>
        <v/>
      </c>
      <c r="K13" s="121"/>
    </row>
    <row r="14" spans="1:27" ht="12.75">
      <c r="A14" s="557"/>
      <c r="B14" s="547"/>
      <c r="C14" s="37" t="s">
        <v>25</v>
      </c>
      <c r="D14" s="38" t="s">
        <v>49</v>
      </c>
      <c r="E14" s="40" t="s">
        <v>265</v>
      </c>
      <c r="F14" s="41" t="b">
        <v>0</v>
      </c>
      <c r="G14" s="41" t="b">
        <v>1</v>
      </c>
      <c r="H14" s="41" t="b">
        <v>0</v>
      </c>
      <c r="I14" s="43" t="s">
        <v>50</v>
      </c>
      <c r="J14" s="23" t="s">
        <v>354</v>
      </c>
      <c r="K14" s="123"/>
    </row>
    <row r="15" spans="1:27" ht="12.75">
      <c r="A15" s="557"/>
      <c r="B15" s="546" t="s">
        <v>51</v>
      </c>
      <c r="C15" s="37" t="s">
        <v>25</v>
      </c>
      <c r="D15" s="38" t="s">
        <v>52</v>
      </c>
      <c r="E15" s="40" t="s">
        <v>301</v>
      </c>
      <c r="F15" s="41" t="b">
        <v>0</v>
      </c>
      <c r="G15" s="41" t="b">
        <v>0</v>
      </c>
      <c r="H15" s="41" t="b">
        <v>0</v>
      </c>
      <c r="I15" s="42" t="s">
        <v>28</v>
      </c>
      <c r="J15" s="50" t="str">
        <f>IF(G15,CONCAT(CONCAT(CONCAT(CONCAT(CONCAT(CONCAT(CONCAT(CONCAT("http://192.168.10.9:8082/artifactory/santander-gts-libs-release-local/",CONCAT(CONCAT(SUBSTITUTE(C15,".","/"),"/"),D15)),"/"),E15),"/"),D15),"-"),E15),".jar"),"")</f>
        <v/>
      </c>
      <c r="K15" s="121"/>
    </row>
    <row r="16" spans="1:27" ht="12.75">
      <c r="A16" s="557"/>
      <c r="B16" s="547"/>
      <c r="C16" s="37" t="s">
        <v>25</v>
      </c>
      <c r="D16" s="38" t="s">
        <v>54</v>
      </c>
      <c r="E16" s="40" t="s">
        <v>263</v>
      </c>
      <c r="F16" s="41" t="b">
        <v>0</v>
      </c>
      <c r="G16" s="41" t="b">
        <v>1</v>
      </c>
      <c r="H16" s="41" t="b">
        <v>0</v>
      </c>
      <c r="I16" s="43" t="s">
        <v>55</v>
      </c>
      <c r="J16" s="23" t="s">
        <v>355</v>
      </c>
      <c r="K16" s="123"/>
    </row>
    <row r="17" spans="1:11" ht="12.75">
      <c r="A17" s="557"/>
      <c r="B17" s="546" t="s">
        <v>56</v>
      </c>
      <c r="C17" s="37" t="s">
        <v>25</v>
      </c>
      <c r="D17" s="38" t="s">
        <v>57</v>
      </c>
      <c r="E17" s="40" t="s">
        <v>170</v>
      </c>
      <c r="F17" s="41" t="b">
        <v>0</v>
      </c>
      <c r="G17" s="41" t="b">
        <v>0</v>
      </c>
      <c r="H17" s="41" t="b">
        <v>0</v>
      </c>
      <c r="I17" s="42" t="s">
        <v>28</v>
      </c>
      <c r="J17" s="50" t="str">
        <f>IF(G17,CONCAT(CONCAT(CONCAT(CONCAT(CONCAT(CONCAT(CONCAT(CONCAT("http://192.168.10.9:8082/artifactory/santander-gts-libs-release-local/",CONCAT(CONCAT(SUBSTITUTE(C17,".","/"),"/"),D17)),"/"),E17),"/"),D17),"-"),E17),".jar"),"")</f>
        <v/>
      </c>
      <c r="K17" s="121"/>
    </row>
    <row r="18" spans="1:11" ht="12.75">
      <c r="A18" s="557"/>
      <c r="B18" s="547"/>
      <c r="C18" s="37" t="s">
        <v>25</v>
      </c>
      <c r="D18" s="38" t="s">
        <v>59</v>
      </c>
      <c r="E18" s="40" t="s">
        <v>71</v>
      </c>
      <c r="F18" s="41" t="b">
        <v>0</v>
      </c>
      <c r="G18" s="41" t="b">
        <v>1</v>
      </c>
      <c r="H18" s="41" t="b">
        <v>0</v>
      </c>
      <c r="I18" s="43" t="s">
        <v>34</v>
      </c>
      <c r="J18" s="23" t="s">
        <v>356</v>
      </c>
      <c r="K18" s="124"/>
    </row>
    <row r="19" spans="1:11" ht="12.75">
      <c r="A19" s="557"/>
      <c r="B19" s="546" t="s">
        <v>60</v>
      </c>
      <c r="C19" s="37" t="s">
        <v>25</v>
      </c>
      <c r="D19" s="38" t="s">
        <v>61</v>
      </c>
      <c r="E19" s="40" t="s">
        <v>32</v>
      </c>
      <c r="F19" s="41" t="b">
        <v>0</v>
      </c>
      <c r="G19" s="41" t="b">
        <v>0</v>
      </c>
      <c r="H19" s="41" t="b">
        <v>0</v>
      </c>
      <c r="I19" s="43" t="s">
        <v>63</v>
      </c>
      <c r="J19" s="50"/>
      <c r="K19" s="125"/>
    </row>
    <row r="20" spans="1:11" ht="12.75">
      <c r="A20" s="557"/>
      <c r="B20" s="547"/>
      <c r="C20" s="37" t="s">
        <v>25</v>
      </c>
      <c r="D20" s="38" t="s">
        <v>64</v>
      </c>
      <c r="E20" s="40" t="s">
        <v>32</v>
      </c>
      <c r="F20" s="41" t="b">
        <v>0</v>
      </c>
      <c r="G20" s="41" t="b">
        <v>0</v>
      </c>
      <c r="H20" s="41" t="b">
        <v>0</v>
      </c>
      <c r="I20" s="43" t="s">
        <v>28</v>
      </c>
      <c r="J20" s="50" t="str">
        <f>IF(G20,CONCAT(CONCAT(CONCAT(CONCAT(CONCAT(CONCAT(CONCAT(CONCAT("http://192.168.10.9:8082/artifactory/santander-gts-libs-release-local/",CONCAT(CONCAT(SUBSTITUTE(C20,".","/"),"/"),D20)),"/"),E20),"/"),D20),"-"),E20),".jar"),"")</f>
        <v/>
      </c>
      <c r="K20" s="125"/>
    </row>
    <row r="21" spans="1:11" ht="12.75">
      <c r="A21" s="557"/>
      <c r="B21" s="546" t="s">
        <v>65</v>
      </c>
      <c r="C21" s="37" t="s">
        <v>25</v>
      </c>
      <c r="D21" s="38" t="s">
        <v>66</v>
      </c>
      <c r="E21" s="40" t="s">
        <v>223</v>
      </c>
      <c r="F21" s="41" t="b">
        <v>0</v>
      </c>
      <c r="G21" s="41" t="b">
        <v>0</v>
      </c>
      <c r="H21" s="41" t="b">
        <v>0</v>
      </c>
      <c r="I21" s="43" t="s">
        <v>63</v>
      </c>
      <c r="J21" s="50"/>
      <c r="K21" s="125"/>
    </row>
    <row r="22" spans="1:11" ht="12.75">
      <c r="A22" s="557"/>
      <c r="B22" s="547"/>
      <c r="C22" s="37" t="s">
        <v>25</v>
      </c>
      <c r="D22" s="38" t="s">
        <v>68</v>
      </c>
      <c r="E22" s="40" t="s">
        <v>223</v>
      </c>
      <c r="F22" s="41" t="b">
        <v>0</v>
      </c>
      <c r="G22" s="41" t="b">
        <v>0</v>
      </c>
      <c r="H22" s="41" t="b">
        <v>0</v>
      </c>
      <c r="I22" s="43" t="s">
        <v>28</v>
      </c>
      <c r="J22" s="50" t="str">
        <f t="shared" ref="J22:J24" si="2">IF(G22,CONCAT(CONCAT(CONCAT(CONCAT(CONCAT(CONCAT(CONCAT(CONCAT("http://192.168.10.9:8082/artifactory/santander-gts-libs-release-local/",CONCAT(CONCAT(SUBSTITUTE(C22,".","/"),"/"),D22)),"/"),E22),"/"),D22),"-"),E22),".jar"),"")</f>
        <v/>
      </c>
      <c r="K22" s="125"/>
    </row>
    <row r="23" spans="1:11" ht="12.75">
      <c r="A23" s="557"/>
      <c r="B23" s="548" t="s">
        <v>69</v>
      </c>
      <c r="C23" s="37" t="s">
        <v>25</v>
      </c>
      <c r="D23" s="38" t="s">
        <v>70</v>
      </c>
      <c r="E23" s="40" t="s">
        <v>32</v>
      </c>
      <c r="F23" s="41" t="b">
        <v>0</v>
      </c>
      <c r="G23" s="41" t="b">
        <v>0</v>
      </c>
      <c r="H23" s="41" t="b">
        <v>0</v>
      </c>
      <c r="I23" s="48" t="s">
        <v>28</v>
      </c>
      <c r="J23" s="50" t="str">
        <f t="shared" si="2"/>
        <v/>
      </c>
      <c r="K23" s="125"/>
    </row>
    <row r="24" spans="1:11" ht="12.75">
      <c r="A24" s="553"/>
      <c r="B24" s="547"/>
      <c r="C24" s="37" t="s">
        <v>25</v>
      </c>
      <c r="D24" s="38" t="s">
        <v>72</v>
      </c>
      <c r="E24" s="40" t="s">
        <v>346</v>
      </c>
      <c r="F24" s="41" t="b">
        <v>0</v>
      </c>
      <c r="G24" s="41" t="b">
        <v>1</v>
      </c>
      <c r="H24" s="41" t="b">
        <v>0</v>
      </c>
      <c r="I24" s="48" t="s">
        <v>73</v>
      </c>
      <c r="J24" s="23" t="e">
        <f t="shared" ca="1" si="2"/>
        <v>#NAME?</v>
      </c>
      <c r="K24" s="126"/>
    </row>
    <row r="25" spans="1:11" ht="12.75">
      <c r="A25" s="559" t="s">
        <v>75</v>
      </c>
      <c r="B25" s="51" t="s">
        <v>76</v>
      </c>
      <c r="C25" s="52" t="s">
        <v>77</v>
      </c>
      <c r="D25" s="53" t="s">
        <v>78</v>
      </c>
      <c r="E25" s="55" t="s">
        <v>243</v>
      </c>
      <c r="F25" s="56" t="b">
        <v>0</v>
      </c>
      <c r="G25" s="57" t="b">
        <v>1</v>
      </c>
      <c r="H25" s="56" t="b">
        <v>0</v>
      </c>
      <c r="I25" s="58" t="s">
        <v>21</v>
      </c>
      <c r="J25" s="23" t="s">
        <v>357</v>
      </c>
      <c r="K25" s="121"/>
    </row>
    <row r="26" spans="1:11" ht="12.75">
      <c r="A26" s="557"/>
      <c r="B26" s="51" t="s">
        <v>80</v>
      </c>
      <c r="C26" s="52" t="s">
        <v>77</v>
      </c>
      <c r="D26" s="53" t="s">
        <v>81</v>
      </c>
      <c r="E26" s="55" t="s">
        <v>349</v>
      </c>
      <c r="F26" s="56" t="b">
        <v>0</v>
      </c>
      <c r="G26" s="57" t="b">
        <v>1</v>
      </c>
      <c r="H26" s="56" t="b">
        <v>0</v>
      </c>
      <c r="I26" s="58" t="s">
        <v>21</v>
      </c>
      <c r="J26" s="23" t="s">
        <v>358</v>
      </c>
      <c r="K26" s="127"/>
    </row>
    <row r="27" spans="1:11" ht="12.75">
      <c r="A27" s="557"/>
      <c r="B27" s="51" t="s">
        <v>83</v>
      </c>
      <c r="C27" s="52" t="s">
        <v>77</v>
      </c>
      <c r="D27" s="53" t="s">
        <v>84</v>
      </c>
      <c r="E27" s="55" t="s">
        <v>176</v>
      </c>
      <c r="F27" s="56" t="b">
        <v>0</v>
      </c>
      <c r="G27" s="57" t="b">
        <v>1</v>
      </c>
      <c r="H27" s="56" t="b">
        <v>0</v>
      </c>
      <c r="I27" s="58" t="s">
        <v>21</v>
      </c>
      <c r="J27" s="23" t="s">
        <v>359</v>
      </c>
      <c r="K27" s="128"/>
    </row>
    <row r="28" spans="1:11" ht="12.75">
      <c r="A28" s="557"/>
      <c r="B28" s="51" t="s">
        <v>86</v>
      </c>
      <c r="C28" s="52" t="s">
        <v>77</v>
      </c>
      <c r="D28" s="53" t="s">
        <v>87</v>
      </c>
      <c r="E28" s="55" t="s">
        <v>202</v>
      </c>
      <c r="F28" s="56" t="b">
        <v>0</v>
      </c>
      <c r="G28" s="57" t="b">
        <v>1</v>
      </c>
      <c r="H28" s="56" t="b">
        <v>0</v>
      </c>
      <c r="I28" s="58" t="s">
        <v>21</v>
      </c>
      <c r="J28" s="23" t="s">
        <v>360</v>
      </c>
      <c r="K28" s="128"/>
    </row>
    <row r="29" spans="1:11" ht="12.75">
      <c r="A29" s="557"/>
      <c r="B29" s="51" t="s">
        <v>89</v>
      </c>
      <c r="C29" s="52" t="s">
        <v>77</v>
      </c>
      <c r="D29" s="53" t="s">
        <v>90</v>
      </c>
      <c r="E29" s="55" t="s">
        <v>202</v>
      </c>
      <c r="F29" s="56" t="b">
        <v>0</v>
      </c>
      <c r="G29" s="57" t="b">
        <v>1</v>
      </c>
      <c r="H29" s="56" t="b">
        <v>0</v>
      </c>
      <c r="I29" s="58" t="s">
        <v>21</v>
      </c>
      <c r="J29" s="23" t="s">
        <v>361</v>
      </c>
      <c r="K29" s="125"/>
    </row>
    <row r="30" spans="1:11" ht="12.75">
      <c r="A30" s="557"/>
      <c r="B30" s="51" t="s">
        <v>91</v>
      </c>
      <c r="C30" s="52" t="s">
        <v>77</v>
      </c>
      <c r="D30" s="53" t="s">
        <v>92</v>
      </c>
      <c r="E30" s="55" t="s">
        <v>249</v>
      </c>
      <c r="F30" s="56" t="b">
        <v>0</v>
      </c>
      <c r="G30" s="57" t="b">
        <v>1</v>
      </c>
      <c r="H30" s="56" t="b">
        <v>0</v>
      </c>
      <c r="I30" s="58" t="s">
        <v>21</v>
      </c>
      <c r="J30" s="23" t="s">
        <v>362</v>
      </c>
      <c r="K30" s="129"/>
    </row>
    <row r="31" spans="1:11" ht="12.75">
      <c r="A31" s="557"/>
      <c r="B31" s="51" t="s">
        <v>94</v>
      </c>
      <c r="C31" s="52" t="s">
        <v>77</v>
      </c>
      <c r="D31" s="53" t="s">
        <v>95</v>
      </c>
      <c r="E31" s="55" t="s">
        <v>178</v>
      </c>
      <c r="F31" s="56" t="b">
        <v>0</v>
      </c>
      <c r="G31" s="57" t="b">
        <v>1</v>
      </c>
      <c r="H31" s="56" t="b">
        <v>0</v>
      </c>
      <c r="I31" s="58" t="s">
        <v>21</v>
      </c>
      <c r="J31" s="23" t="e">
        <f ca="1">IF(G31,CONCAT(CONCAT(CONCAT(CONCAT(CONCAT(CONCAT(CONCAT(CONCAT("http://192.168.10.9:8082/artifactory/santander-gts-libs-release-local/",CONCAT(CONCAT(SUBSTITUTE(C31,".","/"),"/"),D31)),"/"),E31),"/"),D31),"-"),E31),".jar"),"")</f>
        <v>#NAME?</v>
      </c>
      <c r="K31" s="129"/>
    </row>
    <row r="32" spans="1:11" ht="12.75">
      <c r="A32" s="557"/>
      <c r="B32" s="61" t="s">
        <v>97</v>
      </c>
      <c r="C32" s="62" t="s">
        <v>77</v>
      </c>
      <c r="D32" s="53" t="s">
        <v>98</v>
      </c>
      <c r="E32" s="63" t="s">
        <v>363</v>
      </c>
      <c r="F32" s="56" t="b">
        <v>0</v>
      </c>
      <c r="G32" s="57" t="b">
        <v>0</v>
      </c>
      <c r="H32" s="56" t="b">
        <v>0</v>
      </c>
      <c r="I32" s="58" t="s">
        <v>21</v>
      </c>
      <c r="J32" s="50"/>
      <c r="K32" s="129"/>
    </row>
    <row r="33" spans="1:11" ht="12.75">
      <c r="A33" s="557"/>
      <c r="B33" s="61" t="s">
        <v>100</v>
      </c>
      <c r="C33" s="62" t="s">
        <v>77</v>
      </c>
      <c r="D33" s="53" t="s">
        <v>101</v>
      </c>
      <c r="E33" s="63" t="s">
        <v>179</v>
      </c>
      <c r="F33" s="56" t="b">
        <v>0</v>
      </c>
      <c r="G33" s="57" t="b">
        <v>0</v>
      </c>
      <c r="H33" s="56" t="b">
        <v>0</v>
      </c>
      <c r="I33" s="58" t="s">
        <v>21</v>
      </c>
      <c r="J33" s="50"/>
      <c r="K33" s="129"/>
    </row>
    <row r="34" spans="1:11" ht="12.75">
      <c r="A34" s="553"/>
      <c r="B34" s="61" t="s">
        <v>103</v>
      </c>
      <c r="C34" s="52" t="s">
        <v>77</v>
      </c>
      <c r="D34" s="53" t="s">
        <v>104</v>
      </c>
      <c r="E34" s="63" t="s">
        <v>363</v>
      </c>
      <c r="F34" s="56" t="b">
        <v>0</v>
      </c>
      <c r="G34" s="57" t="b">
        <v>0</v>
      </c>
      <c r="H34" s="56" t="b">
        <v>0</v>
      </c>
      <c r="I34" s="64" t="s">
        <v>106</v>
      </c>
      <c r="J34" s="50" t="str">
        <f t="shared" ref="J34:J40" si="3">IF(G34,CONCAT(CONCAT(CONCAT(CONCAT(CONCAT(CONCAT(CONCAT(CONCAT("http://192.168.10.9:8082/artifactory/santander-gts-libs-release-local/",CONCAT(CONCAT(SUBSTITUTE(C34,".","/"),"/"),D34)),"/"),E34),"/"),D34),"-"),E34),".jar"),"")</f>
        <v/>
      </c>
      <c r="K34" s="129"/>
    </row>
    <row r="35" spans="1:11" ht="12.75">
      <c r="A35" s="560" t="s">
        <v>107</v>
      </c>
      <c r="B35" s="66" t="s">
        <v>108</v>
      </c>
      <c r="C35" s="67" t="s">
        <v>25</v>
      </c>
      <c r="D35" s="68" t="s">
        <v>109</v>
      </c>
      <c r="E35" s="70" t="s">
        <v>256</v>
      </c>
      <c r="F35" s="71" t="b">
        <v>0</v>
      </c>
      <c r="G35" s="71" t="b">
        <v>0</v>
      </c>
      <c r="H35" s="71" t="b">
        <v>0</v>
      </c>
      <c r="I35" s="72" t="s">
        <v>106</v>
      </c>
      <c r="J35" s="50" t="str">
        <f t="shared" si="3"/>
        <v/>
      </c>
      <c r="K35" s="130"/>
    </row>
    <row r="36" spans="1:11" ht="15.75" customHeight="1">
      <c r="A36" s="557"/>
      <c r="B36" s="66" t="s">
        <v>111</v>
      </c>
      <c r="C36" s="67" t="s">
        <v>25</v>
      </c>
      <c r="D36" s="68" t="s">
        <v>112</v>
      </c>
      <c r="E36" s="70" t="s">
        <v>181</v>
      </c>
      <c r="F36" s="71" t="b">
        <v>0</v>
      </c>
      <c r="G36" s="71" t="b">
        <v>0</v>
      </c>
      <c r="H36" s="71" t="b">
        <v>0</v>
      </c>
      <c r="I36" s="72" t="s">
        <v>106</v>
      </c>
      <c r="J36" s="50" t="str">
        <f t="shared" si="3"/>
        <v/>
      </c>
      <c r="K36" s="130"/>
    </row>
    <row r="37" spans="1:11" ht="15.75" customHeight="1">
      <c r="A37" s="557"/>
      <c r="B37" s="66" t="s">
        <v>114</v>
      </c>
      <c r="C37" s="67" t="s">
        <v>25</v>
      </c>
      <c r="D37" s="74" t="s">
        <v>115</v>
      </c>
      <c r="E37" s="70" t="s">
        <v>243</v>
      </c>
      <c r="F37" s="76" t="b">
        <v>0</v>
      </c>
      <c r="G37" s="76" t="b">
        <v>0</v>
      </c>
      <c r="H37" s="76" t="b">
        <v>0</v>
      </c>
      <c r="I37" s="77" t="s">
        <v>106</v>
      </c>
      <c r="J37" s="50" t="str">
        <f t="shared" si="3"/>
        <v/>
      </c>
      <c r="K37" s="130"/>
    </row>
    <row r="38" spans="1:11" ht="15" customHeight="1">
      <c r="A38" s="557"/>
      <c r="B38" s="66" t="s">
        <v>117</v>
      </c>
      <c r="C38" s="67" t="s">
        <v>25</v>
      </c>
      <c r="D38" s="68" t="s">
        <v>118</v>
      </c>
      <c r="E38" s="70" t="s">
        <v>279</v>
      </c>
      <c r="F38" s="76" t="b">
        <v>0</v>
      </c>
      <c r="G38" s="76" t="b">
        <v>0</v>
      </c>
      <c r="H38" s="76" t="b">
        <v>0</v>
      </c>
      <c r="I38" s="77" t="s">
        <v>106</v>
      </c>
      <c r="J38" s="50" t="str">
        <f t="shared" si="3"/>
        <v/>
      </c>
      <c r="K38" s="130"/>
    </row>
    <row r="39" spans="1:11" ht="15.75" customHeight="1">
      <c r="A39" s="557"/>
      <c r="B39" s="66" t="s">
        <v>119</v>
      </c>
      <c r="C39" s="67" t="s">
        <v>25</v>
      </c>
      <c r="D39" s="68" t="s">
        <v>120</v>
      </c>
      <c r="E39" s="70" t="s">
        <v>140</v>
      </c>
      <c r="F39" s="76" t="b">
        <v>0</v>
      </c>
      <c r="G39" s="76" t="b">
        <v>0</v>
      </c>
      <c r="H39" s="76" t="b">
        <v>0</v>
      </c>
      <c r="I39" s="77" t="s">
        <v>106</v>
      </c>
      <c r="J39" s="50" t="str">
        <f t="shared" si="3"/>
        <v/>
      </c>
      <c r="K39" s="130"/>
    </row>
    <row r="40" spans="1:11" ht="15.75" customHeight="1">
      <c r="A40" s="557"/>
      <c r="B40" s="66" t="s">
        <v>122</v>
      </c>
      <c r="C40" s="78" t="s">
        <v>25</v>
      </c>
      <c r="D40" s="68" t="s">
        <v>123</v>
      </c>
      <c r="E40" s="70" t="s">
        <v>273</v>
      </c>
      <c r="F40" s="76" t="b">
        <v>0</v>
      </c>
      <c r="G40" s="76" t="b">
        <v>0</v>
      </c>
      <c r="H40" s="76" t="b">
        <v>0</v>
      </c>
      <c r="I40" s="77" t="s">
        <v>106</v>
      </c>
      <c r="J40" s="50" t="str">
        <f t="shared" si="3"/>
        <v/>
      </c>
    </row>
    <row r="41" spans="1:11" ht="15.75" customHeight="1">
      <c r="A41" s="557"/>
      <c r="B41" s="80" t="s">
        <v>125</v>
      </c>
      <c r="C41" s="78" t="s">
        <v>25</v>
      </c>
      <c r="D41" s="68" t="s">
        <v>126</v>
      </c>
      <c r="E41" s="70" t="s">
        <v>133</v>
      </c>
      <c r="F41" s="76" t="b">
        <v>0</v>
      </c>
      <c r="G41" s="76" t="b">
        <v>0</v>
      </c>
      <c r="H41" s="76" t="b">
        <v>0</v>
      </c>
      <c r="I41" s="77" t="s">
        <v>106</v>
      </c>
      <c r="J41" s="50"/>
    </row>
    <row r="42" spans="1:11" ht="15.75" customHeight="1">
      <c r="A42" s="557"/>
      <c r="B42" s="80" t="s">
        <v>128</v>
      </c>
      <c r="C42" s="78" t="s">
        <v>25</v>
      </c>
      <c r="D42" s="68" t="s">
        <v>129</v>
      </c>
      <c r="E42" s="70" t="s">
        <v>255</v>
      </c>
      <c r="F42" s="76" t="b">
        <v>0</v>
      </c>
      <c r="G42" s="76" t="b">
        <v>0</v>
      </c>
      <c r="H42" s="76" t="b">
        <v>0</v>
      </c>
      <c r="I42" s="77" t="s">
        <v>106</v>
      </c>
      <c r="J42" s="50" t="str">
        <f t="shared" ref="J42:J46" si="4">IF(G42,CONCAT(CONCAT(CONCAT(CONCAT(CONCAT(CONCAT(CONCAT(CONCAT("http://192.168.10.9:8082/artifactory/santander-gts-libs-release-local/",CONCAT(CONCAT(SUBSTITUTE(C42,".","/"),"/"),D42)),"/"),E42),"/"),D42),"-"),E42),".jar"),"")</f>
        <v/>
      </c>
    </row>
    <row r="43" spans="1:11" ht="15.75" customHeight="1">
      <c r="A43" s="557"/>
      <c r="B43" s="66" t="s">
        <v>131</v>
      </c>
      <c r="C43" s="67" t="s">
        <v>25</v>
      </c>
      <c r="D43" s="68" t="s">
        <v>132</v>
      </c>
      <c r="E43" s="70" t="s">
        <v>274</v>
      </c>
      <c r="F43" s="76" t="b">
        <v>0</v>
      </c>
      <c r="G43" s="76" t="b">
        <v>0</v>
      </c>
      <c r="H43" s="76" t="b">
        <v>0</v>
      </c>
      <c r="I43" s="77" t="s">
        <v>106</v>
      </c>
      <c r="J43" s="50" t="str">
        <f t="shared" si="4"/>
        <v/>
      </c>
      <c r="K43" s="131"/>
    </row>
    <row r="44" spans="1:11" ht="15.75" customHeight="1">
      <c r="A44" s="557"/>
      <c r="B44" s="80" t="s">
        <v>134</v>
      </c>
      <c r="C44" s="78" t="s">
        <v>25</v>
      </c>
      <c r="D44" s="68" t="s">
        <v>135</v>
      </c>
      <c r="E44" s="70" t="s">
        <v>255</v>
      </c>
      <c r="F44" s="76" t="b">
        <v>0</v>
      </c>
      <c r="G44" s="76" t="b">
        <v>0</v>
      </c>
      <c r="H44" s="76" t="b">
        <v>0</v>
      </c>
      <c r="I44" s="77" t="s">
        <v>106</v>
      </c>
      <c r="J44" s="50" t="str">
        <f t="shared" si="4"/>
        <v/>
      </c>
    </row>
    <row r="45" spans="1:11" ht="15.75" customHeight="1">
      <c r="A45" s="557"/>
      <c r="B45" s="80" t="s">
        <v>136</v>
      </c>
      <c r="C45" s="78" t="s">
        <v>25</v>
      </c>
      <c r="D45" s="68" t="s">
        <v>137</v>
      </c>
      <c r="E45" s="70" t="s">
        <v>255</v>
      </c>
      <c r="F45" s="76" t="b">
        <v>0</v>
      </c>
      <c r="G45" s="76" t="b">
        <v>0</v>
      </c>
      <c r="H45" s="76" t="b">
        <v>0</v>
      </c>
      <c r="I45" s="77" t="s">
        <v>106</v>
      </c>
      <c r="J45" s="50" t="str">
        <f t="shared" si="4"/>
        <v/>
      </c>
    </row>
    <row r="46" spans="1:11" ht="15.75" customHeight="1">
      <c r="A46" s="557"/>
      <c r="B46" s="80" t="s">
        <v>138</v>
      </c>
      <c r="C46" s="78" t="s">
        <v>25</v>
      </c>
      <c r="D46" s="68" t="s">
        <v>139</v>
      </c>
      <c r="E46" s="70" t="s">
        <v>255</v>
      </c>
      <c r="F46" s="76" t="b">
        <v>0</v>
      </c>
      <c r="G46" s="76" t="b">
        <v>0</v>
      </c>
      <c r="H46" s="76" t="b">
        <v>0</v>
      </c>
      <c r="I46" s="77" t="s">
        <v>106</v>
      </c>
      <c r="J46" s="50" t="str">
        <f t="shared" si="4"/>
        <v/>
      </c>
    </row>
    <row r="47" spans="1:11" ht="16.5" customHeight="1">
      <c r="A47" s="561"/>
      <c r="B47" s="92" t="s">
        <v>145</v>
      </c>
      <c r="C47" s="93" t="s">
        <v>25</v>
      </c>
      <c r="D47" s="94" t="s">
        <v>145</v>
      </c>
      <c r="E47" s="87" t="s">
        <v>330</v>
      </c>
      <c r="F47" s="97" t="b">
        <v>0</v>
      </c>
      <c r="G47" s="97" t="b">
        <v>0</v>
      </c>
      <c r="H47" s="97" t="b">
        <v>0</v>
      </c>
      <c r="I47" s="98" t="s">
        <v>106</v>
      </c>
      <c r="J47" s="50"/>
      <c r="K47" s="131"/>
    </row>
    <row r="48" spans="1:11" ht="18.75" customHeight="1">
      <c r="A48" s="562" t="s">
        <v>147</v>
      </c>
      <c r="B48" s="99" t="s">
        <v>148</v>
      </c>
      <c r="C48" s="100" t="s">
        <v>149</v>
      </c>
      <c r="D48" s="101" t="s">
        <v>148</v>
      </c>
      <c r="E48" s="112" t="s">
        <v>150</v>
      </c>
      <c r="F48" s="104" t="b">
        <v>0</v>
      </c>
      <c r="G48" s="105" t="s">
        <v>151</v>
      </c>
      <c r="H48" s="104" t="b">
        <v>0</v>
      </c>
      <c r="I48" s="106" t="s">
        <v>152</v>
      </c>
      <c r="J48" s="50"/>
      <c r="K48" s="132"/>
    </row>
    <row r="49" spans="1:11" ht="18.75" customHeight="1">
      <c r="A49" s="561"/>
      <c r="B49" s="108" t="s">
        <v>153</v>
      </c>
      <c r="C49" s="109" t="s">
        <v>154</v>
      </c>
      <c r="D49" s="110" t="s">
        <v>153</v>
      </c>
      <c r="E49" s="112" t="s">
        <v>155</v>
      </c>
      <c r="F49" s="113" t="b">
        <v>0</v>
      </c>
      <c r="G49" s="114" t="s">
        <v>151</v>
      </c>
      <c r="H49" s="113" t="b">
        <v>0</v>
      </c>
      <c r="I49" s="115" t="s">
        <v>156</v>
      </c>
      <c r="J49" s="50"/>
      <c r="K49" s="133"/>
    </row>
  </sheetData>
  <autoFilter ref="F2:G49"/>
  <mergeCells count="19">
    <mergeCell ref="A25:A34"/>
    <mergeCell ref="A35:A47"/>
    <mergeCell ref="A48:A49"/>
    <mergeCell ref="B21:B22"/>
    <mergeCell ref="B23:B24"/>
    <mergeCell ref="A1:B1"/>
    <mergeCell ref="C1:I1"/>
    <mergeCell ref="A3:A4"/>
    <mergeCell ref="B3:B4"/>
    <mergeCell ref="B5:B6"/>
    <mergeCell ref="B7:B8"/>
    <mergeCell ref="B9:B10"/>
    <mergeCell ref="B11:B12"/>
    <mergeCell ref="B13:B14"/>
    <mergeCell ref="B15:B16"/>
    <mergeCell ref="B17:B18"/>
    <mergeCell ref="B19:B20"/>
    <mergeCell ref="A5:A10"/>
    <mergeCell ref="A11:A24"/>
  </mergeCells>
  <conditionalFormatting sqref="K23:AA36 A25:H34 I25:I33">
    <cfRule type="notContainsBlanks" dxfId="33" priority="1">
      <formula>LEN(TRIM(K23))&gt;0</formula>
    </cfRule>
  </conditionalFormatting>
  <hyperlinks>
    <hyperlink ref="A1" r:id="rId1"/>
    <hyperlink ref="D3" r:id="rId2"/>
    <hyperlink ref="D4" r:id="rId3"/>
    <hyperlink ref="D5" r:id="rId4"/>
    <hyperlink ref="D6" r:id="rId5"/>
    <hyperlink ref="J6" r:id="rId6"/>
    <hyperlink ref="D7" r:id="rId7"/>
    <hyperlink ref="D8" r:id="rId8"/>
    <hyperlink ref="D9" r:id="rId9"/>
    <hyperlink ref="D10" r:id="rId10"/>
    <hyperlink ref="D11" r:id="rId11"/>
    <hyperlink ref="D12" r:id="rId12"/>
    <hyperlink ref="J12" r:id="rId13"/>
    <hyperlink ref="D13" r:id="rId14"/>
    <hyperlink ref="D14" r:id="rId15"/>
    <hyperlink ref="J14" r:id="rId16"/>
    <hyperlink ref="D15" r:id="rId17"/>
    <hyperlink ref="D16" r:id="rId18"/>
    <hyperlink ref="J16" r:id="rId19"/>
    <hyperlink ref="D17" r:id="rId20"/>
    <hyperlink ref="D18" r:id="rId21"/>
    <hyperlink ref="J18" r:id="rId22"/>
    <hyperlink ref="D19" r:id="rId23"/>
    <hyperlink ref="D21" r:id="rId24"/>
    <hyperlink ref="D23" r:id="rId25"/>
    <hyperlink ref="D24" r:id="rId26"/>
    <hyperlink ref="D25" r:id="rId27"/>
    <hyperlink ref="J25" r:id="rId28"/>
    <hyperlink ref="D26" r:id="rId29"/>
    <hyperlink ref="J26" r:id="rId30"/>
    <hyperlink ref="D27" r:id="rId31"/>
    <hyperlink ref="J27" r:id="rId32"/>
    <hyperlink ref="D28" r:id="rId33"/>
    <hyperlink ref="J28" r:id="rId34"/>
    <hyperlink ref="D29" r:id="rId35"/>
    <hyperlink ref="J29" r:id="rId36"/>
    <hyperlink ref="D30" r:id="rId37"/>
    <hyperlink ref="J30" r:id="rId38"/>
    <hyperlink ref="D31" r:id="rId39"/>
    <hyperlink ref="D32" r:id="rId40"/>
    <hyperlink ref="D33" r:id="rId41"/>
    <hyperlink ref="D34" r:id="rId42"/>
    <hyperlink ref="D35" r:id="rId43"/>
    <hyperlink ref="D36" r:id="rId44"/>
    <hyperlink ref="D37" r:id="rId45"/>
    <hyperlink ref="D38" r:id="rId46"/>
    <hyperlink ref="D39" r:id="rId47"/>
    <hyperlink ref="D40" r:id="rId48"/>
    <hyperlink ref="D41" r:id="rId49"/>
    <hyperlink ref="D42" r:id="rId50"/>
    <hyperlink ref="D43" r:id="rId51"/>
    <hyperlink ref="D44" r:id="rId52"/>
    <hyperlink ref="D45" r:id="rId53"/>
    <hyperlink ref="D46" r:id="rId54"/>
    <hyperlink ref="D47" r:id="rId55"/>
    <hyperlink ref="D48" r:id="rId56"/>
    <hyperlink ref="D49" r:id="rId57"/>
  </hyperlinks>
  <printOptions horizontalCentered="1" gridLines="1"/>
  <pageMargins left="0.7" right="0.7" top="0.75" bottom="0.75" header="0" footer="0"/>
  <pageSetup paperSize="9" fitToHeight="0" pageOrder="overThenDown" orientation="landscape" cellComments="atEnd"/>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9"/>
  <sheetViews>
    <sheetView workbookViewId="0">
      <pane ySplit="2" topLeftCell="A3" activePane="bottomLeft" state="frozen"/>
      <selection pane="bottomLeft" activeCell="B4" sqref="B4"/>
    </sheetView>
  </sheetViews>
  <sheetFormatPr defaultColWidth="12.5703125" defaultRowHeight="15.75" customHeight="1"/>
  <cols>
    <col min="1" max="1" width="8" customWidth="1"/>
    <col min="2" max="2" width="20.42578125" customWidth="1"/>
    <col min="3" max="3" width="36.42578125" customWidth="1"/>
    <col min="4" max="4" width="32.5703125" customWidth="1"/>
    <col min="5" max="5" width="10.7109375" customWidth="1"/>
    <col min="6" max="6" width="14.140625" customWidth="1"/>
    <col min="7" max="7" width="10.7109375" customWidth="1"/>
    <col min="8" max="8" width="9.140625" customWidth="1"/>
    <col min="9" max="9" width="51.5703125" customWidth="1"/>
    <col min="10" max="10" width="82.28515625" customWidth="1"/>
    <col min="11" max="11" width="20.28515625" customWidth="1"/>
  </cols>
  <sheetData>
    <row r="1" spans="1:27" ht="12.75">
      <c r="A1" s="563" t="s">
        <v>364</v>
      </c>
      <c r="B1" s="550"/>
      <c r="C1" s="551"/>
      <c r="D1" s="550"/>
      <c r="E1" s="550"/>
      <c r="F1" s="550"/>
      <c r="G1" s="550"/>
      <c r="H1" s="550"/>
      <c r="I1" s="550"/>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17" t="s">
        <v>192</v>
      </c>
      <c r="I2" s="16" t="s">
        <v>15</v>
      </c>
      <c r="J2" s="8"/>
      <c r="K2" s="9"/>
      <c r="L2" s="8"/>
      <c r="M2" s="8"/>
      <c r="N2" s="8"/>
      <c r="O2" s="8"/>
      <c r="P2" s="8"/>
      <c r="Q2" s="8"/>
      <c r="R2" s="8"/>
      <c r="S2" s="8"/>
      <c r="T2" s="8"/>
      <c r="U2" s="8"/>
      <c r="V2" s="8"/>
      <c r="W2" s="8"/>
      <c r="X2" s="8"/>
      <c r="Y2" s="8"/>
      <c r="Z2" s="8"/>
      <c r="AA2" s="8"/>
    </row>
    <row r="3" spans="1:27" ht="12.75">
      <c r="A3" s="552" t="s">
        <v>16</v>
      </c>
      <c r="B3" s="554" t="s">
        <v>17</v>
      </c>
      <c r="C3" s="17" t="s">
        <v>18</v>
      </c>
      <c r="D3" s="18" t="s">
        <v>19</v>
      </c>
      <c r="E3" s="20" t="s">
        <v>157</v>
      </c>
      <c r="F3" s="21" t="b">
        <v>0</v>
      </c>
      <c r="G3" s="21" t="b">
        <v>0</v>
      </c>
      <c r="H3" s="21" t="b">
        <v>0</v>
      </c>
      <c r="I3" s="22" t="s">
        <v>21</v>
      </c>
      <c r="J3" s="50" t="str">
        <f t="shared" ref="J3:J5" si="0">IF(G3,CONCAT(CONCAT(CONCAT(CONCAT(CONCAT(CONCAT(CONCAT(CONCAT("http://192.168.10.9:8082/artifactory/santander-gts-libs-release-local/",CONCAT(CONCAT(SUBSTITUTE(C3,".","/"),"/"),D3)),"/"),E3),"/"),D3),"-"),E3),".jar"),"")</f>
        <v/>
      </c>
    </row>
    <row r="4" spans="1:27" ht="12.75">
      <c r="A4" s="553"/>
      <c r="B4" s="547"/>
      <c r="C4" s="17" t="s">
        <v>18</v>
      </c>
      <c r="D4" s="18" t="s">
        <v>22</v>
      </c>
      <c r="E4" s="20" t="s">
        <v>157</v>
      </c>
      <c r="F4" s="21" t="b">
        <v>0</v>
      </c>
      <c r="G4" s="21" t="b">
        <v>0</v>
      </c>
      <c r="H4" s="21" t="b">
        <v>0</v>
      </c>
      <c r="I4" s="26"/>
      <c r="J4" s="50" t="str">
        <f t="shared" si="0"/>
        <v/>
      </c>
      <c r="K4" s="119"/>
    </row>
    <row r="5" spans="1:27" ht="24" customHeight="1">
      <c r="A5" s="556" t="s">
        <v>23</v>
      </c>
      <c r="B5" s="555" t="s">
        <v>24</v>
      </c>
      <c r="C5" s="28" t="s">
        <v>25</v>
      </c>
      <c r="D5" s="29" t="s">
        <v>26</v>
      </c>
      <c r="E5" s="31" t="s">
        <v>187</v>
      </c>
      <c r="F5" s="32" t="b">
        <v>0</v>
      </c>
      <c r="G5" s="32" t="b">
        <v>0</v>
      </c>
      <c r="H5" s="32" t="b">
        <v>0</v>
      </c>
      <c r="I5" s="33" t="s">
        <v>28</v>
      </c>
      <c r="J5" s="50" t="str">
        <f t="shared" si="0"/>
        <v/>
      </c>
    </row>
    <row r="6" spans="1:27" ht="22.5" customHeight="1">
      <c r="A6" s="557"/>
      <c r="B6" s="547"/>
      <c r="C6" s="28" t="s">
        <v>25</v>
      </c>
      <c r="D6" s="29" t="s">
        <v>29</v>
      </c>
      <c r="E6" s="31" t="s">
        <v>79</v>
      </c>
      <c r="F6" s="32" t="b">
        <v>0</v>
      </c>
      <c r="G6" s="32" t="b">
        <v>1</v>
      </c>
      <c r="H6" s="32" t="b">
        <v>0</v>
      </c>
      <c r="I6" s="35" t="s">
        <v>21</v>
      </c>
      <c r="J6" s="23" t="s">
        <v>352</v>
      </c>
      <c r="K6" s="121"/>
    </row>
    <row r="7" spans="1:27" ht="12.75">
      <c r="A7" s="557"/>
      <c r="B7" s="555" t="s">
        <v>30</v>
      </c>
      <c r="C7" s="28" t="s">
        <v>25</v>
      </c>
      <c r="D7" s="29" t="s">
        <v>31</v>
      </c>
      <c r="E7" s="31" t="s">
        <v>74</v>
      </c>
      <c r="F7" s="32" t="b">
        <v>0</v>
      </c>
      <c r="G7" s="32" t="b">
        <v>0</v>
      </c>
      <c r="H7" s="32" t="b">
        <v>0</v>
      </c>
      <c r="I7" s="33"/>
      <c r="J7" s="50" t="str">
        <f t="shared" ref="J7:J11" si="1">IF(G7,CONCAT(CONCAT(CONCAT(CONCAT(CONCAT(CONCAT(CONCAT(CONCAT("http://192.168.10.9:8082/artifactory/santander-gts-libs-release-local/",CONCAT(CONCAT(SUBSTITUTE(C7,".","/"),"/"),D7)),"/"),E7),"/"),D7),"-"),E7),".jar"),"")</f>
        <v/>
      </c>
      <c r="K7" s="119"/>
    </row>
    <row r="8" spans="1:27" ht="12.75">
      <c r="A8" s="557"/>
      <c r="B8" s="547"/>
      <c r="C8" s="28" t="s">
        <v>25</v>
      </c>
      <c r="D8" s="29" t="s">
        <v>33</v>
      </c>
      <c r="E8" s="31" t="s">
        <v>273</v>
      </c>
      <c r="F8" s="32" t="b">
        <v>0</v>
      </c>
      <c r="G8" s="32" t="b">
        <v>0</v>
      </c>
      <c r="H8" s="32" t="b">
        <v>0</v>
      </c>
      <c r="I8" s="35" t="s">
        <v>34</v>
      </c>
      <c r="J8" s="50" t="str">
        <f t="shared" si="1"/>
        <v/>
      </c>
    </row>
    <row r="9" spans="1:27" ht="12.75">
      <c r="A9" s="557"/>
      <c r="B9" s="555" t="s">
        <v>35</v>
      </c>
      <c r="C9" s="28" t="s">
        <v>18</v>
      </c>
      <c r="D9" s="29" t="s">
        <v>36</v>
      </c>
      <c r="E9" s="31" t="s">
        <v>105</v>
      </c>
      <c r="F9" s="32" t="b">
        <v>0</v>
      </c>
      <c r="G9" s="32" t="b">
        <v>0</v>
      </c>
      <c r="H9" s="32" t="b">
        <v>0</v>
      </c>
      <c r="I9" s="33"/>
      <c r="J9" s="50" t="str">
        <f t="shared" si="1"/>
        <v/>
      </c>
    </row>
    <row r="10" spans="1:27" ht="12.75">
      <c r="A10" s="553"/>
      <c r="B10" s="547"/>
      <c r="C10" s="28" t="s">
        <v>38</v>
      </c>
      <c r="D10" s="29" t="s">
        <v>39</v>
      </c>
      <c r="E10" s="31" t="s">
        <v>105</v>
      </c>
      <c r="F10" s="32" t="b">
        <v>0</v>
      </c>
      <c r="G10" s="32" t="b">
        <v>0</v>
      </c>
      <c r="H10" s="32" t="b">
        <v>0</v>
      </c>
      <c r="I10" s="35" t="s">
        <v>34</v>
      </c>
      <c r="J10" s="50" t="str">
        <f t="shared" si="1"/>
        <v/>
      </c>
    </row>
    <row r="11" spans="1:27" ht="12.75">
      <c r="A11" s="558" t="s">
        <v>40</v>
      </c>
      <c r="B11" s="546" t="s">
        <v>41</v>
      </c>
      <c r="C11" s="37" t="s">
        <v>25</v>
      </c>
      <c r="D11" s="38" t="s">
        <v>42</v>
      </c>
      <c r="E11" s="40" t="s">
        <v>291</v>
      </c>
      <c r="F11" s="41" t="b">
        <v>0</v>
      </c>
      <c r="G11" s="41" t="b">
        <v>0</v>
      </c>
      <c r="H11" s="41" t="b">
        <v>0</v>
      </c>
      <c r="I11" s="42" t="s">
        <v>28</v>
      </c>
      <c r="J11" s="50" t="str">
        <f t="shared" si="1"/>
        <v/>
      </c>
      <c r="K11" s="121"/>
    </row>
    <row r="12" spans="1:27" ht="15" customHeight="1">
      <c r="A12" s="557"/>
      <c r="B12" s="547"/>
      <c r="C12" s="37" t="s">
        <v>25</v>
      </c>
      <c r="D12" s="38" t="s">
        <v>44</v>
      </c>
      <c r="E12" s="40" t="s">
        <v>197</v>
      </c>
      <c r="F12" s="41" t="b">
        <v>0</v>
      </c>
      <c r="G12" s="41" t="b">
        <v>1</v>
      </c>
      <c r="H12" s="41" t="b">
        <v>0</v>
      </c>
      <c r="I12" s="43" t="s">
        <v>45</v>
      </c>
      <c r="J12" s="23" t="s">
        <v>353</v>
      </c>
      <c r="K12" s="122"/>
    </row>
    <row r="13" spans="1:27" ht="12.75">
      <c r="A13" s="557"/>
      <c r="B13" s="546" t="s">
        <v>46</v>
      </c>
      <c r="C13" s="37" t="s">
        <v>25</v>
      </c>
      <c r="D13" s="38" t="s">
        <v>47</v>
      </c>
      <c r="E13" s="40" t="s">
        <v>263</v>
      </c>
      <c r="F13" s="41" t="b">
        <v>0</v>
      </c>
      <c r="G13" s="41" t="b">
        <v>1</v>
      </c>
      <c r="H13" s="41" t="b">
        <v>0</v>
      </c>
      <c r="I13" s="42" t="s">
        <v>28</v>
      </c>
      <c r="J13" s="23" t="e">
        <f ca="1">IF(G13,CONCAT(CONCAT(CONCAT(CONCAT(CONCAT(CONCAT(CONCAT(CONCAT("http://192.168.10.9:8082/artifactory/santander-gts-libs-release-local/",CONCAT(CONCAT(SUBSTITUTE(C13,".","/"),"/"),D13)),"/"),E13),"/"),D13),"-"),E13),".jar"),"")</f>
        <v>#NAME?</v>
      </c>
      <c r="K13" s="121"/>
    </row>
    <row r="14" spans="1:27" ht="12.75">
      <c r="A14" s="557"/>
      <c r="B14" s="547"/>
      <c r="C14" s="37" t="s">
        <v>25</v>
      </c>
      <c r="D14" s="38" t="s">
        <v>49</v>
      </c>
      <c r="E14" s="40" t="s">
        <v>265</v>
      </c>
      <c r="F14" s="41" t="b">
        <v>0</v>
      </c>
      <c r="G14" s="41" t="b">
        <v>1</v>
      </c>
      <c r="H14" s="41" t="b">
        <v>0</v>
      </c>
      <c r="I14" s="43" t="s">
        <v>50</v>
      </c>
      <c r="J14" s="23" t="s">
        <v>354</v>
      </c>
      <c r="K14" s="123"/>
    </row>
    <row r="15" spans="1:27" ht="12.75">
      <c r="A15" s="557"/>
      <c r="B15" s="546" t="s">
        <v>51</v>
      </c>
      <c r="C15" s="37" t="s">
        <v>25</v>
      </c>
      <c r="D15" s="38" t="s">
        <v>52</v>
      </c>
      <c r="E15" s="40" t="s">
        <v>301</v>
      </c>
      <c r="F15" s="41" t="b">
        <v>0</v>
      </c>
      <c r="G15" s="41" t="b">
        <v>0</v>
      </c>
      <c r="H15" s="41" t="b">
        <v>0</v>
      </c>
      <c r="I15" s="42" t="s">
        <v>28</v>
      </c>
      <c r="J15" s="50" t="str">
        <f>IF(G15,CONCAT(CONCAT(CONCAT(CONCAT(CONCAT(CONCAT(CONCAT(CONCAT("http://192.168.10.9:8082/artifactory/santander-gts-libs-release-local/",CONCAT(CONCAT(SUBSTITUTE(C15,".","/"),"/"),D15)),"/"),E15),"/"),D15),"-"),E15),".jar"),"")</f>
        <v/>
      </c>
      <c r="K15" s="121"/>
    </row>
    <row r="16" spans="1:27" ht="12.75">
      <c r="A16" s="557"/>
      <c r="B16" s="547"/>
      <c r="C16" s="37" t="s">
        <v>25</v>
      </c>
      <c r="D16" s="38" t="s">
        <v>54</v>
      </c>
      <c r="E16" s="40" t="s">
        <v>263</v>
      </c>
      <c r="F16" s="41" t="b">
        <v>0</v>
      </c>
      <c r="G16" s="41" t="b">
        <v>1</v>
      </c>
      <c r="H16" s="41" t="b">
        <v>0</v>
      </c>
      <c r="I16" s="43" t="s">
        <v>55</v>
      </c>
      <c r="J16" s="23" t="s">
        <v>355</v>
      </c>
      <c r="K16" s="123"/>
    </row>
    <row r="17" spans="1:11" ht="12.75">
      <c r="A17" s="557"/>
      <c r="B17" s="546" t="s">
        <v>56</v>
      </c>
      <c r="C17" s="37" t="s">
        <v>25</v>
      </c>
      <c r="D17" s="38" t="s">
        <v>57</v>
      </c>
      <c r="E17" s="40" t="s">
        <v>170</v>
      </c>
      <c r="F17" s="41" t="b">
        <v>0</v>
      </c>
      <c r="G17" s="41" t="b">
        <v>0</v>
      </c>
      <c r="H17" s="41" t="b">
        <v>0</v>
      </c>
      <c r="I17" s="42" t="s">
        <v>28</v>
      </c>
      <c r="J17" s="50" t="str">
        <f>IF(G17,CONCAT(CONCAT(CONCAT(CONCAT(CONCAT(CONCAT(CONCAT(CONCAT("http://192.168.10.9:8082/artifactory/santander-gts-libs-release-local/",CONCAT(CONCAT(SUBSTITUTE(C17,".","/"),"/"),D17)),"/"),E17),"/"),D17),"-"),E17),".jar"),"")</f>
        <v/>
      </c>
      <c r="K17" s="121"/>
    </row>
    <row r="18" spans="1:11" ht="12.75">
      <c r="A18" s="557"/>
      <c r="B18" s="547"/>
      <c r="C18" s="37" t="s">
        <v>25</v>
      </c>
      <c r="D18" s="38" t="s">
        <v>59</v>
      </c>
      <c r="E18" s="40" t="s">
        <v>71</v>
      </c>
      <c r="F18" s="41" t="b">
        <v>0</v>
      </c>
      <c r="G18" s="41" t="b">
        <v>1</v>
      </c>
      <c r="H18" s="41" t="b">
        <v>0</v>
      </c>
      <c r="I18" s="43" t="s">
        <v>34</v>
      </c>
      <c r="J18" s="23" t="s">
        <v>356</v>
      </c>
      <c r="K18" s="124"/>
    </row>
    <row r="19" spans="1:11" ht="12.75">
      <c r="A19" s="557"/>
      <c r="B19" s="546" t="s">
        <v>60</v>
      </c>
      <c r="C19" s="37" t="s">
        <v>25</v>
      </c>
      <c r="D19" s="38" t="s">
        <v>61</v>
      </c>
      <c r="E19" s="40" t="s">
        <v>32</v>
      </c>
      <c r="F19" s="41" t="b">
        <v>0</v>
      </c>
      <c r="G19" s="41" t="b">
        <v>1</v>
      </c>
      <c r="H19" s="41" t="b">
        <v>0</v>
      </c>
      <c r="I19" s="43" t="s">
        <v>63</v>
      </c>
      <c r="J19" s="23" t="e">
        <f t="shared" ref="J19:J24" ca="1" si="2">IF(G19,CONCAT(CONCAT(CONCAT(CONCAT(CONCAT(CONCAT(CONCAT(CONCAT("http://192.168.10.9:8082/artifactory/santander-gts-libs-release-local/",CONCAT(CONCAT(SUBSTITUTE(C19,".","/"),"/"),D19)),"/"),E19),"/"),D19),"-"),E19),".jar"),"")</f>
        <v>#NAME?</v>
      </c>
      <c r="K19" s="125"/>
    </row>
    <row r="20" spans="1:11" ht="12.75">
      <c r="A20" s="557"/>
      <c r="B20" s="547"/>
      <c r="C20" s="37" t="s">
        <v>25</v>
      </c>
      <c r="D20" s="38" t="s">
        <v>64</v>
      </c>
      <c r="E20" s="40" t="s">
        <v>32</v>
      </c>
      <c r="F20" s="41" t="b">
        <v>0</v>
      </c>
      <c r="G20" s="41" t="b">
        <v>0</v>
      </c>
      <c r="H20" s="41" t="b">
        <v>0</v>
      </c>
      <c r="I20" s="43" t="s">
        <v>28</v>
      </c>
      <c r="J20" s="50" t="str">
        <f t="shared" si="2"/>
        <v/>
      </c>
      <c r="K20" s="125"/>
    </row>
    <row r="21" spans="1:11" ht="12.75">
      <c r="A21" s="557"/>
      <c r="B21" s="546" t="s">
        <v>65</v>
      </c>
      <c r="C21" s="37" t="s">
        <v>25</v>
      </c>
      <c r="D21" s="38" t="s">
        <v>66</v>
      </c>
      <c r="E21" s="40" t="s">
        <v>223</v>
      </c>
      <c r="F21" s="41" t="b">
        <v>0</v>
      </c>
      <c r="G21" s="41" t="b">
        <v>1</v>
      </c>
      <c r="H21" s="41" t="b">
        <v>0</v>
      </c>
      <c r="I21" s="43" t="s">
        <v>63</v>
      </c>
      <c r="J21" s="23" t="e">
        <f t="shared" ca="1" si="2"/>
        <v>#NAME?</v>
      </c>
      <c r="K21" s="125"/>
    </row>
    <row r="22" spans="1:11" ht="12.75">
      <c r="A22" s="557"/>
      <c r="B22" s="547"/>
      <c r="C22" s="37" t="s">
        <v>25</v>
      </c>
      <c r="D22" s="38" t="s">
        <v>68</v>
      </c>
      <c r="E22" s="40" t="s">
        <v>223</v>
      </c>
      <c r="F22" s="41" t="b">
        <v>0</v>
      </c>
      <c r="G22" s="41" t="b">
        <v>0</v>
      </c>
      <c r="H22" s="41" t="b">
        <v>0</v>
      </c>
      <c r="I22" s="43" t="s">
        <v>28</v>
      </c>
      <c r="J22" s="50" t="str">
        <f t="shared" si="2"/>
        <v/>
      </c>
      <c r="K22" s="125"/>
    </row>
    <row r="23" spans="1:11" ht="12.75">
      <c r="A23" s="557"/>
      <c r="B23" s="548" t="s">
        <v>69</v>
      </c>
      <c r="C23" s="37" t="s">
        <v>25</v>
      </c>
      <c r="D23" s="38" t="s">
        <v>70</v>
      </c>
      <c r="E23" s="40" t="s">
        <v>32</v>
      </c>
      <c r="F23" s="41" t="b">
        <v>0</v>
      </c>
      <c r="G23" s="41" t="b">
        <v>0</v>
      </c>
      <c r="H23" s="41" t="b">
        <v>0</v>
      </c>
      <c r="I23" s="48" t="s">
        <v>28</v>
      </c>
      <c r="J23" s="50" t="str">
        <f t="shared" si="2"/>
        <v/>
      </c>
      <c r="K23" s="125"/>
    </row>
    <row r="24" spans="1:11" ht="12.75">
      <c r="A24" s="553"/>
      <c r="B24" s="547"/>
      <c r="C24" s="37" t="s">
        <v>25</v>
      </c>
      <c r="D24" s="38" t="s">
        <v>72</v>
      </c>
      <c r="E24" s="40" t="s">
        <v>346</v>
      </c>
      <c r="F24" s="41" t="b">
        <v>0</v>
      </c>
      <c r="G24" s="41" t="b">
        <v>1</v>
      </c>
      <c r="H24" s="41" t="b">
        <v>0</v>
      </c>
      <c r="I24" s="48" t="s">
        <v>73</v>
      </c>
      <c r="J24" s="23" t="e">
        <f t="shared" ca="1" si="2"/>
        <v>#NAME?</v>
      </c>
      <c r="K24" s="126"/>
    </row>
    <row r="25" spans="1:11" ht="12.75">
      <c r="A25" s="559" t="s">
        <v>75</v>
      </c>
      <c r="B25" s="51" t="s">
        <v>76</v>
      </c>
      <c r="C25" s="52" t="s">
        <v>77</v>
      </c>
      <c r="D25" s="53" t="s">
        <v>78</v>
      </c>
      <c r="E25" s="55" t="s">
        <v>243</v>
      </c>
      <c r="F25" s="56" t="b">
        <v>0</v>
      </c>
      <c r="G25" s="57" t="b">
        <v>1</v>
      </c>
      <c r="H25" s="56" t="b">
        <v>0</v>
      </c>
      <c r="I25" s="58" t="s">
        <v>21</v>
      </c>
      <c r="J25" s="23" t="s">
        <v>357</v>
      </c>
      <c r="K25" s="121"/>
    </row>
    <row r="26" spans="1:11" ht="12.75">
      <c r="A26" s="557"/>
      <c r="B26" s="51" t="s">
        <v>80</v>
      </c>
      <c r="C26" s="52" t="s">
        <v>77</v>
      </c>
      <c r="D26" s="53" t="s">
        <v>81</v>
      </c>
      <c r="E26" s="55" t="s">
        <v>349</v>
      </c>
      <c r="F26" s="56" t="b">
        <v>0</v>
      </c>
      <c r="G26" s="57" t="b">
        <v>1</v>
      </c>
      <c r="H26" s="56" t="b">
        <v>0</v>
      </c>
      <c r="I26" s="58" t="s">
        <v>21</v>
      </c>
      <c r="J26" s="23" t="s">
        <v>358</v>
      </c>
      <c r="K26" s="127"/>
    </row>
    <row r="27" spans="1:11" ht="12.75">
      <c r="A27" s="557"/>
      <c r="B27" s="51" t="s">
        <v>83</v>
      </c>
      <c r="C27" s="52" t="s">
        <v>77</v>
      </c>
      <c r="D27" s="53" t="s">
        <v>84</v>
      </c>
      <c r="E27" s="55" t="s">
        <v>176</v>
      </c>
      <c r="F27" s="56" t="b">
        <v>0</v>
      </c>
      <c r="G27" s="57" t="b">
        <v>1</v>
      </c>
      <c r="H27" s="56" t="b">
        <v>0</v>
      </c>
      <c r="I27" s="58" t="s">
        <v>21</v>
      </c>
      <c r="J27" s="23" t="s">
        <v>359</v>
      </c>
      <c r="K27" s="128"/>
    </row>
    <row r="28" spans="1:11" ht="12.75">
      <c r="A28" s="557"/>
      <c r="B28" s="51" t="s">
        <v>86</v>
      </c>
      <c r="C28" s="52" t="s">
        <v>77</v>
      </c>
      <c r="D28" s="53" t="s">
        <v>87</v>
      </c>
      <c r="E28" s="55" t="s">
        <v>202</v>
      </c>
      <c r="F28" s="56" t="b">
        <v>0</v>
      </c>
      <c r="G28" s="57" t="b">
        <v>1</v>
      </c>
      <c r="H28" s="56" t="b">
        <v>0</v>
      </c>
      <c r="I28" s="58" t="s">
        <v>21</v>
      </c>
      <c r="J28" s="23" t="s">
        <v>360</v>
      </c>
      <c r="K28" s="128"/>
    </row>
    <row r="29" spans="1:11" ht="12.75">
      <c r="A29" s="557"/>
      <c r="B29" s="51" t="s">
        <v>89</v>
      </c>
      <c r="C29" s="52" t="s">
        <v>77</v>
      </c>
      <c r="D29" s="53" t="s">
        <v>90</v>
      </c>
      <c r="E29" s="55" t="s">
        <v>202</v>
      </c>
      <c r="F29" s="56" t="b">
        <v>0</v>
      </c>
      <c r="G29" s="57" t="b">
        <v>1</v>
      </c>
      <c r="H29" s="56" t="b">
        <v>0</v>
      </c>
      <c r="I29" s="58" t="s">
        <v>21</v>
      </c>
      <c r="J29" s="23" t="s">
        <v>361</v>
      </c>
      <c r="K29" s="125"/>
    </row>
    <row r="30" spans="1:11" ht="12.75">
      <c r="A30" s="557"/>
      <c r="B30" s="51" t="s">
        <v>91</v>
      </c>
      <c r="C30" s="52" t="s">
        <v>77</v>
      </c>
      <c r="D30" s="53" t="s">
        <v>92</v>
      </c>
      <c r="E30" s="55" t="s">
        <v>249</v>
      </c>
      <c r="F30" s="56" t="b">
        <v>0</v>
      </c>
      <c r="G30" s="57" t="b">
        <v>1</v>
      </c>
      <c r="H30" s="56" t="b">
        <v>0</v>
      </c>
      <c r="I30" s="58" t="s">
        <v>21</v>
      </c>
      <c r="J30" s="23" t="s">
        <v>362</v>
      </c>
      <c r="K30" s="129"/>
    </row>
    <row r="31" spans="1:11" ht="12.75">
      <c r="A31" s="557"/>
      <c r="B31" s="51" t="s">
        <v>94</v>
      </c>
      <c r="C31" s="52" t="s">
        <v>77</v>
      </c>
      <c r="D31" s="53" t="s">
        <v>95</v>
      </c>
      <c r="E31" s="55" t="s">
        <v>178</v>
      </c>
      <c r="F31" s="56" t="b">
        <v>0</v>
      </c>
      <c r="G31" s="57" t="b">
        <v>1</v>
      </c>
      <c r="H31" s="56" t="b">
        <v>0</v>
      </c>
      <c r="I31" s="58" t="s">
        <v>21</v>
      </c>
      <c r="J31" s="23" t="e">
        <f t="shared" ref="J31:J46" ca="1" si="3">IF(G31,CONCAT(CONCAT(CONCAT(CONCAT(CONCAT(CONCAT(CONCAT(CONCAT("http://192.168.10.9:8082/artifactory/santander-gts-libs-release-local/",CONCAT(CONCAT(SUBSTITUTE(C31,".","/"),"/"),D31)),"/"),E31),"/"),D31),"-"),E31),".jar"),"")</f>
        <v>#NAME?</v>
      </c>
      <c r="K31" s="129"/>
    </row>
    <row r="32" spans="1:11" ht="12.75">
      <c r="A32" s="557"/>
      <c r="B32" s="61" t="s">
        <v>97</v>
      </c>
      <c r="C32" s="62" t="s">
        <v>77</v>
      </c>
      <c r="D32" s="53" t="s">
        <v>98</v>
      </c>
      <c r="E32" s="63" t="s">
        <v>363</v>
      </c>
      <c r="F32" s="56" t="b">
        <v>0</v>
      </c>
      <c r="G32" s="57" t="b">
        <v>1</v>
      </c>
      <c r="H32" s="56" t="b">
        <v>0</v>
      </c>
      <c r="I32" s="58" t="s">
        <v>21</v>
      </c>
      <c r="J32" s="23" t="e">
        <f t="shared" ca="1" si="3"/>
        <v>#NAME?</v>
      </c>
      <c r="K32" s="129"/>
    </row>
    <row r="33" spans="1:11" ht="12.75">
      <c r="A33" s="557"/>
      <c r="B33" s="61" t="s">
        <v>100</v>
      </c>
      <c r="C33" s="62" t="s">
        <v>77</v>
      </c>
      <c r="D33" s="53" t="s">
        <v>101</v>
      </c>
      <c r="E33" s="63" t="s">
        <v>179</v>
      </c>
      <c r="F33" s="56" t="b">
        <v>0</v>
      </c>
      <c r="G33" s="57" t="b">
        <v>1</v>
      </c>
      <c r="H33" s="56" t="b">
        <v>0</v>
      </c>
      <c r="I33" s="58" t="s">
        <v>21</v>
      </c>
      <c r="J33" s="23" t="e">
        <f t="shared" ca="1" si="3"/>
        <v>#NAME?</v>
      </c>
      <c r="K33" s="129"/>
    </row>
    <row r="34" spans="1:11" ht="12.75">
      <c r="A34" s="553"/>
      <c r="B34" s="61" t="s">
        <v>103</v>
      </c>
      <c r="C34" s="52" t="s">
        <v>77</v>
      </c>
      <c r="D34" s="53" t="s">
        <v>104</v>
      </c>
      <c r="E34" s="63" t="s">
        <v>363</v>
      </c>
      <c r="F34" s="56" t="b">
        <v>0</v>
      </c>
      <c r="G34" s="57" t="b">
        <v>0</v>
      </c>
      <c r="H34" s="56" t="b">
        <v>0</v>
      </c>
      <c r="I34" s="64" t="s">
        <v>106</v>
      </c>
      <c r="J34" s="50" t="str">
        <f t="shared" si="3"/>
        <v/>
      </c>
      <c r="K34" s="129"/>
    </row>
    <row r="35" spans="1:11" ht="12.75">
      <c r="A35" s="560" t="s">
        <v>107</v>
      </c>
      <c r="B35" s="66" t="s">
        <v>108</v>
      </c>
      <c r="C35" s="67" t="s">
        <v>25</v>
      </c>
      <c r="D35" s="68" t="s">
        <v>109</v>
      </c>
      <c r="E35" s="70" t="s">
        <v>256</v>
      </c>
      <c r="F35" s="71" t="b">
        <v>0</v>
      </c>
      <c r="G35" s="71" t="b">
        <v>0</v>
      </c>
      <c r="H35" s="71" t="b">
        <v>0</v>
      </c>
      <c r="I35" s="72" t="s">
        <v>106</v>
      </c>
      <c r="J35" s="50" t="str">
        <f t="shared" si="3"/>
        <v/>
      </c>
      <c r="K35" s="130"/>
    </row>
    <row r="36" spans="1:11" ht="15.75" customHeight="1">
      <c r="A36" s="557"/>
      <c r="B36" s="66" t="s">
        <v>111</v>
      </c>
      <c r="C36" s="67" t="s">
        <v>25</v>
      </c>
      <c r="D36" s="68" t="s">
        <v>112</v>
      </c>
      <c r="E36" s="70" t="s">
        <v>181</v>
      </c>
      <c r="F36" s="71" t="b">
        <v>0</v>
      </c>
      <c r="G36" s="71" t="b">
        <v>0</v>
      </c>
      <c r="H36" s="71" t="b">
        <v>0</v>
      </c>
      <c r="I36" s="72" t="s">
        <v>106</v>
      </c>
      <c r="J36" s="50" t="str">
        <f t="shared" si="3"/>
        <v/>
      </c>
      <c r="K36" s="130"/>
    </row>
    <row r="37" spans="1:11" ht="15.75" customHeight="1">
      <c r="A37" s="557"/>
      <c r="B37" s="66" t="s">
        <v>114</v>
      </c>
      <c r="C37" s="67" t="s">
        <v>25</v>
      </c>
      <c r="D37" s="74" t="s">
        <v>115</v>
      </c>
      <c r="E37" s="70" t="s">
        <v>243</v>
      </c>
      <c r="F37" s="76" t="b">
        <v>0</v>
      </c>
      <c r="G37" s="76" t="b">
        <v>0</v>
      </c>
      <c r="H37" s="76" t="b">
        <v>0</v>
      </c>
      <c r="I37" s="77" t="s">
        <v>106</v>
      </c>
      <c r="J37" s="50" t="str">
        <f t="shared" si="3"/>
        <v/>
      </c>
      <c r="K37" s="130"/>
    </row>
    <row r="38" spans="1:11" ht="15" customHeight="1">
      <c r="A38" s="557"/>
      <c r="B38" s="66" t="s">
        <v>117</v>
      </c>
      <c r="C38" s="67" t="s">
        <v>25</v>
      </c>
      <c r="D38" s="68" t="s">
        <v>118</v>
      </c>
      <c r="E38" s="70" t="s">
        <v>279</v>
      </c>
      <c r="F38" s="76" t="b">
        <v>0</v>
      </c>
      <c r="G38" s="76" t="b">
        <v>0</v>
      </c>
      <c r="H38" s="76" t="b">
        <v>0</v>
      </c>
      <c r="I38" s="77" t="s">
        <v>106</v>
      </c>
      <c r="J38" s="50" t="str">
        <f t="shared" si="3"/>
        <v/>
      </c>
      <c r="K38" s="130"/>
    </row>
    <row r="39" spans="1:11" ht="15.75" customHeight="1">
      <c r="A39" s="557"/>
      <c r="B39" s="66" t="s">
        <v>119</v>
      </c>
      <c r="C39" s="67" t="s">
        <v>25</v>
      </c>
      <c r="D39" s="68" t="s">
        <v>120</v>
      </c>
      <c r="E39" s="70" t="s">
        <v>140</v>
      </c>
      <c r="F39" s="76" t="b">
        <v>0</v>
      </c>
      <c r="G39" s="76" t="b">
        <v>0</v>
      </c>
      <c r="H39" s="76" t="b">
        <v>0</v>
      </c>
      <c r="I39" s="77" t="s">
        <v>106</v>
      </c>
      <c r="J39" s="50" t="str">
        <f t="shared" si="3"/>
        <v/>
      </c>
      <c r="K39" s="130"/>
    </row>
    <row r="40" spans="1:11" ht="15.75" customHeight="1">
      <c r="A40" s="557"/>
      <c r="B40" s="66" t="s">
        <v>122</v>
      </c>
      <c r="C40" s="78" t="s">
        <v>25</v>
      </c>
      <c r="D40" s="68" t="s">
        <v>123</v>
      </c>
      <c r="E40" s="70" t="s">
        <v>273</v>
      </c>
      <c r="F40" s="76" t="b">
        <v>0</v>
      </c>
      <c r="G40" s="76" t="b">
        <v>0</v>
      </c>
      <c r="H40" s="76" t="b">
        <v>0</v>
      </c>
      <c r="I40" s="77" t="s">
        <v>106</v>
      </c>
      <c r="J40" s="50" t="str">
        <f t="shared" si="3"/>
        <v/>
      </c>
    </row>
    <row r="41" spans="1:11" ht="15.75" customHeight="1">
      <c r="A41" s="557"/>
      <c r="B41" s="80" t="s">
        <v>125</v>
      </c>
      <c r="C41" s="67" t="s">
        <v>348</v>
      </c>
      <c r="D41" s="68" t="s">
        <v>126</v>
      </c>
      <c r="E41" s="70" t="s">
        <v>133</v>
      </c>
      <c r="F41" s="76" t="b">
        <v>0</v>
      </c>
      <c r="G41" s="76" t="b">
        <v>1</v>
      </c>
      <c r="H41" s="76" t="b">
        <v>0</v>
      </c>
      <c r="I41" s="77" t="s">
        <v>106</v>
      </c>
      <c r="J41" s="23" t="e">
        <f t="shared" ca="1" si="3"/>
        <v>#NAME?</v>
      </c>
    </row>
    <row r="42" spans="1:11" ht="15.75" customHeight="1">
      <c r="A42" s="557"/>
      <c r="B42" s="80" t="s">
        <v>128</v>
      </c>
      <c r="C42" s="78" t="s">
        <v>25</v>
      </c>
      <c r="D42" s="68" t="s">
        <v>129</v>
      </c>
      <c r="E42" s="70" t="s">
        <v>255</v>
      </c>
      <c r="F42" s="76" t="b">
        <v>0</v>
      </c>
      <c r="G42" s="76" t="b">
        <v>0</v>
      </c>
      <c r="H42" s="76" t="b">
        <v>0</v>
      </c>
      <c r="I42" s="77" t="s">
        <v>106</v>
      </c>
      <c r="J42" s="50" t="str">
        <f t="shared" si="3"/>
        <v/>
      </c>
    </row>
    <row r="43" spans="1:11" ht="15.75" customHeight="1">
      <c r="A43" s="557"/>
      <c r="B43" s="66" t="s">
        <v>131</v>
      </c>
      <c r="C43" s="67" t="s">
        <v>25</v>
      </c>
      <c r="D43" s="68" t="s">
        <v>132</v>
      </c>
      <c r="E43" s="70" t="s">
        <v>274</v>
      </c>
      <c r="F43" s="76" t="b">
        <v>0</v>
      </c>
      <c r="G43" s="76" t="b">
        <v>0</v>
      </c>
      <c r="H43" s="76" t="b">
        <v>0</v>
      </c>
      <c r="I43" s="77" t="s">
        <v>106</v>
      </c>
      <c r="J43" s="50" t="str">
        <f t="shared" si="3"/>
        <v/>
      </c>
      <c r="K43" s="131"/>
    </row>
    <row r="44" spans="1:11" ht="15.75" customHeight="1">
      <c r="A44" s="557"/>
      <c r="B44" s="80" t="s">
        <v>134</v>
      </c>
      <c r="C44" s="78" t="s">
        <v>25</v>
      </c>
      <c r="D44" s="68" t="s">
        <v>135</v>
      </c>
      <c r="E44" s="70" t="s">
        <v>255</v>
      </c>
      <c r="F44" s="76" t="b">
        <v>0</v>
      </c>
      <c r="G44" s="76" t="b">
        <v>0</v>
      </c>
      <c r="H44" s="76" t="b">
        <v>0</v>
      </c>
      <c r="I44" s="77" t="s">
        <v>106</v>
      </c>
      <c r="J44" s="50" t="str">
        <f t="shared" si="3"/>
        <v/>
      </c>
    </row>
    <row r="45" spans="1:11" ht="15.75" customHeight="1">
      <c r="A45" s="557"/>
      <c r="B45" s="80" t="s">
        <v>136</v>
      </c>
      <c r="C45" s="78" t="s">
        <v>25</v>
      </c>
      <c r="D45" s="68" t="s">
        <v>137</v>
      </c>
      <c r="E45" s="70" t="s">
        <v>255</v>
      </c>
      <c r="F45" s="76" t="b">
        <v>0</v>
      </c>
      <c r="G45" s="76" t="b">
        <v>0</v>
      </c>
      <c r="H45" s="76" t="b">
        <v>0</v>
      </c>
      <c r="I45" s="77" t="s">
        <v>106</v>
      </c>
      <c r="J45" s="50" t="str">
        <f t="shared" si="3"/>
        <v/>
      </c>
    </row>
    <row r="46" spans="1:11" ht="15.75" customHeight="1">
      <c r="A46" s="557"/>
      <c r="B46" s="80" t="s">
        <v>138</v>
      </c>
      <c r="C46" s="78" t="s">
        <v>25</v>
      </c>
      <c r="D46" s="68" t="s">
        <v>139</v>
      </c>
      <c r="E46" s="70" t="s">
        <v>255</v>
      </c>
      <c r="F46" s="76" t="b">
        <v>0</v>
      </c>
      <c r="G46" s="76" t="b">
        <v>0</v>
      </c>
      <c r="H46" s="76" t="b">
        <v>0</v>
      </c>
      <c r="I46" s="77" t="s">
        <v>106</v>
      </c>
      <c r="J46" s="50" t="str">
        <f t="shared" si="3"/>
        <v/>
      </c>
    </row>
    <row r="47" spans="1:11" ht="16.5" customHeight="1">
      <c r="A47" s="561"/>
      <c r="B47" s="92" t="s">
        <v>145</v>
      </c>
      <c r="C47" s="93" t="s">
        <v>25</v>
      </c>
      <c r="D47" s="94" t="s">
        <v>145</v>
      </c>
      <c r="E47" s="87" t="s">
        <v>330</v>
      </c>
      <c r="F47" s="97" t="b">
        <v>0</v>
      </c>
      <c r="G47" s="97" t="b">
        <v>0</v>
      </c>
      <c r="H47" s="97" t="b">
        <v>0</v>
      </c>
      <c r="I47" s="98" t="s">
        <v>106</v>
      </c>
      <c r="J47" s="23" t="s">
        <v>365</v>
      </c>
      <c r="K47" s="131"/>
    </row>
    <row r="48" spans="1:11" ht="18.75" customHeight="1">
      <c r="A48" s="562" t="s">
        <v>147</v>
      </c>
      <c r="B48" s="99" t="s">
        <v>148</v>
      </c>
      <c r="C48" s="100" t="s">
        <v>149</v>
      </c>
      <c r="D48" s="101" t="s">
        <v>148</v>
      </c>
      <c r="E48" s="112" t="s">
        <v>150</v>
      </c>
      <c r="F48" s="104" t="b">
        <v>0</v>
      </c>
      <c r="G48" s="105" t="s">
        <v>151</v>
      </c>
      <c r="H48" s="104" t="b">
        <v>0</v>
      </c>
      <c r="I48" s="106" t="s">
        <v>152</v>
      </c>
      <c r="J48" s="50"/>
      <c r="K48" s="132"/>
    </row>
    <row r="49" spans="1:11" ht="18.75" customHeight="1">
      <c r="A49" s="561"/>
      <c r="B49" s="108" t="s">
        <v>153</v>
      </c>
      <c r="C49" s="109" t="s">
        <v>154</v>
      </c>
      <c r="D49" s="110" t="s">
        <v>153</v>
      </c>
      <c r="E49" s="112" t="s">
        <v>155</v>
      </c>
      <c r="F49" s="113" t="b">
        <v>0</v>
      </c>
      <c r="G49" s="114" t="s">
        <v>151</v>
      </c>
      <c r="H49" s="113" t="b">
        <v>0</v>
      </c>
      <c r="I49" s="115" t="s">
        <v>156</v>
      </c>
      <c r="J49" s="50"/>
      <c r="K49" s="133"/>
    </row>
  </sheetData>
  <autoFilter ref="F2:G49"/>
  <mergeCells count="19">
    <mergeCell ref="A25:A34"/>
    <mergeCell ref="A35:A47"/>
    <mergeCell ref="A48:A49"/>
    <mergeCell ref="B21:B22"/>
    <mergeCell ref="B23:B24"/>
    <mergeCell ref="A1:B1"/>
    <mergeCell ref="C1:I1"/>
    <mergeCell ref="A3:A4"/>
    <mergeCell ref="B3:B4"/>
    <mergeCell ref="B5:B6"/>
    <mergeCell ref="B7:B8"/>
    <mergeCell ref="B9:B10"/>
    <mergeCell ref="B11:B12"/>
    <mergeCell ref="B13:B14"/>
    <mergeCell ref="B15:B16"/>
    <mergeCell ref="B17:B18"/>
    <mergeCell ref="B19:B20"/>
    <mergeCell ref="A5:A10"/>
    <mergeCell ref="A11:A24"/>
  </mergeCells>
  <conditionalFormatting sqref="K23:AA36 A25:H34 I25:I33">
    <cfRule type="notContainsBlanks" dxfId="32" priority="1">
      <formula>LEN(TRIM(K23))&gt;0</formula>
    </cfRule>
  </conditionalFormatting>
  <hyperlinks>
    <hyperlink ref="D3" r:id="rId1"/>
    <hyperlink ref="D4" r:id="rId2"/>
    <hyperlink ref="D5" r:id="rId3"/>
    <hyperlink ref="D6" r:id="rId4"/>
    <hyperlink ref="J6" r:id="rId5"/>
    <hyperlink ref="D7" r:id="rId6"/>
    <hyperlink ref="D8" r:id="rId7"/>
    <hyperlink ref="D9" r:id="rId8"/>
    <hyperlink ref="D10" r:id="rId9"/>
    <hyperlink ref="D11" r:id="rId10"/>
    <hyperlink ref="D12" r:id="rId11"/>
    <hyperlink ref="J12" r:id="rId12"/>
    <hyperlink ref="D13" r:id="rId13"/>
    <hyperlink ref="D14" r:id="rId14"/>
    <hyperlink ref="J14" r:id="rId15"/>
    <hyperlink ref="D15" r:id="rId16"/>
    <hyperlink ref="D16" r:id="rId17"/>
    <hyperlink ref="J16" r:id="rId18"/>
    <hyperlink ref="D17" r:id="rId19"/>
    <hyperlink ref="D18" r:id="rId20"/>
    <hyperlink ref="J18" r:id="rId21"/>
    <hyperlink ref="D19" r:id="rId22"/>
    <hyperlink ref="D21" r:id="rId23"/>
    <hyperlink ref="D23" r:id="rId24"/>
    <hyperlink ref="D24" r:id="rId25"/>
    <hyperlink ref="D25" r:id="rId26"/>
    <hyperlink ref="J25" r:id="rId27"/>
    <hyperlink ref="D26" r:id="rId28"/>
    <hyperlink ref="J26" r:id="rId29"/>
    <hyperlink ref="D27" r:id="rId30"/>
    <hyperlink ref="J27" r:id="rId31"/>
    <hyperlink ref="D28" r:id="rId32"/>
    <hyperlink ref="J28" r:id="rId33"/>
    <hyperlink ref="D29" r:id="rId34"/>
    <hyperlink ref="J29" r:id="rId35"/>
    <hyperlink ref="D30" r:id="rId36"/>
    <hyperlink ref="J30" r:id="rId37"/>
    <hyperlink ref="D31" r:id="rId38"/>
    <hyperlink ref="D32" r:id="rId39"/>
    <hyperlink ref="D33" r:id="rId40"/>
    <hyperlink ref="D34" r:id="rId41"/>
    <hyperlink ref="D35" r:id="rId42"/>
    <hyperlink ref="D36" r:id="rId43"/>
    <hyperlink ref="D37" r:id="rId44"/>
    <hyperlink ref="D38" r:id="rId45"/>
    <hyperlink ref="D39" r:id="rId46"/>
    <hyperlink ref="D40" r:id="rId47"/>
    <hyperlink ref="D41" r:id="rId48"/>
    <hyperlink ref="D42" r:id="rId49"/>
    <hyperlink ref="D43" r:id="rId50"/>
    <hyperlink ref="D44" r:id="rId51"/>
    <hyperlink ref="D45" r:id="rId52"/>
    <hyperlink ref="D46" r:id="rId53"/>
    <hyperlink ref="D47" r:id="rId54"/>
    <hyperlink ref="J47" r:id="rId55"/>
    <hyperlink ref="D48" r:id="rId56"/>
    <hyperlink ref="D49" r:id="rId57"/>
  </hyperlinks>
  <printOptions horizontalCentered="1" gridLines="1"/>
  <pageMargins left="0.7" right="0.7" top="0.75" bottom="0.75" header="0" footer="0"/>
  <pageSetup paperSize="9" fitToHeight="0" pageOrder="overThenDown" orientation="landscape" cellComments="atEnd"/>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9"/>
  <sheetViews>
    <sheetView workbookViewId="0">
      <pane ySplit="2" topLeftCell="A3" activePane="bottomLeft" state="frozen"/>
      <selection pane="bottomLeft" activeCell="B4" sqref="B4"/>
    </sheetView>
  </sheetViews>
  <sheetFormatPr defaultColWidth="12.5703125" defaultRowHeight="15.75" customHeight="1"/>
  <cols>
    <col min="1" max="1" width="8" customWidth="1"/>
    <col min="2" max="2" width="20.42578125" customWidth="1"/>
    <col min="3" max="3" width="36.42578125" customWidth="1"/>
    <col min="4" max="4" width="32.5703125" customWidth="1"/>
    <col min="5" max="5" width="10.7109375" customWidth="1"/>
    <col min="6" max="6" width="14.140625" customWidth="1"/>
    <col min="7" max="7" width="10.7109375" customWidth="1"/>
    <col min="8" max="8" width="9.140625" customWidth="1"/>
    <col min="9" max="9" width="51.5703125" customWidth="1"/>
    <col min="10" max="10" width="82.28515625" customWidth="1"/>
    <col min="11" max="11" width="20.28515625" customWidth="1"/>
  </cols>
  <sheetData>
    <row r="1" spans="1:27">
      <c r="A1" s="549"/>
      <c r="B1" s="550"/>
      <c r="C1" s="564" t="s">
        <v>366</v>
      </c>
      <c r="D1" s="550"/>
      <c r="E1" s="550"/>
      <c r="F1" s="550"/>
      <c r="G1" s="550"/>
      <c r="H1" s="550"/>
      <c r="I1" s="550"/>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17" t="s">
        <v>192</v>
      </c>
      <c r="I2" s="16" t="s">
        <v>15</v>
      </c>
      <c r="J2" s="8"/>
      <c r="K2" s="9"/>
      <c r="L2" s="8"/>
      <c r="M2" s="8"/>
      <c r="N2" s="8"/>
      <c r="O2" s="8"/>
      <c r="P2" s="8"/>
      <c r="Q2" s="8"/>
      <c r="R2" s="8"/>
      <c r="S2" s="8"/>
      <c r="T2" s="8"/>
      <c r="U2" s="8"/>
      <c r="V2" s="8"/>
      <c r="W2" s="8"/>
      <c r="X2" s="8"/>
      <c r="Y2" s="8"/>
      <c r="Z2" s="8"/>
      <c r="AA2" s="8"/>
    </row>
    <row r="3" spans="1:27" ht="12.75">
      <c r="A3" s="552" t="s">
        <v>16</v>
      </c>
      <c r="B3" s="554" t="s">
        <v>17</v>
      </c>
      <c r="C3" s="17" t="s">
        <v>18</v>
      </c>
      <c r="D3" s="18" t="s">
        <v>19</v>
      </c>
      <c r="E3" s="20" t="s">
        <v>157</v>
      </c>
      <c r="F3" s="21" t="b">
        <v>0</v>
      </c>
      <c r="G3" s="21" t="b">
        <v>0</v>
      </c>
      <c r="H3" s="21" t="b">
        <v>0</v>
      </c>
      <c r="I3" s="22" t="s">
        <v>21</v>
      </c>
      <c r="J3" s="50" t="str">
        <f t="shared" ref="J3:J24" si="0">IF(G3,CONCAT(CONCAT(CONCAT(CONCAT(CONCAT(CONCAT(CONCAT(CONCAT("http://192.168.10.9:8082/artifactory/santander-gts-libs-release-local/",CONCAT(CONCAT(SUBSTITUTE(C3,".","/"),"/"),D3)),"/"),E3),"/"),D3),"-"),E3),".jar"),"")</f>
        <v/>
      </c>
    </row>
    <row r="4" spans="1:27" ht="12.75">
      <c r="A4" s="553"/>
      <c r="B4" s="547"/>
      <c r="C4" s="17" t="s">
        <v>18</v>
      </c>
      <c r="D4" s="18" t="s">
        <v>22</v>
      </c>
      <c r="E4" s="20" t="s">
        <v>157</v>
      </c>
      <c r="F4" s="21" t="b">
        <v>0</v>
      </c>
      <c r="G4" s="21" t="b">
        <v>0</v>
      </c>
      <c r="H4" s="21" t="b">
        <v>0</v>
      </c>
      <c r="I4" s="26"/>
      <c r="J4" s="50" t="str">
        <f t="shared" si="0"/>
        <v/>
      </c>
      <c r="K4" s="119"/>
    </row>
    <row r="5" spans="1:27" ht="24" customHeight="1">
      <c r="A5" s="556" t="s">
        <v>23</v>
      </c>
      <c r="B5" s="555" t="s">
        <v>24</v>
      </c>
      <c r="C5" s="28" t="s">
        <v>25</v>
      </c>
      <c r="D5" s="29" t="s">
        <v>26</v>
      </c>
      <c r="E5" s="31" t="s">
        <v>199</v>
      </c>
      <c r="F5" s="32" t="b">
        <v>0</v>
      </c>
      <c r="G5" s="32" t="b">
        <v>0</v>
      </c>
      <c r="H5" s="32" t="b">
        <v>0</v>
      </c>
      <c r="I5" s="33" t="s">
        <v>28</v>
      </c>
      <c r="J5" s="50" t="str">
        <f t="shared" si="0"/>
        <v/>
      </c>
    </row>
    <row r="6" spans="1:27" ht="22.5" customHeight="1">
      <c r="A6" s="557"/>
      <c r="B6" s="547"/>
      <c r="C6" s="28" t="s">
        <v>25</v>
      </c>
      <c r="D6" s="29" t="s">
        <v>29</v>
      </c>
      <c r="E6" s="31" t="s">
        <v>199</v>
      </c>
      <c r="F6" s="32" t="b">
        <v>0</v>
      </c>
      <c r="G6" s="32" t="b">
        <v>0</v>
      </c>
      <c r="H6" s="32" t="b">
        <v>0</v>
      </c>
      <c r="I6" s="35" t="s">
        <v>21</v>
      </c>
      <c r="J6" s="50" t="str">
        <f t="shared" si="0"/>
        <v/>
      </c>
      <c r="K6" s="121"/>
    </row>
    <row r="7" spans="1:27" ht="12.75">
      <c r="A7" s="557"/>
      <c r="B7" s="555" t="s">
        <v>30</v>
      </c>
      <c r="C7" s="28" t="s">
        <v>25</v>
      </c>
      <c r="D7" s="29" t="s">
        <v>31</v>
      </c>
      <c r="E7" s="31" t="s">
        <v>74</v>
      </c>
      <c r="F7" s="32" t="b">
        <v>0</v>
      </c>
      <c r="G7" s="32" t="b">
        <v>0</v>
      </c>
      <c r="H7" s="32" t="b">
        <v>0</v>
      </c>
      <c r="I7" s="33"/>
      <c r="J7" s="50" t="str">
        <f t="shared" si="0"/>
        <v/>
      </c>
      <c r="K7" s="119"/>
    </row>
    <row r="8" spans="1:27" ht="12.75">
      <c r="A8" s="557"/>
      <c r="B8" s="547"/>
      <c r="C8" s="28" t="s">
        <v>25</v>
      </c>
      <c r="D8" s="29" t="s">
        <v>33</v>
      </c>
      <c r="E8" s="31" t="s">
        <v>273</v>
      </c>
      <c r="F8" s="32" t="b">
        <v>0</v>
      </c>
      <c r="G8" s="32" t="b">
        <v>0</v>
      </c>
      <c r="H8" s="32" t="b">
        <v>0</v>
      </c>
      <c r="I8" s="35" t="s">
        <v>34</v>
      </c>
      <c r="J8" s="50" t="str">
        <f t="shared" si="0"/>
        <v/>
      </c>
    </row>
    <row r="9" spans="1:27" ht="12.75">
      <c r="A9" s="557"/>
      <c r="B9" s="555" t="s">
        <v>35</v>
      </c>
      <c r="C9" s="28" t="s">
        <v>18</v>
      </c>
      <c r="D9" s="29" t="s">
        <v>36</v>
      </c>
      <c r="E9" s="31" t="s">
        <v>105</v>
      </c>
      <c r="F9" s="32" t="b">
        <v>0</v>
      </c>
      <c r="G9" s="32" t="b">
        <v>0</v>
      </c>
      <c r="H9" s="32" t="b">
        <v>0</v>
      </c>
      <c r="I9" s="33"/>
      <c r="J9" s="50" t="str">
        <f t="shared" si="0"/>
        <v/>
      </c>
    </row>
    <row r="10" spans="1:27" ht="12.75">
      <c r="A10" s="553"/>
      <c r="B10" s="547"/>
      <c r="C10" s="28" t="s">
        <v>38</v>
      </c>
      <c r="D10" s="29" t="s">
        <v>39</v>
      </c>
      <c r="E10" s="31" t="s">
        <v>105</v>
      </c>
      <c r="F10" s="32" t="b">
        <v>0</v>
      </c>
      <c r="G10" s="32" t="b">
        <v>0</v>
      </c>
      <c r="H10" s="32" t="b">
        <v>0</v>
      </c>
      <c r="I10" s="35" t="s">
        <v>34</v>
      </c>
      <c r="J10" s="50" t="str">
        <f t="shared" si="0"/>
        <v/>
      </c>
    </row>
    <row r="11" spans="1:27" ht="12.75">
      <c r="A11" s="558" t="s">
        <v>40</v>
      </c>
      <c r="B11" s="546" t="s">
        <v>41</v>
      </c>
      <c r="C11" s="37" t="s">
        <v>25</v>
      </c>
      <c r="D11" s="38" t="s">
        <v>42</v>
      </c>
      <c r="E11" s="40" t="s">
        <v>79</v>
      </c>
      <c r="F11" s="41" t="b">
        <v>0</v>
      </c>
      <c r="G11" s="41" t="b">
        <v>0</v>
      </c>
      <c r="H11" s="41" t="b">
        <v>0</v>
      </c>
      <c r="I11" s="42" t="s">
        <v>28</v>
      </c>
      <c r="J11" s="50" t="str">
        <f t="shared" si="0"/>
        <v/>
      </c>
      <c r="K11" s="121"/>
    </row>
    <row r="12" spans="1:27" ht="15" customHeight="1">
      <c r="A12" s="557"/>
      <c r="B12" s="547"/>
      <c r="C12" s="37" t="s">
        <v>25</v>
      </c>
      <c r="D12" s="38" t="s">
        <v>44</v>
      </c>
      <c r="E12" s="40" t="s">
        <v>79</v>
      </c>
      <c r="F12" s="41" t="b">
        <v>0</v>
      </c>
      <c r="G12" s="41" t="b">
        <v>0</v>
      </c>
      <c r="H12" s="41" t="b">
        <v>0</v>
      </c>
      <c r="I12" s="43" t="s">
        <v>45</v>
      </c>
      <c r="J12" s="50" t="str">
        <f t="shared" si="0"/>
        <v/>
      </c>
      <c r="K12" s="122"/>
    </row>
    <row r="13" spans="1:27" ht="12.75">
      <c r="A13" s="557"/>
      <c r="B13" s="546" t="s">
        <v>46</v>
      </c>
      <c r="C13" s="37" t="s">
        <v>25</v>
      </c>
      <c r="D13" s="38" t="s">
        <v>47</v>
      </c>
      <c r="E13" s="40" t="s">
        <v>301</v>
      </c>
      <c r="F13" s="41" t="b">
        <v>0</v>
      </c>
      <c r="G13" s="41" t="b">
        <v>0</v>
      </c>
      <c r="H13" s="41" t="b">
        <v>0</v>
      </c>
      <c r="I13" s="42" t="s">
        <v>28</v>
      </c>
      <c r="J13" s="50" t="str">
        <f t="shared" si="0"/>
        <v/>
      </c>
      <c r="K13" s="121"/>
    </row>
    <row r="14" spans="1:27" ht="12.75">
      <c r="A14" s="557"/>
      <c r="B14" s="547"/>
      <c r="C14" s="37" t="s">
        <v>25</v>
      </c>
      <c r="D14" s="38" t="s">
        <v>49</v>
      </c>
      <c r="E14" s="40" t="s">
        <v>301</v>
      </c>
      <c r="F14" s="41" t="b">
        <v>0</v>
      </c>
      <c r="G14" s="41" t="b">
        <v>0</v>
      </c>
      <c r="H14" s="41" t="b">
        <v>0</v>
      </c>
      <c r="I14" s="43" t="s">
        <v>50</v>
      </c>
      <c r="J14" s="50" t="str">
        <f t="shared" si="0"/>
        <v/>
      </c>
      <c r="K14" s="123"/>
    </row>
    <row r="15" spans="1:27" ht="12.75">
      <c r="A15" s="557"/>
      <c r="B15" s="546" t="s">
        <v>51</v>
      </c>
      <c r="C15" s="37" t="s">
        <v>25</v>
      </c>
      <c r="D15" s="38" t="s">
        <v>52</v>
      </c>
      <c r="E15" s="40" t="s">
        <v>62</v>
      </c>
      <c r="F15" s="41" t="b">
        <v>0</v>
      </c>
      <c r="G15" s="41" t="b">
        <v>0</v>
      </c>
      <c r="H15" s="41" t="b">
        <v>0</v>
      </c>
      <c r="I15" s="42" t="s">
        <v>28</v>
      </c>
      <c r="J15" s="50" t="str">
        <f t="shared" si="0"/>
        <v/>
      </c>
      <c r="K15" s="121"/>
    </row>
    <row r="16" spans="1:27" ht="12.75">
      <c r="A16" s="557"/>
      <c r="B16" s="547"/>
      <c r="C16" s="37" t="s">
        <v>25</v>
      </c>
      <c r="D16" s="38" t="s">
        <v>54</v>
      </c>
      <c r="E16" s="40" t="s">
        <v>62</v>
      </c>
      <c r="F16" s="41" t="b">
        <v>0</v>
      </c>
      <c r="G16" s="41" t="b">
        <v>0</v>
      </c>
      <c r="H16" s="41" t="b">
        <v>0</v>
      </c>
      <c r="I16" s="43" t="s">
        <v>55</v>
      </c>
      <c r="J16" s="50" t="str">
        <f t="shared" si="0"/>
        <v/>
      </c>
      <c r="K16" s="123"/>
    </row>
    <row r="17" spans="1:11" ht="12.75">
      <c r="A17" s="557"/>
      <c r="B17" s="546" t="s">
        <v>56</v>
      </c>
      <c r="C17" s="37" t="s">
        <v>25</v>
      </c>
      <c r="D17" s="38" t="s">
        <v>57</v>
      </c>
      <c r="E17" s="40" t="s">
        <v>198</v>
      </c>
      <c r="F17" s="41" t="b">
        <v>0</v>
      </c>
      <c r="G17" s="41" t="b">
        <v>0</v>
      </c>
      <c r="H17" s="41" t="b">
        <v>0</v>
      </c>
      <c r="I17" s="42" t="s">
        <v>28</v>
      </c>
      <c r="J17" s="50" t="str">
        <f t="shared" si="0"/>
        <v/>
      </c>
      <c r="K17" s="121"/>
    </row>
    <row r="18" spans="1:11" ht="12.75">
      <c r="A18" s="557"/>
      <c r="B18" s="547"/>
      <c r="C18" s="37" t="s">
        <v>25</v>
      </c>
      <c r="D18" s="38" t="s">
        <v>59</v>
      </c>
      <c r="E18" s="40" t="s">
        <v>198</v>
      </c>
      <c r="F18" s="41" t="b">
        <v>0</v>
      </c>
      <c r="G18" s="41" t="b">
        <v>0</v>
      </c>
      <c r="H18" s="41" t="b">
        <v>0</v>
      </c>
      <c r="I18" s="43" t="s">
        <v>34</v>
      </c>
      <c r="J18" s="50" t="str">
        <f t="shared" si="0"/>
        <v/>
      </c>
      <c r="K18" s="124"/>
    </row>
    <row r="19" spans="1:11" ht="12.75">
      <c r="A19" s="557"/>
      <c r="B19" s="546" t="s">
        <v>60</v>
      </c>
      <c r="C19" s="37" t="s">
        <v>25</v>
      </c>
      <c r="D19" s="38" t="s">
        <v>61</v>
      </c>
      <c r="E19" s="40" t="s">
        <v>159</v>
      </c>
      <c r="F19" s="41" t="b">
        <v>0</v>
      </c>
      <c r="G19" s="41" t="b">
        <v>0</v>
      </c>
      <c r="H19" s="41" t="b">
        <v>0</v>
      </c>
      <c r="I19" s="43" t="s">
        <v>63</v>
      </c>
      <c r="J19" s="50" t="str">
        <f t="shared" si="0"/>
        <v/>
      </c>
      <c r="K19" s="125"/>
    </row>
    <row r="20" spans="1:11" ht="12.75">
      <c r="A20" s="557"/>
      <c r="B20" s="547"/>
      <c r="C20" s="37" t="s">
        <v>25</v>
      </c>
      <c r="D20" s="38" t="s">
        <v>64</v>
      </c>
      <c r="E20" s="40" t="s">
        <v>159</v>
      </c>
      <c r="F20" s="41" t="b">
        <v>0</v>
      </c>
      <c r="G20" s="41" t="b">
        <v>0</v>
      </c>
      <c r="H20" s="41" t="b">
        <v>0</v>
      </c>
      <c r="I20" s="43" t="s">
        <v>28</v>
      </c>
      <c r="J20" s="50" t="str">
        <f t="shared" si="0"/>
        <v/>
      </c>
      <c r="K20" s="125"/>
    </row>
    <row r="21" spans="1:11" ht="12.75">
      <c r="A21" s="557"/>
      <c r="B21" s="546" t="s">
        <v>65</v>
      </c>
      <c r="C21" s="37" t="s">
        <v>25</v>
      </c>
      <c r="D21" s="38" t="s">
        <v>66</v>
      </c>
      <c r="E21" s="40" t="s">
        <v>181</v>
      </c>
      <c r="F21" s="41" t="b">
        <v>0</v>
      </c>
      <c r="G21" s="41" t="b">
        <v>0</v>
      </c>
      <c r="H21" s="41" t="b">
        <v>0</v>
      </c>
      <c r="I21" s="43" t="s">
        <v>63</v>
      </c>
      <c r="J21" s="50" t="str">
        <f t="shared" si="0"/>
        <v/>
      </c>
      <c r="K21" s="125"/>
    </row>
    <row r="22" spans="1:11" ht="12.75">
      <c r="A22" s="557"/>
      <c r="B22" s="547"/>
      <c r="C22" s="37" t="s">
        <v>25</v>
      </c>
      <c r="D22" s="38" t="s">
        <v>68</v>
      </c>
      <c r="E22" s="40" t="s">
        <v>181</v>
      </c>
      <c r="F22" s="41" t="b">
        <v>0</v>
      </c>
      <c r="G22" s="41" t="b">
        <v>0</v>
      </c>
      <c r="H22" s="41" t="b">
        <v>0</v>
      </c>
      <c r="I22" s="43" t="s">
        <v>28</v>
      </c>
      <c r="J22" s="50" t="str">
        <f t="shared" si="0"/>
        <v/>
      </c>
      <c r="K22" s="125"/>
    </row>
    <row r="23" spans="1:11" ht="12.75">
      <c r="A23" s="557"/>
      <c r="B23" s="548" t="s">
        <v>69</v>
      </c>
      <c r="C23" s="37" t="s">
        <v>25</v>
      </c>
      <c r="D23" s="38" t="s">
        <v>70</v>
      </c>
      <c r="E23" s="40" t="s">
        <v>32</v>
      </c>
      <c r="F23" s="41" t="b">
        <v>0</v>
      </c>
      <c r="G23" s="41" t="b">
        <v>0</v>
      </c>
      <c r="H23" s="41" t="b">
        <v>0</v>
      </c>
      <c r="I23" s="48" t="s">
        <v>28</v>
      </c>
      <c r="J23" s="50" t="str">
        <f t="shared" si="0"/>
        <v/>
      </c>
      <c r="K23" s="125"/>
    </row>
    <row r="24" spans="1:11" ht="12.75">
      <c r="A24" s="553"/>
      <c r="B24" s="547"/>
      <c r="C24" s="37" t="s">
        <v>25</v>
      </c>
      <c r="D24" s="38" t="s">
        <v>72</v>
      </c>
      <c r="E24" s="40" t="s">
        <v>32</v>
      </c>
      <c r="F24" s="41" t="b">
        <v>0</v>
      </c>
      <c r="G24" s="41" t="b">
        <v>0</v>
      </c>
      <c r="H24" s="41" t="b">
        <v>0</v>
      </c>
      <c r="I24" s="48" t="s">
        <v>73</v>
      </c>
      <c r="J24" s="50" t="str">
        <f t="shared" si="0"/>
        <v/>
      </c>
      <c r="K24" s="126"/>
    </row>
    <row r="25" spans="1:11" ht="12.75">
      <c r="A25" s="559" t="s">
        <v>75</v>
      </c>
      <c r="B25" s="51" t="s">
        <v>76</v>
      </c>
      <c r="C25" s="52" t="s">
        <v>77</v>
      </c>
      <c r="D25" s="53" t="s">
        <v>78</v>
      </c>
      <c r="E25" s="55" t="s">
        <v>367</v>
      </c>
      <c r="F25" s="56" t="b">
        <v>0</v>
      </c>
      <c r="G25" s="57" t="b">
        <v>1</v>
      </c>
      <c r="H25" s="56" t="b">
        <v>0</v>
      </c>
      <c r="I25" s="58" t="s">
        <v>21</v>
      </c>
      <c r="J25" s="23" t="s">
        <v>368</v>
      </c>
      <c r="K25" s="121"/>
    </row>
    <row r="26" spans="1:11" ht="12.75">
      <c r="A26" s="557"/>
      <c r="B26" s="51" t="s">
        <v>80</v>
      </c>
      <c r="C26" s="52" t="s">
        <v>77</v>
      </c>
      <c r="D26" s="53" t="s">
        <v>81</v>
      </c>
      <c r="E26" s="55" t="s">
        <v>249</v>
      </c>
      <c r="F26" s="56" t="b">
        <v>0</v>
      </c>
      <c r="G26" s="57" t="b">
        <v>0</v>
      </c>
      <c r="H26" s="56" t="b">
        <v>0</v>
      </c>
      <c r="I26" s="58" t="s">
        <v>21</v>
      </c>
      <c r="J26" s="50" t="str">
        <f>IF(G26,CONCAT(CONCAT(CONCAT(CONCAT(CONCAT(CONCAT(CONCAT(CONCAT("http://192.168.10.9:8082/artifactory/santander-gts-libs-release-local/",CONCAT(CONCAT(SUBSTITUTE(C26,".","/"),"/"),D26)),"/"),E26),"/"),D26),"-"),E26),".jar"),"")</f>
        <v/>
      </c>
      <c r="K26" s="127"/>
    </row>
    <row r="27" spans="1:11" ht="12.75">
      <c r="A27" s="557"/>
      <c r="B27" s="51" t="s">
        <v>83</v>
      </c>
      <c r="C27" s="52" t="s">
        <v>77</v>
      </c>
      <c r="D27" s="53" t="s">
        <v>84</v>
      </c>
      <c r="E27" s="55" t="s">
        <v>349</v>
      </c>
      <c r="F27" s="56" t="b">
        <v>0</v>
      </c>
      <c r="G27" s="57" t="b">
        <v>0</v>
      </c>
      <c r="H27" s="56" t="b">
        <v>0</v>
      </c>
      <c r="I27" s="58" t="s">
        <v>21</v>
      </c>
      <c r="J27" s="50"/>
      <c r="K27" s="128"/>
    </row>
    <row r="28" spans="1:11" ht="12.75">
      <c r="A28" s="557"/>
      <c r="B28" s="51" t="s">
        <v>86</v>
      </c>
      <c r="C28" s="52" t="s">
        <v>77</v>
      </c>
      <c r="D28" s="53" t="s">
        <v>87</v>
      </c>
      <c r="E28" s="55" t="s">
        <v>369</v>
      </c>
      <c r="F28" s="56" t="b">
        <v>0</v>
      </c>
      <c r="G28" s="57" t="b">
        <v>1</v>
      </c>
      <c r="H28" s="56" t="b">
        <v>0</v>
      </c>
      <c r="I28" s="58" t="s">
        <v>21</v>
      </c>
      <c r="J28" s="23" t="s">
        <v>370</v>
      </c>
      <c r="K28" s="128"/>
    </row>
    <row r="29" spans="1:11" ht="12.75">
      <c r="A29" s="557"/>
      <c r="B29" s="51" t="s">
        <v>89</v>
      </c>
      <c r="C29" s="52" t="s">
        <v>77</v>
      </c>
      <c r="D29" s="53" t="s">
        <v>90</v>
      </c>
      <c r="E29" s="55" t="s">
        <v>351</v>
      </c>
      <c r="F29" s="56" t="b">
        <v>0</v>
      </c>
      <c r="G29" s="57" t="b">
        <v>0</v>
      </c>
      <c r="H29" s="56" t="b">
        <v>0</v>
      </c>
      <c r="I29" s="58" t="s">
        <v>21</v>
      </c>
      <c r="J29" s="50" t="str">
        <f t="shared" ref="J29:J46" si="1">IF(G29,CONCAT(CONCAT(CONCAT(CONCAT(CONCAT(CONCAT(CONCAT(CONCAT("http://192.168.10.9:8082/artifactory/santander-gts-libs-release-local/",CONCAT(CONCAT(SUBSTITUTE(C29,".","/"),"/"),D29)),"/"),E29),"/"),D29),"-"),E29),".jar"),"")</f>
        <v/>
      </c>
      <c r="K29" s="125"/>
    </row>
    <row r="30" spans="1:11" ht="12.75">
      <c r="A30" s="557"/>
      <c r="B30" s="51" t="s">
        <v>91</v>
      </c>
      <c r="C30" s="52" t="s">
        <v>77</v>
      </c>
      <c r="D30" s="53" t="s">
        <v>92</v>
      </c>
      <c r="E30" s="55" t="s">
        <v>371</v>
      </c>
      <c r="F30" s="56" t="b">
        <v>0</v>
      </c>
      <c r="G30" s="57" t="b">
        <v>0</v>
      </c>
      <c r="H30" s="56" t="b">
        <v>0</v>
      </c>
      <c r="I30" s="58" t="s">
        <v>21</v>
      </c>
      <c r="J30" s="50" t="str">
        <f t="shared" si="1"/>
        <v/>
      </c>
      <c r="K30" s="129"/>
    </row>
    <row r="31" spans="1:11" ht="12.75">
      <c r="A31" s="557"/>
      <c r="B31" s="51" t="s">
        <v>94</v>
      </c>
      <c r="C31" s="52" t="s">
        <v>77</v>
      </c>
      <c r="D31" s="53" t="s">
        <v>95</v>
      </c>
      <c r="E31" s="55" t="s">
        <v>191</v>
      </c>
      <c r="F31" s="56" t="b">
        <v>0</v>
      </c>
      <c r="G31" s="57" t="b">
        <v>0</v>
      </c>
      <c r="H31" s="56" t="b">
        <v>0</v>
      </c>
      <c r="I31" s="58" t="s">
        <v>21</v>
      </c>
      <c r="J31" s="50" t="str">
        <f t="shared" si="1"/>
        <v/>
      </c>
      <c r="K31" s="129"/>
    </row>
    <row r="32" spans="1:11" ht="12.75">
      <c r="A32" s="557"/>
      <c r="B32" s="61" t="s">
        <v>97</v>
      </c>
      <c r="C32" s="62" t="s">
        <v>77</v>
      </c>
      <c r="D32" s="53" t="s">
        <v>98</v>
      </c>
      <c r="E32" s="63" t="s">
        <v>372</v>
      </c>
      <c r="F32" s="56" t="b">
        <v>0</v>
      </c>
      <c r="G32" s="57" t="b">
        <v>0</v>
      </c>
      <c r="H32" s="56" t="b">
        <v>0</v>
      </c>
      <c r="I32" s="58" t="s">
        <v>21</v>
      </c>
      <c r="J32" s="50" t="str">
        <f t="shared" si="1"/>
        <v/>
      </c>
      <c r="K32" s="129"/>
    </row>
    <row r="33" spans="1:11" ht="12.75">
      <c r="A33" s="557"/>
      <c r="B33" s="61" t="s">
        <v>100</v>
      </c>
      <c r="C33" s="62" t="s">
        <v>77</v>
      </c>
      <c r="D33" s="53" t="s">
        <v>101</v>
      </c>
      <c r="E33" s="63" t="s">
        <v>252</v>
      </c>
      <c r="F33" s="56" t="b">
        <v>0</v>
      </c>
      <c r="G33" s="57" t="b">
        <v>0</v>
      </c>
      <c r="H33" s="56" t="b">
        <v>0</v>
      </c>
      <c r="I33" s="58" t="s">
        <v>21</v>
      </c>
      <c r="J33" s="50" t="str">
        <f t="shared" si="1"/>
        <v/>
      </c>
      <c r="K33" s="129"/>
    </row>
    <row r="34" spans="1:11" ht="12.75">
      <c r="A34" s="553"/>
      <c r="B34" s="61" t="s">
        <v>103</v>
      </c>
      <c r="C34" s="52" t="s">
        <v>77</v>
      </c>
      <c r="D34" s="53" t="s">
        <v>104</v>
      </c>
      <c r="E34" s="63" t="s">
        <v>363</v>
      </c>
      <c r="F34" s="56" t="b">
        <v>0</v>
      </c>
      <c r="G34" s="57" t="b">
        <v>0</v>
      </c>
      <c r="H34" s="56" t="b">
        <v>0</v>
      </c>
      <c r="I34" s="64" t="s">
        <v>106</v>
      </c>
      <c r="J34" s="50" t="str">
        <f t="shared" si="1"/>
        <v/>
      </c>
      <c r="K34" s="129"/>
    </row>
    <row r="35" spans="1:11" ht="12.75">
      <c r="A35" s="560" t="s">
        <v>107</v>
      </c>
      <c r="B35" s="66" t="s">
        <v>108</v>
      </c>
      <c r="C35" s="67" t="s">
        <v>25</v>
      </c>
      <c r="D35" s="68" t="s">
        <v>109</v>
      </c>
      <c r="E35" s="70" t="s">
        <v>256</v>
      </c>
      <c r="F35" s="71" t="b">
        <v>0</v>
      </c>
      <c r="G35" s="71" t="b">
        <v>0</v>
      </c>
      <c r="H35" s="71" t="b">
        <v>0</v>
      </c>
      <c r="I35" s="72" t="s">
        <v>106</v>
      </c>
      <c r="J35" s="50" t="str">
        <f t="shared" si="1"/>
        <v/>
      </c>
      <c r="K35" s="130"/>
    </row>
    <row r="36" spans="1:11" ht="15.75" customHeight="1">
      <c r="A36" s="557"/>
      <c r="B36" s="66" t="s">
        <v>111</v>
      </c>
      <c r="C36" s="67" t="s">
        <v>25</v>
      </c>
      <c r="D36" s="68" t="s">
        <v>112</v>
      </c>
      <c r="E36" s="70" t="s">
        <v>181</v>
      </c>
      <c r="F36" s="71" t="b">
        <v>0</v>
      </c>
      <c r="G36" s="71" t="b">
        <v>0</v>
      </c>
      <c r="H36" s="71" t="b">
        <v>0</v>
      </c>
      <c r="I36" s="72" t="s">
        <v>106</v>
      </c>
      <c r="J36" s="50" t="str">
        <f t="shared" si="1"/>
        <v/>
      </c>
      <c r="K36" s="130"/>
    </row>
    <row r="37" spans="1:11" ht="15.75" customHeight="1">
      <c r="A37" s="557"/>
      <c r="B37" s="66" t="s">
        <v>114</v>
      </c>
      <c r="C37" s="67" t="s">
        <v>25</v>
      </c>
      <c r="D37" s="74" t="s">
        <v>115</v>
      </c>
      <c r="E37" s="70" t="s">
        <v>243</v>
      </c>
      <c r="F37" s="76" t="b">
        <v>0</v>
      </c>
      <c r="G37" s="76" t="b">
        <v>0</v>
      </c>
      <c r="H37" s="76" t="b">
        <v>0</v>
      </c>
      <c r="I37" s="77" t="s">
        <v>106</v>
      </c>
      <c r="J37" s="50" t="str">
        <f t="shared" si="1"/>
        <v/>
      </c>
      <c r="K37" s="130"/>
    </row>
    <row r="38" spans="1:11" ht="15" customHeight="1">
      <c r="A38" s="557"/>
      <c r="B38" s="66" t="s">
        <v>117</v>
      </c>
      <c r="C38" s="67" t="s">
        <v>25</v>
      </c>
      <c r="D38" s="68" t="s">
        <v>118</v>
      </c>
      <c r="E38" s="70" t="s">
        <v>279</v>
      </c>
      <c r="F38" s="76" t="b">
        <v>0</v>
      </c>
      <c r="G38" s="76" t="b">
        <v>0</v>
      </c>
      <c r="H38" s="76" t="b">
        <v>0</v>
      </c>
      <c r="I38" s="77" t="s">
        <v>106</v>
      </c>
      <c r="J38" s="50" t="str">
        <f t="shared" si="1"/>
        <v/>
      </c>
      <c r="K38" s="130"/>
    </row>
    <row r="39" spans="1:11" ht="15.75" customHeight="1">
      <c r="A39" s="557"/>
      <c r="B39" s="66" t="s">
        <v>119</v>
      </c>
      <c r="C39" s="67" t="s">
        <v>25</v>
      </c>
      <c r="D39" s="68" t="s">
        <v>120</v>
      </c>
      <c r="E39" s="70" t="s">
        <v>140</v>
      </c>
      <c r="F39" s="76" t="b">
        <v>0</v>
      </c>
      <c r="G39" s="76" t="b">
        <v>0</v>
      </c>
      <c r="H39" s="76" t="b">
        <v>0</v>
      </c>
      <c r="I39" s="77" t="s">
        <v>106</v>
      </c>
      <c r="J39" s="50" t="str">
        <f t="shared" si="1"/>
        <v/>
      </c>
      <c r="K39" s="130"/>
    </row>
    <row r="40" spans="1:11" ht="15.75" customHeight="1">
      <c r="A40" s="557"/>
      <c r="B40" s="66" t="s">
        <v>122</v>
      </c>
      <c r="C40" s="78" t="s">
        <v>25</v>
      </c>
      <c r="D40" s="68" t="s">
        <v>123</v>
      </c>
      <c r="E40" s="70" t="s">
        <v>273</v>
      </c>
      <c r="F40" s="76" t="b">
        <v>0</v>
      </c>
      <c r="G40" s="76" t="b">
        <v>0</v>
      </c>
      <c r="H40" s="76" t="b">
        <v>0</v>
      </c>
      <c r="I40" s="77" t="s">
        <v>106</v>
      </c>
      <c r="J40" s="50" t="str">
        <f t="shared" si="1"/>
        <v/>
      </c>
    </row>
    <row r="41" spans="1:11" ht="15.75" customHeight="1">
      <c r="A41" s="557"/>
      <c r="B41" s="80" t="s">
        <v>125</v>
      </c>
      <c r="C41" s="78" t="s">
        <v>25</v>
      </c>
      <c r="D41" s="68" t="s">
        <v>126</v>
      </c>
      <c r="E41" s="70" t="s">
        <v>184</v>
      </c>
      <c r="F41" s="76" t="b">
        <v>0</v>
      </c>
      <c r="G41" s="76" t="b">
        <v>0</v>
      </c>
      <c r="H41" s="76" t="b">
        <v>0</v>
      </c>
      <c r="I41" s="77" t="s">
        <v>106</v>
      </c>
      <c r="J41" s="50" t="str">
        <f t="shared" si="1"/>
        <v/>
      </c>
    </row>
    <row r="42" spans="1:11" ht="15.75" customHeight="1">
      <c r="A42" s="557"/>
      <c r="B42" s="80" t="s">
        <v>128</v>
      </c>
      <c r="C42" s="78" t="s">
        <v>25</v>
      </c>
      <c r="D42" s="68" t="s">
        <v>129</v>
      </c>
      <c r="E42" s="70" t="s">
        <v>255</v>
      </c>
      <c r="F42" s="76" t="b">
        <v>0</v>
      </c>
      <c r="G42" s="76" t="b">
        <v>0</v>
      </c>
      <c r="H42" s="76" t="b">
        <v>0</v>
      </c>
      <c r="I42" s="77" t="s">
        <v>106</v>
      </c>
      <c r="J42" s="50" t="str">
        <f t="shared" si="1"/>
        <v/>
      </c>
    </row>
    <row r="43" spans="1:11" ht="15.75" customHeight="1">
      <c r="A43" s="557"/>
      <c r="B43" s="66" t="s">
        <v>131</v>
      </c>
      <c r="C43" s="67" t="s">
        <v>25</v>
      </c>
      <c r="D43" s="68" t="s">
        <v>132</v>
      </c>
      <c r="E43" s="70" t="s">
        <v>274</v>
      </c>
      <c r="F43" s="76" t="b">
        <v>0</v>
      </c>
      <c r="G43" s="76" t="b">
        <v>0</v>
      </c>
      <c r="H43" s="76" t="b">
        <v>0</v>
      </c>
      <c r="I43" s="77" t="s">
        <v>106</v>
      </c>
      <c r="J43" s="50" t="str">
        <f t="shared" si="1"/>
        <v/>
      </c>
      <c r="K43" s="131"/>
    </row>
    <row r="44" spans="1:11" ht="15.75" customHeight="1">
      <c r="A44" s="557"/>
      <c r="B44" s="80" t="s">
        <v>134</v>
      </c>
      <c r="C44" s="78" t="s">
        <v>25</v>
      </c>
      <c r="D44" s="68" t="s">
        <v>135</v>
      </c>
      <c r="E44" s="70" t="s">
        <v>255</v>
      </c>
      <c r="F44" s="76" t="b">
        <v>0</v>
      </c>
      <c r="G44" s="76" t="b">
        <v>0</v>
      </c>
      <c r="H44" s="76" t="b">
        <v>0</v>
      </c>
      <c r="I44" s="77" t="s">
        <v>106</v>
      </c>
      <c r="J44" s="50" t="str">
        <f t="shared" si="1"/>
        <v/>
      </c>
    </row>
    <row r="45" spans="1:11" ht="15.75" customHeight="1">
      <c r="A45" s="557"/>
      <c r="B45" s="80" t="s">
        <v>136</v>
      </c>
      <c r="C45" s="78" t="s">
        <v>25</v>
      </c>
      <c r="D45" s="68" t="s">
        <v>137</v>
      </c>
      <c r="E45" s="70" t="s">
        <v>255</v>
      </c>
      <c r="F45" s="76" t="b">
        <v>0</v>
      </c>
      <c r="G45" s="76" t="b">
        <v>0</v>
      </c>
      <c r="H45" s="76" t="b">
        <v>0</v>
      </c>
      <c r="I45" s="77" t="s">
        <v>106</v>
      </c>
      <c r="J45" s="50" t="str">
        <f t="shared" si="1"/>
        <v/>
      </c>
    </row>
    <row r="46" spans="1:11" ht="15.75" customHeight="1">
      <c r="A46" s="557"/>
      <c r="B46" s="80" t="s">
        <v>138</v>
      </c>
      <c r="C46" s="78" t="s">
        <v>25</v>
      </c>
      <c r="D46" s="68" t="s">
        <v>139</v>
      </c>
      <c r="E46" s="70" t="s">
        <v>255</v>
      </c>
      <c r="F46" s="76" t="b">
        <v>0</v>
      </c>
      <c r="G46" s="76" t="b">
        <v>0</v>
      </c>
      <c r="H46" s="76" t="b">
        <v>0</v>
      </c>
      <c r="I46" s="77" t="s">
        <v>106</v>
      </c>
      <c r="J46" s="50" t="str">
        <f t="shared" si="1"/>
        <v/>
      </c>
    </row>
    <row r="47" spans="1:11" ht="16.5" customHeight="1">
      <c r="A47" s="561"/>
      <c r="B47" s="92" t="s">
        <v>145</v>
      </c>
      <c r="C47" s="93" t="s">
        <v>25</v>
      </c>
      <c r="D47" s="94" t="s">
        <v>145</v>
      </c>
      <c r="E47" s="87" t="s">
        <v>330</v>
      </c>
      <c r="F47" s="97" t="b">
        <v>0</v>
      </c>
      <c r="G47" s="97" t="b">
        <v>0</v>
      </c>
      <c r="H47" s="97" t="b">
        <v>0</v>
      </c>
      <c r="I47" s="98" t="s">
        <v>106</v>
      </c>
      <c r="J47" s="50"/>
      <c r="K47" s="131"/>
    </row>
    <row r="48" spans="1:11" ht="18.75" customHeight="1">
      <c r="A48" s="562" t="s">
        <v>147</v>
      </c>
      <c r="B48" s="99" t="s">
        <v>148</v>
      </c>
      <c r="C48" s="100" t="s">
        <v>149</v>
      </c>
      <c r="D48" s="101" t="s">
        <v>148</v>
      </c>
      <c r="E48" s="112" t="s">
        <v>150</v>
      </c>
      <c r="F48" s="104" t="b">
        <v>0</v>
      </c>
      <c r="G48" s="105" t="s">
        <v>151</v>
      </c>
      <c r="H48" s="104" t="b">
        <v>0</v>
      </c>
      <c r="I48" s="106" t="s">
        <v>152</v>
      </c>
      <c r="J48" s="50"/>
      <c r="K48" s="132"/>
    </row>
    <row r="49" spans="1:11" ht="18.75" customHeight="1">
      <c r="A49" s="561"/>
      <c r="B49" s="108" t="s">
        <v>153</v>
      </c>
      <c r="C49" s="109" t="s">
        <v>154</v>
      </c>
      <c r="D49" s="110" t="s">
        <v>153</v>
      </c>
      <c r="E49" s="112" t="s">
        <v>155</v>
      </c>
      <c r="F49" s="113" t="b">
        <v>0</v>
      </c>
      <c r="G49" s="114" t="s">
        <v>151</v>
      </c>
      <c r="H49" s="113" t="b">
        <v>0</v>
      </c>
      <c r="I49" s="115" t="s">
        <v>156</v>
      </c>
      <c r="J49" s="50"/>
      <c r="K49" s="133"/>
    </row>
  </sheetData>
  <autoFilter ref="F2:G49"/>
  <mergeCells count="19">
    <mergeCell ref="A25:A34"/>
    <mergeCell ref="A35:A47"/>
    <mergeCell ref="A48:A49"/>
    <mergeCell ref="B21:B22"/>
    <mergeCell ref="B23:B24"/>
    <mergeCell ref="A1:B1"/>
    <mergeCell ref="C1:I1"/>
    <mergeCell ref="A3:A4"/>
    <mergeCell ref="B3:B4"/>
    <mergeCell ref="B5:B6"/>
    <mergeCell ref="B7:B8"/>
    <mergeCell ref="B9:B10"/>
    <mergeCell ref="B11:B12"/>
    <mergeCell ref="B13:B14"/>
    <mergeCell ref="B15:B16"/>
    <mergeCell ref="B17:B18"/>
    <mergeCell ref="B19:B20"/>
    <mergeCell ref="A5:A10"/>
    <mergeCell ref="A11:A24"/>
  </mergeCells>
  <conditionalFormatting sqref="K23:AA36 A25:H34 I25:I33">
    <cfRule type="notContainsBlanks" dxfId="31" priority="1">
      <formula>LEN(TRIM(K23))&gt;0</formula>
    </cfRule>
  </conditionalFormatting>
  <hyperlinks>
    <hyperlink ref="D3" r:id="rId1"/>
    <hyperlink ref="D4" r:id="rId2"/>
    <hyperlink ref="D5" r:id="rId3"/>
    <hyperlink ref="D6" r:id="rId4"/>
    <hyperlink ref="D7" r:id="rId5"/>
    <hyperlink ref="D8" r:id="rId6"/>
    <hyperlink ref="D9" r:id="rId7"/>
    <hyperlink ref="D10" r:id="rId8"/>
    <hyperlink ref="D11" r:id="rId9"/>
    <hyperlink ref="D12" r:id="rId10"/>
    <hyperlink ref="D13" r:id="rId11"/>
    <hyperlink ref="D14" r:id="rId12"/>
    <hyperlink ref="D15" r:id="rId13"/>
    <hyperlink ref="D16" r:id="rId14"/>
    <hyperlink ref="D17" r:id="rId15"/>
    <hyperlink ref="D18" r:id="rId16"/>
    <hyperlink ref="D19" r:id="rId17"/>
    <hyperlink ref="D21" r:id="rId18"/>
    <hyperlink ref="D23" r:id="rId19"/>
    <hyperlink ref="D24" r:id="rId20"/>
    <hyperlink ref="D25" r:id="rId21"/>
    <hyperlink ref="J25" r:id="rId22"/>
    <hyperlink ref="D26" r:id="rId23"/>
    <hyperlink ref="D27" r:id="rId24"/>
    <hyperlink ref="D28" r:id="rId25"/>
    <hyperlink ref="J28" r:id="rId26"/>
    <hyperlink ref="D29" r:id="rId27"/>
    <hyperlink ref="D30" r:id="rId28"/>
    <hyperlink ref="D31" r:id="rId29"/>
    <hyperlink ref="D32" r:id="rId30"/>
    <hyperlink ref="D33" r:id="rId31"/>
    <hyperlink ref="D34" r:id="rId32"/>
    <hyperlink ref="D35" r:id="rId33"/>
    <hyperlink ref="D36" r:id="rId34"/>
    <hyperlink ref="D37" r:id="rId35"/>
    <hyperlink ref="D38" r:id="rId36"/>
    <hyperlink ref="D39" r:id="rId37"/>
    <hyperlink ref="D40" r:id="rId38"/>
    <hyperlink ref="D41" r:id="rId39"/>
    <hyperlink ref="D42" r:id="rId40"/>
    <hyperlink ref="D43" r:id="rId41"/>
    <hyperlink ref="D44" r:id="rId42"/>
    <hyperlink ref="D45" r:id="rId43"/>
    <hyperlink ref="D46" r:id="rId44"/>
    <hyperlink ref="D47" r:id="rId45"/>
    <hyperlink ref="D48" r:id="rId46"/>
    <hyperlink ref="D49" r:id="rId47"/>
  </hyperlinks>
  <printOptions horizontalCentered="1" gridLines="1"/>
  <pageMargins left="0.7" right="0.7" top="0.75" bottom="0.75" header="0" footer="0"/>
  <pageSetup paperSize="9" fitToHeight="0" pageOrder="overThenDown" orientation="landscape" cellComments="atEnd"/>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9"/>
  <sheetViews>
    <sheetView workbookViewId="0">
      <pane ySplit="2" topLeftCell="A3" activePane="bottomLeft" state="frozen"/>
      <selection pane="bottomLeft" activeCell="B4" sqref="B4"/>
    </sheetView>
  </sheetViews>
  <sheetFormatPr defaultColWidth="12.5703125" defaultRowHeight="15.75" customHeight="1"/>
  <cols>
    <col min="1" max="1" width="8" customWidth="1"/>
    <col min="2" max="2" width="20.42578125" customWidth="1"/>
    <col min="3" max="3" width="36.42578125" customWidth="1"/>
    <col min="4" max="4" width="32.5703125" customWidth="1"/>
    <col min="5" max="5" width="10.7109375" customWidth="1"/>
    <col min="6" max="6" width="14.140625" customWidth="1"/>
    <col min="7" max="7" width="10.7109375" customWidth="1"/>
    <col min="8" max="8" width="9.140625" customWidth="1"/>
    <col min="9" max="9" width="51.5703125" customWidth="1"/>
    <col min="10" max="10" width="82.28515625" customWidth="1"/>
    <col min="11" max="11" width="20.28515625" customWidth="1"/>
  </cols>
  <sheetData>
    <row r="1" spans="1:27">
      <c r="A1" s="549"/>
      <c r="B1" s="550"/>
      <c r="C1" s="564" t="s">
        <v>366</v>
      </c>
      <c r="D1" s="550"/>
      <c r="E1" s="550"/>
      <c r="F1" s="550"/>
      <c r="G1" s="550"/>
      <c r="H1" s="550"/>
      <c r="I1" s="550"/>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17" t="s">
        <v>192</v>
      </c>
      <c r="I2" s="16" t="s">
        <v>15</v>
      </c>
      <c r="J2" s="8"/>
      <c r="K2" s="9"/>
      <c r="L2" s="8"/>
      <c r="M2" s="8"/>
      <c r="N2" s="8"/>
      <c r="O2" s="8"/>
      <c r="P2" s="8"/>
      <c r="Q2" s="8"/>
      <c r="R2" s="8"/>
      <c r="S2" s="8"/>
      <c r="T2" s="8"/>
      <c r="U2" s="8"/>
      <c r="V2" s="8"/>
      <c r="W2" s="8"/>
      <c r="X2" s="8"/>
      <c r="Y2" s="8"/>
      <c r="Z2" s="8"/>
      <c r="AA2" s="8"/>
    </row>
    <row r="3" spans="1:27" ht="12.75">
      <c r="A3" s="552" t="s">
        <v>16</v>
      </c>
      <c r="B3" s="554" t="s">
        <v>17</v>
      </c>
      <c r="C3" s="17" t="s">
        <v>18</v>
      </c>
      <c r="D3" s="18" t="s">
        <v>19</v>
      </c>
      <c r="E3" s="20" t="s">
        <v>157</v>
      </c>
      <c r="F3" s="21" t="b">
        <v>0</v>
      </c>
      <c r="G3" s="21" t="b">
        <v>0</v>
      </c>
      <c r="H3" s="21" t="b">
        <v>0</v>
      </c>
      <c r="I3" s="22" t="s">
        <v>21</v>
      </c>
      <c r="J3" s="50" t="str">
        <f t="shared" ref="J3:J24" si="0">IF(G3,CONCAT(CONCAT(CONCAT(CONCAT(CONCAT(CONCAT(CONCAT(CONCAT("http://192.168.10.9:8082/artifactory/santander-gts-libs-release-local/",CONCAT(CONCAT(SUBSTITUTE(C3,".","/"),"/"),D3)),"/"),E3),"/"),D3),"-"),E3),".jar"),"")</f>
        <v/>
      </c>
    </row>
    <row r="4" spans="1:27" ht="12.75">
      <c r="A4" s="553"/>
      <c r="B4" s="547"/>
      <c r="C4" s="17" t="s">
        <v>18</v>
      </c>
      <c r="D4" s="18" t="s">
        <v>22</v>
      </c>
      <c r="E4" s="20" t="s">
        <v>157</v>
      </c>
      <c r="F4" s="21" t="b">
        <v>0</v>
      </c>
      <c r="G4" s="21" t="b">
        <v>0</v>
      </c>
      <c r="H4" s="21" t="b">
        <v>0</v>
      </c>
      <c r="I4" s="26"/>
      <c r="J4" s="50" t="str">
        <f t="shared" si="0"/>
        <v/>
      </c>
      <c r="K4" s="119"/>
    </row>
    <row r="5" spans="1:27" ht="24" customHeight="1">
      <c r="A5" s="556" t="s">
        <v>23</v>
      </c>
      <c r="B5" s="555" t="s">
        <v>24</v>
      </c>
      <c r="C5" s="28" t="s">
        <v>25</v>
      </c>
      <c r="D5" s="29" t="s">
        <v>26</v>
      </c>
      <c r="E5" s="31" t="s">
        <v>373</v>
      </c>
      <c r="F5" s="32" t="b">
        <v>0</v>
      </c>
      <c r="G5" s="32" t="b">
        <v>1</v>
      </c>
      <c r="H5" s="32" t="b">
        <v>0</v>
      </c>
      <c r="I5" s="33" t="s">
        <v>28</v>
      </c>
      <c r="J5" s="23" t="e">
        <f t="shared" ca="1" si="0"/>
        <v>#NAME?</v>
      </c>
    </row>
    <row r="6" spans="1:27" ht="22.5" customHeight="1">
      <c r="A6" s="557"/>
      <c r="B6" s="547"/>
      <c r="C6" s="28" t="s">
        <v>25</v>
      </c>
      <c r="D6" s="29" t="s">
        <v>29</v>
      </c>
      <c r="E6" s="31" t="s">
        <v>373</v>
      </c>
      <c r="F6" s="32" t="b">
        <v>0</v>
      </c>
      <c r="G6" s="32" t="b">
        <v>1</v>
      </c>
      <c r="H6" s="32" t="b">
        <v>0</v>
      </c>
      <c r="I6" s="35" t="s">
        <v>21</v>
      </c>
      <c r="J6" s="23" t="e">
        <f t="shared" ca="1" si="0"/>
        <v>#NAME?</v>
      </c>
      <c r="K6" s="121"/>
    </row>
    <row r="7" spans="1:27" ht="12.75">
      <c r="A7" s="557"/>
      <c r="B7" s="555" t="s">
        <v>30</v>
      </c>
      <c r="C7" s="28" t="s">
        <v>25</v>
      </c>
      <c r="D7" s="29" t="s">
        <v>31</v>
      </c>
      <c r="E7" s="31" t="s">
        <v>74</v>
      </c>
      <c r="F7" s="32" t="b">
        <v>0</v>
      </c>
      <c r="G7" s="32" t="b">
        <v>0</v>
      </c>
      <c r="H7" s="32" t="b">
        <v>0</v>
      </c>
      <c r="I7" s="33"/>
      <c r="J7" s="50" t="str">
        <f t="shared" si="0"/>
        <v/>
      </c>
      <c r="K7" s="119"/>
    </row>
    <row r="8" spans="1:27" ht="12.75">
      <c r="A8" s="557"/>
      <c r="B8" s="547"/>
      <c r="C8" s="28" t="s">
        <v>25</v>
      </c>
      <c r="D8" s="29" t="s">
        <v>33</v>
      </c>
      <c r="E8" s="31" t="s">
        <v>273</v>
      </c>
      <c r="F8" s="32" t="b">
        <v>0</v>
      </c>
      <c r="G8" s="32" t="b">
        <v>0</v>
      </c>
      <c r="H8" s="32" t="b">
        <v>0</v>
      </c>
      <c r="I8" s="35" t="s">
        <v>34</v>
      </c>
      <c r="J8" s="50" t="str">
        <f t="shared" si="0"/>
        <v/>
      </c>
    </row>
    <row r="9" spans="1:27" ht="12.75">
      <c r="A9" s="557"/>
      <c r="B9" s="555" t="s">
        <v>35</v>
      </c>
      <c r="C9" s="28" t="s">
        <v>18</v>
      </c>
      <c r="D9" s="29" t="s">
        <v>36</v>
      </c>
      <c r="E9" s="31" t="s">
        <v>105</v>
      </c>
      <c r="F9" s="32" t="b">
        <v>0</v>
      </c>
      <c r="G9" s="32" t="b">
        <v>0</v>
      </c>
      <c r="H9" s="32" t="b">
        <v>0</v>
      </c>
      <c r="I9" s="33"/>
      <c r="J9" s="50" t="str">
        <f t="shared" si="0"/>
        <v/>
      </c>
    </row>
    <row r="10" spans="1:27" ht="12.75">
      <c r="A10" s="553"/>
      <c r="B10" s="547"/>
      <c r="C10" s="28" t="s">
        <v>38</v>
      </c>
      <c r="D10" s="29" t="s">
        <v>39</v>
      </c>
      <c r="E10" s="31" t="s">
        <v>105</v>
      </c>
      <c r="F10" s="32" t="b">
        <v>0</v>
      </c>
      <c r="G10" s="32" t="b">
        <v>0</v>
      </c>
      <c r="H10" s="32" t="b">
        <v>0</v>
      </c>
      <c r="I10" s="35" t="s">
        <v>34</v>
      </c>
      <c r="J10" s="50" t="str">
        <f t="shared" si="0"/>
        <v/>
      </c>
    </row>
    <row r="11" spans="1:27" ht="12.75">
      <c r="A11" s="558" t="s">
        <v>40</v>
      </c>
      <c r="B11" s="546" t="s">
        <v>41</v>
      </c>
      <c r="C11" s="37" t="s">
        <v>25</v>
      </c>
      <c r="D11" s="38" t="s">
        <v>42</v>
      </c>
      <c r="E11" s="40" t="s">
        <v>374</v>
      </c>
      <c r="F11" s="41" t="b">
        <v>0</v>
      </c>
      <c r="G11" s="41" t="b">
        <v>1</v>
      </c>
      <c r="H11" s="41" t="b">
        <v>0</v>
      </c>
      <c r="I11" s="42" t="s">
        <v>28</v>
      </c>
      <c r="J11" s="23" t="e">
        <f t="shared" ca="1" si="0"/>
        <v>#NAME?</v>
      </c>
      <c r="K11" s="121"/>
    </row>
    <row r="12" spans="1:27" ht="15" customHeight="1">
      <c r="A12" s="557"/>
      <c r="B12" s="547"/>
      <c r="C12" s="37" t="s">
        <v>25</v>
      </c>
      <c r="D12" s="38" t="s">
        <v>44</v>
      </c>
      <c r="E12" s="40" t="s">
        <v>374</v>
      </c>
      <c r="F12" s="41" t="b">
        <v>0</v>
      </c>
      <c r="G12" s="41" t="b">
        <v>1</v>
      </c>
      <c r="H12" s="41" t="b">
        <v>0</v>
      </c>
      <c r="I12" s="43" t="s">
        <v>45</v>
      </c>
      <c r="J12" s="23" t="e">
        <f t="shared" ca="1" si="0"/>
        <v>#NAME?</v>
      </c>
      <c r="K12" s="122"/>
    </row>
    <row r="13" spans="1:27" ht="12.75">
      <c r="A13" s="557"/>
      <c r="B13" s="546" t="s">
        <v>46</v>
      </c>
      <c r="C13" s="37" t="s">
        <v>25</v>
      </c>
      <c r="D13" s="38" t="s">
        <v>47</v>
      </c>
      <c r="E13" s="40" t="s">
        <v>301</v>
      </c>
      <c r="F13" s="41" t="b">
        <v>0</v>
      </c>
      <c r="G13" s="41" t="b">
        <v>0</v>
      </c>
      <c r="H13" s="41" t="b">
        <v>0</v>
      </c>
      <c r="I13" s="42" t="s">
        <v>28</v>
      </c>
      <c r="J13" s="50" t="str">
        <f t="shared" si="0"/>
        <v/>
      </c>
      <c r="K13" s="121"/>
    </row>
    <row r="14" spans="1:27" ht="12.75">
      <c r="A14" s="557"/>
      <c r="B14" s="547"/>
      <c r="C14" s="37" t="s">
        <v>25</v>
      </c>
      <c r="D14" s="38" t="s">
        <v>49</v>
      </c>
      <c r="E14" s="40" t="s">
        <v>301</v>
      </c>
      <c r="F14" s="41" t="b">
        <v>0</v>
      </c>
      <c r="G14" s="41" t="b">
        <v>0</v>
      </c>
      <c r="H14" s="41" t="b">
        <v>0</v>
      </c>
      <c r="I14" s="43" t="s">
        <v>50</v>
      </c>
      <c r="J14" s="50" t="str">
        <f t="shared" si="0"/>
        <v/>
      </c>
      <c r="K14" s="123"/>
    </row>
    <row r="15" spans="1:27" ht="12.75">
      <c r="A15" s="557"/>
      <c r="B15" s="546" t="s">
        <v>51</v>
      </c>
      <c r="C15" s="37" t="s">
        <v>25</v>
      </c>
      <c r="D15" s="38" t="s">
        <v>52</v>
      </c>
      <c r="E15" s="40" t="s">
        <v>62</v>
      </c>
      <c r="F15" s="41" t="b">
        <v>0</v>
      </c>
      <c r="G15" s="41" t="b">
        <v>0</v>
      </c>
      <c r="H15" s="41" t="b">
        <v>0</v>
      </c>
      <c r="I15" s="42" t="s">
        <v>28</v>
      </c>
      <c r="J15" s="50" t="str">
        <f t="shared" si="0"/>
        <v/>
      </c>
      <c r="K15" s="121"/>
    </row>
    <row r="16" spans="1:27" ht="12.75">
      <c r="A16" s="557"/>
      <c r="B16" s="547"/>
      <c r="C16" s="37" t="s">
        <v>25</v>
      </c>
      <c r="D16" s="38" t="s">
        <v>54</v>
      </c>
      <c r="E16" s="40" t="s">
        <v>62</v>
      </c>
      <c r="F16" s="41" t="b">
        <v>0</v>
      </c>
      <c r="G16" s="41" t="b">
        <v>0</v>
      </c>
      <c r="H16" s="41" t="b">
        <v>0</v>
      </c>
      <c r="I16" s="43" t="s">
        <v>55</v>
      </c>
      <c r="J16" s="50" t="str">
        <f t="shared" si="0"/>
        <v/>
      </c>
      <c r="K16" s="123"/>
    </row>
    <row r="17" spans="1:11" ht="12.75">
      <c r="A17" s="557"/>
      <c r="B17" s="546" t="s">
        <v>56</v>
      </c>
      <c r="C17" s="37" t="s">
        <v>25</v>
      </c>
      <c r="D17" s="38" t="s">
        <v>57</v>
      </c>
      <c r="E17" s="40" t="s">
        <v>198</v>
      </c>
      <c r="F17" s="41" t="b">
        <v>0</v>
      </c>
      <c r="G17" s="41" t="b">
        <v>0</v>
      </c>
      <c r="H17" s="41" t="b">
        <v>0</v>
      </c>
      <c r="I17" s="42" t="s">
        <v>28</v>
      </c>
      <c r="J17" s="50" t="str">
        <f t="shared" si="0"/>
        <v/>
      </c>
      <c r="K17" s="121"/>
    </row>
    <row r="18" spans="1:11" ht="12.75">
      <c r="A18" s="557"/>
      <c r="B18" s="547"/>
      <c r="C18" s="37" t="s">
        <v>25</v>
      </c>
      <c r="D18" s="38" t="s">
        <v>59</v>
      </c>
      <c r="E18" s="40" t="s">
        <v>198</v>
      </c>
      <c r="F18" s="41" t="b">
        <v>0</v>
      </c>
      <c r="G18" s="41" t="b">
        <v>0</v>
      </c>
      <c r="H18" s="41" t="b">
        <v>0</v>
      </c>
      <c r="I18" s="43" t="s">
        <v>34</v>
      </c>
      <c r="J18" s="50" t="str">
        <f t="shared" si="0"/>
        <v/>
      </c>
      <c r="K18" s="124"/>
    </row>
    <row r="19" spans="1:11" ht="12.75">
      <c r="A19" s="557"/>
      <c r="B19" s="546" t="s">
        <v>60</v>
      </c>
      <c r="C19" s="37" t="s">
        <v>25</v>
      </c>
      <c r="D19" s="38" t="s">
        <v>61</v>
      </c>
      <c r="E19" s="40" t="s">
        <v>159</v>
      </c>
      <c r="F19" s="41" t="b">
        <v>0</v>
      </c>
      <c r="G19" s="41" t="b">
        <v>0</v>
      </c>
      <c r="H19" s="41" t="b">
        <v>0</v>
      </c>
      <c r="I19" s="43" t="s">
        <v>63</v>
      </c>
      <c r="J19" s="50" t="str">
        <f t="shared" si="0"/>
        <v/>
      </c>
      <c r="K19" s="125"/>
    </row>
    <row r="20" spans="1:11" ht="12.75">
      <c r="A20" s="557"/>
      <c r="B20" s="547"/>
      <c r="C20" s="37" t="s">
        <v>25</v>
      </c>
      <c r="D20" s="38" t="s">
        <v>64</v>
      </c>
      <c r="E20" s="40" t="s">
        <v>159</v>
      </c>
      <c r="F20" s="41" t="b">
        <v>0</v>
      </c>
      <c r="G20" s="41" t="b">
        <v>0</v>
      </c>
      <c r="H20" s="41" t="b">
        <v>0</v>
      </c>
      <c r="I20" s="43" t="s">
        <v>28</v>
      </c>
      <c r="J20" s="50" t="str">
        <f t="shared" si="0"/>
        <v/>
      </c>
      <c r="K20" s="125"/>
    </row>
    <row r="21" spans="1:11" ht="12.75">
      <c r="A21" s="557"/>
      <c r="B21" s="546" t="s">
        <v>65</v>
      </c>
      <c r="C21" s="37" t="s">
        <v>25</v>
      </c>
      <c r="D21" s="38" t="s">
        <v>66</v>
      </c>
      <c r="E21" s="40" t="s">
        <v>181</v>
      </c>
      <c r="F21" s="41" t="b">
        <v>0</v>
      </c>
      <c r="G21" s="41" t="b">
        <v>0</v>
      </c>
      <c r="H21" s="41" t="b">
        <v>0</v>
      </c>
      <c r="I21" s="43" t="s">
        <v>63</v>
      </c>
      <c r="J21" s="50" t="str">
        <f t="shared" si="0"/>
        <v/>
      </c>
      <c r="K21" s="125"/>
    </row>
    <row r="22" spans="1:11" ht="12.75">
      <c r="A22" s="557"/>
      <c r="B22" s="547"/>
      <c r="C22" s="37" t="s">
        <v>25</v>
      </c>
      <c r="D22" s="38" t="s">
        <v>68</v>
      </c>
      <c r="E22" s="40" t="s">
        <v>181</v>
      </c>
      <c r="F22" s="41" t="b">
        <v>0</v>
      </c>
      <c r="G22" s="41" t="b">
        <v>0</v>
      </c>
      <c r="H22" s="41" t="b">
        <v>0</v>
      </c>
      <c r="I22" s="43" t="s">
        <v>28</v>
      </c>
      <c r="J22" s="50" t="str">
        <f t="shared" si="0"/>
        <v/>
      </c>
      <c r="K22" s="125"/>
    </row>
    <row r="23" spans="1:11" ht="12.75">
      <c r="A23" s="557"/>
      <c r="B23" s="548" t="s">
        <v>69</v>
      </c>
      <c r="C23" s="37" t="s">
        <v>25</v>
      </c>
      <c r="D23" s="38" t="s">
        <v>70</v>
      </c>
      <c r="E23" s="40" t="s">
        <v>32</v>
      </c>
      <c r="F23" s="41" t="b">
        <v>0</v>
      </c>
      <c r="G23" s="41" t="b">
        <v>0</v>
      </c>
      <c r="H23" s="41" t="b">
        <v>0</v>
      </c>
      <c r="I23" s="48" t="s">
        <v>28</v>
      </c>
      <c r="J23" s="50" t="str">
        <f t="shared" si="0"/>
        <v/>
      </c>
      <c r="K23" s="125"/>
    </row>
    <row r="24" spans="1:11" ht="12.75">
      <c r="A24" s="553"/>
      <c r="B24" s="547"/>
      <c r="C24" s="37" t="s">
        <v>25</v>
      </c>
      <c r="D24" s="38" t="s">
        <v>72</v>
      </c>
      <c r="E24" s="40" t="s">
        <v>32</v>
      </c>
      <c r="F24" s="41" t="b">
        <v>0</v>
      </c>
      <c r="G24" s="41" t="b">
        <v>0</v>
      </c>
      <c r="H24" s="41" t="b">
        <v>0</v>
      </c>
      <c r="I24" s="48" t="s">
        <v>73</v>
      </c>
      <c r="J24" s="50" t="str">
        <f t="shared" si="0"/>
        <v/>
      </c>
      <c r="K24" s="126"/>
    </row>
    <row r="25" spans="1:11" ht="12.75">
      <c r="A25" s="559" t="s">
        <v>75</v>
      </c>
      <c r="B25" s="51" t="s">
        <v>76</v>
      </c>
      <c r="C25" s="52" t="s">
        <v>77</v>
      </c>
      <c r="D25" s="53" t="s">
        <v>78</v>
      </c>
      <c r="E25" s="55" t="s">
        <v>375</v>
      </c>
      <c r="F25" s="56" t="b">
        <v>0</v>
      </c>
      <c r="G25" s="57" t="b">
        <v>1</v>
      </c>
      <c r="H25" s="56" t="b">
        <v>0</v>
      </c>
      <c r="I25" s="58" t="s">
        <v>21</v>
      </c>
      <c r="J25" s="23" t="s">
        <v>368</v>
      </c>
      <c r="K25" s="121"/>
    </row>
    <row r="26" spans="1:11" ht="12.75">
      <c r="A26" s="557"/>
      <c r="B26" s="51" t="s">
        <v>80</v>
      </c>
      <c r="C26" s="52" t="s">
        <v>77</v>
      </c>
      <c r="D26" s="53" t="s">
        <v>81</v>
      </c>
      <c r="E26" s="55" t="s">
        <v>249</v>
      </c>
      <c r="F26" s="56" t="b">
        <v>0</v>
      </c>
      <c r="G26" s="57" t="b">
        <v>0</v>
      </c>
      <c r="H26" s="56" t="b">
        <v>0</v>
      </c>
      <c r="I26" s="58" t="s">
        <v>21</v>
      </c>
      <c r="J26" s="50" t="str">
        <f>IF(G26,CONCAT(CONCAT(CONCAT(CONCAT(CONCAT(CONCAT(CONCAT(CONCAT("http://192.168.10.9:8082/artifactory/santander-gts-libs-release-local/",CONCAT(CONCAT(SUBSTITUTE(C26,".","/"),"/"),D26)),"/"),E26),"/"),D26),"-"),E26),".jar"),"")</f>
        <v/>
      </c>
      <c r="K26" s="127"/>
    </row>
    <row r="27" spans="1:11" ht="12.75">
      <c r="A27" s="557"/>
      <c r="B27" s="51" t="s">
        <v>83</v>
      </c>
      <c r="C27" s="52" t="s">
        <v>77</v>
      </c>
      <c r="D27" s="53" t="s">
        <v>84</v>
      </c>
      <c r="E27" s="55" t="s">
        <v>376</v>
      </c>
      <c r="F27" s="56" t="b">
        <v>0</v>
      </c>
      <c r="G27" s="57" t="b">
        <v>1</v>
      </c>
      <c r="H27" s="56" t="b">
        <v>0</v>
      </c>
      <c r="I27" s="58" t="s">
        <v>21</v>
      </c>
      <c r="J27" s="50"/>
      <c r="K27" s="128"/>
    </row>
    <row r="28" spans="1:11" ht="12.75">
      <c r="A28" s="557"/>
      <c r="B28" s="51" t="s">
        <v>86</v>
      </c>
      <c r="C28" s="52" t="s">
        <v>77</v>
      </c>
      <c r="D28" s="53" t="s">
        <v>87</v>
      </c>
      <c r="E28" s="55" t="s">
        <v>369</v>
      </c>
      <c r="F28" s="56" t="b">
        <v>0</v>
      </c>
      <c r="G28" s="57" t="b">
        <v>1</v>
      </c>
      <c r="H28" s="56" t="b">
        <v>0</v>
      </c>
      <c r="I28" s="58" t="s">
        <v>21</v>
      </c>
      <c r="J28" s="23" t="s">
        <v>370</v>
      </c>
      <c r="K28" s="128"/>
    </row>
    <row r="29" spans="1:11" ht="12.75">
      <c r="A29" s="557"/>
      <c r="B29" s="51" t="s">
        <v>89</v>
      </c>
      <c r="C29" s="52" t="s">
        <v>77</v>
      </c>
      <c r="D29" s="53" t="s">
        <v>90</v>
      </c>
      <c r="E29" s="55" t="s">
        <v>351</v>
      </c>
      <c r="F29" s="56" t="b">
        <v>0</v>
      </c>
      <c r="G29" s="57" t="b">
        <v>0</v>
      </c>
      <c r="H29" s="56" t="b">
        <v>0</v>
      </c>
      <c r="I29" s="58" t="s">
        <v>21</v>
      </c>
      <c r="J29" s="50" t="str">
        <f t="shared" ref="J29:J46" si="1">IF(G29,CONCAT(CONCAT(CONCAT(CONCAT(CONCAT(CONCAT(CONCAT(CONCAT("http://192.168.10.9:8082/artifactory/santander-gts-libs-release-local/",CONCAT(CONCAT(SUBSTITUTE(C29,".","/"),"/"),D29)),"/"),E29),"/"),D29),"-"),E29),".jar"),"")</f>
        <v/>
      </c>
      <c r="K29" s="125"/>
    </row>
    <row r="30" spans="1:11" ht="12.75">
      <c r="A30" s="557"/>
      <c r="B30" s="51" t="s">
        <v>91</v>
      </c>
      <c r="C30" s="52" t="s">
        <v>77</v>
      </c>
      <c r="D30" s="53" t="s">
        <v>92</v>
      </c>
      <c r="E30" s="55" t="s">
        <v>371</v>
      </c>
      <c r="F30" s="56" t="b">
        <v>0</v>
      </c>
      <c r="G30" s="57" t="b">
        <v>0</v>
      </c>
      <c r="H30" s="56" t="b">
        <v>0</v>
      </c>
      <c r="I30" s="58" t="s">
        <v>21</v>
      </c>
      <c r="J30" s="50" t="str">
        <f t="shared" si="1"/>
        <v/>
      </c>
      <c r="K30" s="129"/>
    </row>
    <row r="31" spans="1:11" ht="12.75">
      <c r="A31" s="557"/>
      <c r="B31" s="51" t="s">
        <v>94</v>
      </c>
      <c r="C31" s="52" t="s">
        <v>77</v>
      </c>
      <c r="D31" s="53" t="s">
        <v>95</v>
      </c>
      <c r="E31" s="55" t="s">
        <v>191</v>
      </c>
      <c r="F31" s="56" t="b">
        <v>0</v>
      </c>
      <c r="G31" s="57" t="b">
        <v>0</v>
      </c>
      <c r="H31" s="56" t="b">
        <v>0</v>
      </c>
      <c r="I31" s="58" t="s">
        <v>21</v>
      </c>
      <c r="J31" s="50" t="str">
        <f t="shared" si="1"/>
        <v/>
      </c>
      <c r="K31" s="129"/>
    </row>
    <row r="32" spans="1:11" ht="12.75">
      <c r="A32" s="557"/>
      <c r="B32" s="61" t="s">
        <v>97</v>
      </c>
      <c r="C32" s="62" t="s">
        <v>77</v>
      </c>
      <c r="D32" s="53" t="s">
        <v>98</v>
      </c>
      <c r="E32" s="63" t="s">
        <v>372</v>
      </c>
      <c r="F32" s="56" t="b">
        <v>0</v>
      </c>
      <c r="G32" s="57" t="b">
        <v>0</v>
      </c>
      <c r="H32" s="56" t="b">
        <v>0</v>
      </c>
      <c r="I32" s="58" t="s">
        <v>21</v>
      </c>
      <c r="J32" s="50" t="str">
        <f t="shared" si="1"/>
        <v/>
      </c>
      <c r="K32" s="129"/>
    </row>
    <row r="33" spans="1:11" ht="12.75">
      <c r="A33" s="557"/>
      <c r="B33" s="61" t="s">
        <v>100</v>
      </c>
      <c r="C33" s="62" t="s">
        <v>77</v>
      </c>
      <c r="D33" s="53" t="s">
        <v>101</v>
      </c>
      <c r="E33" s="63" t="s">
        <v>252</v>
      </c>
      <c r="F33" s="56" t="b">
        <v>0</v>
      </c>
      <c r="G33" s="57" t="b">
        <v>0</v>
      </c>
      <c r="H33" s="56" t="b">
        <v>0</v>
      </c>
      <c r="I33" s="58" t="s">
        <v>21</v>
      </c>
      <c r="J33" s="50" t="str">
        <f t="shared" si="1"/>
        <v/>
      </c>
      <c r="K33" s="129"/>
    </row>
    <row r="34" spans="1:11" ht="12.75">
      <c r="A34" s="553"/>
      <c r="B34" s="61" t="s">
        <v>103</v>
      </c>
      <c r="C34" s="52" t="s">
        <v>77</v>
      </c>
      <c r="D34" s="53" t="s">
        <v>104</v>
      </c>
      <c r="E34" s="63" t="s">
        <v>363</v>
      </c>
      <c r="F34" s="56" t="b">
        <v>0</v>
      </c>
      <c r="G34" s="57" t="b">
        <v>0</v>
      </c>
      <c r="H34" s="56" t="b">
        <v>0</v>
      </c>
      <c r="I34" s="64" t="s">
        <v>106</v>
      </c>
      <c r="J34" s="50" t="str">
        <f t="shared" si="1"/>
        <v/>
      </c>
      <c r="K34" s="129"/>
    </row>
    <row r="35" spans="1:11" ht="12.75">
      <c r="A35" s="560" t="s">
        <v>107</v>
      </c>
      <c r="B35" s="66" t="s">
        <v>108</v>
      </c>
      <c r="C35" s="67" t="s">
        <v>25</v>
      </c>
      <c r="D35" s="68" t="s">
        <v>109</v>
      </c>
      <c r="E35" s="70" t="s">
        <v>256</v>
      </c>
      <c r="F35" s="71" t="b">
        <v>0</v>
      </c>
      <c r="G35" s="71" t="b">
        <v>0</v>
      </c>
      <c r="H35" s="71" t="b">
        <v>0</v>
      </c>
      <c r="I35" s="72" t="s">
        <v>106</v>
      </c>
      <c r="J35" s="50" t="str">
        <f t="shared" si="1"/>
        <v/>
      </c>
      <c r="K35" s="130"/>
    </row>
    <row r="36" spans="1:11" ht="15.75" customHeight="1">
      <c r="A36" s="557"/>
      <c r="B36" s="66" t="s">
        <v>111</v>
      </c>
      <c r="C36" s="67" t="s">
        <v>25</v>
      </c>
      <c r="D36" s="68" t="s">
        <v>112</v>
      </c>
      <c r="E36" s="70" t="s">
        <v>181</v>
      </c>
      <c r="F36" s="71" t="b">
        <v>0</v>
      </c>
      <c r="G36" s="71" t="b">
        <v>0</v>
      </c>
      <c r="H36" s="71" t="b">
        <v>0</v>
      </c>
      <c r="I36" s="72" t="s">
        <v>106</v>
      </c>
      <c r="J36" s="50" t="str">
        <f t="shared" si="1"/>
        <v/>
      </c>
      <c r="K36" s="130"/>
    </row>
    <row r="37" spans="1:11" ht="15.75" customHeight="1">
      <c r="A37" s="557"/>
      <c r="B37" s="66" t="s">
        <v>114</v>
      </c>
      <c r="C37" s="67" t="s">
        <v>25</v>
      </c>
      <c r="D37" s="74" t="s">
        <v>115</v>
      </c>
      <c r="E37" s="70" t="s">
        <v>243</v>
      </c>
      <c r="F37" s="76" t="b">
        <v>0</v>
      </c>
      <c r="G37" s="76" t="b">
        <v>0</v>
      </c>
      <c r="H37" s="76" t="b">
        <v>0</v>
      </c>
      <c r="I37" s="77" t="s">
        <v>106</v>
      </c>
      <c r="J37" s="50" t="str">
        <f t="shared" si="1"/>
        <v/>
      </c>
      <c r="K37" s="130"/>
    </row>
    <row r="38" spans="1:11" ht="15" customHeight="1">
      <c r="A38" s="557"/>
      <c r="B38" s="66" t="s">
        <v>117</v>
      </c>
      <c r="C38" s="67" t="s">
        <v>25</v>
      </c>
      <c r="D38" s="68" t="s">
        <v>118</v>
      </c>
      <c r="E38" s="70" t="s">
        <v>279</v>
      </c>
      <c r="F38" s="76" t="b">
        <v>0</v>
      </c>
      <c r="G38" s="76" t="b">
        <v>0</v>
      </c>
      <c r="H38" s="76" t="b">
        <v>0</v>
      </c>
      <c r="I38" s="77" t="s">
        <v>106</v>
      </c>
      <c r="J38" s="50" t="str">
        <f t="shared" si="1"/>
        <v/>
      </c>
      <c r="K38" s="130"/>
    </row>
    <row r="39" spans="1:11" ht="15.75" customHeight="1">
      <c r="A39" s="557"/>
      <c r="B39" s="66" t="s">
        <v>119</v>
      </c>
      <c r="C39" s="67" t="s">
        <v>25</v>
      </c>
      <c r="D39" s="68" t="s">
        <v>120</v>
      </c>
      <c r="E39" s="70" t="s">
        <v>140</v>
      </c>
      <c r="F39" s="76" t="b">
        <v>0</v>
      </c>
      <c r="G39" s="76" t="b">
        <v>0</v>
      </c>
      <c r="H39" s="76" t="b">
        <v>0</v>
      </c>
      <c r="I39" s="77" t="s">
        <v>106</v>
      </c>
      <c r="J39" s="50" t="str">
        <f t="shared" si="1"/>
        <v/>
      </c>
      <c r="K39" s="130"/>
    </row>
    <row r="40" spans="1:11" ht="15.75" customHeight="1">
      <c r="A40" s="557"/>
      <c r="B40" s="66" t="s">
        <v>122</v>
      </c>
      <c r="C40" s="78" t="s">
        <v>25</v>
      </c>
      <c r="D40" s="68" t="s">
        <v>123</v>
      </c>
      <c r="E40" s="70" t="s">
        <v>273</v>
      </c>
      <c r="F40" s="76" t="b">
        <v>0</v>
      </c>
      <c r="G40" s="76" t="b">
        <v>0</v>
      </c>
      <c r="H40" s="76" t="b">
        <v>0</v>
      </c>
      <c r="I40" s="77" t="s">
        <v>106</v>
      </c>
      <c r="J40" s="50" t="str">
        <f t="shared" si="1"/>
        <v/>
      </c>
    </row>
    <row r="41" spans="1:11" ht="15.75" customHeight="1">
      <c r="A41" s="557"/>
      <c r="B41" s="80" t="s">
        <v>125</v>
      </c>
      <c r="C41" s="78" t="s">
        <v>25</v>
      </c>
      <c r="D41" s="68" t="s">
        <v>126</v>
      </c>
      <c r="E41" s="70" t="s">
        <v>184</v>
      </c>
      <c r="F41" s="76" t="b">
        <v>0</v>
      </c>
      <c r="G41" s="76" t="b">
        <v>0</v>
      </c>
      <c r="H41" s="76" t="b">
        <v>0</v>
      </c>
      <c r="I41" s="77" t="s">
        <v>106</v>
      </c>
      <c r="J41" s="50" t="str">
        <f t="shared" si="1"/>
        <v/>
      </c>
    </row>
    <row r="42" spans="1:11" ht="15.75" customHeight="1">
      <c r="A42" s="557"/>
      <c r="B42" s="80" t="s">
        <v>128</v>
      </c>
      <c r="C42" s="78" t="s">
        <v>25</v>
      </c>
      <c r="D42" s="68" t="s">
        <v>129</v>
      </c>
      <c r="E42" s="70" t="s">
        <v>255</v>
      </c>
      <c r="F42" s="76" t="b">
        <v>0</v>
      </c>
      <c r="G42" s="76" t="b">
        <v>0</v>
      </c>
      <c r="H42" s="76" t="b">
        <v>0</v>
      </c>
      <c r="I42" s="77" t="s">
        <v>106</v>
      </c>
      <c r="J42" s="50" t="str">
        <f t="shared" si="1"/>
        <v/>
      </c>
    </row>
    <row r="43" spans="1:11" ht="15.75" customHeight="1">
      <c r="A43" s="557"/>
      <c r="B43" s="66" t="s">
        <v>131</v>
      </c>
      <c r="C43" s="67" t="s">
        <v>25</v>
      </c>
      <c r="D43" s="68" t="s">
        <v>132</v>
      </c>
      <c r="E43" s="70" t="s">
        <v>274</v>
      </c>
      <c r="F43" s="76" t="b">
        <v>0</v>
      </c>
      <c r="G43" s="76" t="b">
        <v>0</v>
      </c>
      <c r="H43" s="76" t="b">
        <v>0</v>
      </c>
      <c r="I43" s="77" t="s">
        <v>106</v>
      </c>
      <c r="J43" s="50" t="str">
        <f t="shared" si="1"/>
        <v/>
      </c>
      <c r="K43" s="131"/>
    </row>
    <row r="44" spans="1:11" ht="15.75" customHeight="1">
      <c r="A44" s="557"/>
      <c r="B44" s="80" t="s">
        <v>134</v>
      </c>
      <c r="C44" s="78" t="s">
        <v>25</v>
      </c>
      <c r="D44" s="68" t="s">
        <v>135</v>
      </c>
      <c r="E44" s="70" t="s">
        <v>255</v>
      </c>
      <c r="F44" s="76" t="b">
        <v>0</v>
      </c>
      <c r="G44" s="76" t="b">
        <v>0</v>
      </c>
      <c r="H44" s="76" t="b">
        <v>0</v>
      </c>
      <c r="I44" s="77" t="s">
        <v>106</v>
      </c>
      <c r="J44" s="50" t="str">
        <f t="shared" si="1"/>
        <v/>
      </c>
    </row>
    <row r="45" spans="1:11" ht="15.75" customHeight="1">
      <c r="A45" s="557"/>
      <c r="B45" s="80" t="s">
        <v>136</v>
      </c>
      <c r="C45" s="78" t="s">
        <v>25</v>
      </c>
      <c r="D45" s="68" t="s">
        <v>137</v>
      </c>
      <c r="E45" s="70" t="s">
        <v>255</v>
      </c>
      <c r="F45" s="76" t="b">
        <v>0</v>
      </c>
      <c r="G45" s="76" t="b">
        <v>0</v>
      </c>
      <c r="H45" s="76" t="b">
        <v>0</v>
      </c>
      <c r="I45" s="77" t="s">
        <v>106</v>
      </c>
      <c r="J45" s="50" t="str">
        <f t="shared" si="1"/>
        <v/>
      </c>
    </row>
    <row r="46" spans="1:11" ht="15.75" customHeight="1">
      <c r="A46" s="557"/>
      <c r="B46" s="80" t="s">
        <v>138</v>
      </c>
      <c r="C46" s="78" t="s">
        <v>25</v>
      </c>
      <c r="D46" s="68" t="s">
        <v>139</v>
      </c>
      <c r="E46" s="70" t="s">
        <v>255</v>
      </c>
      <c r="F46" s="76" t="b">
        <v>0</v>
      </c>
      <c r="G46" s="76" t="b">
        <v>0</v>
      </c>
      <c r="H46" s="76" t="b">
        <v>0</v>
      </c>
      <c r="I46" s="77" t="s">
        <v>106</v>
      </c>
      <c r="J46" s="50" t="str">
        <f t="shared" si="1"/>
        <v/>
      </c>
    </row>
    <row r="47" spans="1:11" ht="16.5" customHeight="1">
      <c r="A47" s="561"/>
      <c r="B47" s="92" t="s">
        <v>145</v>
      </c>
      <c r="C47" s="93" t="s">
        <v>25</v>
      </c>
      <c r="D47" s="94" t="s">
        <v>145</v>
      </c>
      <c r="E47" s="87" t="s">
        <v>330</v>
      </c>
      <c r="F47" s="97" t="b">
        <v>0</v>
      </c>
      <c r="G47" s="97" t="b">
        <v>0</v>
      </c>
      <c r="H47" s="97" t="b">
        <v>0</v>
      </c>
      <c r="I47" s="98" t="s">
        <v>106</v>
      </c>
      <c r="J47" s="50"/>
      <c r="K47" s="131"/>
    </row>
    <row r="48" spans="1:11" ht="18.75" customHeight="1">
      <c r="A48" s="562" t="s">
        <v>147</v>
      </c>
      <c r="B48" s="99" t="s">
        <v>148</v>
      </c>
      <c r="C48" s="100" t="s">
        <v>149</v>
      </c>
      <c r="D48" s="101" t="s">
        <v>148</v>
      </c>
      <c r="E48" s="112" t="s">
        <v>150</v>
      </c>
      <c r="F48" s="104" t="b">
        <v>0</v>
      </c>
      <c r="G48" s="105" t="s">
        <v>151</v>
      </c>
      <c r="H48" s="104" t="b">
        <v>0</v>
      </c>
      <c r="I48" s="106" t="s">
        <v>152</v>
      </c>
      <c r="J48" s="50"/>
      <c r="K48" s="132"/>
    </row>
    <row r="49" spans="1:11" ht="18.75" customHeight="1">
      <c r="A49" s="561"/>
      <c r="B49" s="108" t="s">
        <v>153</v>
      </c>
      <c r="C49" s="109" t="s">
        <v>154</v>
      </c>
      <c r="D49" s="110" t="s">
        <v>153</v>
      </c>
      <c r="E49" s="112" t="s">
        <v>155</v>
      </c>
      <c r="F49" s="113" t="b">
        <v>0</v>
      </c>
      <c r="G49" s="114" t="s">
        <v>151</v>
      </c>
      <c r="H49" s="113" t="b">
        <v>0</v>
      </c>
      <c r="I49" s="115" t="s">
        <v>156</v>
      </c>
      <c r="J49" s="50"/>
      <c r="K49" s="133"/>
    </row>
  </sheetData>
  <autoFilter ref="F2:G49"/>
  <mergeCells count="19">
    <mergeCell ref="A25:A34"/>
    <mergeCell ref="A35:A47"/>
    <mergeCell ref="A48:A49"/>
    <mergeCell ref="B21:B22"/>
    <mergeCell ref="B23:B24"/>
    <mergeCell ref="A1:B1"/>
    <mergeCell ref="C1:I1"/>
    <mergeCell ref="A3:A4"/>
    <mergeCell ref="B3:B4"/>
    <mergeCell ref="B5:B6"/>
    <mergeCell ref="B7:B8"/>
    <mergeCell ref="B9:B10"/>
    <mergeCell ref="B11:B12"/>
    <mergeCell ref="B13:B14"/>
    <mergeCell ref="B15:B16"/>
    <mergeCell ref="B17:B18"/>
    <mergeCell ref="B19:B20"/>
    <mergeCell ref="A5:A10"/>
    <mergeCell ref="A11:A24"/>
  </mergeCells>
  <conditionalFormatting sqref="K23:AA36 A25:H34 I25:I33">
    <cfRule type="notContainsBlanks" dxfId="30" priority="1">
      <formula>LEN(TRIM(K23))&gt;0</formula>
    </cfRule>
  </conditionalFormatting>
  <hyperlinks>
    <hyperlink ref="D3" r:id="rId1"/>
    <hyperlink ref="D4" r:id="rId2"/>
    <hyperlink ref="D5" r:id="rId3"/>
    <hyperlink ref="D6" r:id="rId4"/>
    <hyperlink ref="D7" r:id="rId5"/>
    <hyperlink ref="D8" r:id="rId6"/>
    <hyperlink ref="D9" r:id="rId7"/>
    <hyperlink ref="D10" r:id="rId8"/>
    <hyperlink ref="D11" r:id="rId9"/>
    <hyperlink ref="D12" r:id="rId10"/>
    <hyperlink ref="D13" r:id="rId11"/>
    <hyperlink ref="D14" r:id="rId12"/>
    <hyperlink ref="D15" r:id="rId13"/>
    <hyperlink ref="D16" r:id="rId14"/>
    <hyperlink ref="D17" r:id="rId15"/>
    <hyperlink ref="D18" r:id="rId16"/>
    <hyperlink ref="D19" r:id="rId17"/>
    <hyperlink ref="D21" r:id="rId18"/>
    <hyperlink ref="D23" r:id="rId19"/>
    <hyperlink ref="D24" r:id="rId20"/>
    <hyperlink ref="D25" r:id="rId21"/>
    <hyperlink ref="J25" r:id="rId22"/>
    <hyperlink ref="D26" r:id="rId23"/>
    <hyperlink ref="D27" r:id="rId24"/>
    <hyperlink ref="D28" r:id="rId25"/>
    <hyperlink ref="J28" r:id="rId26"/>
    <hyperlink ref="D29" r:id="rId27"/>
    <hyperlink ref="D30" r:id="rId28"/>
    <hyperlink ref="D31" r:id="rId29"/>
    <hyperlink ref="D32" r:id="rId30"/>
    <hyperlink ref="D33" r:id="rId31"/>
    <hyperlink ref="D34" r:id="rId32"/>
    <hyperlink ref="D35" r:id="rId33"/>
    <hyperlink ref="D36" r:id="rId34"/>
    <hyperlink ref="D37" r:id="rId35"/>
    <hyperlink ref="D38" r:id="rId36"/>
    <hyperlink ref="D39" r:id="rId37"/>
    <hyperlink ref="D40" r:id="rId38"/>
    <hyperlink ref="D41" r:id="rId39"/>
    <hyperlink ref="D42" r:id="rId40"/>
    <hyperlink ref="D43" r:id="rId41"/>
    <hyperlink ref="D44" r:id="rId42"/>
    <hyperlink ref="D45" r:id="rId43"/>
    <hyperlink ref="D46" r:id="rId44"/>
    <hyperlink ref="D47" r:id="rId45"/>
    <hyperlink ref="D48" r:id="rId46"/>
    <hyperlink ref="D49" r:id="rId47"/>
  </hyperlinks>
  <printOptions horizontalCentered="1" gridLines="1"/>
  <pageMargins left="0.7" right="0.7" top="0.75" bottom="0.75" header="0" footer="0"/>
  <pageSetup paperSize="9" fitToHeight="0" pageOrder="overThenDown" orientation="landscape" cellComments="atEnd"/>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9"/>
  <sheetViews>
    <sheetView workbookViewId="0">
      <pane ySplit="2" topLeftCell="A3" activePane="bottomLeft" state="frozen"/>
      <selection pane="bottomLeft" activeCell="B4" sqref="B4"/>
    </sheetView>
  </sheetViews>
  <sheetFormatPr defaultColWidth="12.5703125" defaultRowHeight="15.75" customHeight="1"/>
  <cols>
    <col min="1" max="1" width="8" customWidth="1"/>
    <col min="2" max="2" width="20.42578125" customWidth="1"/>
    <col min="3" max="3" width="36.42578125" customWidth="1"/>
    <col min="4" max="4" width="32.5703125" customWidth="1"/>
    <col min="5" max="5" width="10.7109375" customWidth="1"/>
    <col min="6" max="6" width="14.140625" customWidth="1"/>
    <col min="7" max="7" width="10.7109375" customWidth="1"/>
    <col min="8" max="8" width="9.140625" customWidth="1"/>
    <col min="9" max="9" width="51.5703125" customWidth="1"/>
    <col min="10" max="10" width="82.28515625" customWidth="1"/>
    <col min="11" max="11" width="20.28515625" customWidth="1"/>
  </cols>
  <sheetData>
    <row r="1" spans="1:27" ht="12.75">
      <c r="A1" s="549" t="s">
        <v>6</v>
      </c>
      <c r="B1" s="550"/>
      <c r="C1" s="551"/>
      <c r="D1" s="550"/>
      <c r="E1" s="550"/>
      <c r="F1" s="550"/>
      <c r="G1" s="550"/>
      <c r="H1" s="550"/>
      <c r="I1" s="550"/>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17" t="s">
        <v>192</v>
      </c>
      <c r="I2" s="16" t="s">
        <v>15</v>
      </c>
      <c r="J2" s="8"/>
      <c r="K2" s="9"/>
      <c r="L2" s="8"/>
      <c r="M2" s="8"/>
      <c r="N2" s="8"/>
      <c r="O2" s="8"/>
      <c r="P2" s="8"/>
      <c r="Q2" s="8"/>
      <c r="R2" s="8"/>
      <c r="S2" s="8"/>
      <c r="T2" s="8"/>
      <c r="U2" s="8"/>
      <c r="V2" s="8"/>
      <c r="W2" s="8"/>
      <c r="X2" s="8"/>
      <c r="Y2" s="8"/>
      <c r="Z2" s="8"/>
      <c r="AA2" s="8"/>
    </row>
    <row r="3" spans="1:27" ht="12.75">
      <c r="A3" s="552" t="s">
        <v>16</v>
      </c>
      <c r="B3" s="554" t="s">
        <v>17</v>
      </c>
      <c r="C3" s="17" t="s">
        <v>18</v>
      </c>
      <c r="D3" s="18" t="s">
        <v>19</v>
      </c>
      <c r="E3" s="20" t="s">
        <v>157</v>
      </c>
      <c r="F3" s="21" t="b">
        <v>0</v>
      </c>
      <c r="G3" s="21" t="b">
        <v>0</v>
      </c>
      <c r="H3" s="21" t="b">
        <v>0</v>
      </c>
      <c r="I3" s="22" t="s">
        <v>21</v>
      </c>
      <c r="J3" s="50" t="str">
        <f t="shared" ref="J3:J46" si="0">IF(G3,CONCAT(CONCAT(CONCAT(CONCAT(CONCAT(CONCAT(CONCAT(CONCAT("http://192.168.10.9:8082/artifactory/santander-gts-libs-release-local/",CONCAT(CONCAT(SUBSTITUTE(C3,".","/"),"/"),D3)),"/"),E3),"/"),D3),"-"),E3),".jar"),"")</f>
        <v/>
      </c>
    </row>
    <row r="4" spans="1:27" ht="12.75">
      <c r="A4" s="553"/>
      <c r="B4" s="547"/>
      <c r="C4" s="17" t="s">
        <v>18</v>
      </c>
      <c r="D4" s="18" t="s">
        <v>22</v>
      </c>
      <c r="E4" s="20" t="s">
        <v>157</v>
      </c>
      <c r="F4" s="21" t="b">
        <v>0</v>
      </c>
      <c r="G4" s="21" t="b">
        <v>0</v>
      </c>
      <c r="H4" s="21" t="b">
        <v>0</v>
      </c>
      <c r="I4" s="26"/>
      <c r="J4" s="50" t="str">
        <f t="shared" si="0"/>
        <v/>
      </c>
      <c r="K4" s="119"/>
    </row>
    <row r="5" spans="1:27" ht="24" customHeight="1">
      <c r="A5" s="556" t="s">
        <v>23</v>
      </c>
      <c r="B5" s="555" t="s">
        <v>24</v>
      </c>
      <c r="C5" s="28" t="s">
        <v>25</v>
      </c>
      <c r="D5" s="29" t="s">
        <v>26</v>
      </c>
      <c r="E5" s="31" t="s">
        <v>199</v>
      </c>
      <c r="F5" s="32" t="b">
        <v>0</v>
      </c>
      <c r="G5" s="32" t="b">
        <v>1</v>
      </c>
      <c r="H5" s="32" t="b">
        <v>0</v>
      </c>
      <c r="I5" s="33" t="s">
        <v>28</v>
      </c>
      <c r="J5" s="23" t="e">
        <f t="shared" ca="1" si="0"/>
        <v>#NAME?</v>
      </c>
    </row>
    <row r="6" spans="1:27" ht="22.5" customHeight="1">
      <c r="A6" s="557"/>
      <c r="B6" s="547"/>
      <c r="C6" s="28" t="s">
        <v>25</v>
      </c>
      <c r="D6" s="29" t="s">
        <v>29</v>
      </c>
      <c r="E6" s="31" t="s">
        <v>199</v>
      </c>
      <c r="F6" s="32" t="b">
        <v>0</v>
      </c>
      <c r="G6" s="32" t="b">
        <v>1</v>
      </c>
      <c r="H6" s="32" t="b">
        <v>0</v>
      </c>
      <c r="I6" s="35" t="s">
        <v>21</v>
      </c>
      <c r="J6" s="23" t="e">
        <f t="shared" ca="1" si="0"/>
        <v>#NAME?</v>
      </c>
      <c r="K6" s="121"/>
    </row>
    <row r="7" spans="1:27" ht="12.75">
      <c r="A7" s="557"/>
      <c r="B7" s="555" t="s">
        <v>30</v>
      </c>
      <c r="C7" s="28" t="s">
        <v>25</v>
      </c>
      <c r="D7" s="29" t="s">
        <v>31</v>
      </c>
      <c r="E7" s="31" t="s">
        <v>74</v>
      </c>
      <c r="F7" s="32" t="b">
        <v>0</v>
      </c>
      <c r="G7" s="32" t="b">
        <v>0</v>
      </c>
      <c r="H7" s="32" t="b">
        <v>0</v>
      </c>
      <c r="I7" s="33"/>
      <c r="J7" s="50" t="str">
        <f t="shared" si="0"/>
        <v/>
      </c>
      <c r="K7" s="119"/>
    </row>
    <row r="8" spans="1:27" ht="12.75">
      <c r="A8" s="557"/>
      <c r="B8" s="547"/>
      <c r="C8" s="28" t="s">
        <v>25</v>
      </c>
      <c r="D8" s="29" t="s">
        <v>33</v>
      </c>
      <c r="E8" s="31" t="s">
        <v>273</v>
      </c>
      <c r="F8" s="32" t="b">
        <v>0</v>
      </c>
      <c r="G8" s="32" t="b">
        <v>0</v>
      </c>
      <c r="H8" s="32" t="b">
        <v>0</v>
      </c>
      <c r="I8" s="35" t="s">
        <v>34</v>
      </c>
      <c r="J8" s="50" t="str">
        <f t="shared" si="0"/>
        <v/>
      </c>
    </row>
    <row r="9" spans="1:27" ht="12.75">
      <c r="A9" s="557"/>
      <c r="B9" s="555" t="s">
        <v>35</v>
      </c>
      <c r="C9" s="28" t="s">
        <v>18</v>
      </c>
      <c r="D9" s="29" t="s">
        <v>36</v>
      </c>
      <c r="E9" s="31" t="s">
        <v>105</v>
      </c>
      <c r="F9" s="32" t="b">
        <v>0</v>
      </c>
      <c r="G9" s="32" t="b">
        <v>0</v>
      </c>
      <c r="H9" s="32" t="b">
        <v>0</v>
      </c>
      <c r="I9" s="33"/>
      <c r="J9" s="50" t="str">
        <f t="shared" si="0"/>
        <v/>
      </c>
    </row>
    <row r="10" spans="1:27" ht="12.75">
      <c r="A10" s="553"/>
      <c r="B10" s="547"/>
      <c r="C10" s="28" t="s">
        <v>38</v>
      </c>
      <c r="D10" s="29" t="s">
        <v>39</v>
      </c>
      <c r="E10" s="31" t="s">
        <v>105</v>
      </c>
      <c r="F10" s="32" t="b">
        <v>0</v>
      </c>
      <c r="G10" s="32" t="b">
        <v>0</v>
      </c>
      <c r="H10" s="32" t="b">
        <v>0</v>
      </c>
      <c r="I10" s="35" t="s">
        <v>34</v>
      </c>
      <c r="J10" s="50" t="str">
        <f t="shared" si="0"/>
        <v/>
      </c>
    </row>
    <row r="11" spans="1:27" ht="12.75">
      <c r="A11" s="558" t="s">
        <v>40</v>
      </c>
      <c r="B11" s="546" t="s">
        <v>41</v>
      </c>
      <c r="C11" s="37" t="s">
        <v>25</v>
      </c>
      <c r="D11" s="38" t="s">
        <v>42</v>
      </c>
      <c r="E11" s="40" t="s">
        <v>79</v>
      </c>
      <c r="F11" s="41" t="b">
        <v>0</v>
      </c>
      <c r="G11" s="41" t="b">
        <v>1</v>
      </c>
      <c r="H11" s="41" t="b">
        <v>0</v>
      </c>
      <c r="I11" s="42" t="s">
        <v>28</v>
      </c>
      <c r="J11" s="23" t="e">
        <f t="shared" ca="1" si="0"/>
        <v>#NAME?</v>
      </c>
      <c r="K11" s="121"/>
    </row>
    <row r="12" spans="1:27" ht="15" customHeight="1">
      <c r="A12" s="557"/>
      <c r="B12" s="547"/>
      <c r="C12" s="37" t="s">
        <v>25</v>
      </c>
      <c r="D12" s="38" t="s">
        <v>44</v>
      </c>
      <c r="E12" s="40" t="s">
        <v>79</v>
      </c>
      <c r="F12" s="41" t="b">
        <v>0</v>
      </c>
      <c r="G12" s="41" t="b">
        <v>1</v>
      </c>
      <c r="H12" s="41" t="b">
        <v>0</v>
      </c>
      <c r="I12" s="43" t="s">
        <v>45</v>
      </c>
      <c r="J12" s="23" t="e">
        <f t="shared" ca="1" si="0"/>
        <v>#NAME?</v>
      </c>
      <c r="K12" s="122"/>
    </row>
    <row r="13" spans="1:27" ht="12.75">
      <c r="A13" s="557"/>
      <c r="B13" s="546" t="s">
        <v>46</v>
      </c>
      <c r="C13" s="37" t="s">
        <v>25</v>
      </c>
      <c r="D13" s="38" t="s">
        <v>47</v>
      </c>
      <c r="E13" s="40" t="s">
        <v>301</v>
      </c>
      <c r="F13" s="41" t="b">
        <v>0</v>
      </c>
      <c r="G13" s="41" t="b">
        <v>1</v>
      </c>
      <c r="H13" s="41" t="b">
        <v>0</v>
      </c>
      <c r="I13" s="42" t="s">
        <v>28</v>
      </c>
      <c r="J13" s="23" t="e">
        <f t="shared" ca="1" si="0"/>
        <v>#NAME?</v>
      </c>
      <c r="K13" s="121"/>
    </row>
    <row r="14" spans="1:27" ht="12.75">
      <c r="A14" s="557"/>
      <c r="B14" s="547"/>
      <c r="C14" s="37" t="s">
        <v>25</v>
      </c>
      <c r="D14" s="38" t="s">
        <v>49</v>
      </c>
      <c r="E14" s="40" t="s">
        <v>301</v>
      </c>
      <c r="F14" s="41" t="b">
        <v>0</v>
      </c>
      <c r="G14" s="41" t="b">
        <v>1</v>
      </c>
      <c r="H14" s="41" t="b">
        <v>0</v>
      </c>
      <c r="I14" s="43" t="s">
        <v>50</v>
      </c>
      <c r="J14" s="23" t="e">
        <f t="shared" ca="1" si="0"/>
        <v>#NAME?</v>
      </c>
      <c r="K14" s="123"/>
    </row>
    <row r="15" spans="1:27" ht="12.75">
      <c r="A15" s="557"/>
      <c r="B15" s="546" t="s">
        <v>51</v>
      </c>
      <c r="C15" s="37" t="s">
        <v>25</v>
      </c>
      <c r="D15" s="38" t="s">
        <v>52</v>
      </c>
      <c r="E15" s="40" t="s">
        <v>62</v>
      </c>
      <c r="F15" s="41" t="b">
        <v>0</v>
      </c>
      <c r="G15" s="41" t="b">
        <v>1</v>
      </c>
      <c r="H15" s="41" t="b">
        <v>0</v>
      </c>
      <c r="I15" s="42" t="s">
        <v>28</v>
      </c>
      <c r="J15" s="23" t="e">
        <f t="shared" ca="1" si="0"/>
        <v>#NAME?</v>
      </c>
      <c r="K15" s="121"/>
    </row>
    <row r="16" spans="1:27" ht="12.75">
      <c r="A16" s="557"/>
      <c r="B16" s="547"/>
      <c r="C16" s="37" t="s">
        <v>25</v>
      </c>
      <c r="D16" s="38" t="s">
        <v>54</v>
      </c>
      <c r="E16" s="40" t="s">
        <v>62</v>
      </c>
      <c r="F16" s="41" t="b">
        <v>0</v>
      </c>
      <c r="G16" s="41" t="b">
        <v>1</v>
      </c>
      <c r="H16" s="41" t="b">
        <v>0</v>
      </c>
      <c r="I16" s="43" t="s">
        <v>55</v>
      </c>
      <c r="J16" s="23" t="e">
        <f t="shared" ca="1" si="0"/>
        <v>#NAME?</v>
      </c>
      <c r="K16" s="123"/>
    </row>
    <row r="17" spans="1:11" ht="12.75">
      <c r="A17" s="557"/>
      <c r="B17" s="546" t="s">
        <v>56</v>
      </c>
      <c r="C17" s="37" t="s">
        <v>25</v>
      </c>
      <c r="D17" s="38" t="s">
        <v>57</v>
      </c>
      <c r="E17" s="40" t="s">
        <v>198</v>
      </c>
      <c r="F17" s="41" t="b">
        <v>0</v>
      </c>
      <c r="G17" s="41" t="b">
        <v>1</v>
      </c>
      <c r="H17" s="41" t="b">
        <v>0</v>
      </c>
      <c r="I17" s="42" t="s">
        <v>28</v>
      </c>
      <c r="J17" s="23" t="e">
        <f t="shared" ca="1" si="0"/>
        <v>#NAME?</v>
      </c>
      <c r="K17" s="121"/>
    </row>
    <row r="18" spans="1:11" ht="12.75">
      <c r="A18" s="557"/>
      <c r="B18" s="547"/>
      <c r="C18" s="37" t="s">
        <v>25</v>
      </c>
      <c r="D18" s="38" t="s">
        <v>59</v>
      </c>
      <c r="E18" s="40" t="s">
        <v>198</v>
      </c>
      <c r="F18" s="41" t="b">
        <v>0</v>
      </c>
      <c r="G18" s="41" t="b">
        <v>1</v>
      </c>
      <c r="H18" s="41" t="b">
        <v>0</v>
      </c>
      <c r="I18" s="43" t="s">
        <v>34</v>
      </c>
      <c r="J18" s="23" t="e">
        <f t="shared" ca="1" si="0"/>
        <v>#NAME?</v>
      </c>
      <c r="K18" s="124"/>
    </row>
    <row r="19" spans="1:11" ht="12.75">
      <c r="A19" s="557"/>
      <c r="B19" s="546" t="s">
        <v>60</v>
      </c>
      <c r="C19" s="37" t="s">
        <v>25</v>
      </c>
      <c r="D19" s="38" t="s">
        <v>61</v>
      </c>
      <c r="E19" s="40" t="s">
        <v>159</v>
      </c>
      <c r="F19" s="41" t="b">
        <v>0</v>
      </c>
      <c r="G19" s="41" t="b">
        <v>1</v>
      </c>
      <c r="H19" s="41" t="b">
        <v>0</v>
      </c>
      <c r="I19" s="43" t="s">
        <v>63</v>
      </c>
      <c r="J19" s="23" t="e">
        <f t="shared" ca="1" si="0"/>
        <v>#NAME?</v>
      </c>
      <c r="K19" s="125"/>
    </row>
    <row r="20" spans="1:11" ht="12.75">
      <c r="A20" s="557"/>
      <c r="B20" s="547"/>
      <c r="C20" s="37" t="s">
        <v>25</v>
      </c>
      <c r="D20" s="38" t="s">
        <v>64</v>
      </c>
      <c r="E20" s="40" t="s">
        <v>159</v>
      </c>
      <c r="F20" s="41" t="b">
        <v>0</v>
      </c>
      <c r="G20" s="41" t="b">
        <v>1</v>
      </c>
      <c r="H20" s="41" t="b">
        <v>0</v>
      </c>
      <c r="I20" s="43" t="s">
        <v>28</v>
      </c>
      <c r="J20" s="23" t="e">
        <f t="shared" ca="1" si="0"/>
        <v>#NAME?</v>
      </c>
      <c r="K20" s="125"/>
    </row>
    <row r="21" spans="1:11" ht="12.75">
      <c r="A21" s="557"/>
      <c r="B21" s="546" t="s">
        <v>65</v>
      </c>
      <c r="C21" s="37" t="s">
        <v>25</v>
      </c>
      <c r="D21" s="38" t="s">
        <v>66</v>
      </c>
      <c r="E21" s="40" t="s">
        <v>181</v>
      </c>
      <c r="F21" s="41" t="b">
        <v>0</v>
      </c>
      <c r="G21" s="41" t="b">
        <v>1</v>
      </c>
      <c r="H21" s="41" t="b">
        <v>0</v>
      </c>
      <c r="I21" s="43" t="s">
        <v>63</v>
      </c>
      <c r="J21" s="23" t="e">
        <f t="shared" ca="1" si="0"/>
        <v>#NAME?</v>
      </c>
      <c r="K21" s="125"/>
    </row>
    <row r="22" spans="1:11" ht="12.75">
      <c r="A22" s="557"/>
      <c r="B22" s="547"/>
      <c r="C22" s="37" t="s">
        <v>25</v>
      </c>
      <c r="D22" s="38" t="s">
        <v>68</v>
      </c>
      <c r="E22" s="40" t="s">
        <v>181</v>
      </c>
      <c r="F22" s="41" t="b">
        <v>0</v>
      </c>
      <c r="G22" s="41" t="b">
        <v>1</v>
      </c>
      <c r="H22" s="41" t="b">
        <v>0</v>
      </c>
      <c r="I22" s="43" t="s">
        <v>28</v>
      </c>
      <c r="J22" s="23" t="e">
        <f t="shared" ca="1" si="0"/>
        <v>#NAME?</v>
      </c>
      <c r="K22" s="125"/>
    </row>
    <row r="23" spans="1:11" ht="12.75">
      <c r="A23" s="557"/>
      <c r="B23" s="548" t="s">
        <v>69</v>
      </c>
      <c r="C23" s="37" t="s">
        <v>25</v>
      </c>
      <c r="D23" s="38" t="s">
        <v>70</v>
      </c>
      <c r="E23" s="40" t="s">
        <v>32</v>
      </c>
      <c r="F23" s="41" t="b">
        <v>0</v>
      </c>
      <c r="G23" s="41" t="b">
        <v>0</v>
      </c>
      <c r="H23" s="41" t="b">
        <v>0</v>
      </c>
      <c r="I23" s="48" t="s">
        <v>28</v>
      </c>
      <c r="J23" s="50" t="str">
        <f t="shared" si="0"/>
        <v/>
      </c>
      <c r="K23" s="125"/>
    </row>
    <row r="24" spans="1:11" ht="12.75">
      <c r="A24" s="553"/>
      <c r="B24" s="547"/>
      <c r="C24" s="37" t="s">
        <v>25</v>
      </c>
      <c r="D24" s="38" t="s">
        <v>72</v>
      </c>
      <c r="E24" s="40" t="s">
        <v>32</v>
      </c>
      <c r="F24" s="41" t="b">
        <v>0</v>
      </c>
      <c r="G24" s="41" t="b">
        <v>0</v>
      </c>
      <c r="H24" s="41" t="b">
        <v>0</v>
      </c>
      <c r="I24" s="48" t="s">
        <v>73</v>
      </c>
      <c r="J24" s="50" t="str">
        <f t="shared" si="0"/>
        <v/>
      </c>
      <c r="K24" s="126"/>
    </row>
    <row r="25" spans="1:11" ht="12.75">
      <c r="A25" s="559" t="s">
        <v>75</v>
      </c>
      <c r="B25" s="51" t="s">
        <v>76</v>
      </c>
      <c r="C25" s="52" t="s">
        <v>77</v>
      </c>
      <c r="D25" s="53" t="s">
        <v>78</v>
      </c>
      <c r="E25" s="55" t="s">
        <v>264</v>
      </c>
      <c r="F25" s="56" t="b">
        <v>0</v>
      </c>
      <c r="G25" s="57" t="b">
        <v>0</v>
      </c>
      <c r="H25" s="56" t="b">
        <v>0</v>
      </c>
      <c r="I25" s="58" t="s">
        <v>21</v>
      </c>
      <c r="J25" s="50" t="str">
        <f t="shared" si="0"/>
        <v/>
      </c>
      <c r="K25" s="121"/>
    </row>
    <row r="26" spans="1:11" ht="12.75">
      <c r="A26" s="557"/>
      <c r="B26" s="51" t="s">
        <v>80</v>
      </c>
      <c r="C26" s="52" t="s">
        <v>77</v>
      </c>
      <c r="D26" s="53" t="s">
        <v>81</v>
      </c>
      <c r="E26" s="55" t="s">
        <v>249</v>
      </c>
      <c r="F26" s="56" t="b">
        <v>0</v>
      </c>
      <c r="G26" s="57" t="b">
        <v>1</v>
      </c>
      <c r="H26" s="56" t="b">
        <v>0</v>
      </c>
      <c r="I26" s="58" t="s">
        <v>21</v>
      </c>
      <c r="J26" s="23" t="e">
        <f t="shared" ca="1" si="0"/>
        <v>#NAME?</v>
      </c>
      <c r="K26" s="127"/>
    </row>
    <row r="27" spans="1:11" ht="12.75">
      <c r="A27" s="557"/>
      <c r="B27" s="51" t="s">
        <v>83</v>
      </c>
      <c r="C27" s="52" t="s">
        <v>77</v>
      </c>
      <c r="D27" s="53" t="s">
        <v>84</v>
      </c>
      <c r="E27" s="55" t="s">
        <v>349</v>
      </c>
      <c r="F27" s="56" t="b">
        <v>0</v>
      </c>
      <c r="G27" s="57" t="b">
        <v>1</v>
      </c>
      <c r="H27" s="56" t="b">
        <v>0</v>
      </c>
      <c r="I27" s="58" t="s">
        <v>21</v>
      </c>
      <c r="J27" s="23" t="e">
        <f t="shared" ca="1" si="0"/>
        <v>#NAME?</v>
      </c>
      <c r="K27" s="128"/>
    </row>
    <row r="28" spans="1:11" ht="12.75">
      <c r="A28" s="557"/>
      <c r="B28" s="51" t="s">
        <v>86</v>
      </c>
      <c r="C28" s="52" t="s">
        <v>77</v>
      </c>
      <c r="D28" s="53" t="s">
        <v>87</v>
      </c>
      <c r="E28" s="55" t="s">
        <v>351</v>
      </c>
      <c r="F28" s="56" t="b">
        <v>0</v>
      </c>
      <c r="G28" s="57" t="b">
        <v>1</v>
      </c>
      <c r="H28" s="56" t="b">
        <v>0</v>
      </c>
      <c r="I28" s="58" t="s">
        <v>21</v>
      </c>
      <c r="J28" s="23" t="e">
        <f t="shared" ca="1" si="0"/>
        <v>#NAME?</v>
      </c>
      <c r="K28" s="128"/>
    </row>
    <row r="29" spans="1:11" ht="12.75">
      <c r="A29" s="557"/>
      <c r="B29" s="51" t="s">
        <v>89</v>
      </c>
      <c r="C29" s="52" t="s">
        <v>77</v>
      </c>
      <c r="D29" s="53" t="s">
        <v>90</v>
      </c>
      <c r="E29" s="55" t="s">
        <v>351</v>
      </c>
      <c r="F29" s="56" t="b">
        <v>0</v>
      </c>
      <c r="G29" s="57" t="b">
        <v>1</v>
      </c>
      <c r="H29" s="56" t="b">
        <v>0</v>
      </c>
      <c r="I29" s="58" t="s">
        <v>21</v>
      </c>
      <c r="J29" s="23" t="e">
        <f t="shared" ca="1" si="0"/>
        <v>#NAME?</v>
      </c>
      <c r="K29" s="125"/>
    </row>
    <row r="30" spans="1:11" ht="12.75">
      <c r="A30" s="557"/>
      <c r="B30" s="51" t="s">
        <v>91</v>
      </c>
      <c r="C30" s="52" t="s">
        <v>77</v>
      </c>
      <c r="D30" s="53" t="s">
        <v>92</v>
      </c>
      <c r="E30" s="55" t="s">
        <v>371</v>
      </c>
      <c r="F30" s="56" t="b">
        <v>0</v>
      </c>
      <c r="G30" s="57" t="b">
        <v>1</v>
      </c>
      <c r="H30" s="56" t="b">
        <v>0</v>
      </c>
      <c r="I30" s="58" t="s">
        <v>21</v>
      </c>
      <c r="J30" s="23" t="e">
        <f t="shared" ca="1" si="0"/>
        <v>#NAME?</v>
      </c>
      <c r="K30" s="129"/>
    </row>
    <row r="31" spans="1:11" ht="12.75">
      <c r="A31" s="557"/>
      <c r="B31" s="51" t="s">
        <v>94</v>
      </c>
      <c r="C31" s="52" t="s">
        <v>77</v>
      </c>
      <c r="D31" s="53" t="s">
        <v>95</v>
      </c>
      <c r="E31" s="55" t="s">
        <v>191</v>
      </c>
      <c r="F31" s="56" t="b">
        <v>0</v>
      </c>
      <c r="G31" s="57" t="b">
        <v>1</v>
      </c>
      <c r="H31" s="56" t="b">
        <v>0</v>
      </c>
      <c r="I31" s="58" t="s">
        <v>21</v>
      </c>
      <c r="J31" s="23" t="e">
        <f t="shared" ca="1" si="0"/>
        <v>#NAME?</v>
      </c>
      <c r="K31" s="129"/>
    </row>
    <row r="32" spans="1:11" ht="12.75">
      <c r="A32" s="557"/>
      <c r="B32" s="61" t="s">
        <v>97</v>
      </c>
      <c r="C32" s="62" t="s">
        <v>77</v>
      </c>
      <c r="D32" s="53" t="s">
        <v>98</v>
      </c>
      <c r="E32" s="63" t="s">
        <v>372</v>
      </c>
      <c r="F32" s="56" t="b">
        <v>0</v>
      </c>
      <c r="G32" s="57" t="b">
        <v>1</v>
      </c>
      <c r="H32" s="56" t="b">
        <v>0</v>
      </c>
      <c r="I32" s="58" t="s">
        <v>21</v>
      </c>
      <c r="J32" s="23" t="e">
        <f t="shared" ca="1" si="0"/>
        <v>#NAME?</v>
      </c>
      <c r="K32" s="129"/>
    </row>
    <row r="33" spans="1:11" ht="12.75">
      <c r="A33" s="557"/>
      <c r="B33" s="61" t="s">
        <v>100</v>
      </c>
      <c r="C33" s="62" t="s">
        <v>77</v>
      </c>
      <c r="D33" s="53" t="s">
        <v>101</v>
      </c>
      <c r="E33" s="63" t="s">
        <v>252</v>
      </c>
      <c r="F33" s="56" t="b">
        <v>0</v>
      </c>
      <c r="G33" s="57" t="b">
        <v>1</v>
      </c>
      <c r="H33" s="56" t="b">
        <v>0</v>
      </c>
      <c r="I33" s="58" t="s">
        <v>21</v>
      </c>
      <c r="J33" s="23" t="e">
        <f t="shared" ca="1" si="0"/>
        <v>#NAME?</v>
      </c>
      <c r="K33" s="129"/>
    </row>
    <row r="34" spans="1:11" ht="12.75">
      <c r="A34" s="553"/>
      <c r="B34" s="61" t="s">
        <v>103</v>
      </c>
      <c r="C34" s="52" t="s">
        <v>77</v>
      </c>
      <c r="D34" s="53" t="s">
        <v>104</v>
      </c>
      <c r="E34" s="63" t="s">
        <v>363</v>
      </c>
      <c r="F34" s="56" t="b">
        <v>0</v>
      </c>
      <c r="G34" s="57" t="b">
        <v>0</v>
      </c>
      <c r="H34" s="56" t="b">
        <v>0</v>
      </c>
      <c r="I34" s="64" t="s">
        <v>106</v>
      </c>
      <c r="J34" s="50" t="str">
        <f t="shared" si="0"/>
        <v/>
      </c>
      <c r="K34" s="129"/>
    </row>
    <row r="35" spans="1:11" ht="12.75">
      <c r="A35" s="560" t="s">
        <v>107</v>
      </c>
      <c r="B35" s="66" t="s">
        <v>108</v>
      </c>
      <c r="C35" s="67" t="s">
        <v>25</v>
      </c>
      <c r="D35" s="68" t="s">
        <v>109</v>
      </c>
      <c r="E35" s="70" t="s">
        <v>256</v>
      </c>
      <c r="F35" s="71" t="b">
        <v>0</v>
      </c>
      <c r="G35" s="71" t="b">
        <v>0</v>
      </c>
      <c r="H35" s="71" t="b">
        <v>0</v>
      </c>
      <c r="I35" s="72" t="s">
        <v>106</v>
      </c>
      <c r="J35" s="50" t="str">
        <f t="shared" si="0"/>
        <v/>
      </c>
      <c r="K35" s="130"/>
    </row>
    <row r="36" spans="1:11" ht="15.75" customHeight="1">
      <c r="A36" s="557"/>
      <c r="B36" s="66" t="s">
        <v>111</v>
      </c>
      <c r="C36" s="67" t="s">
        <v>25</v>
      </c>
      <c r="D36" s="68" t="s">
        <v>112</v>
      </c>
      <c r="E36" s="70" t="s">
        <v>181</v>
      </c>
      <c r="F36" s="71" t="b">
        <v>0</v>
      </c>
      <c r="G36" s="71" t="b">
        <v>0</v>
      </c>
      <c r="H36" s="71" t="b">
        <v>0</v>
      </c>
      <c r="I36" s="72" t="s">
        <v>106</v>
      </c>
      <c r="J36" s="50" t="str">
        <f t="shared" si="0"/>
        <v/>
      </c>
      <c r="K36" s="130"/>
    </row>
    <row r="37" spans="1:11" ht="15.75" customHeight="1">
      <c r="A37" s="557"/>
      <c r="B37" s="66" t="s">
        <v>114</v>
      </c>
      <c r="C37" s="67" t="s">
        <v>25</v>
      </c>
      <c r="D37" s="74" t="s">
        <v>115</v>
      </c>
      <c r="E37" s="70" t="s">
        <v>243</v>
      </c>
      <c r="F37" s="76" t="b">
        <v>0</v>
      </c>
      <c r="G37" s="76" t="b">
        <v>0</v>
      </c>
      <c r="H37" s="76" t="b">
        <v>0</v>
      </c>
      <c r="I37" s="77" t="s">
        <v>106</v>
      </c>
      <c r="J37" s="50" t="str">
        <f t="shared" si="0"/>
        <v/>
      </c>
      <c r="K37" s="130"/>
    </row>
    <row r="38" spans="1:11" ht="15" customHeight="1">
      <c r="A38" s="557"/>
      <c r="B38" s="66" t="s">
        <v>117</v>
      </c>
      <c r="C38" s="67" t="s">
        <v>25</v>
      </c>
      <c r="D38" s="68" t="s">
        <v>118</v>
      </c>
      <c r="E38" s="70" t="s">
        <v>279</v>
      </c>
      <c r="F38" s="76" t="b">
        <v>0</v>
      </c>
      <c r="G38" s="76" t="b">
        <v>0</v>
      </c>
      <c r="H38" s="76" t="b">
        <v>0</v>
      </c>
      <c r="I38" s="77" t="s">
        <v>106</v>
      </c>
      <c r="J38" s="50" t="str">
        <f t="shared" si="0"/>
        <v/>
      </c>
      <c r="K38" s="130"/>
    </row>
    <row r="39" spans="1:11" ht="15.75" customHeight="1">
      <c r="A39" s="557"/>
      <c r="B39" s="66" t="s">
        <v>119</v>
      </c>
      <c r="C39" s="67" t="s">
        <v>25</v>
      </c>
      <c r="D39" s="68" t="s">
        <v>120</v>
      </c>
      <c r="E39" s="70" t="s">
        <v>140</v>
      </c>
      <c r="F39" s="76" t="b">
        <v>0</v>
      </c>
      <c r="G39" s="76" t="b">
        <v>0</v>
      </c>
      <c r="H39" s="76" t="b">
        <v>0</v>
      </c>
      <c r="I39" s="77" t="s">
        <v>106</v>
      </c>
      <c r="J39" s="50" t="str">
        <f t="shared" si="0"/>
        <v/>
      </c>
      <c r="K39" s="130"/>
    </row>
    <row r="40" spans="1:11" ht="15.75" customHeight="1">
      <c r="A40" s="557"/>
      <c r="B40" s="66" t="s">
        <v>122</v>
      </c>
      <c r="C40" s="78" t="s">
        <v>25</v>
      </c>
      <c r="D40" s="68" t="s">
        <v>123</v>
      </c>
      <c r="E40" s="70" t="s">
        <v>273</v>
      </c>
      <c r="F40" s="76" t="b">
        <v>0</v>
      </c>
      <c r="G40" s="76" t="b">
        <v>0</v>
      </c>
      <c r="H40" s="76" t="b">
        <v>0</v>
      </c>
      <c r="I40" s="77" t="s">
        <v>106</v>
      </c>
      <c r="J40" s="50" t="str">
        <f t="shared" si="0"/>
        <v/>
      </c>
    </row>
    <row r="41" spans="1:11" ht="15.75" customHeight="1">
      <c r="A41" s="557"/>
      <c r="B41" s="80" t="s">
        <v>125</v>
      </c>
      <c r="C41" s="78" t="s">
        <v>25</v>
      </c>
      <c r="D41" s="68" t="s">
        <v>126</v>
      </c>
      <c r="E41" s="70" t="s">
        <v>184</v>
      </c>
      <c r="F41" s="76" t="b">
        <v>0</v>
      </c>
      <c r="G41" s="76" t="b">
        <v>1</v>
      </c>
      <c r="H41" s="76" t="b">
        <v>0</v>
      </c>
      <c r="I41" s="77" t="s">
        <v>106</v>
      </c>
      <c r="J41" s="23" t="e">
        <f t="shared" ca="1" si="0"/>
        <v>#NAME?</v>
      </c>
    </row>
    <row r="42" spans="1:11" ht="15.75" customHeight="1">
      <c r="A42" s="557"/>
      <c r="B42" s="80" t="s">
        <v>128</v>
      </c>
      <c r="C42" s="78" t="s">
        <v>25</v>
      </c>
      <c r="D42" s="68" t="s">
        <v>129</v>
      </c>
      <c r="E42" s="70" t="s">
        <v>255</v>
      </c>
      <c r="F42" s="76" t="b">
        <v>0</v>
      </c>
      <c r="G42" s="76" t="b">
        <v>0</v>
      </c>
      <c r="H42" s="76" t="b">
        <v>0</v>
      </c>
      <c r="I42" s="77" t="s">
        <v>106</v>
      </c>
      <c r="J42" s="50" t="str">
        <f t="shared" si="0"/>
        <v/>
      </c>
    </row>
    <row r="43" spans="1:11" ht="15.75" customHeight="1">
      <c r="A43" s="557"/>
      <c r="B43" s="66" t="s">
        <v>131</v>
      </c>
      <c r="C43" s="67" t="s">
        <v>25</v>
      </c>
      <c r="D43" s="68" t="s">
        <v>132</v>
      </c>
      <c r="E43" s="70" t="s">
        <v>274</v>
      </c>
      <c r="F43" s="76" t="b">
        <v>0</v>
      </c>
      <c r="G43" s="76" t="b">
        <v>0</v>
      </c>
      <c r="H43" s="76" t="b">
        <v>0</v>
      </c>
      <c r="I43" s="77" t="s">
        <v>106</v>
      </c>
      <c r="J43" s="50" t="str">
        <f t="shared" si="0"/>
        <v/>
      </c>
      <c r="K43" s="131"/>
    </row>
    <row r="44" spans="1:11" ht="15.75" customHeight="1">
      <c r="A44" s="557"/>
      <c r="B44" s="80" t="s">
        <v>134</v>
      </c>
      <c r="C44" s="78" t="s">
        <v>25</v>
      </c>
      <c r="D44" s="68" t="s">
        <v>135</v>
      </c>
      <c r="E44" s="70" t="s">
        <v>255</v>
      </c>
      <c r="F44" s="76" t="b">
        <v>0</v>
      </c>
      <c r="G44" s="76" t="b">
        <v>0</v>
      </c>
      <c r="H44" s="76" t="b">
        <v>0</v>
      </c>
      <c r="I44" s="77" t="s">
        <v>106</v>
      </c>
      <c r="J44" s="50" t="str">
        <f t="shared" si="0"/>
        <v/>
      </c>
    </row>
    <row r="45" spans="1:11" ht="15.75" customHeight="1">
      <c r="A45" s="557"/>
      <c r="B45" s="80" t="s">
        <v>136</v>
      </c>
      <c r="C45" s="78" t="s">
        <v>25</v>
      </c>
      <c r="D45" s="68" t="s">
        <v>137</v>
      </c>
      <c r="E45" s="70" t="s">
        <v>255</v>
      </c>
      <c r="F45" s="76" t="b">
        <v>0</v>
      </c>
      <c r="G45" s="76" t="b">
        <v>0</v>
      </c>
      <c r="H45" s="76" t="b">
        <v>0</v>
      </c>
      <c r="I45" s="77" t="s">
        <v>106</v>
      </c>
      <c r="J45" s="50" t="str">
        <f t="shared" si="0"/>
        <v/>
      </c>
    </row>
    <row r="46" spans="1:11" ht="15.75" customHeight="1">
      <c r="A46" s="557"/>
      <c r="B46" s="80" t="s">
        <v>138</v>
      </c>
      <c r="C46" s="78" t="s">
        <v>25</v>
      </c>
      <c r="D46" s="68" t="s">
        <v>139</v>
      </c>
      <c r="E46" s="70" t="s">
        <v>255</v>
      </c>
      <c r="F46" s="76" t="b">
        <v>0</v>
      </c>
      <c r="G46" s="76" t="b">
        <v>0</v>
      </c>
      <c r="H46" s="76" t="b">
        <v>0</v>
      </c>
      <c r="I46" s="77" t="s">
        <v>106</v>
      </c>
      <c r="J46" s="50" t="str">
        <f t="shared" si="0"/>
        <v/>
      </c>
    </row>
    <row r="47" spans="1:11" ht="16.5" customHeight="1">
      <c r="A47" s="561"/>
      <c r="B47" s="92" t="s">
        <v>145</v>
      </c>
      <c r="C47" s="93" t="s">
        <v>25</v>
      </c>
      <c r="D47" s="94" t="s">
        <v>145</v>
      </c>
      <c r="E47" s="87" t="s">
        <v>330</v>
      </c>
      <c r="F47" s="97" t="b">
        <v>0</v>
      </c>
      <c r="G47" s="97" t="b">
        <v>0</v>
      </c>
      <c r="H47" s="97" t="b">
        <v>0</v>
      </c>
      <c r="I47" s="98" t="s">
        <v>106</v>
      </c>
      <c r="J47" s="23" t="s">
        <v>365</v>
      </c>
      <c r="K47" s="131"/>
    </row>
    <row r="48" spans="1:11" ht="18.75" customHeight="1">
      <c r="A48" s="562" t="s">
        <v>147</v>
      </c>
      <c r="B48" s="99" t="s">
        <v>148</v>
      </c>
      <c r="C48" s="100" t="s">
        <v>149</v>
      </c>
      <c r="D48" s="101" t="s">
        <v>148</v>
      </c>
      <c r="E48" s="112" t="s">
        <v>150</v>
      </c>
      <c r="F48" s="104" t="b">
        <v>0</v>
      </c>
      <c r="G48" s="105" t="s">
        <v>151</v>
      </c>
      <c r="H48" s="104" t="b">
        <v>0</v>
      </c>
      <c r="I48" s="106" t="s">
        <v>152</v>
      </c>
      <c r="J48" s="50"/>
      <c r="K48" s="132"/>
    </row>
    <row r="49" spans="1:11" ht="18.75" customHeight="1">
      <c r="A49" s="561"/>
      <c r="B49" s="108" t="s">
        <v>153</v>
      </c>
      <c r="C49" s="109" t="s">
        <v>154</v>
      </c>
      <c r="D49" s="110" t="s">
        <v>153</v>
      </c>
      <c r="E49" s="112" t="s">
        <v>155</v>
      </c>
      <c r="F49" s="113" t="b">
        <v>0</v>
      </c>
      <c r="G49" s="114" t="s">
        <v>151</v>
      </c>
      <c r="H49" s="113" t="b">
        <v>0</v>
      </c>
      <c r="I49" s="115" t="s">
        <v>156</v>
      </c>
      <c r="J49" s="50"/>
      <c r="K49" s="133"/>
    </row>
  </sheetData>
  <autoFilter ref="F2:G49"/>
  <mergeCells count="19">
    <mergeCell ref="A25:A34"/>
    <mergeCell ref="A35:A47"/>
    <mergeCell ref="A48:A49"/>
    <mergeCell ref="B21:B22"/>
    <mergeCell ref="B23:B24"/>
    <mergeCell ref="A1:B1"/>
    <mergeCell ref="C1:I1"/>
    <mergeCell ref="A3:A4"/>
    <mergeCell ref="B3:B4"/>
    <mergeCell ref="B5:B6"/>
    <mergeCell ref="B7:B8"/>
    <mergeCell ref="B9:B10"/>
    <mergeCell ref="B11:B12"/>
    <mergeCell ref="B13:B14"/>
    <mergeCell ref="B15:B16"/>
    <mergeCell ref="B17:B18"/>
    <mergeCell ref="B19:B20"/>
    <mergeCell ref="A5:A10"/>
    <mergeCell ref="A11:A24"/>
  </mergeCells>
  <conditionalFormatting sqref="K23:AA36 A25:H34 I25:I33">
    <cfRule type="notContainsBlanks" dxfId="29" priority="1">
      <formula>LEN(TRIM(K23))&gt;0</formula>
    </cfRule>
  </conditionalFormatting>
  <hyperlinks>
    <hyperlink ref="A1"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1" r:id="rId19"/>
    <hyperlink ref="D23" r:id="rId20"/>
    <hyperlink ref="D24" r:id="rId21"/>
    <hyperlink ref="D25" r:id="rId22"/>
    <hyperlink ref="D26" r:id="rId23"/>
    <hyperlink ref="D27" r:id="rId24"/>
    <hyperlink ref="D28" r:id="rId25"/>
    <hyperlink ref="D29" r:id="rId26"/>
    <hyperlink ref="D30" r:id="rId27"/>
    <hyperlink ref="D31" r:id="rId28"/>
    <hyperlink ref="D32" r:id="rId29"/>
    <hyperlink ref="D33" r:id="rId30"/>
    <hyperlink ref="D34" r:id="rId31"/>
    <hyperlink ref="D35" r:id="rId32"/>
    <hyperlink ref="D36" r:id="rId33"/>
    <hyperlink ref="D37" r:id="rId34"/>
    <hyperlink ref="D38" r:id="rId35"/>
    <hyperlink ref="D39" r:id="rId36"/>
    <hyperlink ref="D40" r:id="rId37"/>
    <hyperlink ref="D41" r:id="rId38"/>
    <hyperlink ref="D42" r:id="rId39"/>
    <hyperlink ref="D43" r:id="rId40"/>
    <hyperlink ref="D44" r:id="rId41"/>
    <hyperlink ref="D45" r:id="rId42"/>
    <hyperlink ref="D46" r:id="rId43"/>
    <hyperlink ref="D47" r:id="rId44"/>
    <hyperlink ref="J47" r:id="rId45"/>
    <hyperlink ref="D48" r:id="rId46"/>
    <hyperlink ref="D49" r:id="rId47"/>
  </hyperlinks>
  <printOptions horizontalCentered="1" gridLines="1"/>
  <pageMargins left="0.7" right="0.7" top="0.75" bottom="0.75" header="0" footer="0"/>
  <pageSetup paperSize="9" fitToHeight="0" pageOrder="overThenDown" orientation="landscape" cellComments="atEnd"/>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9"/>
  <sheetViews>
    <sheetView workbookViewId="0">
      <pane ySplit="2" topLeftCell="A3" activePane="bottomLeft" state="frozen"/>
      <selection pane="bottomLeft" activeCell="B4" sqref="B4"/>
    </sheetView>
  </sheetViews>
  <sheetFormatPr defaultColWidth="12.5703125" defaultRowHeight="15.75" customHeight="1"/>
  <cols>
    <col min="1" max="1" width="8" customWidth="1"/>
    <col min="2" max="2" width="20.42578125" customWidth="1"/>
    <col min="3" max="3" width="36.42578125" customWidth="1"/>
    <col min="4" max="4" width="32.5703125" customWidth="1"/>
    <col min="5" max="5" width="10.7109375" customWidth="1"/>
    <col min="6" max="6" width="14.140625" customWidth="1"/>
    <col min="7" max="7" width="10.7109375" customWidth="1"/>
    <col min="8" max="8" width="9.140625" customWidth="1"/>
    <col min="9" max="9" width="51.5703125" customWidth="1"/>
    <col min="10" max="10" width="82.28515625" customWidth="1"/>
    <col min="11" max="11" width="20.28515625" customWidth="1"/>
  </cols>
  <sheetData>
    <row r="1" spans="1:27" ht="12.75">
      <c r="A1" s="549" t="s">
        <v>6</v>
      </c>
      <c r="B1" s="550"/>
      <c r="C1" s="551"/>
      <c r="D1" s="550"/>
      <c r="E1" s="550"/>
      <c r="F1" s="550"/>
      <c r="G1" s="550"/>
      <c r="H1" s="550"/>
      <c r="I1" s="550"/>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17" t="s">
        <v>192</v>
      </c>
      <c r="I2" s="16" t="s">
        <v>15</v>
      </c>
      <c r="J2" s="8"/>
      <c r="K2" s="9"/>
      <c r="L2" s="8"/>
      <c r="M2" s="8"/>
      <c r="N2" s="8"/>
      <c r="O2" s="8"/>
      <c r="P2" s="8"/>
      <c r="Q2" s="8"/>
      <c r="R2" s="8"/>
      <c r="S2" s="8"/>
      <c r="T2" s="8"/>
      <c r="U2" s="8"/>
      <c r="V2" s="8"/>
      <c r="W2" s="8"/>
      <c r="X2" s="8"/>
      <c r="Y2" s="8"/>
      <c r="Z2" s="8"/>
      <c r="AA2" s="8"/>
    </row>
    <row r="3" spans="1:27" ht="12.75">
      <c r="A3" s="552" t="s">
        <v>16</v>
      </c>
      <c r="B3" s="554" t="s">
        <v>17</v>
      </c>
      <c r="C3" s="17" t="s">
        <v>18</v>
      </c>
      <c r="D3" s="18" t="s">
        <v>19</v>
      </c>
      <c r="E3" s="20" t="s">
        <v>157</v>
      </c>
      <c r="F3" s="21" t="b">
        <v>0</v>
      </c>
      <c r="G3" s="21" t="b">
        <v>0</v>
      </c>
      <c r="H3" s="21" t="b">
        <v>0</v>
      </c>
      <c r="I3" s="22" t="s">
        <v>21</v>
      </c>
      <c r="J3" s="50" t="str">
        <f t="shared" ref="J3:J46" si="0">IF(G3,CONCAT(CONCAT(CONCAT(CONCAT(CONCAT(CONCAT(CONCAT(CONCAT("http://192.168.10.9:8082/artifactory/santander-gts-libs-release-local/",CONCAT(CONCAT(SUBSTITUTE(C3,".","/"),"/"),D3)),"/"),E3),"/"),D3),"-"),E3),".jar"),"")</f>
        <v/>
      </c>
    </row>
    <row r="4" spans="1:27" ht="12.75">
      <c r="A4" s="553"/>
      <c r="B4" s="547"/>
      <c r="C4" s="17" t="s">
        <v>18</v>
      </c>
      <c r="D4" s="18" t="s">
        <v>22</v>
      </c>
      <c r="E4" s="20" t="s">
        <v>157</v>
      </c>
      <c r="F4" s="21" t="b">
        <v>0</v>
      </c>
      <c r="G4" s="21" t="b">
        <v>0</v>
      </c>
      <c r="H4" s="21" t="b">
        <v>0</v>
      </c>
      <c r="I4" s="26"/>
      <c r="J4" s="50" t="str">
        <f t="shared" si="0"/>
        <v/>
      </c>
      <c r="K4" s="119"/>
    </row>
    <row r="5" spans="1:27" ht="24" customHeight="1">
      <c r="A5" s="556" t="s">
        <v>23</v>
      </c>
      <c r="B5" s="555" t="s">
        <v>24</v>
      </c>
      <c r="C5" s="28" t="s">
        <v>25</v>
      </c>
      <c r="D5" s="29" t="s">
        <v>26</v>
      </c>
      <c r="E5" s="31" t="s">
        <v>215</v>
      </c>
      <c r="F5" s="32" t="b">
        <v>0</v>
      </c>
      <c r="G5" s="32" t="b">
        <v>1</v>
      </c>
      <c r="H5" s="32" t="b">
        <v>0</v>
      </c>
      <c r="I5" s="33" t="s">
        <v>28</v>
      </c>
      <c r="J5" s="23" t="e">
        <f t="shared" ca="1" si="0"/>
        <v>#NAME?</v>
      </c>
    </row>
    <row r="6" spans="1:27" ht="22.5" customHeight="1">
      <c r="A6" s="557"/>
      <c r="B6" s="547"/>
      <c r="C6" s="28" t="s">
        <v>25</v>
      </c>
      <c r="D6" s="29" t="s">
        <v>29</v>
      </c>
      <c r="E6" s="31" t="s">
        <v>215</v>
      </c>
      <c r="F6" s="32" t="b">
        <v>0</v>
      </c>
      <c r="G6" s="32" t="b">
        <v>1</v>
      </c>
      <c r="H6" s="32" t="b">
        <v>0</v>
      </c>
      <c r="I6" s="35" t="s">
        <v>21</v>
      </c>
      <c r="J6" s="23" t="e">
        <f t="shared" ca="1" si="0"/>
        <v>#NAME?</v>
      </c>
      <c r="K6" s="121"/>
    </row>
    <row r="7" spans="1:27" ht="12.75">
      <c r="A7" s="557"/>
      <c r="B7" s="555" t="s">
        <v>30</v>
      </c>
      <c r="C7" s="28" t="s">
        <v>25</v>
      </c>
      <c r="D7" s="29" t="s">
        <v>31</v>
      </c>
      <c r="E7" s="31" t="s">
        <v>74</v>
      </c>
      <c r="F7" s="32" t="b">
        <v>0</v>
      </c>
      <c r="G7" s="32" t="b">
        <v>0</v>
      </c>
      <c r="H7" s="32" t="b">
        <v>0</v>
      </c>
      <c r="I7" s="33"/>
      <c r="J7" s="50" t="str">
        <f t="shared" si="0"/>
        <v/>
      </c>
      <c r="K7" s="119"/>
    </row>
    <row r="8" spans="1:27" ht="12.75">
      <c r="A8" s="557"/>
      <c r="B8" s="547"/>
      <c r="C8" s="28" t="s">
        <v>25</v>
      </c>
      <c r="D8" s="29" t="s">
        <v>33</v>
      </c>
      <c r="E8" s="31" t="s">
        <v>273</v>
      </c>
      <c r="F8" s="32" t="b">
        <v>0</v>
      </c>
      <c r="G8" s="32" t="b">
        <v>0</v>
      </c>
      <c r="H8" s="32" t="b">
        <v>0</v>
      </c>
      <c r="I8" s="35" t="s">
        <v>34</v>
      </c>
      <c r="J8" s="50" t="str">
        <f t="shared" si="0"/>
        <v/>
      </c>
    </row>
    <row r="9" spans="1:27" ht="12.75">
      <c r="A9" s="557"/>
      <c r="B9" s="555" t="s">
        <v>35</v>
      </c>
      <c r="C9" s="28" t="s">
        <v>18</v>
      </c>
      <c r="D9" s="29" t="s">
        <v>36</v>
      </c>
      <c r="E9" s="31" t="s">
        <v>105</v>
      </c>
      <c r="F9" s="32" t="b">
        <v>0</v>
      </c>
      <c r="G9" s="32" t="b">
        <v>0</v>
      </c>
      <c r="H9" s="32" t="b">
        <v>0</v>
      </c>
      <c r="I9" s="33"/>
      <c r="J9" s="50" t="str">
        <f t="shared" si="0"/>
        <v/>
      </c>
    </row>
    <row r="10" spans="1:27" ht="12.75">
      <c r="A10" s="553"/>
      <c r="B10" s="547"/>
      <c r="C10" s="28" t="s">
        <v>38</v>
      </c>
      <c r="D10" s="29" t="s">
        <v>39</v>
      </c>
      <c r="E10" s="31" t="s">
        <v>105</v>
      </c>
      <c r="F10" s="32" t="b">
        <v>0</v>
      </c>
      <c r="G10" s="32" t="b">
        <v>0</v>
      </c>
      <c r="H10" s="32" t="b">
        <v>0</v>
      </c>
      <c r="I10" s="35" t="s">
        <v>34</v>
      </c>
      <c r="J10" s="50" t="str">
        <f t="shared" si="0"/>
        <v/>
      </c>
    </row>
    <row r="11" spans="1:27" ht="12.75">
      <c r="A11" s="558" t="s">
        <v>40</v>
      </c>
      <c r="B11" s="546" t="s">
        <v>41</v>
      </c>
      <c r="C11" s="37" t="s">
        <v>25</v>
      </c>
      <c r="D11" s="38" t="s">
        <v>42</v>
      </c>
      <c r="E11" s="40" t="s">
        <v>172</v>
      </c>
      <c r="F11" s="41" t="b">
        <v>0</v>
      </c>
      <c r="G11" s="41" t="b">
        <v>1</v>
      </c>
      <c r="H11" s="41" t="b">
        <v>0</v>
      </c>
      <c r="I11" s="42" t="s">
        <v>28</v>
      </c>
      <c r="J11" s="23" t="e">
        <f t="shared" ca="1" si="0"/>
        <v>#NAME?</v>
      </c>
      <c r="K11" s="121"/>
    </row>
    <row r="12" spans="1:27" ht="15" customHeight="1">
      <c r="A12" s="557"/>
      <c r="B12" s="547"/>
      <c r="C12" s="37" t="s">
        <v>25</v>
      </c>
      <c r="D12" s="38" t="s">
        <v>44</v>
      </c>
      <c r="E12" s="40" t="s">
        <v>172</v>
      </c>
      <c r="F12" s="41" t="b">
        <v>0</v>
      </c>
      <c r="G12" s="41" t="b">
        <v>1</v>
      </c>
      <c r="H12" s="41" t="b">
        <v>0</v>
      </c>
      <c r="I12" s="43" t="s">
        <v>45</v>
      </c>
      <c r="J12" s="23" t="e">
        <f t="shared" ca="1" si="0"/>
        <v>#NAME?</v>
      </c>
      <c r="K12" s="122"/>
    </row>
    <row r="13" spans="1:27" ht="12.75">
      <c r="A13" s="557"/>
      <c r="B13" s="546" t="s">
        <v>46</v>
      </c>
      <c r="C13" s="37" t="s">
        <v>25</v>
      </c>
      <c r="D13" s="38" t="s">
        <v>47</v>
      </c>
      <c r="E13" s="40" t="s">
        <v>121</v>
      </c>
      <c r="F13" s="41" t="b">
        <v>0</v>
      </c>
      <c r="G13" s="41" t="b">
        <v>1</v>
      </c>
      <c r="H13" s="41" t="b">
        <v>0</v>
      </c>
      <c r="I13" s="42" t="s">
        <v>28</v>
      </c>
      <c r="J13" s="23" t="e">
        <f t="shared" ca="1" si="0"/>
        <v>#NAME?</v>
      </c>
      <c r="K13" s="121"/>
    </row>
    <row r="14" spans="1:27" ht="12.75">
      <c r="A14" s="557"/>
      <c r="B14" s="547"/>
      <c r="C14" s="37" t="s">
        <v>25</v>
      </c>
      <c r="D14" s="38" t="s">
        <v>49</v>
      </c>
      <c r="E14" s="40" t="s">
        <v>305</v>
      </c>
      <c r="F14" s="41" t="b">
        <v>0</v>
      </c>
      <c r="G14" s="41" t="b">
        <v>1</v>
      </c>
      <c r="H14" s="41" t="b">
        <v>0</v>
      </c>
      <c r="I14" s="43" t="s">
        <v>50</v>
      </c>
      <c r="J14" s="23" t="e">
        <f t="shared" ca="1" si="0"/>
        <v>#NAME?</v>
      </c>
      <c r="K14" s="123"/>
    </row>
    <row r="15" spans="1:27" ht="12.75">
      <c r="A15" s="557"/>
      <c r="B15" s="546" t="s">
        <v>51</v>
      </c>
      <c r="C15" s="37" t="s">
        <v>25</v>
      </c>
      <c r="D15" s="38" t="s">
        <v>52</v>
      </c>
      <c r="E15" s="40" t="s">
        <v>121</v>
      </c>
      <c r="F15" s="41" t="b">
        <v>0</v>
      </c>
      <c r="G15" s="41" t="b">
        <v>1</v>
      </c>
      <c r="H15" s="41" t="b">
        <v>0</v>
      </c>
      <c r="I15" s="42" t="s">
        <v>28</v>
      </c>
      <c r="J15" s="23" t="e">
        <f t="shared" ca="1" si="0"/>
        <v>#NAME?</v>
      </c>
      <c r="K15" s="121"/>
    </row>
    <row r="16" spans="1:27" ht="12.75">
      <c r="A16" s="557"/>
      <c r="B16" s="547"/>
      <c r="C16" s="37" t="s">
        <v>25</v>
      </c>
      <c r="D16" s="38" t="s">
        <v>54</v>
      </c>
      <c r="E16" s="40" t="s">
        <v>121</v>
      </c>
      <c r="F16" s="41" t="b">
        <v>0</v>
      </c>
      <c r="G16" s="41" t="b">
        <v>1</v>
      </c>
      <c r="H16" s="41" t="b">
        <v>0</v>
      </c>
      <c r="I16" s="43" t="s">
        <v>55</v>
      </c>
      <c r="J16" s="23" t="e">
        <f t="shared" ca="1" si="0"/>
        <v>#NAME?</v>
      </c>
      <c r="K16" s="123"/>
    </row>
    <row r="17" spans="1:11" ht="12.75">
      <c r="A17" s="557"/>
      <c r="B17" s="546" t="s">
        <v>56</v>
      </c>
      <c r="C17" s="37" t="s">
        <v>25</v>
      </c>
      <c r="D17" s="38" t="s">
        <v>57</v>
      </c>
      <c r="E17" s="40" t="s">
        <v>214</v>
      </c>
      <c r="F17" s="41" t="b">
        <v>0</v>
      </c>
      <c r="G17" s="41" t="b">
        <v>1</v>
      </c>
      <c r="H17" s="41" t="b">
        <v>0</v>
      </c>
      <c r="I17" s="42" t="s">
        <v>28</v>
      </c>
      <c r="J17" s="23" t="e">
        <f t="shared" ca="1" si="0"/>
        <v>#NAME?</v>
      </c>
      <c r="K17" s="121"/>
    </row>
    <row r="18" spans="1:11" ht="12.75">
      <c r="A18" s="557"/>
      <c r="B18" s="547"/>
      <c r="C18" s="37" t="s">
        <v>25</v>
      </c>
      <c r="D18" s="38" t="s">
        <v>59</v>
      </c>
      <c r="E18" s="40" t="s">
        <v>214</v>
      </c>
      <c r="F18" s="41" t="b">
        <v>0</v>
      </c>
      <c r="G18" s="41" t="b">
        <v>1</v>
      </c>
      <c r="H18" s="41" t="b">
        <v>0</v>
      </c>
      <c r="I18" s="43" t="s">
        <v>34</v>
      </c>
      <c r="J18" s="23" t="e">
        <f t="shared" ca="1" si="0"/>
        <v>#NAME?</v>
      </c>
      <c r="K18" s="124"/>
    </row>
    <row r="19" spans="1:11" ht="12.75">
      <c r="A19" s="557"/>
      <c r="B19" s="546" t="s">
        <v>60</v>
      </c>
      <c r="C19" s="37" t="s">
        <v>25</v>
      </c>
      <c r="D19" s="38" t="s">
        <v>61</v>
      </c>
      <c r="E19" s="40" t="s">
        <v>194</v>
      </c>
      <c r="F19" s="41" t="b">
        <v>0</v>
      </c>
      <c r="G19" s="41" t="b">
        <v>0</v>
      </c>
      <c r="H19" s="41" t="b">
        <v>0</v>
      </c>
      <c r="I19" s="43" t="s">
        <v>63</v>
      </c>
      <c r="J19" s="50" t="str">
        <f t="shared" si="0"/>
        <v/>
      </c>
      <c r="K19" s="125"/>
    </row>
    <row r="20" spans="1:11" ht="12.75">
      <c r="A20" s="557"/>
      <c r="B20" s="547"/>
      <c r="C20" s="37" t="s">
        <v>25</v>
      </c>
      <c r="D20" s="38" t="s">
        <v>64</v>
      </c>
      <c r="E20" s="40" t="s">
        <v>194</v>
      </c>
      <c r="F20" s="41" t="b">
        <v>0</v>
      </c>
      <c r="G20" s="41" t="b">
        <v>0</v>
      </c>
      <c r="H20" s="41" t="b">
        <v>0</v>
      </c>
      <c r="I20" s="43" t="s">
        <v>28</v>
      </c>
      <c r="J20" s="50" t="str">
        <f t="shared" si="0"/>
        <v/>
      </c>
      <c r="K20" s="125"/>
    </row>
    <row r="21" spans="1:11" ht="12.75">
      <c r="A21" s="557"/>
      <c r="B21" s="546" t="s">
        <v>65</v>
      </c>
      <c r="C21" s="37" t="s">
        <v>25</v>
      </c>
      <c r="D21" s="38" t="s">
        <v>66</v>
      </c>
      <c r="E21" s="40" t="s">
        <v>254</v>
      </c>
      <c r="F21" s="41" t="b">
        <v>0</v>
      </c>
      <c r="G21" s="41" t="b">
        <v>1</v>
      </c>
      <c r="H21" s="41" t="b">
        <v>0</v>
      </c>
      <c r="I21" s="43" t="s">
        <v>63</v>
      </c>
      <c r="J21" s="23" t="e">
        <f t="shared" ca="1" si="0"/>
        <v>#NAME?</v>
      </c>
      <c r="K21" s="125"/>
    </row>
    <row r="22" spans="1:11" ht="12.75">
      <c r="A22" s="557"/>
      <c r="B22" s="547"/>
      <c r="C22" s="37" t="s">
        <v>25</v>
      </c>
      <c r="D22" s="38" t="s">
        <v>68</v>
      </c>
      <c r="E22" s="40" t="s">
        <v>254</v>
      </c>
      <c r="F22" s="41" t="b">
        <v>0</v>
      </c>
      <c r="G22" s="41" t="b">
        <v>1</v>
      </c>
      <c r="H22" s="41" t="b">
        <v>0</v>
      </c>
      <c r="I22" s="43" t="s">
        <v>28</v>
      </c>
      <c r="J22" s="23" t="e">
        <f t="shared" ca="1" si="0"/>
        <v>#NAME?</v>
      </c>
      <c r="K22" s="125"/>
    </row>
    <row r="23" spans="1:11" ht="12.75">
      <c r="A23" s="557"/>
      <c r="B23" s="548" t="s">
        <v>69</v>
      </c>
      <c r="C23" s="37" t="s">
        <v>25</v>
      </c>
      <c r="D23" s="38" t="s">
        <v>70</v>
      </c>
      <c r="E23" s="40" t="s">
        <v>32</v>
      </c>
      <c r="F23" s="41" t="b">
        <v>0</v>
      </c>
      <c r="G23" s="41" t="b">
        <v>1</v>
      </c>
      <c r="H23" s="41" t="b">
        <v>0</v>
      </c>
      <c r="I23" s="48" t="s">
        <v>28</v>
      </c>
      <c r="J23" s="23" t="e">
        <f t="shared" ca="1" si="0"/>
        <v>#NAME?</v>
      </c>
      <c r="K23" s="125"/>
    </row>
    <row r="24" spans="1:11" ht="12.75">
      <c r="A24" s="553"/>
      <c r="B24" s="547"/>
      <c r="C24" s="37" t="s">
        <v>25</v>
      </c>
      <c r="D24" s="38" t="s">
        <v>72</v>
      </c>
      <c r="E24" s="40" t="s">
        <v>32</v>
      </c>
      <c r="F24" s="41" t="b">
        <v>0</v>
      </c>
      <c r="G24" s="41" t="b">
        <v>1</v>
      </c>
      <c r="H24" s="41" t="b">
        <v>0</v>
      </c>
      <c r="I24" s="48" t="s">
        <v>73</v>
      </c>
      <c r="J24" s="23" t="e">
        <f t="shared" ca="1" si="0"/>
        <v>#NAME?</v>
      </c>
      <c r="K24" s="126"/>
    </row>
    <row r="25" spans="1:11" ht="12.75">
      <c r="A25" s="559" t="s">
        <v>75</v>
      </c>
      <c r="B25" s="51" t="s">
        <v>76</v>
      </c>
      <c r="C25" s="52" t="s">
        <v>77</v>
      </c>
      <c r="D25" s="53" t="s">
        <v>78</v>
      </c>
      <c r="E25" s="55" t="s">
        <v>264</v>
      </c>
      <c r="F25" s="56" t="b">
        <v>0</v>
      </c>
      <c r="G25" s="57" t="b">
        <v>1</v>
      </c>
      <c r="H25" s="56" t="b">
        <v>0</v>
      </c>
      <c r="I25" s="58" t="s">
        <v>21</v>
      </c>
      <c r="J25" s="23" t="e">
        <f t="shared" ca="1" si="0"/>
        <v>#NAME?</v>
      </c>
      <c r="K25" s="121"/>
    </row>
    <row r="26" spans="1:11" ht="12.75">
      <c r="A26" s="557"/>
      <c r="B26" s="51" t="s">
        <v>80</v>
      </c>
      <c r="C26" s="52" t="s">
        <v>77</v>
      </c>
      <c r="D26" s="53" t="s">
        <v>81</v>
      </c>
      <c r="E26" s="55" t="s">
        <v>377</v>
      </c>
      <c r="F26" s="56" t="b">
        <v>0</v>
      </c>
      <c r="G26" s="57" t="b">
        <v>1</v>
      </c>
      <c r="H26" s="56" t="b">
        <v>0</v>
      </c>
      <c r="I26" s="58" t="s">
        <v>21</v>
      </c>
      <c r="J26" s="23" t="e">
        <f t="shared" ca="1" si="0"/>
        <v>#NAME?</v>
      </c>
      <c r="K26" s="127"/>
    </row>
    <row r="27" spans="1:11" ht="12.75">
      <c r="A27" s="557"/>
      <c r="B27" s="51" t="s">
        <v>83</v>
      </c>
      <c r="C27" s="52" t="s">
        <v>77</v>
      </c>
      <c r="D27" s="53" t="s">
        <v>84</v>
      </c>
      <c r="E27" s="55" t="s">
        <v>249</v>
      </c>
      <c r="F27" s="56" t="b">
        <v>0</v>
      </c>
      <c r="G27" s="57" t="b">
        <v>1</v>
      </c>
      <c r="H27" s="56" t="b">
        <v>0</v>
      </c>
      <c r="I27" s="58" t="s">
        <v>21</v>
      </c>
      <c r="J27" s="23" t="e">
        <f t="shared" ca="1" si="0"/>
        <v>#NAME?</v>
      </c>
      <c r="K27" s="128"/>
    </row>
    <row r="28" spans="1:11" ht="12.75">
      <c r="A28" s="557"/>
      <c r="B28" s="51" t="s">
        <v>86</v>
      </c>
      <c r="C28" s="52" t="s">
        <v>77</v>
      </c>
      <c r="D28" s="53" t="s">
        <v>87</v>
      </c>
      <c r="E28" s="55" t="s">
        <v>269</v>
      </c>
      <c r="F28" s="56" t="b">
        <v>0</v>
      </c>
      <c r="G28" s="57" t="b">
        <v>1</v>
      </c>
      <c r="H28" s="56" t="b">
        <v>0</v>
      </c>
      <c r="I28" s="58" t="s">
        <v>21</v>
      </c>
      <c r="J28" s="23" t="e">
        <f t="shared" ca="1" si="0"/>
        <v>#NAME?</v>
      </c>
      <c r="K28" s="128"/>
    </row>
    <row r="29" spans="1:11" ht="12.75">
      <c r="A29" s="557"/>
      <c r="B29" s="51" t="s">
        <v>89</v>
      </c>
      <c r="C29" s="52" t="s">
        <v>77</v>
      </c>
      <c r="D29" s="53" t="s">
        <v>90</v>
      </c>
      <c r="E29" s="55" t="s">
        <v>269</v>
      </c>
      <c r="F29" s="56" t="b">
        <v>0</v>
      </c>
      <c r="G29" s="57" t="b">
        <v>1</v>
      </c>
      <c r="H29" s="56" t="b">
        <v>0</v>
      </c>
      <c r="I29" s="58" t="s">
        <v>21</v>
      </c>
      <c r="J29" s="23" t="e">
        <f t="shared" ca="1" si="0"/>
        <v>#NAME?</v>
      </c>
      <c r="K29" s="125"/>
    </row>
    <row r="30" spans="1:11" ht="12.75">
      <c r="A30" s="557"/>
      <c r="B30" s="51" t="s">
        <v>91</v>
      </c>
      <c r="C30" s="52" t="s">
        <v>77</v>
      </c>
      <c r="D30" s="53" t="s">
        <v>92</v>
      </c>
      <c r="E30" s="55" t="s">
        <v>377</v>
      </c>
      <c r="F30" s="56" t="b">
        <v>0</v>
      </c>
      <c r="G30" s="57" t="b">
        <v>1</v>
      </c>
      <c r="H30" s="56" t="b">
        <v>0</v>
      </c>
      <c r="I30" s="58" t="s">
        <v>21</v>
      </c>
      <c r="J30" s="23" t="e">
        <f t="shared" ca="1" si="0"/>
        <v>#NAME?</v>
      </c>
      <c r="K30" s="129"/>
    </row>
    <row r="31" spans="1:11" ht="12.75">
      <c r="A31" s="557"/>
      <c r="B31" s="51" t="s">
        <v>94</v>
      </c>
      <c r="C31" s="52" t="s">
        <v>77</v>
      </c>
      <c r="D31" s="53" t="s">
        <v>95</v>
      </c>
      <c r="E31" s="55" t="s">
        <v>206</v>
      </c>
      <c r="F31" s="56" t="b">
        <v>0</v>
      </c>
      <c r="G31" s="57" t="b">
        <v>1</v>
      </c>
      <c r="H31" s="56" t="b">
        <v>0</v>
      </c>
      <c r="I31" s="58" t="s">
        <v>21</v>
      </c>
      <c r="J31" s="23" t="e">
        <f t="shared" ca="1" si="0"/>
        <v>#NAME?</v>
      </c>
      <c r="K31" s="129"/>
    </row>
    <row r="32" spans="1:11" ht="12.75">
      <c r="A32" s="557"/>
      <c r="B32" s="61" t="s">
        <v>97</v>
      </c>
      <c r="C32" s="62" t="s">
        <v>77</v>
      </c>
      <c r="D32" s="53" t="s">
        <v>98</v>
      </c>
      <c r="E32" s="63" t="s">
        <v>378</v>
      </c>
      <c r="F32" s="56" t="b">
        <v>0</v>
      </c>
      <c r="G32" s="57" t="b">
        <v>0</v>
      </c>
      <c r="H32" s="56" t="b">
        <v>0</v>
      </c>
      <c r="I32" s="58" t="s">
        <v>21</v>
      </c>
      <c r="J32" s="50" t="str">
        <f t="shared" si="0"/>
        <v/>
      </c>
      <c r="K32" s="129"/>
    </row>
    <row r="33" spans="1:11" ht="12.75">
      <c r="A33" s="557"/>
      <c r="B33" s="61" t="s">
        <v>100</v>
      </c>
      <c r="C33" s="62" t="s">
        <v>77</v>
      </c>
      <c r="D33" s="53" t="s">
        <v>101</v>
      </c>
      <c r="E33" s="63" t="s">
        <v>20</v>
      </c>
      <c r="F33" s="56" t="b">
        <v>0</v>
      </c>
      <c r="G33" s="57" t="b">
        <v>1</v>
      </c>
      <c r="H33" s="56" t="b">
        <v>0</v>
      </c>
      <c r="I33" s="58" t="s">
        <v>21</v>
      </c>
      <c r="J33" s="23" t="e">
        <f t="shared" ca="1" si="0"/>
        <v>#NAME?</v>
      </c>
      <c r="K33" s="129"/>
    </row>
    <row r="34" spans="1:11" ht="12.75">
      <c r="A34" s="553"/>
      <c r="B34" s="61" t="s">
        <v>103</v>
      </c>
      <c r="C34" s="52" t="s">
        <v>77</v>
      </c>
      <c r="D34" s="53" t="s">
        <v>104</v>
      </c>
      <c r="E34" s="63" t="s">
        <v>363</v>
      </c>
      <c r="F34" s="56" t="b">
        <v>0</v>
      </c>
      <c r="G34" s="57" t="b">
        <v>0</v>
      </c>
      <c r="H34" s="56" t="b">
        <v>0</v>
      </c>
      <c r="I34" s="64" t="s">
        <v>106</v>
      </c>
      <c r="J34" s="50" t="str">
        <f t="shared" si="0"/>
        <v/>
      </c>
      <c r="K34" s="129"/>
    </row>
    <row r="35" spans="1:11" ht="12.75">
      <c r="A35" s="560" t="s">
        <v>107</v>
      </c>
      <c r="B35" s="66" t="s">
        <v>108</v>
      </c>
      <c r="C35" s="67" t="s">
        <v>25</v>
      </c>
      <c r="D35" s="68" t="s">
        <v>109</v>
      </c>
      <c r="E35" s="70" t="s">
        <v>256</v>
      </c>
      <c r="F35" s="71" t="b">
        <v>0</v>
      </c>
      <c r="G35" s="71" t="b">
        <v>0</v>
      </c>
      <c r="H35" s="71" t="b">
        <v>0</v>
      </c>
      <c r="I35" s="72" t="s">
        <v>106</v>
      </c>
      <c r="J35" s="50" t="str">
        <f t="shared" si="0"/>
        <v/>
      </c>
      <c r="K35" s="130"/>
    </row>
    <row r="36" spans="1:11" ht="15.75" customHeight="1">
      <c r="A36" s="557"/>
      <c r="B36" s="66" t="s">
        <v>111</v>
      </c>
      <c r="C36" s="67" t="s">
        <v>25</v>
      </c>
      <c r="D36" s="68" t="s">
        <v>112</v>
      </c>
      <c r="E36" s="70" t="s">
        <v>181</v>
      </c>
      <c r="F36" s="71" t="b">
        <v>0</v>
      </c>
      <c r="G36" s="71" t="b">
        <v>0</v>
      </c>
      <c r="H36" s="71" t="b">
        <v>0</v>
      </c>
      <c r="I36" s="72" t="s">
        <v>106</v>
      </c>
      <c r="J36" s="23" t="str">
        <f t="shared" si="0"/>
        <v/>
      </c>
      <c r="K36" s="130"/>
    </row>
    <row r="37" spans="1:11" ht="15.75" customHeight="1">
      <c r="A37" s="557"/>
      <c r="B37" s="66" t="s">
        <v>114</v>
      </c>
      <c r="C37" s="67" t="s">
        <v>25</v>
      </c>
      <c r="D37" s="74" t="s">
        <v>115</v>
      </c>
      <c r="E37" s="70" t="s">
        <v>243</v>
      </c>
      <c r="F37" s="76" t="b">
        <v>0</v>
      </c>
      <c r="G37" s="76" t="b">
        <v>0</v>
      </c>
      <c r="H37" s="76" t="b">
        <v>0</v>
      </c>
      <c r="I37" s="77" t="s">
        <v>106</v>
      </c>
      <c r="J37" s="50" t="str">
        <f t="shared" si="0"/>
        <v/>
      </c>
      <c r="K37" s="130"/>
    </row>
    <row r="38" spans="1:11" ht="15" customHeight="1">
      <c r="A38" s="557"/>
      <c r="B38" s="66" t="s">
        <v>117</v>
      </c>
      <c r="C38" s="67" t="s">
        <v>25</v>
      </c>
      <c r="D38" s="68" t="s">
        <v>118</v>
      </c>
      <c r="E38" s="70" t="s">
        <v>279</v>
      </c>
      <c r="F38" s="76" t="b">
        <v>0</v>
      </c>
      <c r="G38" s="76" t="b">
        <v>0</v>
      </c>
      <c r="H38" s="76" t="b">
        <v>0</v>
      </c>
      <c r="I38" s="77" t="s">
        <v>106</v>
      </c>
      <c r="J38" s="50" t="str">
        <f t="shared" si="0"/>
        <v/>
      </c>
      <c r="K38" s="130"/>
    </row>
    <row r="39" spans="1:11" ht="15.75" customHeight="1">
      <c r="A39" s="557"/>
      <c r="B39" s="66" t="s">
        <v>119</v>
      </c>
      <c r="C39" s="67" t="s">
        <v>25</v>
      </c>
      <c r="D39" s="68" t="s">
        <v>120</v>
      </c>
      <c r="E39" s="70" t="s">
        <v>140</v>
      </c>
      <c r="F39" s="76" t="b">
        <v>0</v>
      </c>
      <c r="G39" s="76" t="b">
        <v>0</v>
      </c>
      <c r="H39" s="76" t="b">
        <v>0</v>
      </c>
      <c r="I39" s="77" t="s">
        <v>106</v>
      </c>
      <c r="J39" s="50" t="str">
        <f t="shared" si="0"/>
        <v/>
      </c>
      <c r="K39" s="130"/>
    </row>
    <row r="40" spans="1:11" ht="15.75" customHeight="1">
      <c r="A40" s="557"/>
      <c r="B40" s="66" t="s">
        <v>122</v>
      </c>
      <c r="C40" s="78" t="s">
        <v>25</v>
      </c>
      <c r="D40" s="68" t="s">
        <v>123</v>
      </c>
      <c r="E40" s="70" t="s">
        <v>273</v>
      </c>
      <c r="F40" s="76" t="b">
        <v>0</v>
      </c>
      <c r="G40" s="76" t="b">
        <v>0</v>
      </c>
      <c r="H40" s="76" t="b">
        <v>0</v>
      </c>
      <c r="I40" s="77" t="s">
        <v>106</v>
      </c>
      <c r="J40" s="50" t="str">
        <f t="shared" si="0"/>
        <v/>
      </c>
    </row>
    <row r="41" spans="1:11" ht="15.75" customHeight="1">
      <c r="A41" s="557"/>
      <c r="B41" s="80" t="s">
        <v>125</v>
      </c>
      <c r="C41" s="78" t="s">
        <v>25</v>
      </c>
      <c r="D41" s="68" t="s">
        <v>126</v>
      </c>
      <c r="E41" s="70" t="s">
        <v>256</v>
      </c>
      <c r="F41" s="76" t="b">
        <v>0</v>
      </c>
      <c r="G41" s="76" t="b">
        <v>0</v>
      </c>
      <c r="H41" s="76" t="b">
        <v>0</v>
      </c>
      <c r="I41" s="77" t="s">
        <v>106</v>
      </c>
      <c r="J41" s="50" t="str">
        <f t="shared" si="0"/>
        <v/>
      </c>
    </row>
    <row r="42" spans="1:11" ht="15.75" customHeight="1">
      <c r="A42" s="557"/>
      <c r="B42" s="80" t="s">
        <v>128</v>
      </c>
      <c r="C42" s="78" t="s">
        <v>25</v>
      </c>
      <c r="D42" s="68" t="s">
        <v>129</v>
      </c>
      <c r="E42" s="70" t="s">
        <v>255</v>
      </c>
      <c r="F42" s="76" t="b">
        <v>0</v>
      </c>
      <c r="G42" s="76" t="b">
        <v>0</v>
      </c>
      <c r="H42" s="76" t="b">
        <v>0</v>
      </c>
      <c r="I42" s="77" t="s">
        <v>106</v>
      </c>
      <c r="J42" s="50" t="str">
        <f t="shared" si="0"/>
        <v/>
      </c>
    </row>
    <row r="43" spans="1:11" ht="15.75" customHeight="1">
      <c r="A43" s="557"/>
      <c r="B43" s="66" t="s">
        <v>131</v>
      </c>
      <c r="C43" s="67" t="s">
        <v>25</v>
      </c>
      <c r="D43" s="68" t="s">
        <v>132</v>
      </c>
      <c r="E43" s="70" t="s">
        <v>274</v>
      </c>
      <c r="F43" s="76" t="b">
        <v>0</v>
      </c>
      <c r="G43" s="76" t="b">
        <v>0</v>
      </c>
      <c r="H43" s="76" t="b">
        <v>0</v>
      </c>
      <c r="I43" s="77" t="s">
        <v>106</v>
      </c>
      <c r="J43" s="50" t="str">
        <f t="shared" si="0"/>
        <v/>
      </c>
      <c r="K43" s="131"/>
    </row>
    <row r="44" spans="1:11" ht="15.75" customHeight="1">
      <c r="A44" s="557"/>
      <c r="B44" s="80" t="s">
        <v>134</v>
      </c>
      <c r="C44" s="78" t="s">
        <v>25</v>
      </c>
      <c r="D44" s="68" t="s">
        <v>135</v>
      </c>
      <c r="E44" s="70" t="s">
        <v>255</v>
      </c>
      <c r="F44" s="76" t="b">
        <v>0</v>
      </c>
      <c r="G44" s="76" t="b">
        <v>0</v>
      </c>
      <c r="H44" s="76" t="b">
        <v>0</v>
      </c>
      <c r="I44" s="77" t="s">
        <v>106</v>
      </c>
      <c r="J44" s="50" t="str">
        <f t="shared" si="0"/>
        <v/>
      </c>
    </row>
    <row r="45" spans="1:11" ht="15.75" customHeight="1">
      <c r="A45" s="557"/>
      <c r="B45" s="80" t="s">
        <v>136</v>
      </c>
      <c r="C45" s="78" t="s">
        <v>25</v>
      </c>
      <c r="D45" s="68" t="s">
        <v>137</v>
      </c>
      <c r="E45" s="70" t="s">
        <v>255</v>
      </c>
      <c r="F45" s="76" t="b">
        <v>0</v>
      </c>
      <c r="G45" s="76" t="b">
        <v>0</v>
      </c>
      <c r="H45" s="76" t="b">
        <v>0</v>
      </c>
      <c r="I45" s="77" t="s">
        <v>106</v>
      </c>
      <c r="J45" s="50" t="str">
        <f t="shared" si="0"/>
        <v/>
      </c>
    </row>
    <row r="46" spans="1:11" ht="15.75" customHeight="1">
      <c r="A46" s="557"/>
      <c r="B46" s="80" t="s">
        <v>138</v>
      </c>
      <c r="C46" s="78" t="s">
        <v>25</v>
      </c>
      <c r="D46" s="68" t="s">
        <v>139</v>
      </c>
      <c r="E46" s="70" t="s">
        <v>255</v>
      </c>
      <c r="F46" s="76" t="b">
        <v>0</v>
      </c>
      <c r="G46" s="76" t="b">
        <v>0</v>
      </c>
      <c r="H46" s="76" t="b">
        <v>0</v>
      </c>
      <c r="I46" s="77" t="s">
        <v>106</v>
      </c>
      <c r="J46" s="50" t="str">
        <f t="shared" si="0"/>
        <v/>
      </c>
    </row>
    <row r="47" spans="1:11" ht="16.5" customHeight="1">
      <c r="A47" s="561"/>
      <c r="B47" s="92" t="s">
        <v>145</v>
      </c>
      <c r="C47" s="93" t="s">
        <v>25</v>
      </c>
      <c r="D47" s="94" t="s">
        <v>145</v>
      </c>
      <c r="E47" s="87" t="s">
        <v>330</v>
      </c>
      <c r="F47" s="97" t="b">
        <v>0</v>
      </c>
      <c r="G47" s="97" t="b">
        <v>1</v>
      </c>
      <c r="H47" s="97" t="b">
        <v>0</v>
      </c>
      <c r="I47" s="98" t="s">
        <v>106</v>
      </c>
      <c r="J47" s="23" t="s">
        <v>365</v>
      </c>
      <c r="K47" s="131"/>
    </row>
    <row r="48" spans="1:11" ht="18.75" customHeight="1">
      <c r="A48" s="562" t="s">
        <v>147</v>
      </c>
      <c r="B48" s="99" t="s">
        <v>148</v>
      </c>
      <c r="C48" s="100" t="s">
        <v>149</v>
      </c>
      <c r="D48" s="101" t="s">
        <v>148</v>
      </c>
      <c r="E48" s="112" t="s">
        <v>150</v>
      </c>
      <c r="F48" s="104" t="b">
        <v>0</v>
      </c>
      <c r="G48" s="105" t="s">
        <v>151</v>
      </c>
      <c r="H48" s="104" t="b">
        <v>0</v>
      </c>
      <c r="I48" s="106" t="s">
        <v>152</v>
      </c>
      <c r="J48" s="50"/>
      <c r="K48" s="132"/>
    </row>
    <row r="49" spans="1:11" ht="18.75" customHeight="1">
      <c r="A49" s="561"/>
      <c r="B49" s="108" t="s">
        <v>153</v>
      </c>
      <c r="C49" s="109" t="s">
        <v>154</v>
      </c>
      <c r="D49" s="110" t="s">
        <v>153</v>
      </c>
      <c r="E49" s="112" t="s">
        <v>155</v>
      </c>
      <c r="F49" s="113" t="b">
        <v>0</v>
      </c>
      <c r="G49" s="114" t="s">
        <v>151</v>
      </c>
      <c r="H49" s="113" t="b">
        <v>0</v>
      </c>
      <c r="I49" s="115" t="s">
        <v>156</v>
      </c>
      <c r="J49" s="50"/>
      <c r="K49" s="133"/>
    </row>
  </sheetData>
  <autoFilter ref="F2:G49"/>
  <mergeCells count="19">
    <mergeCell ref="A25:A34"/>
    <mergeCell ref="A35:A47"/>
    <mergeCell ref="A48:A49"/>
    <mergeCell ref="B21:B22"/>
    <mergeCell ref="B23:B24"/>
    <mergeCell ref="A1:B1"/>
    <mergeCell ref="C1:I1"/>
    <mergeCell ref="A3:A4"/>
    <mergeCell ref="B3:B4"/>
    <mergeCell ref="B5:B6"/>
    <mergeCell ref="B7:B8"/>
    <mergeCell ref="B9:B10"/>
    <mergeCell ref="B11:B12"/>
    <mergeCell ref="B13:B14"/>
    <mergeCell ref="B15:B16"/>
    <mergeCell ref="B17:B18"/>
    <mergeCell ref="B19:B20"/>
    <mergeCell ref="A5:A10"/>
    <mergeCell ref="A11:A24"/>
  </mergeCells>
  <conditionalFormatting sqref="K23:AA36 A25:H34 I25:I33">
    <cfRule type="notContainsBlanks" dxfId="28" priority="1">
      <formula>LEN(TRIM(K23))&gt;0</formula>
    </cfRule>
  </conditionalFormatting>
  <hyperlinks>
    <hyperlink ref="A1"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1" r:id="rId19"/>
    <hyperlink ref="D23" r:id="rId20"/>
    <hyperlink ref="D24" r:id="rId21"/>
    <hyperlink ref="D25" r:id="rId22"/>
    <hyperlink ref="D26" r:id="rId23"/>
    <hyperlink ref="D27" r:id="rId24"/>
    <hyperlink ref="D28" r:id="rId25"/>
    <hyperlink ref="D29" r:id="rId26"/>
    <hyperlink ref="D30" r:id="rId27"/>
    <hyperlink ref="D31" r:id="rId28"/>
    <hyperlink ref="D32" r:id="rId29"/>
    <hyperlink ref="D33" r:id="rId30"/>
    <hyperlink ref="D34" r:id="rId31"/>
    <hyperlink ref="D35" r:id="rId32"/>
    <hyperlink ref="D36" r:id="rId33"/>
    <hyperlink ref="D37" r:id="rId34"/>
    <hyperlink ref="D38" r:id="rId35"/>
    <hyperlink ref="D39" r:id="rId36"/>
    <hyperlink ref="D40" r:id="rId37"/>
    <hyperlink ref="D41" r:id="rId38"/>
    <hyperlink ref="D42" r:id="rId39"/>
    <hyperlink ref="D43" r:id="rId40"/>
    <hyperlink ref="D44" r:id="rId41"/>
    <hyperlink ref="D45" r:id="rId42"/>
    <hyperlink ref="D46" r:id="rId43"/>
    <hyperlink ref="D47" r:id="rId44"/>
    <hyperlink ref="J47" r:id="rId45"/>
    <hyperlink ref="D48" r:id="rId46"/>
    <hyperlink ref="D49" r:id="rId47"/>
  </hyperlinks>
  <printOptions horizontalCentered="1" gridLines="1"/>
  <pageMargins left="0.7" right="0.7" top="0.75" bottom="0.75" header="0" footer="0"/>
  <pageSetup paperSize="9" fitToHeight="0" pageOrder="overThenDown" orientation="landscape" cellComments="atEnd"/>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0"/>
  <sheetViews>
    <sheetView workbookViewId="0">
      <pane ySplit="2" topLeftCell="A3" activePane="bottomLeft" state="frozen"/>
      <selection pane="bottomLeft" activeCell="B4" sqref="B4"/>
    </sheetView>
  </sheetViews>
  <sheetFormatPr defaultColWidth="12.5703125" defaultRowHeight="15.75" customHeight="1"/>
  <cols>
    <col min="1" max="1" width="8" customWidth="1"/>
    <col min="2" max="2" width="20.42578125" customWidth="1"/>
    <col min="3" max="3" width="27.42578125" customWidth="1"/>
    <col min="4" max="4" width="32.5703125" customWidth="1"/>
    <col min="5" max="5" width="10.7109375" customWidth="1"/>
    <col min="6" max="6" width="14.140625" customWidth="1"/>
    <col min="7" max="7" width="10.7109375" customWidth="1"/>
    <col min="8" max="8" width="9.140625" customWidth="1"/>
    <col min="9" max="9" width="51.5703125" customWidth="1"/>
    <col min="10" max="10" width="82.28515625" customWidth="1"/>
    <col min="11" max="11" width="20.28515625" customWidth="1"/>
  </cols>
  <sheetData>
    <row r="1" spans="1:27" ht="12.75">
      <c r="A1" s="549" t="s">
        <v>6</v>
      </c>
      <c r="B1" s="550"/>
      <c r="C1" s="551"/>
      <c r="D1" s="550"/>
      <c r="E1" s="550"/>
      <c r="F1" s="550"/>
      <c r="G1" s="550"/>
      <c r="H1" s="550"/>
      <c r="I1" s="550"/>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17" t="s">
        <v>192</v>
      </c>
      <c r="I2" s="16" t="s">
        <v>15</v>
      </c>
      <c r="J2" s="8"/>
      <c r="K2" s="9"/>
      <c r="L2" s="8"/>
      <c r="M2" s="8"/>
      <c r="N2" s="8"/>
      <c r="O2" s="8"/>
      <c r="P2" s="8"/>
      <c r="Q2" s="8"/>
      <c r="R2" s="8"/>
      <c r="S2" s="8"/>
      <c r="T2" s="8"/>
      <c r="U2" s="8"/>
      <c r="V2" s="8"/>
      <c r="W2" s="8"/>
      <c r="X2" s="8"/>
      <c r="Y2" s="8"/>
      <c r="Z2" s="8"/>
      <c r="AA2" s="8"/>
    </row>
    <row r="3" spans="1:27" ht="12.75">
      <c r="A3" s="552" t="s">
        <v>16</v>
      </c>
      <c r="B3" s="554" t="s">
        <v>17</v>
      </c>
      <c r="C3" s="17" t="s">
        <v>18</v>
      </c>
      <c r="D3" s="18" t="s">
        <v>19</v>
      </c>
      <c r="E3" s="20" t="s">
        <v>157</v>
      </c>
      <c r="F3" s="21" t="b">
        <v>0</v>
      </c>
      <c r="G3" s="21" t="b">
        <v>0</v>
      </c>
      <c r="H3" s="21" t="b">
        <v>0</v>
      </c>
      <c r="I3" s="22" t="s">
        <v>21</v>
      </c>
      <c r="J3" s="50" t="str">
        <f t="shared" ref="J3:J47" si="0">IF(G3,CONCAT(CONCAT(CONCAT(CONCAT(CONCAT(CONCAT(CONCAT(CONCAT("http://192.168.10.9:8082/artifactory/santander-gts-libs-release-local/",CONCAT(CONCAT(SUBSTITUTE(C3,".","/"),"/"),D3)),"/"),E3),"/"),D3),"-"),E3),".jar"),"")</f>
        <v/>
      </c>
    </row>
    <row r="4" spans="1:27" ht="12.75">
      <c r="A4" s="553"/>
      <c r="B4" s="547"/>
      <c r="C4" s="17" t="s">
        <v>18</v>
      </c>
      <c r="D4" s="18" t="s">
        <v>22</v>
      </c>
      <c r="E4" s="20" t="s">
        <v>157</v>
      </c>
      <c r="F4" s="21" t="b">
        <v>0</v>
      </c>
      <c r="G4" s="21" t="b">
        <v>0</v>
      </c>
      <c r="H4" s="21" t="b">
        <v>0</v>
      </c>
      <c r="I4" s="26"/>
      <c r="J4" s="50" t="str">
        <f t="shared" si="0"/>
        <v/>
      </c>
      <c r="K4" s="119"/>
    </row>
    <row r="5" spans="1:27" ht="24" customHeight="1">
      <c r="A5" s="556" t="s">
        <v>23</v>
      </c>
      <c r="B5" s="555" t="s">
        <v>24</v>
      </c>
      <c r="C5" s="28" t="s">
        <v>25</v>
      </c>
      <c r="D5" s="29" t="s">
        <v>26</v>
      </c>
      <c r="E5" s="31" t="s">
        <v>265</v>
      </c>
      <c r="F5" s="32" t="b">
        <v>0</v>
      </c>
      <c r="G5" s="32" t="b">
        <v>1</v>
      </c>
      <c r="H5" s="32" t="b">
        <v>1</v>
      </c>
      <c r="I5" s="33" t="s">
        <v>28</v>
      </c>
      <c r="J5" s="23" t="e">
        <f t="shared" ca="1" si="0"/>
        <v>#NAME?</v>
      </c>
    </row>
    <row r="6" spans="1:27" ht="22.5" customHeight="1">
      <c r="A6" s="557"/>
      <c r="B6" s="547"/>
      <c r="C6" s="28" t="s">
        <v>25</v>
      </c>
      <c r="D6" s="29" t="s">
        <v>29</v>
      </c>
      <c r="E6" s="31" t="s">
        <v>265</v>
      </c>
      <c r="F6" s="32" t="b">
        <v>0</v>
      </c>
      <c r="G6" s="32" t="b">
        <v>1</v>
      </c>
      <c r="H6" s="32" t="b">
        <v>1</v>
      </c>
      <c r="I6" s="35" t="s">
        <v>21</v>
      </c>
      <c r="J6" s="23" t="e">
        <f t="shared" ca="1" si="0"/>
        <v>#NAME?</v>
      </c>
      <c r="K6" s="121"/>
    </row>
    <row r="7" spans="1:27" ht="12.75">
      <c r="A7" s="557"/>
      <c r="B7" s="555" t="s">
        <v>30</v>
      </c>
      <c r="C7" s="28" t="s">
        <v>25</v>
      </c>
      <c r="D7" s="29" t="s">
        <v>31</v>
      </c>
      <c r="E7" s="31" t="s">
        <v>74</v>
      </c>
      <c r="F7" s="32" t="b">
        <v>0</v>
      </c>
      <c r="G7" s="32" t="b">
        <v>0</v>
      </c>
      <c r="H7" s="32" t="b">
        <v>0</v>
      </c>
      <c r="I7" s="33"/>
      <c r="J7" s="50" t="str">
        <f t="shared" si="0"/>
        <v/>
      </c>
      <c r="K7" s="119"/>
    </row>
    <row r="8" spans="1:27" ht="12.75">
      <c r="A8" s="557"/>
      <c r="B8" s="547"/>
      <c r="C8" s="28" t="s">
        <v>25</v>
      </c>
      <c r="D8" s="29" t="s">
        <v>33</v>
      </c>
      <c r="E8" s="31" t="s">
        <v>273</v>
      </c>
      <c r="F8" s="32" t="b">
        <v>0</v>
      </c>
      <c r="G8" s="32" t="b">
        <v>0</v>
      </c>
      <c r="H8" s="32" t="b">
        <v>0</v>
      </c>
      <c r="I8" s="35" t="s">
        <v>34</v>
      </c>
      <c r="J8" s="50" t="str">
        <f t="shared" si="0"/>
        <v/>
      </c>
    </row>
    <row r="9" spans="1:27" ht="12.75">
      <c r="A9" s="557"/>
      <c r="B9" s="555" t="s">
        <v>35</v>
      </c>
      <c r="C9" s="28" t="s">
        <v>18</v>
      </c>
      <c r="D9" s="29" t="s">
        <v>36</v>
      </c>
      <c r="E9" s="31" t="s">
        <v>105</v>
      </c>
      <c r="F9" s="32" t="b">
        <v>0</v>
      </c>
      <c r="G9" s="32" t="b">
        <v>0</v>
      </c>
      <c r="H9" s="32" t="b">
        <v>0</v>
      </c>
      <c r="I9" s="33"/>
      <c r="J9" s="50" t="str">
        <f t="shared" si="0"/>
        <v/>
      </c>
    </row>
    <row r="10" spans="1:27" ht="12.75">
      <c r="A10" s="553"/>
      <c r="B10" s="547"/>
      <c r="C10" s="28" t="s">
        <v>38</v>
      </c>
      <c r="D10" s="29" t="s">
        <v>39</v>
      </c>
      <c r="E10" s="31" t="s">
        <v>105</v>
      </c>
      <c r="F10" s="32" t="b">
        <v>0</v>
      </c>
      <c r="G10" s="32" t="b">
        <v>0</v>
      </c>
      <c r="H10" s="32" t="b">
        <v>0</v>
      </c>
      <c r="I10" s="35" t="s">
        <v>34</v>
      </c>
      <c r="J10" s="50" t="str">
        <f t="shared" si="0"/>
        <v/>
      </c>
    </row>
    <row r="11" spans="1:27" ht="12.75">
      <c r="A11" s="558" t="s">
        <v>40</v>
      </c>
      <c r="B11" s="546" t="s">
        <v>41</v>
      </c>
      <c r="C11" s="37" t="s">
        <v>25</v>
      </c>
      <c r="D11" s="38" t="s">
        <v>42</v>
      </c>
      <c r="E11" s="40" t="s">
        <v>199</v>
      </c>
      <c r="F11" s="41" t="b">
        <v>0</v>
      </c>
      <c r="G11" s="41" t="b">
        <v>1</v>
      </c>
      <c r="H11" s="41" t="b">
        <v>1</v>
      </c>
      <c r="I11" s="42" t="s">
        <v>28</v>
      </c>
      <c r="J11" s="23" t="e">
        <f t="shared" ca="1" si="0"/>
        <v>#NAME?</v>
      </c>
      <c r="K11" s="121"/>
    </row>
    <row r="12" spans="1:27" ht="15" customHeight="1">
      <c r="A12" s="557"/>
      <c r="B12" s="547"/>
      <c r="C12" s="37" t="s">
        <v>25</v>
      </c>
      <c r="D12" s="38" t="s">
        <v>44</v>
      </c>
      <c r="E12" s="40" t="s">
        <v>199</v>
      </c>
      <c r="F12" s="41" t="b">
        <v>0</v>
      </c>
      <c r="G12" s="41" t="b">
        <v>1</v>
      </c>
      <c r="H12" s="41" t="b">
        <v>1</v>
      </c>
      <c r="I12" s="43" t="s">
        <v>45</v>
      </c>
      <c r="J12" s="23" t="e">
        <f t="shared" ca="1" si="0"/>
        <v>#NAME?</v>
      </c>
      <c r="K12" s="122"/>
    </row>
    <row r="13" spans="1:27" ht="12.75">
      <c r="A13" s="557"/>
      <c r="B13" s="546" t="s">
        <v>46</v>
      </c>
      <c r="C13" s="37" t="s">
        <v>25</v>
      </c>
      <c r="D13" s="38" t="s">
        <v>47</v>
      </c>
      <c r="E13" s="40" t="s">
        <v>171</v>
      </c>
      <c r="F13" s="41" t="b">
        <v>0</v>
      </c>
      <c r="G13" s="41" t="b">
        <v>1</v>
      </c>
      <c r="H13" s="41" t="b">
        <v>1</v>
      </c>
      <c r="I13" s="42" t="s">
        <v>28</v>
      </c>
      <c r="J13" s="23" t="e">
        <f t="shared" ca="1" si="0"/>
        <v>#NAME?</v>
      </c>
      <c r="K13" s="121"/>
    </row>
    <row r="14" spans="1:27" ht="12.75">
      <c r="A14" s="557"/>
      <c r="B14" s="547"/>
      <c r="C14" s="37" t="s">
        <v>25</v>
      </c>
      <c r="D14" s="38" t="s">
        <v>49</v>
      </c>
      <c r="E14" s="40" t="s">
        <v>171</v>
      </c>
      <c r="F14" s="41" t="b">
        <v>0</v>
      </c>
      <c r="G14" s="41" t="b">
        <v>1</v>
      </c>
      <c r="H14" s="41" t="b">
        <v>1</v>
      </c>
      <c r="I14" s="43" t="s">
        <v>50</v>
      </c>
      <c r="J14" s="23" t="e">
        <f t="shared" ca="1" si="0"/>
        <v>#NAME?</v>
      </c>
      <c r="K14" s="123"/>
    </row>
    <row r="15" spans="1:27" ht="12.75">
      <c r="A15" s="557"/>
      <c r="B15" s="546" t="s">
        <v>51</v>
      </c>
      <c r="C15" s="37" t="s">
        <v>25</v>
      </c>
      <c r="D15" s="38" t="s">
        <v>52</v>
      </c>
      <c r="E15" s="40" t="s">
        <v>171</v>
      </c>
      <c r="F15" s="41" t="b">
        <v>0</v>
      </c>
      <c r="G15" s="41" t="b">
        <v>1</v>
      </c>
      <c r="H15" s="41" t="b">
        <v>1</v>
      </c>
      <c r="I15" s="42" t="s">
        <v>28</v>
      </c>
      <c r="J15" s="23" t="e">
        <f t="shared" ca="1" si="0"/>
        <v>#NAME?</v>
      </c>
      <c r="K15" s="121"/>
    </row>
    <row r="16" spans="1:27" ht="12.75">
      <c r="A16" s="557"/>
      <c r="B16" s="547"/>
      <c r="C16" s="37" t="s">
        <v>25</v>
      </c>
      <c r="D16" s="38" t="s">
        <v>54</v>
      </c>
      <c r="E16" s="40" t="s">
        <v>171</v>
      </c>
      <c r="F16" s="41" t="b">
        <v>0</v>
      </c>
      <c r="G16" s="41" t="b">
        <v>1</v>
      </c>
      <c r="H16" s="41" t="b">
        <v>1</v>
      </c>
      <c r="I16" s="43" t="s">
        <v>55</v>
      </c>
      <c r="J16" s="23" t="e">
        <f t="shared" ca="1" si="0"/>
        <v>#NAME?</v>
      </c>
      <c r="K16" s="123"/>
    </row>
    <row r="17" spans="1:11" ht="12.75">
      <c r="A17" s="557"/>
      <c r="B17" s="546" t="s">
        <v>56</v>
      </c>
      <c r="C17" s="37" t="s">
        <v>25</v>
      </c>
      <c r="D17" s="38" t="s">
        <v>57</v>
      </c>
      <c r="E17" s="40" t="s">
        <v>181</v>
      </c>
      <c r="F17" s="41" t="b">
        <v>0</v>
      </c>
      <c r="G17" s="41" t="b">
        <v>1</v>
      </c>
      <c r="H17" s="41" t="b">
        <v>1</v>
      </c>
      <c r="I17" s="42" t="s">
        <v>28</v>
      </c>
      <c r="J17" s="23" t="e">
        <f t="shared" ca="1" si="0"/>
        <v>#NAME?</v>
      </c>
      <c r="K17" s="121"/>
    </row>
    <row r="18" spans="1:11" ht="12.75">
      <c r="A18" s="557"/>
      <c r="B18" s="547"/>
      <c r="C18" s="37" t="s">
        <v>25</v>
      </c>
      <c r="D18" s="38" t="s">
        <v>59</v>
      </c>
      <c r="E18" s="40" t="s">
        <v>181</v>
      </c>
      <c r="F18" s="41" t="b">
        <v>0</v>
      </c>
      <c r="G18" s="41" t="b">
        <v>1</v>
      </c>
      <c r="H18" s="41" t="b">
        <v>1</v>
      </c>
      <c r="I18" s="43" t="s">
        <v>34</v>
      </c>
      <c r="J18" s="23" t="e">
        <f t="shared" ca="1" si="0"/>
        <v>#NAME?</v>
      </c>
      <c r="K18" s="124"/>
    </row>
    <row r="19" spans="1:11" ht="12.75">
      <c r="A19" s="557"/>
      <c r="B19" s="546" t="s">
        <v>60</v>
      </c>
      <c r="C19" s="37" t="s">
        <v>25</v>
      </c>
      <c r="D19" s="38" t="s">
        <v>61</v>
      </c>
      <c r="E19" s="40" t="s">
        <v>209</v>
      </c>
      <c r="F19" s="41" t="b">
        <v>0</v>
      </c>
      <c r="G19" s="41" t="b">
        <v>1</v>
      </c>
      <c r="H19" s="41" t="b">
        <v>0</v>
      </c>
      <c r="I19" s="43" t="s">
        <v>63</v>
      </c>
      <c r="J19" s="23" t="e">
        <f t="shared" ca="1" si="0"/>
        <v>#NAME?</v>
      </c>
      <c r="K19" s="125"/>
    </row>
    <row r="20" spans="1:11" ht="12.75">
      <c r="A20" s="557"/>
      <c r="B20" s="547"/>
      <c r="C20" s="37" t="s">
        <v>25</v>
      </c>
      <c r="D20" s="38" t="s">
        <v>64</v>
      </c>
      <c r="E20" s="40" t="s">
        <v>209</v>
      </c>
      <c r="F20" s="41" t="b">
        <v>0</v>
      </c>
      <c r="G20" s="41" t="b">
        <v>1</v>
      </c>
      <c r="H20" s="41" t="b">
        <v>0</v>
      </c>
      <c r="I20" s="43" t="s">
        <v>28</v>
      </c>
      <c r="J20" s="23" t="e">
        <f t="shared" ca="1" si="0"/>
        <v>#NAME?</v>
      </c>
      <c r="K20" s="125"/>
    </row>
    <row r="21" spans="1:11" ht="12.75">
      <c r="A21" s="557"/>
      <c r="B21" s="546" t="s">
        <v>65</v>
      </c>
      <c r="C21" s="37" t="s">
        <v>25</v>
      </c>
      <c r="D21" s="38" t="s">
        <v>66</v>
      </c>
      <c r="E21" s="40" t="s">
        <v>281</v>
      </c>
      <c r="F21" s="41" t="b">
        <v>0</v>
      </c>
      <c r="G21" s="41" t="b">
        <v>1</v>
      </c>
      <c r="H21" s="41" t="b">
        <v>0</v>
      </c>
      <c r="I21" s="43" t="s">
        <v>63</v>
      </c>
      <c r="J21" s="23" t="e">
        <f t="shared" ca="1" si="0"/>
        <v>#NAME?</v>
      </c>
      <c r="K21" s="125"/>
    </row>
    <row r="22" spans="1:11" ht="12.75">
      <c r="A22" s="557"/>
      <c r="B22" s="547"/>
      <c r="C22" s="37" t="s">
        <v>25</v>
      </c>
      <c r="D22" s="38" t="s">
        <v>68</v>
      </c>
      <c r="E22" s="40" t="s">
        <v>281</v>
      </c>
      <c r="F22" s="41" t="b">
        <v>0</v>
      </c>
      <c r="G22" s="41" t="b">
        <v>1</v>
      </c>
      <c r="H22" s="41" t="b">
        <v>0</v>
      </c>
      <c r="I22" s="43" t="s">
        <v>28</v>
      </c>
      <c r="J22" s="23" t="e">
        <f t="shared" ca="1" si="0"/>
        <v>#NAME?</v>
      </c>
      <c r="K22" s="125"/>
    </row>
    <row r="23" spans="1:11" ht="12.75">
      <c r="A23" s="557"/>
      <c r="B23" s="548" t="s">
        <v>69</v>
      </c>
      <c r="C23" s="37" t="s">
        <v>25</v>
      </c>
      <c r="D23" s="38" t="s">
        <v>70</v>
      </c>
      <c r="E23" s="40" t="s">
        <v>194</v>
      </c>
      <c r="F23" s="41" t="b">
        <v>0</v>
      </c>
      <c r="G23" s="41" t="b">
        <v>0</v>
      </c>
      <c r="H23" s="41" t="b">
        <v>0</v>
      </c>
      <c r="I23" s="48" t="s">
        <v>28</v>
      </c>
      <c r="J23" s="50" t="str">
        <f t="shared" si="0"/>
        <v/>
      </c>
      <c r="K23" s="125"/>
    </row>
    <row r="24" spans="1:11" ht="12.75">
      <c r="A24" s="553"/>
      <c r="B24" s="547"/>
      <c r="C24" s="37" t="s">
        <v>25</v>
      </c>
      <c r="D24" s="38" t="s">
        <v>72</v>
      </c>
      <c r="E24" s="40" t="s">
        <v>194</v>
      </c>
      <c r="F24" s="41" t="b">
        <v>0</v>
      </c>
      <c r="G24" s="41" t="b">
        <v>0</v>
      </c>
      <c r="H24" s="41" t="b">
        <v>0</v>
      </c>
      <c r="I24" s="48" t="s">
        <v>73</v>
      </c>
      <c r="J24" s="50" t="str">
        <f t="shared" si="0"/>
        <v/>
      </c>
      <c r="K24" s="126"/>
    </row>
    <row r="25" spans="1:11" ht="12.75">
      <c r="A25" s="559" t="s">
        <v>75</v>
      </c>
      <c r="B25" s="51" t="s">
        <v>76</v>
      </c>
      <c r="C25" s="52" t="s">
        <v>77</v>
      </c>
      <c r="D25" s="53" t="s">
        <v>78</v>
      </c>
      <c r="E25" s="55" t="s">
        <v>313</v>
      </c>
      <c r="F25" s="56" t="b">
        <v>0</v>
      </c>
      <c r="G25" s="57" t="b">
        <v>0</v>
      </c>
      <c r="H25" s="56" t="b">
        <v>0</v>
      </c>
      <c r="I25" s="58" t="s">
        <v>21</v>
      </c>
      <c r="J25" s="50" t="str">
        <f t="shared" si="0"/>
        <v/>
      </c>
      <c r="K25" s="121"/>
    </row>
    <row r="26" spans="1:11" ht="12.75">
      <c r="A26" s="557"/>
      <c r="B26" s="51" t="s">
        <v>80</v>
      </c>
      <c r="C26" s="52" t="s">
        <v>77</v>
      </c>
      <c r="D26" s="53" t="s">
        <v>81</v>
      </c>
      <c r="E26" s="55" t="s">
        <v>324</v>
      </c>
      <c r="F26" s="56" t="b">
        <v>0</v>
      </c>
      <c r="G26" s="57" t="b">
        <v>0</v>
      </c>
      <c r="H26" s="56" t="b">
        <v>0</v>
      </c>
      <c r="I26" s="58" t="s">
        <v>21</v>
      </c>
      <c r="J26" s="50" t="str">
        <f t="shared" si="0"/>
        <v/>
      </c>
      <c r="K26" s="127"/>
    </row>
    <row r="27" spans="1:11" ht="12.75">
      <c r="A27" s="557"/>
      <c r="B27" s="51" t="s">
        <v>83</v>
      </c>
      <c r="C27" s="52" t="s">
        <v>77</v>
      </c>
      <c r="D27" s="53" t="s">
        <v>84</v>
      </c>
      <c r="E27" s="55" t="s">
        <v>371</v>
      </c>
      <c r="F27" s="56" t="b">
        <v>0</v>
      </c>
      <c r="G27" s="57" t="b">
        <v>1</v>
      </c>
      <c r="H27" s="56" t="b">
        <v>0</v>
      </c>
      <c r="I27" s="58" t="s">
        <v>21</v>
      </c>
      <c r="J27" s="23" t="e">
        <f t="shared" ca="1" si="0"/>
        <v>#NAME?</v>
      </c>
      <c r="K27" s="128"/>
    </row>
    <row r="28" spans="1:11" ht="12.75">
      <c r="A28" s="557"/>
      <c r="B28" s="51" t="s">
        <v>86</v>
      </c>
      <c r="C28" s="52" t="s">
        <v>77</v>
      </c>
      <c r="D28" s="53" t="s">
        <v>87</v>
      </c>
      <c r="E28" s="55" t="s">
        <v>377</v>
      </c>
      <c r="F28" s="56" t="b">
        <v>0</v>
      </c>
      <c r="G28" s="57" t="b">
        <v>1</v>
      </c>
      <c r="H28" s="56" t="b">
        <v>0</v>
      </c>
      <c r="I28" s="58" t="s">
        <v>21</v>
      </c>
      <c r="J28" s="23" t="e">
        <f t="shared" ca="1" si="0"/>
        <v>#NAME?</v>
      </c>
      <c r="K28" s="128"/>
    </row>
    <row r="29" spans="1:11" ht="12.75">
      <c r="A29" s="557"/>
      <c r="B29" s="51" t="s">
        <v>89</v>
      </c>
      <c r="C29" s="52" t="s">
        <v>77</v>
      </c>
      <c r="D29" s="53" t="s">
        <v>90</v>
      </c>
      <c r="E29" s="55" t="s">
        <v>302</v>
      </c>
      <c r="F29" s="56" t="b">
        <v>0</v>
      </c>
      <c r="G29" s="57" t="b">
        <v>1</v>
      </c>
      <c r="H29" s="56" t="b">
        <v>0</v>
      </c>
      <c r="I29" s="58" t="s">
        <v>21</v>
      </c>
      <c r="J29" s="23" t="e">
        <f t="shared" ca="1" si="0"/>
        <v>#NAME?</v>
      </c>
      <c r="K29" s="125"/>
    </row>
    <row r="30" spans="1:11" ht="12.75">
      <c r="A30" s="557"/>
      <c r="B30" s="51" t="s">
        <v>91</v>
      </c>
      <c r="C30" s="52" t="s">
        <v>77</v>
      </c>
      <c r="D30" s="53" t="s">
        <v>92</v>
      </c>
      <c r="E30" s="55" t="s">
        <v>324</v>
      </c>
      <c r="F30" s="56" t="b">
        <v>0</v>
      </c>
      <c r="G30" s="57" t="b">
        <v>1</v>
      </c>
      <c r="H30" s="56" t="b">
        <v>0</v>
      </c>
      <c r="I30" s="58" t="s">
        <v>21</v>
      </c>
      <c r="J30" s="23" t="e">
        <f t="shared" ca="1" si="0"/>
        <v>#NAME?</v>
      </c>
      <c r="K30" s="129"/>
    </row>
    <row r="31" spans="1:11" ht="12.75">
      <c r="A31" s="557"/>
      <c r="B31" s="51" t="s">
        <v>94</v>
      </c>
      <c r="C31" s="52" t="s">
        <v>77</v>
      </c>
      <c r="D31" s="53" t="s">
        <v>95</v>
      </c>
      <c r="E31" s="55" t="s">
        <v>99</v>
      </c>
      <c r="F31" s="56" t="b">
        <v>0</v>
      </c>
      <c r="G31" s="57" t="b">
        <v>0</v>
      </c>
      <c r="H31" s="56" t="b">
        <v>0</v>
      </c>
      <c r="I31" s="58" t="s">
        <v>21</v>
      </c>
      <c r="J31" s="50" t="str">
        <f t="shared" si="0"/>
        <v/>
      </c>
      <c r="K31" s="129"/>
    </row>
    <row r="32" spans="1:11" ht="12.75">
      <c r="A32" s="557"/>
      <c r="B32" s="61" t="s">
        <v>97</v>
      </c>
      <c r="C32" s="62" t="s">
        <v>77</v>
      </c>
      <c r="D32" s="53" t="s">
        <v>98</v>
      </c>
      <c r="E32" s="63" t="s">
        <v>379</v>
      </c>
      <c r="F32" s="56" t="b">
        <v>0</v>
      </c>
      <c r="G32" s="57" t="b">
        <v>1</v>
      </c>
      <c r="H32" s="56" t="b">
        <v>0</v>
      </c>
      <c r="I32" s="58" t="s">
        <v>21</v>
      </c>
      <c r="J32" s="23" t="e">
        <f t="shared" ca="1" si="0"/>
        <v>#NAME?</v>
      </c>
      <c r="K32" s="129"/>
    </row>
    <row r="33" spans="1:11" ht="12.75">
      <c r="A33" s="557"/>
      <c r="B33" s="61" t="s">
        <v>100</v>
      </c>
      <c r="C33" s="62" t="s">
        <v>77</v>
      </c>
      <c r="D33" s="53" t="s">
        <v>101</v>
      </c>
      <c r="E33" s="63" t="s">
        <v>341</v>
      </c>
      <c r="F33" s="56" t="b">
        <v>0</v>
      </c>
      <c r="G33" s="57" t="b">
        <v>0</v>
      </c>
      <c r="H33" s="56" t="b">
        <v>0</v>
      </c>
      <c r="I33" s="58" t="s">
        <v>21</v>
      </c>
      <c r="J33" s="50" t="str">
        <f t="shared" si="0"/>
        <v/>
      </c>
      <c r="K33" s="129"/>
    </row>
    <row r="34" spans="1:11" ht="12.75">
      <c r="A34" s="553"/>
      <c r="B34" s="61" t="s">
        <v>103</v>
      </c>
      <c r="C34" s="52" t="s">
        <v>77</v>
      </c>
      <c r="D34" s="53" t="s">
        <v>104</v>
      </c>
      <c r="E34" s="63" t="s">
        <v>363</v>
      </c>
      <c r="F34" s="56" t="b">
        <v>0</v>
      </c>
      <c r="G34" s="57" t="b">
        <v>0</v>
      </c>
      <c r="H34" s="56" t="b">
        <v>0</v>
      </c>
      <c r="I34" s="64" t="s">
        <v>106</v>
      </c>
      <c r="J34" s="50" t="str">
        <f t="shared" si="0"/>
        <v/>
      </c>
      <c r="K34" s="129"/>
    </row>
    <row r="35" spans="1:11" ht="12.75">
      <c r="A35" s="560" t="s">
        <v>107</v>
      </c>
      <c r="B35" s="66" t="s">
        <v>108</v>
      </c>
      <c r="C35" s="67" t="s">
        <v>25</v>
      </c>
      <c r="D35" s="68" t="s">
        <v>109</v>
      </c>
      <c r="E35" s="70" t="s">
        <v>256</v>
      </c>
      <c r="F35" s="71" t="b">
        <v>0</v>
      </c>
      <c r="G35" s="71" t="b">
        <v>0</v>
      </c>
      <c r="H35" s="71" t="b">
        <v>0</v>
      </c>
      <c r="I35" s="72" t="s">
        <v>106</v>
      </c>
      <c r="J35" s="50" t="str">
        <f t="shared" si="0"/>
        <v/>
      </c>
      <c r="K35" s="130"/>
    </row>
    <row r="36" spans="1:11" ht="15.75" customHeight="1">
      <c r="A36" s="557"/>
      <c r="B36" s="66" t="s">
        <v>111</v>
      </c>
      <c r="C36" s="67" t="s">
        <v>25</v>
      </c>
      <c r="D36" s="68" t="s">
        <v>112</v>
      </c>
      <c r="E36" s="70" t="s">
        <v>181</v>
      </c>
      <c r="F36" s="71" t="b">
        <v>0</v>
      </c>
      <c r="G36" s="71" t="b">
        <v>0</v>
      </c>
      <c r="H36" s="71" t="b">
        <v>0</v>
      </c>
      <c r="I36" s="72" t="s">
        <v>106</v>
      </c>
      <c r="J36" s="50" t="str">
        <f t="shared" si="0"/>
        <v/>
      </c>
      <c r="K36" s="130"/>
    </row>
    <row r="37" spans="1:11" ht="15.75" customHeight="1">
      <c r="A37" s="557"/>
      <c r="B37" s="66" t="s">
        <v>114</v>
      </c>
      <c r="C37" s="67" t="s">
        <v>25</v>
      </c>
      <c r="D37" s="74" t="s">
        <v>115</v>
      </c>
      <c r="E37" s="70" t="s">
        <v>243</v>
      </c>
      <c r="F37" s="76" t="b">
        <v>0</v>
      </c>
      <c r="G37" s="76" t="b">
        <v>0</v>
      </c>
      <c r="H37" s="76" t="b">
        <v>0</v>
      </c>
      <c r="I37" s="77" t="s">
        <v>106</v>
      </c>
      <c r="J37" s="50" t="str">
        <f t="shared" si="0"/>
        <v/>
      </c>
      <c r="K37" s="130"/>
    </row>
    <row r="38" spans="1:11" ht="15" customHeight="1">
      <c r="A38" s="557"/>
      <c r="B38" s="66" t="s">
        <v>117</v>
      </c>
      <c r="C38" s="67" t="s">
        <v>25</v>
      </c>
      <c r="D38" s="68" t="s">
        <v>118</v>
      </c>
      <c r="E38" s="70" t="s">
        <v>279</v>
      </c>
      <c r="F38" s="76" t="b">
        <v>0</v>
      </c>
      <c r="G38" s="76" t="b">
        <v>0</v>
      </c>
      <c r="H38" s="76" t="b">
        <v>0</v>
      </c>
      <c r="I38" s="77" t="s">
        <v>106</v>
      </c>
      <c r="J38" s="50" t="str">
        <f t="shared" si="0"/>
        <v/>
      </c>
      <c r="K38" s="130"/>
    </row>
    <row r="39" spans="1:11" ht="15.75" customHeight="1">
      <c r="A39" s="557"/>
      <c r="B39" s="66" t="s">
        <v>119</v>
      </c>
      <c r="C39" s="67" t="s">
        <v>25</v>
      </c>
      <c r="D39" s="68" t="s">
        <v>120</v>
      </c>
      <c r="E39" s="70" t="s">
        <v>140</v>
      </c>
      <c r="F39" s="76" t="b">
        <v>0</v>
      </c>
      <c r="G39" s="76" t="b">
        <v>0</v>
      </c>
      <c r="H39" s="76" t="b">
        <v>0</v>
      </c>
      <c r="I39" s="77" t="s">
        <v>106</v>
      </c>
      <c r="J39" s="50" t="str">
        <f t="shared" si="0"/>
        <v/>
      </c>
      <c r="K39" s="130"/>
    </row>
    <row r="40" spans="1:11" ht="15.75" customHeight="1">
      <c r="A40" s="557"/>
      <c r="B40" s="66" t="s">
        <v>122</v>
      </c>
      <c r="C40" s="78" t="s">
        <v>25</v>
      </c>
      <c r="D40" s="68" t="s">
        <v>123</v>
      </c>
      <c r="E40" s="70" t="s">
        <v>273</v>
      </c>
      <c r="F40" s="76" t="b">
        <v>0</v>
      </c>
      <c r="G40" s="76" t="b">
        <v>0</v>
      </c>
      <c r="H40" s="76" t="b">
        <v>0</v>
      </c>
      <c r="I40" s="77" t="s">
        <v>106</v>
      </c>
      <c r="J40" s="50" t="str">
        <f t="shared" si="0"/>
        <v/>
      </c>
    </row>
    <row r="41" spans="1:11" ht="15.75" customHeight="1">
      <c r="A41" s="557"/>
      <c r="B41" s="80" t="s">
        <v>125</v>
      </c>
      <c r="C41" s="78" t="s">
        <v>25</v>
      </c>
      <c r="D41" s="68" t="s">
        <v>126</v>
      </c>
      <c r="E41" s="70" t="s">
        <v>256</v>
      </c>
      <c r="F41" s="76" t="b">
        <v>0</v>
      </c>
      <c r="G41" s="76" t="b">
        <v>0</v>
      </c>
      <c r="H41" s="76" t="b">
        <v>0</v>
      </c>
      <c r="I41" s="77" t="s">
        <v>106</v>
      </c>
      <c r="J41" s="50" t="str">
        <f t="shared" si="0"/>
        <v/>
      </c>
    </row>
    <row r="42" spans="1:11" ht="15.75" customHeight="1">
      <c r="A42" s="557"/>
      <c r="B42" s="80" t="s">
        <v>128</v>
      </c>
      <c r="C42" s="78" t="s">
        <v>25</v>
      </c>
      <c r="D42" s="68" t="s">
        <v>129</v>
      </c>
      <c r="E42" s="70" t="s">
        <v>255</v>
      </c>
      <c r="F42" s="76" t="b">
        <v>0</v>
      </c>
      <c r="G42" s="76" t="b">
        <v>0</v>
      </c>
      <c r="H42" s="76" t="b">
        <v>0</v>
      </c>
      <c r="I42" s="77" t="s">
        <v>106</v>
      </c>
      <c r="J42" s="50" t="str">
        <f t="shared" si="0"/>
        <v/>
      </c>
    </row>
    <row r="43" spans="1:11" ht="15.75" customHeight="1">
      <c r="A43" s="557"/>
      <c r="B43" s="66" t="s">
        <v>131</v>
      </c>
      <c r="C43" s="67" t="s">
        <v>25</v>
      </c>
      <c r="D43" s="68" t="s">
        <v>132</v>
      </c>
      <c r="E43" s="70" t="s">
        <v>274</v>
      </c>
      <c r="F43" s="76" t="b">
        <v>0</v>
      </c>
      <c r="G43" s="76" t="b">
        <v>0</v>
      </c>
      <c r="H43" s="76" t="b">
        <v>0</v>
      </c>
      <c r="I43" s="77" t="s">
        <v>106</v>
      </c>
      <c r="J43" s="50" t="str">
        <f t="shared" si="0"/>
        <v/>
      </c>
      <c r="K43" s="131"/>
    </row>
    <row r="44" spans="1:11" ht="15.75" customHeight="1">
      <c r="A44" s="557"/>
      <c r="B44" s="80" t="s">
        <v>134</v>
      </c>
      <c r="C44" s="78" t="s">
        <v>25</v>
      </c>
      <c r="D44" s="68" t="s">
        <v>135</v>
      </c>
      <c r="E44" s="70" t="s">
        <v>255</v>
      </c>
      <c r="F44" s="76" t="b">
        <v>0</v>
      </c>
      <c r="G44" s="76" t="b">
        <v>0</v>
      </c>
      <c r="H44" s="76" t="b">
        <v>0</v>
      </c>
      <c r="I44" s="77" t="s">
        <v>106</v>
      </c>
      <c r="J44" s="50" t="str">
        <f t="shared" si="0"/>
        <v/>
      </c>
    </row>
    <row r="45" spans="1:11" ht="15.75" customHeight="1">
      <c r="A45" s="557"/>
      <c r="B45" s="80" t="s">
        <v>136</v>
      </c>
      <c r="C45" s="78" t="s">
        <v>25</v>
      </c>
      <c r="D45" s="68" t="s">
        <v>137</v>
      </c>
      <c r="E45" s="70" t="s">
        <v>255</v>
      </c>
      <c r="F45" s="76" t="b">
        <v>0</v>
      </c>
      <c r="G45" s="76" t="b">
        <v>0</v>
      </c>
      <c r="H45" s="76" t="b">
        <v>0</v>
      </c>
      <c r="I45" s="77" t="s">
        <v>106</v>
      </c>
      <c r="J45" s="50" t="str">
        <f t="shared" si="0"/>
        <v/>
      </c>
    </row>
    <row r="46" spans="1:11" ht="15.75" customHeight="1">
      <c r="A46" s="557"/>
      <c r="B46" s="80" t="s">
        <v>138</v>
      </c>
      <c r="C46" s="78" t="s">
        <v>25</v>
      </c>
      <c r="D46" s="68" t="s">
        <v>139</v>
      </c>
      <c r="E46" s="70" t="s">
        <v>255</v>
      </c>
      <c r="F46" s="76" t="b">
        <v>0</v>
      </c>
      <c r="G46" s="76" t="b">
        <v>0</v>
      </c>
      <c r="H46" s="76" t="b">
        <v>0</v>
      </c>
      <c r="I46" s="77" t="s">
        <v>106</v>
      </c>
      <c r="J46" s="50" t="str">
        <f t="shared" si="0"/>
        <v/>
      </c>
    </row>
    <row r="47" spans="1:11" ht="15.75" customHeight="1">
      <c r="A47" s="557"/>
      <c r="B47" s="80" t="s">
        <v>380</v>
      </c>
      <c r="C47" s="78" t="s">
        <v>25</v>
      </c>
      <c r="D47" s="68" t="s">
        <v>381</v>
      </c>
      <c r="E47" s="70" t="s">
        <v>255</v>
      </c>
      <c r="F47" s="76" t="b">
        <v>0</v>
      </c>
      <c r="G47" s="76" t="b">
        <v>0</v>
      </c>
      <c r="H47" s="76" t="b">
        <v>0</v>
      </c>
      <c r="I47" s="77" t="s">
        <v>106</v>
      </c>
      <c r="J47" s="50" t="str">
        <f t="shared" si="0"/>
        <v/>
      </c>
    </row>
    <row r="48" spans="1:11" ht="16.5" customHeight="1">
      <c r="A48" s="561"/>
      <c r="B48" s="92" t="s">
        <v>145</v>
      </c>
      <c r="C48" s="93" t="s">
        <v>25</v>
      </c>
      <c r="D48" s="94" t="s">
        <v>145</v>
      </c>
      <c r="E48" s="87" t="s">
        <v>290</v>
      </c>
      <c r="F48" s="97" t="b">
        <v>0</v>
      </c>
      <c r="G48" s="97" t="b">
        <v>0</v>
      </c>
      <c r="H48" s="97" t="b">
        <v>0</v>
      </c>
      <c r="I48" s="98" t="s">
        <v>106</v>
      </c>
      <c r="J48" s="23" t="s">
        <v>382</v>
      </c>
      <c r="K48" s="131"/>
    </row>
    <row r="49" spans="1:11" ht="18.75" customHeight="1">
      <c r="A49" s="562" t="s">
        <v>147</v>
      </c>
      <c r="B49" s="99" t="s">
        <v>148</v>
      </c>
      <c r="C49" s="100" t="s">
        <v>149</v>
      </c>
      <c r="D49" s="101" t="s">
        <v>148</v>
      </c>
      <c r="E49" s="112" t="s">
        <v>150</v>
      </c>
      <c r="F49" s="104" t="b">
        <v>0</v>
      </c>
      <c r="G49" s="105" t="s">
        <v>151</v>
      </c>
      <c r="H49" s="104" t="b">
        <v>0</v>
      </c>
      <c r="I49" s="106" t="s">
        <v>152</v>
      </c>
      <c r="J49" s="50"/>
      <c r="K49" s="132"/>
    </row>
    <row r="50" spans="1:11" ht="18.75" customHeight="1">
      <c r="A50" s="561"/>
      <c r="B50" s="108" t="s">
        <v>153</v>
      </c>
      <c r="C50" s="109" t="s">
        <v>154</v>
      </c>
      <c r="D50" s="110" t="s">
        <v>153</v>
      </c>
      <c r="E50" s="112" t="s">
        <v>155</v>
      </c>
      <c r="F50" s="113" t="b">
        <v>0</v>
      </c>
      <c r="G50" s="114" t="s">
        <v>151</v>
      </c>
      <c r="H50" s="113" t="b">
        <v>0</v>
      </c>
      <c r="I50" s="115" t="s">
        <v>156</v>
      </c>
      <c r="J50" s="50"/>
      <c r="K50" s="133"/>
    </row>
  </sheetData>
  <autoFilter ref="F2:G50"/>
  <mergeCells count="19">
    <mergeCell ref="A25:A34"/>
    <mergeCell ref="A35:A48"/>
    <mergeCell ref="A49:A50"/>
    <mergeCell ref="B21:B22"/>
    <mergeCell ref="B23:B24"/>
    <mergeCell ref="A1:B1"/>
    <mergeCell ref="C1:I1"/>
    <mergeCell ref="A3:A4"/>
    <mergeCell ref="B3:B4"/>
    <mergeCell ref="B5:B6"/>
    <mergeCell ref="B7:B8"/>
    <mergeCell ref="B9:B10"/>
    <mergeCell ref="B11:B12"/>
    <mergeCell ref="B13:B14"/>
    <mergeCell ref="B15:B16"/>
    <mergeCell ref="B17:B18"/>
    <mergeCell ref="B19:B20"/>
    <mergeCell ref="A5:A10"/>
    <mergeCell ref="A11:A24"/>
  </mergeCells>
  <conditionalFormatting sqref="K23:AA36 A25:H34 I25:I33">
    <cfRule type="notContainsBlanks" dxfId="27" priority="1">
      <formula>LEN(TRIM(K23))&gt;0</formula>
    </cfRule>
  </conditionalFormatting>
  <hyperlinks>
    <hyperlink ref="A1"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1" r:id="rId19"/>
    <hyperlink ref="D23" r:id="rId20"/>
    <hyperlink ref="D24" r:id="rId21"/>
    <hyperlink ref="D25" r:id="rId22"/>
    <hyperlink ref="D26" r:id="rId23"/>
    <hyperlink ref="D27" r:id="rId24"/>
    <hyperlink ref="D28" r:id="rId25"/>
    <hyperlink ref="D29" r:id="rId26"/>
    <hyperlink ref="D30" r:id="rId27"/>
    <hyperlink ref="D31" r:id="rId28"/>
    <hyperlink ref="D32" r:id="rId29"/>
    <hyperlink ref="D33" r:id="rId30"/>
    <hyperlink ref="D34" r:id="rId31"/>
    <hyperlink ref="D35" r:id="rId32"/>
    <hyperlink ref="D36" r:id="rId33"/>
    <hyperlink ref="D37" r:id="rId34"/>
    <hyperlink ref="D38" r:id="rId35"/>
    <hyperlink ref="D39" r:id="rId36"/>
    <hyperlink ref="D40" r:id="rId37"/>
    <hyperlink ref="D41" r:id="rId38"/>
    <hyperlink ref="D42" r:id="rId39"/>
    <hyperlink ref="D43" r:id="rId40"/>
    <hyperlink ref="D44" r:id="rId41"/>
    <hyperlink ref="D45" r:id="rId42"/>
    <hyperlink ref="D46" r:id="rId43"/>
    <hyperlink ref="D47" r:id="rId44"/>
    <hyperlink ref="D48" r:id="rId45"/>
    <hyperlink ref="J48" r:id="rId46"/>
    <hyperlink ref="D49" r:id="rId47"/>
    <hyperlink ref="D50" r:id="rId48"/>
  </hyperlinks>
  <printOptions horizontalCentered="1" gridLines="1"/>
  <pageMargins left="0.7" right="0.7" top="0.75" bottom="0.75" header="0" footer="0"/>
  <pageSetup paperSize="9" fitToHeight="0" pageOrder="overThenDown" orientation="landscape" cellComments="atEnd"/>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0"/>
  <sheetViews>
    <sheetView workbookViewId="0">
      <pane ySplit="2" topLeftCell="A3" activePane="bottomLeft" state="frozen"/>
      <selection pane="bottomLeft" activeCell="B4" sqref="B4"/>
    </sheetView>
  </sheetViews>
  <sheetFormatPr defaultColWidth="12.5703125" defaultRowHeight="15.75" customHeight="1"/>
  <cols>
    <col min="1" max="1" width="8" customWidth="1"/>
    <col min="2" max="2" width="20.42578125" customWidth="1"/>
    <col min="3" max="3" width="36.42578125" customWidth="1"/>
    <col min="4" max="4" width="32.5703125" customWidth="1"/>
    <col min="5" max="5" width="10.7109375" customWidth="1"/>
    <col min="6" max="6" width="14.140625" customWidth="1"/>
    <col min="7" max="7" width="10.7109375" customWidth="1"/>
    <col min="8" max="8" width="9.140625" customWidth="1"/>
    <col min="9" max="9" width="51.5703125" customWidth="1"/>
    <col min="10" max="10" width="82.28515625" customWidth="1"/>
    <col min="11" max="11" width="20.28515625" customWidth="1"/>
  </cols>
  <sheetData>
    <row r="1" spans="1:27" ht="12.75">
      <c r="A1" s="549" t="s">
        <v>6</v>
      </c>
      <c r="B1" s="550"/>
      <c r="C1" s="551"/>
      <c r="D1" s="550"/>
      <c r="E1" s="550"/>
      <c r="F1" s="550"/>
      <c r="G1" s="550"/>
      <c r="H1" s="550"/>
      <c r="I1" s="550"/>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17" t="s">
        <v>192</v>
      </c>
      <c r="I2" s="16" t="s">
        <v>15</v>
      </c>
      <c r="J2" s="8"/>
      <c r="K2" s="9"/>
      <c r="L2" s="8"/>
      <c r="M2" s="8"/>
      <c r="N2" s="8"/>
      <c r="O2" s="8"/>
      <c r="P2" s="8"/>
      <c r="Q2" s="8"/>
      <c r="R2" s="8"/>
      <c r="S2" s="8"/>
      <c r="T2" s="8"/>
      <c r="U2" s="8"/>
      <c r="V2" s="8"/>
      <c r="W2" s="8"/>
      <c r="X2" s="8"/>
      <c r="Y2" s="8"/>
      <c r="Z2" s="8"/>
      <c r="AA2" s="8"/>
    </row>
    <row r="3" spans="1:27" ht="12.75">
      <c r="A3" s="552" t="s">
        <v>16</v>
      </c>
      <c r="B3" s="554" t="s">
        <v>17</v>
      </c>
      <c r="C3" s="17" t="s">
        <v>18</v>
      </c>
      <c r="D3" s="18" t="s">
        <v>19</v>
      </c>
      <c r="E3" s="20" t="s">
        <v>157</v>
      </c>
      <c r="F3" s="21" t="b">
        <v>0</v>
      </c>
      <c r="G3" s="21" t="b">
        <v>0</v>
      </c>
      <c r="H3" s="21" t="b">
        <v>0</v>
      </c>
      <c r="I3" s="22" t="s">
        <v>21</v>
      </c>
      <c r="J3" s="50" t="str">
        <f t="shared" ref="J3:J47" si="0">IF(G3,CONCAT(CONCAT(CONCAT(CONCAT(CONCAT(CONCAT(CONCAT(CONCAT("http://192.168.10.9:8082/artifactory/santander-gts-libs-release-local/",CONCAT(CONCAT(SUBSTITUTE(C3,".","/"),"/"),D3)),"/"),E3),"/"),D3),"-"),E3),".jar"),"")</f>
        <v/>
      </c>
    </row>
    <row r="4" spans="1:27" ht="12.75">
      <c r="A4" s="553"/>
      <c r="B4" s="547"/>
      <c r="C4" s="17" t="s">
        <v>18</v>
      </c>
      <c r="D4" s="18" t="s">
        <v>22</v>
      </c>
      <c r="E4" s="20" t="s">
        <v>157</v>
      </c>
      <c r="F4" s="21" t="b">
        <v>0</v>
      </c>
      <c r="G4" s="21" t="b">
        <v>0</v>
      </c>
      <c r="H4" s="21" t="b">
        <v>0</v>
      </c>
      <c r="I4" s="26"/>
      <c r="J4" s="50" t="str">
        <f t="shared" si="0"/>
        <v/>
      </c>
      <c r="K4" s="119"/>
    </row>
    <row r="5" spans="1:27" ht="24" customHeight="1">
      <c r="A5" s="556" t="s">
        <v>23</v>
      </c>
      <c r="B5" s="555" t="s">
        <v>24</v>
      </c>
      <c r="C5" s="28" t="s">
        <v>25</v>
      </c>
      <c r="D5" s="29" t="s">
        <v>26</v>
      </c>
      <c r="E5" s="31" t="s">
        <v>292</v>
      </c>
      <c r="F5" s="32" t="b">
        <v>0</v>
      </c>
      <c r="G5" s="32" t="b">
        <v>1</v>
      </c>
      <c r="H5" s="32" t="b">
        <v>1</v>
      </c>
      <c r="I5" s="33" t="s">
        <v>28</v>
      </c>
      <c r="J5" s="23" t="e">
        <f t="shared" ca="1" si="0"/>
        <v>#NAME?</v>
      </c>
    </row>
    <row r="6" spans="1:27" ht="22.5" customHeight="1">
      <c r="A6" s="557"/>
      <c r="B6" s="547"/>
      <c r="C6" s="28" t="s">
        <v>25</v>
      </c>
      <c r="D6" s="29" t="s">
        <v>29</v>
      </c>
      <c r="E6" s="31" t="s">
        <v>292</v>
      </c>
      <c r="F6" s="32" t="b">
        <v>0</v>
      </c>
      <c r="G6" s="32" t="b">
        <v>1</v>
      </c>
      <c r="H6" s="32" t="b">
        <v>1</v>
      </c>
      <c r="I6" s="35" t="s">
        <v>21</v>
      </c>
      <c r="J6" s="23" t="e">
        <f t="shared" ca="1" si="0"/>
        <v>#NAME?</v>
      </c>
      <c r="K6" s="121"/>
    </row>
    <row r="7" spans="1:27" ht="12.75">
      <c r="A7" s="557"/>
      <c r="B7" s="555" t="s">
        <v>30</v>
      </c>
      <c r="C7" s="28" t="s">
        <v>25</v>
      </c>
      <c r="D7" s="29" t="s">
        <v>31</v>
      </c>
      <c r="E7" s="31" t="s">
        <v>74</v>
      </c>
      <c r="F7" s="32" t="b">
        <v>0</v>
      </c>
      <c r="G7" s="32" t="b">
        <v>0</v>
      </c>
      <c r="H7" s="32" t="b">
        <v>0</v>
      </c>
      <c r="I7" s="33"/>
      <c r="J7" s="50" t="str">
        <f t="shared" si="0"/>
        <v/>
      </c>
      <c r="K7" s="119"/>
    </row>
    <row r="8" spans="1:27" ht="12.75">
      <c r="A8" s="557"/>
      <c r="B8" s="547"/>
      <c r="C8" s="28" t="s">
        <v>25</v>
      </c>
      <c r="D8" s="29" t="s">
        <v>33</v>
      </c>
      <c r="E8" s="31" t="s">
        <v>273</v>
      </c>
      <c r="F8" s="32" t="b">
        <v>0</v>
      </c>
      <c r="G8" s="32" t="b">
        <v>0</v>
      </c>
      <c r="H8" s="32" t="b">
        <v>0</v>
      </c>
      <c r="I8" s="35" t="s">
        <v>34</v>
      </c>
      <c r="J8" s="50" t="str">
        <f t="shared" si="0"/>
        <v/>
      </c>
    </row>
    <row r="9" spans="1:27" ht="12.75">
      <c r="A9" s="557"/>
      <c r="B9" s="555" t="s">
        <v>35</v>
      </c>
      <c r="C9" s="28" t="s">
        <v>18</v>
      </c>
      <c r="D9" s="29" t="s">
        <v>36</v>
      </c>
      <c r="E9" s="31" t="s">
        <v>105</v>
      </c>
      <c r="F9" s="32" t="b">
        <v>0</v>
      </c>
      <c r="G9" s="32" t="b">
        <v>0</v>
      </c>
      <c r="H9" s="32" t="b">
        <v>0</v>
      </c>
      <c r="I9" s="33"/>
      <c r="J9" s="50" t="str">
        <f t="shared" si="0"/>
        <v/>
      </c>
    </row>
    <row r="10" spans="1:27" ht="12.75">
      <c r="A10" s="553"/>
      <c r="B10" s="547"/>
      <c r="C10" s="28" t="s">
        <v>38</v>
      </c>
      <c r="D10" s="29" t="s">
        <v>39</v>
      </c>
      <c r="E10" s="31" t="s">
        <v>105</v>
      </c>
      <c r="F10" s="32" t="b">
        <v>0</v>
      </c>
      <c r="G10" s="32" t="b">
        <v>0</v>
      </c>
      <c r="H10" s="32" t="b">
        <v>0</v>
      </c>
      <c r="I10" s="35" t="s">
        <v>34</v>
      </c>
      <c r="J10" s="50" t="str">
        <f t="shared" si="0"/>
        <v/>
      </c>
    </row>
    <row r="11" spans="1:27" ht="12.75">
      <c r="A11" s="558" t="s">
        <v>40</v>
      </c>
      <c r="B11" s="546" t="s">
        <v>41</v>
      </c>
      <c r="C11" s="37" t="s">
        <v>25</v>
      </c>
      <c r="D11" s="38" t="s">
        <v>42</v>
      </c>
      <c r="E11" s="40" t="s">
        <v>187</v>
      </c>
      <c r="F11" s="41" t="b">
        <v>0</v>
      </c>
      <c r="G11" s="41" t="b">
        <v>1</v>
      </c>
      <c r="H11" s="41" t="b">
        <v>1</v>
      </c>
      <c r="I11" s="42" t="s">
        <v>28</v>
      </c>
      <c r="J11" s="23" t="e">
        <f t="shared" ca="1" si="0"/>
        <v>#NAME?</v>
      </c>
      <c r="K11" s="121"/>
    </row>
    <row r="12" spans="1:27" ht="15" customHeight="1">
      <c r="A12" s="557"/>
      <c r="B12" s="547"/>
      <c r="C12" s="37" t="s">
        <v>25</v>
      </c>
      <c r="D12" s="38" t="s">
        <v>44</v>
      </c>
      <c r="E12" s="40" t="s">
        <v>187</v>
      </c>
      <c r="F12" s="41" t="b">
        <v>0</v>
      </c>
      <c r="G12" s="41" t="b">
        <v>1</v>
      </c>
      <c r="H12" s="41" t="b">
        <v>1</v>
      </c>
      <c r="I12" s="43" t="s">
        <v>45</v>
      </c>
      <c r="J12" s="23" t="e">
        <f t="shared" ca="1" si="0"/>
        <v>#NAME?</v>
      </c>
      <c r="K12" s="122"/>
    </row>
    <row r="13" spans="1:27" ht="12.75">
      <c r="A13" s="557"/>
      <c r="B13" s="546" t="s">
        <v>46</v>
      </c>
      <c r="C13" s="37" t="s">
        <v>25</v>
      </c>
      <c r="D13" s="38" t="s">
        <v>47</v>
      </c>
      <c r="E13" s="40" t="s">
        <v>71</v>
      </c>
      <c r="F13" s="41" t="b">
        <v>0</v>
      </c>
      <c r="G13" s="41" t="b">
        <v>1</v>
      </c>
      <c r="H13" s="41" t="b">
        <v>1</v>
      </c>
      <c r="I13" s="42" t="s">
        <v>28</v>
      </c>
      <c r="J13" s="23" t="e">
        <f t="shared" ca="1" si="0"/>
        <v>#NAME?</v>
      </c>
      <c r="K13" s="121"/>
    </row>
    <row r="14" spans="1:27" ht="12.75">
      <c r="A14" s="557"/>
      <c r="B14" s="547"/>
      <c r="C14" s="37" t="s">
        <v>25</v>
      </c>
      <c r="D14" s="38" t="s">
        <v>49</v>
      </c>
      <c r="E14" s="40" t="s">
        <v>71</v>
      </c>
      <c r="F14" s="41" t="b">
        <v>0</v>
      </c>
      <c r="G14" s="41" t="b">
        <v>1</v>
      </c>
      <c r="H14" s="41" t="b">
        <v>1</v>
      </c>
      <c r="I14" s="43" t="s">
        <v>50</v>
      </c>
      <c r="J14" s="23" t="e">
        <f t="shared" ca="1" si="0"/>
        <v>#NAME?</v>
      </c>
      <c r="K14" s="123"/>
    </row>
    <row r="15" spans="1:27" ht="12.75">
      <c r="A15" s="557"/>
      <c r="B15" s="546" t="s">
        <v>51</v>
      </c>
      <c r="C15" s="37" t="s">
        <v>25</v>
      </c>
      <c r="D15" s="38" t="s">
        <v>52</v>
      </c>
      <c r="E15" s="40" t="s">
        <v>71</v>
      </c>
      <c r="F15" s="41" t="b">
        <v>0</v>
      </c>
      <c r="G15" s="41" t="b">
        <v>1</v>
      </c>
      <c r="H15" s="41" t="b">
        <v>1</v>
      </c>
      <c r="I15" s="42" t="s">
        <v>28</v>
      </c>
      <c r="J15" s="23" t="e">
        <f t="shared" ca="1" si="0"/>
        <v>#NAME?</v>
      </c>
      <c r="K15" s="121"/>
    </row>
    <row r="16" spans="1:27" ht="12.75">
      <c r="A16" s="557"/>
      <c r="B16" s="547"/>
      <c r="C16" s="37" t="s">
        <v>25</v>
      </c>
      <c r="D16" s="38" t="s">
        <v>54</v>
      </c>
      <c r="E16" s="40" t="s">
        <v>71</v>
      </c>
      <c r="F16" s="41" t="b">
        <v>0</v>
      </c>
      <c r="G16" s="41" t="b">
        <v>1</v>
      </c>
      <c r="H16" s="41" t="b">
        <v>1</v>
      </c>
      <c r="I16" s="43" t="s">
        <v>55</v>
      </c>
      <c r="J16" s="23" t="e">
        <f t="shared" ca="1" si="0"/>
        <v>#NAME?</v>
      </c>
      <c r="K16" s="123"/>
    </row>
    <row r="17" spans="1:11" ht="12.75">
      <c r="A17" s="557"/>
      <c r="B17" s="546" t="s">
        <v>56</v>
      </c>
      <c r="C17" s="37" t="s">
        <v>25</v>
      </c>
      <c r="D17" s="38" t="s">
        <v>57</v>
      </c>
      <c r="E17" s="40" t="s">
        <v>223</v>
      </c>
      <c r="F17" s="41" t="b">
        <v>0</v>
      </c>
      <c r="G17" s="41" t="b">
        <v>1</v>
      </c>
      <c r="H17" s="41" t="b">
        <v>1</v>
      </c>
      <c r="I17" s="42" t="s">
        <v>28</v>
      </c>
      <c r="J17" s="23" t="e">
        <f t="shared" ca="1" si="0"/>
        <v>#NAME?</v>
      </c>
      <c r="K17" s="121"/>
    </row>
    <row r="18" spans="1:11" ht="12.75">
      <c r="A18" s="557"/>
      <c r="B18" s="547"/>
      <c r="C18" s="37" t="s">
        <v>25</v>
      </c>
      <c r="D18" s="38" t="s">
        <v>59</v>
      </c>
      <c r="E18" s="40" t="s">
        <v>223</v>
      </c>
      <c r="F18" s="41" t="b">
        <v>0</v>
      </c>
      <c r="G18" s="41" t="b">
        <v>1</v>
      </c>
      <c r="H18" s="41" t="b">
        <v>1</v>
      </c>
      <c r="I18" s="43" t="s">
        <v>34</v>
      </c>
      <c r="J18" s="23" t="e">
        <f t="shared" ca="1" si="0"/>
        <v>#NAME?</v>
      </c>
      <c r="K18" s="124"/>
    </row>
    <row r="19" spans="1:11" ht="12.75">
      <c r="A19" s="557"/>
      <c r="B19" s="546" t="s">
        <v>60</v>
      </c>
      <c r="C19" s="37" t="s">
        <v>25</v>
      </c>
      <c r="D19" s="38" t="s">
        <v>61</v>
      </c>
      <c r="E19" s="40" t="s">
        <v>194</v>
      </c>
      <c r="F19" s="41" t="b">
        <v>0</v>
      </c>
      <c r="G19" s="41" t="b">
        <v>1</v>
      </c>
      <c r="H19" s="41" t="b">
        <v>1</v>
      </c>
      <c r="I19" s="43" t="s">
        <v>63</v>
      </c>
      <c r="J19" s="23" t="e">
        <f t="shared" ca="1" si="0"/>
        <v>#NAME?</v>
      </c>
      <c r="K19" s="125"/>
    </row>
    <row r="20" spans="1:11" ht="12.75">
      <c r="A20" s="557"/>
      <c r="B20" s="547"/>
      <c r="C20" s="37" t="s">
        <v>25</v>
      </c>
      <c r="D20" s="38" t="s">
        <v>64</v>
      </c>
      <c r="E20" s="40" t="s">
        <v>194</v>
      </c>
      <c r="F20" s="41" t="b">
        <v>0</v>
      </c>
      <c r="G20" s="41" t="b">
        <v>1</v>
      </c>
      <c r="H20" s="41" t="b">
        <v>1</v>
      </c>
      <c r="I20" s="43" t="s">
        <v>28</v>
      </c>
      <c r="J20" s="23" t="e">
        <f t="shared" ca="1" si="0"/>
        <v>#NAME?</v>
      </c>
      <c r="K20" s="125"/>
    </row>
    <row r="21" spans="1:11" ht="12.75">
      <c r="A21" s="557"/>
      <c r="B21" s="546" t="s">
        <v>65</v>
      </c>
      <c r="C21" s="37" t="s">
        <v>25</v>
      </c>
      <c r="D21" s="38" t="s">
        <v>66</v>
      </c>
      <c r="E21" s="40" t="s">
        <v>272</v>
      </c>
      <c r="F21" s="41" t="b">
        <v>0</v>
      </c>
      <c r="G21" s="41" t="b">
        <v>1</v>
      </c>
      <c r="H21" s="41" t="b">
        <v>1</v>
      </c>
      <c r="I21" s="43" t="s">
        <v>63</v>
      </c>
      <c r="J21" s="23" t="e">
        <f t="shared" ca="1" si="0"/>
        <v>#NAME?</v>
      </c>
      <c r="K21" s="125"/>
    </row>
    <row r="22" spans="1:11" ht="12.75">
      <c r="A22" s="557"/>
      <c r="B22" s="547"/>
      <c r="C22" s="37" t="s">
        <v>25</v>
      </c>
      <c r="D22" s="38" t="s">
        <v>68</v>
      </c>
      <c r="E22" s="40" t="s">
        <v>272</v>
      </c>
      <c r="F22" s="41" t="b">
        <v>0</v>
      </c>
      <c r="G22" s="41" t="b">
        <v>1</v>
      </c>
      <c r="H22" s="41" t="b">
        <v>1</v>
      </c>
      <c r="I22" s="43" t="s">
        <v>28</v>
      </c>
      <c r="J22" s="23" t="e">
        <f t="shared" ca="1" si="0"/>
        <v>#NAME?</v>
      </c>
      <c r="K22" s="125"/>
    </row>
    <row r="23" spans="1:11" ht="12.75">
      <c r="A23" s="557"/>
      <c r="B23" s="548" t="s">
        <v>69</v>
      </c>
      <c r="C23" s="37" t="s">
        <v>25</v>
      </c>
      <c r="D23" s="38" t="s">
        <v>70</v>
      </c>
      <c r="E23" s="40" t="s">
        <v>159</v>
      </c>
      <c r="F23" s="41" t="b">
        <v>0</v>
      </c>
      <c r="G23" s="41" t="b">
        <v>1</v>
      </c>
      <c r="H23" s="41" t="b">
        <v>1</v>
      </c>
      <c r="I23" s="48" t="s">
        <v>28</v>
      </c>
      <c r="J23" s="23" t="e">
        <f t="shared" ca="1" si="0"/>
        <v>#NAME?</v>
      </c>
      <c r="K23" s="125"/>
    </row>
    <row r="24" spans="1:11" ht="12.75">
      <c r="A24" s="553"/>
      <c r="B24" s="547"/>
      <c r="C24" s="37" t="s">
        <v>25</v>
      </c>
      <c r="D24" s="38" t="s">
        <v>72</v>
      </c>
      <c r="E24" s="40" t="s">
        <v>159</v>
      </c>
      <c r="F24" s="41" t="b">
        <v>0</v>
      </c>
      <c r="G24" s="41" t="b">
        <v>1</v>
      </c>
      <c r="H24" s="41" t="b">
        <v>1</v>
      </c>
      <c r="I24" s="48" t="s">
        <v>73</v>
      </c>
      <c r="J24" s="23" t="e">
        <f t="shared" ca="1" si="0"/>
        <v>#NAME?</v>
      </c>
      <c r="K24" s="126"/>
    </row>
    <row r="25" spans="1:11" ht="12.75">
      <c r="A25" s="559" t="s">
        <v>75</v>
      </c>
      <c r="B25" s="51" t="s">
        <v>76</v>
      </c>
      <c r="C25" s="52" t="s">
        <v>77</v>
      </c>
      <c r="D25" s="53" t="s">
        <v>78</v>
      </c>
      <c r="E25" s="55" t="s">
        <v>293</v>
      </c>
      <c r="F25" s="56" t="b">
        <v>0</v>
      </c>
      <c r="G25" s="57" t="b">
        <v>1</v>
      </c>
      <c r="H25" s="56" t="b">
        <v>1</v>
      </c>
      <c r="I25" s="58" t="s">
        <v>21</v>
      </c>
      <c r="J25" s="23" t="e">
        <f t="shared" ca="1" si="0"/>
        <v>#NAME?</v>
      </c>
      <c r="K25" s="121"/>
    </row>
    <row r="26" spans="1:11" ht="12.75">
      <c r="A26" s="557"/>
      <c r="B26" s="51" t="s">
        <v>80</v>
      </c>
      <c r="C26" s="52" t="s">
        <v>77</v>
      </c>
      <c r="D26" s="53" t="s">
        <v>81</v>
      </c>
      <c r="E26" s="55" t="s">
        <v>318</v>
      </c>
      <c r="F26" s="56" t="b">
        <v>0</v>
      </c>
      <c r="G26" s="57" t="b">
        <v>1</v>
      </c>
      <c r="H26" s="56" t="b">
        <v>1</v>
      </c>
      <c r="I26" s="58" t="s">
        <v>21</v>
      </c>
      <c r="J26" s="23" t="e">
        <f t="shared" ca="1" si="0"/>
        <v>#NAME?</v>
      </c>
      <c r="K26" s="127"/>
    </row>
    <row r="27" spans="1:11" ht="12.75">
      <c r="A27" s="557"/>
      <c r="B27" s="51" t="s">
        <v>83</v>
      </c>
      <c r="C27" s="52" t="s">
        <v>77</v>
      </c>
      <c r="D27" s="53" t="s">
        <v>84</v>
      </c>
      <c r="E27" s="55" t="s">
        <v>383</v>
      </c>
      <c r="F27" s="56" t="b">
        <v>0</v>
      </c>
      <c r="G27" s="57" t="b">
        <v>1</v>
      </c>
      <c r="H27" s="56" t="b">
        <v>1</v>
      </c>
      <c r="I27" s="58" t="s">
        <v>21</v>
      </c>
      <c r="J27" s="23" t="e">
        <f t="shared" ca="1" si="0"/>
        <v>#NAME?</v>
      </c>
      <c r="K27" s="128"/>
    </row>
    <row r="28" spans="1:11" ht="12.75">
      <c r="A28" s="557"/>
      <c r="B28" s="51" t="s">
        <v>86</v>
      </c>
      <c r="C28" s="52" t="s">
        <v>77</v>
      </c>
      <c r="D28" s="53" t="s">
        <v>87</v>
      </c>
      <c r="E28" s="55" t="s">
        <v>302</v>
      </c>
      <c r="F28" s="56" t="b">
        <v>0</v>
      </c>
      <c r="G28" s="57" t="b">
        <v>1</v>
      </c>
      <c r="H28" s="56" t="b">
        <v>1</v>
      </c>
      <c r="I28" s="58" t="s">
        <v>21</v>
      </c>
      <c r="J28" s="23" t="e">
        <f t="shared" ca="1" si="0"/>
        <v>#NAME?</v>
      </c>
      <c r="K28" s="128"/>
    </row>
    <row r="29" spans="1:11" ht="12.75">
      <c r="A29" s="557"/>
      <c r="B29" s="51" t="s">
        <v>89</v>
      </c>
      <c r="C29" s="52" t="s">
        <v>77</v>
      </c>
      <c r="D29" s="53" t="s">
        <v>90</v>
      </c>
      <c r="E29" s="55" t="s">
        <v>371</v>
      </c>
      <c r="F29" s="56" t="b">
        <v>0</v>
      </c>
      <c r="G29" s="57" t="b">
        <v>1</v>
      </c>
      <c r="H29" s="56" t="b">
        <v>1</v>
      </c>
      <c r="I29" s="58" t="s">
        <v>21</v>
      </c>
      <c r="J29" s="23" t="e">
        <f t="shared" ca="1" si="0"/>
        <v>#NAME?</v>
      </c>
      <c r="K29" s="125"/>
    </row>
    <row r="30" spans="1:11" ht="12.75">
      <c r="A30" s="557"/>
      <c r="B30" s="51" t="s">
        <v>91</v>
      </c>
      <c r="C30" s="52" t="s">
        <v>77</v>
      </c>
      <c r="D30" s="53" t="s">
        <v>92</v>
      </c>
      <c r="E30" s="55" t="s">
        <v>318</v>
      </c>
      <c r="F30" s="56" t="b">
        <v>0</v>
      </c>
      <c r="G30" s="57" t="b">
        <v>1</v>
      </c>
      <c r="H30" s="56" t="b">
        <v>1</v>
      </c>
      <c r="I30" s="58" t="s">
        <v>21</v>
      </c>
      <c r="J30" s="23" t="e">
        <f t="shared" ca="1" si="0"/>
        <v>#NAME?</v>
      </c>
      <c r="K30" s="129"/>
    </row>
    <row r="31" spans="1:11" ht="12.75">
      <c r="A31" s="557"/>
      <c r="B31" s="51" t="s">
        <v>94</v>
      </c>
      <c r="C31" s="52" t="s">
        <v>77</v>
      </c>
      <c r="D31" s="53" t="s">
        <v>95</v>
      </c>
      <c r="E31" s="55" t="s">
        <v>99</v>
      </c>
      <c r="F31" s="56" t="b">
        <v>0</v>
      </c>
      <c r="G31" s="57" t="b">
        <v>0</v>
      </c>
      <c r="H31" s="56" t="b">
        <v>0</v>
      </c>
      <c r="I31" s="58" t="s">
        <v>21</v>
      </c>
      <c r="J31" s="50" t="str">
        <f t="shared" si="0"/>
        <v/>
      </c>
      <c r="K31" s="129"/>
    </row>
    <row r="32" spans="1:11" ht="12.75">
      <c r="A32" s="557"/>
      <c r="B32" s="61" t="s">
        <v>97</v>
      </c>
      <c r="C32" s="62" t="s">
        <v>77</v>
      </c>
      <c r="D32" s="53" t="s">
        <v>98</v>
      </c>
      <c r="E32" s="63" t="s">
        <v>378</v>
      </c>
      <c r="F32" s="56" t="b">
        <v>0</v>
      </c>
      <c r="G32" s="57" t="b">
        <v>1</v>
      </c>
      <c r="H32" s="56" t="b">
        <v>1</v>
      </c>
      <c r="I32" s="58" t="s">
        <v>21</v>
      </c>
      <c r="J32" s="23" t="e">
        <f t="shared" ca="1" si="0"/>
        <v>#NAME?</v>
      </c>
      <c r="K32" s="129"/>
    </row>
    <row r="33" spans="1:11" ht="12.75">
      <c r="A33" s="557"/>
      <c r="B33" s="61" t="s">
        <v>100</v>
      </c>
      <c r="C33" s="62" t="s">
        <v>77</v>
      </c>
      <c r="D33" s="53" t="s">
        <v>101</v>
      </c>
      <c r="E33" s="63" t="s">
        <v>290</v>
      </c>
      <c r="F33" s="56" t="b">
        <v>0</v>
      </c>
      <c r="G33" s="57" t="b">
        <v>1</v>
      </c>
      <c r="H33" s="56" t="b">
        <v>1</v>
      </c>
      <c r="I33" s="58" t="s">
        <v>21</v>
      </c>
      <c r="J33" s="23" t="e">
        <f t="shared" ca="1" si="0"/>
        <v>#NAME?</v>
      </c>
      <c r="K33" s="129"/>
    </row>
    <row r="34" spans="1:11" ht="12.75">
      <c r="A34" s="553"/>
      <c r="B34" s="61" t="s">
        <v>103</v>
      </c>
      <c r="C34" s="52" t="s">
        <v>77</v>
      </c>
      <c r="D34" s="53" t="s">
        <v>104</v>
      </c>
      <c r="E34" s="63" t="s">
        <v>363</v>
      </c>
      <c r="F34" s="56" t="b">
        <v>0</v>
      </c>
      <c r="G34" s="57" t="b">
        <v>0</v>
      </c>
      <c r="H34" s="56" t="b">
        <v>0</v>
      </c>
      <c r="I34" s="64" t="s">
        <v>106</v>
      </c>
      <c r="J34" s="50" t="str">
        <f t="shared" si="0"/>
        <v/>
      </c>
      <c r="K34" s="129"/>
    </row>
    <row r="35" spans="1:11" ht="12.75">
      <c r="A35" s="560" t="s">
        <v>107</v>
      </c>
      <c r="B35" s="66" t="s">
        <v>108</v>
      </c>
      <c r="C35" s="67" t="s">
        <v>25</v>
      </c>
      <c r="D35" s="68" t="s">
        <v>109</v>
      </c>
      <c r="E35" s="70" t="s">
        <v>256</v>
      </c>
      <c r="F35" s="71" t="b">
        <v>0</v>
      </c>
      <c r="G35" s="71" t="b">
        <v>0</v>
      </c>
      <c r="H35" s="71" t="b">
        <v>0</v>
      </c>
      <c r="I35" s="72" t="s">
        <v>106</v>
      </c>
      <c r="J35" s="50" t="str">
        <f t="shared" si="0"/>
        <v/>
      </c>
      <c r="K35" s="130"/>
    </row>
    <row r="36" spans="1:11" ht="15.75" customHeight="1">
      <c r="A36" s="557"/>
      <c r="B36" s="66" t="s">
        <v>111</v>
      </c>
      <c r="C36" s="67" t="s">
        <v>25</v>
      </c>
      <c r="D36" s="68" t="s">
        <v>112</v>
      </c>
      <c r="E36" s="70" t="s">
        <v>181</v>
      </c>
      <c r="F36" s="71" t="b">
        <v>0</v>
      </c>
      <c r="G36" s="71" t="b">
        <v>0</v>
      </c>
      <c r="H36" s="71" t="b">
        <v>0</v>
      </c>
      <c r="I36" s="72" t="s">
        <v>106</v>
      </c>
      <c r="J36" s="50" t="str">
        <f t="shared" si="0"/>
        <v/>
      </c>
      <c r="K36" s="130"/>
    </row>
    <row r="37" spans="1:11" ht="15.75" customHeight="1">
      <c r="A37" s="557"/>
      <c r="B37" s="66" t="s">
        <v>114</v>
      </c>
      <c r="C37" s="67" t="s">
        <v>25</v>
      </c>
      <c r="D37" s="74" t="s">
        <v>115</v>
      </c>
      <c r="E37" s="70" t="s">
        <v>243</v>
      </c>
      <c r="F37" s="76" t="b">
        <v>0</v>
      </c>
      <c r="G37" s="76" t="b">
        <v>0</v>
      </c>
      <c r="H37" s="76" t="b">
        <v>0</v>
      </c>
      <c r="I37" s="77" t="s">
        <v>106</v>
      </c>
      <c r="J37" s="50" t="str">
        <f t="shared" si="0"/>
        <v/>
      </c>
      <c r="K37" s="130"/>
    </row>
    <row r="38" spans="1:11" ht="15" customHeight="1">
      <c r="A38" s="557"/>
      <c r="B38" s="66" t="s">
        <v>117</v>
      </c>
      <c r="C38" s="67" t="s">
        <v>25</v>
      </c>
      <c r="D38" s="68" t="s">
        <v>118</v>
      </c>
      <c r="E38" s="70" t="s">
        <v>279</v>
      </c>
      <c r="F38" s="76" t="b">
        <v>0</v>
      </c>
      <c r="G38" s="76" t="b">
        <v>0</v>
      </c>
      <c r="H38" s="76" t="b">
        <v>0</v>
      </c>
      <c r="I38" s="77" t="s">
        <v>106</v>
      </c>
      <c r="J38" s="50" t="str">
        <f t="shared" si="0"/>
        <v/>
      </c>
      <c r="K38" s="130"/>
    </row>
    <row r="39" spans="1:11" ht="15.75" customHeight="1">
      <c r="A39" s="557"/>
      <c r="B39" s="66" t="s">
        <v>119</v>
      </c>
      <c r="C39" s="67" t="s">
        <v>25</v>
      </c>
      <c r="D39" s="68" t="s">
        <v>120</v>
      </c>
      <c r="E39" s="70" t="s">
        <v>140</v>
      </c>
      <c r="F39" s="76" t="b">
        <v>0</v>
      </c>
      <c r="G39" s="76" t="b">
        <v>0</v>
      </c>
      <c r="H39" s="76" t="b">
        <v>0</v>
      </c>
      <c r="I39" s="77" t="s">
        <v>106</v>
      </c>
      <c r="J39" s="50" t="str">
        <f t="shared" si="0"/>
        <v/>
      </c>
      <c r="K39" s="130"/>
    </row>
    <row r="40" spans="1:11" ht="15.75" customHeight="1">
      <c r="A40" s="557"/>
      <c r="B40" s="66" t="s">
        <v>122</v>
      </c>
      <c r="C40" s="78" t="s">
        <v>25</v>
      </c>
      <c r="D40" s="68" t="s">
        <v>123</v>
      </c>
      <c r="E40" s="70" t="s">
        <v>273</v>
      </c>
      <c r="F40" s="76" t="b">
        <v>0</v>
      </c>
      <c r="G40" s="76" t="b">
        <v>0</v>
      </c>
      <c r="H40" s="76" t="b">
        <v>0</v>
      </c>
      <c r="I40" s="77" t="s">
        <v>106</v>
      </c>
      <c r="J40" s="50" t="str">
        <f t="shared" si="0"/>
        <v/>
      </c>
    </row>
    <row r="41" spans="1:11" ht="15.75" customHeight="1">
      <c r="A41" s="557"/>
      <c r="B41" s="80" t="s">
        <v>125</v>
      </c>
      <c r="C41" s="78" t="s">
        <v>25</v>
      </c>
      <c r="D41" s="68" t="s">
        <v>126</v>
      </c>
      <c r="E41" s="70" t="s">
        <v>256</v>
      </c>
      <c r="F41" s="76" t="b">
        <v>0</v>
      </c>
      <c r="G41" s="76" t="b">
        <v>0</v>
      </c>
      <c r="H41" s="76" t="b">
        <v>0</v>
      </c>
      <c r="I41" s="77" t="s">
        <v>106</v>
      </c>
      <c r="J41" s="50" t="str">
        <f t="shared" si="0"/>
        <v/>
      </c>
    </row>
    <row r="42" spans="1:11" ht="15.75" customHeight="1">
      <c r="A42" s="557"/>
      <c r="B42" s="80" t="s">
        <v>128</v>
      </c>
      <c r="C42" s="78" t="s">
        <v>25</v>
      </c>
      <c r="D42" s="68" t="s">
        <v>129</v>
      </c>
      <c r="E42" s="70" t="s">
        <v>255</v>
      </c>
      <c r="F42" s="76" t="b">
        <v>0</v>
      </c>
      <c r="G42" s="76" t="b">
        <v>0</v>
      </c>
      <c r="H42" s="76" t="b">
        <v>0</v>
      </c>
      <c r="I42" s="77" t="s">
        <v>106</v>
      </c>
      <c r="J42" s="50" t="str">
        <f t="shared" si="0"/>
        <v/>
      </c>
    </row>
    <row r="43" spans="1:11" ht="15.75" customHeight="1">
      <c r="A43" s="557"/>
      <c r="B43" s="66" t="s">
        <v>131</v>
      </c>
      <c r="C43" s="67" t="s">
        <v>25</v>
      </c>
      <c r="D43" s="68" t="s">
        <v>132</v>
      </c>
      <c r="E43" s="70" t="s">
        <v>274</v>
      </c>
      <c r="F43" s="76" t="b">
        <v>0</v>
      </c>
      <c r="G43" s="76" t="b">
        <v>0</v>
      </c>
      <c r="H43" s="76" t="b">
        <v>0</v>
      </c>
      <c r="I43" s="77" t="s">
        <v>106</v>
      </c>
      <c r="J43" s="50" t="str">
        <f t="shared" si="0"/>
        <v/>
      </c>
      <c r="K43" s="131"/>
    </row>
    <row r="44" spans="1:11" ht="15.75" customHeight="1">
      <c r="A44" s="557"/>
      <c r="B44" s="80" t="s">
        <v>134</v>
      </c>
      <c r="C44" s="78" t="s">
        <v>25</v>
      </c>
      <c r="D44" s="68" t="s">
        <v>135</v>
      </c>
      <c r="E44" s="70" t="s">
        <v>255</v>
      </c>
      <c r="F44" s="76" t="b">
        <v>0</v>
      </c>
      <c r="G44" s="76" t="b">
        <v>0</v>
      </c>
      <c r="H44" s="76" t="b">
        <v>0</v>
      </c>
      <c r="I44" s="77" t="s">
        <v>106</v>
      </c>
      <c r="J44" s="50" t="str">
        <f t="shared" si="0"/>
        <v/>
      </c>
    </row>
    <row r="45" spans="1:11" ht="15.75" customHeight="1">
      <c r="A45" s="557"/>
      <c r="B45" s="80" t="s">
        <v>136</v>
      </c>
      <c r="C45" s="78" t="s">
        <v>25</v>
      </c>
      <c r="D45" s="68" t="s">
        <v>137</v>
      </c>
      <c r="E45" s="70" t="s">
        <v>255</v>
      </c>
      <c r="F45" s="76" t="b">
        <v>0</v>
      </c>
      <c r="G45" s="76" t="b">
        <v>0</v>
      </c>
      <c r="H45" s="76" t="b">
        <v>0</v>
      </c>
      <c r="I45" s="77" t="s">
        <v>106</v>
      </c>
      <c r="J45" s="50" t="str">
        <f t="shared" si="0"/>
        <v/>
      </c>
    </row>
    <row r="46" spans="1:11" ht="15.75" customHeight="1">
      <c r="A46" s="557"/>
      <c r="B46" s="80" t="s">
        <v>138</v>
      </c>
      <c r="C46" s="78" t="s">
        <v>25</v>
      </c>
      <c r="D46" s="68" t="s">
        <v>139</v>
      </c>
      <c r="E46" s="70" t="s">
        <v>255</v>
      </c>
      <c r="F46" s="76" t="b">
        <v>0</v>
      </c>
      <c r="G46" s="76" t="b">
        <v>0</v>
      </c>
      <c r="H46" s="76" t="b">
        <v>0</v>
      </c>
      <c r="I46" s="77" t="s">
        <v>106</v>
      </c>
      <c r="J46" s="50" t="str">
        <f t="shared" si="0"/>
        <v/>
      </c>
    </row>
    <row r="47" spans="1:11" ht="15.75" customHeight="1">
      <c r="A47" s="557"/>
      <c r="B47" s="80" t="s">
        <v>380</v>
      </c>
      <c r="C47" s="78" t="s">
        <v>25</v>
      </c>
      <c r="D47" s="68" t="s">
        <v>381</v>
      </c>
      <c r="E47" s="70" t="s">
        <v>255</v>
      </c>
      <c r="F47" s="76" t="b">
        <v>0</v>
      </c>
      <c r="G47" s="76" t="b">
        <v>0</v>
      </c>
      <c r="H47" s="76" t="b">
        <v>0</v>
      </c>
      <c r="I47" s="77" t="s">
        <v>106</v>
      </c>
      <c r="J47" s="50" t="str">
        <f t="shared" si="0"/>
        <v/>
      </c>
    </row>
    <row r="48" spans="1:11" ht="16.5" customHeight="1">
      <c r="A48" s="561"/>
      <c r="B48" s="92" t="s">
        <v>145</v>
      </c>
      <c r="C48" s="93" t="s">
        <v>25</v>
      </c>
      <c r="D48" s="94" t="s">
        <v>145</v>
      </c>
      <c r="E48" s="87" t="s">
        <v>290</v>
      </c>
      <c r="F48" s="97" t="b">
        <v>0</v>
      </c>
      <c r="G48" s="97" t="b">
        <v>0</v>
      </c>
      <c r="H48" s="97" t="b">
        <v>0</v>
      </c>
      <c r="I48" s="98" t="s">
        <v>106</v>
      </c>
      <c r="J48" s="23" t="s">
        <v>382</v>
      </c>
      <c r="K48" s="131"/>
    </row>
    <row r="49" spans="1:11" ht="18.75" customHeight="1">
      <c r="A49" s="562" t="s">
        <v>147</v>
      </c>
      <c r="B49" s="99" t="s">
        <v>148</v>
      </c>
      <c r="C49" s="100" t="s">
        <v>149</v>
      </c>
      <c r="D49" s="101" t="s">
        <v>148</v>
      </c>
      <c r="E49" s="112" t="s">
        <v>150</v>
      </c>
      <c r="F49" s="104" t="b">
        <v>0</v>
      </c>
      <c r="G49" s="105" t="s">
        <v>151</v>
      </c>
      <c r="H49" s="104" t="b">
        <v>0</v>
      </c>
      <c r="I49" s="106" t="s">
        <v>152</v>
      </c>
      <c r="J49" s="50"/>
      <c r="K49" s="132"/>
    </row>
    <row r="50" spans="1:11" ht="18.75" customHeight="1">
      <c r="A50" s="561"/>
      <c r="B50" s="108" t="s">
        <v>153</v>
      </c>
      <c r="C50" s="109" t="s">
        <v>154</v>
      </c>
      <c r="D50" s="110" t="s">
        <v>153</v>
      </c>
      <c r="E50" s="112" t="s">
        <v>155</v>
      </c>
      <c r="F50" s="113" t="b">
        <v>0</v>
      </c>
      <c r="G50" s="114" t="s">
        <v>151</v>
      </c>
      <c r="H50" s="113" t="b">
        <v>0</v>
      </c>
      <c r="I50" s="115" t="s">
        <v>156</v>
      </c>
      <c r="J50" s="50"/>
      <c r="K50" s="133"/>
    </row>
  </sheetData>
  <autoFilter ref="F2:G50"/>
  <mergeCells count="19">
    <mergeCell ref="A25:A34"/>
    <mergeCell ref="A35:A48"/>
    <mergeCell ref="A49:A50"/>
    <mergeCell ref="B21:B22"/>
    <mergeCell ref="B23:B24"/>
    <mergeCell ref="A1:B1"/>
    <mergeCell ref="C1:I1"/>
    <mergeCell ref="A3:A4"/>
    <mergeCell ref="B3:B4"/>
    <mergeCell ref="B5:B6"/>
    <mergeCell ref="B7:B8"/>
    <mergeCell ref="B9:B10"/>
    <mergeCell ref="B11:B12"/>
    <mergeCell ref="B13:B14"/>
    <mergeCell ref="B15:B16"/>
    <mergeCell ref="B17:B18"/>
    <mergeCell ref="B19:B20"/>
    <mergeCell ref="A5:A10"/>
    <mergeCell ref="A11:A24"/>
  </mergeCells>
  <conditionalFormatting sqref="K23:AA36 A25:H34 I25:I33">
    <cfRule type="notContainsBlanks" dxfId="26" priority="1">
      <formula>LEN(TRIM(K23))&gt;0</formula>
    </cfRule>
  </conditionalFormatting>
  <hyperlinks>
    <hyperlink ref="A1"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1" r:id="rId19"/>
    <hyperlink ref="D23" r:id="rId20"/>
    <hyperlink ref="D24" r:id="rId21"/>
    <hyperlink ref="D25" r:id="rId22"/>
    <hyperlink ref="D26" r:id="rId23"/>
    <hyperlink ref="D27" r:id="rId24"/>
    <hyperlink ref="D28" r:id="rId25"/>
    <hyperlink ref="D29" r:id="rId26"/>
    <hyperlink ref="D30" r:id="rId27"/>
    <hyperlink ref="D31" r:id="rId28"/>
    <hyperlink ref="D32" r:id="rId29"/>
    <hyperlink ref="D33" r:id="rId30"/>
    <hyperlink ref="D34" r:id="rId31"/>
    <hyperlink ref="D35" r:id="rId32"/>
    <hyperlink ref="D36" r:id="rId33"/>
    <hyperlink ref="D37" r:id="rId34"/>
    <hyperlink ref="D38" r:id="rId35"/>
    <hyperlink ref="D39" r:id="rId36"/>
    <hyperlink ref="D40" r:id="rId37"/>
    <hyperlink ref="D41" r:id="rId38"/>
    <hyperlink ref="D42" r:id="rId39"/>
    <hyperlink ref="D43" r:id="rId40"/>
    <hyperlink ref="D44" r:id="rId41"/>
    <hyperlink ref="D45" r:id="rId42"/>
    <hyperlink ref="D46" r:id="rId43"/>
    <hyperlink ref="D47" r:id="rId44"/>
    <hyperlink ref="D48" r:id="rId45"/>
    <hyperlink ref="J48" r:id="rId46"/>
    <hyperlink ref="D49" r:id="rId47"/>
    <hyperlink ref="D50" r:id="rId48"/>
  </hyperlinks>
  <printOptions horizontalCentered="1" gridLines="1"/>
  <pageMargins left="0.7" right="0.7" top="0.75" bottom="0.75" header="0" footer="0"/>
  <pageSetup paperSize="9" fitToHeight="0" pageOrder="overThenDown" orientation="landscape" cellComments="atEnd"/>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0"/>
  <sheetViews>
    <sheetView workbookViewId="0">
      <pane ySplit="2" topLeftCell="A3" activePane="bottomLeft" state="frozen"/>
      <selection pane="bottomLeft" activeCell="B4" sqref="B4"/>
    </sheetView>
  </sheetViews>
  <sheetFormatPr defaultColWidth="12.5703125" defaultRowHeight="15.75" customHeight="1"/>
  <cols>
    <col min="1" max="1" width="8" customWidth="1"/>
    <col min="2" max="2" width="20.42578125" customWidth="1"/>
    <col min="3" max="3" width="27.42578125" customWidth="1"/>
    <col min="4" max="4" width="32.5703125" customWidth="1"/>
    <col min="5" max="5" width="10.7109375" customWidth="1"/>
    <col min="6" max="6" width="14.140625" customWidth="1"/>
    <col min="7" max="7" width="10.7109375" customWidth="1"/>
    <col min="8" max="8" width="9.140625" customWidth="1"/>
    <col min="9" max="9" width="51.5703125" customWidth="1"/>
    <col min="10" max="10" width="62.42578125" customWidth="1"/>
    <col min="11" max="11" width="20.28515625" customWidth="1"/>
  </cols>
  <sheetData>
    <row r="1" spans="1:27" ht="12.75">
      <c r="A1" s="549" t="s">
        <v>6</v>
      </c>
      <c r="B1" s="550"/>
      <c r="C1" s="551"/>
      <c r="D1" s="550"/>
      <c r="E1" s="550"/>
      <c r="F1" s="550"/>
      <c r="G1" s="550"/>
      <c r="H1" s="550"/>
      <c r="I1" s="550"/>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17" t="s">
        <v>192</v>
      </c>
      <c r="I2" s="16" t="s">
        <v>15</v>
      </c>
      <c r="J2" s="8"/>
      <c r="K2" s="9"/>
      <c r="L2" s="8"/>
      <c r="M2" s="8"/>
      <c r="N2" s="8"/>
      <c r="O2" s="8"/>
      <c r="P2" s="8"/>
      <c r="Q2" s="8"/>
      <c r="R2" s="8"/>
      <c r="S2" s="8"/>
      <c r="T2" s="8"/>
      <c r="U2" s="8"/>
      <c r="V2" s="8"/>
      <c r="W2" s="8"/>
      <c r="X2" s="8"/>
      <c r="Y2" s="8"/>
      <c r="Z2" s="8"/>
      <c r="AA2" s="8"/>
    </row>
    <row r="3" spans="1:27" ht="12.75">
      <c r="A3" s="552" t="s">
        <v>16</v>
      </c>
      <c r="B3" s="554" t="s">
        <v>17</v>
      </c>
      <c r="C3" s="17" t="s">
        <v>18</v>
      </c>
      <c r="D3" s="18" t="s">
        <v>19</v>
      </c>
      <c r="E3" s="20" t="s">
        <v>157</v>
      </c>
      <c r="F3" s="21" t="b">
        <v>0</v>
      </c>
      <c r="G3" s="21" t="b">
        <v>0</v>
      </c>
      <c r="H3" s="21" t="b">
        <v>0</v>
      </c>
      <c r="I3" s="22" t="s">
        <v>21</v>
      </c>
      <c r="J3" s="50" t="str">
        <f t="shared" ref="J3:J47" si="0">IF(G3,CONCAT(CONCAT(CONCAT(CONCAT(CONCAT(CONCAT(CONCAT(CONCAT("http://192.168.10.9:8082/artifactory/santander-gts-libs-release-local/",CONCAT(CONCAT(SUBSTITUTE(C3,".","/"),"/"),D3)),"/"),E3),"/"),D3),"-"),E3),".jar"),"")</f>
        <v/>
      </c>
    </row>
    <row r="4" spans="1:27" ht="12.75">
      <c r="A4" s="553"/>
      <c r="B4" s="547"/>
      <c r="C4" s="17" t="s">
        <v>18</v>
      </c>
      <c r="D4" s="18" t="s">
        <v>22</v>
      </c>
      <c r="E4" s="20" t="s">
        <v>157</v>
      </c>
      <c r="F4" s="21" t="b">
        <v>0</v>
      </c>
      <c r="G4" s="21" t="b">
        <v>0</v>
      </c>
      <c r="H4" s="21" t="b">
        <v>0</v>
      </c>
      <c r="I4" s="26"/>
      <c r="J4" s="50" t="str">
        <f t="shared" si="0"/>
        <v/>
      </c>
      <c r="K4" s="119"/>
    </row>
    <row r="5" spans="1:27" ht="24" customHeight="1">
      <c r="A5" s="556" t="s">
        <v>23</v>
      </c>
      <c r="B5" s="555" t="s">
        <v>24</v>
      </c>
      <c r="C5" s="28" t="s">
        <v>25</v>
      </c>
      <c r="D5" s="29" t="s">
        <v>26</v>
      </c>
      <c r="E5" s="31" t="s">
        <v>62</v>
      </c>
      <c r="F5" s="32" t="b">
        <v>0</v>
      </c>
      <c r="G5" s="32" t="b">
        <v>0</v>
      </c>
      <c r="H5" s="32" t="b">
        <v>0</v>
      </c>
      <c r="I5" s="33" t="s">
        <v>28</v>
      </c>
      <c r="J5" s="50" t="str">
        <f t="shared" si="0"/>
        <v/>
      </c>
    </row>
    <row r="6" spans="1:27" ht="22.5" customHeight="1">
      <c r="A6" s="557"/>
      <c r="B6" s="547"/>
      <c r="C6" s="28" t="s">
        <v>25</v>
      </c>
      <c r="D6" s="29" t="s">
        <v>29</v>
      </c>
      <c r="E6" s="31" t="s">
        <v>263</v>
      </c>
      <c r="F6" s="32" t="b">
        <v>0</v>
      </c>
      <c r="G6" s="32" t="b">
        <v>1</v>
      </c>
      <c r="H6" s="32" t="b">
        <v>1</v>
      </c>
      <c r="I6" s="35" t="s">
        <v>21</v>
      </c>
      <c r="J6" s="23" t="e">
        <f t="shared" ca="1" si="0"/>
        <v>#NAME?</v>
      </c>
      <c r="K6" s="121"/>
    </row>
    <row r="7" spans="1:27" ht="12.75">
      <c r="A7" s="557"/>
      <c r="B7" s="555" t="s">
        <v>30</v>
      </c>
      <c r="C7" s="28" t="s">
        <v>25</v>
      </c>
      <c r="D7" s="29" t="s">
        <v>31</v>
      </c>
      <c r="E7" s="31" t="s">
        <v>74</v>
      </c>
      <c r="F7" s="32" t="b">
        <v>0</v>
      </c>
      <c r="G7" s="32" t="b">
        <v>0</v>
      </c>
      <c r="H7" s="32" t="b">
        <v>0</v>
      </c>
      <c r="I7" s="33"/>
      <c r="J7" s="50" t="str">
        <f t="shared" si="0"/>
        <v/>
      </c>
      <c r="K7" s="119"/>
    </row>
    <row r="8" spans="1:27" ht="12.75">
      <c r="A8" s="557"/>
      <c r="B8" s="547"/>
      <c r="C8" s="28" t="s">
        <v>25</v>
      </c>
      <c r="D8" s="29" t="s">
        <v>33</v>
      </c>
      <c r="E8" s="31" t="s">
        <v>273</v>
      </c>
      <c r="F8" s="32" t="b">
        <v>0</v>
      </c>
      <c r="G8" s="32" t="b">
        <v>0</v>
      </c>
      <c r="H8" s="32" t="b">
        <v>0</v>
      </c>
      <c r="I8" s="35" t="s">
        <v>34</v>
      </c>
      <c r="J8" s="50" t="str">
        <f t="shared" si="0"/>
        <v/>
      </c>
    </row>
    <row r="9" spans="1:27" ht="12.75">
      <c r="A9" s="557"/>
      <c r="B9" s="555" t="s">
        <v>35</v>
      </c>
      <c r="C9" s="28" t="s">
        <v>18</v>
      </c>
      <c r="D9" s="29" t="s">
        <v>36</v>
      </c>
      <c r="E9" s="31" t="s">
        <v>105</v>
      </c>
      <c r="F9" s="32" t="b">
        <v>0</v>
      </c>
      <c r="G9" s="32" t="b">
        <v>0</v>
      </c>
      <c r="H9" s="32" t="b">
        <v>0</v>
      </c>
      <c r="I9" s="33"/>
      <c r="J9" s="50" t="str">
        <f t="shared" si="0"/>
        <v/>
      </c>
    </row>
    <row r="10" spans="1:27" ht="12.75">
      <c r="A10" s="553"/>
      <c r="B10" s="547"/>
      <c r="C10" s="28" t="s">
        <v>38</v>
      </c>
      <c r="D10" s="29" t="s">
        <v>39</v>
      </c>
      <c r="E10" s="31" t="s">
        <v>105</v>
      </c>
      <c r="F10" s="32" t="b">
        <v>0</v>
      </c>
      <c r="G10" s="32" t="b">
        <v>0</v>
      </c>
      <c r="H10" s="32" t="b">
        <v>0</v>
      </c>
      <c r="I10" s="35" t="s">
        <v>34</v>
      </c>
      <c r="J10" s="50" t="str">
        <f t="shared" si="0"/>
        <v/>
      </c>
    </row>
    <row r="11" spans="1:27" ht="12.75">
      <c r="A11" s="558" t="s">
        <v>40</v>
      </c>
      <c r="B11" s="546" t="s">
        <v>41</v>
      </c>
      <c r="C11" s="37" t="s">
        <v>25</v>
      </c>
      <c r="D11" s="38" t="s">
        <v>42</v>
      </c>
      <c r="E11" s="40" t="s">
        <v>215</v>
      </c>
      <c r="F11" s="41" t="b">
        <v>0</v>
      </c>
      <c r="G11" s="41" t="b">
        <v>1</v>
      </c>
      <c r="H11" s="41" t="b">
        <v>1</v>
      </c>
      <c r="I11" s="42" t="s">
        <v>28</v>
      </c>
      <c r="J11" s="23" t="e">
        <f t="shared" ca="1" si="0"/>
        <v>#NAME?</v>
      </c>
      <c r="K11" s="121"/>
    </row>
    <row r="12" spans="1:27" ht="15" customHeight="1">
      <c r="A12" s="557"/>
      <c r="B12" s="547"/>
      <c r="C12" s="37" t="s">
        <v>25</v>
      </c>
      <c r="D12" s="38" t="s">
        <v>44</v>
      </c>
      <c r="E12" s="40" t="s">
        <v>215</v>
      </c>
      <c r="F12" s="41" t="b">
        <v>0</v>
      </c>
      <c r="G12" s="41" t="b">
        <v>1</v>
      </c>
      <c r="H12" s="41" t="b">
        <v>1</v>
      </c>
      <c r="I12" s="43" t="s">
        <v>45</v>
      </c>
      <c r="J12" s="23" t="e">
        <f t="shared" ca="1" si="0"/>
        <v>#NAME?</v>
      </c>
      <c r="K12" s="122"/>
    </row>
    <row r="13" spans="1:27" ht="12.75">
      <c r="A13" s="557"/>
      <c r="B13" s="546" t="s">
        <v>46</v>
      </c>
      <c r="C13" s="37" t="s">
        <v>25</v>
      </c>
      <c r="D13" s="38" t="s">
        <v>47</v>
      </c>
      <c r="E13" s="40" t="s">
        <v>198</v>
      </c>
      <c r="F13" s="41" t="b">
        <v>0</v>
      </c>
      <c r="G13" s="41" t="b">
        <v>1</v>
      </c>
      <c r="H13" s="41" t="b">
        <v>1</v>
      </c>
      <c r="I13" s="42" t="s">
        <v>28</v>
      </c>
      <c r="J13" s="23" t="e">
        <f t="shared" ca="1" si="0"/>
        <v>#NAME?</v>
      </c>
      <c r="K13" s="121"/>
    </row>
    <row r="14" spans="1:27" ht="12.75">
      <c r="A14" s="557"/>
      <c r="B14" s="547"/>
      <c r="C14" s="37" t="s">
        <v>25</v>
      </c>
      <c r="D14" s="38" t="s">
        <v>49</v>
      </c>
      <c r="E14" s="40" t="s">
        <v>198</v>
      </c>
      <c r="F14" s="41" t="b">
        <v>0</v>
      </c>
      <c r="G14" s="41" t="b">
        <v>1</v>
      </c>
      <c r="H14" s="41" t="b">
        <v>1</v>
      </c>
      <c r="I14" s="43" t="s">
        <v>50</v>
      </c>
      <c r="J14" s="23" t="e">
        <f t="shared" ca="1" si="0"/>
        <v>#NAME?</v>
      </c>
      <c r="K14" s="123"/>
    </row>
    <row r="15" spans="1:27" ht="12.75">
      <c r="A15" s="557"/>
      <c r="B15" s="546" t="s">
        <v>51</v>
      </c>
      <c r="C15" s="37" t="s">
        <v>25</v>
      </c>
      <c r="D15" s="38" t="s">
        <v>52</v>
      </c>
      <c r="E15" s="40" t="s">
        <v>198</v>
      </c>
      <c r="F15" s="41" t="b">
        <v>0</v>
      </c>
      <c r="G15" s="41" t="b">
        <v>1</v>
      </c>
      <c r="H15" s="41" t="b">
        <v>1</v>
      </c>
      <c r="I15" s="42" t="s">
        <v>28</v>
      </c>
      <c r="J15" s="23" t="e">
        <f t="shared" ca="1" si="0"/>
        <v>#NAME?</v>
      </c>
      <c r="K15" s="121"/>
    </row>
    <row r="16" spans="1:27" ht="12.75">
      <c r="A16" s="557"/>
      <c r="B16" s="547"/>
      <c r="C16" s="37" t="s">
        <v>25</v>
      </c>
      <c r="D16" s="38" t="s">
        <v>54</v>
      </c>
      <c r="E16" s="40" t="s">
        <v>198</v>
      </c>
      <c r="F16" s="41" t="b">
        <v>0</v>
      </c>
      <c r="G16" s="41" t="b">
        <v>1</v>
      </c>
      <c r="H16" s="41" t="b">
        <v>1</v>
      </c>
      <c r="I16" s="43" t="s">
        <v>55</v>
      </c>
      <c r="J16" s="23" t="e">
        <f t="shared" ca="1" si="0"/>
        <v>#NAME?</v>
      </c>
      <c r="K16" s="123"/>
    </row>
    <row r="17" spans="1:11" ht="12.75">
      <c r="A17" s="557"/>
      <c r="B17" s="546" t="s">
        <v>56</v>
      </c>
      <c r="C17" s="37" t="s">
        <v>25</v>
      </c>
      <c r="D17" s="38" t="s">
        <v>57</v>
      </c>
      <c r="E17" s="40" t="s">
        <v>254</v>
      </c>
      <c r="F17" s="41" t="b">
        <v>0</v>
      </c>
      <c r="G17" s="41" t="b">
        <v>1</v>
      </c>
      <c r="H17" s="41" t="b">
        <v>1</v>
      </c>
      <c r="I17" s="42" t="s">
        <v>28</v>
      </c>
      <c r="J17" s="23" t="e">
        <f t="shared" ca="1" si="0"/>
        <v>#NAME?</v>
      </c>
      <c r="K17" s="121"/>
    </row>
    <row r="18" spans="1:11" ht="12.75">
      <c r="A18" s="557"/>
      <c r="B18" s="547"/>
      <c r="C18" s="37" t="s">
        <v>25</v>
      </c>
      <c r="D18" s="38" t="s">
        <v>59</v>
      </c>
      <c r="E18" s="40" t="s">
        <v>254</v>
      </c>
      <c r="F18" s="41" t="b">
        <v>0</v>
      </c>
      <c r="G18" s="41" t="b">
        <v>1</v>
      </c>
      <c r="H18" s="41" t="b">
        <v>1</v>
      </c>
      <c r="I18" s="43" t="s">
        <v>34</v>
      </c>
      <c r="J18" s="23" t="e">
        <f t="shared" ca="1" si="0"/>
        <v>#NAME?</v>
      </c>
      <c r="K18" s="124"/>
    </row>
    <row r="19" spans="1:11" ht="12.75">
      <c r="A19" s="557"/>
      <c r="B19" s="546" t="s">
        <v>60</v>
      </c>
      <c r="C19" s="37" t="s">
        <v>25</v>
      </c>
      <c r="D19" s="38" t="s">
        <v>61</v>
      </c>
      <c r="E19" s="40" t="s">
        <v>133</v>
      </c>
      <c r="F19" s="41" t="b">
        <v>0</v>
      </c>
      <c r="G19" s="41" t="b">
        <v>1</v>
      </c>
      <c r="H19" s="41" t="b">
        <v>1</v>
      </c>
      <c r="I19" s="43" t="s">
        <v>63</v>
      </c>
      <c r="J19" s="23" t="e">
        <f t="shared" ca="1" si="0"/>
        <v>#NAME?</v>
      </c>
      <c r="K19" s="125"/>
    </row>
    <row r="20" spans="1:11" ht="12.75">
      <c r="A20" s="557"/>
      <c r="B20" s="547"/>
      <c r="C20" s="37" t="s">
        <v>25</v>
      </c>
      <c r="D20" s="38" t="s">
        <v>64</v>
      </c>
      <c r="E20" s="40" t="s">
        <v>133</v>
      </c>
      <c r="F20" s="41" t="b">
        <v>0</v>
      </c>
      <c r="G20" s="41" t="b">
        <v>1</v>
      </c>
      <c r="H20" s="41" t="b">
        <v>1</v>
      </c>
      <c r="I20" s="43" t="s">
        <v>28</v>
      </c>
      <c r="J20" s="23" t="e">
        <f t="shared" ca="1" si="0"/>
        <v>#NAME?</v>
      </c>
      <c r="K20" s="125"/>
    </row>
    <row r="21" spans="1:11" ht="12.75">
      <c r="A21" s="557"/>
      <c r="B21" s="546" t="s">
        <v>65</v>
      </c>
      <c r="C21" s="37" t="s">
        <v>25</v>
      </c>
      <c r="D21" s="38" t="s">
        <v>66</v>
      </c>
      <c r="E21" s="40" t="s">
        <v>279</v>
      </c>
      <c r="F21" s="41" t="b">
        <v>0</v>
      </c>
      <c r="G21" s="41" t="b">
        <v>1</v>
      </c>
      <c r="H21" s="41" t="b">
        <v>1</v>
      </c>
      <c r="I21" s="43" t="s">
        <v>63</v>
      </c>
      <c r="J21" s="23" t="e">
        <f t="shared" ca="1" si="0"/>
        <v>#NAME?</v>
      </c>
      <c r="K21" s="125"/>
    </row>
    <row r="22" spans="1:11" ht="12.75">
      <c r="A22" s="557"/>
      <c r="B22" s="547"/>
      <c r="C22" s="37" t="s">
        <v>25</v>
      </c>
      <c r="D22" s="38" t="s">
        <v>68</v>
      </c>
      <c r="E22" s="40" t="s">
        <v>279</v>
      </c>
      <c r="F22" s="41" t="b">
        <v>0</v>
      </c>
      <c r="G22" s="41" t="b">
        <v>1</v>
      </c>
      <c r="H22" s="41" t="b">
        <v>1</v>
      </c>
      <c r="I22" s="43" t="s">
        <v>28</v>
      </c>
      <c r="J22" s="23" t="e">
        <f t="shared" ca="1" si="0"/>
        <v>#NAME?</v>
      </c>
      <c r="K22" s="125"/>
    </row>
    <row r="23" spans="1:11" ht="12.75">
      <c r="A23" s="557"/>
      <c r="B23" s="548" t="s">
        <v>69</v>
      </c>
      <c r="C23" s="37" t="s">
        <v>25</v>
      </c>
      <c r="D23" s="38" t="s">
        <v>70</v>
      </c>
      <c r="E23" s="40" t="s">
        <v>194</v>
      </c>
      <c r="F23" s="41" t="b">
        <v>0</v>
      </c>
      <c r="G23" s="41" t="b">
        <v>0</v>
      </c>
      <c r="H23" s="41" t="b">
        <v>0</v>
      </c>
      <c r="I23" s="48" t="s">
        <v>28</v>
      </c>
      <c r="J23" s="50" t="str">
        <f t="shared" si="0"/>
        <v/>
      </c>
      <c r="K23" s="125"/>
    </row>
    <row r="24" spans="1:11" ht="12.75">
      <c r="A24" s="553"/>
      <c r="B24" s="547"/>
      <c r="C24" s="37" t="s">
        <v>25</v>
      </c>
      <c r="D24" s="38" t="s">
        <v>72</v>
      </c>
      <c r="E24" s="40" t="s">
        <v>194</v>
      </c>
      <c r="F24" s="41" t="b">
        <v>0</v>
      </c>
      <c r="G24" s="41" t="b">
        <v>0</v>
      </c>
      <c r="H24" s="41" t="b">
        <v>0</v>
      </c>
      <c r="I24" s="48" t="s">
        <v>73</v>
      </c>
      <c r="J24" s="50" t="str">
        <f t="shared" si="0"/>
        <v/>
      </c>
      <c r="K24" s="126"/>
    </row>
    <row r="25" spans="1:11" ht="12.75">
      <c r="A25" s="559" t="s">
        <v>75</v>
      </c>
      <c r="B25" s="51" t="s">
        <v>76</v>
      </c>
      <c r="C25" s="52" t="s">
        <v>77</v>
      </c>
      <c r="D25" s="53" t="s">
        <v>78</v>
      </c>
      <c r="E25" s="55" t="s">
        <v>313</v>
      </c>
      <c r="F25" s="56" t="b">
        <v>0</v>
      </c>
      <c r="G25" s="57" t="b">
        <v>1</v>
      </c>
      <c r="H25" s="56" t="b">
        <v>0</v>
      </c>
      <c r="I25" s="58" t="s">
        <v>21</v>
      </c>
      <c r="J25" s="23" t="e">
        <f t="shared" ca="1" si="0"/>
        <v>#NAME?</v>
      </c>
      <c r="K25" s="121"/>
    </row>
    <row r="26" spans="1:11" ht="12.75">
      <c r="A26" s="557"/>
      <c r="B26" s="51" t="s">
        <v>80</v>
      </c>
      <c r="C26" s="52" t="s">
        <v>77</v>
      </c>
      <c r="D26" s="53" t="s">
        <v>81</v>
      </c>
      <c r="E26" s="55" t="s">
        <v>324</v>
      </c>
      <c r="F26" s="56" t="b">
        <v>0</v>
      </c>
      <c r="G26" s="57" t="b">
        <v>1</v>
      </c>
      <c r="H26" s="56" t="b">
        <v>1</v>
      </c>
      <c r="I26" s="58" t="s">
        <v>21</v>
      </c>
      <c r="J26" s="23" t="e">
        <f t="shared" ca="1" si="0"/>
        <v>#NAME?</v>
      </c>
      <c r="K26" s="127"/>
    </row>
    <row r="27" spans="1:11" ht="12.75">
      <c r="A27" s="557"/>
      <c r="B27" s="51" t="s">
        <v>83</v>
      </c>
      <c r="C27" s="52" t="s">
        <v>77</v>
      </c>
      <c r="D27" s="53" t="s">
        <v>84</v>
      </c>
      <c r="E27" s="55" t="s">
        <v>302</v>
      </c>
      <c r="F27" s="56" t="b">
        <v>0</v>
      </c>
      <c r="G27" s="57" t="b">
        <v>1</v>
      </c>
      <c r="H27" s="56" t="b">
        <v>1</v>
      </c>
      <c r="I27" s="58" t="s">
        <v>21</v>
      </c>
      <c r="J27" s="23" t="e">
        <f t="shared" ca="1" si="0"/>
        <v>#NAME?</v>
      </c>
      <c r="K27" s="128"/>
    </row>
    <row r="28" spans="1:11" ht="12.75">
      <c r="A28" s="557"/>
      <c r="B28" s="51" t="s">
        <v>86</v>
      </c>
      <c r="C28" s="52" t="s">
        <v>77</v>
      </c>
      <c r="D28" s="53" t="s">
        <v>87</v>
      </c>
      <c r="E28" s="55" t="s">
        <v>309</v>
      </c>
      <c r="F28" s="56" t="b">
        <v>0</v>
      </c>
      <c r="G28" s="57" t="b">
        <v>1</v>
      </c>
      <c r="H28" s="56" t="b">
        <v>1</v>
      </c>
      <c r="I28" s="58" t="s">
        <v>21</v>
      </c>
      <c r="J28" s="23" t="e">
        <f t="shared" ca="1" si="0"/>
        <v>#NAME?</v>
      </c>
      <c r="K28" s="128"/>
    </row>
    <row r="29" spans="1:11" ht="12.75">
      <c r="A29" s="557"/>
      <c r="B29" s="51" t="s">
        <v>89</v>
      </c>
      <c r="C29" s="52" t="s">
        <v>77</v>
      </c>
      <c r="D29" s="53" t="s">
        <v>90</v>
      </c>
      <c r="E29" s="55" t="s">
        <v>377</v>
      </c>
      <c r="F29" s="56" t="b">
        <v>0</v>
      </c>
      <c r="G29" s="57" t="b">
        <v>1</v>
      </c>
      <c r="H29" s="56" t="b">
        <v>1</v>
      </c>
      <c r="I29" s="58" t="s">
        <v>21</v>
      </c>
      <c r="J29" s="23" t="e">
        <f t="shared" ca="1" si="0"/>
        <v>#NAME?</v>
      </c>
      <c r="K29" s="125"/>
    </row>
    <row r="30" spans="1:11" ht="12.75">
      <c r="A30" s="557"/>
      <c r="B30" s="51" t="s">
        <v>91</v>
      </c>
      <c r="C30" s="52" t="s">
        <v>77</v>
      </c>
      <c r="D30" s="53" t="s">
        <v>92</v>
      </c>
      <c r="E30" s="55" t="s">
        <v>329</v>
      </c>
      <c r="F30" s="56" t="b">
        <v>0</v>
      </c>
      <c r="G30" s="57" t="b">
        <v>1</v>
      </c>
      <c r="H30" s="56" t="b">
        <v>1</v>
      </c>
      <c r="I30" s="58" t="s">
        <v>21</v>
      </c>
      <c r="J30" s="23" t="e">
        <f t="shared" ca="1" si="0"/>
        <v>#NAME?</v>
      </c>
      <c r="K30" s="129"/>
    </row>
    <row r="31" spans="1:11" ht="12.75">
      <c r="A31" s="557"/>
      <c r="B31" s="51" t="s">
        <v>94</v>
      </c>
      <c r="C31" s="52" t="s">
        <v>77</v>
      </c>
      <c r="D31" s="53" t="s">
        <v>95</v>
      </c>
      <c r="E31" s="55" t="s">
        <v>99</v>
      </c>
      <c r="F31" s="56" t="b">
        <v>0</v>
      </c>
      <c r="G31" s="57" t="b">
        <v>0</v>
      </c>
      <c r="H31" s="56" t="b">
        <v>0</v>
      </c>
      <c r="I31" s="58" t="s">
        <v>21</v>
      </c>
      <c r="J31" s="50" t="str">
        <f t="shared" si="0"/>
        <v/>
      </c>
      <c r="K31" s="129"/>
    </row>
    <row r="32" spans="1:11" ht="12.75">
      <c r="A32" s="557"/>
      <c r="B32" s="61" t="s">
        <v>97</v>
      </c>
      <c r="C32" s="62" t="s">
        <v>77</v>
      </c>
      <c r="D32" s="53" t="s">
        <v>98</v>
      </c>
      <c r="E32" s="63" t="s">
        <v>384</v>
      </c>
      <c r="F32" s="56" t="b">
        <v>0</v>
      </c>
      <c r="G32" s="57" t="b">
        <v>0</v>
      </c>
      <c r="H32" s="56" t="b">
        <v>0</v>
      </c>
      <c r="I32" s="58" t="s">
        <v>21</v>
      </c>
      <c r="J32" s="50" t="str">
        <f t="shared" si="0"/>
        <v/>
      </c>
      <c r="K32" s="129"/>
    </row>
    <row r="33" spans="1:11" ht="12.75">
      <c r="A33" s="557"/>
      <c r="B33" s="61" t="s">
        <v>100</v>
      </c>
      <c r="C33" s="62" t="s">
        <v>77</v>
      </c>
      <c r="D33" s="53" t="s">
        <v>101</v>
      </c>
      <c r="E33" s="63" t="s">
        <v>341</v>
      </c>
      <c r="F33" s="56" t="b">
        <v>0</v>
      </c>
      <c r="G33" s="57" t="b">
        <v>0</v>
      </c>
      <c r="H33" s="56" t="b">
        <v>0</v>
      </c>
      <c r="I33" s="58" t="s">
        <v>21</v>
      </c>
      <c r="J33" s="50" t="str">
        <f t="shared" si="0"/>
        <v/>
      </c>
      <c r="K33" s="129"/>
    </row>
    <row r="34" spans="1:11" ht="12.75">
      <c r="A34" s="553"/>
      <c r="B34" s="61" t="s">
        <v>103</v>
      </c>
      <c r="C34" s="52" t="s">
        <v>77</v>
      </c>
      <c r="D34" s="53" t="s">
        <v>104</v>
      </c>
      <c r="E34" s="63" t="s">
        <v>363</v>
      </c>
      <c r="F34" s="56" t="b">
        <v>0</v>
      </c>
      <c r="G34" s="57" t="b">
        <v>0</v>
      </c>
      <c r="H34" s="56" t="b">
        <v>0</v>
      </c>
      <c r="I34" s="64" t="s">
        <v>106</v>
      </c>
      <c r="J34" s="50" t="str">
        <f t="shared" si="0"/>
        <v/>
      </c>
      <c r="K34" s="129"/>
    </row>
    <row r="35" spans="1:11" ht="12.75">
      <c r="A35" s="560" t="s">
        <v>107</v>
      </c>
      <c r="B35" s="66" t="s">
        <v>108</v>
      </c>
      <c r="C35" s="67" t="s">
        <v>25</v>
      </c>
      <c r="D35" s="68" t="s">
        <v>109</v>
      </c>
      <c r="E35" s="70" t="s">
        <v>256</v>
      </c>
      <c r="F35" s="71" t="b">
        <v>0</v>
      </c>
      <c r="G35" s="71" t="b">
        <v>0</v>
      </c>
      <c r="H35" s="71" t="b">
        <v>0</v>
      </c>
      <c r="I35" s="72" t="s">
        <v>106</v>
      </c>
      <c r="J35" s="50" t="str">
        <f t="shared" si="0"/>
        <v/>
      </c>
      <c r="K35" s="130"/>
    </row>
    <row r="36" spans="1:11" ht="15.75" customHeight="1">
      <c r="A36" s="557"/>
      <c r="B36" s="66" t="s">
        <v>111</v>
      </c>
      <c r="C36" s="67" t="s">
        <v>25</v>
      </c>
      <c r="D36" s="68" t="s">
        <v>112</v>
      </c>
      <c r="E36" s="70" t="s">
        <v>181</v>
      </c>
      <c r="F36" s="71" t="b">
        <v>0</v>
      </c>
      <c r="G36" s="71" t="b">
        <v>0</v>
      </c>
      <c r="H36" s="71" t="b">
        <v>0</v>
      </c>
      <c r="I36" s="72" t="s">
        <v>106</v>
      </c>
      <c r="J36" s="50" t="str">
        <f t="shared" si="0"/>
        <v/>
      </c>
      <c r="K36" s="130"/>
    </row>
    <row r="37" spans="1:11" ht="15.75" customHeight="1">
      <c r="A37" s="557"/>
      <c r="B37" s="66" t="s">
        <v>114</v>
      </c>
      <c r="C37" s="67" t="s">
        <v>25</v>
      </c>
      <c r="D37" s="74" t="s">
        <v>115</v>
      </c>
      <c r="E37" s="70" t="s">
        <v>243</v>
      </c>
      <c r="F37" s="76" t="b">
        <v>0</v>
      </c>
      <c r="G37" s="76" t="b">
        <v>0</v>
      </c>
      <c r="H37" s="76" t="b">
        <v>0</v>
      </c>
      <c r="I37" s="77" t="s">
        <v>106</v>
      </c>
      <c r="J37" s="50" t="str">
        <f t="shared" si="0"/>
        <v/>
      </c>
      <c r="K37" s="130"/>
    </row>
    <row r="38" spans="1:11" ht="15" customHeight="1">
      <c r="A38" s="557"/>
      <c r="B38" s="66" t="s">
        <v>117</v>
      </c>
      <c r="C38" s="67" t="s">
        <v>25</v>
      </c>
      <c r="D38" s="68" t="s">
        <v>118</v>
      </c>
      <c r="E38" s="70" t="s">
        <v>279</v>
      </c>
      <c r="F38" s="76" t="b">
        <v>0</v>
      </c>
      <c r="G38" s="76" t="b">
        <v>0</v>
      </c>
      <c r="H38" s="76" t="b">
        <v>0</v>
      </c>
      <c r="I38" s="77" t="s">
        <v>106</v>
      </c>
      <c r="J38" s="50" t="str">
        <f t="shared" si="0"/>
        <v/>
      </c>
      <c r="K38" s="130"/>
    </row>
    <row r="39" spans="1:11" ht="15.75" customHeight="1">
      <c r="A39" s="557"/>
      <c r="B39" s="66" t="s">
        <v>119</v>
      </c>
      <c r="C39" s="67" t="s">
        <v>25</v>
      </c>
      <c r="D39" s="68" t="s">
        <v>120</v>
      </c>
      <c r="E39" s="70" t="s">
        <v>140</v>
      </c>
      <c r="F39" s="76" t="b">
        <v>0</v>
      </c>
      <c r="G39" s="76" t="b">
        <v>0</v>
      </c>
      <c r="H39" s="76" t="b">
        <v>0</v>
      </c>
      <c r="I39" s="77" t="s">
        <v>106</v>
      </c>
      <c r="J39" s="50" t="str">
        <f t="shared" si="0"/>
        <v/>
      </c>
      <c r="K39" s="130"/>
    </row>
    <row r="40" spans="1:11" ht="15.75" customHeight="1">
      <c r="A40" s="557"/>
      <c r="B40" s="66" t="s">
        <v>122</v>
      </c>
      <c r="C40" s="78" t="s">
        <v>25</v>
      </c>
      <c r="D40" s="68" t="s">
        <v>123</v>
      </c>
      <c r="E40" s="70" t="s">
        <v>273</v>
      </c>
      <c r="F40" s="76" t="b">
        <v>0</v>
      </c>
      <c r="G40" s="76" t="b">
        <v>0</v>
      </c>
      <c r="H40" s="76" t="b">
        <v>0</v>
      </c>
      <c r="I40" s="77" t="s">
        <v>106</v>
      </c>
      <c r="J40" s="50" t="str">
        <f t="shared" si="0"/>
        <v/>
      </c>
    </row>
    <row r="41" spans="1:11" ht="15.75" customHeight="1">
      <c r="A41" s="557"/>
      <c r="B41" s="80" t="s">
        <v>125</v>
      </c>
      <c r="C41" s="78" t="s">
        <v>25</v>
      </c>
      <c r="D41" s="68" t="s">
        <v>126</v>
      </c>
      <c r="E41" s="70" t="s">
        <v>256</v>
      </c>
      <c r="F41" s="76" t="b">
        <v>0</v>
      </c>
      <c r="G41" s="76" t="b">
        <v>0</v>
      </c>
      <c r="H41" s="76" t="b">
        <v>0</v>
      </c>
      <c r="I41" s="77" t="s">
        <v>106</v>
      </c>
      <c r="J41" s="50" t="str">
        <f t="shared" si="0"/>
        <v/>
      </c>
    </row>
    <row r="42" spans="1:11" ht="15.75" customHeight="1">
      <c r="A42" s="557"/>
      <c r="B42" s="80" t="s">
        <v>128</v>
      </c>
      <c r="C42" s="78" t="s">
        <v>25</v>
      </c>
      <c r="D42" s="68" t="s">
        <v>129</v>
      </c>
      <c r="E42" s="70" t="s">
        <v>255</v>
      </c>
      <c r="F42" s="76" t="b">
        <v>0</v>
      </c>
      <c r="G42" s="76" t="b">
        <v>0</v>
      </c>
      <c r="H42" s="76" t="b">
        <v>0</v>
      </c>
      <c r="I42" s="77" t="s">
        <v>106</v>
      </c>
      <c r="J42" s="50" t="str">
        <f t="shared" si="0"/>
        <v/>
      </c>
    </row>
    <row r="43" spans="1:11" ht="15.75" customHeight="1">
      <c r="A43" s="557"/>
      <c r="B43" s="66" t="s">
        <v>131</v>
      </c>
      <c r="C43" s="67" t="s">
        <v>25</v>
      </c>
      <c r="D43" s="68" t="s">
        <v>132</v>
      </c>
      <c r="E43" s="70" t="s">
        <v>274</v>
      </c>
      <c r="F43" s="76" t="b">
        <v>0</v>
      </c>
      <c r="G43" s="76" t="b">
        <v>0</v>
      </c>
      <c r="H43" s="76" t="b">
        <v>0</v>
      </c>
      <c r="I43" s="77" t="s">
        <v>106</v>
      </c>
      <c r="J43" s="50" t="str">
        <f t="shared" si="0"/>
        <v/>
      </c>
      <c r="K43" s="131"/>
    </row>
    <row r="44" spans="1:11" ht="15.75" customHeight="1">
      <c r="A44" s="557"/>
      <c r="B44" s="80" t="s">
        <v>134</v>
      </c>
      <c r="C44" s="78" t="s">
        <v>25</v>
      </c>
      <c r="D44" s="68" t="s">
        <v>135</v>
      </c>
      <c r="E44" s="70" t="s">
        <v>255</v>
      </c>
      <c r="F44" s="76" t="b">
        <v>0</v>
      </c>
      <c r="G44" s="76" t="b">
        <v>0</v>
      </c>
      <c r="H44" s="76" t="b">
        <v>0</v>
      </c>
      <c r="I44" s="77" t="s">
        <v>106</v>
      </c>
      <c r="J44" s="50" t="str">
        <f t="shared" si="0"/>
        <v/>
      </c>
    </row>
    <row r="45" spans="1:11" ht="15.75" customHeight="1">
      <c r="A45" s="557"/>
      <c r="B45" s="80" t="s">
        <v>136</v>
      </c>
      <c r="C45" s="78" t="s">
        <v>25</v>
      </c>
      <c r="D45" s="68" t="s">
        <v>137</v>
      </c>
      <c r="E45" s="70" t="s">
        <v>255</v>
      </c>
      <c r="F45" s="76" t="b">
        <v>0</v>
      </c>
      <c r="G45" s="76" t="b">
        <v>0</v>
      </c>
      <c r="H45" s="76" t="b">
        <v>0</v>
      </c>
      <c r="I45" s="77" t="s">
        <v>106</v>
      </c>
      <c r="J45" s="50" t="str">
        <f t="shared" si="0"/>
        <v/>
      </c>
    </row>
    <row r="46" spans="1:11" ht="15.75" customHeight="1">
      <c r="A46" s="557"/>
      <c r="B46" s="80" t="s">
        <v>138</v>
      </c>
      <c r="C46" s="78" t="s">
        <v>25</v>
      </c>
      <c r="D46" s="68" t="s">
        <v>139</v>
      </c>
      <c r="E46" s="70" t="s">
        <v>255</v>
      </c>
      <c r="F46" s="76" t="b">
        <v>0</v>
      </c>
      <c r="G46" s="76" t="b">
        <v>0</v>
      </c>
      <c r="H46" s="76" t="b">
        <v>0</v>
      </c>
      <c r="I46" s="77" t="s">
        <v>106</v>
      </c>
      <c r="J46" s="50" t="str">
        <f t="shared" si="0"/>
        <v/>
      </c>
    </row>
    <row r="47" spans="1:11" ht="15.75" customHeight="1">
      <c r="A47" s="557"/>
      <c r="B47" s="80" t="s">
        <v>380</v>
      </c>
      <c r="C47" s="78" t="s">
        <v>25</v>
      </c>
      <c r="D47" s="68" t="s">
        <v>381</v>
      </c>
      <c r="E47" s="70" t="s">
        <v>255</v>
      </c>
      <c r="F47" s="76" t="b">
        <v>0</v>
      </c>
      <c r="G47" s="76" t="b">
        <v>0</v>
      </c>
      <c r="H47" s="76" t="b">
        <v>0</v>
      </c>
      <c r="I47" s="77" t="s">
        <v>106</v>
      </c>
      <c r="J47" s="50" t="str">
        <f t="shared" si="0"/>
        <v/>
      </c>
    </row>
    <row r="48" spans="1:11" ht="16.5" customHeight="1">
      <c r="A48" s="561"/>
      <c r="B48" s="92" t="s">
        <v>145</v>
      </c>
      <c r="C48" s="93" t="s">
        <v>25</v>
      </c>
      <c r="D48" s="94" t="s">
        <v>145</v>
      </c>
      <c r="E48" s="87" t="s">
        <v>290</v>
      </c>
      <c r="F48" s="97" t="b">
        <v>0</v>
      </c>
      <c r="G48" s="97" t="b">
        <v>0</v>
      </c>
      <c r="H48" s="97" t="b">
        <v>0</v>
      </c>
      <c r="I48" s="98" t="s">
        <v>106</v>
      </c>
      <c r="J48" s="23" t="s">
        <v>382</v>
      </c>
      <c r="K48" s="131"/>
    </row>
    <row r="49" spans="1:11" ht="18.75" customHeight="1">
      <c r="A49" s="562" t="s">
        <v>147</v>
      </c>
      <c r="B49" s="99" t="s">
        <v>148</v>
      </c>
      <c r="C49" s="100" t="s">
        <v>149</v>
      </c>
      <c r="D49" s="101" t="s">
        <v>148</v>
      </c>
      <c r="E49" s="112" t="s">
        <v>150</v>
      </c>
      <c r="F49" s="104" t="b">
        <v>0</v>
      </c>
      <c r="G49" s="105" t="s">
        <v>151</v>
      </c>
      <c r="H49" s="104" t="b">
        <v>0</v>
      </c>
      <c r="I49" s="106" t="s">
        <v>152</v>
      </c>
      <c r="J49" s="50"/>
      <c r="K49" s="132"/>
    </row>
    <row r="50" spans="1:11" ht="18.75" customHeight="1">
      <c r="A50" s="561"/>
      <c r="B50" s="108" t="s">
        <v>153</v>
      </c>
      <c r="C50" s="109" t="s">
        <v>154</v>
      </c>
      <c r="D50" s="110" t="s">
        <v>153</v>
      </c>
      <c r="E50" s="112" t="s">
        <v>155</v>
      </c>
      <c r="F50" s="113" t="b">
        <v>0</v>
      </c>
      <c r="G50" s="114" t="s">
        <v>151</v>
      </c>
      <c r="H50" s="113" t="b">
        <v>0</v>
      </c>
      <c r="I50" s="115" t="s">
        <v>156</v>
      </c>
      <c r="J50" s="50"/>
      <c r="K50" s="133"/>
    </row>
  </sheetData>
  <autoFilter ref="F2:G50"/>
  <mergeCells count="19">
    <mergeCell ref="A25:A34"/>
    <mergeCell ref="A35:A48"/>
    <mergeCell ref="A49:A50"/>
    <mergeCell ref="B21:B22"/>
    <mergeCell ref="B23:B24"/>
    <mergeCell ref="A1:B1"/>
    <mergeCell ref="C1:I1"/>
    <mergeCell ref="A3:A4"/>
    <mergeCell ref="B3:B4"/>
    <mergeCell ref="B5:B6"/>
    <mergeCell ref="B7:B8"/>
    <mergeCell ref="B9:B10"/>
    <mergeCell ref="B11:B12"/>
    <mergeCell ref="B13:B14"/>
    <mergeCell ref="B15:B16"/>
    <mergeCell ref="B17:B18"/>
    <mergeCell ref="B19:B20"/>
    <mergeCell ref="A5:A10"/>
    <mergeCell ref="A11:A24"/>
  </mergeCells>
  <conditionalFormatting sqref="K23:AA36 A25:H34 I25:I33">
    <cfRule type="notContainsBlanks" dxfId="25" priority="1">
      <formula>LEN(TRIM(K23))&gt;0</formula>
    </cfRule>
  </conditionalFormatting>
  <hyperlinks>
    <hyperlink ref="A1"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1" r:id="rId19"/>
    <hyperlink ref="D23" r:id="rId20"/>
    <hyperlink ref="D24" r:id="rId21"/>
    <hyperlink ref="D25" r:id="rId22"/>
    <hyperlink ref="D26" r:id="rId23"/>
    <hyperlink ref="D27" r:id="rId24"/>
    <hyperlink ref="D28" r:id="rId25"/>
    <hyperlink ref="D29" r:id="rId26"/>
    <hyperlink ref="D30" r:id="rId27"/>
    <hyperlink ref="D31" r:id="rId28"/>
    <hyperlink ref="D32" r:id="rId29"/>
    <hyperlink ref="D33" r:id="rId30"/>
    <hyperlink ref="D34" r:id="rId31"/>
    <hyperlink ref="D35" r:id="rId32"/>
    <hyperlink ref="D36" r:id="rId33"/>
    <hyperlink ref="D37" r:id="rId34"/>
    <hyperlink ref="D38" r:id="rId35"/>
    <hyperlink ref="D39" r:id="rId36"/>
    <hyperlink ref="D40" r:id="rId37"/>
    <hyperlink ref="D41" r:id="rId38"/>
    <hyperlink ref="D42" r:id="rId39"/>
    <hyperlink ref="D43" r:id="rId40"/>
    <hyperlink ref="D44" r:id="rId41"/>
    <hyperlink ref="D45" r:id="rId42"/>
    <hyperlink ref="D46" r:id="rId43"/>
    <hyperlink ref="D47" r:id="rId44"/>
    <hyperlink ref="D48" r:id="rId45"/>
    <hyperlink ref="J48" r:id="rId46"/>
    <hyperlink ref="D49" r:id="rId47"/>
    <hyperlink ref="D50" r:id="rId48"/>
  </hyperlinks>
  <printOptions horizontalCentered="1" gridLines="1"/>
  <pageMargins left="0.7" right="0.7" top="0.75" bottom="0.75" header="0" footer="0"/>
  <pageSetup paperSize="9" fitToHeight="0" pageOrder="overThenDown" orientation="landscape" cellComments="atEnd"/>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0"/>
  <sheetViews>
    <sheetView workbookViewId="0">
      <pane ySplit="2" topLeftCell="A3" activePane="bottomLeft" state="frozen"/>
      <selection pane="bottomLeft" activeCell="B4" sqref="B4"/>
    </sheetView>
  </sheetViews>
  <sheetFormatPr defaultColWidth="12.5703125" defaultRowHeight="15.75" customHeight="1"/>
  <cols>
    <col min="1" max="1" width="8" customWidth="1"/>
    <col min="2" max="2" width="20.42578125" customWidth="1"/>
    <col min="3" max="3" width="27.42578125" customWidth="1"/>
    <col min="4" max="4" width="32.5703125" customWidth="1"/>
    <col min="5" max="5" width="10.7109375" customWidth="1"/>
    <col min="6" max="6" width="14.140625" customWidth="1"/>
    <col min="7" max="7" width="10.7109375" customWidth="1"/>
    <col min="8" max="8" width="9.140625" customWidth="1"/>
    <col min="9" max="9" width="51.5703125" customWidth="1"/>
    <col min="10" max="10" width="62.42578125" customWidth="1"/>
    <col min="11" max="11" width="20.28515625" customWidth="1"/>
  </cols>
  <sheetData>
    <row r="1" spans="1:27" ht="12.75">
      <c r="A1" s="549" t="s">
        <v>6</v>
      </c>
      <c r="B1" s="550"/>
      <c r="C1" s="551"/>
      <c r="D1" s="550"/>
      <c r="E1" s="550"/>
      <c r="F1" s="550"/>
      <c r="G1" s="550"/>
      <c r="H1" s="550"/>
      <c r="I1" s="550"/>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17" t="s">
        <v>192</v>
      </c>
      <c r="I2" s="16" t="s">
        <v>15</v>
      </c>
      <c r="J2" s="8"/>
      <c r="K2" s="9"/>
      <c r="L2" s="8"/>
      <c r="M2" s="8"/>
      <c r="N2" s="8"/>
      <c r="O2" s="8"/>
      <c r="P2" s="8"/>
      <c r="Q2" s="8"/>
      <c r="R2" s="8"/>
      <c r="S2" s="8"/>
      <c r="T2" s="8"/>
      <c r="U2" s="8"/>
      <c r="V2" s="8"/>
      <c r="W2" s="8"/>
      <c r="X2" s="8"/>
      <c r="Y2" s="8"/>
      <c r="Z2" s="8"/>
      <c r="AA2" s="8"/>
    </row>
    <row r="3" spans="1:27" ht="12.75">
      <c r="A3" s="552" t="s">
        <v>16</v>
      </c>
      <c r="B3" s="554" t="s">
        <v>17</v>
      </c>
      <c r="C3" s="17" t="s">
        <v>18</v>
      </c>
      <c r="D3" s="18" t="s">
        <v>19</v>
      </c>
      <c r="E3" s="20" t="s">
        <v>157</v>
      </c>
      <c r="F3" s="21" t="b">
        <v>0</v>
      </c>
      <c r="G3" s="21" t="b">
        <v>0</v>
      </c>
      <c r="H3" s="21" t="b">
        <v>0</v>
      </c>
      <c r="I3" s="22" t="s">
        <v>21</v>
      </c>
      <c r="J3" s="50" t="str">
        <f t="shared" ref="J3:J47" si="0">IF(G3,CONCAT(CONCAT(CONCAT(CONCAT(CONCAT(CONCAT(CONCAT(CONCAT("http://192.168.10.9:8082/artifactory/santander-gts-libs-release-local/",CONCAT(CONCAT(SUBSTITUTE(C3,".","/"),"/"),D3)),"/"),E3),"/"),D3),"-"),E3),".jar"),"")</f>
        <v/>
      </c>
    </row>
    <row r="4" spans="1:27" ht="12.75">
      <c r="A4" s="553"/>
      <c r="B4" s="547"/>
      <c r="C4" s="17" t="s">
        <v>18</v>
      </c>
      <c r="D4" s="18" t="s">
        <v>22</v>
      </c>
      <c r="E4" s="20" t="s">
        <v>157</v>
      </c>
      <c r="F4" s="21" t="b">
        <v>0</v>
      </c>
      <c r="G4" s="21" t="b">
        <v>0</v>
      </c>
      <c r="H4" s="21" t="b">
        <v>0</v>
      </c>
      <c r="I4" s="26"/>
      <c r="J4" s="50" t="str">
        <f t="shared" si="0"/>
        <v/>
      </c>
      <c r="K4" s="119"/>
    </row>
    <row r="5" spans="1:27" ht="24" customHeight="1">
      <c r="A5" s="556" t="s">
        <v>23</v>
      </c>
      <c r="B5" s="555" t="s">
        <v>24</v>
      </c>
      <c r="C5" s="28" t="s">
        <v>25</v>
      </c>
      <c r="D5" s="29" t="s">
        <v>26</v>
      </c>
      <c r="E5" s="31" t="s">
        <v>62</v>
      </c>
      <c r="F5" s="32" t="b">
        <v>0</v>
      </c>
      <c r="G5" s="32" t="b">
        <v>1</v>
      </c>
      <c r="H5" s="32" t="b">
        <v>1</v>
      </c>
      <c r="I5" s="33" t="s">
        <v>28</v>
      </c>
      <c r="J5" s="23" t="e">
        <f t="shared" ca="1" si="0"/>
        <v>#NAME?</v>
      </c>
    </row>
    <row r="6" spans="1:27" ht="22.5" customHeight="1">
      <c r="A6" s="557"/>
      <c r="B6" s="547"/>
      <c r="C6" s="28" t="s">
        <v>25</v>
      </c>
      <c r="D6" s="29" t="s">
        <v>29</v>
      </c>
      <c r="E6" s="31" t="s">
        <v>62</v>
      </c>
      <c r="F6" s="32" t="b">
        <v>0</v>
      </c>
      <c r="G6" s="32" t="b">
        <v>1</v>
      </c>
      <c r="H6" s="32" t="b">
        <v>1</v>
      </c>
      <c r="I6" s="35" t="s">
        <v>21</v>
      </c>
      <c r="J6" s="23" t="e">
        <f t="shared" ca="1" si="0"/>
        <v>#NAME?</v>
      </c>
      <c r="K6" s="121"/>
    </row>
    <row r="7" spans="1:27" ht="12.75">
      <c r="A7" s="557"/>
      <c r="B7" s="555" t="s">
        <v>30</v>
      </c>
      <c r="C7" s="28" t="s">
        <v>25</v>
      </c>
      <c r="D7" s="29" t="s">
        <v>31</v>
      </c>
      <c r="E7" s="31" t="s">
        <v>74</v>
      </c>
      <c r="F7" s="32" t="b">
        <v>0</v>
      </c>
      <c r="G7" s="32" t="b">
        <v>0</v>
      </c>
      <c r="H7" s="32" t="b">
        <v>0</v>
      </c>
      <c r="I7" s="33"/>
      <c r="J7" s="50" t="str">
        <f t="shared" si="0"/>
        <v/>
      </c>
      <c r="K7" s="119"/>
    </row>
    <row r="8" spans="1:27" ht="12.75">
      <c r="A8" s="557"/>
      <c r="B8" s="547"/>
      <c r="C8" s="28" t="s">
        <v>25</v>
      </c>
      <c r="D8" s="29" t="s">
        <v>33</v>
      </c>
      <c r="E8" s="31" t="s">
        <v>273</v>
      </c>
      <c r="F8" s="32" t="b">
        <v>0</v>
      </c>
      <c r="G8" s="32" t="b">
        <v>0</v>
      </c>
      <c r="H8" s="32" t="b">
        <v>0</v>
      </c>
      <c r="I8" s="35" t="s">
        <v>34</v>
      </c>
      <c r="J8" s="50" t="str">
        <f t="shared" si="0"/>
        <v/>
      </c>
    </row>
    <row r="9" spans="1:27" ht="12.75">
      <c r="A9" s="557"/>
      <c r="B9" s="555" t="s">
        <v>35</v>
      </c>
      <c r="C9" s="28" t="s">
        <v>18</v>
      </c>
      <c r="D9" s="29" t="s">
        <v>36</v>
      </c>
      <c r="E9" s="31" t="s">
        <v>105</v>
      </c>
      <c r="F9" s="32" t="b">
        <v>0</v>
      </c>
      <c r="G9" s="32" t="b">
        <v>0</v>
      </c>
      <c r="H9" s="32" t="b">
        <v>0</v>
      </c>
      <c r="I9" s="33"/>
      <c r="J9" s="50" t="str">
        <f t="shared" si="0"/>
        <v/>
      </c>
    </row>
    <row r="10" spans="1:27" ht="12.75">
      <c r="A10" s="553"/>
      <c r="B10" s="547"/>
      <c r="C10" s="28" t="s">
        <v>38</v>
      </c>
      <c r="D10" s="29" t="s">
        <v>39</v>
      </c>
      <c r="E10" s="31" t="s">
        <v>105</v>
      </c>
      <c r="F10" s="32" t="b">
        <v>0</v>
      </c>
      <c r="G10" s="32" t="b">
        <v>0</v>
      </c>
      <c r="H10" s="32" t="b">
        <v>0</v>
      </c>
      <c r="I10" s="35" t="s">
        <v>34</v>
      </c>
      <c r="J10" s="50" t="str">
        <f t="shared" si="0"/>
        <v/>
      </c>
    </row>
    <row r="11" spans="1:27" ht="12.75">
      <c r="A11" s="558" t="s">
        <v>40</v>
      </c>
      <c r="B11" s="546" t="s">
        <v>41</v>
      </c>
      <c r="C11" s="37" t="s">
        <v>25</v>
      </c>
      <c r="D11" s="38" t="s">
        <v>42</v>
      </c>
      <c r="E11" s="40" t="s">
        <v>292</v>
      </c>
      <c r="F11" s="41" t="b">
        <v>0</v>
      </c>
      <c r="G11" s="41" t="b">
        <v>1</v>
      </c>
      <c r="H11" s="41" t="b">
        <v>1</v>
      </c>
      <c r="I11" s="42" t="s">
        <v>28</v>
      </c>
      <c r="J11" s="23" t="e">
        <f t="shared" ca="1" si="0"/>
        <v>#NAME?</v>
      </c>
      <c r="K11" s="121"/>
    </row>
    <row r="12" spans="1:27" ht="15" customHeight="1">
      <c r="A12" s="557"/>
      <c r="B12" s="547"/>
      <c r="C12" s="37" t="s">
        <v>25</v>
      </c>
      <c r="D12" s="38" t="s">
        <v>44</v>
      </c>
      <c r="E12" s="40" t="s">
        <v>292</v>
      </c>
      <c r="F12" s="41" t="b">
        <v>0</v>
      </c>
      <c r="G12" s="41" t="b">
        <v>1</v>
      </c>
      <c r="H12" s="41" t="b">
        <v>1</v>
      </c>
      <c r="I12" s="43" t="s">
        <v>45</v>
      </c>
      <c r="J12" s="23" t="e">
        <f t="shared" ca="1" si="0"/>
        <v>#NAME?</v>
      </c>
      <c r="K12" s="122"/>
    </row>
    <row r="13" spans="1:27" ht="12.75">
      <c r="A13" s="557"/>
      <c r="B13" s="546" t="s">
        <v>46</v>
      </c>
      <c r="C13" s="37" t="s">
        <v>25</v>
      </c>
      <c r="D13" s="38" t="s">
        <v>47</v>
      </c>
      <c r="E13" s="40" t="s">
        <v>214</v>
      </c>
      <c r="F13" s="41" t="b">
        <v>0</v>
      </c>
      <c r="G13" s="41" t="b">
        <v>1</v>
      </c>
      <c r="H13" s="41" t="b">
        <v>1</v>
      </c>
      <c r="I13" s="42" t="s">
        <v>28</v>
      </c>
      <c r="J13" s="23" t="e">
        <f t="shared" ca="1" si="0"/>
        <v>#NAME?</v>
      </c>
      <c r="K13" s="121"/>
    </row>
    <row r="14" spans="1:27" ht="12.75">
      <c r="A14" s="557"/>
      <c r="B14" s="547"/>
      <c r="C14" s="37" t="s">
        <v>25</v>
      </c>
      <c r="D14" s="38" t="s">
        <v>49</v>
      </c>
      <c r="E14" s="40" t="s">
        <v>214</v>
      </c>
      <c r="F14" s="41" t="b">
        <v>0</v>
      </c>
      <c r="G14" s="41" t="b">
        <v>1</v>
      </c>
      <c r="H14" s="41" t="b">
        <v>1</v>
      </c>
      <c r="I14" s="43" t="s">
        <v>50</v>
      </c>
      <c r="J14" s="23" t="e">
        <f t="shared" ca="1" si="0"/>
        <v>#NAME?</v>
      </c>
      <c r="K14" s="123"/>
    </row>
    <row r="15" spans="1:27" ht="12.75">
      <c r="A15" s="557"/>
      <c r="B15" s="546" t="s">
        <v>51</v>
      </c>
      <c r="C15" s="37" t="s">
        <v>25</v>
      </c>
      <c r="D15" s="38" t="s">
        <v>52</v>
      </c>
      <c r="E15" s="40" t="s">
        <v>214</v>
      </c>
      <c r="F15" s="41" t="b">
        <v>0</v>
      </c>
      <c r="G15" s="41" t="b">
        <v>1</v>
      </c>
      <c r="H15" s="41" t="b">
        <v>1</v>
      </c>
      <c r="I15" s="42" t="s">
        <v>28</v>
      </c>
      <c r="J15" s="23" t="e">
        <f t="shared" ca="1" si="0"/>
        <v>#NAME?</v>
      </c>
      <c r="K15" s="121"/>
    </row>
    <row r="16" spans="1:27" ht="12.75">
      <c r="A16" s="557"/>
      <c r="B16" s="547"/>
      <c r="C16" s="37" t="s">
        <v>25</v>
      </c>
      <c r="D16" s="38" t="s">
        <v>54</v>
      </c>
      <c r="E16" s="40" t="s">
        <v>214</v>
      </c>
      <c r="F16" s="41" t="b">
        <v>0</v>
      </c>
      <c r="G16" s="41" t="b">
        <v>1</v>
      </c>
      <c r="H16" s="41" t="b">
        <v>1</v>
      </c>
      <c r="I16" s="43" t="s">
        <v>55</v>
      </c>
      <c r="J16" s="23" t="e">
        <f t="shared" ca="1" si="0"/>
        <v>#NAME?</v>
      </c>
      <c r="K16" s="123"/>
    </row>
    <row r="17" spans="1:11" ht="12.75">
      <c r="A17" s="557"/>
      <c r="B17" s="546" t="s">
        <v>56</v>
      </c>
      <c r="C17" s="37" t="s">
        <v>25</v>
      </c>
      <c r="D17" s="38" t="s">
        <v>57</v>
      </c>
      <c r="E17" s="40" t="s">
        <v>272</v>
      </c>
      <c r="F17" s="41" t="b">
        <v>0</v>
      </c>
      <c r="G17" s="41" t="b">
        <v>1</v>
      </c>
      <c r="H17" s="41" t="b">
        <v>1</v>
      </c>
      <c r="I17" s="42" t="s">
        <v>28</v>
      </c>
      <c r="J17" s="23" t="e">
        <f t="shared" ca="1" si="0"/>
        <v>#NAME?</v>
      </c>
      <c r="K17" s="121"/>
    </row>
    <row r="18" spans="1:11" ht="12.75">
      <c r="A18" s="557"/>
      <c r="B18" s="547"/>
      <c r="C18" s="37" t="s">
        <v>25</v>
      </c>
      <c r="D18" s="38" t="s">
        <v>59</v>
      </c>
      <c r="E18" s="40" t="s">
        <v>272</v>
      </c>
      <c r="F18" s="41" t="b">
        <v>0</v>
      </c>
      <c r="G18" s="41" t="b">
        <v>1</v>
      </c>
      <c r="H18" s="41" t="b">
        <v>1</v>
      </c>
      <c r="I18" s="43" t="s">
        <v>34</v>
      </c>
      <c r="J18" s="23" t="e">
        <f t="shared" ca="1" si="0"/>
        <v>#NAME?</v>
      </c>
      <c r="K18" s="124"/>
    </row>
    <row r="19" spans="1:11" ht="12.75">
      <c r="A19" s="557"/>
      <c r="B19" s="546" t="s">
        <v>60</v>
      </c>
      <c r="C19" s="37" t="s">
        <v>25</v>
      </c>
      <c r="D19" s="38" t="s">
        <v>61</v>
      </c>
      <c r="E19" s="40" t="s">
        <v>184</v>
      </c>
      <c r="F19" s="41" t="b">
        <v>0</v>
      </c>
      <c r="G19" s="41" t="b">
        <v>1</v>
      </c>
      <c r="H19" s="41" t="b">
        <v>1</v>
      </c>
      <c r="I19" s="43" t="s">
        <v>63</v>
      </c>
      <c r="J19" s="23" t="e">
        <f t="shared" ca="1" si="0"/>
        <v>#NAME?</v>
      </c>
      <c r="K19" s="125"/>
    </row>
    <row r="20" spans="1:11" ht="12.75">
      <c r="A20" s="557"/>
      <c r="B20" s="547"/>
      <c r="C20" s="37" t="s">
        <v>25</v>
      </c>
      <c r="D20" s="38" t="s">
        <v>64</v>
      </c>
      <c r="E20" s="40" t="s">
        <v>184</v>
      </c>
      <c r="F20" s="41" t="b">
        <v>0</v>
      </c>
      <c r="G20" s="41" t="b">
        <v>1</v>
      </c>
      <c r="H20" s="41" t="b">
        <v>1</v>
      </c>
      <c r="I20" s="43" t="s">
        <v>28</v>
      </c>
      <c r="J20" s="23" t="e">
        <f t="shared" ca="1" si="0"/>
        <v>#NAME?</v>
      </c>
      <c r="K20" s="125"/>
    </row>
    <row r="21" spans="1:11" ht="12.75">
      <c r="A21" s="557"/>
      <c r="B21" s="546" t="s">
        <v>65</v>
      </c>
      <c r="C21" s="37" t="s">
        <v>25</v>
      </c>
      <c r="D21" s="38" t="s">
        <v>66</v>
      </c>
      <c r="E21" s="40" t="s">
        <v>293</v>
      </c>
      <c r="F21" s="41" t="b">
        <v>0</v>
      </c>
      <c r="G21" s="41" t="b">
        <v>1</v>
      </c>
      <c r="H21" s="41" t="b">
        <v>1</v>
      </c>
      <c r="I21" s="43" t="s">
        <v>63</v>
      </c>
      <c r="J21" s="23" t="e">
        <f t="shared" ca="1" si="0"/>
        <v>#NAME?</v>
      </c>
      <c r="K21" s="125"/>
    </row>
    <row r="22" spans="1:11" ht="12.75">
      <c r="A22" s="557"/>
      <c r="B22" s="547"/>
      <c r="C22" s="37" t="s">
        <v>25</v>
      </c>
      <c r="D22" s="38" t="s">
        <v>68</v>
      </c>
      <c r="E22" s="40" t="s">
        <v>293</v>
      </c>
      <c r="F22" s="41" t="b">
        <v>0</v>
      </c>
      <c r="G22" s="41" t="b">
        <v>1</v>
      </c>
      <c r="H22" s="41" t="b">
        <v>1</v>
      </c>
      <c r="I22" s="43" t="s">
        <v>28</v>
      </c>
      <c r="J22" s="23" t="e">
        <f t="shared" ca="1" si="0"/>
        <v>#NAME?</v>
      </c>
      <c r="K22" s="125"/>
    </row>
    <row r="23" spans="1:11" ht="12.75">
      <c r="A23" s="557"/>
      <c r="B23" s="548" t="s">
        <v>69</v>
      </c>
      <c r="C23" s="37" t="s">
        <v>25</v>
      </c>
      <c r="D23" s="38" t="s">
        <v>70</v>
      </c>
      <c r="E23" s="40" t="s">
        <v>194</v>
      </c>
      <c r="F23" s="41" t="b">
        <v>0</v>
      </c>
      <c r="G23" s="41" t="b">
        <v>1</v>
      </c>
      <c r="H23" s="41" t="b">
        <v>1</v>
      </c>
      <c r="I23" s="48" t="s">
        <v>28</v>
      </c>
      <c r="J23" s="23" t="e">
        <f t="shared" ca="1" si="0"/>
        <v>#NAME?</v>
      </c>
      <c r="K23" s="125"/>
    </row>
    <row r="24" spans="1:11" ht="12.75">
      <c r="A24" s="553"/>
      <c r="B24" s="547"/>
      <c r="C24" s="37" t="s">
        <v>25</v>
      </c>
      <c r="D24" s="38" t="s">
        <v>72</v>
      </c>
      <c r="E24" s="40" t="s">
        <v>194</v>
      </c>
      <c r="F24" s="41" t="b">
        <v>0</v>
      </c>
      <c r="G24" s="41" t="b">
        <v>1</v>
      </c>
      <c r="H24" s="41" t="b">
        <v>1</v>
      </c>
      <c r="I24" s="48" t="s">
        <v>73</v>
      </c>
      <c r="J24" s="23" t="e">
        <f t="shared" ca="1" si="0"/>
        <v>#NAME?</v>
      </c>
      <c r="K24" s="126"/>
    </row>
    <row r="25" spans="1:11" ht="12.75">
      <c r="A25" s="559" t="s">
        <v>75</v>
      </c>
      <c r="B25" s="51" t="s">
        <v>76</v>
      </c>
      <c r="C25" s="52" t="s">
        <v>77</v>
      </c>
      <c r="D25" s="53" t="s">
        <v>78</v>
      </c>
      <c r="E25" s="55" t="s">
        <v>326</v>
      </c>
      <c r="F25" s="56" t="b">
        <v>0</v>
      </c>
      <c r="G25" s="57" t="b">
        <v>1</v>
      </c>
      <c r="H25" s="56" t="b">
        <v>1</v>
      </c>
      <c r="I25" s="58" t="s">
        <v>21</v>
      </c>
      <c r="J25" s="23" t="e">
        <f t="shared" ca="1" si="0"/>
        <v>#NAME?</v>
      </c>
      <c r="K25" s="121"/>
    </row>
    <row r="26" spans="1:11" ht="12.75">
      <c r="A26" s="557"/>
      <c r="B26" s="51" t="s">
        <v>80</v>
      </c>
      <c r="C26" s="52" t="s">
        <v>77</v>
      </c>
      <c r="D26" s="53" t="s">
        <v>81</v>
      </c>
      <c r="E26" s="55" t="s">
        <v>329</v>
      </c>
      <c r="F26" s="56" t="b">
        <v>0</v>
      </c>
      <c r="G26" s="57" t="b">
        <v>1</v>
      </c>
      <c r="H26" s="56" t="b">
        <v>1</v>
      </c>
      <c r="I26" s="58" t="s">
        <v>21</v>
      </c>
      <c r="J26" s="23" t="e">
        <f t="shared" ca="1" si="0"/>
        <v>#NAME?</v>
      </c>
      <c r="K26" s="127"/>
    </row>
    <row r="27" spans="1:11" ht="12.75">
      <c r="A27" s="557"/>
      <c r="B27" s="51" t="s">
        <v>83</v>
      </c>
      <c r="C27" s="52" t="s">
        <v>77</v>
      </c>
      <c r="D27" s="53" t="s">
        <v>84</v>
      </c>
      <c r="E27" s="55" t="s">
        <v>377</v>
      </c>
      <c r="F27" s="56" t="b">
        <v>0</v>
      </c>
      <c r="G27" s="57" t="b">
        <v>1</v>
      </c>
      <c r="H27" s="56" t="b">
        <v>1</v>
      </c>
      <c r="I27" s="58" t="s">
        <v>21</v>
      </c>
      <c r="J27" s="23" t="e">
        <f t="shared" ca="1" si="0"/>
        <v>#NAME?</v>
      </c>
      <c r="K27" s="128"/>
    </row>
    <row r="28" spans="1:11" ht="12.75">
      <c r="A28" s="557"/>
      <c r="B28" s="51" t="s">
        <v>86</v>
      </c>
      <c r="C28" s="52" t="s">
        <v>77</v>
      </c>
      <c r="D28" s="53" t="s">
        <v>87</v>
      </c>
      <c r="E28" s="55" t="s">
        <v>318</v>
      </c>
      <c r="F28" s="56" t="b">
        <v>0</v>
      </c>
      <c r="G28" s="57" t="b">
        <v>1</v>
      </c>
      <c r="H28" s="56" t="b">
        <v>1</v>
      </c>
      <c r="I28" s="58" t="s">
        <v>21</v>
      </c>
      <c r="J28" s="23" t="e">
        <f t="shared" ca="1" si="0"/>
        <v>#NAME?</v>
      </c>
      <c r="K28" s="128"/>
    </row>
    <row r="29" spans="1:11" ht="12.75">
      <c r="A29" s="557"/>
      <c r="B29" s="51" t="s">
        <v>89</v>
      </c>
      <c r="C29" s="52" t="s">
        <v>77</v>
      </c>
      <c r="D29" s="53" t="s">
        <v>90</v>
      </c>
      <c r="E29" s="55" t="s">
        <v>309</v>
      </c>
      <c r="F29" s="56" t="b">
        <v>0</v>
      </c>
      <c r="G29" s="57" t="b">
        <v>1</v>
      </c>
      <c r="H29" s="56" t="b">
        <v>1</v>
      </c>
      <c r="I29" s="58" t="s">
        <v>21</v>
      </c>
      <c r="J29" s="23" t="e">
        <f t="shared" ca="1" si="0"/>
        <v>#NAME?</v>
      </c>
      <c r="K29" s="125"/>
    </row>
    <row r="30" spans="1:11" ht="12.75">
      <c r="A30" s="557"/>
      <c r="B30" s="51" t="s">
        <v>91</v>
      </c>
      <c r="C30" s="52" t="s">
        <v>77</v>
      </c>
      <c r="D30" s="53" t="s">
        <v>92</v>
      </c>
      <c r="E30" s="55" t="s">
        <v>340</v>
      </c>
      <c r="F30" s="56" t="b">
        <v>0</v>
      </c>
      <c r="G30" s="57" t="b">
        <v>0</v>
      </c>
      <c r="H30" s="56" t="b">
        <v>0</v>
      </c>
      <c r="I30" s="58" t="s">
        <v>21</v>
      </c>
      <c r="J30" s="50" t="str">
        <f t="shared" si="0"/>
        <v/>
      </c>
      <c r="K30" s="129"/>
    </row>
    <row r="31" spans="1:11" ht="12.75">
      <c r="A31" s="557"/>
      <c r="B31" s="51" t="s">
        <v>94</v>
      </c>
      <c r="C31" s="52" t="s">
        <v>77</v>
      </c>
      <c r="D31" s="53" t="s">
        <v>95</v>
      </c>
      <c r="E31" s="55" t="s">
        <v>99</v>
      </c>
      <c r="F31" s="56" t="b">
        <v>0</v>
      </c>
      <c r="G31" s="57" t="b">
        <v>0</v>
      </c>
      <c r="H31" s="56" t="b">
        <v>0</v>
      </c>
      <c r="I31" s="58" t="s">
        <v>21</v>
      </c>
      <c r="J31" s="50" t="str">
        <f t="shared" si="0"/>
        <v/>
      </c>
      <c r="K31" s="129"/>
    </row>
    <row r="32" spans="1:11" ht="12.75">
      <c r="A32" s="557"/>
      <c r="B32" s="61" t="s">
        <v>97</v>
      </c>
      <c r="C32" s="62" t="s">
        <v>77</v>
      </c>
      <c r="D32" s="53" t="s">
        <v>98</v>
      </c>
      <c r="E32" s="63" t="s">
        <v>384</v>
      </c>
      <c r="F32" s="56" t="b">
        <v>0</v>
      </c>
      <c r="G32" s="57" t="b">
        <v>0</v>
      </c>
      <c r="H32" s="56" t="b">
        <v>0</v>
      </c>
      <c r="I32" s="58" t="s">
        <v>21</v>
      </c>
      <c r="J32" s="50" t="str">
        <f t="shared" si="0"/>
        <v/>
      </c>
      <c r="K32" s="129"/>
    </row>
    <row r="33" spans="1:11" ht="12.75">
      <c r="A33" s="557"/>
      <c r="B33" s="61" t="s">
        <v>100</v>
      </c>
      <c r="C33" s="62" t="s">
        <v>77</v>
      </c>
      <c r="D33" s="53" t="s">
        <v>101</v>
      </c>
      <c r="E33" s="63" t="s">
        <v>341</v>
      </c>
      <c r="F33" s="56" t="b">
        <v>0</v>
      </c>
      <c r="G33" s="57" t="b">
        <v>0</v>
      </c>
      <c r="H33" s="56" t="b">
        <v>0</v>
      </c>
      <c r="I33" s="58" t="s">
        <v>21</v>
      </c>
      <c r="J33" s="50" t="str">
        <f t="shared" si="0"/>
        <v/>
      </c>
      <c r="K33" s="129"/>
    </row>
    <row r="34" spans="1:11" ht="12.75">
      <c r="A34" s="553"/>
      <c r="B34" s="61" t="s">
        <v>103</v>
      </c>
      <c r="C34" s="52" t="s">
        <v>77</v>
      </c>
      <c r="D34" s="53" t="s">
        <v>104</v>
      </c>
      <c r="E34" s="63" t="s">
        <v>363</v>
      </c>
      <c r="F34" s="56" t="b">
        <v>0</v>
      </c>
      <c r="G34" s="57" t="b">
        <v>0</v>
      </c>
      <c r="H34" s="56" t="b">
        <v>0</v>
      </c>
      <c r="I34" s="64" t="s">
        <v>106</v>
      </c>
      <c r="J34" s="50" t="str">
        <f t="shared" si="0"/>
        <v/>
      </c>
      <c r="K34" s="129"/>
    </row>
    <row r="35" spans="1:11" ht="12.75">
      <c r="A35" s="560" t="s">
        <v>107</v>
      </c>
      <c r="B35" s="66" t="s">
        <v>108</v>
      </c>
      <c r="C35" s="67" t="s">
        <v>25</v>
      </c>
      <c r="D35" s="68" t="s">
        <v>109</v>
      </c>
      <c r="E35" s="70" t="s">
        <v>256</v>
      </c>
      <c r="F35" s="71" t="b">
        <v>0</v>
      </c>
      <c r="G35" s="71" t="b">
        <v>0</v>
      </c>
      <c r="H35" s="71" t="b">
        <v>0</v>
      </c>
      <c r="I35" s="72" t="s">
        <v>106</v>
      </c>
      <c r="J35" s="50" t="str">
        <f t="shared" si="0"/>
        <v/>
      </c>
      <c r="K35" s="130"/>
    </row>
    <row r="36" spans="1:11" ht="15.75" customHeight="1">
      <c r="A36" s="557"/>
      <c r="B36" s="66" t="s">
        <v>111</v>
      </c>
      <c r="C36" s="67" t="s">
        <v>25</v>
      </c>
      <c r="D36" s="68" t="s">
        <v>112</v>
      </c>
      <c r="E36" s="70" t="s">
        <v>181</v>
      </c>
      <c r="F36" s="71" t="b">
        <v>0</v>
      </c>
      <c r="G36" s="71" t="b">
        <v>0</v>
      </c>
      <c r="H36" s="71" t="b">
        <v>0</v>
      </c>
      <c r="I36" s="72" t="s">
        <v>106</v>
      </c>
      <c r="J36" s="50" t="str">
        <f t="shared" si="0"/>
        <v/>
      </c>
      <c r="K36" s="130"/>
    </row>
    <row r="37" spans="1:11" ht="15.75" customHeight="1">
      <c r="A37" s="557"/>
      <c r="B37" s="66" t="s">
        <v>114</v>
      </c>
      <c r="C37" s="67" t="s">
        <v>25</v>
      </c>
      <c r="D37" s="74" t="s">
        <v>115</v>
      </c>
      <c r="E37" s="70" t="s">
        <v>243</v>
      </c>
      <c r="F37" s="76" t="b">
        <v>0</v>
      </c>
      <c r="G37" s="76" t="b">
        <v>0</v>
      </c>
      <c r="H37" s="76" t="b">
        <v>0</v>
      </c>
      <c r="I37" s="77" t="s">
        <v>106</v>
      </c>
      <c r="J37" s="50" t="str">
        <f t="shared" si="0"/>
        <v/>
      </c>
      <c r="K37" s="130"/>
    </row>
    <row r="38" spans="1:11" ht="15" customHeight="1">
      <c r="A38" s="557"/>
      <c r="B38" s="66" t="s">
        <v>117</v>
      </c>
      <c r="C38" s="67" t="s">
        <v>25</v>
      </c>
      <c r="D38" s="68" t="s">
        <v>118</v>
      </c>
      <c r="E38" s="70" t="s">
        <v>279</v>
      </c>
      <c r="F38" s="76" t="b">
        <v>0</v>
      </c>
      <c r="G38" s="76" t="b">
        <v>0</v>
      </c>
      <c r="H38" s="76" t="b">
        <v>0</v>
      </c>
      <c r="I38" s="77" t="s">
        <v>106</v>
      </c>
      <c r="J38" s="50" t="str">
        <f t="shared" si="0"/>
        <v/>
      </c>
      <c r="K38" s="130"/>
    </row>
    <row r="39" spans="1:11" ht="15.75" customHeight="1">
      <c r="A39" s="557"/>
      <c r="B39" s="66" t="s">
        <v>119</v>
      </c>
      <c r="C39" s="67" t="s">
        <v>25</v>
      </c>
      <c r="D39" s="68" t="s">
        <v>120</v>
      </c>
      <c r="E39" s="70" t="s">
        <v>140</v>
      </c>
      <c r="F39" s="76" t="b">
        <v>0</v>
      </c>
      <c r="G39" s="76" t="b">
        <v>0</v>
      </c>
      <c r="H39" s="76" t="b">
        <v>0</v>
      </c>
      <c r="I39" s="77" t="s">
        <v>106</v>
      </c>
      <c r="J39" s="50" t="str">
        <f t="shared" si="0"/>
        <v/>
      </c>
      <c r="K39" s="130"/>
    </row>
    <row r="40" spans="1:11" ht="15.75" customHeight="1">
      <c r="A40" s="557"/>
      <c r="B40" s="66" t="s">
        <v>122</v>
      </c>
      <c r="C40" s="78" t="s">
        <v>25</v>
      </c>
      <c r="D40" s="68" t="s">
        <v>123</v>
      </c>
      <c r="E40" s="70" t="s">
        <v>273</v>
      </c>
      <c r="F40" s="76" t="b">
        <v>0</v>
      </c>
      <c r="G40" s="76" t="b">
        <v>0</v>
      </c>
      <c r="H40" s="76" t="b">
        <v>0</v>
      </c>
      <c r="I40" s="77" t="s">
        <v>106</v>
      </c>
      <c r="J40" s="50" t="str">
        <f t="shared" si="0"/>
        <v/>
      </c>
    </row>
    <row r="41" spans="1:11" ht="15.75" customHeight="1">
      <c r="A41" s="557"/>
      <c r="B41" s="80" t="s">
        <v>125</v>
      </c>
      <c r="C41" s="78" t="s">
        <v>25</v>
      </c>
      <c r="D41" s="68" t="s">
        <v>126</v>
      </c>
      <c r="E41" s="70" t="s">
        <v>256</v>
      </c>
      <c r="F41" s="76" t="b">
        <v>0</v>
      </c>
      <c r="G41" s="76" t="b">
        <v>1</v>
      </c>
      <c r="H41" s="76" t="b">
        <v>1</v>
      </c>
      <c r="I41" s="77" t="s">
        <v>106</v>
      </c>
      <c r="J41" s="23" t="e">
        <f t="shared" ca="1" si="0"/>
        <v>#NAME?</v>
      </c>
    </row>
    <row r="42" spans="1:11" ht="15.75" customHeight="1">
      <c r="A42" s="557"/>
      <c r="B42" s="80" t="s">
        <v>128</v>
      </c>
      <c r="C42" s="78" t="s">
        <v>25</v>
      </c>
      <c r="D42" s="68" t="s">
        <v>129</v>
      </c>
      <c r="E42" s="70" t="s">
        <v>255</v>
      </c>
      <c r="F42" s="76" t="b">
        <v>0</v>
      </c>
      <c r="G42" s="76" t="b">
        <v>0</v>
      </c>
      <c r="H42" s="76" t="b">
        <v>0</v>
      </c>
      <c r="I42" s="77" t="s">
        <v>106</v>
      </c>
      <c r="J42" s="50" t="str">
        <f t="shared" si="0"/>
        <v/>
      </c>
    </row>
    <row r="43" spans="1:11" ht="15.75" customHeight="1">
      <c r="A43" s="557"/>
      <c r="B43" s="66" t="s">
        <v>131</v>
      </c>
      <c r="C43" s="67" t="s">
        <v>25</v>
      </c>
      <c r="D43" s="68" t="s">
        <v>132</v>
      </c>
      <c r="E43" s="70" t="s">
        <v>274</v>
      </c>
      <c r="F43" s="76" t="b">
        <v>0</v>
      </c>
      <c r="G43" s="76" t="b">
        <v>0</v>
      </c>
      <c r="H43" s="76" t="b">
        <v>0</v>
      </c>
      <c r="I43" s="77" t="s">
        <v>106</v>
      </c>
      <c r="J43" s="50" t="str">
        <f t="shared" si="0"/>
        <v/>
      </c>
      <c r="K43" s="131"/>
    </row>
    <row r="44" spans="1:11" ht="15.75" customHeight="1">
      <c r="A44" s="557"/>
      <c r="B44" s="80" t="s">
        <v>134</v>
      </c>
      <c r="C44" s="78" t="s">
        <v>25</v>
      </c>
      <c r="D44" s="68" t="s">
        <v>135</v>
      </c>
      <c r="E44" s="70" t="s">
        <v>255</v>
      </c>
      <c r="F44" s="76" t="b">
        <v>0</v>
      </c>
      <c r="G44" s="76" t="b">
        <v>0</v>
      </c>
      <c r="H44" s="76" t="b">
        <v>0</v>
      </c>
      <c r="I44" s="77" t="s">
        <v>106</v>
      </c>
      <c r="J44" s="50" t="str">
        <f t="shared" si="0"/>
        <v/>
      </c>
    </row>
    <row r="45" spans="1:11" ht="15.75" customHeight="1">
      <c r="A45" s="557"/>
      <c r="B45" s="80" t="s">
        <v>136</v>
      </c>
      <c r="C45" s="78" t="s">
        <v>25</v>
      </c>
      <c r="D45" s="68" t="s">
        <v>137</v>
      </c>
      <c r="E45" s="70" t="s">
        <v>255</v>
      </c>
      <c r="F45" s="76" t="b">
        <v>0</v>
      </c>
      <c r="G45" s="76" t="b">
        <v>0</v>
      </c>
      <c r="H45" s="76" t="b">
        <v>0</v>
      </c>
      <c r="I45" s="77" t="s">
        <v>106</v>
      </c>
      <c r="J45" s="50" t="str">
        <f t="shared" si="0"/>
        <v/>
      </c>
    </row>
    <row r="46" spans="1:11" ht="15.75" customHeight="1">
      <c r="A46" s="557"/>
      <c r="B46" s="80" t="s">
        <v>138</v>
      </c>
      <c r="C46" s="78" t="s">
        <v>25</v>
      </c>
      <c r="D46" s="68" t="s">
        <v>139</v>
      </c>
      <c r="E46" s="70" t="s">
        <v>255</v>
      </c>
      <c r="F46" s="76" t="b">
        <v>0</v>
      </c>
      <c r="G46" s="76" t="b">
        <v>0</v>
      </c>
      <c r="H46" s="76" t="b">
        <v>0</v>
      </c>
      <c r="I46" s="77" t="s">
        <v>106</v>
      </c>
      <c r="J46" s="50" t="str">
        <f t="shared" si="0"/>
        <v/>
      </c>
    </row>
    <row r="47" spans="1:11" ht="15.75" customHeight="1">
      <c r="A47" s="557"/>
      <c r="B47" s="80" t="s">
        <v>380</v>
      </c>
      <c r="C47" s="78" t="s">
        <v>25</v>
      </c>
      <c r="D47" s="68" t="s">
        <v>381</v>
      </c>
      <c r="E47" s="70" t="s">
        <v>255</v>
      </c>
      <c r="F47" s="76" t="b">
        <v>0</v>
      </c>
      <c r="G47" s="76" t="b">
        <v>0</v>
      </c>
      <c r="H47" s="76" t="b">
        <v>0</v>
      </c>
      <c r="I47" s="77" t="s">
        <v>106</v>
      </c>
      <c r="J47" s="50" t="str">
        <f t="shared" si="0"/>
        <v/>
      </c>
    </row>
    <row r="48" spans="1:11" ht="16.5" customHeight="1">
      <c r="A48" s="561"/>
      <c r="B48" s="92" t="s">
        <v>145</v>
      </c>
      <c r="C48" s="93" t="s">
        <v>25</v>
      </c>
      <c r="D48" s="94" t="s">
        <v>145</v>
      </c>
      <c r="E48" s="87" t="s">
        <v>290</v>
      </c>
      <c r="F48" s="97" t="b">
        <v>0</v>
      </c>
      <c r="G48" s="97" t="b">
        <v>1</v>
      </c>
      <c r="H48" s="97" t="b">
        <v>1</v>
      </c>
      <c r="I48" s="98" t="s">
        <v>106</v>
      </c>
      <c r="J48" s="23" t="s">
        <v>382</v>
      </c>
      <c r="K48" s="131"/>
    </row>
    <row r="49" spans="1:11" ht="18.75" customHeight="1">
      <c r="A49" s="562" t="s">
        <v>147</v>
      </c>
      <c r="B49" s="99" t="s">
        <v>148</v>
      </c>
      <c r="C49" s="100" t="s">
        <v>149</v>
      </c>
      <c r="D49" s="101" t="s">
        <v>148</v>
      </c>
      <c r="E49" s="112" t="s">
        <v>150</v>
      </c>
      <c r="F49" s="104" t="b">
        <v>0</v>
      </c>
      <c r="G49" s="105" t="s">
        <v>151</v>
      </c>
      <c r="H49" s="104" t="b">
        <v>0</v>
      </c>
      <c r="I49" s="106" t="s">
        <v>152</v>
      </c>
      <c r="J49" s="50"/>
      <c r="K49" s="132"/>
    </row>
    <row r="50" spans="1:11" ht="18.75" customHeight="1">
      <c r="A50" s="561"/>
      <c r="B50" s="108" t="s">
        <v>153</v>
      </c>
      <c r="C50" s="109" t="s">
        <v>154</v>
      </c>
      <c r="D50" s="110" t="s">
        <v>153</v>
      </c>
      <c r="E50" s="112" t="s">
        <v>155</v>
      </c>
      <c r="F50" s="113" t="b">
        <v>0</v>
      </c>
      <c r="G50" s="114" t="s">
        <v>151</v>
      </c>
      <c r="H50" s="113" t="b">
        <v>0</v>
      </c>
      <c r="I50" s="115" t="s">
        <v>156</v>
      </c>
      <c r="J50" s="50"/>
      <c r="K50" s="133"/>
    </row>
  </sheetData>
  <autoFilter ref="F2:G50"/>
  <mergeCells count="19">
    <mergeCell ref="A25:A34"/>
    <mergeCell ref="A35:A48"/>
    <mergeCell ref="A49:A50"/>
    <mergeCell ref="B21:B22"/>
    <mergeCell ref="B23:B24"/>
    <mergeCell ref="A1:B1"/>
    <mergeCell ref="C1:I1"/>
    <mergeCell ref="A3:A4"/>
    <mergeCell ref="B3:B4"/>
    <mergeCell ref="B5:B6"/>
    <mergeCell ref="B7:B8"/>
    <mergeCell ref="B9:B10"/>
    <mergeCell ref="B11:B12"/>
    <mergeCell ref="B13:B14"/>
    <mergeCell ref="B15:B16"/>
    <mergeCell ref="B17:B18"/>
    <mergeCell ref="B19:B20"/>
    <mergeCell ref="A5:A10"/>
    <mergeCell ref="A11:A24"/>
  </mergeCells>
  <conditionalFormatting sqref="K23:AA36 A25:H34 I25:I33">
    <cfRule type="notContainsBlanks" dxfId="24" priority="1">
      <formula>LEN(TRIM(K23))&gt;0</formula>
    </cfRule>
  </conditionalFormatting>
  <hyperlinks>
    <hyperlink ref="A1"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1" r:id="rId19"/>
    <hyperlink ref="D23" r:id="rId20"/>
    <hyperlink ref="D24" r:id="rId21"/>
    <hyperlink ref="D25" r:id="rId22"/>
    <hyperlink ref="D26" r:id="rId23"/>
    <hyperlink ref="D27" r:id="rId24"/>
    <hyperlink ref="D28" r:id="rId25"/>
    <hyperlink ref="D29" r:id="rId26"/>
    <hyperlink ref="D30" r:id="rId27"/>
    <hyperlink ref="D31" r:id="rId28"/>
    <hyperlink ref="D32" r:id="rId29"/>
    <hyperlink ref="D33" r:id="rId30"/>
    <hyperlink ref="D34" r:id="rId31"/>
    <hyperlink ref="D35" r:id="rId32"/>
    <hyperlink ref="D36" r:id="rId33"/>
    <hyperlink ref="D37" r:id="rId34"/>
    <hyperlink ref="D38" r:id="rId35"/>
    <hyperlink ref="D39" r:id="rId36"/>
    <hyperlink ref="D40" r:id="rId37"/>
    <hyperlink ref="D41" r:id="rId38"/>
    <hyperlink ref="D42" r:id="rId39"/>
    <hyperlink ref="D43" r:id="rId40"/>
    <hyperlink ref="D44" r:id="rId41"/>
    <hyperlink ref="D45" r:id="rId42"/>
    <hyperlink ref="D46" r:id="rId43"/>
    <hyperlink ref="D47" r:id="rId44"/>
    <hyperlink ref="D48" r:id="rId45"/>
    <hyperlink ref="J48" r:id="rId46"/>
    <hyperlink ref="D49" r:id="rId47"/>
    <hyperlink ref="D50" r:id="rId48"/>
  </hyperlinks>
  <printOptions horizontalCentered="1" gridLines="1"/>
  <pageMargins left="0.7" right="0.7" top="0.75" bottom="0.75" header="0" footer="0"/>
  <pageSetup paperSize="9" fitToHeight="0" pageOrder="overThenDown" orientation="landscape" cellComments="atEnd"/>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50"/>
  <sheetViews>
    <sheetView workbookViewId="0">
      <pane ySplit="2" topLeftCell="A3" activePane="bottomLeft" state="frozen"/>
      <selection pane="bottomLeft" activeCell="B4" sqref="B4"/>
    </sheetView>
  </sheetViews>
  <sheetFormatPr defaultColWidth="12.5703125" defaultRowHeight="15.75" customHeight="1"/>
  <cols>
    <col min="1" max="1" width="8" customWidth="1"/>
    <col min="2" max="2" width="20.42578125" customWidth="1"/>
    <col min="3" max="3" width="27.42578125" customWidth="1"/>
    <col min="4" max="4" width="24.85546875" customWidth="1"/>
    <col min="5" max="5" width="10.7109375" customWidth="1"/>
    <col min="6" max="6" width="14.140625" customWidth="1"/>
    <col min="7" max="7" width="10.7109375" customWidth="1"/>
    <col min="8" max="8" width="9.140625" customWidth="1"/>
    <col min="9" max="9" width="51.5703125" customWidth="1"/>
    <col min="10" max="10" width="80" customWidth="1"/>
    <col min="11" max="11" width="20.28515625" customWidth="1"/>
  </cols>
  <sheetData>
    <row r="1" spans="1:27" ht="12.75">
      <c r="A1" s="549" t="s">
        <v>6</v>
      </c>
      <c r="B1" s="550"/>
      <c r="C1" s="551"/>
      <c r="D1" s="550"/>
      <c r="E1" s="550"/>
      <c r="F1" s="550"/>
      <c r="G1" s="550"/>
      <c r="H1" s="550"/>
      <c r="I1" s="550"/>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17" t="s">
        <v>192</v>
      </c>
      <c r="I2" s="16" t="s">
        <v>15</v>
      </c>
      <c r="J2" s="8"/>
      <c r="K2" s="9"/>
      <c r="L2" s="8"/>
      <c r="M2" s="8"/>
      <c r="N2" s="8"/>
      <c r="O2" s="8"/>
      <c r="P2" s="8"/>
      <c r="Q2" s="8"/>
      <c r="R2" s="8"/>
      <c r="S2" s="8"/>
      <c r="T2" s="8"/>
      <c r="U2" s="8"/>
      <c r="V2" s="8"/>
      <c r="W2" s="8"/>
      <c r="X2" s="8"/>
      <c r="Y2" s="8"/>
      <c r="Z2" s="8"/>
      <c r="AA2" s="8"/>
    </row>
    <row r="3" spans="1:27" ht="12.75">
      <c r="A3" s="552" t="s">
        <v>16</v>
      </c>
      <c r="B3" s="554" t="s">
        <v>17</v>
      </c>
      <c r="C3" s="17" t="s">
        <v>18</v>
      </c>
      <c r="D3" s="18" t="s">
        <v>19</v>
      </c>
      <c r="E3" s="20" t="s">
        <v>157</v>
      </c>
      <c r="F3" s="21" t="b">
        <v>0</v>
      </c>
      <c r="G3" s="21" t="b">
        <v>0</v>
      </c>
      <c r="H3" s="21" t="b">
        <v>0</v>
      </c>
      <c r="I3" s="22" t="s">
        <v>21</v>
      </c>
      <c r="J3" s="50" t="str">
        <f t="shared" ref="J3:J40" si="0">IF(G3,CONCAT(CONCAT(CONCAT(CONCAT(CONCAT(CONCAT(CONCAT(CONCAT("http://192.168.10.9:8082/artifactory/santander-gts-libs-release-local/",CONCAT(CONCAT(SUBSTITUTE(C3,".","/"),"/"),D3)),"/"),E3),"/"),D3),"-"),E3),".jar"),"")</f>
        <v/>
      </c>
    </row>
    <row r="4" spans="1:27" ht="12.75">
      <c r="A4" s="553"/>
      <c r="B4" s="547"/>
      <c r="C4" s="17" t="s">
        <v>18</v>
      </c>
      <c r="D4" s="18" t="s">
        <v>22</v>
      </c>
      <c r="E4" s="20" t="s">
        <v>157</v>
      </c>
      <c r="F4" s="21" t="b">
        <v>0</v>
      </c>
      <c r="G4" s="21" t="b">
        <v>0</v>
      </c>
      <c r="H4" s="21" t="b">
        <v>0</v>
      </c>
      <c r="I4" s="26"/>
      <c r="J4" s="50" t="str">
        <f t="shared" si="0"/>
        <v/>
      </c>
      <c r="K4" s="119"/>
    </row>
    <row r="5" spans="1:27" ht="24" customHeight="1">
      <c r="A5" s="556" t="s">
        <v>23</v>
      </c>
      <c r="B5" s="555" t="s">
        <v>24</v>
      </c>
      <c r="C5" s="28" t="s">
        <v>25</v>
      </c>
      <c r="D5" s="29" t="s">
        <v>26</v>
      </c>
      <c r="E5" s="31" t="s">
        <v>121</v>
      </c>
      <c r="F5" s="32" t="b">
        <v>1</v>
      </c>
      <c r="G5" s="32" t="b">
        <v>1</v>
      </c>
      <c r="H5" s="32" t="b">
        <v>1</v>
      </c>
      <c r="I5" s="33" t="s">
        <v>28</v>
      </c>
      <c r="J5" s="23" t="e">
        <f t="shared" ca="1" si="0"/>
        <v>#NAME?</v>
      </c>
    </row>
    <row r="6" spans="1:27" ht="22.5" customHeight="1">
      <c r="A6" s="557"/>
      <c r="B6" s="547"/>
      <c r="C6" s="28" t="s">
        <v>25</v>
      </c>
      <c r="D6" s="29" t="s">
        <v>29</v>
      </c>
      <c r="E6" s="31" t="s">
        <v>121</v>
      </c>
      <c r="F6" s="32" t="b">
        <v>1</v>
      </c>
      <c r="G6" s="32" t="b">
        <v>1</v>
      </c>
      <c r="H6" s="32" t="b">
        <v>1</v>
      </c>
      <c r="I6" s="35" t="s">
        <v>21</v>
      </c>
      <c r="J6" s="23" t="e">
        <f t="shared" ca="1" si="0"/>
        <v>#NAME?</v>
      </c>
      <c r="K6" s="121"/>
    </row>
    <row r="7" spans="1:27" ht="12.75">
      <c r="A7" s="557"/>
      <c r="B7" s="555" t="s">
        <v>30</v>
      </c>
      <c r="C7" s="28" t="s">
        <v>25</v>
      </c>
      <c r="D7" s="29" t="s">
        <v>31</v>
      </c>
      <c r="E7" s="31" t="s">
        <v>74</v>
      </c>
      <c r="F7" s="32" t="b">
        <v>0</v>
      </c>
      <c r="G7" s="32" t="b">
        <v>0</v>
      </c>
      <c r="H7" s="32" t="b">
        <v>0</v>
      </c>
      <c r="I7" s="33"/>
      <c r="J7" s="50" t="str">
        <f t="shared" si="0"/>
        <v/>
      </c>
      <c r="K7" s="119"/>
    </row>
    <row r="8" spans="1:27" ht="12.75">
      <c r="A8" s="557"/>
      <c r="B8" s="547"/>
      <c r="C8" s="28" t="s">
        <v>25</v>
      </c>
      <c r="D8" s="29" t="s">
        <v>33</v>
      </c>
      <c r="E8" s="31" t="s">
        <v>273</v>
      </c>
      <c r="F8" s="32" t="b">
        <v>0</v>
      </c>
      <c r="G8" s="32" t="b">
        <v>0</v>
      </c>
      <c r="H8" s="32" t="b">
        <v>0</v>
      </c>
      <c r="I8" s="35" t="s">
        <v>34</v>
      </c>
      <c r="J8" s="50" t="str">
        <f t="shared" si="0"/>
        <v/>
      </c>
    </row>
    <row r="9" spans="1:27" ht="12.75">
      <c r="A9" s="557"/>
      <c r="B9" s="555" t="s">
        <v>35</v>
      </c>
      <c r="C9" s="28" t="s">
        <v>18</v>
      </c>
      <c r="D9" s="29" t="s">
        <v>36</v>
      </c>
      <c r="E9" s="31" t="s">
        <v>105</v>
      </c>
      <c r="F9" s="32" t="b">
        <v>0</v>
      </c>
      <c r="G9" s="32" t="b">
        <v>0</v>
      </c>
      <c r="H9" s="32" t="b">
        <v>0</v>
      </c>
      <c r="I9" s="33"/>
      <c r="J9" s="50" t="str">
        <f t="shared" si="0"/>
        <v/>
      </c>
    </row>
    <row r="10" spans="1:27" ht="12.75">
      <c r="A10" s="553"/>
      <c r="B10" s="547"/>
      <c r="C10" s="28" t="s">
        <v>38</v>
      </c>
      <c r="D10" s="29" t="s">
        <v>39</v>
      </c>
      <c r="E10" s="31" t="s">
        <v>105</v>
      </c>
      <c r="F10" s="32" t="b">
        <v>0</v>
      </c>
      <c r="G10" s="32" t="b">
        <v>0</v>
      </c>
      <c r="H10" s="32" t="b">
        <v>0</v>
      </c>
      <c r="I10" s="35" t="s">
        <v>34</v>
      </c>
      <c r="J10" s="50" t="str">
        <f t="shared" si="0"/>
        <v/>
      </c>
    </row>
    <row r="11" spans="1:27" ht="12.75">
      <c r="A11" s="558" t="s">
        <v>40</v>
      </c>
      <c r="B11" s="546" t="s">
        <v>41</v>
      </c>
      <c r="C11" s="37" t="s">
        <v>25</v>
      </c>
      <c r="D11" s="38" t="s">
        <v>42</v>
      </c>
      <c r="E11" s="40" t="s">
        <v>263</v>
      </c>
      <c r="F11" s="41" t="b">
        <v>1</v>
      </c>
      <c r="G11" s="41" t="b">
        <v>1</v>
      </c>
      <c r="H11" s="41" t="b">
        <v>1</v>
      </c>
      <c r="I11" s="42" t="s">
        <v>28</v>
      </c>
      <c r="J11" s="23" t="e">
        <f t="shared" ca="1" si="0"/>
        <v>#NAME?</v>
      </c>
      <c r="K11" s="121"/>
    </row>
    <row r="12" spans="1:27" ht="15" customHeight="1">
      <c r="A12" s="557"/>
      <c r="B12" s="547"/>
      <c r="C12" s="37" t="s">
        <v>25</v>
      </c>
      <c r="D12" s="38" t="s">
        <v>44</v>
      </c>
      <c r="E12" s="40" t="s">
        <v>263</v>
      </c>
      <c r="F12" s="41" t="b">
        <v>1</v>
      </c>
      <c r="G12" s="41" t="b">
        <v>1</v>
      </c>
      <c r="H12" s="41" t="b">
        <v>1</v>
      </c>
      <c r="I12" s="43" t="s">
        <v>45</v>
      </c>
      <c r="J12" s="23" t="e">
        <f t="shared" ca="1" si="0"/>
        <v>#NAME?</v>
      </c>
      <c r="K12" s="122"/>
    </row>
    <row r="13" spans="1:27" ht="12.75">
      <c r="A13" s="557"/>
      <c r="B13" s="546" t="s">
        <v>46</v>
      </c>
      <c r="C13" s="37" t="s">
        <v>25</v>
      </c>
      <c r="D13" s="38" t="s">
        <v>47</v>
      </c>
      <c r="E13" s="40" t="s">
        <v>181</v>
      </c>
      <c r="F13" s="41" t="b">
        <v>1</v>
      </c>
      <c r="G13" s="41" t="b">
        <v>1</v>
      </c>
      <c r="H13" s="41" t="b">
        <v>1</v>
      </c>
      <c r="I13" s="42" t="s">
        <v>28</v>
      </c>
      <c r="J13" s="23" t="e">
        <f t="shared" ca="1" si="0"/>
        <v>#NAME?</v>
      </c>
      <c r="K13" s="121"/>
    </row>
    <row r="14" spans="1:27" ht="12.75">
      <c r="A14" s="557"/>
      <c r="B14" s="547"/>
      <c r="C14" s="37" t="s">
        <v>25</v>
      </c>
      <c r="D14" s="38" t="s">
        <v>49</v>
      </c>
      <c r="E14" s="40" t="s">
        <v>181</v>
      </c>
      <c r="F14" s="41" t="b">
        <v>1</v>
      </c>
      <c r="G14" s="41" t="b">
        <v>1</v>
      </c>
      <c r="H14" s="41" t="b">
        <v>1</v>
      </c>
      <c r="I14" s="43" t="s">
        <v>50</v>
      </c>
      <c r="J14" s="23" t="e">
        <f t="shared" ca="1" si="0"/>
        <v>#NAME?</v>
      </c>
      <c r="K14" s="123"/>
    </row>
    <row r="15" spans="1:27" ht="12.75">
      <c r="A15" s="557"/>
      <c r="B15" s="546" t="s">
        <v>51</v>
      </c>
      <c r="C15" s="37" t="s">
        <v>25</v>
      </c>
      <c r="D15" s="38" t="s">
        <v>52</v>
      </c>
      <c r="E15" s="40" t="s">
        <v>223</v>
      </c>
      <c r="F15" s="41" t="b">
        <v>1</v>
      </c>
      <c r="G15" s="41" t="b">
        <v>1</v>
      </c>
      <c r="H15" s="41" t="b">
        <v>1</v>
      </c>
      <c r="I15" s="42" t="s">
        <v>28</v>
      </c>
      <c r="J15" s="23" t="e">
        <f t="shared" ca="1" si="0"/>
        <v>#NAME?</v>
      </c>
      <c r="K15" s="121"/>
    </row>
    <row r="16" spans="1:27" ht="12.75">
      <c r="A16" s="557"/>
      <c r="B16" s="547"/>
      <c r="C16" s="37" t="s">
        <v>25</v>
      </c>
      <c r="D16" s="38" t="s">
        <v>54</v>
      </c>
      <c r="E16" s="40" t="s">
        <v>223</v>
      </c>
      <c r="F16" s="41" t="b">
        <v>1</v>
      </c>
      <c r="G16" s="41" t="b">
        <v>1</v>
      </c>
      <c r="H16" s="41" t="b">
        <v>1</v>
      </c>
      <c r="I16" s="43" t="s">
        <v>55</v>
      </c>
      <c r="J16" s="23" t="e">
        <f t="shared" ca="1" si="0"/>
        <v>#NAME?</v>
      </c>
      <c r="K16" s="123"/>
    </row>
    <row r="17" spans="1:11" ht="12.75">
      <c r="A17" s="557"/>
      <c r="B17" s="546" t="s">
        <v>56</v>
      </c>
      <c r="C17" s="37" t="s">
        <v>25</v>
      </c>
      <c r="D17" s="38" t="s">
        <v>57</v>
      </c>
      <c r="E17" s="40" t="s">
        <v>281</v>
      </c>
      <c r="F17" s="41" t="b">
        <v>1</v>
      </c>
      <c r="G17" s="41" t="b">
        <v>1</v>
      </c>
      <c r="H17" s="41" t="b">
        <v>1</v>
      </c>
      <c r="I17" s="42" t="s">
        <v>28</v>
      </c>
      <c r="J17" s="23" t="e">
        <f t="shared" ca="1" si="0"/>
        <v>#NAME?</v>
      </c>
      <c r="K17" s="121"/>
    </row>
    <row r="18" spans="1:11" ht="12.75">
      <c r="A18" s="557"/>
      <c r="B18" s="547"/>
      <c r="C18" s="37" t="s">
        <v>25</v>
      </c>
      <c r="D18" s="38" t="s">
        <v>59</v>
      </c>
      <c r="E18" s="40" t="s">
        <v>281</v>
      </c>
      <c r="F18" s="41" t="b">
        <v>1</v>
      </c>
      <c r="G18" s="41" t="b">
        <v>1</v>
      </c>
      <c r="H18" s="41" t="b">
        <v>1</v>
      </c>
      <c r="I18" s="43" t="s">
        <v>34</v>
      </c>
      <c r="J18" s="23" t="e">
        <f t="shared" ca="1" si="0"/>
        <v>#NAME?</v>
      </c>
      <c r="K18" s="124"/>
    </row>
    <row r="19" spans="1:11" ht="12.75">
      <c r="A19" s="557"/>
      <c r="B19" s="546" t="s">
        <v>60</v>
      </c>
      <c r="C19" s="37" t="s">
        <v>25</v>
      </c>
      <c r="D19" s="38" t="s">
        <v>61</v>
      </c>
      <c r="E19" s="40" t="s">
        <v>274</v>
      </c>
      <c r="F19" s="41" t="b">
        <v>0</v>
      </c>
      <c r="G19" s="41" t="b">
        <v>0</v>
      </c>
      <c r="H19" s="41" t="b">
        <v>0</v>
      </c>
      <c r="I19" s="43" t="s">
        <v>63</v>
      </c>
      <c r="J19" s="50" t="str">
        <f t="shared" si="0"/>
        <v/>
      </c>
      <c r="K19" s="125"/>
    </row>
    <row r="20" spans="1:11" ht="12.75">
      <c r="A20" s="557"/>
      <c r="B20" s="547"/>
      <c r="C20" s="37" t="s">
        <v>25</v>
      </c>
      <c r="D20" s="38" t="s">
        <v>64</v>
      </c>
      <c r="E20" s="40" t="s">
        <v>274</v>
      </c>
      <c r="F20" s="41" t="b">
        <v>0</v>
      </c>
      <c r="G20" s="41" t="b">
        <v>0</v>
      </c>
      <c r="H20" s="41" t="b">
        <v>0</v>
      </c>
      <c r="I20" s="43" t="s">
        <v>28</v>
      </c>
      <c r="J20" s="50" t="str">
        <f t="shared" si="0"/>
        <v/>
      </c>
      <c r="K20" s="125"/>
    </row>
    <row r="21" spans="1:11" ht="12.75">
      <c r="A21" s="557"/>
      <c r="B21" s="546" t="s">
        <v>65</v>
      </c>
      <c r="C21" s="37" t="s">
        <v>25</v>
      </c>
      <c r="D21" s="38" t="s">
        <v>66</v>
      </c>
      <c r="E21" s="40" t="s">
        <v>313</v>
      </c>
      <c r="F21" s="41" t="b">
        <v>0</v>
      </c>
      <c r="G21" s="41" t="b">
        <v>0</v>
      </c>
      <c r="H21" s="41" t="b">
        <v>0</v>
      </c>
      <c r="I21" s="43" t="s">
        <v>63</v>
      </c>
      <c r="J21" s="50" t="str">
        <f t="shared" si="0"/>
        <v/>
      </c>
      <c r="K21" s="125"/>
    </row>
    <row r="22" spans="1:11" ht="12.75">
      <c r="A22" s="557"/>
      <c r="B22" s="547"/>
      <c r="C22" s="37" t="s">
        <v>25</v>
      </c>
      <c r="D22" s="38" t="s">
        <v>68</v>
      </c>
      <c r="E22" s="40" t="s">
        <v>313</v>
      </c>
      <c r="F22" s="41" t="b">
        <v>0</v>
      </c>
      <c r="G22" s="41" t="b">
        <v>0</v>
      </c>
      <c r="H22" s="41" t="b">
        <v>0</v>
      </c>
      <c r="I22" s="43" t="s">
        <v>28</v>
      </c>
      <c r="J22" s="50" t="str">
        <f t="shared" si="0"/>
        <v/>
      </c>
      <c r="K22" s="125"/>
    </row>
    <row r="23" spans="1:11" ht="12.75">
      <c r="A23" s="557"/>
      <c r="B23" s="548" t="s">
        <v>69</v>
      </c>
      <c r="C23" s="37" t="s">
        <v>25</v>
      </c>
      <c r="D23" s="38" t="s">
        <v>70</v>
      </c>
      <c r="E23" s="40" t="s">
        <v>133</v>
      </c>
      <c r="F23" s="41" t="b">
        <v>0</v>
      </c>
      <c r="G23" s="41" t="b">
        <v>0</v>
      </c>
      <c r="H23" s="41" t="b">
        <v>0</v>
      </c>
      <c r="I23" s="48" t="s">
        <v>28</v>
      </c>
      <c r="J23" s="50" t="str">
        <f t="shared" si="0"/>
        <v/>
      </c>
      <c r="K23" s="125"/>
    </row>
    <row r="24" spans="1:11" ht="12.75">
      <c r="A24" s="553"/>
      <c r="B24" s="547"/>
      <c r="C24" s="37" t="s">
        <v>25</v>
      </c>
      <c r="D24" s="38" t="s">
        <v>72</v>
      </c>
      <c r="E24" s="40" t="s">
        <v>209</v>
      </c>
      <c r="F24" s="41" t="b">
        <v>0</v>
      </c>
      <c r="G24" s="41" t="b">
        <v>0</v>
      </c>
      <c r="H24" s="41" t="b">
        <v>0</v>
      </c>
      <c r="I24" s="48" t="s">
        <v>73</v>
      </c>
      <c r="J24" s="50" t="str">
        <f t="shared" si="0"/>
        <v/>
      </c>
      <c r="K24" s="126"/>
    </row>
    <row r="25" spans="1:11" ht="12.75">
      <c r="A25" s="559" t="s">
        <v>75</v>
      </c>
      <c r="B25" s="51" t="s">
        <v>76</v>
      </c>
      <c r="C25" s="52" t="s">
        <v>77</v>
      </c>
      <c r="D25" s="53" t="s">
        <v>78</v>
      </c>
      <c r="E25" s="55" t="s">
        <v>257</v>
      </c>
      <c r="F25" s="56" t="b">
        <v>0</v>
      </c>
      <c r="G25" s="57" t="b">
        <v>0</v>
      </c>
      <c r="H25" s="56" t="b">
        <v>0</v>
      </c>
      <c r="I25" s="58" t="s">
        <v>21</v>
      </c>
      <c r="J25" s="50" t="str">
        <f t="shared" si="0"/>
        <v/>
      </c>
      <c r="K25" s="121"/>
    </row>
    <row r="26" spans="1:11" ht="12.75">
      <c r="A26" s="557"/>
      <c r="B26" s="51" t="s">
        <v>80</v>
      </c>
      <c r="C26" s="52" t="s">
        <v>77</v>
      </c>
      <c r="D26" s="53" t="s">
        <v>81</v>
      </c>
      <c r="E26" s="55" t="s">
        <v>340</v>
      </c>
      <c r="F26" s="56" t="b">
        <v>1</v>
      </c>
      <c r="G26" s="57" t="b">
        <v>1</v>
      </c>
      <c r="H26" s="56" t="b">
        <v>1</v>
      </c>
      <c r="I26" s="58" t="s">
        <v>21</v>
      </c>
      <c r="J26" s="23" t="e">
        <f t="shared" ca="1" si="0"/>
        <v>#NAME?</v>
      </c>
      <c r="K26" s="127"/>
    </row>
    <row r="27" spans="1:11" ht="12.75">
      <c r="A27" s="557"/>
      <c r="B27" s="51" t="s">
        <v>83</v>
      </c>
      <c r="C27" s="52" t="s">
        <v>77</v>
      </c>
      <c r="D27" s="53" t="s">
        <v>84</v>
      </c>
      <c r="E27" s="55" t="s">
        <v>318</v>
      </c>
      <c r="F27" s="56" t="b">
        <v>0</v>
      </c>
      <c r="G27" s="57" t="b">
        <v>0</v>
      </c>
      <c r="H27" s="56" t="b">
        <v>0</v>
      </c>
      <c r="I27" s="58" t="s">
        <v>21</v>
      </c>
      <c r="J27" s="50" t="str">
        <f t="shared" si="0"/>
        <v/>
      </c>
      <c r="K27" s="128"/>
    </row>
    <row r="28" spans="1:11" ht="12.75">
      <c r="A28" s="557"/>
      <c r="B28" s="51" t="s">
        <v>86</v>
      </c>
      <c r="C28" s="52" t="s">
        <v>77</v>
      </c>
      <c r="D28" s="53" t="s">
        <v>87</v>
      </c>
      <c r="E28" s="55" t="s">
        <v>329</v>
      </c>
      <c r="F28" s="56" t="b">
        <v>0</v>
      </c>
      <c r="G28" s="57" t="b">
        <v>0</v>
      </c>
      <c r="H28" s="56" t="b">
        <v>0</v>
      </c>
      <c r="I28" s="58" t="s">
        <v>21</v>
      </c>
      <c r="J28" s="50" t="str">
        <f t="shared" si="0"/>
        <v/>
      </c>
      <c r="K28" s="128"/>
    </row>
    <row r="29" spans="1:11" ht="12.75">
      <c r="A29" s="557"/>
      <c r="B29" s="51" t="s">
        <v>89</v>
      </c>
      <c r="C29" s="52" t="s">
        <v>77</v>
      </c>
      <c r="D29" s="53" t="s">
        <v>90</v>
      </c>
      <c r="E29" s="55" t="s">
        <v>324</v>
      </c>
      <c r="F29" s="56" t="b">
        <v>0</v>
      </c>
      <c r="G29" s="57" t="b">
        <v>0</v>
      </c>
      <c r="H29" s="56" t="b">
        <v>0</v>
      </c>
      <c r="I29" s="58" t="s">
        <v>21</v>
      </c>
      <c r="J29" s="50" t="str">
        <f t="shared" si="0"/>
        <v/>
      </c>
      <c r="K29" s="125"/>
    </row>
    <row r="30" spans="1:11" ht="12.75">
      <c r="A30" s="557"/>
      <c r="B30" s="51" t="s">
        <v>91</v>
      </c>
      <c r="C30" s="52" t="s">
        <v>77</v>
      </c>
      <c r="D30" s="53" t="s">
        <v>92</v>
      </c>
      <c r="E30" s="55" t="s">
        <v>345</v>
      </c>
      <c r="F30" s="56" t="b">
        <v>0</v>
      </c>
      <c r="G30" s="57" t="b">
        <v>0</v>
      </c>
      <c r="H30" s="56" t="b">
        <v>0</v>
      </c>
      <c r="I30" s="58" t="s">
        <v>21</v>
      </c>
      <c r="J30" s="50" t="str">
        <f t="shared" si="0"/>
        <v/>
      </c>
      <c r="K30" s="129"/>
    </row>
    <row r="31" spans="1:11" ht="12.75">
      <c r="A31" s="557"/>
      <c r="B31" s="51" t="s">
        <v>94</v>
      </c>
      <c r="C31" s="52" t="s">
        <v>77</v>
      </c>
      <c r="D31" s="53" t="s">
        <v>95</v>
      </c>
      <c r="E31" s="55" t="s">
        <v>99</v>
      </c>
      <c r="F31" s="56" t="b">
        <v>0</v>
      </c>
      <c r="G31" s="57" t="b">
        <v>0</v>
      </c>
      <c r="H31" s="56" t="b">
        <v>0</v>
      </c>
      <c r="I31" s="58" t="s">
        <v>21</v>
      </c>
      <c r="J31" s="50" t="str">
        <f t="shared" si="0"/>
        <v/>
      </c>
      <c r="K31" s="129"/>
    </row>
    <row r="32" spans="1:11" ht="12.75">
      <c r="A32" s="557"/>
      <c r="B32" s="61" t="s">
        <v>97</v>
      </c>
      <c r="C32" s="62" t="s">
        <v>77</v>
      </c>
      <c r="D32" s="53" t="s">
        <v>98</v>
      </c>
      <c r="E32" s="63" t="s">
        <v>384</v>
      </c>
      <c r="F32" s="56" t="b">
        <v>0</v>
      </c>
      <c r="G32" s="57" t="b">
        <v>0</v>
      </c>
      <c r="H32" s="56" t="b">
        <v>0</v>
      </c>
      <c r="I32" s="58" t="s">
        <v>21</v>
      </c>
      <c r="J32" s="50" t="str">
        <f t="shared" si="0"/>
        <v/>
      </c>
      <c r="K32" s="129"/>
    </row>
    <row r="33" spans="1:11" ht="12.75">
      <c r="A33" s="557"/>
      <c r="B33" s="61" t="s">
        <v>100</v>
      </c>
      <c r="C33" s="62" t="s">
        <v>77</v>
      </c>
      <c r="D33" s="53" t="s">
        <v>101</v>
      </c>
      <c r="E33" s="63" t="s">
        <v>363</v>
      </c>
      <c r="F33" s="56" t="b">
        <v>0</v>
      </c>
      <c r="G33" s="57" t="b">
        <v>0</v>
      </c>
      <c r="H33" s="56" t="b">
        <v>0</v>
      </c>
      <c r="I33" s="58" t="s">
        <v>21</v>
      </c>
      <c r="J33" s="50" t="str">
        <f t="shared" si="0"/>
        <v/>
      </c>
      <c r="K33" s="129"/>
    </row>
    <row r="34" spans="1:11" ht="12.75">
      <c r="A34" s="553"/>
      <c r="B34" s="61" t="s">
        <v>103</v>
      </c>
      <c r="C34" s="52" t="s">
        <v>77</v>
      </c>
      <c r="D34" s="53" t="s">
        <v>104</v>
      </c>
      <c r="E34" s="63" t="s">
        <v>363</v>
      </c>
      <c r="F34" s="56" t="b">
        <v>0</v>
      </c>
      <c r="G34" s="57" t="b">
        <v>0</v>
      </c>
      <c r="H34" s="56" t="b">
        <v>0</v>
      </c>
      <c r="I34" s="64" t="s">
        <v>106</v>
      </c>
      <c r="J34" s="50" t="str">
        <f t="shared" si="0"/>
        <v/>
      </c>
      <c r="K34" s="129"/>
    </row>
    <row r="35" spans="1:11" ht="12.75">
      <c r="A35" s="560" t="s">
        <v>107</v>
      </c>
      <c r="B35" s="66" t="s">
        <v>108</v>
      </c>
      <c r="C35" s="67" t="s">
        <v>25</v>
      </c>
      <c r="D35" s="68" t="s">
        <v>109</v>
      </c>
      <c r="E35" s="70" t="s">
        <v>256</v>
      </c>
      <c r="F35" s="71" t="b">
        <v>0</v>
      </c>
      <c r="G35" s="71" t="b">
        <v>0</v>
      </c>
      <c r="H35" s="71" t="b">
        <v>0</v>
      </c>
      <c r="I35" s="72" t="s">
        <v>106</v>
      </c>
      <c r="J35" s="50" t="str">
        <f t="shared" si="0"/>
        <v/>
      </c>
      <c r="K35" s="130"/>
    </row>
    <row r="36" spans="1:11" ht="15.75" customHeight="1">
      <c r="A36" s="557"/>
      <c r="B36" s="66" t="s">
        <v>111</v>
      </c>
      <c r="C36" s="67" t="s">
        <v>25</v>
      </c>
      <c r="D36" s="68" t="s">
        <v>112</v>
      </c>
      <c r="E36" s="70" t="s">
        <v>181</v>
      </c>
      <c r="F36" s="71" t="b">
        <v>0</v>
      </c>
      <c r="G36" s="71" t="b">
        <v>0</v>
      </c>
      <c r="H36" s="71" t="b">
        <v>0</v>
      </c>
      <c r="I36" s="72" t="s">
        <v>106</v>
      </c>
      <c r="J36" s="50" t="str">
        <f t="shared" si="0"/>
        <v/>
      </c>
      <c r="K36" s="130"/>
    </row>
    <row r="37" spans="1:11" ht="15.75" customHeight="1">
      <c r="A37" s="557"/>
      <c r="B37" s="66" t="s">
        <v>114</v>
      </c>
      <c r="C37" s="67" t="s">
        <v>25</v>
      </c>
      <c r="D37" s="74" t="s">
        <v>115</v>
      </c>
      <c r="E37" s="70" t="s">
        <v>243</v>
      </c>
      <c r="F37" s="76" t="b">
        <v>0</v>
      </c>
      <c r="G37" s="76" t="b">
        <v>0</v>
      </c>
      <c r="H37" s="76" t="b">
        <v>0</v>
      </c>
      <c r="I37" s="77" t="s">
        <v>106</v>
      </c>
      <c r="J37" s="50" t="str">
        <f t="shared" si="0"/>
        <v/>
      </c>
      <c r="K37" s="130"/>
    </row>
    <row r="38" spans="1:11" ht="15" customHeight="1">
      <c r="A38" s="557"/>
      <c r="B38" s="66" t="s">
        <v>117</v>
      </c>
      <c r="C38" s="67" t="s">
        <v>25</v>
      </c>
      <c r="D38" s="68" t="s">
        <v>118</v>
      </c>
      <c r="E38" s="70" t="s">
        <v>279</v>
      </c>
      <c r="F38" s="76" t="b">
        <v>0</v>
      </c>
      <c r="G38" s="76" t="b">
        <v>0</v>
      </c>
      <c r="H38" s="76" t="b">
        <v>0</v>
      </c>
      <c r="I38" s="77" t="s">
        <v>106</v>
      </c>
      <c r="J38" s="50" t="str">
        <f t="shared" si="0"/>
        <v/>
      </c>
      <c r="K38" s="130"/>
    </row>
    <row r="39" spans="1:11" ht="15.75" customHeight="1">
      <c r="A39" s="557"/>
      <c r="B39" s="66" t="s">
        <v>119</v>
      </c>
      <c r="C39" s="67" t="s">
        <v>25</v>
      </c>
      <c r="D39" s="68" t="s">
        <v>120</v>
      </c>
      <c r="E39" s="70" t="s">
        <v>140</v>
      </c>
      <c r="F39" s="76" t="b">
        <v>0</v>
      </c>
      <c r="G39" s="76" t="b">
        <v>0</v>
      </c>
      <c r="H39" s="76" t="b">
        <v>0</v>
      </c>
      <c r="I39" s="77" t="s">
        <v>106</v>
      </c>
      <c r="J39" s="50" t="str">
        <f t="shared" si="0"/>
        <v/>
      </c>
      <c r="K39" s="130"/>
    </row>
    <row r="40" spans="1:11" ht="15.75" customHeight="1">
      <c r="A40" s="557"/>
      <c r="B40" s="66" t="s">
        <v>122</v>
      </c>
      <c r="C40" s="78" t="s">
        <v>25</v>
      </c>
      <c r="D40" s="68" t="s">
        <v>123</v>
      </c>
      <c r="E40" s="70" t="s">
        <v>273</v>
      </c>
      <c r="F40" s="76" t="b">
        <v>0</v>
      </c>
      <c r="G40" s="76" t="b">
        <v>0</v>
      </c>
      <c r="H40" s="76" t="b">
        <v>0</v>
      </c>
      <c r="I40" s="77" t="s">
        <v>106</v>
      </c>
      <c r="J40" s="50" t="str">
        <f t="shared" si="0"/>
        <v/>
      </c>
    </row>
    <row r="41" spans="1:11" ht="15.75" customHeight="1">
      <c r="A41" s="557"/>
      <c r="B41" s="80" t="s">
        <v>125</v>
      </c>
      <c r="C41" s="78" t="s">
        <v>25</v>
      </c>
      <c r="D41" s="68" t="s">
        <v>126</v>
      </c>
      <c r="E41" s="70" t="s">
        <v>274</v>
      </c>
      <c r="F41" s="76" t="b">
        <v>0</v>
      </c>
      <c r="G41" s="76" t="b">
        <v>0</v>
      </c>
      <c r="H41" s="76" t="b">
        <v>0</v>
      </c>
      <c r="I41" s="77" t="s">
        <v>106</v>
      </c>
      <c r="J41" s="23" t="s">
        <v>385</v>
      </c>
    </row>
    <row r="42" spans="1:11" ht="15.75" customHeight="1">
      <c r="A42" s="557"/>
      <c r="B42" s="80" t="s">
        <v>128</v>
      </c>
      <c r="C42" s="78" t="s">
        <v>25</v>
      </c>
      <c r="D42" s="68" t="s">
        <v>129</v>
      </c>
      <c r="E42" s="70" t="s">
        <v>255</v>
      </c>
      <c r="F42" s="76" t="b">
        <v>0</v>
      </c>
      <c r="G42" s="76" t="b">
        <v>0</v>
      </c>
      <c r="H42" s="76" t="b">
        <v>0</v>
      </c>
      <c r="I42" s="77" t="s">
        <v>106</v>
      </c>
      <c r="J42" s="50" t="str">
        <f t="shared" ref="J42:J48" si="1">IF(G42,CONCAT(CONCAT(CONCAT(CONCAT(CONCAT(CONCAT(CONCAT(CONCAT("http://192.168.10.9:8082/artifactory/santander-gts-libs-release-local/",CONCAT(CONCAT(SUBSTITUTE(C42,".","/"),"/"),D42)),"/"),E42),"/"),D42),"-"),E42),".jar"),"")</f>
        <v/>
      </c>
    </row>
    <row r="43" spans="1:11" ht="15.75" customHeight="1">
      <c r="A43" s="557"/>
      <c r="B43" s="66" t="s">
        <v>131</v>
      </c>
      <c r="C43" s="67" t="s">
        <v>25</v>
      </c>
      <c r="D43" s="68" t="s">
        <v>132</v>
      </c>
      <c r="E43" s="70" t="s">
        <v>274</v>
      </c>
      <c r="F43" s="76" t="b">
        <v>0</v>
      </c>
      <c r="G43" s="76" t="b">
        <v>0</v>
      </c>
      <c r="H43" s="76" t="b">
        <v>0</v>
      </c>
      <c r="I43" s="77" t="s">
        <v>106</v>
      </c>
      <c r="J43" s="50" t="str">
        <f t="shared" si="1"/>
        <v/>
      </c>
      <c r="K43" s="131"/>
    </row>
    <row r="44" spans="1:11" ht="15.75" customHeight="1">
      <c r="A44" s="557"/>
      <c r="B44" s="80" t="s">
        <v>134</v>
      </c>
      <c r="C44" s="78" t="s">
        <v>25</v>
      </c>
      <c r="D44" s="68" t="s">
        <v>135</v>
      </c>
      <c r="E44" s="70" t="s">
        <v>255</v>
      </c>
      <c r="F44" s="76" t="b">
        <v>0</v>
      </c>
      <c r="G44" s="76" t="b">
        <v>0</v>
      </c>
      <c r="H44" s="76" t="b">
        <v>0</v>
      </c>
      <c r="I44" s="77" t="s">
        <v>106</v>
      </c>
      <c r="J44" s="50" t="str">
        <f t="shared" si="1"/>
        <v/>
      </c>
    </row>
    <row r="45" spans="1:11" ht="15.75" customHeight="1">
      <c r="A45" s="557"/>
      <c r="B45" s="80" t="s">
        <v>136</v>
      </c>
      <c r="C45" s="78" t="s">
        <v>25</v>
      </c>
      <c r="D45" s="68" t="s">
        <v>137</v>
      </c>
      <c r="E45" s="70" t="s">
        <v>255</v>
      </c>
      <c r="F45" s="76" t="b">
        <v>0</v>
      </c>
      <c r="G45" s="76" t="b">
        <v>0</v>
      </c>
      <c r="H45" s="76" t="b">
        <v>0</v>
      </c>
      <c r="I45" s="77" t="s">
        <v>106</v>
      </c>
      <c r="J45" s="50" t="str">
        <f t="shared" si="1"/>
        <v/>
      </c>
    </row>
    <row r="46" spans="1:11" ht="15.75" customHeight="1">
      <c r="A46" s="557"/>
      <c r="B46" s="80" t="s">
        <v>138</v>
      </c>
      <c r="C46" s="78" t="s">
        <v>25</v>
      </c>
      <c r="D46" s="68" t="s">
        <v>139</v>
      </c>
      <c r="E46" s="70" t="s">
        <v>255</v>
      </c>
      <c r="F46" s="76" t="b">
        <v>0</v>
      </c>
      <c r="G46" s="76" t="b">
        <v>0</v>
      </c>
      <c r="H46" s="76" t="b">
        <v>0</v>
      </c>
      <c r="I46" s="77" t="s">
        <v>106</v>
      </c>
      <c r="J46" s="50" t="str">
        <f t="shared" si="1"/>
        <v/>
      </c>
    </row>
    <row r="47" spans="1:11" ht="15.75" customHeight="1">
      <c r="A47" s="557"/>
      <c r="B47" s="80" t="s">
        <v>380</v>
      </c>
      <c r="C47" s="78" t="s">
        <v>25</v>
      </c>
      <c r="D47" s="68" t="s">
        <v>381</v>
      </c>
      <c r="E47" s="70" t="s">
        <v>255</v>
      </c>
      <c r="F47" s="76" t="b">
        <v>0</v>
      </c>
      <c r="G47" s="76" t="b">
        <v>0</v>
      </c>
      <c r="H47" s="76" t="b">
        <v>0</v>
      </c>
      <c r="I47" s="77" t="s">
        <v>106</v>
      </c>
      <c r="J47" s="50" t="str">
        <f t="shared" si="1"/>
        <v/>
      </c>
    </row>
    <row r="48" spans="1:11" ht="16.5" customHeight="1">
      <c r="A48" s="561"/>
      <c r="B48" s="92" t="s">
        <v>145</v>
      </c>
      <c r="C48" s="93" t="s">
        <v>25</v>
      </c>
      <c r="D48" s="94" t="s">
        <v>145</v>
      </c>
      <c r="E48" s="87" t="s">
        <v>341</v>
      </c>
      <c r="F48" s="97" t="b">
        <v>0</v>
      </c>
      <c r="G48" s="97" t="b">
        <v>0</v>
      </c>
      <c r="H48" s="97" t="b">
        <v>0</v>
      </c>
      <c r="I48" s="98" t="s">
        <v>106</v>
      </c>
      <c r="J48" s="50" t="str">
        <f t="shared" si="1"/>
        <v/>
      </c>
      <c r="K48" s="131"/>
    </row>
    <row r="49" spans="1:11" ht="18.75" customHeight="1">
      <c r="A49" s="562" t="s">
        <v>147</v>
      </c>
      <c r="B49" s="99" t="s">
        <v>148</v>
      </c>
      <c r="C49" s="100" t="s">
        <v>149</v>
      </c>
      <c r="D49" s="101" t="s">
        <v>148</v>
      </c>
      <c r="E49" s="112" t="s">
        <v>150</v>
      </c>
      <c r="F49" s="104" t="b">
        <v>0</v>
      </c>
      <c r="G49" s="105" t="s">
        <v>151</v>
      </c>
      <c r="H49" s="104" t="b">
        <v>0</v>
      </c>
      <c r="I49" s="106" t="s">
        <v>152</v>
      </c>
      <c r="J49" s="50"/>
      <c r="K49" s="132"/>
    </row>
    <row r="50" spans="1:11" ht="18.75" customHeight="1">
      <c r="A50" s="561"/>
      <c r="B50" s="108" t="s">
        <v>153</v>
      </c>
      <c r="C50" s="109" t="s">
        <v>154</v>
      </c>
      <c r="D50" s="110" t="s">
        <v>153</v>
      </c>
      <c r="E50" s="112" t="s">
        <v>155</v>
      </c>
      <c r="F50" s="113" t="b">
        <v>0</v>
      </c>
      <c r="G50" s="114" t="s">
        <v>151</v>
      </c>
      <c r="H50" s="113" t="b">
        <v>0</v>
      </c>
      <c r="I50" s="115" t="s">
        <v>156</v>
      </c>
      <c r="J50" s="50"/>
      <c r="K50" s="133"/>
    </row>
  </sheetData>
  <autoFilter ref="F2:G50"/>
  <mergeCells count="19">
    <mergeCell ref="A25:A34"/>
    <mergeCell ref="A35:A48"/>
    <mergeCell ref="A49:A50"/>
    <mergeCell ref="B21:B22"/>
    <mergeCell ref="B23:B24"/>
    <mergeCell ref="A1:B1"/>
    <mergeCell ref="C1:I1"/>
    <mergeCell ref="A3:A4"/>
    <mergeCell ref="B3:B4"/>
    <mergeCell ref="B5:B6"/>
    <mergeCell ref="B7:B8"/>
    <mergeCell ref="B9:B10"/>
    <mergeCell ref="B11:B12"/>
    <mergeCell ref="B13:B14"/>
    <mergeCell ref="B15:B16"/>
    <mergeCell ref="B17:B18"/>
    <mergeCell ref="B19:B20"/>
    <mergeCell ref="A5:A10"/>
    <mergeCell ref="A11:A24"/>
  </mergeCells>
  <conditionalFormatting sqref="K23:AA36 A25:H34 I25:I33">
    <cfRule type="notContainsBlanks" dxfId="23" priority="1">
      <formula>LEN(TRIM(K23))&gt;0</formula>
    </cfRule>
  </conditionalFormatting>
  <hyperlinks>
    <hyperlink ref="A1"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1" r:id="rId19"/>
    <hyperlink ref="D23" r:id="rId20"/>
    <hyperlink ref="D24" r:id="rId21"/>
    <hyperlink ref="D25" r:id="rId22"/>
    <hyperlink ref="D26" r:id="rId23"/>
    <hyperlink ref="D27" r:id="rId24"/>
    <hyperlink ref="D28" r:id="rId25"/>
    <hyperlink ref="D29" r:id="rId26"/>
    <hyperlink ref="D30" r:id="rId27"/>
    <hyperlink ref="D31" r:id="rId28"/>
    <hyperlink ref="D32" r:id="rId29"/>
    <hyperlink ref="D33" r:id="rId30"/>
    <hyperlink ref="D34" r:id="rId31"/>
    <hyperlink ref="D35" r:id="rId32"/>
    <hyperlink ref="D36" r:id="rId33"/>
    <hyperlink ref="D37" r:id="rId34"/>
    <hyperlink ref="D38" r:id="rId35"/>
    <hyperlink ref="D39" r:id="rId36"/>
    <hyperlink ref="D40" r:id="rId37"/>
    <hyperlink ref="D41" r:id="rId38"/>
    <hyperlink ref="J41" r:id="rId39"/>
    <hyperlink ref="D42" r:id="rId40"/>
    <hyperlink ref="D43" r:id="rId41"/>
    <hyperlink ref="D44" r:id="rId42"/>
    <hyperlink ref="D45" r:id="rId43"/>
    <hyperlink ref="D46" r:id="rId44"/>
    <hyperlink ref="D47" r:id="rId45"/>
    <hyperlink ref="D48" r:id="rId46"/>
    <hyperlink ref="D49" r:id="rId47"/>
    <hyperlink ref="D50" r:id="rId48"/>
  </hyperlinks>
  <printOptions horizontalCentered="1" gridLines="1"/>
  <pageMargins left="0.7" right="0.7" top="0.75" bottom="0.75" header="0" footer="0"/>
  <pageSetup paperSize="9" fitToHeight="0" pageOrder="overThenDown" orientation="landscape" cellComments="atEnd"/>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50"/>
  <sheetViews>
    <sheetView workbookViewId="0">
      <pane ySplit="2" topLeftCell="A3" activePane="bottomLeft" state="frozen"/>
      <selection pane="bottomLeft" activeCell="B4" sqref="B4"/>
    </sheetView>
  </sheetViews>
  <sheetFormatPr defaultColWidth="12.5703125" defaultRowHeight="15.75" customHeight="1"/>
  <cols>
    <col min="1" max="1" width="8" customWidth="1"/>
    <col min="2" max="2" width="20.42578125" customWidth="1"/>
    <col min="3" max="3" width="27.42578125" customWidth="1"/>
    <col min="4" max="4" width="24.85546875" customWidth="1"/>
    <col min="5" max="5" width="10.7109375" customWidth="1"/>
    <col min="6" max="6" width="14.140625" customWidth="1"/>
    <col min="7" max="7" width="10.7109375" customWidth="1"/>
    <col min="8" max="8" width="51.5703125" customWidth="1"/>
    <col min="9" max="9" width="80" customWidth="1"/>
    <col min="10" max="10" width="20.28515625" customWidth="1"/>
  </cols>
  <sheetData>
    <row r="1" spans="1:26" ht="12.75">
      <c r="A1" s="549" t="s">
        <v>6</v>
      </c>
      <c r="B1" s="550"/>
      <c r="C1" s="551"/>
      <c r="D1" s="550"/>
      <c r="E1" s="550"/>
      <c r="F1" s="550"/>
      <c r="G1" s="550"/>
      <c r="H1" s="550"/>
      <c r="I1" s="8"/>
      <c r="J1" s="9"/>
      <c r="K1" s="8"/>
      <c r="L1" s="8"/>
      <c r="M1" s="8"/>
      <c r="N1" s="8"/>
      <c r="O1" s="8"/>
      <c r="P1" s="8"/>
      <c r="Q1" s="8"/>
      <c r="R1" s="8"/>
      <c r="S1" s="8"/>
      <c r="T1" s="8"/>
      <c r="U1" s="8"/>
      <c r="V1" s="8"/>
      <c r="W1" s="8"/>
      <c r="X1" s="8"/>
      <c r="Y1" s="8"/>
      <c r="Z1" s="8"/>
    </row>
    <row r="2" spans="1:26" ht="12.75">
      <c r="A2" s="10" t="s">
        <v>7</v>
      </c>
      <c r="B2" s="11" t="s">
        <v>8</v>
      </c>
      <c r="C2" s="12" t="s">
        <v>9</v>
      </c>
      <c r="D2" s="12" t="s">
        <v>10</v>
      </c>
      <c r="E2" s="14" t="s">
        <v>12</v>
      </c>
      <c r="F2" s="14" t="s">
        <v>13</v>
      </c>
      <c r="G2" s="15" t="s">
        <v>14</v>
      </c>
      <c r="H2" s="16" t="s">
        <v>15</v>
      </c>
      <c r="I2" s="8"/>
      <c r="J2" s="9"/>
      <c r="K2" s="8"/>
      <c r="L2" s="8"/>
      <c r="M2" s="8"/>
      <c r="N2" s="8"/>
      <c r="O2" s="8"/>
      <c r="P2" s="8"/>
      <c r="Q2" s="8"/>
      <c r="R2" s="8"/>
      <c r="S2" s="8"/>
      <c r="T2" s="8"/>
      <c r="U2" s="8"/>
      <c r="V2" s="8"/>
      <c r="W2" s="8"/>
      <c r="X2" s="8"/>
      <c r="Y2" s="8"/>
      <c r="Z2" s="8"/>
    </row>
    <row r="3" spans="1:26" ht="12.75">
      <c r="A3" s="552" t="s">
        <v>16</v>
      </c>
      <c r="B3" s="554" t="s">
        <v>17</v>
      </c>
      <c r="C3" s="17" t="s">
        <v>18</v>
      </c>
      <c r="D3" s="18" t="s">
        <v>19</v>
      </c>
      <c r="E3" s="20" t="s">
        <v>157</v>
      </c>
      <c r="F3" s="21" t="b">
        <v>0</v>
      </c>
      <c r="G3" s="21" t="b">
        <v>0</v>
      </c>
      <c r="H3" s="22" t="s">
        <v>21</v>
      </c>
      <c r="I3" s="50" t="str">
        <f t="shared" ref="I3:I40" si="0">IF(G3,CONCAT(CONCAT(CONCAT(CONCAT(CONCAT(CONCAT(CONCAT(CONCAT("http://192.168.10.9:8082/artifactory/santander-gts-libs-release-local/",CONCAT(CONCAT(SUBSTITUTE(C3,".","/"),"/"),D3)),"/"),E3),"/"),D3),"-"),E3),".jar"),"")</f>
        <v/>
      </c>
    </row>
    <row r="4" spans="1:26" ht="12.75">
      <c r="A4" s="553"/>
      <c r="B4" s="547"/>
      <c r="C4" s="17" t="s">
        <v>18</v>
      </c>
      <c r="D4" s="18" t="s">
        <v>22</v>
      </c>
      <c r="E4" s="20" t="s">
        <v>157</v>
      </c>
      <c r="F4" s="21" t="b">
        <v>0</v>
      </c>
      <c r="G4" s="21" t="b">
        <v>0</v>
      </c>
      <c r="H4" s="26"/>
      <c r="I4" s="50" t="str">
        <f t="shared" si="0"/>
        <v/>
      </c>
      <c r="J4" s="119"/>
    </row>
    <row r="5" spans="1:26" ht="24" customHeight="1">
      <c r="A5" s="556" t="s">
        <v>23</v>
      </c>
      <c r="B5" s="555" t="s">
        <v>24</v>
      </c>
      <c r="C5" s="28" t="s">
        <v>25</v>
      </c>
      <c r="D5" s="29" t="s">
        <v>26</v>
      </c>
      <c r="E5" s="31" t="s">
        <v>71</v>
      </c>
      <c r="F5" s="32" t="b">
        <v>0</v>
      </c>
      <c r="G5" s="32" t="b">
        <v>1</v>
      </c>
      <c r="H5" s="33" t="s">
        <v>28</v>
      </c>
      <c r="I5" s="23" t="e">
        <f t="shared" ca="1" si="0"/>
        <v>#NAME?</v>
      </c>
    </row>
    <row r="6" spans="1:26" ht="22.5" customHeight="1">
      <c r="A6" s="557"/>
      <c r="B6" s="547"/>
      <c r="C6" s="28" t="s">
        <v>25</v>
      </c>
      <c r="D6" s="29" t="s">
        <v>29</v>
      </c>
      <c r="E6" s="31" t="s">
        <v>71</v>
      </c>
      <c r="F6" s="32" t="b">
        <v>0</v>
      </c>
      <c r="G6" s="32" t="b">
        <v>1</v>
      </c>
      <c r="H6" s="35" t="s">
        <v>21</v>
      </c>
      <c r="I6" s="23" t="e">
        <f t="shared" ca="1" si="0"/>
        <v>#NAME?</v>
      </c>
      <c r="J6" s="121"/>
    </row>
    <row r="7" spans="1:26" ht="12.75">
      <c r="A7" s="557"/>
      <c r="B7" s="555" t="s">
        <v>30</v>
      </c>
      <c r="C7" s="28" t="s">
        <v>25</v>
      </c>
      <c r="D7" s="29" t="s">
        <v>31</v>
      </c>
      <c r="E7" s="31" t="s">
        <v>74</v>
      </c>
      <c r="F7" s="32" t="b">
        <v>0</v>
      </c>
      <c r="G7" s="32" t="b">
        <v>0</v>
      </c>
      <c r="H7" s="33"/>
      <c r="I7" s="50" t="str">
        <f t="shared" si="0"/>
        <v/>
      </c>
      <c r="J7" s="119"/>
    </row>
    <row r="8" spans="1:26" ht="12.75">
      <c r="A8" s="557"/>
      <c r="B8" s="547"/>
      <c r="C8" s="28" t="s">
        <v>25</v>
      </c>
      <c r="D8" s="29" t="s">
        <v>33</v>
      </c>
      <c r="E8" s="31" t="s">
        <v>273</v>
      </c>
      <c r="F8" s="32" t="b">
        <v>0</v>
      </c>
      <c r="G8" s="32" t="b">
        <v>0</v>
      </c>
      <c r="H8" s="35" t="s">
        <v>34</v>
      </c>
      <c r="I8" s="50" t="str">
        <f t="shared" si="0"/>
        <v/>
      </c>
    </row>
    <row r="9" spans="1:26" ht="12.75">
      <c r="A9" s="557"/>
      <c r="B9" s="555" t="s">
        <v>35</v>
      </c>
      <c r="C9" s="28" t="s">
        <v>18</v>
      </c>
      <c r="D9" s="29" t="s">
        <v>36</v>
      </c>
      <c r="E9" s="31" t="s">
        <v>105</v>
      </c>
      <c r="F9" s="32" t="b">
        <v>0</v>
      </c>
      <c r="G9" s="32" t="b">
        <v>0</v>
      </c>
      <c r="H9" s="33"/>
      <c r="I9" s="50" t="str">
        <f t="shared" si="0"/>
        <v/>
      </c>
    </row>
    <row r="10" spans="1:26" ht="12.75">
      <c r="A10" s="553"/>
      <c r="B10" s="547"/>
      <c r="C10" s="28" t="s">
        <v>38</v>
      </c>
      <c r="D10" s="29" t="s">
        <v>39</v>
      </c>
      <c r="E10" s="31" t="s">
        <v>105</v>
      </c>
      <c r="F10" s="32" t="b">
        <v>0</v>
      </c>
      <c r="G10" s="32" t="b">
        <v>0</v>
      </c>
      <c r="H10" s="35" t="s">
        <v>34</v>
      </c>
      <c r="I10" s="50" t="str">
        <f t="shared" si="0"/>
        <v/>
      </c>
    </row>
    <row r="11" spans="1:26" ht="12.75">
      <c r="A11" s="558" t="s">
        <v>40</v>
      </c>
      <c r="B11" s="546" t="s">
        <v>41</v>
      </c>
      <c r="C11" s="37" t="s">
        <v>25</v>
      </c>
      <c r="D11" s="38" t="s">
        <v>42</v>
      </c>
      <c r="E11" s="40" t="s">
        <v>301</v>
      </c>
      <c r="F11" s="41" t="b">
        <v>0</v>
      </c>
      <c r="G11" s="41" t="b">
        <v>1</v>
      </c>
      <c r="H11" s="42" t="s">
        <v>28</v>
      </c>
      <c r="I11" s="23" t="e">
        <f t="shared" ca="1" si="0"/>
        <v>#NAME?</v>
      </c>
      <c r="J11" s="121"/>
    </row>
    <row r="12" spans="1:26" ht="15" customHeight="1">
      <c r="A12" s="557"/>
      <c r="B12" s="547"/>
      <c r="C12" s="37" t="s">
        <v>25</v>
      </c>
      <c r="D12" s="38" t="s">
        <v>44</v>
      </c>
      <c r="E12" s="40" t="s">
        <v>301</v>
      </c>
      <c r="F12" s="41" t="b">
        <v>0</v>
      </c>
      <c r="G12" s="41" t="b">
        <v>1</v>
      </c>
      <c r="H12" s="43" t="s">
        <v>45</v>
      </c>
      <c r="I12" s="23" t="e">
        <f t="shared" ca="1" si="0"/>
        <v>#NAME?</v>
      </c>
      <c r="J12" s="122"/>
    </row>
    <row r="13" spans="1:26" ht="12.75">
      <c r="A13" s="557"/>
      <c r="B13" s="546" t="s">
        <v>46</v>
      </c>
      <c r="C13" s="37" t="s">
        <v>25</v>
      </c>
      <c r="D13" s="38" t="s">
        <v>47</v>
      </c>
      <c r="E13" s="40" t="s">
        <v>243</v>
      </c>
      <c r="F13" s="41" t="b">
        <v>0</v>
      </c>
      <c r="G13" s="41" t="b">
        <v>1</v>
      </c>
      <c r="H13" s="42" t="s">
        <v>28</v>
      </c>
      <c r="I13" s="23" t="e">
        <f t="shared" ca="1" si="0"/>
        <v>#NAME?</v>
      </c>
      <c r="J13" s="121"/>
    </row>
    <row r="14" spans="1:26" ht="12.75">
      <c r="A14" s="557"/>
      <c r="B14" s="547"/>
      <c r="C14" s="37" t="s">
        <v>25</v>
      </c>
      <c r="D14" s="38" t="s">
        <v>49</v>
      </c>
      <c r="E14" s="40" t="s">
        <v>243</v>
      </c>
      <c r="F14" s="41" t="b">
        <v>0</v>
      </c>
      <c r="G14" s="41" t="b">
        <v>1</v>
      </c>
      <c r="H14" s="43" t="s">
        <v>50</v>
      </c>
      <c r="I14" s="23" t="e">
        <f t="shared" ca="1" si="0"/>
        <v>#NAME?</v>
      </c>
      <c r="J14" s="123"/>
    </row>
    <row r="15" spans="1:26" ht="12.75">
      <c r="A15" s="557"/>
      <c r="B15" s="546" t="s">
        <v>51</v>
      </c>
      <c r="C15" s="37" t="s">
        <v>25</v>
      </c>
      <c r="D15" s="38" t="s">
        <v>52</v>
      </c>
      <c r="E15" s="40" t="s">
        <v>181</v>
      </c>
      <c r="F15" s="41" t="b">
        <v>0</v>
      </c>
      <c r="G15" s="41" t="b">
        <v>1</v>
      </c>
      <c r="H15" s="42" t="s">
        <v>28</v>
      </c>
      <c r="I15" s="23" t="e">
        <f t="shared" ca="1" si="0"/>
        <v>#NAME?</v>
      </c>
      <c r="J15" s="121"/>
    </row>
    <row r="16" spans="1:26" ht="12.75">
      <c r="A16" s="557"/>
      <c r="B16" s="547"/>
      <c r="C16" s="37" t="s">
        <v>25</v>
      </c>
      <c r="D16" s="38" t="s">
        <v>54</v>
      </c>
      <c r="E16" s="40" t="s">
        <v>181</v>
      </c>
      <c r="F16" s="41" t="b">
        <v>0</v>
      </c>
      <c r="G16" s="41" t="b">
        <v>1</v>
      </c>
      <c r="H16" s="43" t="s">
        <v>55</v>
      </c>
      <c r="I16" s="23" t="e">
        <f t="shared" ca="1" si="0"/>
        <v>#NAME?</v>
      </c>
      <c r="J16" s="123"/>
    </row>
    <row r="17" spans="1:10" ht="12.75">
      <c r="A17" s="557"/>
      <c r="B17" s="546" t="s">
        <v>56</v>
      </c>
      <c r="C17" s="37" t="s">
        <v>25</v>
      </c>
      <c r="D17" s="38" t="s">
        <v>57</v>
      </c>
      <c r="E17" s="40" t="s">
        <v>279</v>
      </c>
      <c r="F17" s="41" t="b">
        <v>0</v>
      </c>
      <c r="G17" s="41" t="b">
        <v>1</v>
      </c>
      <c r="H17" s="42" t="s">
        <v>28</v>
      </c>
      <c r="I17" s="23" t="e">
        <f t="shared" ca="1" si="0"/>
        <v>#NAME?</v>
      </c>
      <c r="J17" s="121"/>
    </row>
    <row r="18" spans="1:10" ht="12.75">
      <c r="A18" s="557"/>
      <c r="B18" s="547"/>
      <c r="C18" s="37" t="s">
        <v>25</v>
      </c>
      <c r="D18" s="38" t="s">
        <v>59</v>
      </c>
      <c r="E18" s="40" t="s">
        <v>279</v>
      </c>
      <c r="F18" s="41" t="b">
        <v>0</v>
      </c>
      <c r="G18" s="41" t="b">
        <v>1</v>
      </c>
      <c r="H18" s="43" t="s">
        <v>34</v>
      </c>
      <c r="I18" s="23" t="e">
        <f t="shared" ca="1" si="0"/>
        <v>#NAME?</v>
      </c>
      <c r="J18" s="124"/>
    </row>
    <row r="19" spans="1:10" ht="12.75">
      <c r="A19" s="557"/>
      <c r="B19" s="546" t="s">
        <v>60</v>
      </c>
      <c r="C19" s="37" t="s">
        <v>25</v>
      </c>
      <c r="D19" s="38" t="s">
        <v>61</v>
      </c>
      <c r="E19" s="40" t="s">
        <v>274</v>
      </c>
      <c r="F19" s="41" t="b">
        <v>0</v>
      </c>
      <c r="G19" s="41" t="b">
        <v>1</v>
      </c>
      <c r="H19" s="43" t="s">
        <v>63</v>
      </c>
      <c r="I19" s="23" t="e">
        <f t="shared" ca="1" si="0"/>
        <v>#NAME?</v>
      </c>
      <c r="J19" s="125"/>
    </row>
    <row r="20" spans="1:10" ht="12.75">
      <c r="A20" s="557"/>
      <c r="B20" s="547"/>
      <c r="C20" s="37" t="s">
        <v>25</v>
      </c>
      <c r="D20" s="38" t="s">
        <v>64</v>
      </c>
      <c r="E20" s="40" t="s">
        <v>274</v>
      </c>
      <c r="F20" s="41" t="b">
        <v>0</v>
      </c>
      <c r="G20" s="41" t="b">
        <v>1</v>
      </c>
      <c r="H20" s="43" t="s">
        <v>28</v>
      </c>
      <c r="I20" s="23" t="e">
        <f t="shared" ca="1" si="0"/>
        <v>#NAME?</v>
      </c>
      <c r="J20" s="125"/>
    </row>
    <row r="21" spans="1:10" ht="12.75">
      <c r="A21" s="557"/>
      <c r="B21" s="546" t="s">
        <v>65</v>
      </c>
      <c r="C21" s="37" t="s">
        <v>25</v>
      </c>
      <c r="D21" s="38" t="s">
        <v>66</v>
      </c>
      <c r="E21" s="40" t="s">
        <v>313</v>
      </c>
      <c r="F21" s="41" t="b">
        <v>0</v>
      </c>
      <c r="G21" s="41" t="b">
        <v>1</v>
      </c>
      <c r="H21" s="43" t="s">
        <v>63</v>
      </c>
      <c r="I21" s="23" t="e">
        <f t="shared" ca="1" si="0"/>
        <v>#NAME?</v>
      </c>
      <c r="J21" s="125"/>
    </row>
    <row r="22" spans="1:10" ht="12.75">
      <c r="A22" s="557"/>
      <c r="B22" s="547"/>
      <c r="C22" s="37" t="s">
        <v>25</v>
      </c>
      <c r="D22" s="38" t="s">
        <v>68</v>
      </c>
      <c r="E22" s="40" t="s">
        <v>313</v>
      </c>
      <c r="F22" s="41" t="b">
        <v>0</v>
      </c>
      <c r="G22" s="41" t="b">
        <v>1</v>
      </c>
      <c r="H22" s="43" t="s">
        <v>28</v>
      </c>
      <c r="I22" s="23" t="e">
        <f t="shared" ca="1" si="0"/>
        <v>#NAME?</v>
      </c>
      <c r="J22" s="125"/>
    </row>
    <row r="23" spans="1:10" ht="12.75">
      <c r="A23" s="557"/>
      <c r="B23" s="548" t="s">
        <v>69</v>
      </c>
      <c r="C23" s="37" t="s">
        <v>25</v>
      </c>
      <c r="D23" s="38" t="s">
        <v>70</v>
      </c>
      <c r="E23" s="40" t="s">
        <v>133</v>
      </c>
      <c r="F23" s="41" t="b">
        <v>0</v>
      </c>
      <c r="G23" s="41" t="b">
        <v>1</v>
      </c>
      <c r="H23" s="48" t="s">
        <v>28</v>
      </c>
      <c r="I23" s="23" t="e">
        <f t="shared" ca="1" si="0"/>
        <v>#NAME?</v>
      </c>
      <c r="J23" s="125"/>
    </row>
    <row r="24" spans="1:10" ht="12.75">
      <c r="A24" s="553"/>
      <c r="B24" s="547"/>
      <c r="C24" s="37" t="s">
        <v>25</v>
      </c>
      <c r="D24" s="38" t="s">
        <v>72</v>
      </c>
      <c r="E24" s="40" t="s">
        <v>209</v>
      </c>
      <c r="F24" s="41" t="b">
        <v>0</v>
      </c>
      <c r="G24" s="41" t="b">
        <v>1</v>
      </c>
      <c r="H24" s="48" t="s">
        <v>73</v>
      </c>
      <c r="I24" s="23" t="e">
        <f t="shared" ca="1" si="0"/>
        <v>#NAME?</v>
      </c>
      <c r="J24" s="126"/>
    </row>
    <row r="25" spans="1:10" ht="12.75">
      <c r="A25" s="559" t="s">
        <v>75</v>
      </c>
      <c r="B25" s="51" t="s">
        <v>76</v>
      </c>
      <c r="C25" s="52" t="s">
        <v>77</v>
      </c>
      <c r="D25" s="53" t="s">
        <v>78</v>
      </c>
      <c r="E25" s="55" t="s">
        <v>257</v>
      </c>
      <c r="F25" s="56" t="b">
        <v>0</v>
      </c>
      <c r="G25" s="57" t="b">
        <v>0</v>
      </c>
      <c r="H25" s="58" t="s">
        <v>21</v>
      </c>
      <c r="I25" s="50" t="str">
        <f t="shared" si="0"/>
        <v/>
      </c>
      <c r="J25" s="121"/>
    </row>
    <row r="26" spans="1:10" ht="12.75">
      <c r="A26" s="557"/>
      <c r="B26" s="51" t="s">
        <v>80</v>
      </c>
      <c r="C26" s="52" t="s">
        <v>77</v>
      </c>
      <c r="D26" s="53" t="s">
        <v>81</v>
      </c>
      <c r="E26" s="55" t="s">
        <v>345</v>
      </c>
      <c r="F26" s="56" t="b">
        <v>0</v>
      </c>
      <c r="G26" s="57" t="b">
        <v>0</v>
      </c>
      <c r="H26" s="58" t="s">
        <v>21</v>
      </c>
      <c r="I26" s="50" t="str">
        <f t="shared" si="0"/>
        <v/>
      </c>
      <c r="J26" s="127"/>
    </row>
    <row r="27" spans="1:10" ht="12.75">
      <c r="A27" s="557"/>
      <c r="B27" s="51" t="s">
        <v>83</v>
      </c>
      <c r="C27" s="52" t="s">
        <v>77</v>
      </c>
      <c r="D27" s="53" t="s">
        <v>84</v>
      </c>
      <c r="E27" s="55" t="s">
        <v>318</v>
      </c>
      <c r="F27" s="56" t="b">
        <v>0</v>
      </c>
      <c r="G27" s="57" t="b">
        <v>0</v>
      </c>
      <c r="H27" s="58" t="s">
        <v>21</v>
      </c>
      <c r="I27" s="50" t="str">
        <f t="shared" si="0"/>
        <v/>
      </c>
      <c r="J27" s="128"/>
    </row>
    <row r="28" spans="1:10" ht="12.75">
      <c r="A28" s="557"/>
      <c r="B28" s="51" t="s">
        <v>86</v>
      </c>
      <c r="C28" s="52" t="s">
        <v>77</v>
      </c>
      <c r="D28" s="53" t="s">
        <v>87</v>
      </c>
      <c r="E28" s="55" t="s">
        <v>329</v>
      </c>
      <c r="F28" s="56" t="b">
        <v>0</v>
      </c>
      <c r="G28" s="57" t="b">
        <v>0</v>
      </c>
      <c r="H28" s="58" t="s">
        <v>21</v>
      </c>
      <c r="I28" s="50" t="str">
        <f t="shared" si="0"/>
        <v/>
      </c>
      <c r="J28" s="128"/>
    </row>
    <row r="29" spans="1:10" ht="12.75">
      <c r="A29" s="557"/>
      <c r="B29" s="51" t="s">
        <v>89</v>
      </c>
      <c r="C29" s="52" t="s">
        <v>77</v>
      </c>
      <c r="D29" s="53" t="s">
        <v>90</v>
      </c>
      <c r="E29" s="55" t="s">
        <v>324</v>
      </c>
      <c r="F29" s="56" t="b">
        <v>0</v>
      </c>
      <c r="G29" s="57" t="b">
        <v>1</v>
      </c>
      <c r="H29" s="58" t="s">
        <v>21</v>
      </c>
      <c r="I29" s="23" t="e">
        <f t="shared" ca="1" si="0"/>
        <v>#NAME?</v>
      </c>
      <c r="J29" s="125"/>
    </row>
    <row r="30" spans="1:10" ht="12.75">
      <c r="A30" s="557"/>
      <c r="B30" s="51" t="s">
        <v>91</v>
      </c>
      <c r="C30" s="52" t="s">
        <v>77</v>
      </c>
      <c r="D30" s="53" t="s">
        <v>92</v>
      </c>
      <c r="E30" s="55" t="s">
        <v>345</v>
      </c>
      <c r="F30" s="56" t="b">
        <v>0</v>
      </c>
      <c r="G30" s="57" t="b">
        <v>0</v>
      </c>
      <c r="H30" s="58" t="s">
        <v>21</v>
      </c>
      <c r="I30" s="50" t="str">
        <f t="shared" si="0"/>
        <v/>
      </c>
      <c r="J30" s="129"/>
    </row>
    <row r="31" spans="1:10" ht="12.75">
      <c r="A31" s="557"/>
      <c r="B31" s="51" t="s">
        <v>94</v>
      </c>
      <c r="C31" s="52" t="s">
        <v>77</v>
      </c>
      <c r="D31" s="53" t="s">
        <v>95</v>
      </c>
      <c r="E31" s="55" t="s">
        <v>99</v>
      </c>
      <c r="F31" s="56" t="b">
        <v>0</v>
      </c>
      <c r="G31" s="57" t="b">
        <v>0</v>
      </c>
      <c r="H31" s="58" t="s">
        <v>21</v>
      </c>
      <c r="I31" s="50" t="str">
        <f t="shared" si="0"/>
        <v/>
      </c>
      <c r="J31" s="129"/>
    </row>
    <row r="32" spans="1:10" ht="12.75">
      <c r="A32" s="557"/>
      <c r="B32" s="61" t="s">
        <v>97</v>
      </c>
      <c r="C32" s="62" t="s">
        <v>77</v>
      </c>
      <c r="D32" s="53" t="s">
        <v>98</v>
      </c>
      <c r="E32" s="63" t="s">
        <v>384</v>
      </c>
      <c r="F32" s="56" t="b">
        <v>0</v>
      </c>
      <c r="G32" s="57" t="b">
        <v>0</v>
      </c>
      <c r="H32" s="58" t="s">
        <v>21</v>
      </c>
      <c r="I32" s="50" t="str">
        <f t="shared" si="0"/>
        <v/>
      </c>
      <c r="J32" s="129"/>
    </row>
    <row r="33" spans="1:10" ht="12.75">
      <c r="A33" s="557"/>
      <c r="B33" s="61" t="s">
        <v>100</v>
      </c>
      <c r="C33" s="62" t="s">
        <v>77</v>
      </c>
      <c r="D33" s="53" t="s">
        <v>101</v>
      </c>
      <c r="E33" s="63" t="s">
        <v>363</v>
      </c>
      <c r="F33" s="56" t="b">
        <v>0</v>
      </c>
      <c r="G33" s="57" t="b">
        <v>0</v>
      </c>
      <c r="H33" s="58" t="s">
        <v>21</v>
      </c>
      <c r="I33" s="50" t="str">
        <f t="shared" si="0"/>
        <v/>
      </c>
      <c r="J33" s="129"/>
    </row>
    <row r="34" spans="1:10" ht="12.75">
      <c r="A34" s="553"/>
      <c r="B34" s="61" t="s">
        <v>103</v>
      </c>
      <c r="C34" s="52" t="s">
        <v>77</v>
      </c>
      <c r="D34" s="53" t="s">
        <v>104</v>
      </c>
      <c r="E34" s="63" t="s">
        <v>363</v>
      </c>
      <c r="F34" s="56" t="b">
        <v>0</v>
      </c>
      <c r="G34" s="57" t="b">
        <v>0</v>
      </c>
      <c r="H34" s="64" t="s">
        <v>106</v>
      </c>
      <c r="I34" s="50" t="str">
        <f t="shared" si="0"/>
        <v/>
      </c>
      <c r="J34" s="129"/>
    </row>
    <row r="35" spans="1:10" ht="12.75">
      <c r="A35" s="560" t="s">
        <v>107</v>
      </c>
      <c r="B35" s="66" t="s">
        <v>108</v>
      </c>
      <c r="C35" s="67" t="s">
        <v>25</v>
      </c>
      <c r="D35" s="68" t="s">
        <v>109</v>
      </c>
      <c r="E35" s="70" t="s">
        <v>256</v>
      </c>
      <c r="F35" s="71" t="b">
        <v>0</v>
      </c>
      <c r="G35" s="71" t="b">
        <v>0</v>
      </c>
      <c r="H35" s="72" t="s">
        <v>106</v>
      </c>
      <c r="I35" s="50" t="str">
        <f t="shared" si="0"/>
        <v/>
      </c>
      <c r="J35" s="130"/>
    </row>
    <row r="36" spans="1:10" ht="15.75" customHeight="1">
      <c r="A36" s="557"/>
      <c r="B36" s="66" t="s">
        <v>111</v>
      </c>
      <c r="C36" s="67" t="s">
        <v>25</v>
      </c>
      <c r="D36" s="68" t="s">
        <v>112</v>
      </c>
      <c r="E36" s="70" t="s">
        <v>181</v>
      </c>
      <c r="F36" s="71" t="b">
        <v>0</v>
      </c>
      <c r="G36" s="71" t="b">
        <v>1</v>
      </c>
      <c r="H36" s="72" t="s">
        <v>106</v>
      </c>
      <c r="I36" s="23" t="e">
        <f t="shared" ca="1" si="0"/>
        <v>#NAME?</v>
      </c>
      <c r="J36" s="130"/>
    </row>
    <row r="37" spans="1:10" ht="15.75" customHeight="1">
      <c r="A37" s="557"/>
      <c r="B37" s="66" t="s">
        <v>114</v>
      </c>
      <c r="C37" s="67" t="s">
        <v>25</v>
      </c>
      <c r="D37" s="74" t="s">
        <v>115</v>
      </c>
      <c r="E37" s="70" t="s">
        <v>243</v>
      </c>
      <c r="F37" s="76" t="b">
        <v>0</v>
      </c>
      <c r="G37" s="76" t="b">
        <v>1</v>
      </c>
      <c r="H37" s="77" t="s">
        <v>106</v>
      </c>
      <c r="I37" s="23" t="e">
        <f t="shared" ca="1" si="0"/>
        <v>#NAME?</v>
      </c>
      <c r="J37" s="130"/>
    </row>
    <row r="38" spans="1:10" ht="15" customHeight="1">
      <c r="A38" s="557"/>
      <c r="B38" s="66" t="s">
        <v>117</v>
      </c>
      <c r="C38" s="67" t="s">
        <v>25</v>
      </c>
      <c r="D38" s="68" t="s">
        <v>118</v>
      </c>
      <c r="E38" s="70" t="s">
        <v>279</v>
      </c>
      <c r="F38" s="76" t="b">
        <v>0</v>
      </c>
      <c r="G38" s="76" t="b">
        <v>0</v>
      </c>
      <c r="H38" s="77" t="s">
        <v>106</v>
      </c>
      <c r="I38" s="50" t="str">
        <f t="shared" si="0"/>
        <v/>
      </c>
      <c r="J38" s="130"/>
    </row>
    <row r="39" spans="1:10" ht="15.75" customHeight="1">
      <c r="A39" s="557"/>
      <c r="B39" s="66" t="s">
        <v>119</v>
      </c>
      <c r="C39" s="67" t="s">
        <v>25</v>
      </c>
      <c r="D39" s="68" t="s">
        <v>120</v>
      </c>
      <c r="E39" s="70" t="s">
        <v>140</v>
      </c>
      <c r="F39" s="76" t="b">
        <v>0</v>
      </c>
      <c r="G39" s="76" t="b">
        <v>0</v>
      </c>
      <c r="H39" s="77" t="s">
        <v>106</v>
      </c>
      <c r="I39" s="50" t="str">
        <f t="shared" si="0"/>
        <v/>
      </c>
      <c r="J39" s="130"/>
    </row>
    <row r="40" spans="1:10" ht="15.75" customHeight="1">
      <c r="A40" s="557"/>
      <c r="B40" s="66" t="s">
        <v>122</v>
      </c>
      <c r="C40" s="78" t="s">
        <v>25</v>
      </c>
      <c r="D40" s="68" t="s">
        <v>123</v>
      </c>
      <c r="E40" s="70" t="s">
        <v>273</v>
      </c>
      <c r="F40" s="76" t="b">
        <v>0</v>
      </c>
      <c r="G40" s="76" t="b">
        <v>0</v>
      </c>
      <c r="H40" s="77" t="s">
        <v>106</v>
      </c>
      <c r="I40" s="50" t="str">
        <f t="shared" si="0"/>
        <v/>
      </c>
    </row>
    <row r="41" spans="1:10" ht="15.75" customHeight="1">
      <c r="A41" s="557"/>
      <c r="B41" s="80" t="s">
        <v>125</v>
      </c>
      <c r="C41" s="78" t="s">
        <v>25</v>
      </c>
      <c r="D41" s="68" t="s">
        <v>126</v>
      </c>
      <c r="E41" s="70" t="s">
        <v>274</v>
      </c>
      <c r="F41" s="76" t="b">
        <v>0</v>
      </c>
      <c r="G41" s="76" t="b">
        <v>1</v>
      </c>
      <c r="H41" s="77" t="s">
        <v>106</v>
      </c>
      <c r="I41" s="23" t="s">
        <v>385</v>
      </c>
    </row>
    <row r="42" spans="1:10" ht="15.75" customHeight="1">
      <c r="A42" s="557"/>
      <c r="B42" s="80" t="s">
        <v>128</v>
      </c>
      <c r="C42" s="78" t="s">
        <v>25</v>
      </c>
      <c r="D42" s="68" t="s">
        <v>129</v>
      </c>
      <c r="E42" s="70" t="s">
        <v>255</v>
      </c>
      <c r="F42" s="76" t="b">
        <v>0</v>
      </c>
      <c r="G42" s="76" t="b">
        <v>0</v>
      </c>
      <c r="H42" s="77" t="s">
        <v>106</v>
      </c>
      <c r="I42" s="50" t="str">
        <f t="shared" ref="I42:I48" si="1">IF(G42,CONCAT(CONCAT(CONCAT(CONCAT(CONCAT(CONCAT(CONCAT(CONCAT("http://192.168.10.9:8082/artifactory/santander-gts-libs-release-local/",CONCAT(CONCAT(SUBSTITUTE(C42,".","/"),"/"),D42)),"/"),E42),"/"),D42),"-"),E42),".jar"),"")</f>
        <v/>
      </c>
    </row>
    <row r="43" spans="1:10" ht="15.75" customHeight="1">
      <c r="A43" s="557"/>
      <c r="B43" s="66" t="s">
        <v>131</v>
      </c>
      <c r="C43" s="67" t="s">
        <v>25</v>
      </c>
      <c r="D43" s="68" t="s">
        <v>132</v>
      </c>
      <c r="E43" s="70" t="s">
        <v>274</v>
      </c>
      <c r="F43" s="76" t="b">
        <v>0</v>
      </c>
      <c r="G43" s="76" t="b">
        <v>0</v>
      </c>
      <c r="H43" s="77" t="s">
        <v>106</v>
      </c>
      <c r="I43" s="50" t="str">
        <f t="shared" si="1"/>
        <v/>
      </c>
      <c r="J43" s="131"/>
    </row>
    <row r="44" spans="1:10" ht="15.75" customHeight="1">
      <c r="A44" s="557"/>
      <c r="B44" s="80" t="s">
        <v>134</v>
      </c>
      <c r="C44" s="78" t="s">
        <v>25</v>
      </c>
      <c r="D44" s="68" t="s">
        <v>135</v>
      </c>
      <c r="E44" s="70" t="s">
        <v>255</v>
      </c>
      <c r="F44" s="76" t="b">
        <v>0</v>
      </c>
      <c r="G44" s="76" t="b">
        <v>0</v>
      </c>
      <c r="H44" s="77" t="s">
        <v>106</v>
      </c>
      <c r="I44" s="50" t="str">
        <f t="shared" si="1"/>
        <v/>
      </c>
    </row>
    <row r="45" spans="1:10" ht="15.75" customHeight="1">
      <c r="A45" s="557"/>
      <c r="B45" s="80" t="s">
        <v>136</v>
      </c>
      <c r="C45" s="78" t="s">
        <v>25</v>
      </c>
      <c r="D45" s="68" t="s">
        <v>137</v>
      </c>
      <c r="E45" s="70" t="s">
        <v>255</v>
      </c>
      <c r="F45" s="76" t="b">
        <v>0</v>
      </c>
      <c r="G45" s="76" t="b">
        <v>0</v>
      </c>
      <c r="H45" s="77" t="s">
        <v>106</v>
      </c>
      <c r="I45" s="50" t="str">
        <f t="shared" si="1"/>
        <v/>
      </c>
    </row>
    <row r="46" spans="1:10" ht="15.75" customHeight="1">
      <c r="A46" s="557"/>
      <c r="B46" s="80" t="s">
        <v>138</v>
      </c>
      <c r="C46" s="78" t="s">
        <v>25</v>
      </c>
      <c r="D46" s="68" t="s">
        <v>139</v>
      </c>
      <c r="E46" s="70" t="s">
        <v>255</v>
      </c>
      <c r="F46" s="76" t="b">
        <v>0</v>
      </c>
      <c r="G46" s="76" t="b">
        <v>0</v>
      </c>
      <c r="H46" s="77" t="s">
        <v>106</v>
      </c>
      <c r="I46" s="50" t="str">
        <f t="shared" si="1"/>
        <v/>
      </c>
    </row>
    <row r="47" spans="1:10" ht="15.75" customHeight="1">
      <c r="A47" s="557"/>
      <c r="B47" s="80" t="s">
        <v>380</v>
      </c>
      <c r="C47" s="78" t="s">
        <v>25</v>
      </c>
      <c r="D47" s="68" t="s">
        <v>381</v>
      </c>
      <c r="E47" s="70" t="s">
        <v>255</v>
      </c>
      <c r="F47" s="76" t="b">
        <v>0</v>
      </c>
      <c r="G47" s="76" t="b">
        <v>0</v>
      </c>
      <c r="H47" s="77" t="s">
        <v>106</v>
      </c>
      <c r="I47" s="50" t="str">
        <f t="shared" si="1"/>
        <v/>
      </c>
    </row>
    <row r="48" spans="1:10" ht="16.5" customHeight="1">
      <c r="A48" s="561"/>
      <c r="B48" s="92" t="s">
        <v>145</v>
      </c>
      <c r="C48" s="93" t="s">
        <v>25</v>
      </c>
      <c r="D48" s="94" t="s">
        <v>145</v>
      </c>
      <c r="E48" s="87" t="s">
        <v>341</v>
      </c>
      <c r="F48" s="97" t="b">
        <v>0</v>
      </c>
      <c r="G48" s="97" t="b">
        <v>0</v>
      </c>
      <c r="H48" s="98" t="s">
        <v>106</v>
      </c>
      <c r="I48" s="50" t="str">
        <f t="shared" si="1"/>
        <v/>
      </c>
      <c r="J48" s="131"/>
    </row>
    <row r="49" spans="1:10" ht="18.75" customHeight="1">
      <c r="A49" s="562" t="s">
        <v>147</v>
      </c>
      <c r="B49" s="99" t="s">
        <v>148</v>
      </c>
      <c r="C49" s="100" t="s">
        <v>149</v>
      </c>
      <c r="D49" s="101" t="s">
        <v>148</v>
      </c>
      <c r="E49" s="112" t="s">
        <v>150</v>
      </c>
      <c r="F49" s="104" t="b">
        <v>0</v>
      </c>
      <c r="G49" s="105" t="s">
        <v>151</v>
      </c>
      <c r="H49" s="106" t="s">
        <v>152</v>
      </c>
      <c r="I49" s="50"/>
      <c r="J49" s="132"/>
    </row>
    <row r="50" spans="1:10" ht="18.75" customHeight="1">
      <c r="A50" s="561"/>
      <c r="B50" s="108" t="s">
        <v>153</v>
      </c>
      <c r="C50" s="109" t="s">
        <v>154</v>
      </c>
      <c r="D50" s="110" t="s">
        <v>153</v>
      </c>
      <c r="E50" s="112" t="s">
        <v>155</v>
      </c>
      <c r="F50" s="113" t="b">
        <v>0</v>
      </c>
      <c r="G50" s="114" t="s">
        <v>151</v>
      </c>
      <c r="H50" s="115" t="s">
        <v>156</v>
      </c>
      <c r="I50" s="50"/>
      <c r="J50" s="133"/>
    </row>
  </sheetData>
  <autoFilter ref="F2:G50"/>
  <mergeCells count="19">
    <mergeCell ref="A25:A34"/>
    <mergeCell ref="A35:A48"/>
    <mergeCell ref="A49:A50"/>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Z36 A25:G34 H25:H33">
    <cfRule type="notContainsBlanks" dxfId="22" priority="1">
      <formula>LEN(TRIM(J23))&gt;0</formula>
    </cfRule>
  </conditionalFormatting>
  <hyperlinks>
    <hyperlink ref="A1"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1" r:id="rId19"/>
    <hyperlink ref="D23" r:id="rId20"/>
    <hyperlink ref="D24" r:id="rId21"/>
    <hyperlink ref="D25" r:id="rId22"/>
    <hyperlink ref="D26" r:id="rId23"/>
    <hyperlink ref="D27" r:id="rId24"/>
    <hyperlink ref="D28" r:id="rId25"/>
    <hyperlink ref="D29" r:id="rId26"/>
    <hyperlink ref="D30" r:id="rId27"/>
    <hyperlink ref="D31" r:id="rId28"/>
    <hyperlink ref="D32" r:id="rId29"/>
    <hyperlink ref="D33" r:id="rId30"/>
    <hyperlink ref="D34" r:id="rId31"/>
    <hyperlink ref="D35" r:id="rId32"/>
    <hyperlink ref="D36" r:id="rId33"/>
    <hyperlink ref="D37" r:id="rId34"/>
    <hyperlink ref="D38" r:id="rId35"/>
    <hyperlink ref="D39" r:id="rId36"/>
    <hyperlink ref="D40" r:id="rId37"/>
    <hyperlink ref="D41" r:id="rId38"/>
    <hyperlink ref="I41" r:id="rId39"/>
    <hyperlink ref="D42" r:id="rId40"/>
    <hyperlink ref="D43" r:id="rId41"/>
    <hyperlink ref="D44" r:id="rId42"/>
    <hyperlink ref="D45" r:id="rId43"/>
    <hyperlink ref="D46" r:id="rId44"/>
    <hyperlink ref="D47" r:id="rId45"/>
    <hyperlink ref="D48" r:id="rId46"/>
    <hyperlink ref="D49" r:id="rId47"/>
    <hyperlink ref="D50" r:id="rId48"/>
  </hyperlinks>
  <printOptions horizontalCentered="1" gridLines="1"/>
  <pageMargins left="0.7" right="0.7" top="0.75" bottom="0.75" header="0" footer="0"/>
  <pageSetup paperSize="9" fitToHeight="0" pageOrder="overThenDown" orientation="landscape" cellComments="atEnd"/>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50"/>
  <sheetViews>
    <sheetView workbookViewId="0">
      <pane ySplit="2" topLeftCell="A3" activePane="bottomLeft" state="frozen"/>
      <selection pane="bottomLeft" activeCell="B4" sqref="B4"/>
    </sheetView>
  </sheetViews>
  <sheetFormatPr defaultColWidth="12.5703125" defaultRowHeight="15.75" customHeight="1"/>
  <cols>
    <col min="1" max="1" width="8" customWidth="1"/>
    <col min="2" max="2" width="20.42578125" customWidth="1"/>
    <col min="3" max="3" width="27.42578125" customWidth="1"/>
    <col min="4" max="4" width="24.85546875" customWidth="1"/>
    <col min="5" max="5" width="10.7109375" customWidth="1"/>
    <col min="6" max="6" width="14.140625" customWidth="1"/>
    <col min="7" max="7" width="10.7109375" customWidth="1"/>
    <col min="8" max="8" width="51.5703125" customWidth="1"/>
    <col min="9" max="9" width="80" customWidth="1"/>
    <col min="10" max="10" width="20.28515625" customWidth="1"/>
  </cols>
  <sheetData>
    <row r="1" spans="1:26" ht="12.75">
      <c r="A1" s="549" t="s">
        <v>6</v>
      </c>
      <c r="B1" s="550"/>
      <c r="C1" s="551"/>
      <c r="D1" s="550"/>
      <c r="E1" s="550"/>
      <c r="F1" s="550"/>
      <c r="G1" s="550"/>
      <c r="H1" s="550"/>
      <c r="I1" s="8"/>
      <c r="J1" s="9"/>
      <c r="K1" s="8"/>
      <c r="L1" s="8"/>
      <c r="M1" s="8"/>
      <c r="N1" s="8"/>
      <c r="O1" s="8"/>
      <c r="P1" s="8"/>
      <c r="Q1" s="8"/>
      <c r="R1" s="8"/>
      <c r="S1" s="8"/>
      <c r="T1" s="8"/>
      <c r="U1" s="8"/>
      <c r="V1" s="8"/>
      <c r="W1" s="8"/>
      <c r="X1" s="8"/>
      <c r="Y1" s="8"/>
      <c r="Z1" s="8"/>
    </row>
    <row r="2" spans="1:26" ht="12.75">
      <c r="A2" s="10" t="s">
        <v>7</v>
      </c>
      <c r="B2" s="11" t="s">
        <v>8</v>
      </c>
      <c r="C2" s="12" t="s">
        <v>9</v>
      </c>
      <c r="D2" s="12" t="s">
        <v>10</v>
      </c>
      <c r="E2" s="14" t="s">
        <v>12</v>
      </c>
      <c r="F2" s="14" t="s">
        <v>13</v>
      </c>
      <c r="G2" s="15" t="s">
        <v>14</v>
      </c>
      <c r="H2" s="16" t="s">
        <v>15</v>
      </c>
      <c r="I2" s="8"/>
      <c r="J2" s="9"/>
      <c r="K2" s="8"/>
      <c r="L2" s="8"/>
      <c r="M2" s="8"/>
      <c r="N2" s="8"/>
      <c r="O2" s="8"/>
      <c r="P2" s="8"/>
      <c r="Q2" s="8"/>
      <c r="R2" s="8"/>
      <c r="S2" s="8"/>
      <c r="T2" s="8"/>
      <c r="U2" s="8"/>
      <c r="V2" s="8"/>
      <c r="W2" s="8"/>
      <c r="X2" s="8"/>
      <c r="Y2" s="8"/>
      <c r="Z2" s="8"/>
    </row>
    <row r="3" spans="1:26" ht="12.75">
      <c r="A3" s="552" t="s">
        <v>16</v>
      </c>
      <c r="B3" s="554" t="s">
        <v>17</v>
      </c>
      <c r="C3" s="17" t="s">
        <v>18</v>
      </c>
      <c r="D3" s="18" t="s">
        <v>19</v>
      </c>
      <c r="E3" s="20" t="s">
        <v>157</v>
      </c>
      <c r="F3" s="21" t="b">
        <v>0</v>
      </c>
      <c r="G3" s="21" t="b">
        <v>0</v>
      </c>
      <c r="H3" s="22" t="s">
        <v>21</v>
      </c>
      <c r="I3" s="50" t="str">
        <f t="shared" ref="I3:I17" si="0">IF(G3,CONCAT(CONCAT(CONCAT(CONCAT(CONCAT(CONCAT(CONCAT(CONCAT("http://192.168.10.9:8082/artifactory/santander-gts-libs-release-local/",CONCAT(CONCAT(SUBSTITUTE(C3,".","/"),"/"),D3)),"/"),E3),"/"),D3),"-"),E3),".jar"),"")</f>
        <v/>
      </c>
    </row>
    <row r="4" spans="1:26" ht="12.75">
      <c r="A4" s="553"/>
      <c r="B4" s="547"/>
      <c r="C4" s="17" t="s">
        <v>18</v>
      </c>
      <c r="D4" s="18" t="s">
        <v>22</v>
      </c>
      <c r="E4" s="20" t="s">
        <v>157</v>
      </c>
      <c r="F4" s="21" t="b">
        <v>0</v>
      </c>
      <c r="G4" s="21" t="b">
        <v>0</v>
      </c>
      <c r="H4" s="26"/>
      <c r="I4" s="50" t="str">
        <f t="shared" si="0"/>
        <v/>
      </c>
      <c r="J4" s="119"/>
    </row>
    <row r="5" spans="1:26" ht="24" customHeight="1">
      <c r="A5" s="556" t="s">
        <v>23</v>
      </c>
      <c r="B5" s="555" t="s">
        <v>24</v>
      </c>
      <c r="C5" s="28" t="s">
        <v>25</v>
      </c>
      <c r="D5" s="29" t="s">
        <v>26</v>
      </c>
      <c r="E5" s="31" t="s">
        <v>198</v>
      </c>
      <c r="F5" s="32" t="b">
        <v>0</v>
      </c>
      <c r="G5" s="32" t="b">
        <v>1</v>
      </c>
      <c r="H5" s="33" t="s">
        <v>28</v>
      </c>
      <c r="I5" s="23" t="e">
        <f t="shared" ca="1" si="0"/>
        <v>#NAME?</v>
      </c>
    </row>
    <row r="6" spans="1:26" ht="22.5" customHeight="1">
      <c r="A6" s="557"/>
      <c r="B6" s="547"/>
      <c r="C6" s="28" t="s">
        <v>25</v>
      </c>
      <c r="D6" s="29" t="s">
        <v>29</v>
      </c>
      <c r="E6" s="31" t="s">
        <v>198</v>
      </c>
      <c r="F6" s="32" t="b">
        <v>0</v>
      </c>
      <c r="G6" s="32" t="b">
        <v>1</v>
      </c>
      <c r="H6" s="35" t="s">
        <v>21</v>
      </c>
      <c r="I6" s="23" t="e">
        <f t="shared" ca="1" si="0"/>
        <v>#NAME?</v>
      </c>
      <c r="J6" s="121"/>
    </row>
    <row r="7" spans="1:26" ht="12.75">
      <c r="A7" s="557"/>
      <c r="B7" s="555" t="s">
        <v>30</v>
      </c>
      <c r="C7" s="28" t="s">
        <v>25</v>
      </c>
      <c r="D7" s="29" t="s">
        <v>31</v>
      </c>
      <c r="E7" s="31" t="s">
        <v>74</v>
      </c>
      <c r="F7" s="32" t="b">
        <v>0</v>
      </c>
      <c r="G7" s="32" t="b">
        <v>0</v>
      </c>
      <c r="H7" s="33"/>
      <c r="I7" s="50" t="str">
        <f t="shared" si="0"/>
        <v/>
      </c>
      <c r="J7" s="119"/>
    </row>
    <row r="8" spans="1:26" ht="12.75">
      <c r="A8" s="557"/>
      <c r="B8" s="547"/>
      <c r="C8" s="28" t="s">
        <v>25</v>
      </c>
      <c r="D8" s="29" t="s">
        <v>33</v>
      </c>
      <c r="E8" s="31" t="s">
        <v>273</v>
      </c>
      <c r="F8" s="32" t="b">
        <v>0</v>
      </c>
      <c r="G8" s="32" t="b">
        <v>0</v>
      </c>
      <c r="H8" s="35" t="s">
        <v>34</v>
      </c>
      <c r="I8" s="50" t="str">
        <f t="shared" si="0"/>
        <v/>
      </c>
    </row>
    <row r="9" spans="1:26" ht="12.75">
      <c r="A9" s="557"/>
      <c r="B9" s="555" t="s">
        <v>35</v>
      </c>
      <c r="C9" s="28" t="s">
        <v>18</v>
      </c>
      <c r="D9" s="29" t="s">
        <v>36</v>
      </c>
      <c r="E9" s="31" t="s">
        <v>105</v>
      </c>
      <c r="F9" s="32" t="b">
        <v>0</v>
      </c>
      <c r="G9" s="32" t="b">
        <v>0</v>
      </c>
      <c r="H9" s="33"/>
      <c r="I9" s="50" t="str">
        <f t="shared" si="0"/>
        <v/>
      </c>
    </row>
    <row r="10" spans="1:26" ht="12.75">
      <c r="A10" s="553"/>
      <c r="B10" s="547"/>
      <c r="C10" s="28" t="s">
        <v>38</v>
      </c>
      <c r="D10" s="29" t="s">
        <v>39</v>
      </c>
      <c r="E10" s="31" t="s">
        <v>105</v>
      </c>
      <c r="F10" s="32" t="b">
        <v>0</v>
      </c>
      <c r="G10" s="32" t="b">
        <v>0</v>
      </c>
      <c r="H10" s="35" t="s">
        <v>34</v>
      </c>
      <c r="I10" s="50" t="str">
        <f t="shared" si="0"/>
        <v/>
      </c>
    </row>
    <row r="11" spans="1:26" ht="12.75">
      <c r="A11" s="558" t="s">
        <v>40</v>
      </c>
      <c r="B11" s="546" t="s">
        <v>41</v>
      </c>
      <c r="C11" s="37" t="s">
        <v>25</v>
      </c>
      <c r="D11" s="38" t="s">
        <v>42</v>
      </c>
      <c r="E11" s="40" t="s">
        <v>305</v>
      </c>
      <c r="F11" s="41" t="b">
        <v>0</v>
      </c>
      <c r="G11" s="41" t="b">
        <v>1</v>
      </c>
      <c r="H11" s="42" t="s">
        <v>28</v>
      </c>
      <c r="I11" s="23" t="e">
        <f t="shared" ca="1" si="0"/>
        <v>#NAME?</v>
      </c>
      <c r="J11" s="121"/>
    </row>
    <row r="12" spans="1:26" ht="15" customHeight="1">
      <c r="A12" s="557"/>
      <c r="B12" s="547"/>
      <c r="C12" s="37" t="s">
        <v>25</v>
      </c>
      <c r="D12" s="38" t="s">
        <v>44</v>
      </c>
      <c r="E12" s="40" t="s">
        <v>305</v>
      </c>
      <c r="F12" s="41" t="b">
        <v>0</v>
      </c>
      <c r="G12" s="41" t="b">
        <v>1</v>
      </c>
      <c r="H12" s="43" t="s">
        <v>45</v>
      </c>
      <c r="I12" s="23" t="e">
        <f t="shared" ca="1" si="0"/>
        <v>#NAME?</v>
      </c>
      <c r="J12" s="122"/>
    </row>
    <row r="13" spans="1:26" ht="12.75">
      <c r="A13" s="557"/>
      <c r="B13" s="546" t="s">
        <v>46</v>
      </c>
      <c r="C13" s="37" t="s">
        <v>25</v>
      </c>
      <c r="D13" s="38" t="s">
        <v>47</v>
      </c>
      <c r="E13" s="40" t="s">
        <v>281</v>
      </c>
      <c r="F13" s="41" t="b">
        <v>0</v>
      </c>
      <c r="G13" s="41" t="b">
        <v>1</v>
      </c>
      <c r="H13" s="42" t="s">
        <v>28</v>
      </c>
      <c r="I13" s="23" t="e">
        <f t="shared" ca="1" si="0"/>
        <v>#NAME?</v>
      </c>
      <c r="J13" s="121"/>
    </row>
    <row r="14" spans="1:26" ht="12.75">
      <c r="A14" s="557"/>
      <c r="B14" s="547"/>
      <c r="C14" s="37" t="s">
        <v>25</v>
      </c>
      <c r="D14" s="38" t="s">
        <v>49</v>
      </c>
      <c r="E14" s="40" t="s">
        <v>281</v>
      </c>
      <c r="F14" s="41" t="b">
        <v>0</v>
      </c>
      <c r="G14" s="41" t="b">
        <v>1</v>
      </c>
      <c r="H14" s="43" t="s">
        <v>50</v>
      </c>
      <c r="I14" s="23" t="e">
        <f t="shared" ca="1" si="0"/>
        <v>#NAME?</v>
      </c>
      <c r="J14" s="123"/>
    </row>
    <row r="15" spans="1:26" ht="12.75">
      <c r="A15" s="557"/>
      <c r="B15" s="546" t="s">
        <v>51</v>
      </c>
      <c r="C15" s="37" t="s">
        <v>25</v>
      </c>
      <c r="D15" s="38" t="s">
        <v>52</v>
      </c>
      <c r="E15" s="40" t="s">
        <v>272</v>
      </c>
      <c r="F15" s="41" t="b">
        <v>0</v>
      </c>
      <c r="G15" s="41" t="b">
        <v>1</v>
      </c>
      <c r="H15" s="42" t="s">
        <v>28</v>
      </c>
      <c r="I15" s="23" t="e">
        <f t="shared" ca="1" si="0"/>
        <v>#NAME?</v>
      </c>
      <c r="J15" s="121"/>
    </row>
    <row r="16" spans="1:26" ht="12.75">
      <c r="A16" s="557"/>
      <c r="B16" s="547"/>
      <c r="C16" s="37" t="s">
        <v>25</v>
      </c>
      <c r="D16" s="38" t="s">
        <v>54</v>
      </c>
      <c r="E16" s="40" t="s">
        <v>272</v>
      </c>
      <c r="F16" s="41" t="b">
        <v>0</v>
      </c>
      <c r="G16" s="41" t="b">
        <v>1</v>
      </c>
      <c r="H16" s="43" t="s">
        <v>55</v>
      </c>
      <c r="I16" s="23" t="e">
        <f t="shared" ca="1" si="0"/>
        <v>#NAME?</v>
      </c>
      <c r="J16" s="123"/>
    </row>
    <row r="17" spans="1:10" ht="12.75">
      <c r="A17" s="557"/>
      <c r="B17" s="546" t="s">
        <v>56</v>
      </c>
      <c r="C17" s="37" t="s">
        <v>25</v>
      </c>
      <c r="D17" s="38" t="s">
        <v>57</v>
      </c>
      <c r="E17" s="40" t="s">
        <v>293</v>
      </c>
      <c r="F17" s="41" t="b">
        <v>0</v>
      </c>
      <c r="G17" s="41" t="b">
        <v>1</v>
      </c>
      <c r="H17" s="42" t="s">
        <v>28</v>
      </c>
      <c r="I17" s="23" t="e">
        <f t="shared" ca="1" si="0"/>
        <v>#NAME?</v>
      </c>
      <c r="J17" s="121"/>
    </row>
    <row r="18" spans="1:10" ht="12.75">
      <c r="A18" s="557"/>
      <c r="B18" s="547"/>
      <c r="C18" s="37" t="s">
        <v>25</v>
      </c>
      <c r="D18" s="38" t="s">
        <v>59</v>
      </c>
      <c r="E18" s="40" t="s">
        <v>293</v>
      </c>
      <c r="F18" s="41" t="b">
        <v>0</v>
      </c>
      <c r="G18" s="41" t="b">
        <v>1</v>
      </c>
      <c r="H18" s="43" t="s">
        <v>34</v>
      </c>
      <c r="I18" s="50"/>
      <c r="J18" s="124"/>
    </row>
    <row r="19" spans="1:10" ht="12.75">
      <c r="A19" s="557"/>
      <c r="B19" s="546" t="s">
        <v>60</v>
      </c>
      <c r="C19" s="37" t="s">
        <v>25</v>
      </c>
      <c r="D19" s="38" t="s">
        <v>61</v>
      </c>
      <c r="E19" s="40" t="s">
        <v>124</v>
      </c>
      <c r="F19" s="41" t="b">
        <v>0</v>
      </c>
      <c r="G19" s="41" t="b">
        <v>0</v>
      </c>
      <c r="H19" s="43" t="s">
        <v>63</v>
      </c>
      <c r="I19" s="50" t="str">
        <f t="shared" ref="I19:I48" si="1">IF(G19,CONCAT(CONCAT(CONCAT(CONCAT(CONCAT(CONCAT(CONCAT(CONCAT("http://192.168.10.9:8082/artifactory/santander-gts-libs-release-local/",CONCAT(CONCAT(SUBSTITUTE(C19,".","/"),"/"),D19)),"/"),E19),"/"),D19),"-"),E19),".jar"),"")</f>
        <v/>
      </c>
      <c r="J19" s="125"/>
    </row>
    <row r="20" spans="1:10" ht="12.75">
      <c r="A20" s="557"/>
      <c r="B20" s="547"/>
      <c r="C20" s="37" t="s">
        <v>25</v>
      </c>
      <c r="D20" s="38" t="s">
        <v>64</v>
      </c>
      <c r="E20" s="40" t="s">
        <v>124</v>
      </c>
      <c r="F20" s="41" t="b">
        <v>0</v>
      </c>
      <c r="G20" s="41" t="b">
        <v>0</v>
      </c>
      <c r="H20" s="43" t="s">
        <v>28</v>
      </c>
      <c r="I20" s="50" t="str">
        <f t="shared" si="1"/>
        <v/>
      </c>
      <c r="J20" s="125"/>
    </row>
    <row r="21" spans="1:10" ht="12.75">
      <c r="A21" s="557"/>
      <c r="B21" s="546" t="s">
        <v>65</v>
      </c>
      <c r="C21" s="37" t="s">
        <v>25</v>
      </c>
      <c r="D21" s="38" t="s">
        <v>66</v>
      </c>
      <c r="E21" s="40" t="s">
        <v>257</v>
      </c>
      <c r="F21" s="41" t="b">
        <v>0</v>
      </c>
      <c r="G21" s="41" t="b">
        <v>0</v>
      </c>
      <c r="H21" s="43" t="s">
        <v>63</v>
      </c>
      <c r="I21" s="50" t="str">
        <f t="shared" si="1"/>
        <v/>
      </c>
      <c r="J21" s="125"/>
    </row>
    <row r="22" spans="1:10" ht="12.75">
      <c r="A22" s="557"/>
      <c r="B22" s="547"/>
      <c r="C22" s="37" t="s">
        <v>25</v>
      </c>
      <c r="D22" s="38" t="s">
        <v>68</v>
      </c>
      <c r="E22" s="40" t="s">
        <v>346</v>
      </c>
      <c r="F22" s="41" t="b">
        <v>0</v>
      </c>
      <c r="G22" s="41" t="b">
        <v>0</v>
      </c>
      <c r="H22" s="43" t="s">
        <v>28</v>
      </c>
      <c r="I22" s="50" t="str">
        <f t="shared" si="1"/>
        <v/>
      </c>
      <c r="J22" s="125"/>
    </row>
    <row r="23" spans="1:10" ht="12.75">
      <c r="A23" s="557"/>
      <c r="B23" s="548" t="s">
        <v>69</v>
      </c>
      <c r="C23" s="37" t="s">
        <v>25</v>
      </c>
      <c r="D23" s="38" t="s">
        <v>70</v>
      </c>
      <c r="E23" s="40" t="s">
        <v>184</v>
      </c>
      <c r="F23" s="41" t="b">
        <v>0</v>
      </c>
      <c r="G23" s="41" t="b">
        <v>0</v>
      </c>
      <c r="H23" s="48" t="s">
        <v>28</v>
      </c>
      <c r="I23" s="50" t="str">
        <f t="shared" si="1"/>
        <v/>
      </c>
      <c r="J23" s="125"/>
    </row>
    <row r="24" spans="1:10" ht="12.75">
      <c r="A24" s="553"/>
      <c r="B24" s="547"/>
      <c r="C24" s="37" t="s">
        <v>25</v>
      </c>
      <c r="D24" s="38" t="s">
        <v>72</v>
      </c>
      <c r="E24" s="40" t="s">
        <v>133</v>
      </c>
      <c r="F24" s="41" t="b">
        <v>0</v>
      </c>
      <c r="G24" s="41" t="b">
        <v>0</v>
      </c>
      <c r="H24" s="48" t="s">
        <v>73</v>
      </c>
      <c r="I24" s="50" t="str">
        <f t="shared" si="1"/>
        <v/>
      </c>
      <c r="J24" s="126"/>
    </row>
    <row r="25" spans="1:10" ht="12.75">
      <c r="A25" s="559" t="s">
        <v>75</v>
      </c>
      <c r="B25" s="51" t="s">
        <v>76</v>
      </c>
      <c r="C25" s="52" t="s">
        <v>77</v>
      </c>
      <c r="D25" s="53" t="s">
        <v>78</v>
      </c>
      <c r="E25" s="55" t="s">
        <v>257</v>
      </c>
      <c r="F25" s="56" t="b">
        <v>0</v>
      </c>
      <c r="G25" s="57" t="b">
        <v>0</v>
      </c>
      <c r="H25" s="58" t="s">
        <v>21</v>
      </c>
      <c r="I25" s="50" t="str">
        <f t="shared" si="1"/>
        <v/>
      </c>
      <c r="J25" s="121"/>
    </row>
    <row r="26" spans="1:10" ht="12.75">
      <c r="A26" s="557"/>
      <c r="B26" s="51" t="s">
        <v>80</v>
      </c>
      <c r="C26" s="52" t="s">
        <v>77</v>
      </c>
      <c r="D26" s="53" t="s">
        <v>81</v>
      </c>
      <c r="E26" s="55" t="s">
        <v>345</v>
      </c>
      <c r="F26" s="56" t="b">
        <v>0</v>
      </c>
      <c r="G26" s="57" t="b">
        <v>1</v>
      </c>
      <c r="H26" s="58" t="s">
        <v>21</v>
      </c>
      <c r="I26" s="23" t="e">
        <f t="shared" ca="1" si="1"/>
        <v>#NAME?</v>
      </c>
      <c r="J26" s="127"/>
    </row>
    <row r="27" spans="1:10" ht="12.75">
      <c r="A27" s="557"/>
      <c r="B27" s="51" t="s">
        <v>83</v>
      </c>
      <c r="C27" s="52" t="s">
        <v>77</v>
      </c>
      <c r="D27" s="53" t="s">
        <v>84</v>
      </c>
      <c r="E27" s="55" t="s">
        <v>318</v>
      </c>
      <c r="F27" s="56" t="b">
        <v>0</v>
      </c>
      <c r="G27" s="57" t="b">
        <v>1</v>
      </c>
      <c r="H27" s="58" t="s">
        <v>21</v>
      </c>
      <c r="I27" s="23" t="e">
        <f t="shared" ca="1" si="1"/>
        <v>#NAME?</v>
      </c>
      <c r="J27" s="128"/>
    </row>
    <row r="28" spans="1:10" ht="12.75">
      <c r="A28" s="557"/>
      <c r="B28" s="51" t="s">
        <v>86</v>
      </c>
      <c r="C28" s="52" t="s">
        <v>77</v>
      </c>
      <c r="D28" s="53" t="s">
        <v>87</v>
      </c>
      <c r="E28" s="55" t="s">
        <v>329</v>
      </c>
      <c r="F28" s="56" t="b">
        <v>0</v>
      </c>
      <c r="G28" s="57" t="b">
        <v>1</v>
      </c>
      <c r="H28" s="58" t="s">
        <v>21</v>
      </c>
      <c r="I28" s="23" t="e">
        <f t="shared" ca="1" si="1"/>
        <v>#NAME?</v>
      </c>
      <c r="J28" s="128"/>
    </row>
    <row r="29" spans="1:10" ht="12.75">
      <c r="A29" s="557"/>
      <c r="B29" s="51" t="s">
        <v>89</v>
      </c>
      <c r="C29" s="52" t="s">
        <v>77</v>
      </c>
      <c r="D29" s="53" t="s">
        <v>90</v>
      </c>
      <c r="E29" s="55" t="s">
        <v>329</v>
      </c>
      <c r="F29" s="56" t="b">
        <v>0</v>
      </c>
      <c r="G29" s="57" t="b">
        <v>1</v>
      </c>
      <c r="H29" s="58" t="s">
        <v>21</v>
      </c>
      <c r="I29" s="23" t="e">
        <f t="shared" ca="1" si="1"/>
        <v>#NAME?</v>
      </c>
      <c r="J29" s="125"/>
    </row>
    <row r="30" spans="1:10" ht="12.75">
      <c r="A30" s="557"/>
      <c r="B30" s="51" t="s">
        <v>91</v>
      </c>
      <c r="C30" s="52" t="s">
        <v>77</v>
      </c>
      <c r="D30" s="53" t="s">
        <v>92</v>
      </c>
      <c r="E30" s="55" t="s">
        <v>345</v>
      </c>
      <c r="F30" s="56" t="b">
        <v>0</v>
      </c>
      <c r="G30" s="57" t="b">
        <v>1</v>
      </c>
      <c r="H30" s="58" t="s">
        <v>21</v>
      </c>
      <c r="I30" s="23" t="e">
        <f t="shared" ca="1" si="1"/>
        <v>#NAME?</v>
      </c>
      <c r="J30" s="129"/>
    </row>
    <row r="31" spans="1:10" ht="12.75">
      <c r="A31" s="557"/>
      <c r="B31" s="51" t="s">
        <v>94</v>
      </c>
      <c r="C31" s="52" t="s">
        <v>77</v>
      </c>
      <c r="D31" s="53" t="s">
        <v>95</v>
      </c>
      <c r="E31" s="55" t="s">
        <v>99</v>
      </c>
      <c r="F31" s="56" t="b">
        <v>0</v>
      </c>
      <c r="G31" s="57" t="b">
        <v>1</v>
      </c>
      <c r="H31" s="58" t="s">
        <v>21</v>
      </c>
      <c r="I31" s="23" t="e">
        <f t="shared" ca="1" si="1"/>
        <v>#NAME?</v>
      </c>
      <c r="J31" s="129"/>
    </row>
    <row r="32" spans="1:10" ht="12.75">
      <c r="A32" s="557"/>
      <c r="B32" s="61" t="s">
        <v>97</v>
      </c>
      <c r="C32" s="62" t="s">
        <v>77</v>
      </c>
      <c r="D32" s="53" t="s">
        <v>98</v>
      </c>
      <c r="E32" s="63" t="s">
        <v>384</v>
      </c>
      <c r="F32" s="56" t="b">
        <v>0</v>
      </c>
      <c r="G32" s="57" t="b">
        <v>0</v>
      </c>
      <c r="H32" s="58" t="s">
        <v>21</v>
      </c>
      <c r="I32" s="50" t="str">
        <f t="shared" si="1"/>
        <v/>
      </c>
      <c r="J32" s="129"/>
    </row>
    <row r="33" spans="1:10" ht="12.75">
      <c r="A33" s="557"/>
      <c r="B33" s="61" t="s">
        <v>100</v>
      </c>
      <c r="C33" s="62" t="s">
        <v>77</v>
      </c>
      <c r="D33" s="53" t="s">
        <v>101</v>
      </c>
      <c r="E33" s="63" t="s">
        <v>363</v>
      </c>
      <c r="F33" s="56" t="b">
        <v>0</v>
      </c>
      <c r="G33" s="57" t="b">
        <v>0</v>
      </c>
      <c r="H33" s="58" t="s">
        <v>21</v>
      </c>
      <c r="I33" s="50" t="str">
        <f t="shared" si="1"/>
        <v/>
      </c>
      <c r="J33" s="129"/>
    </row>
    <row r="34" spans="1:10" ht="12.75">
      <c r="A34" s="553"/>
      <c r="B34" s="61" t="s">
        <v>103</v>
      </c>
      <c r="C34" s="52" t="s">
        <v>77</v>
      </c>
      <c r="D34" s="53" t="s">
        <v>104</v>
      </c>
      <c r="E34" s="63" t="s">
        <v>363</v>
      </c>
      <c r="F34" s="56" t="b">
        <v>0</v>
      </c>
      <c r="G34" s="57" t="b">
        <v>0</v>
      </c>
      <c r="H34" s="64" t="s">
        <v>106</v>
      </c>
      <c r="I34" s="50" t="str">
        <f t="shared" si="1"/>
        <v/>
      </c>
      <c r="J34" s="129"/>
    </row>
    <row r="35" spans="1:10" ht="12.75">
      <c r="A35" s="560" t="s">
        <v>107</v>
      </c>
      <c r="B35" s="66" t="s">
        <v>108</v>
      </c>
      <c r="C35" s="67" t="s">
        <v>25</v>
      </c>
      <c r="D35" s="68" t="s">
        <v>109</v>
      </c>
      <c r="E35" s="70" t="s">
        <v>256</v>
      </c>
      <c r="F35" s="71" t="b">
        <v>0</v>
      </c>
      <c r="G35" s="71" t="b">
        <v>0</v>
      </c>
      <c r="H35" s="72" t="s">
        <v>106</v>
      </c>
      <c r="I35" s="50" t="str">
        <f t="shared" si="1"/>
        <v/>
      </c>
      <c r="J35" s="130"/>
    </row>
    <row r="36" spans="1:10" ht="15.75" customHeight="1">
      <c r="A36" s="557"/>
      <c r="B36" s="66" t="s">
        <v>111</v>
      </c>
      <c r="C36" s="67" t="s">
        <v>25</v>
      </c>
      <c r="D36" s="68" t="s">
        <v>112</v>
      </c>
      <c r="E36" s="70" t="s">
        <v>256</v>
      </c>
      <c r="F36" s="71" t="b">
        <v>0</v>
      </c>
      <c r="G36" s="71" t="b">
        <v>0</v>
      </c>
      <c r="H36" s="72" t="s">
        <v>106</v>
      </c>
      <c r="I36" s="50" t="str">
        <f t="shared" si="1"/>
        <v/>
      </c>
      <c r="J36" s="130"/>
    </row>
    <row r="37" spans="1:10" ht="15.75" customHeight="1">
      <c r="A37" s="557"/>
      <c r="B37" s="66" t="s">
        <v>114</v>
      </c>
      <c r="C37" s="67" t="s">
        <v>25</v>
      </c>
      <c r="D37" s="74" t="s">
        <v>115</v>
      </c>
      <c r="E37" s="70" t="s">
        <v>256</v>
      </c>
      <c r="F37" s="76" t="b">
        <v>0</v>
      </c>
      <c r="G37" s="76" t="b">
        <v>0</v>
      </c>
      <c r="H37" s="77" t="s">
        <v>106</v>
      </c>
      <c r="I37" s="23" t="str">
        <f t="shared" si="1"/>
        <v/>
      </c>
      <c r="J37" s="130"/>
    </row>
    <row r="38" spans="1:10" ht="15" customHeight="1">
      <c r="A38" s="557"/>
      <c r="B38" s="66" t="s">
        <v>117</v>
      </c>
      <c r="C38" s="67" t="s">
        <v>25</v>
      </c>
      <c r="D38" s="68" t="s">
        <v>118</v>
      </c>
      <c r="E38" s="70" t="s">
        <v>279</v>
      </c>
      <c r="F38" s="76" t="b">
        <v>0</v>
      </c>
      <c r="G38" s="76" t="b">
        <v>0</v>
      </c>
      <c r="H38" s="77" t="s">
        <v>106</v>
      </c>
      <c r="I38" s="50" t="str">
        <f t="shared" si="1"/>
        <v/>
      </c>
      <c r="J38" s="130"/>
    </row>
    <row r="39" spans="1:10" ht="15.75" customHeight="1">
      <c r="A39" s="557"/>
      <c r="B39" s="66" t="s">
        <v>119</v>
      </c>
      <c r="C39" s="67" t="s">
        <v>25</v>
      </c>
      <c r="D39" s="68" t="s">
        <v>120</v>
      </c>
      <c r="E39" s="70" t="s">
        <v>140</v>
      </c>
      <c r="F39" s="76" t="b">
        <v>0</v>
      </c>
      <c r="G39" s="76" t="b">
        <v>0</v>
      </c>
      <c r="H39" s="77" t="s">
        <v>106</v>
      </c>
      <c r="I39" s="50" t="str">
        <f t="shared" si="1"/>
        <v/>
      </c>
      <c r="J39" s="130"/>
    </row>
    <row r="40" spans="1:10" ht="15.75" customHeight="1">
      <c r="A40" s="557"/>
      <c r="B40" s="66" t="s">
        <v>122</v>
      </c>
      <c r="C40" s="78" t="s">
        <v>25</v>
      </c>
      <c r="D40" s="68" t="s">
        <v>123</v>
      </c>
      <c r="E40" s="70" t="s">
        <v>273</v>
      </c>
      <c r="F40" s="76" t="b">
        <v>0</v>
      </c>
      <c r="G40" s="76" t="b">
        <v>0</v>
      </c>
      <c r="H40" s="77" t="s">
        <v>106</v>
      </c>
      <c r="I40" s="50" t="str">
        <f t="shared" si="1"/>
        <v/>
      </c>
    </row>
    <row r="41" spans="1:10" ht="15.75" customHeight="1">
      <c r="A41" s="557"/>
      <c r="B41" s="80" t="s">
        <v>125</v>
      </c>
      <c r="C41" s="78" t="s">
        <v>25</v>
      </c>
      <c r="D41" s="68" t="s">
        <v>126</v>
      </c>
      <c r="E41" s="70" t="s">
        <v>182</v>
      </c>
      <c r="F41" s="76" t="b">
        <v>0</v>
      </c>
      <c r="G41" s="76" t="b">
        <v>0</v>
      </c>
      <c r="H41" s="77" t="s">
        <v>106</v>
      </c>
      <c r="I41" s="50" t="str">
        <f t="shared" si="1"/>
        <v/>
      </c>
    </row>
    <row r="42" spans="1:10" ht="15.75" customHeight="1">
      <c r="A42" s="557"/>
      <c r="B42" s="80" t="s">
        <v>128</v>
      </c>
      <c r="C42" s="78" t="s">
        <v>25</v>
      </c>
      <c r="D42" s="68" t="s">
        <v>129</v>
      </c>
      <c r="E42" s="70" t="s">
        <v>255</v>
      </c>
      <c r="F42" s="76" t="b">
        <v>0</v>
      </c>
      <c r="G42" s="76" t="b">
        <v>0</v>
      </c>
      <c r="H42" s="77" t="s">
        <v>106</v>
      </c>
      <c r="I42" s="50" t="str">
        <f t="shared" si="1"/>
        <v/>
      </c>
    </row>
    <row r="43" spans="1:10" ht="15.75" customHeight="1">
      <c r="A43" s="557"/>
      <c r="B43" s="66" t="s">
        <v>131</v>
      </c>
      <c r="C43" s="67" t="s">
        <v>25</v>
      </c>
      <c r="D43" s="68" t="s">
        <v>132</v>
      </c>
      <c r="E43" s="70" t="s">
        <v>274</v>
      </c>
      <c r="F43" s="76" t="b">
        <v>0</v>
      </c>
      <c r="G43" s="76" t="b">
        <v>0</v>
      </c>
      <c r="H43" s="77" t="s">
        <v>106</v>
      </c>
      <c r="I43" s="50" t="str">
        <f t="shared" si="1"/>
        <v/>
      </c>
      <c r="J43" s="131"/>
    </row>
    <row r="44" spans="1:10" ht="15.75" customHeight="1">
      <c r="A44" s="557"/>
      <c r="B44" s="80" t="s">
        <v>134</v>
      </c>
      <c r="C44" s="78" t="s">
        <v>25</v>
      </c>
      <c r="D44" s="68" t="s">
        <v>135</v>
      </c>
      <c r="E44" s="70" t="s">
        <v>255</v>
      </c>
      <c r="F44" s="76" t="b">
        <v>0</v>
      </c>
      <c r="G44" s="76" t="b">
        <v>0</v>
      </c>
      <c r="H44" s="77" t="s">
        <v>106</v>
      </c>
      <c r="I44" s="50" t="str">
        <f t="shared" si="1"/>
        <v/>
      </c>
    </row>
    <row r="45" spans="1:10" ht="15.75" customHeight="1">
      <c r="A45" s="557"/>
      <c r="B45" s="80" t="s">
        <v>136</v>
      </c>
      <c r="C45" s="78" t="s">
        <v>25</v>
      </c>
      <c r="D45" s="68" t="s">
        <v>137</v>
      </c>
      <c r="E45" s="70" t="s">
        <v>255</v>
      </c>
      <c r="F45" s="76" t="b">
        <v>0</v>
      </c>
      <c r="G45" s="76" t="b">
        <v>0</v>
      </c>
      <c r="H45" s="77" t="s">
        <v>106</v>
      </c>
      <c r="I45" s="50" t="str">
        <f t="shared" si="1"/>
        <v/>
      </c>
    </row>
    <row r="46" spans="1:10" ht="15.75" customHeight="1">
      <c r="A46" s="557"/>
      <c r="B46" s="80" t="s">
        <v>138</v>
      </c>
      <c r="C46" s="78" t="s">
        <v>25</v>
      </c>
      <c r="D46" s="68" t="s">
        <v>139</v>
      </c>
      <c r="E46" s="70" t="s">
        <v>255</v>
      </c>
      <c r="F46" s="76" t="b">
        <v>0</v>
      </c>
      <c r="G46" s="76" t="b">
        <v>0</v>
      </c>
      <c r="H46" s="77" t="s">
        <v>106</v>
      </c>
      <c r="I46" s="50" t="str">
        <f t="shared" si="1"/>
        <v/>
      </c>
    </row>
    <row r="47" spans="1:10" ht="15.75" customHeight="1">
      <c r="A47" s="557"/>
      <c r="B47" s="80" t="s">
        <v>380</v>
      </c>
      <c r="C47" s="78" t="s">
        <v>25</v>
      </c>
      <c r="D47" s="68" t="s">
        <v>381</v>
      </c>
      <c r="E47" s="70" t="s">
        <v>255</v>
      </c>
      <c r="F47" s="76" t="b">
        <v>0</v>
      </c>
      <c r="G47" s="76" t="b">
        <v>0</v>
      </c>
      <c r="H47" s="77" t="s">
        <v>106</v>
      </c>
      <c r="I47" s="50" t="str">
        <f t="shared" si="1"/>
        <v/>
      </c>
    </row>
    <row r="48" spans="1:10" ht="16.5" customHeight="1">
      <c r="A48" s="561"/>
      <c r="B48" s="92" t="s">
        <v>145</v>
      </c>
      <c r="C48" s="93" t="s">
        <v>25</v>
      </c>
      <c r="D48" s="94" t="s">
        <v>145</v>
      </c>
      <c r="E48" s="87" t="s">
        <v>341</v>
      </c>
      <c r="F48" s="97" t="b">
        <v>0</v>
      </c>
      <c r="G48" s="97" t="b">
        <v>0</v>
      </c>
      <c r="H48" s="98" t="s">
        <v>106</v>
      </c>
      <c r="I48" s="50" t="str">
        <f t="shared" si="1"/>
        <v/>
      </c>
      <c r="J48" s="131"/>
    </row>
    <row r="49" spans="1:10" ht="18.75" customHeight="1">
      <c r="A49" s="562" t="s">
        <v>147</v>
      </c>
      <c r="B49" s="99" t="s">
        <v>148</v>
      </c>
      <c r="C49" s="100" t="s">
        <v>149</v>
      </c>
      <c r="D49" s="101" t="s">
        <v>148</v>
      </c>
      <c r="E49" s="112" t="s">
        <v>150</v>
      </c>
      <c r="F49" s="104" t="b">
        <v>0</v>
      </c>
      <c r="G49" s="105" t="s">
        <v>151</v>
      </c>
      <c r="H49" s="106" t="s">
        <v>152</v>
      </c>
      <c r="I49" s="50"/>
      <c r="J49" s="132"/>
    </row>
    <row r="50" spans="1:10" ht="18.75" customHeight="1">
      <c r="A50" s="561"/>
      <c r="B50" s="108" t="s">
        <v>153</v>
      </c>
      <c r="C50" s="109" t="s">
        <v>154</v>
      </c>
      <c r="D50" s="110" t="s">
        <v>153</v>
      </c>
      <c r="E50" s="112" t="s">
        <v>155</v>
      </c>
      <c r="F50" s="113" t="b">
        <v>0</v>
      </c>
      <c r="G50" s="114" t="s">
        <v>151</v>
      </c>
      <c r="H50" s="115" t="s">
        <v>156</v>
      </c>
      <c r="I50" s="50"/>
      <c r="J50" s="133"/>
    </row>
  </sheetData>
  <autoFilter ref="F2:G50"/>
  <mergeCells count="19">
    <mergeCell ref="A25:A34"/>
    <mergeCell ref="A35:A48"/>
    <mergeCell ref="A49:A50"/>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Z36 A25:G34 H25:H33">
    <cfRule type="notContainsBlanks" dxfId="21" priority="1">
      <formula>LEN(TRIM(J23))&gt;0</formula>
    </cfRule>
  </conditionalFormatting>
  <hyperlinks>
    <hyperlink ref="A1"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1" r:id="rId19"/>
    <hyperlink ref="D23" r:id="rId20"/>
    <hyperlink ref="D24" r:id="rId21"/>
    <hyperlink ref="D25" r:id="rId22"/>
    <hyperlink ref="D26" r:id="rId23"/>
    <hyperlink ref="D27" r:id="rId24"/>
    <hyperlink ref="D28" r:id="rId25"/>
    <hyperlink ref="D29" r:id="rId26"/>
    <hyperlink ref="D30" r:id="rId27"/>
    <hyperlink ref="D31" r:id="rId28"/>
    <hyperlink ref="D32" r:id="rId29"/>
    <hyperlink ref="D33" r:id="rId30"/>
    <hyperlink ref="D34" r:id="rId31"/>
    <hyperlink ref="D35" r:id="rId32"/>
    <hyperlink ref="D36" r:id="rId33"/>
    <hyperlink ref="D37" r:id="rId34"/>
    <hyperlink ref="D38" r:id="rId35"/>
    <hyperlink ref="D39" r:id="rId36"/>
    <hyperlink ref="D40" r:id="rId37"/>
    <hyperlink ref="D41" r:id="rId38"/>
    <hyperlink ref="D42" r:id="rId39"/>
    <hyperlink ref="D43" r:id="rId40"/>
    <hyperlink ref="D44" r:id="rId41"/>
    <hyperlink ref="D45" r:id="rId42"/>
    <hyperlink ref="D46" r:id="rId43"/>
    <hyperlink ref="D47" r:id="rId44"/>
    <hyperlink ref="D48" r:id="rId45"/>
    <hyperlink ref="D49" r:id="rId46"/>
    <hyperlink ref="D50" r:id="rId47"/>
  </hyperlinks>
  <printOptions horizontalCentered="1" gridLines="1"/>
  <pageMargins left="0.7" right="0.7" top="0.75" bottom="0.75" header="0" footer="0"/>
  <pageSetup paperSize="9" fitToHeight="0" pageOrder="overThenDown" orientation="landscape" cellComments="atEnd"/>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49"/>
  <sheetViews>
    <sheetView workbookViewId="0">
      <pane ySplit="2" topLeftCell="A3" activePane="bottomLeft" state="frozen"/>
      <selection pane="bottomLeft" activeCell="B4" sqref="B4"/>
    </sheetView>
  </sheetViews>
  <sheetFormatPr defaultColWidth="12.5703125" defaultRowHeight="15.75" customHeight="1"/>
  <cols>
    <col min="1" max="1" width="8" customWidth="1"/>
    <col min="2" max="2" width="20.42578125" customWidth="1"/>
    <col min="3" max="3" width="27.42578125" customWidth="1"/>
    <col min="4" max="4" width="24.85546875" customWidth="1"/>
    <col min="5" max="5" width="10.7109375" customWidth="1"/>
    <col min="6" max="6" width="14.140625" customWidth="1"/>
    <col min="7" max="7" width="10.7109375" customWidth="1"/>
    <col min="8" max="8" width="51.5703125" customWidth="1"/>
    <col min="9" max="9" width="80" customWidth="1"/>
    <col min="10" max="10" width="20.28515625" customWidth="1"/>
  </cols>
  <sheetData>
    <row r="1" spans="1:26" ht="12.75">
      <c r="A1" s="549" t="s">
        <v>6</v>
      </c>
      <c r="B1" s="550"/>
      <c r="C1" s="551"/>
      <c r="D1" s="550"/>
      <c r="E1" s="550"/>
      <c r="F1" s="550"/>
      <c r="G1" s="550"/>
      <c r="H1" s="550"/>
      <c r="I1" s="8"/>
      <c r="J1" s="9"/>
      <c r="K1" s="8"/>
      <c r="L1" s="8"/>
      <c r="M1" s="8"/>
      <c r="N1" s="8"/>
      <c r="O1" s="8"/>
      <c r="P1" s="8"/>
      <c r="Q1" s="8"/>
      <c r="R1" s="8"/>
      <c r="S1" s="8"/>
      <c r="T1" s="8"/>
      <c r="U1" s="8"/>
      <c r="V1" s="8"/>
      <c r="W1" s="8"/>
      <c r="X1" s="8"/>
      <c r="Y1" s="8"/>
      <c r="Z1" s="8"/>
    </row>
    <row r="2" spans="1:26" ht="12.75">
      <c r="A2" s="10" t="s">
        <v>7</v>
      </c>
      <c r="B2" s="11" t="s">
        <v>8</v>
      </c>
      <c r="C2" s="12" t="s">
        <v>9</v>
      </c>
      <c r="D2" s="12" t="s">
        <v>10</v>
      </c>
      <c r="E2" s="14" t="s">
        <v>12</v>
      </c>
      <c r="F2" s="14" t="s">
        <v>13</v>
      </c>
      <c r="G2" s="15" t="s">
        <v>14</v>
      </c>
      <c r="H2" s="16" t="s">
        <v>15</v>
      </c>
      <c r="I2" s="8"/>
      <c r="J2" s="9"/>
      <c r="K2" s="8"/>
      <c r="L2" s="8"/>
      <c r="M2" s="8"/>
      <c r="N2" s="8"/>
      <c r="O2" s="8"/>
      <c r="P2" s="8"/>
      <c r="Q2" s="8"/>
      <c r="R2" s="8"/>
      <c r="S2" s="8"/>
      <c r="T2" s="8"/>
      <c r="U2" s="8"/>
      <c r="V2" s="8"/>
      <c r="W2" s="8"/>
      <c r="X2" s="8"/>
      <c r="Y2" s="8"/>
      <c r="Z2" s="8"/>
    </row>
    <row r="3" spans="1:26" ht="12.75">
      <c r="A3" s="552" t="s">
        <v>16</v>
      </c>
      <c r="B3" s="554" t="s">
        <v>17</v>
      </c>
      <c r="C3" s="17" t="s">
        <v>18</v>
      </c>
      <c r="D3" s="18" t="s">
        <v>19</v>
      </c>
      <c r="E3" s="20" t="s">
        <v>157</v>
      </c>
      <c r="F3" s="21" t="b">
        <v>0</v>
      </c>
      <c r="G3" s="21" t="b">
        <v>0</v>
      </c>
      <c r="H3" s="22" t="s">
        <v>21</v>
      </c>
      <c r="I3" s="50" t="str">
        <f t="shared" ref="I3:I49" si="0">IF(G3,CONCAT(CONCAT(CONCAT(CONCAT(CONCAT(CONCAT(CONCAT(CONCAT("http://192.168.10.9:8082/artifactory/santander-gts-libs-release-local/",CONCAT(CONCAT(SUBSTITUTE(C3,".","/"),"/"),D3)),"/"),E3),"/"),D3),"-"),E3),".jar"),"")</f>
        <v/>
      </c>
    </row>
    <row r="4" spans="1:26" ht="12.75">
      <c r="A4" s="553"/>
      <c r="B4" s="547"/>
      <c r="C4" s="17" t="s">
        <v>18</v>
      </c>
      <c r="D4" s="18" t="s">
        <v>22</v>
      </c>
      <c r="E4" s="20" t="s">
        <v>157</v>
      </c>
      <c r="F4" s="21" t="b">
        <v>0</v>
      </c>
      <c r="G4" s="21" t="b">
        <v>0</v>
      </c>
      <c r="H4" s="26"/>
      <c r="I4" s="50" t="str">
        <f t="shared" si="0"/>
        <v/>
      </c>
      <c r="J4" s="119"/>
    </row>
    <row r="5" spans="1:26" ht="24" customHeight="1">
      <c r="A5" s="556" t="s">
        <v>23</v>
      </c>
      <c r="B5" s="555" t="s">
        <v>24</v>
      </c>
      <c r="C5" s="28" t="s">
        <v>25</v>
      </c>
      <c r="D5" s="29" t="s">
        <v>26</v>
      </c>
      <c r="E5" s="31" t="s">
        <v>272</v>
      </c>
      <c r="F5" s="32" t="b">
        <v>0</v>
      </c>
      <c r="G5" s="32" t="b">
        <v>0</v>
      </c>
      <c r="H5" s="33" t="s">
        <v>28</v>
      </c>
      <c r="I5" s="50" t="str">
        <f t="shared" si="0"/>
        <v/>
      </c>
    </row>
    <row r="6" spans="1:26" ht="22.5" customHeight="1">
      <c r="A6" s="557"/>
      <c r="B6" s="547"/>
      <c r="C6" s="28" t="s">
        <v>25</v>
      </c>
      <c r="D6" s="29" t="s">
        <v>29</v>
      </c>
      <c r="E6" s="31" t="s">
        <v>181</v>
      </c>
      <c r="F6" s="32" t="b">
        <v>1</v>
      </c>
      <c r="G6" s="32" t="b">
        <v>1</v>
      </c>
      <c r="H6" s="35" t="s">
        <v>21</v>
      </c>
      <c r="I6" s="23" t="e">
        <f t="shared" ca="1" si="0"/>
        <v>#NAME?</v>
      </c>
      <c r="J6" s="121"/>
    </row>
    <row r="7" spans="1:26" ht="12.75">
      <c r="A7" s="557"/>
      <c r="B7" s="555" t="s">
        <v>30</v>
      </c>
      <c r="C7" s="28" t="s">
        <v>25</v>
      </c>
      <c r="D7" s="29" t="s">
        <v>31</v>
      </c>
      <c r="E7" s="31" t="s">
        <v>74</v>
      </c>
      <c r="F7" s="32" t="b">
        <v>0</v>
      </c>
      <c r="G7" s="32" t="b">
        <v>0</v>
      </c>
      <c r="H7" s="33"/>
      <c r="I7" s="50" t="str">
        <f t="shared" si="0"/>
        <v/>
      </c>
      <c r="J7" s="119"/>
    </row>
    <row r="8" spans="1:26" ht="12.75">
      <c r="A8" s="557"/>
      <c r="B8" s="547"/>
      <c r="C8" s="28" t="s">
        <v>25</v>
      </c>
      <c r="D8" s="29" t="s">
        <v>33</v>
      </c>
      <c r="E8" s="31" t="s">
        <v>273</v>
      </c>
      <c r="F8" s="32" t="b">
        <v>0</v>
      </c>
      <c r="G8" s="32" t="b">
        <v>0</v>
      </c>
      <c r="H8" s="35" t="s">
        <v>34</v>
      </c>
      <c r="I8" s="50" t="str">
        <f t="shared" si="0"/>
        <v/>
      </c>
    </row>
    <row r="9" spans="1:26" ht="12.75">
      <c r="A9" s="557"/>
      <c r="B9" s="555" t="s">
        <v>35</v>
      </c>
      <c r="C9" s="28" t="s">
        <v>18</v>
      </c>
      <c r="D9" s="29" t="s">
        <v>36</v>
      </c>
      <c r="E9" s="31" t="s">
        <v>105</v>
      </c>
      <c r="F9" s="32" t="b">
        <v>0</v>
      </c>
      <c r="G9" s="32" t="b">
        <v>0</v>
      </c>
      <c r="H9" s="33"/>
      <c r="I9" s="50" t="str">
        <f t="shared" si="0"/>
        <v/>
      </c>
    </row>
    <row r="10" spans="1:26" ht="12.75">
      <c r="A10" s="553"/>
      <c r="B10" s="547"/>
      <c r="C10" s="28" t="s">
        <v>38</v>
      </c>
      <c r="D10" s="29" t="s">
        <v>39</v>
      </c>
      <c r="E10" s="31" t="s">
        <v>105</v>
      </c>
      <c r="F10" s="32" t="b">
        <v>0</v>
      </c>
      <c r="G10" s="32" t="b">
        <v>0</v>
      </c>
      <c r="H10" s="35" t="s">
        <v>34</v>
      </c>
      <c r="I10" s="50" t="str">
        <f t="shared" si="0"/>
        <v/>
      </c>
    </row>
    <row r="11" spans="1:26" ht="12.75">
      <c r="A11" s="558" t="s">
        <v>40</v>
      </c>
      <c r="B11" s="546" t="s">
        <v>41</v>
      </c>
      <c r="C11" s="37" t="s">
        <v>25</v>
      </c>
      <c r="D11" s="38" t="s">
        <v>42</v>
      </c>
      <c r="E11" s="40" t="s">
        <v>181</v>
      </c>
      <c r="F11" s="41" t="b">
        <v>0</v>
      </c>
      <c r="G11" s="41" t="b">
        <v>0</v>
      </c>
      <c r="H11" s="42" t="s">
        <v>28</v>
      </c>
      <c r="I11" s="50" t="str">
        <f t="shared" si="0"/>
        <v/>
      </c>
      <c r="J11" s="121"/>
    </row>
    <row r="12" spans="1:26" ht="15" customHeight="1">
      <c r="A12" s="557"/>
      <c r="B12" s="547"/>
      <c r="C12" s="37" t="s">
        <v>25</v>
      </c>
      <c r="D12" s="38" t="s">
        <v>44</v>
      </c>
      <c r="E12" s="40" t="s">
        <v>121</v>
      </c>
      <c r="F12" s="41" t="b">
        <v>1</v>
      </c>
      <c r="G12" s="41" t="b">
        <v>1</v>
      </c>
      <c r="H12" s="43" t="s">
        <v>45</v>
      </c>
      <c r="I12" s="23" t="e">
        <f t="shared" ca="1" si="0"/>
        <v>#NAME?</v>
      </c>
      <c r="J12" s="122"/>
    </row>
    <row r="13" spans="1:26" ht="12.75">
      <c r="A13" s="557"/>
      <c r="B13" s="546" t="s">
        <v>46</v>
      </c>
      <c r="C13" s="37" t="s">
        <v>25</v>
      </c>
      <c r="D13" s="38" t="s">
        <v>47</v>
      </c>
      <c r="E13" s="40" t="s">
        <v>336</v>
      </c>
      <c r="F13" s="41" t="b">
        <v>0</v>
      </c>
      <c r="G13" s="41" t="b">
        <v>0</v>
      </c>
      <c r="H13" s="42" t="s">
        <v>28</v>
      </c>
      <c r="I13" s="50" t="str">
        <f t="shared" si="0"/>
        <v/>
      </c>
      <c r="J13" s="121"/>
    </row>
    <row r="14" spans="1:26" ht="12.75">
      <c r="A14" s="557"/>
      <c r="B14" s="547"/>
      <c r="C14" s="37" t="s">
        <v>25</v>
      </c>
      <c r="D14" s="38" t="s">
        <v>49</v>
      </c>
      <c r="E14" s="40" t="s">
        <v>293</v>
      </c>
      <c r="F14" s="41" t="b">
        <v>1</v>
      </c>
      <c r="G14" s="41" t="b">
        <v>1</v>
      </c>
      <c r="H14" s="43" t="s">
        <v>50</v>
      </c>
      <c r="I14" s="23" t="e">
        <f t="shared" ca="1" si="0"/>
        <v>#NAME?</v>
      </c>
      <c r="J14" s="123"/>
    </row>
    <row r="15" spans="1:26" ht="12.75">
      <c r="A15" s="557"/>
      <c r="B15" s="546" t="s">
        <v>51</v>
      </c>
      <c r="C15" s="37" t="s">
        <v>25</v>
      </c>
      <c r="D15" s="38" t="s">
        <v>52</v>
      </c>
      <c r="E15" s="40" t="s">
        <v>293</v>
      </c>
      <c r="F15" s="41" t="b">
        <v>1</v>
      </c>
      <c r="G15" s="41" t="b">
        <v>1</v>
      </c>
      <c r="H15" s="42" t="s">
        <v>28</v>
      </c>
      <c r="I15" s="23" t="e">
        <f t="shared" ca="1" si="0"/>
        <v>#NAME?</v>
      </c>
      <c r="J15" s="121"/>
    </row>
    <row r="16" spans="1:26" ht="12.75">
      <c r="A16" s="557"/>
      <c r="B16" s="547"/>
      <c r="C16" s="37" t="s">
        <v>25</v>
      </c>
      <c r="D16" s="38" t="s">
        <v>54</v>
      </c>
      <c r="E16" s="40" t="s">
        <v>293</v>
      </c>
      <c r="F16" s="41" t="b">
        <v>1</v>
      </c>
      <c r="G16" s="41" t="b">
        <v>1</v>
      </c>
      <c r="H16" s="43" t="s">
        <v>55</v>
      </c>
      <c r="I16" s="23" t="e">
        <f t="shared" ca="1" si="0"/>
        <v>#NAME?</v>
      </c>
      <c r="J16" s="123"/>
    </row>
    <row r="17" spans="1:10" ht="12.75">
      <c r="A17" s="557"/>
      <c r="B17" s="546" t="s">
        <v>56</v>
      </c>
      <c r="C17" s="37" t="s">
        <v>25</v>
      </c>
      <c r="D17" s="38" t="s">
        <v>57</v>
      </c>
      <c r="E17" s="40" t="s">
        <v>293</v>
      </c>
      <c r="F17" s="41" t="b">
        <v>1</v>
      </c>
      <c r="G17" s="41" t="b">
        <v>1</v>
      </c>
      <c r="H17" s="42" t="s">
        <v>28</v>
      </c>
      <c r="I17" s="23" t="e">
        <f t="shared" ca="1" si="0"/>
        <v>#NAME?</v>
      </c>
      <c r="J17" s="121"/>
    </row>
    <row r="18" spans="1:10" ht="12.75">
      <c r="A18" s="557"/>
      <c r="B18" s="547"/>
      <c r="C18" s="37" t="s">
        <v>25</v>
      </c>
      <c r="D18" s="38" t="s">
        <v>59</v>
      </c>
      <c r="E18" s="40" t="s">
        <v>293</v>
      </c>
      <c r="F18" s="41" t="b">
        <v>1</v>
      </c>
      <c r="G18" s="41" t="b">
        <v>1</v>
      </c>
      <c r="H18" s="43" t="s">
        <v>34</v>
      </c>
      <c r="I18" s="23" t="e">
        <f t="shared" ca="1" si="0"/>
        <v>#NAME?</v>
      </c>
      <c r="J18" s="124"/>
    </row>
    <row r="19" spans="1:10" ht="12.75">
      <c r="A19" s="557"/>
      <c r="B19" s="546" t="s">
        <v>60</v>
      </c>
      <c r="C19" s="37" t="s">
        <v>25</v>
      </c>
      <c r="D19" s="38" t="s">
        <v>61</v>
      </c>
      <c r="E19" s="40" t="s">
        <v>182</v>
      </c>
      <c r="F19" s="41" t="b">
        <v>0</v>
      </c>
      <c r="G19" s="41" t="b">
        <v>0</v>
      </c>
      <c r="H19" s="43" t="s">
        <v>63</v>
      </c>
      <c r="I19" s="50" t="str">
        <f t="shared" si="0"/>
        <v/>
      </c>
      <c r="J19" s="125"/>
    </row>
    <row r="20" spans="1:10" ht="12.75">
      <c r="A20" s="557"/>
      <c r="B20" s="547"/>
      <c r="C20" s="37" t="s">
        <v>25</v>
      </c>
      <c r="D20" s="38" t="s">
        <v>64</v>
      </c>
      <c r="E20" s="40" t="s">
        <v>182</v>
      </c>
      <c r="F20" s="41" t="b">
        <v>0</v>
      </c>
      <c r="G20" s="41" t="b">
        <v>0</v>
      </c>
      <c r="H20" s="43" t="s">
        <v>28</v>
      </c>
      <c r="I20" s="50" t="str">
        <f t="shared" si="0"/>
        <v/>
      </c>
      <c r="J20" s="125"/>
    </row>
    <row r="21" spans="1:10" ht="12.75">
      <c r="A21" s="557"/>
      <c r="B21" s="546" t="s">
        <v>65</v>
      </c>
      <c r="C21" s="37" t="s">
        <v>25</v>
      </c>
      <c r="D21" s="38" t="s">
        <v>66</v>
      </c>
      <c r="E21" s="40" t="s">
        <v>257</v>
      </c>
      <c r="F21" s="41" t="b">
        <v>0</v>
      </c>
      <c r="G21" s="41" t="b">
        <v>0</v>
      </c>
      <c r="H21" s="43" t="s">
        <v>63</v>
      </c>
      <c r="I21" s="50" t="str">
        <f t="shared" si="0"/>
        <v/>
      </c>
      <c r="J21" s="125"/>
    </row>
    <row r="22" spans="1:10" ht="12.75">
      <c r="A22" s="557"/>
      <c r="B22" s="547"/>
      <c r="C22" s="37" t="s">
        <v>25</v>
      </c>
      <c r="D22" s="38" t="s">
        <v>68</v>
      </c>
      <c r="E22" s="40" t="s">
        <v>346</v>
      </c>
      <c r="F22" s="41" t="b">
        <v>0</v>
      </c>
      <c r="G22" s="41" t="b">
        <v>0</v>
      </c>
      <c r="H22" s="43" t="s">
        <v>28</v>
      </c>
      <c r="I22" s="50" t="str">
        <f t="shared" si="0"/>
        <v/>
      </c>
      <c r="J22" s="125"/>
    </row>
    <row r="23" spans="1:10" ht="12.75">
      <c r="A23" s="557"/>
      <c r="B23" s="548" t="s">
        <v>69</v>
      </c>
      <c r="C23" s="37" t="s">
        <v>25</v>
      </c>
      <c r="D23" s="38" t="s">
        <v>70</v>
      </c>
      <c r="E23" s="40" t="s">
        <v>184</v>
      </c>
      <c r="F23" s="41" t="b">
        <v>0</v>
      </c>
      <c r="G23" s="41" t="b">
        <v>0</v>
      </c>
      <c r="H23" s="48" t="s">
        <v>28</v>
      </c>
      <c r="I23" s="50" t="str">
        <f t="shared" si="0"/>
        <v/>
      </c>
      <c r="J23" s="125"/>
    </row>
    <row r="24" spans="1:10" ht="12.75">
      <c r="A24" s="553"/>
      <c r="B24" s="547"/>
      <c r="C24" s="37" t="s">
        <v>25</v>
      </c>
      <c r="D24" s="38" t="s">
        <v>72</v>
      </c>
      <c r="E24" s="40" t="s">
        <v>133</v>
      </c>
      <c r="F24" s="41" t="b">
        <v>0</v>
      </c>
      <c r="G24" s="41" t="b">
        <v>0</v>
      </c>
      <c r="H24" s="48" t="s">
        <v>73</v>
      </c>
      <c r="I24" s="50" t="str">
        <f t="shared" si="0"/>
        <v/>
      </c>
      <c r="J24" s="126"/>
    </row>
    <row r="25" spans="1:10" ht="12.75">
      <c r="A25" s="559" t="s">
        <v>75</v>
      </c>
      <c r="B25" s="51" t="s">
        <v>76</v>
      </c>
      <c r="C25" s="52" t="s">
        <v>77</v>
      </c>
      <c r="D25" s="53" t="s">
        <v>78</v>
      </c>
      <c r="E25" s="55" t="s">
        <v>257</v>
      </c>
      <c r="F25" s="56" t="b">
        <v>1</v>
      </c>
      <c r="G25" s="57" t="b">
        <v>1</v>
      </c>
      <c r="H25" s="58" t="s">
        <v>21</v>
      </c>
      <c r="I25" s="23" t="e">
        <f t="shared" ca="1" si="0"/>
        <v>#NAME?</v>
      </c>
      <c r="J25" s="121"/>
    </row>
    <row r="26" spans="1:10" ht="12.75">
      <c r="A26" s="557"/>
      <c r="B26" s="51" t="s">
        <v>80</v>
      </c>
      <c r="C26" s="52" t="s">
        <v>77</v>
      </c>
      <c r="D26" s="53" t="s">
        <v>81</v>
      </c>
      <c r="E26" s="55" t="s">
        <v>347</v>
      </c>
      <c r="F26" s="56" t="b">
        <v>1</v>
      </c>
      <c r="G26" s="57" t="b">
        <v>1</v>
      </c>
      <c r="H26" s="58" t="s">
        <v>21</v>
      </c>
      <c r="I26" s="23" t="e">
        <f t="shared" ca="1" si="0"/>
        <v>#NAME?</v>
      </c>
      <c r="J26" s="127"/>
    </row>
    <row r="27" spans="1:10" ht="12.75">
      <c r="A27" s="557"/>
      <c r="B27" s="51" t="s">
        <v>83</v>
      </c>
      <c r="C27" s="52" t="s">
        <v>77</v>
      </c>
      <c r="D27" s="53" t="s">
        <v>84</v>
      </c>
      <c r="E27" s="55" t="s">
        <v>329</v>
      </c>
      <c r="F27" s="56" t="b">
        <v>1</v>
      </c>
      <c r="G27" s="57" t="b">
        <v>1</v>
      </c>
      <c r="H27" s="58" t="s">
        <v>21</v>
      </c>
      <c r="I27" s="23" t="e">
        <f t="shared" ca="1" si="0"/>
        <v>#NAME?</v>
      </c>
      <c r="J27" s="128"/>
    </row>
    <row r="28" spans="1:10" ht="12.75">
      <c r="A28" s="557"/>
      <c r="B28" s="51" t="s">
        <v>86</v>
      </c>
      <c r="C28" s="52" t="s">
        <v>77</v>
      </c>
      <c r="D28" s="53" t="s">
        <v>87</v>
      </c>
      <c r="E28" s="55" t="s">
        <v>345</v>
      </c>
      <c r="F28" s="56" t="b">
        <v>1</v>
      </c>
      <c r="G28" s="57" t="b">
        <v>1</v>
      </c>
      <c r="H28" s="58" t="s">
        <v>21</v>
      </c>
      <c r="I28" s="23" t="e">
        <f t="shared" ca="1" si="0"/>
        <v>#NAME?</v>
      </c>
      <c r="J28" s="128"/>
    </row>
    <row r="29" spans="1:10" ht="12.75">
      <c r="A29" s="557"/>
      <c r="B29" s="51" t="s">
        <v>89</v>
      </c>
      <c r="C29" s="52" t="s">
        <v>77</v>
      </c>
      <c r="D29" s="53" t="s">
        <v>90</v>
      </c>
      <c r="E29" s="55" t="s">
        <v>340</v>
      </c>
      <c r="F29" s="56" t="b">
        <v>1</v>
      </c>
      <c r="G29" s="57" t="b">
        <v>1</v>
      </c>
      <c r="H29" s="58" t="s">
        <v>21</v>
      </c>
      <c r="I29" s="23" t="e">
        <f t="shared" ca="1" si="0"/>
        <v>#NAME?</v>
      </c>
      <c r="J29" s="125"/>
    </row>
    <row r="30" spans="1:10" ht="12.75">
      <c r="A30" s="557"/>
      <c r="B30" s="51" t="s">
        <v>91</v>
      </c>
      <c r="C30" s="52" t="s">
        <v>77</v>
      </c>
      <c r="D30" s="53" t="s">
        <v>92</v>
      </c>
      <c r="E30" s="55" t="s">
        <v>347</v>
      </c>
      <c r="F30" s="56" t="b">
        <v>1</v>
      </c>
      <c r="G30" s="57" t="b">
        <v>1</v>
      </c>
      <c r="H30" s="58" t="s">
        <v>21</v>
      </c>
      <c r="I30" s="23" t="e">
        <f t="shared" ca="1" si="0"/>
        <v>#NAME?</v>
      </c>
      <c r="J30" s="129"/>
    </row>
    <row r="31" spans="1:10" ht="12.75">
      <c r="A31" s="557"/>
      <c r="B31" s="51" t="s">
        <v>94</v>
      </c>
      <c r="C31" s="52" t="s">
        <v>77</v>
      </c>
      <c r="D31" s="53" t="s">
        <v>95</v>
      </c>
      <c r="E31" s="55" t="s">
        <v>177</v>
      </c>
      <c r="F31" s="56" t="b">
        <v>0</v>
      </c>
      <c r="G31" s="57" t="b">
        <v>0</v>
      </c>
      <c r="H31" s="58" t="s">
        <v>21</v>
      </c>
      <c r="I31" s="50" t="str">
        <f t="shared" si="0"/>
        <v/>
      </c>
      <c r="J31" s="129"/>
    </row>
    <row r="32" spans="1:10" ht="12.75">
      <c r="A32" s="557"/>
      <c r="B32" s="61" t="s">
        <v>100</v>
      </c>
      <c r="C32" s="62" t="s">
        <v>77</v>
      </c>
      <c r="D32" s="53" t="s">
        <v>101</v>
      </c>
      <c r="E32" s="63" t="s">
        <v>363</v>
      </c>
      <c r="F32" s="56" t="b">
        <v>0</v>
      </c>
      <c r="G32" s="57" t="b">
        <v>0</v>
      </c>
      <c r="H32" s="58" t="s">
        <v>21</v>
      </c>
      <c r="I32" s="50" t="str">
        <f t="shared" si="0"/>
        <v/>
      </c>
      <c r="J32" s="129"/>
    </row>
    <row r="33" spans="1:10" ht="12.75">
      <c r="A33" s="553"/>
      <c r="B33" s="61" t="s">
        <v>103</v>
      </c>
      <c r="C33" s="52" t="s">
        <v>77</v>
      </c>
      <c r="D33" s="53" t="s">
        <v>104</v>
      </c>
      <c r="E33" s="63" t="s">
        <v>363</v>
      </c>
      <c r="F33" s="56" t="b">
        <v>0</v>
      </c>
      <c r="G33" s="57" t="b">
        <v>0</v>
      </c>
      <c r="H33" s="64" t="s">
        <v>106</v>
      </c>
      <c r="I33" s="50" t="str">
        <f t="shared" si="0"/>
        <v/>
      </c>
      <c r="J33" s="129"/>
    </row>
    <row r="34" spans="1:10" ht="12.75">
      <c r="A34" s="560" t="s">
        <v>107</v>
      </c>
      <c r="B34" s="66" t="s">
        <v>108</v>
      </c>
      <c r="C34" s="67" t="s">
        <v>25</v>
      </c>
      <c r="D34" s="68" t="s">
        <v>109</v>
      </c>
      <c r="E34" s="70" t="s">
        <v>256</v>
      </c>
      <c r="F34" s="71" t="b">
        <v>0</v>
      </c>
      <c r="G34" s="71" t="b">
        <v>0</v>
      </c>
      <c r="H34" s="72" t="s">
        <v>106</v>
      </c>
      <c r="I34" s="50" t="str">
        <f t="shared" si="0"/>
        <v/>
      </c>
      <c r="J34" s="130"/>
    </row>
    <row r="35" spans="1:10" ht="15.75" customHeight="1">
      <c r="A35" s="557"/>
      <c r="B35" s="66" t="s">
        <v>111</v>
      </c>
      <c r="C35" s="67" t="s">
        <v>25</v>
      </c>
      <c r="D35" s="68" t="s">
        <v>112</v>
      </c>
      <c r="E35" s="70" t="s">
        <v>256</v>
      </c>
      <c r="F35" s="71" t="b">
        <v>0</v>
      </c>
      <c r="G35" s="71" t="b">
        <v>0</v>
      </c>
      <c r="H35" s="72" t="s">
        <v>106</v>
      </c>
      <c r="I35" s="50" t="str">
        <f t="shared" si="0"/>
        <v/>
      </c>
      <c r="J35" s="130"/>
    </row>
    <row r="36" spans="1:10" ht="15.75" customHeight="1">
      <c r="A36" s="557"/>
      <c r="B36" s="66" t="s">
        <v>114</v>
      </c>
      <c r="C36" s="67" t="s">
        <v>25</v>
      </c>
      <c r="D36" s="74" t="s">
        <v>115</v>
      </c>
      <c r="E36" s="70" t="s">
        <v>256</v>
      </c>
      <c r="F36" s="76" t="b">
        <v>0</v>
      </c>
      <c r="G36" s="76" t="b">
        <v>0</v>
      </c>
      <c r="H36" s="77" t="s">
        <v>106</v>
      </c>
      <c r="I36" s="50" t="str">
        <f t="shared" si="0"/>
        <v/>
      </c>
      <c r="J36" s="130"/>
    </row>
    <row r="37" spans="1:10" ht="15" customHeight="1">
      <c r="A37" s="557"/>
      <c r="B37" s="66" t="s">
        <v>117</v>
      </c>
      <c r="C37" s="67" t="s">
        <v>25</v>
      </c>
      <c r="D37" s="68" t="s">
        <v>118</v>
      </c>
      <c r="E37" s="70" t="s">
        <v>279</v>
      </c>
      <c r="F37" s="76" t="b">
        <v>0</v>
      </c>
      <c r="G37" s="76" t="b">
        <v>0</v>
      </c>
      <c r="H37" s="77" t="s">
        <v>106</v>
      </c>
      <c r="I37" s="50" t="str">
        <f t="shared" si="0"/>
        <v/>
      </c>
      <c r="J37" s="130"/>
    </row>
    <row r="38" spans="1:10" ht="15.75" customHeight="1">
      <c r="A38" s="557"/>
      <c r="B38" s="66" t="s">
        <v>119</v>
      </c>
      <c r="C38" s="67" t="s">
        <v>25</v>
      </c>
      <c r="D38" s="68" t="s">
        <v>120</v>
      </c>
      <c r="E38" s="70" t="s">
        <v>140</v>
      </c>
      <c r="F38" s="76" t="b">
        <v>0</v>
      </c>
      <c r="G38" s="76" t="b">
        <v>0</v>
      </c>
      <c r="H38" s="77" t="s">
        <v>106</v>
      </c>
      <c r="I38" s="50" t="str">
        <f t="shared" si="0"/>
        <v/>
      </c>
      <c r="J38" s="130"/>
    </row>
    <row r="39" spans="1:10" ht="15.75" customHeight="1">
      <c r="A39" s="557"/>
      <c r="B39" s="66" t="s">
        <v>122</v>
      </c>
      <c r="C39" s="78" t="s">
        <v>25</v>
      </c>
      <c r="D39" s="68" t="s">
        <v>123</v>
      </c>
      <c r="E39" s="70" t="s">
        <v>273</v>
      </c>
      <c r="F39" s="76" t="b">
        <v>0</v>
      </c>
      <c r="G39" s="76" t="b">
        <v>0</v>
      </c>
      <c r="H39" s="77" t="s">
        <v>106</v>
      </c>
      <c r="I39" s="50" t="str">
        <f t="shared" si="0"/>
        <v/>
      </c>
    </row>
    <row r="40" spans="1:10" ht="15.75" customHeight="1">
      <c r="A40" s="557"/>
      <c r="B40" s="80" t="s">
        <v>125</v>
      </c>
      <c r="C40" s="78" t="s">
        <v>25</v>
      </c>
      <c r="D40" s="68" t="s">
        <v>126</v>
      </c>
      <c r="E40" s="70" t="s">
        <v>182</v>
      </c>
      <c r="F40" s="76" t="b">
        <v>1</v>
      </c>
      <c r="G40" s="76" t="b">
        <v>1</v>
      </c>
      <c r="H40" s="77" t="s">
        <v>106</v>
      </c>
      <c r="I40" s="23" t="e">
        <f t="shared" ca="1" si="0"/>
        <v>#NAME?</v>
      </c>
    </row>
    <row r="41" spans="1:10" ht="15.75" customHeight="1">
      <c r="A41" s="557"/>
      <c r="B41" s="80" t="s">
        <v>128</v>
      </c>
      <c r="C41" s="78" t="s">
        <v>25</v>
      </c>
      <c r="D41" s="68" t="s">
        <v>129</v>
      </c>
      <c r="E41" s="70" t="s">
        <v>255</v>
      </c>
      <c r="F41" s="76" t="b">
        <v>0</v>
      </c>
      <c r="G41" s="76" t="b">
        <v>0</v>
      </c>
      <c r="H41" s="77" t="s">
        <v>106</v>
      </c>
      <c r="I41" s="50" t="str">
        <f t="shared" si="0"/>
        <v/>
      </c>
    </row>
    <row r="42" spans="1:10" ht="15.75" customHeight="1">
      <c r="A42" s="557"/>
      <c r="B42" s="66" t="s">
        <v>131</v>
      </c>
      <c r="C42" s="67" t="s">
        <v>25</v>
      </c>
      <c r="D42" s="68" t="s">
        <v>132</v>
      </c>
      <c r="E42" s="70" t="s">
        <v>274</v>
      </c>
      <c r="F42" s="76" t="b">
        <v>0</v>
      </c>
      <c r="G42" s="76" t="b">
        <v>0</v>
      </c>
      <c r="H42" s="77" t="s">
        <v>106</v>
      </c>
      <c r="I42" s="50" t="str">
        <f t="shared" si="0"/>
        <v/>
      </c>
      <c r="J42" s="131"/>
    </row>
    <row r="43" spans="1:10" ht="15.75" customHeight="1">
      <c r="A43" s="557"/>
      <c r="B43" s="80" t="s">
        <v>134</v>
      </c>
      <c r="C43" s="78" t="s">
        <v>25</v>
      </c>
      <c r="D43" s="68" t="s">
        <v>135</v>
      </c>
      <c r="E43" s="70" t="s">
        <v>255</v>
      </c>
      <c r="F43" s="76" t="b">
        <v>0</v>
      </c>
      <c r="G43" s="76" t="b">
        <v>0</v>
      </c>
      <c r="H43" s="77" t="s">
        <v>106</v>
      </c>
      <c r="I43" s="50" t="str">
        <f t="shared" si="0"/>
        <v/>
      </c>
    </row>
    <row r="44" spans="1:10" ht="15.75" customHeight="1">
      <c r="A44" s="557"/>
      <c r="B44" s="80" t="s">
        <v>136</v>
      </c>
      <c r="C44" s="78" t="s">
        <v>25</v>
      </c>
      <c r="D44" s="68" t="s">
        <v>137</v>
      </c>
      <c r="E44" s="70" t="s">
        <v>255</v>
      </c>
      <c r="F44" s="76" t="b">
        <v>0</v>
      </c>
      <c r="G44" s="76" t="b">
        <v>0</v>
      </c>
      <c r="H44" s="77" t="s">
        <v>106</v>
      </c>
      <c r="I44" s="50" t="str">
        <f t="shared" si="0"/>
        <v/>
      </c>
    </row>
    <row r="45" spans="1:10" ht="15.75" customHeight="1">
      <c r="A45" s="557"/>
      <c r="B45" s="80" t="s">
        <v>138</v>
      </c>
      <c r="C45" s="78" t="s">
        <v>25</v>
      </c>
      <c r="D45" s="68" t="s">
        <v>139</v>
      </c>
      <c r="E45" s="70" t="s">
        <v>255</v>
      </c>
      <c r="F45" s="76" t="b">
        <v>0</v>
      </c>
      <c r="G45" s="76" t="b">
        <v>0</v>
      </c>
      <c r="H45" s="77" t="s">
        <v>106</v>
      </c>
      <c r="I45" s="50" t="str">
        <f t="shared" si="0"/>
        <v/>
      </c>
    </row>
    <row r="46" spans="1:10" ht="15.75" customHeight="1">
      <c r="A46" s="557"/>
      <c r="B46" s="80" t="s">
        <v>380</v>
      </c>
      <c r="C46" s="78" t="s">
        <v>25</v>
      </c>
      <c r="D46" s="68" t="s">
        <v>381</v>
      </c>
      <c r="E46" s="70" t="s">
        <v>255</v>
      </c>
      <c r="F46" s="76" t="b">
        <v>0</v>
      </c>
      <c r="G46" s="76" t="b">
        <v>0</v>
      </c>
      <c r="H46" s="77" t="s">
        <v>106</v>
      </c>
      <c r="I46" s="50" t="str">
        <f t="shared" si="0"/>
        <v/>
      </c>
    </row>
    <row r="47" spans="1:10" ht="16.5" customHeight="1">
      <c r="A47" s="561"/>
      <c r="B47" s="92" t="s">
        <v>145</v>
      </c>
      <c r="C47" s="93" t="s">
        <v>25</v>
      </c>
      <c r="D47" s="94" t="s">
        <v>145</v>
      </c>
      <c r="E47" s="87" t="s">
        <v>341</v>
      </c>
      <c r="F47" s="97" t="b">
        <v>0</v>
      </c>
      <c r="G47" s="97" t="b">
        <v>0</v>
      </c>
      <c r="H47" s="98" t="s">
        <v>106</v>
      </c>
      <c r="I47" s="50" t="str">
        <f t="shared" si="0"/>
        <v/>
      </c>
      <c r="J47" s="131"/>
    </row>
    <row r="48" spans="1:10" ht="18.75" customHeight="1">
      <c r="A48" s="562" t="s">
        <v>147</v>
      </c>
      <c r="B48" s="99" t="s">
        <v>148</v>
      </c>
      <c r="C48" s="100" t="s">
        <v>149</v>
      </c>
      <c r="D48" s="101" t="s">
        <v>148</v>
      </c>
      <c r="E48" s="112" t="s">
        <v>150</v>
      </c>
      <c r="F48" s="104" t="b">
        <v>0</v>
      </c>
      <c r="G48" s="105" t="s">
        <v>151</v>
      </c>
      <c r="H48" s="106" t="s">
        <v>152</v>
      </c>
      <c r="I48" s="50" t="e">
        <f t="shared" si="0"/>
        <v>#VALUE!</v>
      </c>
      <c r="J48" s="132"/>
    </row>
    <row r="49" spans="1:10" ht="18.75" customHeight="1">
      <c r="A49" s="561"/>
      <c r="B49" s="108" t="s">
        <v>153</v>
      </c>
      <c r="C49" s="109" t="s">
        <v>154</v>
      </c>
      <c r="D49" s="110" t="s">
        <v>153</v>
      </c>
      <c r="E49" s="112" t="s">
        <v>155</v>
      </c>
      <c r="F49" s="113" t="b">
        <v>0</v>
      </c>
      <c r="G49" s="114" t="s">
        <v>151</v>
      </c>
      <c r="H49" s="115" t="s">
        <v>156</v>
      </c>
      <c r="I49" s="50" t="e">
        <f t="shared" si="0"/>
        <v>#VALUE!</v>
      </c>
      <c r="J49" s="133"/>
    </row>
  </sheetData>
  <autoFilter ref="F2:G49"/>
  <mergeCells count="19">
    <mergeCell ref="A25:A33"/>
    <mergeCell ref="A34:A47"/>
    <mergeCell ref="A48:A49"/>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Z35 A25:G33 H25:H32">
    <cfRule type="notContainsBlanks" dxfId="20" priority="1">
      <formula>LEN(TRIM(J23))&gt;0</formula>
    </cfRule>
  </conditionalFormatting>
  <hyperlinks>
    <hyperlink ref="A1"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1" r:id="rId19"/>
    <hyperlink ref="D23" r:id="rId20"/>
    <hyperlink ref="D24" r:id="rId21"/>
    <hyperlink ref="D25" r:id="rId22"/>
    <hyperlink ref="D26" r:id="rId23"/>
    <hyperlink ref="D27" r:id="rId24"/>
    <hyperlink ref="D28" r:id="rId25"/>
    <hyperlink ref="D29" r:id="rId26"/>
    <hyperlink ref="D30" r:id="rId27"/>
    <hyperlink ref="D31" r:id="rId28"/>
    <hyperlink ref="D32" r:id="rId29"/>
    <hyperlink ref="D33" r:id="rId30"/>
    <hyperlink ref="D34" r:id="rId31"/>
    <hyperlink ref="D35" r:id="rId32"/>
    <hyperlink ref="D36" r:id="rId33"/>
    <hyperlink ref="D37" r:id="rId34"/>
    <hyperlink ref="D38" r:id="rId35"/>
    <hyperlink ref="D39" r:id="rId36"/>
    <hyperlink ref="D40" r:id="rId37"/>
    <hyperlink ref="D41" r:id="rId38"/>
    <hyperlink ref="D42" r:id="rId39"/>
    <hyperlink ref="D43" r:id="rId40"/>
    <hyperlink ref="D44" r:id="rId41"/>
    <hyperlink ref="D45" r:id="rId42"/>
    <hyperlink ref="D46" r:id="rId43"/>
    <hyperlink ref="D47" r:id="rId44"/>
    <hyperlink ref="D48" r:id="rId45"/>
    <hyperlink ref="D49" r:id="rId46"/>
  </hyperlinks>
  <printOptions horizontalCentered="1" gridLines="1"/>
  <pageMargins left="0.7" right="0.7" top="0.75" bottom="0.75" header="0" footer="0"/>
  <pageSetup paperSize="9" fitToHeight="0" pageOrder="overThenDown" orientation="landscape" cellComments="atEnd"/>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49"/>
  <sheetViews>
    <sheetView workbookViewId="0">
      <pane ySplit="2" topLeftCell="A3" activePane="bottomLeft" state="frozen"/>
      <selection pane="bottomLeft" activeCell="B4" sqref="B4"/>
    </sheetView>
  </sheetViews>
  <sheetFormatPr defaultColWidth="12.5703125" defaultRowHeight="15.75" customHeight="1"/>
  <cols>
    <col min="1" max="1" width="8" customWidth="1"/>
    <col min="2" max="2" width="20.42578125" customWidth="1"/>
    <col min="3" max="3" width="27.42578125" customWidth="1"/>
    <col min="4" max="4" width="24.85546875" customWidth="1"/>
    <col min="5" max="5" width="10.7109375" customWidth="1"/>
    <col min="6" max="6" width="14.140625" customWidth="1"/>
    <col min="7" max="7" width="10.7109375" customWidth="1"/>
    <col min="8" max="8" width="51.5703125" customWidth="1"/>
    <col min="9" max="9" width="80" customWidth="1"/>
    <col min="10" max="10" width="20.28515625" customWidth="1"/>
  </cols>
  <sheetData>
    <row r="1" spans="1:26" ht="12.75">
      <c r="A1" s="549" t="s">
        <v>6</v>
      </c>
      <c r="B1" s="550"/>
      <c r="C1" s="551"/>
      <c r="D1" s="550"/>
      <c r="E1" s="550"/>
      <c r="F1" s="550"/>
      <c r="G1" s="550"/>
      <c r="H1" s="550"/>
      <c r="I1" s="8"/>
      <c r="J1" s="9"/>
      <c r="K1" s="8"/>
      <c r="L1" s="8"/>
      <c r="M1" s="8"/>
      <c r="N1" s="8"/>
      <c r="O1" s="8"/>
      <c r="P1" s="8"/>
      <c r="Q1" s="8"/>
      <c r="R1" s="8"/>
      <c r="S1" s="8"/>
      <c r="T1" s="8"/>
      <c r="U1" s="8"/>
      <c r="V1" s="8"/>
      <c r="W1" s="8"/>
      <c r="X1" s="8"/>
      <c r="Y1" s="8"/>
      <c r="Z1" s="8"/>
    </row>
    <row r="2" spans="1:26" ht="12.75">
      <c r="A2" s="10" t="s">
        <v>7</v>
      </c>
      <c r="B2" s="11" t="s">
        <v>8</v>
      </c>
      <c r="C2" s="12" t="s">
        <v>9</v>
      </c>
      <c r="D2" s="12" t="s">
        <v>10</v>
      </c>
      <c r="E2" s="14" t="s">
        <v>12</v>
      </c>
      <c r="F2" s="14" t="s">
        <v>13</v>
      </c>
      <c r="G2" s="15" t="s">
        <v>14</v>
      </c>
      <c r="H2" s="16" t="s">
        <v>15</v>
      </c>
      <c r="I2" s="8"/>
      <c r="J2" s="9"/>
      <c r="K2" s="8"/>
      <c r="L2" s="8"/>
      <c r="M2" s="8"/>
      <c r="N2" s="8"/>
      <c r="O2" s="8"/>
      <c r="P2" s="8"/>
      <c r="Q2" s="8"/>
      <c r="R2" s="8"/>
      <c r="S2" s="8"/>
      <c r="T2" s="8"/>
      <c r="U2" s="8"/>
      <c r="V2" s="8"/>
      <c r="W2" s="8"/>
      <c r="X2" s="8"/>
      <c r="Y2" s="8"/>
      <c r="Z2" s="8"/>
    </row>
    <row r="3" spans="1:26" ht="12.75">
      <c r="A3" s="552" t="s">
        <v>16</v>
      </c>
      <c r="B3" s="554" t="s">
        <v>17</v>
      </c>
      <c r="C3" s="17" t="s">
        <v>18</v>
      </c>
      <c r="D3" s="18" t="s">
        <v>19</v>
      </c>
      <c r="E3" s="20" t="s">
        <v>157</v>
      </c>
      <c r="F3" s="21" t="b">
        <v>0</v>
      </c>
      <c r="G3" s="21" t="b">
        <v>0</v>
      </c>
      <c r="H3" s="22" t="s">
        <v>21</v>
      </c>
      <c r="I3" s="50" t="str">
        <f t="shared" ref="I3:I49" si="0">IF(G3,CONCAT(CONCAT(CONCAT(CONCAT(CONCAT(CONCAT(CONCAT(CONCAT("http://192.168.10.9:8082/artifactory/santander-gts-libs-release-local/",CONCAT(CONCAT(SUBSTITUTE(C3,".","/"),"/"),D3)),"/"),E3),"/"),D3),"-"),E3),".jar"),"")</f>
        <v/>
      </c>
    </row>
    <row r="4" spans="1:26" ht="12.75">
      <c r="A4" s="553"/>
      <c r="B4" s="547"/>
      <c r="C4" s="17" t="s">
        <v>18</v>
      </c>
      <c r="D4" s="18" t="s">
        <v>22</v>
      </c>
      <c r="E4" s="20" t="s">
        <v>157</v>
      </c>
      <c r="F4" s="21" t="b">
        <v>0</v>
      </c>
      <c r="G4" s="21" t="b">
        <v>0</v>
      </c>
      <c r="H4" s="26"/>
      <c r="I4" s="50" t="str">
        <f t="shared" si="0"/>
        <v/>
      </c>
      <c r="J4" s="119"/>
    </row>
    <row r="5" spans="1:26" ht="24" customHeight="1">
      <c r="A5" s="556" t="s">
        <v>23</v>
      </c>
      <c r="B5" s="555" t="s">
        <v>24</v>
      </c>
      <c r="C5" s="28" t="s">
        <v>25</v>
      </c>
      <c r="D5" s="29" t="s">
        <v>26</v>
      </c>
      <c r="E5" s="31" t="s">
        <v>272</v>
      </c>
      <c r="F5" s="32" t="b">
        <v>0</v>
      </c>
      <c r="G5" s="32" t="b">
        <v>1</v>
      </c>
      <c r="H5" s="33" t="s">
        <v>28</v>
      </c>
      <c r="I5" s="23" t="e">
        <f t="shared" ca="1" si="0"/>
        <v>#NAME?</v>
      </c>
    </row>
    <row r="6" spans="1:26" ht="22.5" customHeight="1">
      <c r="A6" s="557"/>
      <c r="B6" s="547"/>
      <c r="C6" s="28" t="s">
        <v>25</v>
      </c>
      <c r="D6" s="29" t="s">
        <v>29</v>
      </c>
      <c r="E6" s="31" t="s">
        <v>254</v>
      </c>
      <c r="F6" s="32" t="b">
        <v>0</v>
      </c>
      <c r="G6" s="32" t="b">
        <v>1</v>
      </c>
      <c r="H6" s="35" t="s">
        <v>21</v>
      </c>
      <c r="I6" s="23" t="e">
        <f t="shared" ca="1" si="0"/>
        <v>#NAME?</v>
      </c>
      <c r="J6" s="121"/>
    </row>
    <row r="7" spans="1:26" ht="12.75">
      <c r="A7" s="557"/>
      <c r="B7" s="555" t="s">
        <v>30</v>
      </c>
      <c r="C7" s="28" t="s">
        <v>25</v>
      </c>
      <c r="D7" s="29" t="s">
        <v>31</v>
      </c>
      <c r="E7" s="31" t="s">
        <v>74</v>
      </c>
      <c r="F7" s="32" t="b">
        <v>0</v>
      </c>
      <c r="G7" s="32" t="b">
        <v>0</v>
      </c>
      <c r="H7" s="33"/>
      <c r="I7" s="50" t="str">
        <f t="shared" si="0"/>
        <v/>
      </c>
      <c r="J7" s="119"/>
    </row>
    <row r="8" spans="1:26" ht="12.75">
      <c r="A8" s="557"/>
      <c r="B8" s="547"/>
      <c r="C8" s="28" t="s">
        <v>25</v>
      </c>
      <c r="D8" s="29" t="s">
        <v>33</v>
      </c>
      <c r="E8" s="31" t="s">
        <v>273</v>
      </c>
      <c r="F8" s="32" t="b">
        <v>0</v>
      </c>
      <c r="G8" s="32" t="b">
        <v>0</v>
      </c>
      <c r="H8" s="35" t="s">
        <v>34</v>
      </c>
      <c r="I8" s="50" t="str">
        <f t="shared" si="0"/>
        <v/>
      </c>
    </row>
    <row r="9" spans="1:26" ht="12.75">
      <c r="A9" s="557"/>
      <c r="B9" s="555" t="s">
        <v>35</v>
      </c>
      <c r="C9" s="28" t="s">
        <v>18</v>
      </c>
      <c r="D9" s="29" t="s">
        <v>36</v>
      </c>
      <c r="E9" s="31" t="s">
        <v>105</v>
      </c>
      <c r="F9" s="32" t="b">
        <v>0</v>
      </c>
      <c r="G9" s="32" t="b">
        <v>0</v>
      </c>
      <c r="H9" s="33"/>
      <c r="I9" s="50" t="str">
        <f t="shared" si="0"/>
        <v/>
      </c>
    </row>
    <row r="10" spans="1:26" ht="12.75">
      <c r="A10" s="553"/>
      <c r="B10" s="547"/>
      <c r="C10" s="28" t="s">
        <v>38</v>
      </c>
      <c r="D10" s="29" t="s">
        <v>39</v>
      </c>
      <c r="E10" s="31" t="s">
        <v>105</v>
      </c>
      <c r="F10" s="32" t="b">
        <v>0</v>
      </c>
      <c r="G10" s="32" t="b">
        <v>0</v>
      </c>
      <c r="H10" s="35" t="s">
        <v>34</v>
      </c>
      <c r="I10" s="50" t="str">
        <f t="shared" si="0"/>
        <v/>
      </c>
    </row>
    <row r="11" spans="1:26" ht="12.75">
      <c r="A11" s="558" t="s">
        <v>40</v>
      </c>
      <c r="B11" s="546" t="s">
        <v>41</v>
      </c>
      <c r="C11" s="37" t="s">
        <v>25</v>
      </c>
      <c r="D11" s="38" t="s">
        <v>42</v>
      </c>
      <c r="E11" s="40" t="s">
        <v>181</v>
      </c>
      <c r="F11" s="41" t="b">
        <v>0</v>
      </c>
      <c r="G11" s="41" t="b">
        <v>0</v>
      </c>
      <c r="H11" s="42" t="s">
        <v>28</v>
      </c>
      <c r="I11" s="50" t="str">
        <f t="shared" si="0"/>
        <v/>
      </c>
      <c r="J11" s="121"/>
    </row>
    <row r="12" spans="1:26" ht="15" customHeight="1">
      <c r="A12" s="557"/>
      <c r="B12" s="547"/>
      <c r="C12" s="37" t="s">
        <v>25</v>
      </c>
      <c r="D12" s="38" t="s">
        <v>44</v>
      </c>
      <c r="E12" s="40" t="s">
        <v>171</v>
      </c>
      <c r="F12" s="41" t="b">
        <v>0</v>
      </c>
      <c r="G12" s="41" t="b">
        <v>1</v>
      </c>
      <c r="H12" s="43" t="s">
        <v>45</v>
      </c>
      <c r="I12" s="23" t="e">
        <f t="shared" ca="1" si="0"/>
        <v>#NAME?</v>
      </c>
      <c r="J12" s="122"/>
    </row>
    <row r="13" spans="1:26" ht="12.75">
      <c r="A13" s="557"/>
      <c r="B13" s="546" t="s">
        <v>46</v>
      </c>
      <c r="C13" s="37" t="s">
        <v>25</v>
      </c>
      <c r="D13" s="38" t="s">
        <v>47</v>
      </c>
      <c r="E13" s="40" t="s">
        <v>336</v>
      </c>
      <c r="F13" s="41" t="b">
        <v>0</v>
      </c>
      <c r="G13" s="41" t="b">
        <v>0</v>
      </c>
      <c r="H13" s="42" t="s">
        <v>28</v>
      </c>
      <c r="I13" s="50" t="str">
        <f t="shared" si="0"/>
        <v/>
      </c>
      <c r="J13" s="121"/>
    </row>
    <row r="14" spans="1:26" ht="12.75">
      <c r="A14" s="557"/>
      <c r="B14" s="547"/>
      <c r="C14" s="37" t="s">
        <v>25</v>
      </c>
      <c r="D14" s="38" t="s">
        <v>49</v>
      </c>
      <c r="E14" s="40" t="s">
        <v>313</v>
      </c>
      <c r="F14" s="41" t="b">
        <v>0</v>
      </c>
      <c r="G14" s="41" t="b">
        <v>0</v>
      </c>
      <c r="H14" s="43" t="s">
        <v>50</v>
      </c>
      <c r="I14" s="50" t="str">
        <f t="shared" si="0"/>
        <v/>
      </c>
      <c r="J14" s="123"/>
    </row>
    <row r="15" spans="1:26" ht="12.75">
      <c r="A15" s="557"/>
      <c r="B15" s="546" t="s">
        <v>51</v>
      </c>
      <c r="C15" s="37" t="s">
        <v>25</v>
      </c>
      <c r="D15" s="38" t="s">
        <v>52</v>
      </c>
      <c r="E15" s="40" t="s">
        <v>326</v>
      </c>
      <c r="F15" s="41" t="b">
        <v>0</v>
      </c>
      <c r="G15" s="41" t="b">
        <v>1</v>
      </c>
      <c r="H15" s="42" t="s">
        <v>28</v>
      </c>
      <c r="I15" s="23" t="e">
        <f t="shared" ca="1" si="0"/>
        <v>#NAME?</v>
      </c>
      <c r="J15" s="121"/>
    </row>
    <row r="16" spans="1:26" ht="12.75">
      <c r="A16" s="557"/>
      <c r="B16" s="547"/>
      <c r="C16" s="37" t="s">
        <v>25</v>
      </c>
      <c r="D16" s="38" t="s">
        <v>54</v>
      </c>
      <c r="E16" s="40" t="s">
        <v>326</v>
      </c>
      <c r="F16" s="41" t="b">
        <v>0</v>
      </c>
      <c r="G16" s="41" t="b">
        <v>1</v>
      </c>
      <c r="H16" s="43" t="s">
        <v>55</v>
      </c>
      <c r="I16" s="23" t="e">
        <f t="shared" ca="1" si="0"/>
        <v>#NAME?</v>
      </c>
      <c r="J16" s="123"/>
    </row>
    <row r="17" spans="1:10" ht="12.75">
      <c r="A17" s="557"/>
      <c r="B17" s="546" t="s">
        <v>56</v>
      </c>
      <c r="C17" s="37" t="s">
        <v>25</v>
      </c>
      <c r="D17" s="38" t="s">
        <v>57</v>
      </c>
      <c r="E17" s="40" t="s">
        <v>326</v>
      </c>
      <c r="F17" s="41" t="b">
        <v>0</v>
      </c>
      <c r="G17" s="41" t="b">
        <v>1</v>
      </c>
      <c r="H17" s="42" t="s">
        <v>28</v>
      </c>
      <c r="I17" s="23" t="e">
        <f t="shared" ca="1" si="0"/>
        <v>#NAME?</v>
      </c>
      <c r="J17" s="121"/>
    </row>
    <row r="18" spans="1:10" ht="12.75">
      <c r="A18" s="557"/>
      <c r="B18" s="547"/>
      <c r="C18" s="37" t="s">
        <v>25</v>
      </c>
      <c r="D18" s="38" t="s">
        <v>59</v>
      </c>
      <c r="E18" s="40" t="s">
        <v>326</v>
      </c>
      <c r="F18" s="41" t="b">
        <v>0</v>
      </c>
      <c r="G18" s="41" t="b">
        <v>1</v>
      </c>
      <c r="H18" s="43" t="s">
        <v>34</v>
      </c>
      <c r="I18" s="23" t="e">
        <f t="shared" ca="1" si="0"/>
        <v>#NAME?</v>
      </c>
      <c r="J18" s="124"/>
    </row>
    <row r="19" spans="1:10" ht="12.75">
      <c r="A19" s="557"/>
      <c r="B19" s="546" t="s">
        <v>60</v>
      </c>
      <c r="C19" s="37" t="s">
        <v>25</v>
      </c>
      <c r="D19" s="38" t="s">
        <v>61</v>
      </c>
      <c r="E19" s="40" t="s">
        <v>182</v>
      </c>
      <c r="F19" s="41" t="b">
        <v>0</v>
      </c>
      <c r="G19" s="41" t="b">
        <v>0</v>
      </c>
      <c r="H19" s="43" t="s">
        <v>63</v>
      </c>
      <c r="I19" s="50" t="str">
        <f t="shared" si="0"/>
        <v/>
      </c>
      <c r="J19" s="125"/>
    </row>
    <row r="20" spans="1:10" ht="12.75">
      <c r="A20" s="557"/>
      <c r="B20" s="547"/>
      <c r="C20" s="37" t="s">
        <v>25</v>
      </c>
      <c r="D20" s="38" t="s">
        <v>64</v>
      </c>
      <c r="E20" s="40" t="s">
        <v>182</v>
      </c>
      <c r="F20" s="41" t="b">
        <v>0</v>
      </c>
      <c r="G20" s="41" t="b">
        <v>0</v>
      </c>
      <c r="H20" s="43" t="s">
        <v>28</v>
      </c>
      <c r="I20" s="50" t="str">
        <f t="shared" si="0"/>
        <v/>
      </c>
      <c r="J20" s="125"/>
    </row>
    <row r="21" spans="1:10" ht="12.75">
      <c r="A21" s="557"/>
      <c r="B21" s="546" t="s">
        <v>65</v>
      </c>
      <c r="C21" s="37" t="s">
        <v>25</v>
      </c>
      <c r="D21" s="38" t="s">
        <v>66</v>
      </c>
      <c r="E21" s="40" t="s">
        <v>257</v>
      </c>
      <c r="F21" s="41" t="b">
        <v>0</v>
      </c>
      <c r="G21" s="41" t="b">
        <v>1</v>
      </c>
      <c r="H21" s="43" t="s">
        <v>63</v>
      </c>
      <c r="I21" s="23" t="e">
        <f t="shared" ca="1" si="0"/>
        <v>#NAME?</v>
      </c>
      <c r="J21" s="125"/>
    </row>
    <row r="22" spans="1:10" ht="12.75">
      <c r="A22" s="557"/>
      <c r="B22" s="547"/>
      <c r="C22" s="37" t="s">
        <v>25</v>
      </c>
      <c r="D22" s="38" t="s">
        <v>68</v>
      </c>
      <c r="E22" s="40" t="s">
        <v>346</v>
      </c>
      <c r="F22" s="41" t="b">
        <v>0</v>
      </c>
      <c r="G22" s="41" t="b">
        <v>0</v>
      </c>
      <c r="H22" s="43" t="s">
        <v>28</v>
      </c>
      <c r="I22" s="50" t="str">
        <f t="shared" si="0"/>
        <v/>
      </c>
      <c r="J22" s="125"/>
    </row>
    <row r="23" spans="1:10" ht="12.75">
      <c r="A23" s="557"/>
      <c r="B23" s="548" t="s">
        <v>69</v>
      </c>
      <c r="C23" s="37" t="s">
        <v>25</v>
      </c>
      <c r="D23" s="38" t="s">
        <v>70</v>
      </c>
      <c r="E23" s="40" t="s">
        <v>184</v>
      </c>
      <c r="F23" s="41" t="b">
        <v>0</v>
      </c>
      <c r="G23" s="41" t="b">
        <v>0</v>
      </c>
      <c r="H23" s="48" t="s">
        <v>28</v>
      </c>
      <c r="I23" s="50" t="str">
        <f t="shared" si="0"/>
        <v/>
      </c>
      <c r="J23" s="125"/>
    </row>
    <row r="24" spans="1:10" ht="12.75">
      <c r="A24" s="553"/>
      <c r="B24" s="547"/>
      <c r="C24" s="37" t="s">
        <v>25</v>
      </c>
      <c r="D24" s="38" t="s">
        <v>72</v>
      </c>
      <c r="E24" s="40" t="s">
        <v>133</v>
      </c>
      <c r="F24" s="41" t="b">
        <v>0</v>
      </c>
      <c r="G24" s="41" t="b">
        <v>0</v>
      </c>
      <c r="H24" s="48" t="s">
        <v>73</v>
      </c>
      <c r="I24" s="50" t="str">
        <f t="shared" si="0"/>
        <v/>
      </c>
      <c r="J24" s="126"/>
    </row>
    <row r="25" spans="1:10" ht="12.75">
      <c r="A25" s="559" t="s">
        <v>75</v>
      </c>
      <c r="B25" s="51" t="s">
        <v>76</v>
      </c>
      <c r="C25" s="52" t="s">
        <v>77</v>
      </c>
      <c r="D25" s="53" t="s">
        <v>78</v>
      </c>
      <c r="E25" s="55" t="s">
        <v>336</v>
      </c>
      <c r="F25" s="56" t="b">
        <v>0</v>
      </c>
      <c r="G25" s="57" t="b">
        <v>0</v>
      </c>
      <c r="H25" s="58" t="s">
        <v>21</v>
      </c>
      <c r="I25" s="50" t="str">
        <f t="shared" si="0"/>
        <v/>
      </c>
      <c r="J25" s="121"/>
    </row>
    <row r="26" spans="1:10" ht="12.75">
      <c r="A26" s="557"/>
      <c r="B26" s="51" t="s">
        <v>80</v>
      </c>
      <c r="C26" s="52" t="s">
        <v>77</v>
      </c>
      <c r="D26" s="53" t="s">
        <v>81</v>
      </c>
      <c r="E26" s="55" t="s">
        <v>350</v>
      </c>
      <c r="F26" s="56" t="b">
        <v>0</v>
      </c>
      <c r="G26" s="57" t="b">
        <v>0</v>
      </c>
      <c r="H26" s="58" t="s">
        <v>21</v>
      </c>
      <c r="I26" s="50" t="str">
        <f t="shared" si="0"/>
        <v/>
      </c>
      <c r="J26" s="127"/>
    </row>
    <row r="27" spans="1:10" ht="12.75">
      <c r="A27" s="557"/>
      <c r="B27" s="51" t="s">
        <v>83</v>
      </c>
      <c r="C27" s="52" t="s">
        <v>77</v>
      </c>
      <c r="D27" s="53" t="s">
        <v>84</v>
      </c>
      <c r="E27" s="55" t="s">
        <v>340</v>
      </c>
      <c r="F27" s="56" t="b">
        <v>0</v>
      </c>
      <c r="G27" s="57" t="b">
        <v>0</v>
      </c>
      <c r="H27" s="58" t="s">
        <v>21</v>
      </c>
      <c r="I27" s="50" t="str">
        <f t="shared" si="0"/>
        <v/>
      </c>
      <c r="J27" s="128"/>
    </row>
    <row r="28" spans="1:10" ht="12.75">
      <c r="A28" s="557"/>
      <c r="B28" s="51" t="s">
        <v>86</v>
      </c>
      <c r="C28" s="52" t="s">
        <v>77</v>
      </c>
      <c r="D28" s="53" t="s">
        <v>87</v>
      </c>
      <c r="E28" s="55" t="s">
        <v>347</v>
      </c>
      <c r="F28" s="56" t="b">
        <v>0</v>
      </c>
      <c r="G28" s="57" t="b">
        <v>1</v>
      </c>
      <c r="H28" s="58" t="s">
        <v>21</v>
      </c>
      <c r="I28" s="23" t="e">
        <f t="shared" ca="1" si="0"/>
        <v>#NAME?</v>
      </c>
      <c r="J28" s="128"/>
    </row>
    <row r="29" spans="1:10" ht="12.75">
      <c r="A29" s="557"/>
      <c r="B29" s="51" t="s">
        <v>89</v>
      </c>
      <c r="C29" s="52" t="s">
        <v>77</v>
      </c>
      <c r="D29" s="53" t="s">
        <v>90</v>
      </c>
      <c r="E29" s="55" t="s">
        <v>345</v>
      </c>
      <c r="F29" s="56" t="b">
        <v>0</v>
      </c>
      <c r="G29" s="57" t="b">
        <v>1</v>
      </c>
      <c r="H29" s="58" t="s">
        <v>21</v>
      </c>
      <c r="I29" s="23" t="e">
        <f t="shared" ca="1" si="0"/>
        <v>#NAME?</v>
      </c>
      <c r="J29" s="125"/>
    </row>
    <row r="30" spans="1:10" ht="12.75">
      <c r="A30" s="557"/>
      <c r="B30" s="51" t="s">
        <v>91</v>
      </c>
      <c r="C30" s="52" t="s">
        <v>77</v>
      </c>
      <c r="D30" s="53" t="s">
        <v>92</v>
      </c>
      <c r="E30" s="55" t="s">
        <v>350</v>
      </c>
      <c r="F30" s="56" t="b">
        <v>0</v>
      </c>
      <c r="G30" s="57" t="b">
        <v>0</v>
      </c>
      <c r="H30" s="58" t="s">
        <v>21</v>
      </c>
      <c r="I30" s="50" t="str">
        <f t="shared" si="0"/>
        <v/>
      </c>
      <c r="J30" s="129"/>
    </row>
    <row r="31" spans="1:10" ht="12.75">
      <c r="A31" s="557"/>
      <c r="B31" s="51" t="s">
        <v>94</v>
      </c>
      <c r="C31" s="52" t="s">
        <v>77</v>
      </c>
      <c r="D31" s="53" t="s">
        <v>95</v>
      </c>
      <c r="E31" s="55" t="s">
        <v>177</v>
      </c>
      <c r="F31" s="56" t="b">
        <v>0</v>
      </c>
      <c r="G31" s="57" t="b">
        <v>0</v>
      </c>
      <c r="H31" s="58" t="s">
        <v>21</v>
      </c>
      <c r="I31" s="50" t="str">
        <f t="shared" si="0"/>
        <v/>
      </c>
      <c r="J31" s="129"/>
    </row>
    <row r="32" spans="1:10" ht="12.75">
      <c r="A32" s="557"/>
      <c r="B32" s="61" t="s">
        <v>100</v>
      </c>
      <c r="C32" s="62" t="s">
        <v>77</v>
      </c>
      <c r="D32" s="53" t="s">
        <v>101</v>
      </c>
      <c r="E32" s="63" t="s">
        <v>363</v>
      </c>
      <c r="F32" s="56" t="b">
        <v>0</v>
      </c>
      <c r="G32" s="57" t="b">
        <v>0</v>
      </c>
      <c r="H32" s="58" t="s">
        <v>21</v>
      </c>
      <c r="I32" s="50" t="str">
        <f t="shared" si="0"/>
        <v/>
      </c>
      <c r="J32" s="129"/>
    </row>
    <row r="33" spans="1:10" ht="12.75">
      <c r="A33" s="553"/>
      <c r="B33" s="61" t="s">
        <v>103</v>
      </c>
      <c r="C33" s="52" t="s">
        <v>77</v>
      </c>
      <c r="D33" s="53" t="s">
        <v>104</v>
      </c>
      <c r="E33" s="63" t="s">
        <v>363</v>
      </c>
      <c r="F33" s="56" t="b">
        <v>0</v>
      </c>
      <c r="G33" s="57" t="b">
        <v>0</v>
      </c>
      <c r="H33" s="64" t="s">
        <v>106</v>
      </c>
      <c r="I33" s="50" t="str">
        <f t="shared" si="0"/>
        <v/>
      </c>
      <c r="J33" s="129"/>
    </row>
    <row r="34" spans="1:10" ht="12.75">
      <c r="A34" s="560" t="s">
        <v>107</v>
      </c>
      <c r="B34" s="66" t="s">
        <v>108</v>
      </c>
      <c r="C34" s="67" t="s">
        <v>25</v>
      </c>
      <c r="D34" s="68" t="s">
        <v>109</v>
      </c>
      <c r="E34" s="70" t="s">
        <v>256</v>
      </c>
      <c r="F34" s="71" t="b">
        <v>0</v>
      </c>
      <c r="G34" s="71" t="b">
        <v>0</v>
      </c>
      <c r="H34" s="72" t="s">
        <v>106</v>
      </c>
      <c r="I34" s="50" t="str">
        <f t="shared" si="0"/>
        <v/>
      </c>
      <c r="J34" s="130"/>
    </row>
    <row r="35" spans="1:10" ht="15.75" customHeight="1">
      <c r="A35" s="557"/>
      <c r="B35" s="66" t="s">
        <v>111</v>
      </c>
      <c r="C35" s="67" t="s">
        <v>25</v>
      </c>
      <c r="D35" s="68" t="s">
        <v>112</v>
      </c>
      <c r="E35" s="70" t="s">
        <v>256</v>
      </c>
      <c r="F35" s="71" t="b">
        <v>0</v>
      </c>
      <c r="G35" s="71" t="b">
        <v>0</v>
      </c>
      <c r="H35" s="72" t="s">
        <v>106</v>
      </c>
      <c r="I35" s="50" t="str">
        <f t="shared" si="0"/>
        <v/>
      </c>
      <c r="J35" s="130"/>
    </row>
    <row r="36" spans="1:10" ht="15.75" customHeight="1">
      <c r="A36" s="557"/>
      <c r="B36" s="66" t="s">
        <v>114</v>
      </c>
      <c r="C36" s="67" t="s">
        <v>25</v>
      </c>
      <c r="D36" s="74" t="s">
        <v>115</v>
      </c>
      <c r="E36" s="70" t="s">
        <v>256</v>
      </c>
      <c r="F36" s="76" t="b">
        <v>0</v>
      </c>
      <c r="G36" s="76" t="b">
        <v>0</v>
      </c>
      <c r="H36" s="77" t="s">
        <v>106</v>
      </c>
      <c r="I36" s="50" t="str">
        <f t="shared" si="0"/>
        <v/>
      </c>
      <c r="J36" s="130"/>
    </row>
    <row r="37" spans="1:10" ht="15" customHeight="1">
      <c r="A37" s="557"/>
      <c r="B37" s="66" t="s">
        <v>117</v>
      </c>
      <c r="C37" s="67" t="s">
        <v>25</v>
      </c>
      <c r="D37" s="68" t="s">
        <v>118</v>
      </c>
      <c r="E37" s="70" t="s">
        <v>279</v>
      </c>
      <c r="F37" s="76" t="b">
        <v>0</v>
      </c>
      <c r="G37" s="76" t="b">
        <v>0</v>
      </c>
      <c r="H37" s="77" t="s">
        <v>106</v>
      </c>
      <c r="I37" s="50" t="str">
        <f t="shared" si="0"/>
        <v/>
      </c>
      <c r="J37" s="130"/>
    </row>
    <row r="38" spans="1:10" ht="15.75" customHeight="1">
      <c r="A38" s="557"/>
      <c r="B38" s="66" t="s">
        <v>119</v>
      </c>
      <c r="C38" s="67" t="s">
        <v>25</v>
      </c>
      <c r="D38" s="68" t="s">
        <v>120</v>
      </c>
      <c r="E38" s="70" t="s">
        <v>140</v>
      </c>
      <c r="F38" s="76" t="b">
        <v>0</v>
      </c>
      <c r="G38" s="76" t="b">
        <v>0</v>
      </c>
      <c r="H38" s="77" t="s">
        <v>106</v>
      </c>
      <c r="I38" s="50" t="str">
        <f t="shared" si="0"/>
        <v/>
      </c>
      <c r="J38" s="130"/>
    </row>
    <row r="39" spans="1:10" ht="15.75" customHeight="1">
      <c r="A39" s="557"/>
      <c r="B39" s="66" t="s">
        <v>122</v>
      </c>
      <c r="C39" s="78" t="s">
        <v>25</v>
      </c>
      <c r="D39" s="68" t="s">
        <v>123</v>
      </c>
      <c r="E39" s="70" t="s">
        <v>273</v>
      </c>
      <c r="F39" s="76" t="b">
        <v>0</v>
      </c>
      <c r="G39" s="76" t="b">
        <v>0</v>
      </c>
      <c r="H39" s="77" t="s">
        <v>106</v>
      </c>
      <c r="I39" s="50" t="str">
        <f t="shared" si="0"/>
        <v/>
      </c>
    </row>
    <row r="40" spans="1:10" ht="15.75" customHeight="1">
      <c r="A40" s="557"/>
      <c r="B40" s="80" t="s">
        <v>125</v>
      </c>
      <c r="C40" s="78" t="s">
        <v>25</v>
      </c>
      <c r="D40" s="68" t="s">
        <v>126</v>
      </c>
      <c r="E40" s="70" t="s">
        <v>140</v>
      </c>
      <c r="F40" s="76" t="b">
        <v>0</v>
      </c>
      <c r="G40" s="76" t="b">
        <v>0</v>
      </c>
      <c r="H40" s="77" t="s">
        <v>106</v>
      </c>
      <c r="I40" s="50" t="str">
        <f t="shared" si="0"/>
        <v/>
      </c>
    </row>
    <row r="41" spans="1:10" ht="15.75" customHeight="1">
      <c r="A41" s="557"/>
      <c r="B41" s="80" t="s">
        <v>128</v>
      </c>
      <c r="C41" s="78" t="s">
        <v>25</v>
      </c>
      <c r="D41" s="68" t="s">
        <v>129</v>
      </c>
      <c r="E41" s="70" t="s">
        <v>255</v>
      </c>
      <c r="F41" s="76" t="b">
        <v>0</v>
      </c>
      <c r="G41" s="76" t="b">
        <v>0</v>
      </c>
      <c r="H41" s="77" t="s">
        <v>106</v>
      </c>
      <c r="I41" s="50" t="str">
        <f t="shared" si="0"/>
        <v/>
      </c>
    </row>
    <row r="42" spans="1:10" ht="15.75" customHeight="1">
      <c r="A42" s="557"/>
      <c r="B42" s="66" t="s">
        <v>131</v>
      </c>
      <c r="C42" s="67" t="s">
        <v>25</v>
      </c>
      <c r="D42" s="68" t="s">
        <v>132</v>
      </c>
      <c r="E42" s="70" t="s">
        <v>274</v>
      </c>
      <c r="F42" s="76" t="b">
        <v>1</v>
      </c>
      <c r="G42" s="76" t="b">
        <v>1</v>
      </c>
      <c r="H42" s="77" t="s">
        <v>106</v>
      </c>
      <c r="I42" s="23" t="e">
        <f t="shared" ca="1" si="0"/>
        <v>#NAME?</v>
      </c>
      <c r="J42" s="131"/>
    </row>
    <row r="43" spans="1:10" ht="15.75" customHeight="1">
      <c r="A43" s="557"/>
      <c r="B43" s="80" t="s">
        <v>134</v>
      </c>
      <c r="C43" s="78" t="s">
        <v>25</v>
      </c>
      <c r="D43" s="68" t="s">
        <v>135</v>
      </c>
      <c r="E43" s="70" t="s">
        <v>255</v>
      </c>
      <c r="F43" s="76" t="b">
        <v>0</v>
      </c>
      <c r="G43" s="76" t="b">
        <v>0</v>
      </c>
      <c r="H43" s="77" t="s">
        <v>106</v>
      </c>
      <c r="I43" s="50" t="str">
        <f t="shared" si="0"/>
        <v/>
      </c>
    </row>
    <row r="44" spans="1:10" ht="15.75" customHeight="1">
      <c r="A44" s="557"/>
      <c r="B44" s="80" t="s">
        <v>136</v>
      </c>
      <c r="C44" s="78" t="s">
        <v>25</v>
      </c>
      <c r="D44" s="68" t="s">
        <v>137</v>
      </c>
      <c r="E44" s="70" t="s">
        <v>255</v>
      </c>
      <c r="F44" s="76" t="b">
        <v>0</v>
      </c>
      <c r="G44" s="76" t="b">
        <v>0</v>
      </c>
      <c r="H44" s="77" t="s">
        <v>106</v>
      </c>
      <c r="I44" s="50" t="str">
        <f t="shared" si="0"/>
        <v/>
      </c>
    </row>
    <row r="45" spans="1:10" ht="15.75" customHeight="1">
      <c r="A45" s="557"/>
      <c r="B45" s="80" t="s">
        <v>138</v>
      </c>
      <c r="C45" s="78" t="s">
        <v>25</v>
      </c>
      <c r="D45" s="68" t="s">
        <v>139</v>
      </c>
      <c r="E45" s="70" t="s">
        <v>255</v>
      </c>
      <c r="F45" s="76" t="b">
        <v>0</v>
      </c>
      <c r="G45" s="76" t="b">
        <v>0</v>
      </c>
      <c r="H45" s="77" t="s">
        <v>106</v>
      </c>
      <c r="I45" s="50" t="str">
        <f t="shared" si="0"/>
        <v/>
      </c>
    </row>
    <row r="46" spans="1:10" ht="15.75" customHeight="1">
      <c r="A46" s="557"/>
      <c r="B46" s="80" t="s">
        <v>380</v>
      </c>
      <c r="C46" s="78" t="s">
        <v>25</v>
      </c>
      <c r="D46" s="68" t="s">
        <v>381</v>
      </c>
      <c r="E46" s="70" t="s">
        <v>255</v>
      </c>
      <c r="F46" s="76" t="b">
        <v>0</v>
      </c>
      <c r="G46" s="76" t="b">
        <v>0</v>
      </c>
      <c r="H46" s="77" t="s">
        <v>106</v>
      </c>
      <c r="I46" s="50" t="str">
        <f t="shared" si="0"/>
        <v/>
      </c>
    </row>
    <row r="47" spans="1:10" ht="16.5" customHeight="1">
      <c r="A47" s="561"/>
      <c r="B47" s="92" t="s">
        <v>145</v>
      </c>
      <c r="C47" s="93" t="s">
        <v>25</v>
      </c>
      <c r="D47" s="94" t="s">
        <v>145</v>
      </c>
      <c r="E47" s="87" t="s">
        <v>341</v>
      </c>
      <c r="F47" s="97" t="b">
        <v>0</v>
      </c>
      <c r="G47" s="97" t="b">
        <v>1</v>
      </c>
      <c r="H47" s="98" t="s">
        <v>106</v>
      </c>
      <c r="I47" s="23" t="e">
        <f t="shared" ca="1" si="0"/>
        <v>#NAME?</v>
      </c>
      <c r="J47" s="131"/>
    </row>
    <row r="48" spans="1:10" ht="18.75" customHeight="1">
      <c r="A48" s="562" t="s">
        <v>147</v>
      </c>
      <c r="B48" s="99" t="s">
        <v>148</v>
      </c>
      <c r="C48" s="100" t="s">
        <v>149</v>
      </c>
      <c r="D48" s="101" t="s">
        <v>148</v>
      </c>
      <c r="E48" s="112" t="s">
        <v>150</v>
      </c>
      <c r="F48" s="104" t="b">
        <v>0</v>
      </c>
      <c r="G48" s="105" t="s">
        <v>151</v>
      </c>
      <c r="H48" s="106" t="s">
        <v>152</v>
      </c>
      <c r="I48" s="50" t="e">
        <f t="shared" si="0"/>
        <v>#VALUE!</v>
      </c>
      <c r="J48" s="132"/>
    </row>
    <row r="49" spans="1:10" ht="18.75" customHeight="1">
      <c r="A49" s="561"/>
      <c r="B49" s="108" t="s">
        <v>153</v>
      </c>
      <c r="C49" s="109" t="s">
        <v>154</v>
      </c>
      <c r="D49" s="110" t="s">
        <v>153</v>
      </c>
      <c r="E49" s="112" t="s">
        <v>155</v>
      </c>
      <c r="F49" s="113" t="b">
        <v>0</v>
      </c>
      <c r="G49" s="114" t="s">
        <v>151</v>
      </c>
      <c r="H49" s="115" t="s">
        <v>156</v>
      </c>
      <c r="I49" s="50" t="e">
        <f t="shared" si="0"/>
        <v>#VALUE!</v>
      </c>
      <c r="J49" s="133"/>
    </row>
  </sheetData>
  <mergeCells count="19">
    <mergeCell ref="A25:A33"/>
    <mergeCell ref="A34:A47"/>
    <mergeCell ref="A48:A49"/>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Z35 A25:G33 H25:H32">
    <cfRule type="notContainsBlanks" dxfId="19" priority="1">
      <formula>LEN(TRIM(J23))&gt;0</formula>
    </cfRule>
  </conditionalFormatting>
  <hyperlinks>
    <hyperlink ref="A1"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1" r:id="rId19"/>
    <hyperlink ref="D23" r:id="rId20"/>
    <hyperlink ref="D24" r:id="rId21"/>
    <hyperlink ref="D25" r:id="rId22"/>
    <hyperlink ref="D26" r:id="rId23"/>
    <hyperlink ref="D27" r:id="rId24"/>
    <hyperlink ref="D28" r:id="rId25"/>
    <hyperlink ref="D29" r:id="rId26"/>
    <hyperlink ref="D30" r:id="rId27"/>
    <hyperlink ref="D31" r:id="rId28"/>
    <hyperlink ref="D32" r:id="rId29"/>
    <hyperlink ref="D33" r:id="rId30"/>
    <hyperlink ref="D34" r:id="rId31"/>
    <hyperlink ref="D35" r:id="rId32"/>
    <hyperlink ref="D36" r:id="rId33"/>
    <hyperlink ref="D37" r:id="rId34"/>
    <hyperlink ref="D38" r:id="rId35"/>
    <hyperlink ref="D39" r:id="rId36"/>
    <hyperlink ref="D40" r:id="rId37"/>
    <hyperlink ref="D41" r:id="rId38"/>
    <hyperlink ref="D42" r:id="rId39"/>
    <hyperlink ref="D43" r:id="rId40"/>
    <hyperlink ref="D44" r:id="rId41"/>
    <hyperlink ref="D45" r:id="rId42"/>
    <hyperlink ref="D46" r:id="rId43"/>
    <hyperlink ref="D47" r:id="rId44"/>
    <hyperlink ref="D48" r:id="rId45"/>
    <hyperlink ref="D49" r:id="rId46"/>
  </hyperlinks>
  <printOptions horizontalCentered="1" gridLines="1"/>
  <pageMargins left="0.7" right="0.7" top="0.75" bottom="0.75" header="0" footer="0"/>
  <pageSetup paperSize="9" fitToHeight="0" pageOrder="overThenDown" orientation="landscape" cellComments="atEnd"/>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49"/>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8" customWidth="1"/>
    <col min="2" max="2" width="20.42578125" customWidth="1"/>
    <col min="3" max="3" width="27.42578125" customWidth="1"/>
    <col min="4" max="4" width="24.85546875" customWidth="1"/>
    <col min="5" max="5" width="10.7109375" customWidth="1"/>
    <col min="6" max="6" width="14.140625" customWidth="1"/>
    <col min="7" max="7" width="10.7109375" customWidth="1"/>
    <col min="8" max="8" width="51.5703125" customWidth="1"/>
    <col min="9" max="9" width="80" customWidth="1"/>
    <col min="10" max="10" width="20.28515625" customWidth="1"/>
  </cols>
  <sheetData>
    <row r="1" spans="1:26" ht="12.75">
      <c r="A1" s="549" t="s">
        <v>6</v>
      </c>
      <c r="B1" s="550"/>
      <c r="C1" s="551"/>
      <c r="D1" s="550"/>
      <c r="E1" s="550"/>
      <c r="F1" s="550"/>
      <c r="G1" s="550"/>
      <c r="H1" s="550"/>
      <c r="I1" s="8"/>
      <c r="J1" s="9"/>
      <c r="K1" s="8"/>
      <c r="L1" s="8"/>
      <c r="M1" s="8"/>
      <c r="N1" s="8"/>
      <c r="O1" s="8"/>
      <c r="P1" s="8"/>
      <c r="Q1" s="8"/>
      <c r="R1" s="8"/>
      <c r="S1" s="8"/>
      <c r="T1" s="8"/>
      <c r="U1" s="8"/>
      <c r="V1" s="8"/>
      <c r="W1" s="8"/>
      <c r="X1" s="8"/>
      <c r="Y1" s="8"/>
      <c r="Z1" s="8"/>
    </row>
    <row r="2" spans="1:26" ht="12.75">
      <c r="A2" s="10" t="s">
        <v>7</v>
      </c>
      <c r="B2" s="11" t="s">
        <v>8</v>
      </c>
      <c r="C2" s="12" t="s">
        <v>9</v>
      </c>
      <c r="D2" s="12" t="s">
        <v>10</v>
      </c>
      <c r="E2" s="14" t="s">
        <v>12</v>
      </c>
      <c r="F2" s="14" t="s">
        <v>13</v>
      </c>
      <c r="G2" s="15" t="s">
        <v>14</v>
      </c>
      <c r="H2" s="16" t="s">
        <v>15</v>
      </c>
      <c r="I2" s="8"/>
      <c r="J2" s="9"/>
      <c r="K2" s="8"/>
      <c r="L2" s="8"/>
      <c r="M2" s="8"/>
      <c r="N2" s="8"/>
      <c r="O2" s="8"/>
      <c r="P2" s="8"/>
      <c r="Q2" s="8"/>
      <c r="R2" s="8"/>
      <c r="S2" s="8"/>
      <c r="T2" s="8"/>
      <c r="U2" s="8"/>
      <c r="V2" s="8"/>
      <c r="W2" s="8"/>
      <c r="X2" s="8"/>
      <c r="Y2" s="8"/>
      <c r="Z2" s="8"/>
    </row>
    <row r="3" spans="1:26" ht="12.75">
      <c r="A3" s="552" t="s">
        <v>16</v>
      </c>
      <c r="B3" s="554" t="s">
        <v>17</v>
      </c>
      <c r="C3" s="17" t="s">
        <v>18</v>
      </c>
      <c r="D3" s="18" t="s">
        <v>19</v>
      </c>
      <c r="E3" s="20" t="s">
        <v>157</v>
      </c>
      <c r="F3" s="21" t="b">
        <v>0</v>
      </c>
      <c r="G3" s="21" t="b">
        <v>0</v>
      </c>
      <c r="H3" s="22" t="s">
        <v>21</v>
      </c>
      <c r="I3" s="50" t="str">
        <f t="shared" ref="I3:I24" si="0">IF(G3,CONCAT(CONCAT(CONCAT(CONCAT(CONCAT(CONCAT(CONCAT(CONCAT("http://192.168.10.9:8082/artifactory/santander-gts-libs-release-local/",CONCAT(CONCAT(SUBSTITUTE(C3,".","/"),"/"),D3)),"/"),E3),"/"),D3),"-"),E3),".jar"),"")</f>
        <v/>
      </c>
    </row>
    <row r="4" spans="1:26" ht="12.75">
      <c r="A4" s="553"/>
      <c r="B4" s="547"/>
      <c r="C4" s="17" t="s">
        <v>18</v>
      </c>
      <c r="D4" s="18" t="s">
        <v>22</v>
      </c>
      <c r="E4" s="20" t="s">
        <v>157</v>
      </c>
      <c r="F4" s="21" t="b">
        <v>0</v>
      </c>
      <c r="G4" s="21" t="b">
        <v>0</v>
      </c>
      <c r="H4" s="26"/>
      <c r="I4" s="50" t="str">
        <f t="shared" si="0"/>
        <v/>
      </c>
      <c r="J4" s="119"/>
    </row>
    <row r="5" spans="1:26" ht="24" customHeight="1">
      <c r="A5" s="556" t="s">
        <v>23</v>
      </c>
      <c r="B5" s="555" t="s">
        <v>24</v>
      </c>
      <c r="C5" s="28" t="s">
        <v>25</v>
      </c>
      <c r="D5" s="29" t="s">
        <v>26</v>
      </c>
      <c r="E5" s="31" t="s">
        <v>326</v>
      </c>
      <c r="F5" s="32" t="b">
        <v>0</v>
      </c>
      <c r="G5" s="32" t="b">
        <v>0</v>
      </c>
      <c r="H5" s="33" t="s">
        <v>28</v>
      </c>
      <c r="I5" s="50" t="str">
        <f t="shared" si="0"/>
        <v/>
      </c>
    </row>
    <row r="6" spans="1:26" ht="22.5" customHeight="1">
      <c r="A6" s="557"/>
      <c r="B6" s="547"/>
      <c r="C6" s="28" t="s">
        <v>25</v>
      </c>
      <c r="D6" s="29" t="s">
        <v>29</v>
      </c>
      <c r="E6" s="31" t="s">
        <v>281</v>
      </c>
      <c r="F6" s="32" t="b">
        <v>0</v>
      </c>
      <c r="G6" s="32" t="b">
        <v>1</v>
      </c>
      <c r="H6" s="35" t="s">
        <v>21</v>
      </c>
      <c r="I6" s="23" t="e">
        <f t="shared" ca="1" si="0"/>
        <v>#NAME?</v>
      </c>
      <c r="J6" s="121"/>
    </row>
    <row r="7" spans="1:26" ht="12.75">
      <c r="A7" s="557"/>
      <c r="B7" s="555" t="s">
        <v>30</v>
      </c>
      <c r="C7" s="28" t="s">
        <v>25</v>
      </c>
      <c r="D7" s="29" t="s">
        <v>31</v>
      </c>
      <c r="E7" s="31" t="s">
        <v>74</v>
      </c>
      <c r="F7" s="32" t="b">
        <v>0</v>
      </c>
      <c r="G7" s="32" t="b">
        <v>0</v>
      </c>
      <c r="H7" s="33"/>
      <c r="I7" s="50" t="str">
        <f t="shared" si="0"/>
        <v/>
      </c>
      <c r="J7" s="119"/>
    </row>
    <row r="8" spans="1:26" ht="12.75">
      <c r="A8" s="557"/>
      <c r="B8" s="547"/>
      <c r="C8" s="28" t="s">
        <v>25</v>
      </c>
      <c r="D8" s="29" t="s">
        <v>33</v>
      </c>
      <c r="E8" s="31" t="s">
        <v>273</v>
      </c>
      <c r="F8" s="32" t="b">
        <v>0</v>
      </c>
      <c r="G8" s="32" t="b">
        <v>0</v>
      </c>
      <c r="H8" s="35" t="s">
        <v>34</v>
      </c>
      <c r="I8" s="50" t="str">
        <f t="shared" si="0"/>
        <v/>
      </c>
    </row>
    <row r="9" spans="1:26" ht="12.75">
      <c r="A9" s="557"/>
      <c r="B9" s="555" t="s">
        <v>35</v>
      </c>
      <c r="C9" s="28" t="s">
        <v>18</v>
      </c>
      <c r="D9" s="29" t="s">
        <v>36</v>
      </c>
      <c r="E9" s="31" t="s">
        <v>105</v>
      </c>
      <c r="F9" s="32" t="b">
        <v>0</v>
      </c>
      <c r="G9" s="32" t="b">
        <v>0</v>
      </c>
      <c r="H9" s="33"/>
      <c r="I9" s="50" t="str">
        <f t="shared" si="0"/>
        <v/>
      </c>
    </row>
    <row r="10" spans="1:26" ht="12.75">
      <c r="A10" s="553"/>
      <c r="B10" s="547"/>
      <c r="C10" s="28" t="s">
        <v>38</v>
      </c>
      <c r="D10" s="29" t="s">
        <v>39</v>
      </c>
      <c r="E10" s="31" t="s">
        <v>105</v>
      </c>
      <c r="F10" s="32" t="b">
        <v>0</v>
      </c>
      <c r="G10" s="32" t="b">
        <v>0</v>
      </c>
      <c r="H10" s="35" t="s">
        <v>34</v>
      </c>
      <c r="I10" s="50" t="str">
        <f t="shared" si="0"/>
        <v/>
      </c>
    </row>
    <row r="11" spans="1:26" ht="12.75">
      <c r="A11" s="558" t="s">
        <v>40</v>
      </c>
      <c r="B11" s="546" t="s">
        <v>41</v>
      </c>
      <c r="C11" s="37" t="s">
        <v>25</v>
      </c>
      <c r="D11" s="38" t="s">
        <v>42</v>
      </c>
      <c r="E11" s="40" t="s">
        <v>181</v>
      </c>
      <c r="F11" s="41" t="b">
        <v>0</v>
      </c>
      <c r="G11" s="41" t="b">
        <v>0</v>
      </c>
      <c r="H11" s="42" t="s">
        <v>28</v>
      </c>
      <c r="I11" s="50" t="str">
        <f t="shared" si="0"/>
        <v/>
      </c>
      <c r="J11" s="121"/>
    </row>
    <row r="12" spans="1:26" ht="15" customHeight="1">
      <c r="A12" s="557"/>
      <c r="B12" s="547"/>
      <c r="C12" s="37" t="s">
        <v>25</v>
      </c>
      <c r="D12" s="38" t="s">
        <v>44</v>
      </c>
      <c r="E12" s="40" t="s">
        <v>170</v>
      </c>
      <c r="F12" s="41" t="b">
        <v>0</v>
      </c>
      <c r="G12" s="41" t="b">
        <v>1</v>
      </c>
      <c r="H12" s="43" t="s">
        <v>45</v>
      </c>
      <c r="I12" s="23" t="e">
        <f t="shared" ca="1" si="0"/>
        <v>#NAME?</v>
      </c>
      <c r="J12" s="122"/>
    </row>
    <row r="13" spans="1:26" ht="12.75">
      <c r="A13" s="557"/>
      <c r="B13" s="546" t="s">
        <v>46</v>
      </c>
      <c r="C13" s="37" t="s">
        <v>25</v>
      </c>
      <c r="D13" s="38" t="s">
        <v>47</v>
      </c>
      <c r="E13" s="40" t="s">
        <v>336</v>
      </c>
      <c r="F13" s="41" t="b">
        <v>0</v>
      </c>
      <c r="G13" s="41" t="b">
        <v>0</v>
      </c>
      <c r="H13" s="42" t="s">
        <v>28</v>
      </c>
      <c r="I13" s="50" t="str">
        <f t="shared" si="0"/>
        <v/>
      </c>
      <c r="J13" s="121"/>
    </row>
    <row r="14" spans="1:26" ht="12.75">
      <c r="A14" s="557"/>
      <c r="B14" s="547"/>
      <c r="C14" s="37" t="s">
        <v>25</v>
      </c>
      <c r="D14" s="38" t="s">
        <v>49</v>
      </c>
      <c r="E14" s="40" t="s">
        <v>313</v>
      </c>
      <c r="F14" s="41" t="b">
        <v>0</v>
      </c>
      <c r="G14" s="41" t="b">
        <v>1</v>
      </c>
      <c r="H14" s="43" t="s">
        <v>50</v>
      </c>
      <c r="I14" s="23" t="e">
        <f t="shared" ca="1" si="0"/>
        <v>#NAME?</v>
      </c>
      <c r="J14" s="123"/>
    </row>
    <row r="15" spans="1:26" ht="12.75">
      <c r="A15" s="557"/>
      <c r="B15" s="546" t="s">
        <v>51</v>
      </c>
      <c r="C15" s="37" t="s">
        <v>25</v>
      </c>
      <c r="D15" s="38" t="s">
        <v>52</v>
      </c>
      <c r="E15" s="40" t="s">
        <v>336</v>
      </c>
      <c r="F15" s="41" t="b">
        <v>0</v>
      </c>
      <c r="G15" s="41" t="b">
        <v>0</v>
      </c>
      <c r="H15" s="42" t="s">
        <v>28</v>
      </c>
      <c r="I15" s="50" t="str">
        <f t="shared" si="0"/>
        <v/>
      </c>
      <c r="J15" s="121"/>
    </row>
    <row r="16" spans="1:26" ht="12.75">
      <c r="A16" s="557"/>
      <c r="B16" s="547"/>
      <c r="C16" s="37" t="s">
        <v>25</v>
      </c>
      <c r="D16" s="38" t="s">
        <v>54</v>
      </c>
      <c r="E16" s="40" t="s">
        <v>257</v>
      </c>
      <c r="F16" s="41" t="b">
        <v>0</v>
      </c>
      <c r="G16" s="41" t="b">
        <v>1</v>
      </c>
      <c r="H16" s="43" t="s">
        <v>55</v>
      </c>
      <c r="I16" s="23" t="e">
        <f t="shared" ca="1" si="0"/>
        <v>#NAME?</v>
      </c>
      <c r="J16" s="123"/>
    </row>
    <row r="17" spans="1:10" ht="12.75">
      <c r="A17" s="557"/>
      <c r="B17" s="546" t="s">
        <v>56</v>
      </c>
      <c r="C17" s="37" t="s">
        <v>25</v>
      </c>
      <c r="D17" s="38" t="s">
        <v>57</v>
      </c>
      <c r="E17" s="40" t="s">
        <v>336</v>
      </c>
      <c r="F17" s="41" t="b">
        <v>0</v>
      </c>
      <c r="G17" s="41" t="b">
        <v>0</v>
      </c>
      <c r="H17" s="42" t="s">
        <v>28</v>
      </c>
      <c r="I17" s="50" t="str">
        <f t="shared" si="0"/>
        <v/>
      </c>
      <c r="J17" s="121"/>
    </row>
    <row r="18" spans="1:10" ht="12.75">
      <c r="A18" s="557"/>
      <c r="B18" s="547"/>
      <c r="C18" s="37" t="s">
        <v>25</v>
      </c>
      <c r="D18" s="38" t="s">
        <v>59</v>
      </c>
      <c r="E18" s="40" t="s">
        <v>257</v>
      </c>
      <c r="F18" s="41" t="b">
        <v>0</v>
      </c>
      <c r="G18" s="41" t="b">
        <v>1</v>
      </c>
      <c r="H18" s="43" t="s">
        <v>34</v>
      </c>
      <c r="I18" s="23" t="e">
        <f t="shared" ca="1" si="0"/>
        <v>#NAME?</v>
      </c>
      <c r="J18" s="124"/>
    </row>
    <row r="19" spans="1:10" ht="12.75">
      <c r="A19" s="557"/>
      <c r="B19" s="546" t="s">
        <v>60</v>
      </c>
      <c r="C19" s="37" t="s">
        <v>25</v>
      </c>
      <c r="D19" s="38" t="s">
        <v>61</v>
      </c>
      <c r="E19" s="40" t="s">
        <v>182</v>
      </c>
      <c r="F19" s="41" t="b">
        <v>0</v>
      </c>
      <c r="G19" s="41" t="b">
        <v>0</v>
      </c>
      <c r="H19" s="43" t="s">
        <v>63</v>
      </c>
      <c r="I19" s="50" t="str">
        <f t="shared" si="0"/>
        <v/>
      </c>
      <c r="J19" s="125"/>
    </row>
    <row r="20" spans="1:10" ht="12.75">
      <c r="A20" s="557"/>
      <c r="B20" s="547"/>
      <c r="C20" s="37" t="s">
        <v>25</v>
      </c>
      <c r="D20" s="38" t="s">
        <v>64</v>
      </c>
      <c r="E20" s="40" t="s">
        <v>182</v>
      </c>
      <c r="F20" s="41" t="b">
        <v>0</v>
      </c>
      <c r="G20" s="41" t="b">
        <v>0</v>
      </c>
      <c r="H20" s="43" t="s">
        <v>28</v>
      </c>
      <c r="I20" s="50" t="str">
        <f t="shared" si="0"/>
        <v/>
      </c>
      <c r="J20" s="125"/>
    </row>
    <row r="21" spans="1:10" ht="12.75">
      <c r="A21" s="557"/>
      <c r="B21" s="546" t="s">
        <v>65</v>
      </c>
      <c r="C21" s="37" t="s">
        <v>25</v>
      </c>
      <c r="D21" s="38" t="s">
        <v>66</v>
      </c>
      <c r="E21" s="40" t="s">
        <v>346</v>
      </c>
      <c r="F21" s="41" t="b">
        <v>0</v>
      </c>
      <c r="G21" s="41" t="b">
        <v>0</v>
      </c>
      <c r="H21" s="43" t="s">
        <v>63</v>
      </c>
      <c r="I21" s="50" t="str">
        <f t="shared" si="0"/>
        <v/>
      </c>
      <c r="J21" s="125"/>
    </row>
    <row r="22" spans="1:10" ht="12.75">
      <c r="A22" s="557"/>
      <c r="B22" s="547"/>
      <c r="C22" s="37" t="s">
        <v>25</v>
      </c>
      <c r="D22" s="38" t="s">
        <v>68</v>
      </c>
      <c r="E22" s="40" t="s">
        <v>346</v>
      </c>
      <c r="F22" s="41" t="b">
        <v>0</v>
      </c>
      <c r="G22" s="41" t="b">
        <v>0</v>
      </c>
      <c r="H22" s="43" t="s">
        <v>28</v>
      </c>
      <c r="I22" s="50" t="str">
        <f t="shared" si="0"/>
        <v/>
      </c>
      <c r="J22" s="125"/>
    </row>
    <row r="23" spans="1:10" ht="12.75">
      <c r="A23" s="557"/>
      <c r="B23" s="548" t="s">
        <v>69</v>
      </c>
      <c r="C23" s="37" t="s">
        <v>25</v>
      </c>
      <c r="D23" s="38" t="s">
        <v>70</v>
      </c>
      <c r="E23" s="40" t="s">
        <v>184</v>
      </c>
      <c r="F23" s="41" t="b">
        <v>0</v>
      </c>
      <c r="G23" s="41" t="b">
        <v>0</v>
      </c>
      <c r="H23" s="48" t="s">
        <v>28</v>
      </c>
      <c r="I23" s="50" t="str">
        <f t="shared" si="0"/>
        <v/>
      </c>
      <c r="J23" s="125"/>
    </row>
    <row r="24" spans="1:10" ht="12.75">
      <c r="A24" s="553"/>
      <c r="B24" s="547"/>
      <c r="C24" s="37" t="s">
        <v>25</v>
      </c>
      <c r="D24" s="38" t="s">
        <v>72</v>
      </c>
      <c r="E24" s="40" t="s">
        <v>133</v>
      </c>
      <c r="F24" s="41" t="b">
        <v>0</v>
      </c>
      <c r="G24" s="41" t="b">
        <v>1</v>
      </c>
      <c r="H24" s="48" t="s">
        <v>73</v>
      </c>
      <c r="I24" s="23" t="e">
        <f t="shared" ca="1" si="0"/>
        <v>#NAME?</v>
      </c>
      <c r="J24" s="126"/>
    </row>
    <row r="25" spans="1:10" ht="12.75">
      <c r="A25" s="559" t="s">
        <v>75</v>
      </c>
      <c r="B25" s="51" t="s">
        <v>76</v>
      </c>
      <c r="C25" s="52" t="s">
        <v>77</v>
      </c>
      <c r="D25" s="53" t="s">
        <v>78</v>
      </c>
      <c r="E25" s="55" t="s">
        <v>336</v>
      </c>
      <c r="F25" s="56" t="b">
        <v>0</v>
      </c>
      <c r="G25" s="57" t="b">
        <v>1</v>
      </c>
      <c r="H25" s="58" t="s">
        <v>21</v>
      </c>
      <c r="I25" s="23" t="s">
        <v>386</v>
      </c>
      <c r="J25" s="121"/>
    </row>
    <row r="26" spans="1:10" ht="12.75">
      <c r="A26" s="557"/>
      <c r="B26" s="51" t="s">
        <v>80</v>
      </c>
      <c r="C26" s="52" t="s">
        <v>77</v>
      </c>
      <c r="D26" s="53" t="s">
        <v>81</v>
      </c>
      <c r="E26" s="55" t="s">
        <v>350</v>
      </c>
      <c r="F26" s="56" t="b">
        <v>0</v>
      </c>
      <c r="G26" s="57" t="b">
        <v>1</v>
      </c>
      <c r="H26" s="58" t="s">
        <v>21</v>
      </c>
      <c r="I26" s="23" t="e">
        <f t="shared" ref="I26:I41" ca="1" si="1">IF(G26,CONCAT(CONCAT(CONCAT(CONCAT(CONCAT(CONCAT(CONCAT(CONCAT("http://192.168.10.9:8082/artifactory/santander-gts-libs-release-local/",CONCAT(CONCAT(SUBSTITUTE(C26,".","/"),"/"),D26)),"/"),E26),"/"),D26),"-"),E26),".jar"),"")</f>
        <v>#NAME?</v>
      </c>
      <c r="J26" s="127"/>
    </row>
    <row r="27" spans="1:10" ht="12.75">
      <c r="A27" s="557"/>
      <c r="B27" s="51" t="s">
        <v>83</v>
      </c>
      <c r="C27" s="52" t="s">
        <v>77</v>
      </c>
      <c r="D27" s="53" t="s">
        <v>84</v>
      </c>
      <c r="E27" s="55" t="s">
        <v>340</v>
      </c>
      <c r="F27" s="56" t="b">
        <v>0</v>
      </c>
      <c r="G27" s="57" t="b">
        <v>1</v>
      </c>
      <c r="H27" s="58" t="s">
        <v>21</v>
      </c>
      <c r="I27" s="23" t="e">
        <f t="shared" ca="1" si="1"/>
        <v>#NAME?</v>
      </c>
      <c r="J27" s="128"/>
    </row>
    <row r="28" spans="1:10" ht="12.75">
      <c r="A28" s="557"/>
      <c r="B28" s="51" t="s">
        <v>86</v>
      </c>
      <c r="C28" s="52" t="s">
        <v>77</v>
      </c>
      <c r="D28" s="53" t="s">
        <v>87</v>
      </c>
      <c r="E28" s="55" t="s">
        <v>350</v>
      </c>
      <c r="F28" s="56" t="b">
        <v>0</v>
      </c>
      <c r="G28" s="57" t="b">
        <v>1</v>
      </c>
      <c r="H28" s="58" t="s">
        <v>21</v>
      </c>
      <c r="I28" s="23" t="e">
        <f t="shared" ca="1" si="1"/>
        <v>#NAME?</v>
      </c>
      <c r="J28" s="128"/>
    </row>
    <row r="29" spans="1:10" ht="12.75">
      <c r="A29" s="557"/>
      <c r="B29" s="51" t="s">
        <v>89</v>
      </c>
      <c r="C29" s="52" t="s">
        <v>77</v>
      </c>
      <c r="D29" s="53" t="s">
        <v>90</v>
      </c>
      <c r="E29" s="55" t="s">
        <v>347</v>
      </c>
      <c r="F29" s="56" t="b">
        <v>0</v>
      </c>
      <c r="G29" s="57" t="b">
        <v>1</v>
      </c>
      <c r="H29" s="58" t="s">
        <v>21</v>
      </c>
      <c r="I29" s="23" t="e">
        <f t="shared" ca="1" si="1"/>
        <v>#NAME?</v>
      </c>
      <c r="J29" s="125"/>
    </row>
    <row r="30" spans="1:10" ht="12.75">
      <c r="A30" s="557"/>
      <c r="B30" s="51" t="s">
        <v>91</v>
      </c>
      <c r="C30" s="52" t="s">
        <v>77</v>
      </c>
      <c r="D30" s="53" t="s">
        <v>92</v>
      </c>
      <c r="E30" s="55" t="s">
        <v>350</v>
      </c>
      <c r="F30" s="56" t="b">
        <v>0</v>
      </c>
      <c r="G30" s="57" t="b">
        <v>1</v>
      </c>
      <c r="H30" s="58" t="s">
        <v>21</v>
      </c>
      <c r="I30" s="23" t="e">
        <f t="shared" ca="1" si="1"/>
        <v>#NAME?</v>
      </c>
      <c r="J30" s="129"/>
    </row>
    <row r="31" spans="1:10" ht="12.75">
      <c r="A31" s="557"/>
      <c r="B31" s="51" t="s">
        <v>94</v>
      </c>
      <c r="C31" s="52" t="s">
        <v>77</v>
      </c>
      <c r="D31" s="53" t="s">
        <v>95</v>
      </c>
      <c r="E31" s="55" t="s">
        <v>177</v>
      </c>
      <c r="F31" s="56" t="b">
        <v>0</v>
      </c>
      <c r="G31" s="57" t="b">
        <v>0</v>
      </c>
      <c r="H31" s="58" t="s">
        <v>21</v>
      </c>
      <c r="I31" s="50" t="str">
        <f t="shared" si="1"/>
        <v/>
      </c>
      <c r="J31" s="129"/>
    </row>
    <row r="32" spans="1:10" ht="12.75">
      <c r="A32" s="557"/>
      <c r="B32" s="61" t="s">
        <v>100</v>
      </c>
      <c r="C32" s="62" t="s">
        <v>77</v>
      </c>
      <c r="D32" s="53" t="s">
        <v>101</v>
      </c>
      <c r="E32" s="63" t="s">
        <v>363</v>
      </c>
      <c r="F32" s="56" t="b">
        <v>0</v>
      </c>
      <c r="G32" s="57" t="b">
        <v>0</v>
      </c>
      <c r="H32" s="58" t="s">
        <v>21</v>
      </c>
      <c r="I32" s="50" t="str">
        <f t="shared" si="1"/>
        <v/>
      </c>
      <c r="J32" s="129"/>
    </row>
    <row r="33" spans="1:10" ht="12.75">
      <c r="A33" s="553"/>
      <c r="B33" s="61" t="s">
        <v>103</v>
      </c>
      <c r="C33" s="52" t="s">
        <v>77</v>
      </c>
      <c r="D33" s="53" t="s">
        <v>104</v>
      </c>
      <c r="E33" s="63" t="s">
        <v>363</v>
      </c>
      <c r="F33" s="56" t="b">
        <v>0</v>
      </c>
      <c r="G33" s="57" t="b">
        <v>0</v>
      </c>
      <c r="H33" s="64" t="s">
        <v>106</v>
      </c>
      <c r="I33" s="50" t="str">
        <f t="shared" si="1"/>
        <v/>
      </c>
      <c r="J33" s="129"/>
    </row>
    <row r="34" spans="1:10" ht="12.75">
      <c r="A34" s="560" t="s">
        <v>107</v>
      </c>
      <c r="B34" s="66" t="s">
        <v>108</v>
      </c>
      <c r="C34" s="67" t="s">
        <v>25</v>
      </c>
      <c r="D34" s="68" t="s">
        <v>109</v>
      </c>
      <c r="E34" s="70" t="s">
        <v>256</v>
      </c>
      <c r="F34" s="71" t="b">
        <v>0</v>
      </c>
      <c r="G34" s="71" t="b">
        <v>0</v>
      </c>
      <c r="H34" s="72" t="s">
        <v>106</v>
      </c>
      <c r="I34" s="50" t="str">
        <f t="shared" si="1"/>
        <v/>
      </c>
      <c r="J34" s="130"/>
    </row>
    <row r="35" spans="1:10" ht="15.75" customHeight="1">
      <c r="A35" s="557"/>
      <c r="B35" s="66" t="s">
        <v>111</v>
      </c>
      <c r="C35" s="67" t="s">
        <v>25</v>
      </c>
      <c r="D35" s="68" t="s">
        <v>112</v>
      </c>
      <c r="E35" s="70" t="s">
        <v>256</v>
      </c>
      <c r="F35" s="71" t="b">
        <v>0</v>
      </c>
      <c r="G35" s="71" t="b">
        <v>0</v>
      </c>
      <c r="H35" s="72" t="s">
        <v>106</v>
      </c>
      <c r="I35" s="50" t="str">
        <f t="shared" si="1"/>
        <v/>
      </c>
      <c r="J35" s="130"/>
    </row>
    <row r="36" spans="1:10" ht="15.75" customHeight="1">
      <c r="A36" s="557"/>
      <c r="B36" s="66" t="s">
        <v>114</v>
      </c>
      <c r="C36" s="67" t="s">
        <v>25</v>
      </c>
      <c r="D36" s="74" t="s">
        <v>115</v>
      </c>
      <c r="E36" s="70" t="s">
        <v>256</v>
      </c>
      <c r="F36" s="76" t="b">
        <v>0</v>
      </c>
      <c r="G36" s="76" t="b">
        <v>0</v>
      </c>
      <c r="H36" s="77" t="s">
        <v>106</v>
      </c>
      <c r="I36" s="50" t="str">
        <f t="shared" si="1"/>
        <v/>
      </c>
      <c r="J36" s="130"/>
    </row>
    <row r="37" spans="1:10" ht="15" customHeight="1">
      <c r="A37" s="557"/>
      <c r="B37" s="66" t="s">
        <v>117</v>
      </c>
      <c r="C37" s="67" t="s">
        <v>25</v>
      </c>
      <c r="D37" s="68" t="s">
        <v>118</v>
      </c>
      <c r="E37" s="70" t="s">
        <v>279</v>
      </c>
      <c r="F37" s="76" t="b">
        <v>0</v>
      </c>
      <c r="G37" s="76" t="b">
        <v>0</v>
      </c>
      <c r="H37" s="77" t="s">
        <v>106</v>
      </c>
      <c r="I37" s="50" t="str">
        <f t="shared" si="1"/>
        <v/>
      </c>
      <c r="J37" s="130"/>
    </row>
    <row r="38" spans="1:10" ht="15.75" customHeight="1">
      <c r="A38" s="557"/>
      <c r="B38" s="66" t="s">
        <v>119</v>
      </c>
      <c r="C38" s="67" t="s">
        <v>25</v>
      </c>
      <c r="D38" s="68" t="s">
        <v>120</v>
      </c>
      <c r="E38" s="70" t="s">
        <v>140</v>
      </c>
      <c r="F38" s="76" t="b">
        <v>0</v>
      </c>
      <c r="G38" s="76" t="b">
        <v>0</v>
      </c>
      <c r="H38" s="77" t="s">
        <v>106</v>
      </c>
      <c r="I38" s="50" t="str">
        <f t="shared" si="1"/>
        <v/>
      </c>
      <c r="J38" s="130"/>
    </row>
    <row r="39" spans="1:10" ht="15.75" customHeight="1">
      <c r="A39" s="557"/>
      <c r="B39" s="66" t="s">
        <v>122</v>
      </c>
      <c r="C39" s="78" t="s">
        <v>25</v>
      </c>
      <c r="D39" s="68" t="s">
        <v>123</v>
      </c>
      <c r="E39" s="70" t="s">
        <v>273</v>
      </c>
      <c r="F39" s="76" t="b">
        <v>0</v>
      </c>
      <c r="G39" s="76" t="b">
        <v>0</v>
      </c>
      <c r="H39" s="77" t="s">
        <v>106</v>
      </c>
      <c r="I39" s="50" t="str">
        <f t="shared" si="1"/>
        <v/>
      </c>
    </row>
    <row r="40" spans="1:10" ht="15.75" customHeight="1">
      <c r="A40" s="557"/>
      <c r="B40" s="80" t="s">
        <v>125</v>
      </c>
      <c r="C40" s="78" t="s">
        <v>25</v>
      </c>
      <c r="D40" s="68" t="s">
        <v>126</v>
      </c>
      <c r="E40" s="70" t="s">
        <v>140</v>
      </c>
      <c r="F40" s="76" t="b">
        <v>0</v>
      </c>
      <c r="G40" s="76" t="b">
        <v>0</v>
      </c>
      <c r="H40" s="77" t="s">
        <v>106</v>
      </c>
      <c r="I40" s="50" t="str">
        <f t="shared" si="1"/>
        <v/>
      </c>
    </row>
    <row r="41" spans="1:10" ht="15.75" customHeight="1">
      <c r="A41" s="557"/>
      <c r="B41" s="80" t="s">
        <v>128</v>
      </c>
      <c r="C41" s="78" t="s">
        <v>25</v>
      </c>
      <c r="D41" s="68" t="s">
        <v>129</v>
      </c>
      <c r="E41" s="70" t="s">
        <v>255</v>
      </c>
      <c r="F41" s="76" t="b">
        <v>0</v>
      </c>
      <c r="G41" s="76" t="b">
        <v>0</v>
      </c>
      <c r="H41" s="77" t="s">
        <v>106</v>
      </c>
      <c r="I41" s="50" t="str">
        <f t="shared" si="1"/>
        <v/>
      </c>
    </row>
    <row r="42" spans="1:10" ht="15.75" customHeight="1">
      <c r="A42" s="557"/>
      <c r="B42" s="66" t="s">
        <v>131</v>
      </c>
      <c r="C42" s="67" t="s">
        <v>25</v>
      </c>
      <c r="D42" s="68" t="s">
        <v>132</v>
      </c>
      <c r="E42" s="70" t="s">
        <v>182</v>
      </c>
      <c r="F42" s="76" t="b">
        <v>0</v>
      </c>
      <c r="G42" s="76" t="b">
        <v>0</v>
      </c>
      <c r="H42" s="77" t="s">
        <v>106</v>
      </c>
      <c r="I42" s="23" t="s">
        <v>387</v>
      </c>
      <c r="J42" s="131"/>
    </row>
    <row r="43" spans="1:10" ht="15.75" customHeight="1">
      <c r="A43" s="557"/>
      <c r="B43" s="80" t="s">
        <v>134</v>
      </c>
      <c r="C43" s="78" t="s">
        <v>25</v>
      </c>
      <c r="D43" s="68" t="s">
        <v>135</v>
      </c>
      <c r="E43" s="70" t="s">
        <v>255</v>
      </c>
      <c r="F43" s="76" t="b">
        <v>0</v>
      </c>
      <c r="G43" s="76" t="b">
        <v>0</v>
      </c>
      <c r="H43" s="77" t="s">
        <v>106</v>
      </c>
      <c r="I43" s="50" t="str">
        <f t="shared" ref="I43:I49" si="2">IF(G43,CONCAT(CONCAT(CONCAT(CONCAT(CONCAT(CONCAT(CONCAT(CONCAT("http://192.168.10.9:8082/artifactory/santander-gts-libs-release-local/",CONCAT(CONCAT(SUBSTITUTE(C43,".","/"),"/"),D43)),"/"),E43),"/"),D43),"-"),E43),".jar"),"")</f>
        <v/>
      </c>
    </row>
    <row r="44" spans="1:10" ht="15.75" customHeight="1">
      <c r="A44" s="557"/>
      <c r="B44" s="80" t="s">
        <v>136</v>
      </c>
      <c r="C44" s="78" t="s">
        <v>25</v>
      </c>
      <c r="D44" s="68" t="s">
        <v>137</v>
      </c>
      <c r="E44" s="70" t="s">
        <v>255</v>
      </c>
      <c r="F44" s="76" t="b">
        <v>0</v>
      </c>
      <c r="G44" s="76" t="b">
        <v>0</v>
      </c>
      <c r="H44" s="77" t="s">
        <v>106</v>
      </c>
      <c r="I44" s="50" t="str">
        <f t="shared" si="2"/>
        <v/>
      </c>
    </row>
    <row r="45" spans="1:10" ht="15.75" customHeight="1">
      <c r="A45" s="557"/>
      <c r="B45" s="80" t="s">
        <v>138</v>
      </c>
      <c r="C45" s="78" t="s">
        <v>25</v>
      </c>
      <c r="D45" s="68" t="s">
        <v>139</v>
      </c>
      <c r="E45" s="70" t="s">
        <v>255</v>
      </c>
      <c r="F45" s="76" t="b">
        <v>0</v>
      </c>
      <c r="G45" s="76" t="b">
        <v>0</v>
      </c>
      <c r="H45" s="77" t="s">
        <v>106</v>
      </c>
      <c r="I45" s="50" t="str">
        <f t="shared" si="2"/>
        <v/>
      </c>
    </row>
    <row r="46" spans="1:10" ht="15.75" customHeight="1">
      <c r="A46" s="557"/>
      <c r="B46" s="80" t="s">
        <v>380</v>
      </c>
      <c r="C46" s="78" t="s">
        <v>25</v>
      </c>
      <c r="D46" s="68" t="s">
        <v>381</v>
      </c>
      <c r="E46" s="70" t="s">
        <v>255</v>
      </c>
      <c r="F46" s="76" t="b">
        <v>0</v>
      </c>
      <c r="G46" s="76" t="b">
        <v>0</v>
      </c>
      <c r="H46" s="77" t="s">
        <v>106</v>
      </c>
      <c r="I46" s="50" t="str">
        <f t="shared" si="2"/>
        <v/>
      </c>
    </row>
    <row r="47" spans="1:10" ht="16.5" customHeight="1">
      <c r="A47" s="561"/>
      <c r="B47" s="92" t="s">
        <v>145</v>
      </c>
      <c r="C47" s="93" t="s">
        <v>25</v>
      </c>
      <c r="D47" s="94" t="s">
        <v>145</v>
      </c>
      <c r="E47" s="87" t="s">
        <v>372</v>
      </c>
      <c r="F47" s="97" t="b">
        <v>0</v>
      </c>
      <c r="G47" s="97" t="b">
        <v>0</v>
      </c>
      <c r="H47" s="98" t="s">
        <v>106</v>
      </c>
      <c r="I47" s="50" t="str">
        <f t="shared" si="2"/>
        <v/>
      </c>
      <c r="J47" s="131"/>
    </row>
    <row r="48" spans="1:10" ht="18.75" customHeight="1">
      <c r="A48" s="562" t="s">
        <v>147</v>
      </c>
      <c r="B48" s="99" t="s">
        <v>148</v>
      </c>
      <c r="C48" s="100" t="s">
        <v>149</v>
      </c>
      <c r="D48" s="101" t="s">
        <v>148</v>
      </c>
      <c r="E48" s="112" t="s">
        <v>150</v>
      </c>
      <c r="F48" s="104" t="b">
        <v>0</v>
      </c>
      <c r="G48" s="105" t="s">
        <v>151</v>
      </c>
      <c r="H48" s="106" t="s">
        <v>152</v>
      </c>
      <c r="I48" s="50" t="e">
        <f t="shared" si="2"/>
        <v>#VALUE!</v>
      </c>
      <c r="J48" s="132"/>
    </row>
    <row r="49" spans="1:10" ht="18.75" customHeight="1">
      <c r="A49" s="561"/>
      <c r="B49" s="108" t="s">
        <v>153</v>
      </c>
      <c r="C49" s="109" t="s">
        <v>154</v>
      </c>
      <c r="D49" s="110" t="s">
        <v>153</v>
      </c>
      <c r="E49" s="112" t="s">
        <v>155</v>
      </c>
      <c r="F49" s="113" t="b">
        <v>0</v>
      </c>
      <c r="G49" s="114" t="s">
        <v>151</v>
      </c>
      <c r="H49" s="115" t="s">
        <v>156</v>
      </c>
      <c r="I49" s="50" t="e">
        <f t="shared" si="2"/>
        <v>#VALUE!</v>
      </c>
      <c r="J49" s="133"/>
    </row>
  </sheetData>
  <mergeCells count="19">
    <mergeCell ref="A25:A33"/>
    <mergeCell ref="A34:A47"/>
    <mergeCell ref="A48:A49"/>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Z35 A25:G33 H25:H32">
    <cfRule type="notContainsBlanks" dxfId="18" priority="1">
      <formula>LEN(TRIM(J23))&gt;0</formula>
    </cfRule>
  </conditionalFormatting>
  <hyperlinks>
    <hyperlink ref="A1"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1" r:id="rId19"/>
    <hyperlink ref="D23" r:id="rId20"/>
    <hyperlink ref="D24" r:id="rId21"/>
    <hyperlink ref="D25" r:id="rId22"/>
    <hyperlink ref="I25" r:id="rId23"/>
    <hyperlink ref="D26" r:id="rId24"/>
    <hyperlink ref="D27" r:id="rId25"/>
    <hyperlink ref="D28" r:id="rId26"/>
    <hyperlink ref="D29" r:id="rId27"/>
    <hyperlink ref="D30" r:id="rId28"/>
    <hyperlink ref="D31" r:id="rId29"/>
    <hyperlink ref="D32" r:id="rId30"/>
    <hyperlink ref="D33" r:id="rId31"/>
    <hyperlink ref="D34" r:id="rId32"/>
    <hyperlink ref="D35" r:id="rId33"/>
    <hyperlink ref="D36" r:id="rId34"/>
    <hyperlink ref="D37" r:id="rId35"/>
    <hyperlink ref="D38" r:id="rId36"/>
    <hyperlink ref="D39" r:id="rId37"/>
    <hyperlink ref="D40" r:id="rId38"/>
    <hyperlink ref="D41" r:id="rId39"/>
    <hyperlink ref="D42" r:id="rId40"/>
    <hyperlink ref="I42" r:id="rId41"/>
    <hyperlink ref="D43" r:id="rId42"/>
    <hyperlink ref="D44" r:id="rId43"/>
    <hyperlink ref="D45" r:id="rId44"/>
    <hyperlink ref="D46" r:id="rId45"/>
    <hyperlink ref="D47" r:id="rId46"/>
    <hyperlink ref="D48" r:id="rId47"/>
    <hyperlink ref="D49" r:id="rId48"/>
  </hyperlinks>
  <printOptions horizontalCentered="1" gridLines="1"/>
  <pageMargins left="0.7" right="0.7" top="0.75" bottom="0.75" header="0" footer="0"/>
  <pageSetup paperSize="9" fitToHeight="0" pageOrder="overThenDown" orientation="landscape" cellComments="atEnd"/>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49"/>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8" customWidth="1"/>
    <col min="2" max="2" width="20.42578125" customWidth="1"/>
    <col min="3" max="3" width="27.42578125" customWidth="1"/>
    <col min="4" max="4" width="24.85546875" customWidth="1"/>
    <col min="5" max="5" width="10.7109375" customWidth="1"/>
    <col min="6" max="6" width="14.140625" customWidth="1"/>
    <col min="7" max="7" width="10.7109375" customWidth="1"/>
    <col min="8" max="8" width="51.5703125" customWidth="1"/>
    <col min="9" max="9" width="80" customWidth="1"/>
    <col min="10" max="10" width="20.28515625" customWidth="1"/>
  </cols>
  <sheetData>
    <row r="1" spans="1:26" ht="12.75">
      <c r="A1" s="549" t="s">
        <v>6</v>
      </c>
      <c r="B1" s="550"/>
      <c r="C1" s="551"/>
      <c r="D1" s="550"/>
      <c r="E1" s="550"/>
      <c r="F1" s="550"/>
      <c r="G1" s="550"/>
      <c r="H1" s="550"/>
      <c r="I1" s="8"/>
      <c r="J1" s="9"/>
      <c r="K1" s="8"/>
      <c r="L1" s="8"/>
      <c r="M1" s="8"/>
      <c r="N1" s="8"/>
      <c r="O1" s="8"/>
      <c r="P1" s="8"/>
      <c r="Q1" s="8"/>
      <c r="R1" s="8"/>
      <c r="S1" s="8"/>
      <c r="T1" s="8"/>
      <c r="U1" s="8"/>
      <c r="V1" s="8"/>
      <c r="W1" s="8"/>
      <c r="X1" s="8"/>
      <c r="Y1" s="8"/>
      <c r="Z1" s="8"/>
    </row>
    <row r="2" spans="1:26" ht="12.75">
      <c r="A2" s="10" t="s">
        <v>7</v>
      </c>
      <c r="B2" s="11" t="s">
        <v>8</v>
      </c>
      <c r="C2" s="12" t="s">
        <v>9</v>
      </c>
      <c r="D2" s="12" t="s">
        <v>10</v>
      </c>
      <c r="E2" s="14" t="s">
        <v>12</v>
      </c>
      <c r="F2" s="14" t="s">
        <v>13</v>
      </c>
      <c r="G2" s="15" t="s">
        <v>14</v>
      </c>
      <c r="H2" s="16" t="s">
        <v>15</v>
      </c>
      <c r="I2" s="8"/>
      <c r="J2" s="9"/>
      <c r="K2" s="8"/>
      <c r="L2" s="8"/>
      <c r="M2" s="8"/>
      <c r="N2" s="8"/>
      <c r="O2" s="8"/>
      <c r="P2" s="8"/>
      <c r="Q2" s="8"/>
      <c r="R2" s="8"/>
      <c r="S2" s="8"/>
      <c r="T2" s="8"/>
      <c r="U2" s="8"/>
      <c r="V2" s="8"/>
      <c r="W2" s="8"/>
      <c r="X2" s="8"/>
      <c r="Y2" s="8"/>
      <c r="Z2" s="8"/>
    </row>
    <row r="3" spans="1:26" ht="12.75">
      <c r="A3" s="552" t="s">
        <v>16</v>
      </c>
      <c r="B3" s="554" t="s">
        <v>17</v>
      </c>
      <c r="C3" s="17" t="s">
        <v>18</v>
      </c>
      <c r="D3" s="18" t="s">
        <v>19</v>
      </c>
      <c r="E3" s="20" t="s">
        <v>157</v>
      </c>
      <c r="F3" s="21" t="b">
        <v>0</v>
      </c>
      <c r="G3" s="21" t="b">
        <v>0</v>
      </c>
      <c r="H3" s="22" t="s">
        <v>21</v>
      </c>
      <c r="I3" s="50" t="str">
        <f t="shared" ref="I3:I24" si="0">IF(G3,CONCAT(CONCAT(CONCAT(CONCAT(CONCAT(CONCAT(CONCAT(CONCAT("http://192.168.10.9:8082/artifactory/santander-gts-libs-release-local/",CONCAT(CONCAT(SUBSTITUTE(C3,".","/"),"/"),D3)),"/"),E3),"/"),D3),"-"),E3),".jar"),"")</f>
        <v/>
      </c>
    </row>
    <row r="4" spans="1:26" ht="12.75">
      <c r="A4" s="553"/>
      <c r="B4" s="547"/>
      <c r="C4" s="17" t="s">
        <v>18</v>
      </c>
      <c r="D4" s="18" t="s">
        <v>22</v>
      </c>
      <c r="E4" s="20" t="s">
        <v>157</v>
      </c>
      <c r="F4" s="21" t="b">
        <v>0</v>
      </c>
      <c r="G4" s="21" t="b">
        <v>0</v>
      </c>
      <c r="H4" s="26"/>
      <c r="I4" s="50" t="str">
        <f t="shared" si="0"/>
        <v/>
      </c>
      <c r="J4" s="119"/>
    </row>
    <row r="5" spans="1:26" ht="24" customHeight="1">
      <c r="A5" s="556" t="s">
        <v>23</v>
      </c>
      <c r="B5" s="555" t="s">
        <v>24</v>
      </c>
      <c r="C5" s="28" t="s">
        <v>25</v>
      </c>
      <c r="D5" s="29" t="s">
        <v>26</v>
      </c>
      <c r="E5" s="31" t="s">
        <v>326</v>
      </c>
      <c r="F5" s="32" t="b">
        <v>0</v>
      </c>
      <c r="G5" s="32" t="b">
        <v>0</v>
      </c>
      <c r="H5" s="33" t="s">
        <v>28</v>
      </c>
      <c r="I5" s="50" t="str">
        <f t="shared" si="0"/>
        <v/>
      </c>
    </row>
    <row r="6" spans="1:26" ht="22.5" customHeight="1">
      <c r="A6" s="557"/>
      <c r="B6" s="547"/>
      <c r="C6" s="28" t="s">
        <v>25</v>
      </c>
      <c r="D6" s="29" t="s">
        <v>29</v>
      </c>
      <c r="E6" s="31" t="s">
        <v>264</v>
      </c>
      <c r="F6" s="32" t="b">
        <v>1</v>
      </c>
      <c r="G6" s="32" t="b">
        <v>1</v>
      </c>
      <c r="H6" s="35" t="s">
        <v>21</v>
      </c>
      <c r="I6" s="23" t="e">
        <f t="shared" ca="1" si="0"/>
        <v>#NAME?</v>
      </c>
      <c r="J6" s="121"/>
    </row>
    <row r="7" spans="1:26" ht="12.75">
      <c r="A7" s="557"/>
      <c r="B7" s="555" t="s">
        <v>30</v>
      </c>
      <c r="C7" s="28" t="s">
        <v>25</v>
      </c>
      <c r="D7" s="29" t="s">
        <v>31</v>
      </c>
      <c r="E7" s="31" t="s">
        <v>74</v>
      </c>
      <c r="F7" s="32" t="b">
        <v>0</v>
      </c>
      <c r="G7" s="32" t="b">
        <v>0</v>
      </c>
      <c r="H7" s="33"/>
      <c r="I7" s="50" t="str">
        <f t="shared" si="0"/>
        <v/>
      </c>
      <c r="J7" s="119"/>
    </row>
    <row r="8" spans="1:26" ht="12.75">
      <c r="A8" s="557"/>
      <c r="B8" s="547"/>
      <c r="C8" s="28" t="s">
        <v>25</v>
      </c>
      <c r="D8" s="29" t="s">
        <v>33</v>
      </c>
      <c r="E8" s="31" t="s">
        <v>273</v>
      </c>
      <c r="F8" s="32" t="b">
        <v>0</v>
      </c>
      <c r="G8" s="32" t="b">
        <v>0</v>
      </c>
      <c r="H8" s="35" t="s">
        <v>34</v>
      </c>
      <c r="I8" s="50" t="str">
        <f t="shared" si="0"/>
        <v/>
      </c>
    </row>
    <row r="9" spans="1:26" ht="12.75">
      <c r="A9" s="557"/>
      <c r="B9" s="555" t="s">
        <v>35</v>
      </c>
      <c r="C9" s="28" t="s">
        <v>18</v>
      </c>
      <c r="D9" s="29" t="s">
        <v>36</v>
      </c>
      <c r="E9" s="31" t="s">
        <v>105</v>
      </c>
      <c r="F9" s="32" t="b">
        <v>0</v>
      </c>
      <c r="G9" s="32" t="b">
        <v>0</v>
      </c>
      <c r="H9" s="33"/>
      <c r="I9" s="50" t="str">
        <f t="shared" si="0"/>
        <v/>
      </c>
    </row>
    <row r="10" spans="1:26" ht="12.75">
      <c r="A10" s="553"/>
      <c r="B10" s="547"/>
      <c r="C10" s="28" t="s">
        <v>38</v>
      </c>
      <c r="D10" s="29" t="s">
        <v>39</v>
      </c>
      <c r="E10" s="31" t="s">
        <v>105</v>
      </c>
      <c r="F10" s="32" t="b">
        <v>0</v>
      </c>
      <c r="G10" s="32" t="b">
        <v>0</v>
      </c>
      <c r="H10" s="35" t="s">
        <v>34</v>
      </c>
      <c r="I10" s="50" t="str">
        <f t="shared" si="0"/>
        <v/>
      </c>
    </row>
    <row r="11" spans="1:26" ht="12.75">
      <c r="A11" s="558" t="s">
        <v>40</v>
      </c>
      <c r="B11" s="546" t="s">
        <v>41</v>
      </c>
      <c r="C11" s="37" t="s">
        <v>25</v>
      </c>
      <c r="D11" s="38" t="s">
        <v>42</v>
      </c>
      <c r="E11" s="40" t="s">
        <v>181</v>
      </c>
      <c r="F11" s="41" t="b">
        <v>0</v>
      </c>
      <c r="G11" s="41" t="b">
        <v>0</v>
      </c>
      <c r="H11" s="42" t="s">
        <v>28</v>
      </c>
      <c r="I11" s="50" t="str">
        <f t="shared" si="0"/>
        <v/>
      </c>
      <c r="J11" s="121"/>
    </row>
    <row r="12" spans="1:26" ht="15" customHeight="1">
      <c r="A12" s="557"/>
      <c r="B12" s="547"/>
      <c r="C12" s="37" t="s">
        <v>25</v>
      </c>
      <c r="D12" s="38" t="s">
        <v>44</v>
      </c>
      <c r="E12" s="40" t="s">
        <v>198</v>
      </c>
      <c r="F12" s="41" t="b">
        <v>0</v>
      </c>
      <c r="G12" s="41" t="b">
        <v>1</v>
      </c>
      <c r="H12" s="43" t="s">
        <v>45</v>
      </c>
      <c r="I12" s="23" t="e">
        <f t="shared" ca="1" si="0"/>
        <v>#NAME?</v>
      </c>
      <c r="J12" s="122"/>
    </row>
    <row r="13" spans="1:26" ht="12.75">
      <c r="A13" s="557"/>
      <c r="B13" s="546" t="s">
        <v>46</v>
      </c>
      <c r="C13" s="37" t="s">
        <v>25</v>
      </c>
      <c r="D13" s="38" t="s">
        <v>47</v>
      </c>
      <c r="E13" s="40" t="s">
        <v>336</v>
      </c>
      <c r="F13" s="41" t="b">
        <v>0</v>
      </c>
      <c r="G13" s="41" t="b">
        <v>0</v>
      </c>
      <c r="H13" s="42" t="s">
        <v>28</v>
      </c>
      <c r="I13" s="50" t="str">
        <f t="shared" si="0"/>
        <v/>
      </c>
      <c r="J13" s="121"/>
    </row>
    <row r="14" spans="1:26" ht="12.75">
      <c r="A14" s="557"/>
      <c r="B14" s="547"/>
      <c r="C14" s="37" t="s">
        <v>25</v>
      </c>
      <c r="D14" s="38" t="s">
        <v>49</v>
      </c>
      <c r="E14" s="40" t="s">
        <v>326</v>
      </c>
      <c r="F14" s="41" t="b">
        <v>0</v>
      </c>
      <c r="G14" s="41" t="b">
        <v>1</v>
      </c>
      <c r="H14" s="43" t="s">
        <v>50</v>
      </c>
      <c r="I14" s="23" t="e">
        <f t="shared" ca="1" si="0"/>
        <v>#NAME?</v>
      </c>
      <c r="J14" s="123"/>
    </row>
    <row r="15" spans="1:26" ht="12.75">
      <c r="A15" s="557"/>
      <c r="B15" s="546" t="s">
        <v>51</v>
      </c>
      <c r="C15" s="37" t="s">
        <v>25</v>
      </c>
      <c r="D15" s="38" t="s">
        <v>52</v>
      </c>
      <c r="E15" s="40" t="s">
        <v>336</v>
      </c>
      <c r="F15" s="41" t="b">
        <v>1</v>
      </c>
      <c r="G15" s="41" t="b">
        <v>1</v>
      </c>
      <c r="H15" s="42" t="s">
        <v>28</v>
      </c>
      <c r="I15" s="23" t="e">
        <f t="shared" ca="1" si="0"/>
        <v>#NAME?</v>
      </c>
      <c r="J15" s="121"/>
    </row>
    <row r="16" spans="1:26" ht="12.75">
      <c r="A16" s="557"/>
      <c r="B16" s="547"/>
      <c r="C16" s="37" t="s">
        <v>25</v>
      </c>
      <c r="D16" s="38" t="s">
        <v>54</v>
      </c>
      <c r="E16" s="40" t="s">
        <v>336</v>
      </c>
      <c r="F16" s="41" t="b">
        <v>1</v>
      </c>
      <c r="G16" s="41" t="b">
        <v>1</v>
      </c>
      <c r="H16" s="43" t="s">
        <v>55</v>
      </c>
      <c r="I16" s="23" t="e">
        <f t="shared" ca="1" si="0"/>
        <v>#NAME?</v>
      </c>
      <c r="J16" s="123"/>
    </row>
    <row r="17" spans="1:10" ht="12.75">
      <c r="A17" s="557"/>
      <c r="B17" s="546" t="s">
        <v>56</v>
      </c>
      <c r="C17" s="37" t="s">
        <v>25</v>
      </c>
      <c r="D17" s="38" t="s">
        <v>57</v>
      </c>
      <c r="E17" s="40" t="s">
        <v>336</v>
      </c>
      <c r="F17" s="41" t="b">
        <v>1</v>
      </c>
      <c r="G17" s="41" t="b">
        <v>1</v>
      </c>
      <c r="H17" s="42" t="s">
        <v>28</v>
      </c>
      <c r="I17" s="23" t="e">
        <f t="shared" ca="1" si="0"/>
        <v>#NAME?</v>
      </c>
      <c r="J17" s="121"/>
    </row>
    <row r="18" spans="1:10" ht="12.75">
      <c r="A18" s="557"/>
      <c r="B18" s="547"/>
      <c r="C18" s="37" t="s">
        <v>25</v>
      </c>
      <c r="D18" s="38" t="s">
        <v>59</v>
      </c>
      <c r="E18" s="40" t="s">
        <v>336</v>
      </c>
      <c r="F18" s="41" t="b">
        <v>1</v>
      </c>
      <c r="G18" s="41" t="b">
        <v>1</v>
      </c>
      <c r="H18" s="43" t="s">
        <v>34</v>
      </c>
      <c r="I18" s="23" t="e">
        <f t="shared" ca="1" si="0"/>
        <v>#NAME?</v>
      </c>
      <c r="J18" s="124"/>
    </row>
    <row r="19" spans="1:10" ht="12.75">
      <c r="A19" s="557"/>
      <c r="B19" s="546" t="s">
        <v>60</v>
      </c>
      <c r="C19" s="37" t="s">
        <v>25</v>
      </c>
      <c r="D19" s="38" t="s">
        <v>61</v>
      </c>
      <c r="E19" s="40" t="s">
        <v>182</v>
      </c>
      <c r="F19" s="41" t="b">
        <v>0</v>
      </c>
      <c r="G19" s="41" t="b">
        <v>0</v>
      </c>
      <c r="H19" s="43" t="s">
        <v>63</v>
      </c>
      <c r="I19" s="50" t="str">
        <f t="shared" si="0"/>
        <v/>
      </c>
      <c r="J19" s="125"/>
    </row>
    <row r="20" spans="1:10" ht="12.75">
      <c r="A20" s="557"/>
      <c r="B20" s="547"/>
      <c r="C20" s="37" t="s">
        <v>25</v>
      </c>
      <c r="D20" s="38" t="s">
        <v>64</v>
      </c>
      <c r="E20" s="40" t="s">
        <v>182</v>
      </c>
      <c r="F20" s="41" t="b">
        <v>0</v>
      </c>
      <c r="G20" s="41" t="b">
        <v>0</v>
      </c>
      <c r="H20" s="43" t="s">
        <v>28</v>
      </c>
      <c r="I20" s="50" t="str">
        <f t="shared" si="0"/>
        <v/>
      </c>
      <c r="J20" s="125"/>
    </row>
    <row r="21" spans="1:10" ht="12.75">
      <c r="A21" s="557"/>
      <c r="B21" s="546" t="s">
        <v>65</v>
      </c>
      <c r="C21" s="37" t="s">
        <v>25</v>
      </c>
      <c r="D21" s="38" t="s">
        <v>66</v>
      </c>
      <c r="E21" s="40" t="s">
        <v>346</v>
      </c>
      <c r="F21" s="41" t="b">
        <v>0</v>
      </c>
      <c r="G21" s="41" t="b">
        <v>1</v>
      </c>
      <c r="H21" s="43" t="s">
        <v>63</v>
      </c>
      <c r="I21" s="23" t="e">
        <f t="shared" ca="1" si="0"/>
        <v>#NAME?</v>
      </c>
      <c r="J21" s="125"/>
    </row>
    <row r="22" spans="1:10" ht="12.75">
      <c r="A22" s="557"/>
      <c r="B22" s="547"/>
      <c r="C22" s="37" t="s">
        <v>25</v>
      </c>
      <c r="D22" s="38" t="s">
        <v>68</v>
      </c>
      <c r="E22" s="40" t="s">
        <v>346</v>
      </c>
      <c r="F22" s="41" t="b">
        <v>0</v>
      </c>
      <c r="G22" s="41" t="b">
        <v>1</v>
      </c>
      <c r="H22" s="43" t="s">
        <v>28</v>
      </c>
      <c r="I22" s="23" t="e">
        <f t="shared" ca="1" si="0"/>
        <v>#NAME?</v>
      </c>
      <c r="J22" s="125"/>
    </row>
    <row r="23" spans="1:10" ht="12.75">
      <c r="A23" s="557"/>
      <c r="B23" s="548" t="s">
        <v>69</v>
      </c>
      <c r="C23" s="37" t="s">
        <v>25</v>
      </c>
      <c r="D23" s="38" t="s">
        <v>70</v>
      </c>
      <c r="E23" s="40" t="s">
        <v>184</v>
      </c>
      <c r="F23" s="41" t="b">
        <v>0</v>
      </c>
      <c r="G23" s="41" t="b">
        <v>0</v>
      </c>
      <c r="H23" s="48" t="s">
        <v>28</v>
      </c>
      <c r="I23" s="50" t="str">
        <f t="shared" si="0"/>
        <v/>
      </c>
      <c r="J23" s="125"/>
    </row>
    <row r="24" spans="1:10" ht="12.75">
      <c r="A24" s="553"/>
      <c r="B24" s="547"/>
      <c r="C24" s="37" t="s">
        <v>25</v>
      </c>
      <c r="D24" s="38" t="s">
        <v>72</v>
      </c>
      <c r="E24" s="40" t="s">
        <v>184</v>
      </c>
      <c r="F24" s="41" t="b">
        <v>0</v>
      </c>
      <c r="G24" s="41" t="b">
        <v>0</v>
      </c>
      <c r="H24" s="48" t="s">
        <v>73</v>
      </c>
      <c r="I24" s="50" t="str">
        <f t="shared" si="0"/>
        <v/>
      </c>
      <c r="J24" s="126"/>
    </row>
    <row r="25" spans="1:10" ht="12.75">
      <c r="A25" s="559" t="s">
        <v>75</v>
      </c>
      <c r="B25" s="51" t="s">
        <v>76</v>
      </c>
      <c r="C25" s="52" t="s">
        <v>77</v>
      </c>
      <c r="D25" s="53" t="s">
        <v>78</v>
      </c>
      <c r="E25" s="55" t="s">
        <v>346</v>
      </c>
      <c r="F25" s="56" t="b">
        <v>1</v>
      </c>
      <c r="G25" s="57" t="b">
        <v>1</v>
      </c>
      <c r="H25" s="58" t="s">
        <v>21</v>
      </c>
      <c r="I25" s="23" t="s">
        <v>386</v>
      </c>
      <c r="J25" s="121"/>
    </row>
    <row r="26" spans="1:10" ht="12.75">
      <c r="A26" s="557"/>
      <c r="B26" s="51" t="s">
        <v>80</v>
      </c>
      <c r="C26" s="52" t="s">
        <v>77</v>
      </c>
      <c r="D26" s="53" t="s">
        <v>81</v>
      </c>
      <c r="E26" s="55" t="s">
        <v>102</v>
      </c>
      <c r="F26" s="56" t="b">
        <v>1</v>
      </c>
      <c r="G26" s="57" t="b">
        <v>1</v>
      </c>
      <c r="H26" s="58" t="s">
        <v>21</v>
      </c>
      <c r="I26" s="23" t="e">
        <f t="shared" ref="I26:I41" ca="1" si="1">IF(G26,CONCAT(CONCAT(CONCAT(CONCAT(CONCAT(CONCAT(CONCAT(CONCAT("http://192.168.10.9:8082/artifactory/santander-gts-libs-release-local/",CONCAT(CONCAT(SUBSTITUTE(C26,".","/"),"/"),D26)),"/"),E26),"/"),D26),"-"),E26),".jar"),"")</f>
        <v>#NAME?</v>
      </c>
      <c r="J26" s="127"/>
    </row>
    <row r="27" spans="1:10" ht="12.75">
      <c r="A27" s="557"/>
      <c r="B27" s="51" t="s">
        <v>83</v>
      </c>
      <c r="C27" s="52" t="s">
        <v>77</v>
      </c>
      <c r="D27" s="53" t="s">
        <v>84</v>
      </c>
      <c r="E27" s="55" t="s">
        <v>345</v>
      </c>
      <c r="F27" s="56" t="b">
        <v>1</v>
      </c>
      <c r="G27" s="57" t="b">
        <v>1</v>
      </c>
      <c r="H27" s="58" t="s">
        <v>21</v>
      </c>
      <c r="I27" s="23" t="e">
        <f t="shared" ca="1" si="1"/>
        <v>#NAME?</v>
      </c>
      <c r="J27" s="128"/>
    </row>
    <row r="28" spans="1:10" ht="12.75">
      <c r="A28" s="557"/>
      <c r="B28" s="51" t="s">
        <v>86</v>
      </c>
      <c r="C28" s="52" t="s">
        <v>77</v>
      </c>
      <c r="D28" s="53" t="s">
        <v>87</v>
      </c>
      <c r="E28" s="55" t="s">
        <v>102</v>
      </c>
      <c r="F28" s="56" t="b">
        <v>1</v>
      </c>
      <c r="G28" s="57" t="b">
        <v>1</v>
      </c>
      <c r="H28" s="58" t="s">
        <v>21</v>
      </c>
      <c r="I28" s="23" t="e">
        <f t="shared" ca="1" si="1"/>
        <v>#NAME?</v>
      </c>
      <c r="J28" s="128"/>
    </row>
    <row r="29" spans="1:10" ht="12.75">
      <c r="A29" s="557"/>
      <c r="B29" s="51" t="s">
        <v>89</v>
      </c>
      <c r="C29" s="52" t="s">
        <v>77</v>
      </c>
      <c r="D29" s="53" t="s">
        <v>90</v>
      </c>
      <c r="E29" s="55" t="s">
        <v>350</v>
      </c>
      <c r="F29" s="56" t="b">
        <v>1</v>
      </c>
      <c r="G29" s="57" t="b">
        <v>1</v>
      </c>
      <c r="H29" s="58" t="s">
        <v>21</v>
      </c>
      <c r="I29" s="23" t="e">
        <f t="shared" ca="1" si="1"/>
        <v>#NAME?</v>
      </c>
      <c r="J29" s="125"/>
    </row>
    <row r="30" spans="1:10" ht="12.75">
      <c r="A30" s="557"/>
      <c r="B30" s="51" t="s">
        <v>91</v>
      </c>
      <c r="C30" s="52" t="s">
        <v>77</v>
      </c>
      <c r="D30" s="53" t="s">
        <v>92</v>
      </c>
      <c r="E30" s="55" t="s">
        <v>102</v>
      </c>
      <c r="F30" s="56" t="b">
        <v>1</v>
      </c>
      <c r="G30" s="57" t="b">
        <v>1</v>
      </c>
      <c r="H30" s="58" t="s">
        <v>21</v>
      </c>
      <c r="I30" s="23" t="e">
        <f t="shared" ca="1" si="1"/>
        <v>#NAME?</v>
      </c>
      <c r="J30" s="129"/>
    </row>
    <row r="31" spans="1:10" ht="12.75">
      <c r="A31" s="557"/>
      <c r="B31" s="51" t="s">
        <v>94</v>
      </c>
      <c r="C31" s="52" t="s">
        <v>77</v>
      </c>
      <c r="D31" s="53" t="s">
        <v>95</v>
      </c>
      <c r="E31" s="55" t="s">
        <v>177</v>
      </c>
      <c r="F31" s="56" t="b">
        <v>1</v>
      </c>
      <c r="G31" s="57" t="b">
        <v>1</v>
      </c>
      <c r="H31" s="58" t="s">
        <v>21</v>
      </c>
      <c r="I31" s="23" t="e">
        <f t="shared" ca="1" si="1"/>
        <v>#NAME?</v>
      </c>
      <c r="J31" s="129"/>
    </row>
    <row r="32" spans="1:10" ht="12.75">
      <c r="A32" s="557"/>
      <c r="B32" s="61" t="s">
        <v>100</v>
      </c>
      <c r="C32" s="62" t="s">
        <v>77</v>
      </c>
      <c r="D32" s="53" t="s">
        <v>101</v>
      </c>
      <c r="E32" s="63" t="s">
        <v>363</v>
      </c>
      <c r="F32" s="56" t="b">
        <v>0</v>
      </c>
      <c r="G32" s="57" t="b">
        <v>1</v>
      </c>
      <c r="H32" s="58" t="s">
        <v>21</v>
      </c>
      <c r="I32" s="23" t="e">
        <f t="shared" ca="1" si="1"/>
        <v>#NAME?</v>
      </c>
      <c r="J32" s="129"/>
    </row>
    <row r="33" spans="1:10" ht="12.75">
      <c r="A33" s="553"/>
      <c r="B33" s="61" t="s">
        <v>103</v>
      </c>
      <c r="C33" s="52" t="s">
        <v>77</v>
      </c>
      <c r="D33" s="53" t="s">
        <v>104</v>
      </c>
      <c r="E33" s="63" t="s">
        <v>363</v>
      </c>
      <c r="F33" s="56" t="b">
        <v>0</v>
      </c>
      <c r="G33" s="57" t="b">
        <v>0</v>
      </c>
      <c r="H33" s="64" t="s">
        <v>106</v>
      </c>
      <c r="I33" s="50" t="str">
        <f t="shared" si="1"/>
        <v/>
      </c>
      <c r="J33" s="129"/>
    </row>
    <row r="34" spans="1:10" ht="12.75">
      <c r="A34" s="560" t="s">
        <v>107</v>
      </c>
      <c r="B34" s="66" t="s">
        <v>108</v>
      </c>
      <c r="C34" s="67" t="s">
        <v>25</v>
      </c>
      <c r="D34" s="68" t="s">
        <v>109</v>
      </c>
      <c r="E34" s="70" t="s">
        <v>256</v>
      </c>
      <c r="F34" s="71" t="b">
        <v>0</v>
      </c>
      <c r="G34" s="71" t="b">
        <v>0</v>
      </c>
      <c r="H34" s="72" t="s">
        <v>106</v>
      </c>
      <c r="I34" s="50" t="str">
        <f t="shared" si="1"/>
        <v/>
      </c>
      <c r="J34" s="130"/>
    </row>
    <row r="35" spans="1:10" ht="15.75" customHeight="1">
      <c r="A35" s="557"/>
      <c r="B35" s="66" t="s">
        <v>111</v>
      </c>
      <c r="C35" s="67" t="s">
        <v>25</v>
      </c>
      <c r="D35" s="68" t="s">
        <v>112</v>
      </c>
      <c r="E35" s="70" t="s">
        <v>256</v>
      </c>
      <c r="F35" s="71" t="b">
        <v>0</v>
      </c>
      <c r="G35" s="71" t="b">
        <v>0</v>
      </c>
      <c r="H35" s="72" t="s">
        <v>106</v>
      </c>
      <c r="I35" s="50" t="str">
        <f t="shared" si="1"/>
        <v/>
      </c>
      <c r="J35" s="130"/>
    </row>
    <row r="36" spans="1:10" ht="15.75" customHeight="1">
      <c r="A36" s="557"/>
      <c r="B36" s="66" t="s">
        <v>114</v>
      </c>
      <c r="C36" s="67" t="s">
        <v>25</v>
      </c>
      <c r="D36" s="74" t="s">
        <v>115</v>
      </c>
      <c r="E36" s="70" t="s">
        <v>256</v>
      </c>
      <c r="F36" s="76" t="b">
        <v>0</v>
      </c>
      <c r="G36" s="76" t="b">
        <v>0</v>
      </c>
      <c r="H36" s="77" t="s">
        <v>106</v>
      </c>
      <c r="I36" s="50" t="str">
        <f t="shared" si="1"/>
        <v/>
      </c>
      <c r="J36" s="130"/>
    </row>
    <row r="37" spans="1:10" ht="15" customHeight="1">
      <c r="A37" s="557"/>
      <c r="B37" s="66" t="s">
        <v>117</v>
      </c>
      <c r="C37" s="67" t="s">
        <v>25</v>
      </c>
      <c r="D37" s="68" t="s">
        <v>118</v>
      </c>
      <c r="E37" s="70" t="s">
        <v>279</v>
      </c>
      <c r="F37" s="76" t="b">
        <v>0</v>
      </c>
      <c r="G37" s="76" t="b">
        <v>0</v>
      </c>
      <c r="H37" s="77" t="s">
        <v>106</v>
      </c>
      <c r="I37" s="50" t="str">
        <f t="shared" si="1"/>
        <v/>
      </c>
      <c r="J37" s="130"/>
    </row>
    <row r="38" spans="1:10" ht="15.75" customHeight="1">
      <c r="A38" s="557"/>
      <c r="B38" s="66" t="s">
        <v>119</v>
      </c>
      <c r="C38" s="67" t="s">
        <v>25</v>
      </c>
      <c r="D38" s="68" t="s">
        <v>120</v>
      </c>
      <c r="E38" s="70" t="s">
        <v>140</v>
      </c>
      <c r="F38" s="76" t="b">
        <v>0</v>
      </c>
      <c r="G38" s="76" t="b">
        <v>0</v>
      </c>
      <c r="H38" s="77" t="s">
        <v>106</v>
      </c>
      <c r="I38" s="50" t="str">
        <f t="shared" si="1"/>
        <v/>
      </c>
      <c r="J38" s="130"/>
    </row>
    <row r="39" spans="1:10" ht="15.75" customHeight="1">
      <c r="A39" s="557"/>
      <c r="B39" s="66" t="s">
        <v>122</v>
      </c>
      <c r="C39" s="78" t="s">
        <v>25</v>
      </c>
      <c r="D39" s="68" t="s">
        <v>123</v>
      </c>
      <c r="E39" s="70" t="s">
        <v>273</v>
      </c>
      <c r="F39" s="76" t="b">
        <v>0</v>
      </c>
      <c r="G39" s="76" t="b">
        <v>0</v>
      </c>
      <c r="H39" s="77" t="s">
        <v>106</v>
      </c>
      <c r="I39" s="50" t="str">
        <f t="shared" si="1"/>
        <v/>
      </c>
    </row>
    <row r="40" spans="1:10" ht="15.75" customHeight="1">
      <c r="A40" s="557"/>
      <c r="B40" s="80" t="s">
        <v>125</v>
      </c>
      <c r="C40" s="78" t="s">
        <v>25</v>
      </c>
      <c r="D40" s="68" t="s">
        <v>126</v>
      </c>
      <c r="E40" s="70" t="s">
        <v>140</v>
      </c>
      <c r="F40" s="76" t="b">
        <v>1</v>
      </c>
      <c r="G40" s="76" t="b">
        <v>1</v>
      </c>
      <c r="H40" s="77" t="s">
        <v>106</v>
      </c>
      <c r="I40" s="23" t="e">
        <f t="shared" ca="1" si="1"/>
        <v>#NAME?</v>
      </c>
    </row>
    <row r="41" spans="1:10" ht="15.75" customHeight="1">
      <c r="A41" s="557"/>
      <c r="B41" s="80" t="s">
        <v>128</v>
      </c>
      <c r="C41" s="78" t="s">
        <v>25</v>
      </c>
      <c r="D41" s="68" t="s">
        <v>129</v>
      </c>
      <c r="E41" s="70" t="s">
        <v>255</v>
      </c>
      <c r="F41" s="76" t="b">
        <v>0</v>
      </c>
      <c r="G41" s="76" t="b">
        <v>0</v>
      </c>
      <c r="H41" s="77" t="s">
        <v>106</v>
      </c>
      <c r="I41" s="50" t="str">
        <f t="shared" si="1"/>
        <v/>
      </c>
    </row>
    <row r="42" spans="1:10" ht="15.75" customHeight="1">
      <c r="A42" s="557"/>
      <c r="B42" s="66" t="s">
        <v>131</v>
      </c>
      <c r="C42" s="67" t="s">
        <v>25</v>
      </c>
      <c r="D42" s="68" t="s">
        <v>132</v>
      </c>
      <c r="E42" s="70" t="s">
        <v>182</v>
      </c>
      <c r="F42" s="76" t="b">
        <v>1</v>
      </c>
      <c r="G42" s="76" t="b">
        <v>1</v>
      </c>
      <c r="H42" s="77" t="s">
        <v>106</v>
      </c>
      <c r="I42" s="23" t="s">
        <v>387</v>
      </c>
      <c r="J42" s="131"/>
    </row>
    <row r="43" spans="1:10" ht="15.75" customHeight="1">
      <c r="A43" s="557"/>
      <c r="B43" s="80" t="s">
        <v>134</v>
      </c>
      <c r="C43" s="78" t="s">
        <v>25</v>
      </c>
      <c r="D43" s="68" t="s">
        <v>135</v>
      </c>
      <c r="E43" s="70" t="s">
        <v>255</v>
      </c>
      <c r="F43" s="76" t="b">
        <v>0</v>
      </c>
      <c r="G43" s="76" t="b">
        <v>0</v>
      </c>
      <c r="H43" s="77" t="s">
        <v>106</v>
      </c>
      <c r="I43" s="50" t="str">
        <f t="shared" ref="I43:I49" si="2">IF(G43,CONCAT(CONCAT(CONCAT(CONCAT(CONCAT(CONCAT(CONCAT(CONCAT("http://192.168.10.9:8082/artifactory/santander-gts-libs-release-local/",CONCAT(CONCAT(SUBSTITUTE(C43,".","/"),"/"),D43)),"/"),E43),"/"),D43),"-"),E43),".jar"),"")</f>
        <v/>
      </c>
    </row>
    <row r="44" spans="1:10" ht="15.75" customHeight="1">
      <c r="A44" s="557"/>
      <c r="B44" s="80" t="s">
        <v>136</v>
      </c>
      <c r="C44" s="78" t="s">
        <v>25</v>
      </c>
      <c r="D44" s="68" t="s">
        <v>137</v>
      </c>
      <c r="E44" s="70" t="s">
        <v>255</v>
      </c>
      <c r="F44" s="76" t="b">
        <v>0</v>
      </c>
      <c r="G44" s="76" t="b">
        <v>0</v>
      </c>
      <c r="H44" s="77" t="s">
        <v>106</v>
      </c>
      <c r="I44" s="50" t="str">
        <f t="shared" si="2"/>
        <v/>
      </c>
    </row>
    <row r="45" spans="1:10" ht="15.75" customHeight="1">
      <c r="A45" s="557"/>
      <c r="B45" s="80" t="s">
        <v>138</v>
      </c>
      <c r="C45" s="78" t="s">
        <v>25</v>
      </c>
      <c r="D45" s="68" t="s">
        <v>139</v>
      </c>
      <c r="E45" s="70" t="s">
        <v>255</v>
      </c>
      <c r="F45" s="76" t="b">
        <v>0</v>
      </c>
      <c r="G45" s="76" t="b">
        <v>0</v>
      </c>
      <c r="H45" s="77" t="s">
        <v>106</v>
      </c>
      <c r="I45" s="50" t="str">
        <f t="shared" si="2"/>
        <v/>
      </c>
    </row>
    <row r="46" spans="1:10" ht="15.75" customHeight="1">
      <c r="A46" s="557"/>
      <c r="B46" s="80" t="s">
        <v>380</v>
      </c>
      <c r="C46" s="78" t="s">
        <v>25</v>
      </c>
      <c r="D46" s="68" t="s">
        <v>381</v>
      </c>
      <c r="E46" s="70" t="s">
        <v>255</v>
      </c>
      <c r="F46" s="76" t="b">
        <v>0</v>
      </c>
      <c r="G46" s="76" t="b">
        <v>0</v>
      </c>
      <c r="H46" s="77" t="s">
        <v>106</v>
      </c>
      <c r="I46" s="50" t="str">
        <f t="shared" si="2"/>
        <v/>
      </c>
    </row>
    <row r="47" spans="1:10" ht="16.5" customHeight="1">
      <c r="A47" s="561"/>
      <c r="B47" s="92" t="s">
        <v>145</v>
      </c>
      <c r="C47" s="93" t="s">
        <v>25</v>
      </c>
      <c r="D47" s="94" t="s">
        <v>145</v>
      </c>
      <c r="E47" s="87" t="s">
        <v>372</v>
      </c>
      <c r="F47" s="97" t="b">
        <v>0</v>
      </c>
      <c r="G47" s="97" t="b">
        <v>0</v>
      </c>
      <c r="H47" s="98" t="s">
        <v>106</v>
      </c>
      <c r="I47" s="50" t="str">
        <f t="shared" si="2"/>
        <v/>
      </c>
      <c r="J47" s="131"/>
    </row>
    <row r="48" spans="1:10" ht="18.75" customHeight="1">
      <c r="A48" s="562" t="s">
        <v>147</v>
      </c>
      <c r="B48" s="99" t="s">
        <v>148</v>
      </c>
      <c r="C48" s="100" t="s">
        <v>149</v>
      </c>
      <c r="D48" s="101" t="s">
        <v>148</v>
      </c>
      <c r="E48" s="112" t="s">
        <v>150</v>
      </c>
      <c r="F48" s="104" t="b">
        <v>0</v>
      </c>
      <c r="G48" s="105" t="s">
        <v>151</v>
      </c>
      <c r="H48" s="106" t="s">
        <v>152</v>
      </c>
      <c r="I48" s="50" t="e">
        <f t="shared" si="2"/>
        <v>#VALUE!</v>
      </c>
      <c r="J48" s="132"/>
    </row>
    <row r="49" spans="1:10" ht="18.75" customHeight="1">
      <c r="A49" s="561"/>
      <c r="B49" s="108" t="s">
        <v>153</v>
      </c>
      <c r="C49" s="109" t="s">
        <v>154</v>
      </c>
      <c r="D49" s="110" t="s">
        <v>153</v>
      </c>
      <c r="E49" s="112" t="s">
        <v>155</v>
      </c>
      <c r="F49" s="113" t="b">
        <v>0</v>
      </c>
      <c r="G49" s="114" t="s">
        <v>151</v>
      </c>
      <c r="H49" s="115" t="s">
        <v>156</v>
      </c>
      <c r="I49" s="50" t="e">
        <f t="shared" si="2"/>
        <v>#VALUE!</v>
      </c>
      <c r="J49" s="133"/>
    </row>
  </sheetData>
  <mergeCells count="19">
    <mergeCell ref="A25:A33"/>
    <mergeCell ref="A34:A47"/>
    <mergeCell ref="A48:A49"/>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Z35 A25:G33 H25:H32">
    <cfRule type="notContainsBlanks" dxfId="17" priority="1">
      <formula>LEN(TRIM(J23))&gt;0</formula>
    </cfRule>
  </conditionalFormatting>
  <hyperlinks>
    <hyperlink ref="A1"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1" r:id="rId19"/>
    <hyperlink ref="D23" r:id="rId20"/>
    <hyperlink ref="D24" r:id="rId21"/>
    <hyperlink ref="D25" r:id="rId22"/>
    <hyperlink ref="I25" r:id="rId23"/>
    <hyperlink ref="D26" r:id="rId24"/>
    <hyperlink ref="D27" r:id="rId25"/>
    <hyperlink ref="D28" r:id="rId26"/>
    <hyperlink ref="D29" r:id="rId27"/>
    <hyperlink ref="D30" r:id="rId28"/>
    <hyperlink ref="D31" r:id="rId29"/>
    <hyperlink ref="D32" r:id="rId30"/>
    <hyperlink ref="D33" r:id="rId31"/>
    <hyperlink ref="D34" r:id="rId32"/>
    <hyperlink ref="D35" r:id="rId33"/>
    <hyperlink ref="D36" r:id="rId34"/>
    <hyperlink ref="D37" r:id="rId35"/>
    <hyperlink ref="D38" r:id="rId36"/>
    <hyperlink ref="D39" r:id="rId37"/>
    <hyperlink ref="D40" r:id="rId38"/>
    <hyperlink ref="D41" r:id="rId39"/>
    <hyperlink ref="D42" r:id="rId40"/>
    <hyperlink ref="I42" r:id="rId41"/>
    <hyperlink ref="D43" r:id="rId42"/>
    <hyperlink ref="D44" r:id="rId43"/>
    <hyperlink ref="D45" r:id="rId44"/>
    <hyperlink ref="D46" r:id="rId45"/>
    <hyperlink ref="D47" r:id="rId46"/>
    <hyperlink ref="D48" r:id="rId47"/>
    <hyperlink ref="D49" r:id="rId48"/>
  </hyperlinks>
  <printOptions horizontalCentered="1" gridLines="1"/>
  <pageMargins left="0.7" right="0.7" top="0.75" bottom="0.75" header="0" footer="0"/>
  <pageSetup paperSize="9" fitToHeight="0" pageOrder="overThenDown" orientation="landscape" cellComments="atEnd"/>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49"/>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8" customWidth="1"/>
    <col min="2" max="2" width="20.42578125" customWidth="1"/>
    <col min="3" max="3" width="27.42578125" customWidth="1"/>
    <col min="4" max="4" width="24.85546875" customWidth="1"/>
    <col min="5" max="5" width="10.7109375" customWidth="1"/>
    <col min="6" max="6" width="14.140625" customWidth="1"/>
    <col min="7" max="7" width="10.7109375" customWidth="1"/>
    <col min="8" max="8" width="51.5703125" customWidth="1"/>
    <col min="9" max="9" width="80" customWidth="1"/>
    <col min="10" max="10" width="20.28515625" customWidth="1"/>
  </cols>
  <sheetData>
    <row r="1" spans="1:26" ht="12.75">
      <c r="A1" s="549" t="s">
        <v>6</v>
      </c>
      <c r="B1" s="550"/>
      <c r="C1" s="551"/>
      <c r="D1" s="550"/>
      <c r="E1" s="550"/>
      <c r="F1" s="550"/>
      <c r="G1" s="550"/>
      <c r="H1" s="550"/>
      <c r="I1" s="8"/>
      <c r="J1" s="9"/>
      <c r="K1" s="8"/>
      <c r="L1" s="8"/>
      <c r="M1" s="8"/>
      <c r="N1" s="8"/>
      <c r="O1" s="8"/>
      <c r="P1" s="8"/>
      <c r="Q1" s="8"/>
      <c r="R1" s="8"/>
      <c r="S1" s="8"/>
      <c r="T1" s="8"/>
      <c r="U1" s="8"/>
      <c r="V1" s="8"/>
      <c r="W1" s="8"/>
      <c r="X1" s="8"/>
      <c r="Y1" s="8"/>
      <c r="Z1" s="8"/>
    </row>
    <row r="2" spans="1:26" ht="12.75">
      <c r="A2" s="10" t="s">
        <v>7</v>
      </c>
      <c r="B2" s="11" t="s">
        <v>8</v>
      </c>
      <c r="C2" s="12" t="s">
        <v>9</v>
      </c>
      <c r="D2" s="12" t="s">
        <v>10</v>
      </c>
      <c r="E2" s="14" t="s">
        <v>12</v>
      </c>
      <c r="F2" s="14" t="s">
        <v>13</v>
      </c>
      <c r="G2" s="15" t="s">
        <v>14</v>
      </c>
      <c r="H2" s="16" t="s">
        <v>15</v>
      </c>
      <c r="I2" s="8"/>
      <c r="J2" s="9"/>
      <c r="K2" s="8"/>
      <c r="L2" s="8"/>
      <c r="M2" s="8"/>
      <c r="N2" s="8"/>
      <c r="O2" s="8"/>
      <c r="P2" s="8"/>
      <c r="Q2" s="8"/>
      <c r="R2" s="8"/>
      <c r="S2" s="8"/>
      <c r="T2" s="8"/>
      <c r="U2" s="8"/>
      <c r="V2" s="8"/>
      <c r="W2" s="8"/>
      <c r="X2" s="8"/>
      <c r="Y2" s="8"/>
      <c r="Z2" s="8"/>
    </row>
    <row r="3" spans="1:26" ht="12.75">
      <c r="A3" s="552" t="s">
        <v>16</v>
      </c>
      <c r="B3" s="554" t="s">
        <v>17</v>
      </c>
      <c r="C3" s="17" t="s">
        <v>18</v>
      </c>
      <c r="D3" s="18" t="s">
        <v>19</v>
      </c>
      <c r="E3" s="20" t="s">
        <v>157</v>
      </c>
      <c r="F3" s="21" t="b">
        <v>0</v>
      </c>
      <c r="G3" s="21" t="b">
        <v>0</v>
      </c>
      <c r="H3" s="22" t="s">
        <v>21</v>
      </c>
      <c r="I3" s="50" t="str">
        <f t="shared" ref="I3:I7" si="0">IF(G3,CONCAT(CONCAT(CONCAT(CONCAT(CONCAT(CONCAT(CONCAT(CONCAT("http://192.168.10.9:8082/artifactory/santander-gts-libs-release-local/",CONCAT(CONCAT(SUBSTITUTE(C3,".","/"),"/"),D3)),"/"),E3),"/"),D3),"-"),E3),".jar"),"")</f>
        <v/>
      </c>
    </row>
    <row r="4" spans="1:26" ht="12.75">
      <c r="A4" s="553"/>
      <c r="B4" s="547"/>
      <c r="C4" s="17" t="s">
        <v>18</v>
      </c>
      <c r="D4" s="18" t="s">
        <v>22</v>
      </c>
      <c r="E4" s="20" t="s">
        <v>157</v>
      </c>
      <c r="F4" s="21" t="b">
        <v>0</v>
      </c>
      <c r="G4" s="21" t="b">
        <v>0</v>
      </c>
      <c r="H4" s="26"/>
      <c r="I4" s="50" t="str">
        <f t="shared" si="0"/>
        <v/>
      </c>
      <c r="J4" s="119"/>
    </row>
    <row r="5" spans="1:26" ht="24" customHeight="1">
      <c r="A5" s="556" t="s">
        <v>23</v>
      </c>
      <c r="B5" s="555" t="s">
        <v>24</v>
      </c>
      <c r="C5" s="28" t="s">
        <v>25</v>
      </c>
      <c r="D5" s="29" t="s">
        <v>26</v>
      </c>
      <c r="E5" s="31" t="s">
        <v>326</v>
      </c>
      <c r="F5" s="32" t="b">
        <v>0</v>
      </c>
      <c r="G5" s="32" t="b">
        <v>0</v>
      </c>
      <c r="H5" s="33" t="s">
        <v>28</v>
      </c>
      <c r="I5" s="50" t="str">
        <f t="shared" si="0"/>
        <v/>
      </c>
    </row>
    <row r="6" spans="1:26" ht="22.5" customHeight="1">
      <c r="A6" s="557"/>
      <c r="B6" s="547"/>
      <c r="C6" s="28" t="s">
        <v>25</v>
      </c>
      <c r="D6" s="29" t="s">
        <v>29</v>
      </c>
      <c r="E6" s="31" t="s">
        <v>279</v>
      </c>
      <c r="F6" s="32" t="b">
        <v>1</v>
      </c>
      <c r="G6" s="32" t="b">
        <v>1</v>
      </c>
      <c r="H6" s="35" t="s">
        <v>21</v>
      </c>
      <c r="I6" s="23" t="e">
        <f t="shared" ca="1" si="0"/>
        <v>#NAME?</v>
      </c>
      <c r="J6" s="121"/>
    </row>
    <row r="7" spans="1:26" ht="12.75">
      <c r="A7" s="557"/>
      <c r="B7" s="555" t="s">
        <v>30</v>
      </c>
      <c r="C7" s="28" t="s">
        <v>25</v>
      </c>
      <c r="D7" s="29" t="s">
        <v>31</v>
      </c>
      <c r="E7" s="31" t="s">
        <v>74</v>
      </c>
      <c r="F7" s="32" t="b">
        <v>0</v>
      </c>
      <c r="G7" s="32" t="b">
        <v>0</v>
      </c>
      <c r="H7" s="33"/>
      <c r="I7" s="50" t="str">
        <f t="shared" si="0"/>
        <v/>
      </c>
      <c r="J7" s="119"/>
    </row>
    <row r="8" spans="1:26" ht="12.75">
      <c r="A8" s="557"/>
      <c r="B8" s="547"/>
      <c r="C8" s="28" t="s">
        <v>25</v>
      </c>
      <c r="D8" s="29" t="s">
        <v>33</v>
      </c>
      <c r="E8" s="31" t="s">
        <v>273</v>
      </c>
      <c r="F8" s="32" t="b">
        <v>1</v>
      </c>
      <c r="G8" s="32" t="b">
        <v>1</v>
      </c>
      <c r="H8" s="35" t="s">
        <v>34</v>
      </c>
      <c r="I8" s="23" t="s">
        <v>388</v>
      </c>
    </row>
    <row r="9" spans="1:26" ht="12.75">
      <c r="A9" s="557"/>
      <c r="B9" s="555" t="s">
        <v>35</v>
      </c>
      <c r="C9" s="28" t="s">
        <v>18</v>
      </c>
      <c r="D9" s="29" t="s">
        <v>36</v>
      </c>
      <c r="E9" s="31" t="s">
        <v>105</v>
      </c>
      <c r="F9" s="32" t="b">
        <v>0</v>
      </c>
      <c r="G9" s="32" t="b">
        <v>0</v>
      </c>
      <c r="H9" s="33"/>
      <c r="I9" s="50" t="str">
        <f t="shared" ref="I9:I32" si="1">IF(G9,CONCAT(CONCAT(CONCAT(CONCAT(CONCAT(CONCAT(CONCAT(CONCAT("http://192.168.10.9:8082/artifactory/santander-gts-libs-release-local/",CONCAT(CONCAT(SUBSTITUTE(C9,".","/"),"/"),D9)),"/"),E9),"/"),D9),"-"),E9),".jar"),"")</f>
        <v/>
      </c>
    </row>
    <row r="10" spans="1:26" ht="12.75">
      <c r="A10" s="553"/>
      <c r="B10" s="547"/>
      <c r="C10" s="28" t="s">
        <v>38</v>
      </c>
      <c r="D10" s="29" t="s">
        <v>39</v>
      </c>
      <c r="E10" s="31" t="s">
        <v>105</v>
      </c>
      <c r="F10" s="32" t="b">
        <v>0</v>
      </c>
      <c r="G10" s="32" t="b">
        <v>0</v>
      </c>
      <c r="H10" s="35" t="s">
        <v>34</v>
      </c>
      <c r="I10" s="50" t="str">
        <f t="shared" si="1"/>
        <v/>
      </c>
    </row>
    <row r="11" spans="1:26" ht="12.75">
      <c r="A11" s="558" t="s">
        <v>40</v>
      </c>
      <c r="B11" s="546" t="s">
        <v>41</v>
      </c>
      <c r="C11" s="37" t="s">
        <v>25</v>
      </c>
      <c r="D11" s="38" t="s">
        <v>42</v>
      </c>
      <c r="E11" s="40" t="s">
        <v>181</v>
      </c>
      <c r="F11" s="41" t="b">
        <v>0</v>
      </c>
      <c r="G11" s="41" t="b">
        <v>0</v>
      </c>
      <c r="H11" s="42" t="s">
        <v>28</v>
      </c>
      <c r="I11" s="50" t="str">
        <f t="shared" si="1"/>
        <v/>
      </c>
      <c r="J11" s="121"/>
    </row>
    <row r="12" spans="1:26" ht="15" customHeight="1">
      <c r="A12" s="557"/>
      <c r="B12" s="547"/>
      <c r="C12" s="37" t="s">
        <v>25</v>
      </c>
      <c r="D12" s="38" t="s">
        <v>44</v>
      </c>
      <c r="E12" s="40" t="s">
        <v>214</v>
      </c>
      <c r="F12" s="41" t="b">
        <v>1</v>
      </c>
      <c r="G12" s="41" t="b">
        <v>1</v>
      </c>
      <c r="H12" s="43" t="s">
        <v>45</v>
      </c>
      <c r="I12" s="23" t="e">
        <f t="shared" ca="1" si="1"/>
        <v>#NAME?</v>
      </c>
      <c r="J12" s="122"/>
    </row>
    <row r="13" spans="1:26" ht="12.75">
      <c r="A13" s="557"/>
      <c r="B13" s="546" t="s">
        <v>46</v>
      </c>
      <c r="C13" s="37" t="s">
        <v>25</v>
      </c>
      <c r="D13" s="38" t="s">
        <v>47</v>
      </c>
      <c r="E13" s="40" t="s">
        <v>336</v>
      </c>
      <c r="F13" s="41" t="b">
        <v>0</v>
      </c>
      <c r="G13" s="41" t="b">
        <v>0</v>
      </c>
      <c r="H13" s="42" t="s">
        <v>28</v>
      </c>
      <c r="I13" s="50" t="str">
        <f t="shared" si="1"/>
        <v/>
      </c>
      <c r="J13" s="121"/>
    </row>
    <row r="14" spans="1:26" ht="12.75">
      <c r="A14" s="557"/>
      <c r="B14" s="547"/>
      <c r="C14" s="37" t="s">
        <v>25</v>
      </c>
      <c r="D14" s="38" t="s">
        <v>49</v>
      </c>
      <c r="E14" s="40" t="s">
        <v>257</v>
      </c>
      <c r="F14" s="41" t="b">
        <v>1</v>
      </c>
      <c r="G14" s="41" t="b">
        <v>1</v>
      </c>
      <c r="H14" s="43" t="s">
        <v>50</v>
      </c>
      <c r="I14" s="23" t="e">
        <f t="shared" ca="1" si="1"/>
        <v>#NAME?</v>
      </c>
      <c r="J14" s="123"/>
    </row>
    <row r="15" spans="1:26" ht="12.75">
      <c r="A15" s="557"/>
      <c r="B15" s="546" t="s">
        <v>51</v>
      </c>
      <c r="C15" s="37" t="s">
        <v>25</v>
      </c>
      <c r="D15" s="38" t="s">
        <v>52</v>
      </c>
      <c r="E15" s="40" t="s">
        <v>127</v>
      </c>
      <c r="F15" s="41" t="b">
        <v>0</v>
      </c>
      <c r="G15" s="41" t="b">
        <v>0</v>
      </c>
      <c r="H15" s="42" t="s">
        <v>28</v>
      </c>
      <c r="I15" s="50" t="str">
        <f t="shared" si="1"/>
        <v/>
      </c>
      <c r="J15" s="121"/>
    </row>
    <row r="16" spans="1:26" ht="12.75">
      <c r="A16" s="557"/>
      <c r="B16" s="547"/>
      <c r="C16" s="37" t="s">
        <v>25</v>
      </c>
      <c r="D16" s="38" t="s">
        <v>54</v>
      </c>
      <c r="E16" s="40" t="s">
        <v>346</v>
      </c>
      <c r="F16" s="41" t="b">
        <v>1</v>
      </c>
      <c r="G16" s="41" t="b">
        <v>1</v>
      </c>
      <c r="H16" s="43" t="s">
        <v>55</v>
      </c>
      <c r="I16" s="23" t="e">
        <f t="shared" ca="1" si="1"/>
        <v>#NAME?</v>
      </c>
      <c r="J16" s="123"/>
    </row>
    <row r="17" spans="1:10" ht="12.75">
      <c r="A17" s="557"/>
      <c r="B17" s="546" t="s">
        <v>56</v>
      </c>
      <c r="C17" s="37" t="s">
        <v>25</v>
      </c>
      <c r="D17" s="38" t="s">
        <v>57</v>
      </c>
      <c r="E17" s="40" t="s">
        <v>127</v>
      </c>
      <c r="F17" s="41" t="b">
        <v>0</v>
      </c>
      <c r="G17" s="41" t="b">
        <v>0</v>
      </c>
      <c r="H17" s="42" t="s">
        <v>28</v>
      </c>
      <c r="I17" s="50" t="str">
        <f t="shared" si="1"/>
        <v/>
      </c>
      <c r="J17" s="121"/>
    </row>
    <row r="18" spans="1:10" ht="12.75">
      <c r="A18" s="557"/>
      <c r="B18" s="547"/>
      <c r="C18" s="37" t="s">
        <v>25</v>
      </c>
      <c r="D18" s="38" t="s">
        <v>59</v>
      </c>
      <c r="E18" s="40" t="s">
        <v>346</v>
      </c>
      <c r="F18" s="41" t="b">
        <v>1</v>
      </c>
      <c r="G18" s="41" t="b">
        <v>1</v>
      </c>
      <c r="H18" s="43" t="s">
        <v>34</v>
      </c>
      <c r="I18" s="23" t="e">
        <f t="shared" ca="1" si="1"/>
        <v>#NAME?</v>
      </c>
      <c r="J18" s="124"/>
    </row>
    <row r="19" spans="1:10" ht="12.75">
      <c r="A19" s="557"/>
      <c r="B19" s="546" t="s">
        <v>60</v>
      </c>
      <c r="C19" s="37" t="s">
        <v>25</v>
      </c>
      <c r="D19" s="38" t="s">
        <v>61</v>
      </c>
      <c r="E19" s="40" t="s">
        <v>182</v>
      </c>
      <c r="F19" s="41" t="b">
        <v>0</v>
      </c>
      <c r="G19" s="41" t="b">
        <v>0</v>
      </c>
      <c r="H19" s="43" t="s">
        <v>63</v>
      </c>
      <c r="I19" s="50" t="str">
        <f t="shared" si="1"/>
        <v/>
      </c>
      <c r="J19" s="125"/>
    </row>
    <row r="20" spans="1:10" ht="12.75">
      <c r="A20" s="557"/>
      <c r="B20" s="547"/>
      <c r="C20" s="37" t="s">
        <v>25</v>
      </c>
      <c r="D20" s="38" t="s">
        <v>64</v>
      </c>
      <c r="E20" s="40" t="s">
        <v>182</v>
      </c>
      <c r="F20" s="41" t="b">
        <v>0</v>
      </c>
      <c r="G20" s="41" t="b">
        <v>0</v>
      </c>
      <c r="H20" s="43" t="s">
        <v>28</v>
      </c>
      <c r="I20" s="50" t="str">
        <f t="shared" si="1"/>
        <v/>
      </c>
      <c r="J20" s="125"/>
    </row>
    <row r="21" spans="1:10" ht="12.75">
      <c r="A21" s="557"/>
      <c r="B21" s="546" t="s">
        <v>65</v>
      </c>
      <c r="C21" s="37" t="s">
        <v>25</v>
      </c>
      <c r="D21" s="38" t="s">
        <v>66</v>
      </c>
      <c r="E21" s="40" t="s">
        <v>127</v>
      </c>
      <c r="F21" s="41" t="b">
        <v>1</v>
      </c>
      <c r="G21" s="41" t="b">
        <v>1</v>
      </c>
      <c r="H21" s="43" t="s">
        <v>63</v>
      </c>
      <c r="I21" s="23" t="e">
        <f t="shared" ca="1" si="1"/>
        <v>#NAME?</v>
      </c>
      <c r="J21" s="125"/>
    </row>
    <row r="22" spans="1:10" ht="12.75">
      <c r="A22" s="557"/>
      <c r="B22" s="547"/>
      <c r="C22" s="37" t="s">
        <v>25</v>
      </c>
      <c r="D22" s="38" t="s">
        <v>68</v>
      </c>
      <c r="E22" s="40" t="s">
        <v>127</v>
      </c>
      <c r="F22" s="41" t="b">
        <v>1</v>
      </c>
      <c r="G22" s="41" t="b">
        <v>1</v>
      </c>
      <c r="H22" s="43" t="s">
        <v>28</v>
      </c>
      <c r="I22" s="23" t="e">
        <f t="shared" ca="1" si="1"/>
        <v>#NAME?</v>
      </c>
      <c r="J22" s="125"/>
    </row>
    <row r="23" spans="1:10" ht="12.75">
      <c r="A23" s="557"/>
      <c r="B23" s="548" t="s">
        <v>69</v>
      </c>
      <c r="C23" s="37" t="s">
        <v>25</v>
      </c>
      <c r="D23" s="38" t="s">
        <v>70</v>
      </c>
      <c r="E23" s="40" t="s">
        <v>184</v>
      </c>
      <c r="F23" s="41" t="b">
        <v>0</v>
      </c>
      <c r="G23" s="41" t="b">
        <v>0</v>
      </c>
      <c r="H23" s="48" t="s">
        <v>28</v>
      </c>
      <c r="I23" s="50" t="str">
        <f t="shared" si="1"/>
        <v/>
      </c>
      <c r="J23" s="125"/>
    </row>
    <row r="24" spans="1:10" ht="12.75">
      <c r="A24" s="553"/>
      <c r="B24" s="547"/>
      <c r="C24" s="37" t="s">
        <v>25</v>
      </c>
      <c r="D24" s="38" t="s">
        <v>72</v>
      </c>
      <c r="E24" s="40" t="s">
        <v>184</v>
      </c>
      <c r="F24" s="41" t="b">
        <v>0</v>
      </c>
      <c r="G24" s="41" t="b">
        <v>0</v>
      </c>
      <c r="H24" s="48" t="s">
        <v>73</v>
      </c>
      <c r="I24" s="50" t="str">
        <f t="shared" si="1"/>
        <v/>
      </c>
      <c r="J24" s="126"/>
    </row>
    <row r="25" spans="1:10" ht="12.75">
      <c r="A25" s="559" t="s">
        <v>75</v>
      </c>
      <c r="B25" s="51" t="s">
        <v>76</v>
      </c>
      <c r="C25" s="52" t="s">
        <v>77</v>
      </c>
      <c r="D25" s="53" t="s">
        <v>78</v>
      </c>
      <c r="E25" s="55" t="s">
        <v>183</v>
      </c>
      <c r="F25" s="56" t="b">
        <v>0</v>
      </c>
      <c r="G25" s="57" t="b">
        <v>0</v>
      </c>
      <c r="H25" s="58" t="s">
        <v>21</v>
      </c>
      <c r="I25" s="50" t="str">
        <f t="shared" si="1"/>
        <v/>
      </c>
      <c r="J25" s="121"/>
    </row>
    <row r="26" spans="1:10" ht="12.75">
      <c r="A26" s="557"/>
      <c r="B26" s="51" t="s">
        <v>80</v>
      </c>
      <c r="C26" s="52" t="s">
        <v>77</v>
      </c>
      <c r="D26" s="53" t="s">
        <v>81</v>
      </c>
      <c r="E26" s="55" t="s">
        <v>191</v>
      </c>
      <c r="F26" s="56" t="b">
        <v>0</v>
      </c>
      <c r="G26" s="57" t="b">
        <v>0</v>
      </c>
      <c r="H26" s="58" t="s">
        <v>21</v>
      </c>
      <c r="I26" s="50" t="str">
        <f t="shared" si="1"/>
        <v/>
      </c>
      <c r="J26" s="127"/>
    </row>
    <row r="27" spans="1:10" ht="12.75">
      <c r="A27" s="557"/>
      <c r="B27" s="51" t="s">
        <v>83</v>
      </c>
      <c r="C27" s="52" t="s">
        <v>77</v>
      </c>
      <c r="D27" s="53" t="s">
        <v>84</v>
      </c>
      <c r="E27" s="55" t="s">
        <v>345</v>
      </c>
      <c r="F27" s="56" t="b">
        <v>1</v>
      </c>
      <c r="G27" s="57" t="b">
        <v>1</v>
      </c>
      <c r="H27" s="58" t="s">
        <v>21</v>
      </c>
      <c r="I27" s="23" t="e">
        <f t="shared" ca="1" si="1"/>
        <v>#NAME?</v>
      </c>
      <c r="J27" s="128"/>
    </row>
    <row r="28" spans="1:10" ht="12.75">
      <c r="A28" s="557"/>
      <c r="B28" s="51" t="s">
        <v>86</v>
      </c>
      <c r="C28" s="52" t="s">
        <v>77</v>
      </c>
      <c r="D28" s="53" t="s">
        <v>87</v>
      </c>
      <c r="E28" s="55" t="s">
        <v>102</v>
      </c>
      <c r="F28" s="56" t="b">
        <v>1</v>
      </c>
      <c r="G28" s="57" t="b">
        <v>1</v>
      </c>
      <c r="H28" s="58" t="s">
        <v>21</v>
      </c>
      <c r="I28" s="23" t="e">
        <f t="shared" ca="1" si="1"/>
        <v>#NAME?</v>
      </c>
      <c r="J28" s="128"/>
    </row>
    <row r="29" spans="1:10" ht="12.75">
      <c r="A29" s="557"/>
      <c r="B29" s="51" t="s">
        <v>89</v>
      </c>
      <c r="C29" s="52" t="s">
        <v>77</v>
      </c>
      <c r="D29" s="53" t="s">
        <v>90</v>
      </c>
      <c r="E29" s="55" t="s">
        <v>350</v>
      </c>
      <c r="F29" s="56" t="b">
        <v>1</v>
      </c>
      <c r="G29" s="57" t="b">
        <v>1</v>
      </c>
      <c r="H29" s="58" t="s">
        <v>21</v>
      </c>
      <c r="I29" s="23" t="e">
        <f t="shared" ca="1" si="1"/>
        <v>#NAME?</v>
      </c>
      <c r="J29" s="125"/>
    </row>
    <row r="30" spans="1:10" ht="12.75">
      <c r="A30" s="557"/>
      <c r="B30" s="51" t="s">
        <v>91</v>
      </c>
      <c r="C30" s="52" t="s">
        <v>77</v>
      </c>
      <c r="D30" s="53" t="s">
        <v>92</v>
      </c>
      <c r="E30" s="55" t="s">
        <v>191</v>
      </c>
      <c r="F30" s="56" t="b">
        <v>1</v>
      </c>
      <c r="G30" s="57" t="b">
        <v>1</v>
      </c>
      <c r="H30" s="58" t="s">
        <v>21</v>
      </c>
      <c r="I30" s="23" t="e">
        <f t="shared" ca="1" si="1"/>
        <v>#NAME?</v>
      </c>
      <c r="J30" s="129"/>
    </row>
    <row r="31" spans="1:10" ht="12.75">
      <c r="A31" s="557"/>
      <c r="B31" s="51" t="s">
        <v>94</v>
      </c>
      <c r="C31" s="52" t="s">
        <v>77</v>
      </c>
      <c r="D31" s="53" t="s">
        <v>95</v>
      </c>
      <c r="E31" s="55" t="s">
        <v>177</v>
      </c>
      <c r="F31" s="56" t="b">
        <v>1</v>
      </c>
      <c r="G31" s="57" t="b">
        <v>1</v>
      </c>
      <c r="H31" s="58" t="s">
        <v>21</v>
      </c>
      <c r="I31" s="23" t="e">
        <f t="shared" ca="1" si="1"/>
        <v>#NAME?</v>
      </c>
      <c r="J31" s="129"/>
    </row>
    <row r="32" spans="1:10" ht="12.75">
      <c r="A32" s="557"/>
      <c r="B32" s="61" t="s">
        <v>100</v>
      </c>
      <c r="C32" s="62" t="s">
        <v>77</v>
      </c>
      <c r="D32" s="53" t="s">
        <v>101</v>
      </c>
      <c r="E32" s="63" t="s">
        <v>372</v>
      </c>
      <c r="F32" s="56" t="b">
        <v>1</v>
      </c>
      <c r="G32" s="57" t="b">
        <v>1</v>
      </c>
      <c r="H32" s="58" t="s">
        <v>21</v>
      </c>
      <c r="I32" s="23" t="e">
        <f t="shared" ca="1" si="1"/>
        <v>#NAME?</v>
      </c>
      <c r="J32" s="129"/>
    </row>
    <row r="33" spans="1:10" ht="12.75">
      <c r="A33" s="553"/>
      <c r="B33" s="61" t="s">
        <v>103</v>
      </c>
      <c r="C33" s="52" t="s">
        <v>77</v>
      </c>
      <c r="D33" s="53" t="s">
        <v>104</v>
      </c>
      <c r="E33" s="63" t="s">
        <v>363</v>
      </c>
      <c r="F33" s="56" t="b">
        <v>1</v>
      </c>
      <c r="G33" s="57" t="b">
        <v>1</v>
      </c>
      <c r="H33" s="64" t="s">
        <v>106</v>
      </c>
      <c r="I33" s="23" t="s">
        <v>389</v>
      </c>
      <c r="J33" s="129"/>
    </row>
    <row r="34" spans="1:10" ht="12.75">
      <c r="A34" s="560" t="s">
        <v>107</v>
      </c>
      <c r="B34" s="66" t="s">
        <v>108</v>
      </c>
      <c r="C34" s="67" t="s">
        <v>25</v>
      </c>
      <c r="D34" s="68" t="s">
        <v>109</v>
      </c>
      <c r="E34" s="70" t="s">
        <v>256</v>
      </c>
      <c r="F34" s="71" t="b">
        <v>0</v>
      </c>
      <c r="G34" s="71" t="b">
        <v>0</v>
      </c>
      <c r="H34" s="72" t="s">
        <v>106</v>
      </c>
      <c r="I34" s="50" t="str">
        <f t="shared" ref="I34:I39" si="2">IF(G34,CONCAT(CONCAT(CONCAT(CONCAT(CONCAT(CONCAT(CONCAT(CONCAT("http://192.168.10.9:8082/artifactory/santander-gts-libs-release-local/",CONCAT(CONCAT(SUBSTITUTE(C34,".","/"),"/"),D34)),"/"),E34),"/"),D34),"-"),E34),".jar"),"")</f>
        <v/>
      </c>
      <c r="J34" s="130"/>
    </row>
    <row r="35" spans="1:10" ht="15.75" customHeight="1">
      <c r="A35" s="557"/>
      <c r="B35" s="66" t="s">
        <v>111</v>
      </c>
      <c r="C35" s="67" t="s">
        <v>25</v>
      </c>
      <c r="D35" s="68" t="s">
        <v>112</v>
      </c>
      <c r="E35" s="70" t="s">
        <v>256</v>
      </c>
      <c r="F35" s="71" t="b">
        <v>0</v>
      </c>
      <c r="G35" s="71" t="b">
        <v>0</v>
      </c>
      <c r="H35" s="72" t="s">
        <v>106</v>
      </c>
      <c r="I35" s="50" t="str">
        <f t="shared" si="2"/>
        <v/>
      </c>
      <c r="J35" s="130"/>
    </row>
    <row r="36" spans="1:10" ht="15.75" customHeight="1">
      <c r="A36" s="557"/>
      <c r="B36" s="66" t="s">
        <v>114</v>
      </c>
      <c r="C36" s="67" t="s">
        <v>25</v>
      </c>
      <c r="D36" s="74" t="s">
        <v>115</v>
      </c>
      <c r="E36" s="70" t="s">
        <v>256</v>
      </c>
      <c r="F36" s="76" t="b">
        <v>0</v>
      </c>
      <c r="G36" s="76" t="b">
        <v>0</v>
      </c>
      <c r="H36" s="77" t="s">
        <v>106</v>
      </c>
      <c r="I36" s="50" t="str">
        <f t="shared" si="2"/>
        <v/>
      </c>
      <c r="J36" s="130"/>
    </row>
    <row r="37" spans="1:10" ht="15" customHeight="1">
      <c r="A37" s="557"/>
      <c r="B37" s="66" t="s">
        <v>117</v>
      </c>
      <c r="C37" s="67" t="s">
        <v>25</v>
      </c>
      <c r="D37" s="68" t="s">
        <v>118</v>
      </c>
      <c r="E37" s="70" t="s">
        <v>279</v>
      </c>
      <c r="F37" s="76" t="b">
        <v>0</v>
      </c>
      <c r="G37" s="76" t="b">
        <v>0</v>
      </c>
      <c r="H37" s="77" t="s">
        <v>106</v>
      </c>
      <c r="I37" s="50" t="str">
        <f t="shared" si="2"/>
        <v/>
      </c>
      <c r="J37" s="130"/>
    </row>
    <row r="38" spans="1:10" ht="15.75" customHeight="1">
      <c r="A38" s="557"/>
      <c r="B38" s="66" t="s">
        <v>119</v>
      </c>
      <c r="C38" s="67" t="s">
        <v>25</v>
      </c>
      <c r="D38" s="68" t="s">
        <v>120</v>
      </c>
      <c r="E38" s="70" t="s">
        <v>140</v>
      </c>
      <c r="F38" s="76" t="b">
        <v>0</v>
      </c>
      <c r="G38" s="76" t="b">
        <v>0</v>
      </c>
      <c r="H38" s="77" t="s">
        <v>106</v>
      </c>
      <c r="I38" s="50" t="str">
        <f t="shared" si="2"/>
        <v/>
      </c>
      <c r="J38" s="130"/>
    </row>
    <row r="39" spans="1:10" ht="15.75" customHeight="1">
      <c r="A39" s="557"/>
      <c r="B39" s="66" t="s">
        <v>122</v>
      </c>
      <c r="C39" s="78" t="s">
        <v>25</v>
      </c>
      <c r="D39" s="68" t="s">
        <v>123</v>
      </c>
      <c r="E39" s="70" t="s">
        <v>273</v>
      </c>
      <c r="F39" s="76" t="b">
        <v>0</v>
      </c>
      <c r="G39" s="76" t="b">
        <v>0</v>
      </c>
      <c r="H39" s="77" t="s">
        <v>106</v>
      </c>
      <c r="I39" s="50" t="str">
        <f t="shared" si="2"/>
        <v/>
      </c>
    </row>
    <row r="40" spans="1:10" ht="15.75" customHeight="1">
      <c r="A40" s="557"/>
      <c r="B40" s="80" t="s">
        <v>125</v>
      </c>
      <c r="C40" s="78" t="s">
        <v>25</v>
      </c>
      <c r="D40" s="68" t="s">
        <v>126</v>
      </c>
      <c r="E40" s="70" t="s">
        <v>130</v>
      </c>
      <c r="F40" s="76" t="b">
        <v>1</v>
      </c>
      <c r="G40" s="76" t="b">
        <v>1</v>
      </c>
      <c r="H40" s="77" t="s">
        <v>106</v>
      </c>
      <c r="I40" s="138" t="s">
        <v>390</v>
      </c>
    </row>
    <row r="41" spans="1:10" ht="15.75" customHeight="1">
      <c r="A41" s="557"/>
      <c r="B41" s="80" t="s">
        <v>128</v>
      </c>
      <c r="C41" s="78" t="s">
        <v>25</v>
      </c>
      <c r="D41" s="68" t="s">
        <v>129</v>
      </c>
      <c r="E41" s="70" t="s">
        <v>255</v>
      </c>
      <c r="F41" s="76" t="b">
        <v>0</v>
      </c>
      <c r="G41" s="76" t="b">
        <v>0</v>
      </c>
      <c r="H41" s="77" t="s">
        <v>106</v>
      </c>
      <c r="I41" s="50" t="str">
        <f>IF(G41,CONCAT(CONCAT(CONCAT(CONCAT(CONCAT(CONCAT(CONCAT(CONCAT("http://192.168.10.9:8082/artifactory/santander-gts-libs-release-local/",CONCAT(CONCAT(SUBSTITUTE(C41,".","/"),"/"),D41)),"/"),E41),"/"),D41),"-"),E41),".jar"),"")</f>
        <v/>
      </c>
    </row>
    <row r="42" spans="1:10" ht="15.75" customHeight="1">
      <c r="A42" s="557"/>
      <c r="B42" s="66" t="s">
        <v>131</v>
      </c>
      <c r="C42" s="67" t="s">
        <v>25</v>
      </c>
      <c r="D42" s="68" t="s">
        <v>132</v>
      </c>
      <c r="E42" s="70" t="s">
        <v>140</v>
      </c>
      <c r="F42" s="76" t="b">
        <v>1</v>
      </c>
      <c r="G42" s="76" t="b">
        <v>1</v>
      </c>
      <c r="H42" s="77" t="s">
        <v>106</v>
      </c>
      <c r="I42" s="23" t="s">
        <v>391</v>
      </c>
      <c r="J42" s="131"/>
    </row>
    <row r="43" spans="1:10" ht="15.75" customHeight="1">
      <c r="A43" s="557"/>
      <c r="B43" s="80" t="s">
        <v>134</v>
      </c>
      <c r="C43" s="78" t="s">
        <v>25</v>
      </c>
      <c r="D43" s="68" t="s">
        <v>135</v>
      </c>
      <c r="E43" s="70" t="s">
        <v>255</v>
      </c>
      <c r="F43" s="76" t="b">
        <v>0</v>
      </c>
      <c r="G43" s="76" t="b">
        <v>0</v>
      </c>
      <c r="H43" s="77" t="s">
        <v>106</v>
      </c>
      <c r="I43" s="50" t="str">
        <f t="shared" ref="I43:I49" si="3">IF(G43,CONCAT(CONCAT(CONCAT(CONCAT(CONCAT(CONCAT(CONCAT(CONCAT("http://192.168.10.9:8082/artifactory/santander-gts-libs-release-local/",CONCAT(CONCAT(SUBSTITUTE(C43,".","/"),"/"),D43)),"/"),E43),"/"),D43),"-"),E43),".jar"),"")</f>
        <v/>
      </c>
    </row>
    <row r="44" spans="1:10" ht="15.75" customHeight="1">
      <c r="A44" s="557"/>
      <c r="B44" s="80" t="s">
        <v>136</v>
      </c>
      <c r="C44" s="78" t="s">
        <v>25</v>
      </c>
      <c r="D44" s="68" t="s">
        <v>137</v>
      </c>
      <c r="E44" s="70" t="s">
        <v>255</v>
      </c>
      <c r="F44" s="76" t="b">
        <v>0</v>
      </c>
      <c r="G44" s="76" t="b">
        <v>0</v>
      </c>
      <c r="H44" s="77" t="s">
        <v>106</v>
      </c>
      <c r="I44" s="50" t="str">
        <f t="shared" si="3"/>
        <v/>
      </c>
    </row>
    <row r="45" spans="1:10" ht="15.75" customHeight="1">
      <c r="A45" s="557"/>
      <c r="B45" s="80" t="s">
        <v>138</v>
      </c>
      <c r="C45" s="78" t="s">
        <v>25</v>
      </c>
      <c r="D45" s="68" t="s">
        <v>139</v>
      </c>
      <c r="E45" s="70" t="s">
        <v>255</v>
      </c>
      <c r="F45" s="76" t="b">
        <v>0</v>
      </c>
      <c r="G45" s="76" t="b">
        <v>0</v>
      </c>
      <c r="H45" s="77" t="s">
        <v>106</v>
      </c>
      <c r="I45" s="50" t="str">
        <f t="shared" si="3"/>
        <v/>
      </c>
    </row>
    <row r="46" spans="1:10" ht="15.75" customHeight="1">
      <c r="A46" s="557"/>
      <c r="B46" s="80" t="s">
        <v>380</v>
      </c>
      <c r="C46" s="78" t="s">
        <v>25</v>
      </c>
      <c r="D46" s="68" t="s">
        <v>381</v>
      </c>
      <c r="E46" s="70" t="s">
        <v>255</v>
      </c>
      <c r="F46" s="76" t="b">
        <v>0</v>
      </c>
      <c r="G46" s="76" t="b">
        <v>0</v>
      </c>
      <c r="H46" s="77" t="s">
        <v>106</v>
      </c>
      <c r="I46" s="50" t="str">
        <f t="shared" si="3"/>
        <v/>
      </c>
    </row>
    <row r="47" spans="1:10" ht="16.5" customHeight="1">
      <c r="A47" s="561"/>
      <c r="B47" s="92" t="s">
        <v>145</v>
      </c>
      <c r="C47" s="93" t="s">
        <v>25</v>
      </c>
      <c r="D47" s="94" t="s">
        <v>145</v>
      </c>
      <c r="E47" s="87" t="s">
        <v>372</v>
      </c>
      <c r="F47" s="97" t="b">
        <v>0</v>
      </c>
      <c r="G47" s="97" t="b">
        <v>0</v>
      </c>
      <c r="H47" s="98" t="s">
        <v>106</v>
      </c>
      <c r="I47" s="50" t="str">
        <f t="shared" si="3"/>
        <v/>
      </c>
      <c r="J47" s="131"/>
    </row>
    <row r="48" spans="1:10" ht="18.75" customHeight="1">
      <c r="A48" s="562" t="s">
        <v>147</v>
      </c>
      <c r="B48" s="99" t="s">
        <v>148</v>
      </c>
      <c r="C48" s="100" t="s">
        <v>149</v>
      </c>
      <c r="D48" s="101" t="s">
        <v>148</v>
      </c>
      <c r="E48" s="112" t="s">
        <v>150</v>
      </c>
      <c r="F48" s="104" t="b">
        <v>0</v>
      </c>
      <c r="G48" s="105" t="s">
        <v>151</v>
      </c>
      <c r="H48" s="106" t="s">
        <v>152</v>
      </c>
      <c r="I48" s="50" t="e">
        <f t="shared" si="3"/>
        <v>#VALUE!</v>
      </c>
      <c r="J48" s="132"/>
    </row>
    <row r="49" spans="1:10" ht="18.75" customHeight="1">
      <c r="A49" s="561"/>
      <c r="B49" s="108" t="s">
        <v>153</v>
      </c>
      <c r="C49" s="109" t="s">
        <v>154</v>
      </c>
      <c r="D49" s="110" t="s">
        <v>153</v>
      </c>
      <c r="E49" s="112" t="s">
        <v>155</v>
      </c>
      <c r="F49" s="113" t="b">
        <v>0</v>
      </c>
      <c r="G49" s="114" t="s">
        <v>151</v>
      </c>
      <c r="H49" s="115" t="s">
        <v>156</v>
      </c>
      <c r="I49" s="50" t="e">
        <f t="shared" si="3"/>
        <v>#VALUE!</v>
      </c>
      <c r="J49" s="133"/>
    </row>
  </sheetData>
  <mergeCells count="19">
    <mergeCell ref="A25:A33"/>
    <mergeCell ref="A34:A47"/>
    <mergeCell ref="A48:A49"/>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Z35 A25:G33 H25:H32">
    <cfRule type="notContainsBlanks" dxfId="16" priority="1">
      <formula>LEN(TRIM(J23))&gt;0</formula>
    </cfRule>
  </conditionalFormatting>
  <hyperlinks>
    <hyperlink ref="A1" r:id="rId1"/>
    <hyperlink ref="D3" r:id="rId2"/>
    <hyperlink ref="D4" r:id="rId3"/>
    <hyperlink ref="D5" r:id="rId4"/>
    <hyperlink ref="D6" r:id="rId5"/>
    <hyperlink ref="D7" r:id="rId6"/>
    <hyperlink ref="D8" r:id="rId7"/>
    <hyperlink ref="I8" r:id="rId8"/>
    <hyperlink ref="D9" r:id="rId9"/>
    <hyperlink ref="D10" r:id="rId10"/>
    <hyperlink ref="D11" r:id="rId11"/>
    <hyperlink ref="D12" r:id="rId12"/>
    <hyperlink ref="D13" r:id="rId13"/>
    <hyperlink ref="D14" r:id="rId14"/>
    <hyperlink ref="D15" r:id="rId15"/>
    <hyperlink ref="D16" r:id="rId16"/>
    <hyperlink ref="D17" r:id="rId17"/>
    <hyperlink ref="D18" r:id="rId18"/>
    <hyperlink ref="D19" r:id="rId19"/>
    <hyperlink ref="D21" r:id="rId20"/>
    <hyperlink ref="D23" r:id="rId21"/>
    <hyperlink ref="D24" r:id="rId22"/>
    <hyperlink ref="D25" r:id="rId23"/>
    <hyperlink ref="D26" r:id="rId24"/>
    <hyperlink ref="D27" r:id="rId25"/>
    <hyperlink ref="D28" r:id="rId26"/>
    <hyperlink ref="D29" r:id="rId27"/>
    <hyperlink ref="D30" r:id="rId28"/>
    <hyperlink ref="D31" r:id="rId29"/>
    <hyperlink ref="D33" r:id="rId30"/>
    <hyperlink ref="I33" r:id="rId31"/>
    <hyperlink ref="D34" r:id="rId32"/>
    <hyperlink ref="D35" r:id="rId33"/>
    <hyperlink ref="D36" r:id="rId34"/>
    <hyperlink ref="D37" r:id="rId35"/>
    <hyperlink ref="D38" r:id="rId36"/>
    <hyperlink ref="D39" r:id="rId37"/>
    <hyperlink ref="D40" r:id="rId38"/>
    <hyperlink ref="I40" r:id="rId39"/>
    <hyperlink ref="D41" r:id="rId40"/>
    <hyperlink ref="D42" r:id="rId41"/>
    <hyperlink ref="I42" r:id="rId42"/>
    <hyperlink ref="D43" r:id="rId43"/>
    <hyperlink ref="D44" r:id="rId44"/>
    <hyperlink ref="D45" r:id="rId45"/>
    <hyperlink ref="D46" r:id="rId46"/>
    <hyperlink ref="D47" r:id="rId47"/>
    <hyperlink ref="D48" r:id="rId48"/>
    <hyperlink ref="D49" r:id="rId49"/>
  </hyperlinks>
  <printOptions horizontalCentered="1" gridLines="1"/>
  <pageMargins left="0.7" right="0.7" top="0.75" bottom="0.75" header="0" footer="0"/>
  <pageSetup paperSize="9" fitToHeight="0" pageOrder="overThenDown" orientation="landscape" cellComments="atEnd"/>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48"/>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8" customWidth="1"/>
    <col min="2" max="2" width="20.42578125" customWidth="1"/>
    <col min="3" max="3" width="27.42578125" customWidth="1"/>
    <col min="4" max="4" width="24.85546875" customWidth="1"/>
    <col min="5" max="5" width="10.7109375" customWidth="1"/>
    <col min="6" max="6" width="14.140625" customWidth="1"/>
    <col min="7" max="7" width="10.7109375" customWidth="1"/>
    <col min="8" max="8" width="51.5703125" customWidth="1"/>
    <col min="9" max="9" width="80" customWidth="1"/>
    <col min="10" max="10" width="20.28515625" customWidth="1"/>
  </cols>
  <sheetData>
    <row r="1" spans="1:26" ht="12.75">
      <c r="A1" s="549" t="s">
        <v>6</v>
      </c>
      <c r="B1" s="550"/>
      <c r="C1" s="551"/>
      <c r="D1" s="550"/>
      <c r="E1" s="550"/>
      <c r="F1" s="550"/>
      <c r="G1" s="550"/>
      <c r="H1" s="550"/>
      <c r="I1" s="8"/>
      <c r="J1" s="9"/>
      <c r="K1" s="8"/>
      <c r="L1" s="8"/>
      <c r="M1" s="8"/>
      <c r="N1" s="8"/>
      <c r="O1" s="8"/>
      <c r="P1" s="8"/>
      <c r="Q1" s="8"/>
      <c r="R1" s="8"/>
      <c r="S1" s="8"/>
      <c r="T1" s="8"/>
      <c r="U1" s="8"/>
      <c r="V1" s="8"/>
      <c r="W1" s="8"/>
      <c r="X1" s="8"/>
      <c r="Y1" s="8"/>
      <c r="Z1" s="8"/>
    </row>
    <row r="2" spans="1:26" ht="12.75">
      <c r="A2" s="10" t="s">
        <v>7</v>
      </c>
      <c r="B2" s="11" t="s">
        <v>8</v>
      </c>
      <c r="C2" s="12" t="s">
        <v>9</v>
      </c>
      <c r="D2" s="12" t="s">
        <v>10</v>
      </c>
      <c r="E2" s="14" t="s">
        <v>12</v>
      </c>
      <c r="F2" s="14" t="s">
        <v>13</v>
      </c>
      <c r="G2" s="15" t="s">
        <v>14</v>
      </c>
      <c r="H2" s="16" t="s">
        <v>15</v>
      </c>
      <c r="I2" s="8"/>
      <c r="J2" s="9"/>
      <c r="K2" s="8"/>
      <c r="L2" s="8"/>
      <c r="M2" s="8"/>
      <c r="N2" s="8"/>
      <c r="O2" s="8"/>
      <c r="P2" s="8"/>
      <c r="Q2" s="8"/>
      <c r="R2" s="8"/>
      <c r="S2" s="8"/>
      <c r="T2" s="8"/>
      <c r="U2" s="8"/>
      <c r="V2" s="8"/>
      <c r="W2" s="8"/>
      <c r="X2" s="8"/>
      <c r="Y2" s="8"/>
      <c r="Z2" s="8"/>
    </row>
    <row r="3" spans="1:26" ht="12.75">
      <c r="A3" s="552" t="s">
        <v>16</v>
      </c>
      <c r="B3" s="554" t="s">
        <v>17</v>
      </c>
      <c r="C3" s="17" t="s">
        <v>18</v>
      </c>
      <c r="D3" s="18" t="s">
        <v>19</v>
      </c>
      <c r="E3" s="20" t="s">
        <v>157</v>
      </c>
      <c r="F3" s="21" t="b">
        <v>0</v>
      </c>
      <c r="G3" s="21" t="b">
        <v>0</v>
      </c>
      <c r="H3" s="22" t="s">
        <v>21</v>
      </c>
      <c r="I3" s="50" t="str">
        <f t="shared" ref="I3:I47" si="0">IF(G3,CONCAT(CONCAT(CONCAT(CONCAT(CONCAT(CONCAT(CONCAT(CONCAT("http://192.168.10.9:8082/artifactory/santander-gts-libs-release-local/",CONCAT(CONCAT(SUBSTITUTE(C3,".","/"),"/"),D3)),"/"),E3),"/"),D3),"-"),E3),".jar"),"")</f>
        <v/>
      </c>
    </row>
    <row r="4" spans="1:26" ht="12.75">
      <c r="A4" s="553"/>
      <c r="B4" s="547"/>
      <c r="C4" s="17" t="s">
        <v>18</v>
      </c>
      <c r="D4" s="18" t="s">
        <v>22</v>
      </c>
      <c r="E4" s="20" t="s">
        <v>157</v>
      </c>
      <c r="F4" s="21" t="b">
        <v>0</v>
      </c>
      <c r="G4" s="21" t="b">
        <v>0</v>
      </c>
      <c r="H4" s="26"/>
      <c r="I4" s="50" t="str">
        <f t="shared" si="0"/>
        <v/>
      </c>
      <c r="J4" s="119"/>
    </row>
    <row r="5" spans="1:26" ht="24" customHeight="1">
      <c r="A5" s="556" t="s">
        <v>23</v>
      </c>
      <c r="B5" s="555" t="s">
        <v>24</v>
      </c>
      <c r="C5" s="28" t="s">
        <v>25</v>
      </c>
      <c r="D5" s="29" t="s">
        <v>26</v>
      </c>
      <c r="E5" s="31" t="s">
        <v>326</v>
      </c>
      <c r="F5" s="32" t="b">
        <v>0</v>
      </c>
      <c r="G5" s="32" t="b">
        <v>0</v>
      </c>
      <c r="H5" s="33" t="s">
        <v>28</v>
      </c>
      <c r="I5" s="50" t="str">
        <f t="shared" si="0"/>
        <v/>
      </c>
    </row>
    <row r="6" spans="1:26" ht="22.5" customHeight="1">
      <c r="A6" s="557"/>
      <c r="B6" s="547"/>
      <c r="C6" s="28" t="s">
        <v>25</v>
      </c>
      <c r="D6" s="29" t="s">
        <v>29</v>
      </c>
      <c r="E6" s="31" t="s">
        <v>326</v>
      </c>
      <c r="F6" s="32" t="b">
        <v>0</v>
      </c>
      <c r="G6" s="32" t="b">
        <v>0</v>
      </c>
      <c r="H6" s="35" t="s">
        <v>21</v>
      </c>
      <c r="I6" s="50" t="str">
        <f t="shared" si="0"/>
        <v/>
      </c>
      <c r="J6" s="121"/>
    </row>
    <row r="7" spans="1:26" ht="12.75">
      <c r="A7" s="557"/>
      <c r="B7" s="555" t="s">
        <v>30</v>
      </c>
      <c r="C7" s="28" t="s">
        <v>25</v>
      </c>
      <c r="D7" s="29" t="s">
        <v>31</v>
      </c>
      <c r="E7" s="31" t="s">
        <v>74</v>
      </c>
      <c r="F7" s="32" t="b">
        <v>0</v>
      </c>
      <c r="G7" s="32" t="b">
        <v>0</v>
      </c>
      <c r="H7" s="33"/>
      <c r="I7" s="50" t="str">
        <f t="shared" si="0"/>
        <v/>
      </c>
      <c r="J7" s="119"/>
    </row>
    <row r="8" spans="1:26" ht="12.75">
      <c r="A8" s="557"/>
      <c r="B8" s="547"/>
      <c r="C8" s="28" t="s">
        <v>25</v>
      </c>
      <c r="D8" s="29" t="s">
        <v>33</v>
      </c>
      <c r="E8" s="31" t="s">
        <v>74</v>
      </c>
      <c r="F8" s="32" t="b">
        <v>0</v>
      </c>
      <c r="G8" s="32" t="b">
        <v>0</v>
      </c>
      <c r="H8" s="35" t="s">
        <v>34</v>
      </c>
      <c r="I8" s="50" t="str">
        <f t="shared" si="0"/>
        <v/>
      </c>
    </row>
    <row r="9" spans="1:26" ht="12.75">
      <c r="A9" s="557"/>
      <c r="B9" s="555" t="s">
        <v>35</v>
      </c>
      <c r="C9" s="28" t="s">
        <v>18</v>
      </c>
      <c r="D9" s="29" t="s">
        <v>36</v>
      </c>
      <c r="E9" s="31" t="s">
        <v>105</v>
      </c>
      <c r="F9" s="32" t="b">
        <v>0</v>
      </c>
      <c r="G9" s="32" t="b">
        <v>0</v>
      </c>
      <c r="H9" s="33"/>
      <c r="I9" s="50" t="str">
        <f t="shared" si="0"/>
        <v/>
      </c>
    </row>
    <row r="10" spans="1:26" ht="12.75">
      <c r="A10" s="553"/>
      <c r="B10" s="547"/>
      <c r="C10" s="28" t="s">
        <v>38</v>
      </c>
      <c r="D10" s="29" t="s">
        <v>39</v>
      </c>
      <c r="E10" s="31" t="s">
        <v>105</v>
      </c>
      <c r="F10" s="32" t="b">
        <v>0</v>
      </c>
      <c r="G10" s="32" t="b">
        <v>0</v>
      </c>
      <c r="H10" s="35" t="s">
        <v>34</v>
      </c>
      <c r="I10" s="50" t="str">
        <f t="shared" si="0"/>
        <v/>
      </c>
    </row>
    <row r="11" spans="1:26" ht="12.75">
      <c r="A11" s="558" t="s">
        <v>40</v>
      </c>
      <c r="B11" s="546" t="s">
        <v>41</v>
      </c>
      <c r="C11" s="37" t="s">
        <v>25</v>
      </c>
      <c r="D11" s="38" t="s">
        <v>42</v>
      </c>
      <c r="E11" s="40" t="s">
        <v>181</v>
      </c>
      <c r="F11" s="41" t="b">
        <v>0</v>
      </c>
      <c r="G11" s="41" t="b">
        <v>0</v>
      </c>
      <c r="H11" s="42" t="s">
        <v>28</v>
      </c>
      <c r="I11" s="50" t="str">
        <f t="shared" si="0"/>
        <v/>
      </c>
      <c r="J11" s="121"/>
    </row>
    <row r="12" spans="1:26" ht="15" customHeight="1">
      <c r="A12" s="557"/>
      <c r="B12" s="547"/>
      <c r="C12" s="37" t="s">
        <v>25</v>
      </c>
      <c r="D12" s="38" t="s">
        <v>44</v>
      </c>
      <c r="E12" s="40" t="s">
        <v>181</v>
      </c>
      <c r="F12" s="41" t="b">
        <v>0</v>
      </c>
      <c r="G12" s="41" t="b">
        <v>0</v>
      </c>
      <c r="H12" s="43" t="s">
        <v>45</v>
      </c>
      <c r="I12" s="50" t="str">
        <f t="shared" si="0"/>
        <v/>
      </c>
      <c r="J12" s="122"/>
    </row>
    <row r="13" spans="1:26" ht="12.75">
      <c r="A13" s="557"/>
      <c r="B13" s="546" t="s">
        <v>46</v>
      </c>
      <c r="C13" s="37" t="s">
        <v>25</v>
      </c>
      <c r="D13" s="38" t="s">
        <v>47</v>
      </c>
      <c r="E13" s="40" t="s">
        <v>336</v>
      </c>
      <c r="F13" s="41" t="b">
        <v>0</v>
      </c>
      <c r="G13" s="41" t="b">
        <v>0</v>
      </c>
      <c r="H13" s="42" t="s">
        <v>28</v>
      </c>
      <c r="I13" s="50" t="str">
        <f t="shared" si="0"/>
        <v/>
      </c>
      <c r="J13" s="121"/>
    </row>
    <row r="14" spans="1:26" ht="12.75">
      <c r="A14" s="557"/>
      <c r="B14" s="547"/>
      <c r="C14" s="37" t="s">
        <v>25</v>
      </c>
      <c r="D14" s="38" t="s">
        <v>49</v>
      </c>
      <c r="E14" s="40" t="s">
        <v>336</v>
      </c>
      <c r="F14" s="41" t="b">
        <v>0</v>
      </c>
      <c r="G14" s="41" t="b">
        <v>0</v>
      </c>
      <c r="H14" s="43" t="s">
        <v>50</v>
      </c>
      <c r="I14" s="50" t="str">
        <f t="shared" si="0"/>
        <v/>
      </c>
      <c r="J14" s="123"/>
    </row>
    <row r="15" spans="1:26" ht="12.75">
      <c r="A15" s="557"/>
      <c r="B15" s="546" t="s">
        <v>51</v>
      </c>
      <c r="C15" s="37" t="s">
        <v>25</v>
      </c>
      <c r="D15" s="38" t="s">
        <v>52</v>
      </c>
      <c r="E15" s="40" t="s">
        <v>127</v>
      </c>
      <c r="F15" s="41" t="b">
        <v>0</v>
      </c>
      <c r="G15" s="41" t="b">
        <v>0</v>
      </c>
      <c r="H15" s="42" t="s">
        <v>28</v>
      </c>
      <c r="I15" s="50" t="str">
        <f t="shared" si="0"/>
        <v/>
      </c>
      <c r="J15" s="121"/>
    </row>
    <row r="16" spans="1:26" ht="12.75">
      <c r="A16" s="557"/>
      <c r="B16" s="547"/>
      <c r="C16" s="37" t="s">
        <v>25</v>
      </c>
      <c r="D16" s="38" t="s">
        <v>54</v>
      </c>
      <c r="E16" s="40" t="s">
        <v>127</v>
      </c>
      <c r="F16" s="41" t="b">
        <v>0</v>
      </c>
      <c r="G16" s="41" t="b">
        <v>0</v>
      </c>
      <c r="H16" s="43" t="s">
        <v>55</v>
      </c>
      <c r="I16" s="50" t="str">
        <f t="shared" si="0"/>
        <v/>
      </c>
      <c r="J16" s="123"/>
    </row>
    <row r="17" spans="1:10" ht="12.75">
      <c r="A17" s="557"/>
      <c r="B17" s="546" t="s">
        <v>56</v>
      </c>
      <c r="C17" s="37" t="s">
        <v>25</v>
      </c>
      <c r="D17" s="38" t="s">
        <v>57</v>
      </c>
      <c r="E17" s="40" t="s">
        <v>127</v>
      </c>
      <c r="F17" s="41" t="b">
        <v>0</v>
      </c>
      <c r="G17" s="41" t="b">
        <v>0</v>
      </c>
      <c r="H17" s="42" t="s">
        <v>28</v>
      </c>
      <c r="I17" s="50" t="str">
        <f t="shared" si="0"/>
        <v/>
      </c>
      <c r="J17" s="121"/>
    </row>
    <row r="18" spans="1:10" ht="12.75">
      <c r="A18" s="557"/>
      <c r="B18" s="547"/>
      <c r="C18" s="37" t="s">
        <v>25</v>
      </c>
      <c r="D18" s="38" t="s">
        <v>59</v>
      </c>
      <c r="E18" s="40" t="s">
        <v>127</v>
      </c>
      <c r="F18" s="41" t="b">
        <v>0</v>
      </c>
      <c r="G18" s="41" t="b">
        <v>0</v>
      </c>
      <c r="H18" s="43" t="s">
        <v>34</v>
      </c>
      <c r="I18" s="50" t="str">
        <f t="shared" si="0"/>
        <v/>
      </c>
      <c r="J18" s="124"/>
    </row>
    <row r="19" spans="1:10" ht="12.75">
      <c r="A19" s="557"/>
      <c r="B19" s="546" t="s">
        <v>60</v>
      </c>
      <c r="C19" s="37" t="s">
        <v>25</v>
      </c>
      <c r="D19" s="38" t="s">
        <v>61</v>
      </c>
      <c r="E19" s="40" t="s">
        <v>182</v>
      </c>
      <c r="F19" s="41" t="b">
        <v>0</v>
      </c>
      <c r="G19" s="41" t="b">
        <v>0</v>
      </c>
      <c r="H19" s="43" t="s">
        <v>63</v>
      </c>
      <c r="I19" s="50" t="str">
        <f t="shared" si="0"/>
        <v/>
      </c>
      <c r="J19" s="125"/>
    </row>
    <row r="20" spans="1:10" ht="12.75">
      <c r="A20" s="557"/>
      <c r="B20" s="547"/>
      <c r="C20" s="37" t="s">
        <v>25</v>
      </c>
      <c r="D20" s="38" t="s">
        <v>64</v>
      </c>
      <c r="E20" s="40" t="s">
        <v>182</v>
      </c>
      <c r="F20" s="41" t="b">
        <v>0</v>
      </c>
      <c r="G20" s="41" t="b">
        <v>0</v>
      </c>
      <c r="H20" s="43" t="s">
        <v>28</v>
      </c>
      <c r="I20" s="50" t="str">
        <f t="shared" si="0"/>
        <v/>
      </c>
      <c r="J20" s="125"/>
    </row>
    <row r="21" spans="1:10" ht="12.75">
      <c r="A21" s="557"/>
      <c r="B21" s="546" t="s">
        <v>65</v>
      </c>
      <c r="C21" s="37" t="s">
        <v>25</v>
      </c>
      <c r="D21" s="38" t="s">
        <v>66</v>
      </c>
      <c r="E21" s="40" t="s">
        <v>184</v>
      </c>
      <c r="F21" s="41" t="b">
        <v>0</v>
      </c>
      <c r="G21" s="41" t="b">
        <v>0</v>
      </c>
      <c r="H21" s="43" t="s">
        <v>63</v>
      </c>
      <c r="I21" s="50" t="str">
        <f t="shared" si="0"/>
        <v/>
      </c>
      <c r="J21" s="125"/>
    </row>
    <row r="22" spans="1:10" ht="12.75">
      <c r="A22" s="557"/>
      <c r="B22" s="547"/>
      <c r="C22" s="37" t="s">
        <v>25</v>
      </c>
      <c r="D22" s="38" t="s">
        <v>68</v>
      </c>
      <c r="E22" s="40" t="s">
        <v>184</v>
      </c>
      <c r="F22" s="41" t="b">
        <v>0</v>
      </c>
      <c r="G22" s="41" t="b">
        <v>0</v>
      </c>
      <c r="H22" s="43" t="s">
        <v>28</v>
      </c>
      <c r="I22" s="50" t="str">
        <f t="shared" si="0"/>
        <v/>
      </c>
      <c r="J22" s="125"/>
    </row>
    <row r="23" spans="1:10" ht="12.75">
      <c r="A23" s="557"/>
      <c r="B23" s="548" t="s">
        <v>69</v>
      </c>
      <c r="C23" s="37" t="s">
        <v>25</v>
      </c>
      <c r="D23" s="38" t="s">
        <v>70</v>
      </c>
      <c r="E23" s="40" t="s">
        <v>184</v>
      </c>
      <c r="F23" s="41" t="b">
        <v>0</v>
      </c>
      <c r="G23" s="41" t="b">
        <v>0</v>
      </c>
      <c r="H23" s="48" t="s">
        <v>28</v>
      </c>
      <c r="I23" s="50" t="str">
        <f t="shared" si="0"/>
        <v/>
      </c>
      <c r="J23" s="125"/>
    </row>
    <row r="24" spans="1:10" ht="12.75">
      <c r="A24" s="553"/>
      <c r="B24" s="547"/>
      <c r="C24" s="37" t="s">
        <v>25</v>
      </c>
      <c r="D24" s="38" t="s">
        <v>72</v>
      </c>
      <c r="E24" s="40" t="s">
        <v>184</v>
      </c>
      <c r="F24" s="41" t="b">
        <v>0</v>
      </c>
      <c r="G24" s="41" t="b">
        <v>0</v>
      </c>
      <c r="H24" s="48" t="s">
        <v>73</v>
      </c>
      <c r="I24" s="50" t="str">
        <f t="shared" si="0"/>
        <v/>
      </c>
      <c r="J24" s="126"/>
    </row>
    <row r="25" spans="1:10" ht="12.75">
      <c r="A25" s="559" t="s">
        <v>75</v>
      </c>
      <c r="B25" s="51" t="s">
        <v>76</v>
      </c>
      <c r="C25" s="52" t="s">
        <v>77</v>
      </c>
      <c r="D25" s="53" t="s">
        <v>78</v>
      </c>
      <c r="E25" s="55" t="s">
        <v>183</v>
      </c>
      <c r="F25" s="56" t="b">
        <v>0</v>
      </c>
      <c r="G25" s="57" t="b">
        <v>0</v>
      </c>
      <c r="H25" s="58" t="s">
        <v>21</v>
      </c>
      <c r="I25" s="50" t="str">
        <f t="shared" si="0"/>
        <v/>
      </c>
      <c r="J25" s="121"/>
    </row>
    <row r="26" spans="1:10" ht="12.75">
      <c r="A26" s="557"/>
      <c r="B26" s="51" t="s">
        <v>80</v>
      </c>
      <c r="C26" s="52" t="s">
        <v>77</v>
      </c>
      <c r="D26" s="53" t="s">
        <v>81</v>
      </c>
      <c r="E26" s="55" t="s">
        <v>191</v>
      </c>
      <c r="F26" s="56" t="b">
        <v>0</v>
      </c>
      <c r="G26" s="57" t="b">
        <v>0</v>
      </c>
      <c r="H26" s="58" t="s">
        <v>21</v>
      </c>
      <c r="I26" s="50" t="str">
        <f t="shared" si="0"/>
        <v/>
      </c>
      <c r="J26" s="127"/>
    </row>
    <row r="27" spans="1:10" ht="12.75">
      <c r="A27" s="557"/>
      <c r="B27" s="51" t="s">
        <v>83</v>
      </c>
      <c r="C27" s="52" t="s">
        <v>77</v>
      </c>
      <c r="D27" s="53" t="s">
        <v>84</v>
      </c>
      <c r="E27" s="55" t="s">
        <v>347</v>
      </c>
      <c r="F27" s="56" t="b">
        <v>0</v>
      </c>
      <c r="G27" s="57" t="b">
        <v>1</v>
      </c>
      <c r="H27" s="58" t="s">
        <v>21</v>
      </c>
      <c r="I27" s="23" t="e">
        <f t="shared" ca="1" si="0"/>
        <v>#NAME?</v>
      </c>
      <c r="J27" s="128"/>
    </row>
    <row r="28" spans="1:10" ht="12.75">
      <c r="A28" s="557"/>
      <c r="B28" s="51" t="s">
        <v>86</v>
      </c>
      <c r="C28" s="52" t="s">
        <v>77</v>
      </c>
      <c r="D28" s="53" t="s">
        <v>87</v>
      </c>
      <c r="E28" s="55" t="s">
        <v>178</v>
      </c>
      <c r="F28" s="56" t="b">
        <v>0</v>
      </c>
      <c r="G28" s="57" t="b">
        <v>1</v>
      </c>
      <c r="H28" s="58" t="s">
        <v>21</v>
      </c>
      <c r="I28" s="23" t="e">
        <f t="shared" ca="1" si="0"/>
        <v>#NAME?</v>
      </c>
      <c r="J28" s="128"/>
    </row>
    <row r="29" spans="1:10" ht="12.75">
      <c r="A29" s="557"/>
      <c r="B29" s="51" t="s">
        <v>89</v>
      </c>
      <c r="C29" s="52" t="s">
        <v>77</v>
      </c>
      <c r="D29" s="53" t="s">
        <v>90</v>
      </c>
      <c r="E29" s="55" t="s">
        <v>102</v>
      </c>
      <c r="F29" s="56" t="b">
        <v>0</v>
      </c>
      <c r="G29" s="57" t="b">
        <v>1</v>
      </c>
      <c r="H29" s="58" t="s">
        <v>21</v>
      </c>
      <c r="I29" s="23" t="e">
        <f t="shared" ca="1" si="0"/>
        <v>#NAME?</v>
      </c>
      <c r="J29" s="125"/>
    </row>
    <row r="30" spans="1:10" ht="12.75">
      <c r="A30" s="557"/>
      <c r="B30" s="51" t="s">
        <v>91</v>
      </c>
      <c r="C30" s="52" t="s">
        <v>77</v>
      </c>
      <c r="D30" s="53" t="s">
        <v>92</v>
      </c>
      <c r="E30" s="55" t="s">
        <v>204</v>
      </c>
      <c r="F30" s="56" t="b">
        <v>0</v>
      </c>
      <c r="G30" s="57" t="b">
        <v>1</v>
      </c>
      <c r="H30" s="58" t="s">
        <v>21</v>
      </c>
      <c r="I30" s="23" t="e">
        <f t="shared" ca="1" si="0"/>
        <v>#NAME?</v>
      </c>
      <c r="J30" s="129"/>
    </row>
    <row r="31" spans="1:10" ht="12.75">
      <c r="A31" s="557"/>
      <c r="B31" s="51" t="s">
        <v>94</v>
      </c>
      <c r="C31" s="52" t="s">
        <v>77</v>
      </c>
      <c r="D31" s="53" t="s">
        <v>95</v>
      </c>
      <c r="E31" s="55" t="s">
        <v>190</v>
      </c>
      <c r="F31" s="56" t="b">
        <v>0</v>
      </c>
      <c r="G31" s="57" t="b">
        <v>1</v>
      </c>
      <c r="H31" s="58" t="s">
        <v>21</v>
      </c>
      <c r="I31" s="23" t="e">
        <f t="shared" ca="1" si="0"/>
        <v>#NAME?</v>
      </c>
      <c r="J31" s="129"/>
    </row>
    <row r="32" spans="1:10" ht="12.75">
      <c r="A32" s="553"/>
      <c r="B32" s="61" t="s">
        <v>103</v>
      </c>
      <c r="C32" s="52" t="s">
        <v>77</v>
      </c>
      <c r="D32" s="53" t="s">
        <v>104</v>
      </c>
      <c r="E32" s="63" t="s">
        <v>372</v>
      </c>
      <c r="F32" s="56" t="b">
        <v>0</v>
      </c>
      <c r="G32" s="57" t="b">
        <v>0</v>
      </c>
      <c r="H32" s="64" t="s">
        <v>106</v>
      </c>
      <c r="I32" s="50" t="str">
        <f t="shared" si="0"/>
        <v/>
      </c>
      <c r="J32" s="129"/>
    </row>
    <row r="33" spans="1:10" ht="12.75">
      <c r="A33" s="560" t="s">
        <v>107</v>
      </c>
      <c r="B33" s="66" t="s">
        <v>108</v>
      </c>
      <c r="C33" s="67" t="s">
        <v>25</v>
      </c>
      <c r="D33" s="68" t="s">
        <v>109</v>
      </c>
      <c r="E33" s="70" t="s">
        <v>256</v>
      </c>
      <c r="F33" s="71" t="b">
        <v>0</v>
      </c>
      <c r="G33" s="71" t="b">
        <v>0</v>
      </c>
      <c r="H33" s="72" t="s">
        <v>106</v>
      </c>
      <c r="I33" s="50" t="str">
        <f t="shared" si="0"/>
        <v/>
      </c>
      <c r="J33" s="130"/>
    </row>
    <row r="34" spans="1:10" ht="15.75" customHeight="1">
      <c r="A34" s="557"/>
      <c r="B34" s="66" t="s">
        <v>111</v>
      </c>
      <c r="C34" s="67" t="s">
        <v>25</v>
      </c>
      <c r="D34" s="68" t="s">
        <v>112</v>
      </c>
      <c r="E34" s="70" t="s">
        <v>256</v>
      </c>
      <c r="F34" s="71" t="b">
        <v>0</v>
      </c>
      <c r="G34" s="71" t="b">
        <v>0</v>
      </c>
      <c r="H34" s="72" t="s">
        <v>106</v>
      </c>
      <c r="I34" s="50" t="str">
        <f t="shared" si="0"/>
        <v/>
      </c>
      <c r="J34" s="130"/>
    </row>
    <row r="35" spans="1:10" ht="15.75" customHeight="1">
      <c r="A35" s="557"/>
      <c r="B35" s="66" t="s">
        <v>114</v>
      </c>
      <c r="C35" s="67" t="s">
        <v>25</v>
      </c>
      <c r="D35" s="74" t="s">
        <v>115</v>
      </c>
      <c r="E35" s="70" t="s">
        <v>256</v>
      </c>
      <c r="F35" s="76" t="b">
        <v>0</v>
      </c>
      <c r="G35" s="76" t="b">
        <v>0</v>
      </c>
      <c r="H35" s="77" t="s">
        <v>106</v>
      </c>
      <c r="I35" s="50" t="str">
        <f t="shared" si="0"/>
        <v/>
      </c>
      <c r="J35" s="130"/>
    </row>
    <row r="36" spans="1:10" ht="15" customHeight="1">
      <c r="A36" s="557"/>
      <c r="B36" s="66" t="s">
        <v>117</v>
      </c>
      <c r="C36" s="67" t="s">
        <v>25</v>
      </c>
      <c r="D36" s="68" t="s">
        <v>118</v>
      </c>
      <c r="E36" s="70" t="s">
        <v>279</v>
      </c>
      <c r="F36" s="76" t="b">
        <v>0</v>
      </c>
      <c r="G36" s="76" t="b">
        <v>0</v>
      </c>
      <c r="H36" s="77" t="s">
        <v>106</v>
      </c>
      <c r="I36" s="50" t="str">
        <f t="shared" si="0"/>
        <v/>
      </c>
      <c r="J36" s="130"/>
    </row>
    <row r="37" spans="1:10" ht="15.75" customHeight="1">
      <c r="A37" s="557"/>
      <c r="B37" s="66" t="s">
        <v>119</v>
      </c>
      <c r="C37" s="67" t="s">
        <v>25</v>
      </c>
      <c r="D37" s="68" t="s">
        <v>120</v>
      </c>
      <c r="E37" s="70" t="s">
        <v>140</v>
      </c>
      <c r="F37" s="76" t="b">
        <v>0</v>
      </c>
      <c r="G37" s="76" t="b">
        <v>0</v>
      </c>
      <c r="H37" s="77" t="s">
        <v>106</v>
      </c>
      <c r="I37" s="50" t="str">
        <f t="shared" si="0"/>
        <v/>
      </c>
      <c r="J37" s="130"/>
    </row>
    <row r="38" spans="1:10" ht="15.75" customHeight="1">
      <c r="A38" s="557"/>
      <c r="B38" s="66" t="s">
        <v>122</v>
      </c>
      <c r="C38" s="78" t="s">
        <v>25</v>
      </c>
      <c r="D38" s="68" t="s">
        <v>123</v>
      </c>
      <c r="E38" s="70" t="s">
        <v>273</v>
      </c>
      <c r="F38" s="76" t="b">
        <v>0</v>
      </c>
      <c r="G38" s="76" t="b">
        <v>0</v>
      </c>
      <c r="H38" s="77" t="s">
        <v>106</v>
      </c>
      <c r="I38" s="50" t="str">
        <f t="shared" si="0"/>
        <v/>
      </c>
    </row>
    <row r="39" spans="1:10" ht="15.75" customHeight="1">
      <c r="A39" s="557"/>
      <c r="B39" s="80" t="s">
        <v>125</v>
      </c>
      <c r="C39" s="78" t="s">
        <v>25</v>
      </c>
      <c r="D39" s="68" t="s">
        <v>126</v>
      </c>
      <c r="E39" s="70" t="s">
        <v>207</v>
      </c>
      <c r="F39" s="76" t="b">
        <v>0</v>
      </c>
      <c r="G39" s="76" t="b">
        <v>0</v>
      </c>
      <c r="H39" s="77" t="s">
        <v>106</v>
      </c>
      <c r="I39" s="50" t="str">
        <f t="shared" si="0"/>
        <v/>
      </c>
    </row>
    <row r="40" spans="1:10" ht="15.75" customHeight="1">
      <c r="A40" s="557"/>
      <c r="B40" s="80" t="s">
        <v>128</v>
      </c>
      <c r="C40" s="78" t="s">
        <v>25</v>
      </c>
      <c r="D40" s="68" t="s">
        <v>129</v>
      </c>
      <c r="E40" s="70" t="s">
        <v>255</v>
      </c>
      <c r="F40" s="76" t="b">
        <v>0</v>
      </c>
      <c r="G40" s="76" t="b">
        <v>0</v>
      </c>
      <c r="H40" s="77" t="s">
        <v>106</v>
      </c>
      <c r="I40" s="50" t="str">
        <f t="shared" si="0"/>
        <v/>
      </c>
    </row>
    <row r="41" spans="1:10" ht="15.75" customHeight="1">
      <c r="A41" s="557"/>
      <c r="B41" s="66" t="s">
        <v>131</v>
      </c>
      <c r="C41" s="67" t="s">
        <v>25</v>
      </c>
      <c r="D41" s="68" t="s">
        <v>132</v>
      </c>
      <c r="E41" s="70" t="s">
        <v>255</v>
      </c>
      <c r="F41" s="76" t="b">
        <v>0</v>
      </c>
      <c r="G41" s="76" t="b">
        <v>0</v>
      </c>
      <c r="H41" s="77" t="s">
        <v>106</v>
      </c>
      <c r="I41" s="50" t="str">
        <f t="shared" si="0"/>
        <v/>
      </c>
      <c r="J41" s="131"/>
    </row>
    <row r="42" spans="1:10" ht="15.75" customHeight="1">
      <c r="A42" s="557"/>
      <c r="B42" s="80" t="s">
        <v>134</v>
      </c>
      <c r="C42" s="78" t="s">
        <v>25</v>
      </c>
      <c r="D42" s="68" t="s">
        <v>135</v>
      </c>
      <c r="E42" s="70" t="s">
        <v>255</v>
      </c>
      <c r="F42" s="76" t="b">
        <v>0</v>
      </c>
      <c r="G42" s="76" t="b">
        <v>0</v>
      </c>
      <c r="H42" s="77" t="s">
        <v>106</v>
      </c>
      <c r="I42" s="50" t="str">
        <f t="shared" si="0"/>
        <v/>
      </c>
    </row>
    <row r="43" spans="1:10" ht="15.75" customHeight="1">
      <c r="A43" s="557"/>
      <c r="B43" s="80" t="s">
        <v>136</v>
      </c>
      <c r="C43" s="78" t="s">
        <v>25</v>
      </c>
      <c r="D43" s="68" t="s">
        <v>137</v>
      </c>
      <c r="E43" s="70" t="s">
        <v>255</v>
      </c>
      <c r="F43" s="76" t="b">
        <v>0</v>
      </c>
      <c r="G43" s="76" t="b">
        <v>0</v>
      </c>
      <c r="H43" s="77" t="s">
        <v>106</v>
      </c>
      <c r="I43" s="50" t="str">
        <f t="shared" si="0"/>
        <v/>
      </c>
    </row>
    <row r="44" spans="1:10" ht="15.75" customHeight="1">
      <c r="A44" s="557"/>
      <c r="B44" s="80" t="s">
        <v>138</v>
      </c>
      <c r="C44" s="78" t="s">
        <v>25</v>
      </c>
      <c r="D44" s="68" t="s">
        <v>139</v>
      </c>
      <c r="E44" s="70" t="s">
        <v>255</v>
      </c>
      <c r="F44" s="76" t="b">
        <v>0</v>
      </c>
      <c r="G44" s="76" t="b">
        <v>0</v>
      </c>
      <c r="H44" s="77" t="s">
        <v>106</v>
      </c>
      <c r="I44" s="50" t="str">
        <f t="shared" si="0"/>
        <v/>
      </c>
    </row>
    <row r="45" spans="1:10" ht="15.75" customHeight="1">
      <c r="A45" s="557"/>
      <c r="B45" s="80" t="s">
        <v>380</v>
      </c>
      <c r="C45" s="78" t="s">
        <v>25</v>
      </c>
      <c r="D45" s="68" t="s">
        <v>381</v>
      </c>
      <c r="E45" s="70" t="s">
        <v>255</v>
      </c>
      <c r="F45" s="76" t="b">
        <v>0</v>
      </c>
      <c r="G45" s="76" t="b">
        <v>0</v>
      </c>
      <c r="H45" s="77" t="s">
        <v>106</v>
      </c>
      <c r="I45" s="50" t="str">
        <f t="shared" si="0"/>
        <v/>
      </c>
    </row>
    <row r="46" spans="1:10" ht="16.5" customHeight="1">
      <c r="A46" s="561"/>
      <c r="B46" s="92" t="s">
        <v>145</v>
      </c>
      <c r="C46" s="93" t="s">
        <v>25</v>
      </c>
      <c r="D46" s="94" t="s">
        <v>145</v>
      </c>
      <c r="E46" s="87" t="s">
        <v>372</v>
      </c>
      <c r="F46" s="97" t="b">
        <v>0</v>
      </c>
      <c r="G46" s="97" t="b">
        <v>0</v>
      </c>
      <c r="H46" s="98" t="s">
        <v>106</v>
      </c>
      <c r="I46" s="50" t="str">
        <f t="shared" si="0"/>
        <v/>
      </c>
      <c r="J46" s="131"/>
    </row>
    <row r="47" spans="1:10" ht="18.75" customHeight="1">
      <c r="A47" s="562" t="s">
        <v>147</v>
      </c>
      <c r="B47" s="99" t="s">
        <v>148</v>
      </c>
      <c r="C47" s="100" t="s">
        <v>149</v>
      </c>
      <c r="D47" s="101" t="s">
        <v>148</v>
      </c>
      <c r="E47" s="112" t="s">
        <v>150</v>
      </c>
      <c r="F47" s="104" t="b">
        <v>0</v>
      </c>
      <c r="G47" s="105" t="s">
        <v>151</v>
      </c>
      <c r="H47" s="106" t="s">
        <v>152</v>
      </c>
      <c r="I47" s="50" t="e">
        <f t="shared" si="0"/>
        <v>#VALUE!</v>
      </c>
      <c r="J47" s="132"/>
    </row>
    <row r="48" spans="1:10" ht="18.75" customHeight="1">
      <c r="A48" s="561"/>
      <c r="B48" s="108" t="s">
        <v>153</v>
      </c>
      <c r="C48" s="109" t="s">
        <v>154</v>
      </c>
      <c r="D48" s="110" t="s">
        <v>153</v>
      </c>
      <c r="E48" s="112" t="s">
        <v>155</v>
      </c>
      <c r="F48" s="113" t="b">
        <v>0</v>
      </c>
      <c r="G48" s="114" t="s">
        <v>151</v>
      </c>
      <c r="H48" s="115" t="s">
        <v>156</v>
      </c>
      <c r="I48" s="23" t="s">
        <v>392</v>
      </c>
      <c r="J48" s="133"/>
    </row>
  </sheetData>
  <mergeCells count="19">
    <mergeCell ref="A25:A32"/>
    <mergeCell ref="A33:A46"/>
    <mergeCell ref="A47:A48"/>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Z34 A25:G32 H25:H31">
    <cfRule type="notContainsBlanks" dxfId="15" priority="1">
      <formula>LEN(TRIM(J23))&gt;0</formula>
    </cfRule>
  </conditionalFormatting>
  <hyperlinks>
    <hyperlink ref="A1"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1" r:id="rId19"/>
    <hyperlink ref="D23" r:id="rId20"/>
    <hyperlink ref="D24" r:id="rId21"/>
    <hyperlink ref="D25" r:id="rId22"/>
    <hyperlink ref="D26" r:id="rId23"/>
    <hyperlink ref="D27" r:id="rId24"/>
    <hyperlink ref="D28" r:id="rId25"/>
    <hyperlink ref="D29" r:id="rId26"/>
    <hyperlink ref="D30" r:id="rId27"/>
    <hyperlink ref="D31" r:id="rId28"/>
    <hyperlink ref="D32" r:id="rId29"/>
    <hyperlink ref="D33" r:id="rId30"/>
    <hyperlink ref="D34" r:id="rId31"/>
    <hyperlink ref="D35" r:id="rId32"/>
    <hyperlink ref="D36" r:id="rId33"/>
    <hyperlink ref="D37" r:id="rId34"/>
    <hyperlink ref="D38" r:id="rId35"/>
    <hyperlink ref="D39" r:id="rId36"/>
    <hyperlink ref="D40" r:id="rId37"/>
    <hyperlink ref="D41" r:id="rId38"/>
    <hyperlink ref="D42" r:id="rId39"/>
    <hyperlink ref="D43" r:id="rId40"/>
    <hyperlink ref="D44" r:id="rId41"/>
    <hyperlink ref="D45" r:id="rId42"/>
    <hyperlink ref="D46" r:id="rId43"/>
    <hyperlink ref="D47" r:id="rId44"/>
    <hyperlink ref="D48" r:id="rId45"/>
    <hyperlink ref="I48" r:id="rId46"/>
  </hyperlinks>
  <printOptions horizontalCentered="1" gridLines="1"/>
  <pageMargins left="0.7" right="0.7" top="0.75" bottom="0.75" header="0" footer="0"/>
  <pageSetup paperSize="9" fitToHeight="0" pageOrder="overThenDown" orientation="landscape" cellComments="atEnd"/>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48"/>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8" customWidth="1"/>
    <col min="2" max="2" width="20.42578125" customWidth="1"/>
    <col min="3" max="3" width="27.42578125" customWidth="1"/>
    <col min="4" max="4" width="24.85546875" customWidth="1"/>
    <col min="5" max="5" width="10.7109375" customWidth="1"/>
    <col min="6" max="6" width="14.140625" customWidth="1"/>
    <col min="7" max="7" width="10.7109375" customWidth="1"/>
    <col min="8" max="8" width="51.5703125" customWidth="1"/>
    <col min="10" max="10" width="20.28515625" customWidth="1"/>
  </cols>
  <sheetData>
    <row r="1" spans="1:26" ht="12.75">
      <c r="A1" s="549" t="s">
        <v>6</v>
      </c>
      <c r="B1" s="550"/>
      <c r="C1" s="551"/>
      <c r="D1" s="550"/>
      <c r="E1" s="550"/>
      <c r="F1" s="550"/>
      <c r="G1" s="550"/>
      <c r="H1" s="550"/>
      <c r="I1" s="8"/>
      <c r="J1" s="9"/>
      <c r="K1" s="8"/>
      <c r="L1" s="8"/>
      <c r="M1" s="8"/>
      <c r="N1" s="8"/>
      <c r="O1" s="8"/>
      <c r="P1" s="8"/>
      <c r="Q1" s="8"/>
      <c r="R1" s="8"/>
      <c r="S1" s="8"/>
      <c r="T1" s="8"/>
      <c r="U1" s="8"/>
      <c r="V1" s="8"/>
      <c r="W1" s="8"/>
      <c r="X1" s="8"/>
      <c r="Y1" s="8"/>
      <c r="Z1" s="8"/>
    </row>
    <row r="2" spans="1:26" ht="12.75">
      <c r="A2" s="10" t="s">
        <v>7</v>
      </c>
      <c r="B2" s="11" t="s">
        <v>8</v>
      </c>
      <c r="C2" s="12" t="s">
        <v>9</v>
      </c>
      <c r="D2" s="12" t="s">
        <v>10</v>
      </c>
      <c r="E2" s="14" t="s">
        <v>12</v>
      </c>
      <c r="F2" s="14" t="s">
        <v>13</v>
      </c>
      <c r="G2" s="15" t="s">
        <v>14</v>
      </c>
      <c r="H2" s="16" t="s">
        <v>15</v>
      </c>
      <c r="I2" s="8"/>
      <c r="J2" s="9" t="s">
        <v>393</v>
      </c>
      <c r="K2" s="8"/>
      <c r="L2" s="8"/>
      <c r="M2" s="8"/>
      <c r="N2" s="8"/>
      <c r="O2" s="8"/>
      <c r="P2" s="8"/>
      <c r="Q2" s="8"/>
      <c r="R2" s="8"/>
      <c r="S2" s="8"/>
      <c r="T2" s="8"/>
      <c r="U2" s="8"/>
      <c r="V2" s="8"/>
      <c r="W2" s="8"/>
      <c r="X2" s="8"/>
      <c r="Y2" s="8"/>
      <c r="Z2" s="8"/>
    </row>
    <row r="3" spans="1:26" ht="12.75">
      <c r="A3" s="552" t="s">
        <v>16</v>
      </c>
      <c r="B3" s="554" t="s">
        <v>17</v>
      </c>
      <c r="C3" s="17" t="s">
        <v>18</v>
      </c>
      <c r="D3" s="18" t="s">
        <v>19</v>
      </c>
      <c r="E3" s="20" t="s">
        <v>157</v>
      </c>
      <c r="F3" s="21" t="b">
        <v>0</v>
      </c>
      <c r="G3" s="21" t="b">
        <v>0</v>
      </c>
      <c r="H3" s="22" t="s">
        <v>21</v>
      </c>
    </row>
    <row r="4" spans="1:26" ht="12.75">
      <c r="A4" s="553"/>
      <c r="B4" s="547"/>
      <c r="C4" s="17" t="s">
        <v>18</v>
      </c>
      <c r="D4" s="18" t="s">
        <v>22</v>
      </c>
      <c r="E4" s="20" t="s">
        <v>157</v>
      </c>
      <c r="F4" s="21" t="b">
        <v>0</v>
      </c>
      <c r="G4" s="21" t="b">
        <v>0</v>
      </c>
      <c r="H4" s="26"/>
      <c r="J4" s="119"/>
    </row>
    <row r="5" spans="1:26" ht="24" customHeight="1">
      <c r="A5" s="556" t="s">
        <v>23</v>
      </c>
      <c r="B5" s="555" t="s">
        <v>24</v>
      </c>
      <c r="C5" s="28" t="s">
        <v>25</v>
      </c>
      <c r="D5" s="29" t="s">
        <v>26</v>
      </c>
      <c r="E5" s="31" t="s">
        <v>127</v>
      </c>
      <c r="F5" s="32" t="b">
        <v>0</v>
      </c>
      <c r="G5" s="32" t="b">
        <v>1</v>
      </c>
      <c r="H5" s="33" t="s">
        <v>28</v>
      </c>
    </row>
    <row r="6" spans="1:26" ht="22.5" customHeight="1">
      <c r="A6" s="557"/>
      <c r="B6" s="547"/>
      <c r="C6" s="28" t="s">
        <v>25</v>
      </c>
      <c r="D6" s="29" t="s">
        <v>29</v>
      </c>
      <c r="E6" s="31" t="s">
        <v>394</v>
      </c>
      <c r="F6" s="32" t="b">
        <v>0</v>
      </c>
      <c r="G6" s="32" t="b">
        <v>1</v>
      </c>
      <c r="H6" s="35" t="s">
        <v>21</v>
      </c>
      <c r="J6" s="121"/>
    </row>
    <row r="7" spans="1:26" ht="12.75">
      <c r="A7" s="557"/>
      <c r="B7" s="555" t="s">
        <v>30</v>
      </c>
      <c r="C7" s="28" t="s">
        <v>25</v>
      </c>
      <c r="D7" s="29" t="s">
        <v>31</v>
      </c>
      <c r="E7" s="31" t="s">
        <v>74</v>
      </c>
      <c r="F7" s="32" t="b">
        <v>0</v>
      </c>
      <c r="G7" s="32" t="b">
        <v>0</v>
      </c>
      <c r="H7" s="33"/>
      <c r="J7" s="119"/>
    </row>
    <row r="8" spans="1:26" ht="12.75">
      <c r="A8" s="557"/>
      <c r="B8" s="547"/>
      <c r="C8" s="28" t="s">
        <v>25</v>
      </c>
      <c r="D8" s="29" t="s">
        <v>33</v>
      </c>
      <c r="E8" s="31" t="s">
        <v>74</v>
      </c>
      <c r="F8" s="32" t="b">
        <v>0</v>
      </c>
      <c r="G8" s="32" t="b">
        <v>0</v>
      </c>
      <c r="H8" s="35" t="s">
        <v>34</v>
      </c>
    </row>
    <row r="9" spans="1:26" ht="12.75">
      <c r="A9" s="557"/>
      <c r="B9" s="555" t="s">
        <v>35</v>
      </c>
      <c r="C9" s="28" t="s">
        <v>18</v>
      </c>
      <c r="D9" s="29" t="s">
        <v>36</v>
      </c>
      <c r="E9" s="31" t="s">
        <v>105</v>
      </c>
      <c r="F9" s="32" t="b">
        <v>0</v>
      </c>
      <c r="G9" s="32" t="b">
        <v>0</v>
      </c>
      <c r="H9" s="33"/>
    </row>
    <row r="10" spans="1:26" ht="12.75">
      <c r="A10" s="553"/>
      <c r="B10" s="547"/>
      <c r="C10" s="28" t="s">
        <v>38</v>
      </c>
      <c r="D10" s="29" t="s">
        <v>39</v>
      </c>
      <c r="E10" s="31" t="s">
        <v>105</v>
      </c>
      <c r="F10" s="32" t="b">
        <v>0</v>
      </c>
      <c r="G10" s="32" t="b">
        <v>0</v>
      </c>
      <c r="H10" s="35" t="s">
        <v>34</v>
      </c>
    </row>
    <row r="11" spans="1:26" ht="12.75">
      <c r="A11" s="558" t="s">
        <v>40</v>
      </c>
      <c r="B11" s="546" t="s">
        <v>41</v>
      </c>
      <c r="C11" s="37" t="s">
        <v>25</v>
      </c>
      <c r="D11" s="38" t="s">
        <v>42</v>
      </c>
      <c r="E11" s="40" t="s">
        <v>254</v>
      </c>
      <c r="F11" s="41" t="b">
        <v>0</v>
      </c>
      <c r="G11" s="41" t="b">
        <v>1</v>
      </c>
      <c r="H11" s="42" t="s">
        <v>28</v>
      </c>
      <c r="J11" s="121"/>
    </row>
    <row r="12" spans="1:26" ht="15" customHeight="1">
      <c r="A12" s="557"/>
      <c r="B12" s="547"/>
      <c r="C12" s="37" t="s">
        <v>25</v>
      </c>
      <c r="D12" s="38" t="s">
        <v>44</v>
      </c>
      <c r="E12" s="40" t="s">
        <v>395</v>
      </c>
      <c r="F12" s="41" t="b">
        <v>0</v>
      </c>
      <c r="G12" s="41" t="b">
        <v>1</v>
      </c>
      <c r="H12" s="43" t="s">
        <v>45</v>
      </c>
      <c r="J12" s="122"/>
    </row>
    <row r="13" spans="1:26" ht="12.75">
      <c r="A13" s="557"/>
      <c r="B13" s="546" t="s">
        <v>46</v>
      </c>
      <c r="C13" s="37" t="s">
        <v>25</v>
      </c>
      <c r="D13" s="38" t="s">
        <v>47</v>
      </c>
      <c r="E13" s="40" t="s">
        <v>183</v>
      </c>
      <c r="F13" s="41" t="b">
        <v>0</v>
      </c>
      <c r="G13" s="41" t="b">
        <v>1</v>
      </c>
      <c r="H13" s="42" t="s">
        <v>28</v>
      </c>
      <c r="J13" s="121"/>
    </row>
    <row r="14" spans="1:26" ht="12.75">
      <c r="A14" s="557"/>
      <c r="B14" s="547"/>
      <c r="C14" s="37" t="s">
        <v>25</v>
      </c>
      <c r="D14" s="38" t="s">
        <v>49</v>
      </c>
      <c r="E14" s="40" t="s">
        <v>396</v>
      </c>
      <c r="F14" s="41" t="b">
        <v>0</v>
      </c>
      <c r="G14" s="41" t="b">
        <v>1</v>
      </c>
      <c r="H14" s="43" t="s">
        <v>50</v>
      </c>
      <c r="J14" s="123"/>
    </row>
    <row r="15" spans="1:26" ht="12.75">
      <c r="A15" s="557"/>
      <c r="B15" s="546" t="s">
        <v>51</v>
      </c>
      <c r="C15" s="37" t="s">
        <v>25</v>
      </c>
      <c r="D15" s="38" t="s">
        <v>52</v>
      </c>
      <c r="E15" s="40" t="s">
        <v>194</v>
      </c>
      <c r="F15" s="41" t="b">
        <v>0</v>
      </c>
      <c r="G15" s="41" t="b">
        <v>1</v>
      </c>
      <c r="H15" s="42" t="s">
        <v>28</v>
      </c>
      <c r="J15" s="121"/>
    </row>
    <row r="16" spans="1:26" ht="12.75">
      <c r="A16" s="557"/>
      <c r="B16" s="547"/>
      <c r="C16" s="37" t="s">
        <v>25</v>
      </c>
      <c r="D16" s="38" t="s">
        <v>54</v>
      </c>
      <c r="E16" s="40" t="s">
        <v>397</v>
      </c>
      <c r="F16" s="41" t="b">
        <v>0</v>
      </c>
      <c r="G16" s="41" t="b">
        <v>1</v>
      </c>
      <c r="H16" s="43" t="s">
        <v>55</v>
      </c>
      <c r="J16" s="123"/>
    </row>
    <row r="17" spans="1:10" ht="12.75">
      <c r="A17" s="557"/>
      <c r="B17" s="546" t="s">
        <v>56</v>
      </c>
      <c r="C17" s="37" t="s">
        <v>25</v>
      </c>
      <c r="D17" s="38" t="s">
        <v>57</v>
      </c>
      <c r="E17" s="40" t="s">
        <v>159</v>
      </c>
      <c r="F17" s="41" t="b">
        <v>0</v>
      </c>
      <c r="G17" s="41" t="b">
        <v>1</v>
      </c>
      <c r="H17" s="42" t="s">
        <v>28</v>
      </c>
      <c r="J17" s="121"/>
    </row>
    <row r="18" spans="1:10" ht="12.75">
      <c r="A18" s="557"/>
      <c r="B18" s="547"/>
      <c r="C18" s="37" t="s">
        <v>25</v>
      </c>
      <c r="D18" s="38" t="s">
        <v>59</v>
      </c>
      <c r="E18" s="40" t="s">
        <v>398</v>
      </c>
      <c r="F18" s="41" t="b">
        <v>0</v>
      </c>
      <c r="G18" s="41" t="b">
        <v>1</v>
      </c>
      <c r="H18" s="43" t="s">
        <v>34</v>
      </c>
      <c r="J18" s="124"/>
    </row>
    <row r="19" spans="1:10" ht="12.75">
      <c r="A19" s="557"/>
      <c r="B19" s="546" t="s">
        <v>60</v>
      </c>
      <c r="C19" s="37" t="s">
        <v>25</v>
      </c>
      <c r="D19" s="38" t="s">
        <v>61</v>
      </c>
      <c r="E19" s="40" t="s">
        <v>182</v>
      </c>
      <c r="F19" s="41" t="b">
        <v>0</v>
      </c>
      <c r="G19" s="41" t="b">
        <v>0</v>
      </c>
      <c r="H19" s="43" t="s">
        <v>63</v>
      </c>
      <c r="J19" s="125"/>
    </row>
    <row r="20" spans="1:10" ht="12.75">
      <c r="A20" s="557"/>
      <c r="B20" s="547"/>
      <c r="C20" s="37" t="s">
        <v>25</v>
      </c>
      <c r="D20" s="38" t="s">
        <v>64</v>
      </c>
      <c r="E20" s="40" t="s">
        <v>182</v>
      </c>
      <c r="F20" s="41" t="b">
        <v>0</v>
      </c>
      <c r="G20" s="41" t="b">
        <v>0</v>
      </c>
      <c r="H20" s="43" t="s">
        <v>28</v>
      </c>
      <c r="J20" s="125"/>
    </row>
    <row r="21" spans="1:10" ht="12.75">
      <c r="A21" s="557"/>
      <c r="B21" s="546" t="s">
        <v>65</v>
      </c>
      <c r="C21" s="37" t="s">
        <v>25</v>
      </c>
      <c r="D21" s="38" t="s">
        <v>66</v>
      </c>
      <c r="E21" s="40" t="s">
        <v>124</v>
      </c>
      <c r="F21" s="41" t="b">
        <v>0</v>
      </c>
      <c r="G21" s="41" t="b">
        <v>0</v>
      </c>
      <c r="H21" s="43" t="s">
        <v>63</v>
      </c>
      <c r="J21" s="125"/>
    </row>
    <row r="22" spans="1:10" ht="12.75">
      <c r="A22" s="557"/>
      <c r="B22" s="547"/>
      <c r="C22" s="37" t="s">
        <v>25</v>
      </c>
      <c r="D22" s="38" t="s">
        <v>68</v>
      </c>
      <c r="E22" s="40" t="s">
        <v>124</v>
      </c>
      <c r="F22" s="41" t="b">
        <v>0</v>
      </c>
      <c r="G22" s="41" t="b">
        <v>0</v>
      </c>
      <c r="H22" s="43" t="s">
        <v>28</v>
      </c>
      <c r="J22" s="125"/>
    </row>
    <row r="23" spans="1:10" ht="12.75">
      <c r="A23" s="557"/>
      <c r="B23" s="548" t="s">
        <v>69</v>
      </c>
      <c r="C23" s="37" t="s">
        <v>25</v>
      </c>
      <c r="D23" s="139" t="s">
        <v>70</v>
      </c>
      <c r="E23" s="40" t="s">
        <v>274</v>
      </c>
      <c r="F23" s="41" t="b">
        <v>0</v>
      </c>
      <c r="G23" s="41" t="b">
        <v>1</v>
      </c>
      <c r="H23" s="48" t="s">
        <v>28</v>
      </c>
      <c r="J23" s="125"/>
    </row>
    <row r="24" spans="1:10" ht="12.75">
      <c r="A24" s="553"/>
      <c r="B24" s="547"/>
      <c r="C24" s="37" t="s">
        <v>25</v>
      </c>
      <c r="D24" s="139" t="s">
        <v>72</v>
      </c>
      <c r="E24" s="40" t="s">
        <v>274</v>
      </c>
      <c r="F24" s="41" t="b">
        <v>0</v>
      </c>
      <c r="G24" s="41" t="b">
        <v>1</v>
      </c>
      <c r="H24" s="48" t="s">
        <v>73</v>
      </c>
      <c r="J24" s="126"/>
    </row>
    <row r="25" spans="1:10" ht="12.75">
      <c r="A25" s="559" t="s">
        <v>75</v>
      </c>
      <c r="B25" s="51" t="s">
        <v>76</v>
      </c>
      <c r="C25" s="52" t="s">
        <v>77</v>
      </c>
      <c r="D25" s="53" t="s">
        <v>78</v>
      </c>
      <c r="E25" s="55" t="s">
        <v>194</v>
      </c>
      <c r="F25" s="56" t="b">
        <v>0</v>
      </c>
      <c r="G25" s="57" t="b">
        <v>1</v>
      </c>
      <c r="H25" s="58" t="s">
        <v>21</v>
      </c>
      <c r="J25" s="121"/>
    </row>
    <row r="26" spans="1:10" ht="12.75">
      <c r="A26" s="557"/>
      <c r="B26" s="51" t="s">
        <v>80</v>
      </c>
      <c r="C26" s="52" t="s">
        <v>77</v>
      </c>
      <c r="D26" s="53" t="s">
        <v>81</v>
      </c>
      <c r="E26" s="55" t="s">
        <v>190</v>
      </c>
      <c r="F26" s="56" t="b">
        <v>0</v>
      </c>
      <c r="G26" s="57" t="b">
        <v>1</v>
      </c>
      <c r="H26" s="58" t="s">
        <v>21</v>
      </c>
      <c r="J26" s="127"/>
    </row>
    <row r="27" spans="1:10" ht="12.75">
      <c r="A27" s="557"/>
      <c r="B27" s="51" t="s">
        <v>83</v>
      </c>
      <c r="C27" s="52" t="s">
        <v>77</v>
      </c>
      <c r="D27" s="53" t="s">
        <v>84</v>
      </c>
      <c r="E27" s="55" t="s">
        <v>204</v>
      </c>
      <c r="F27" s="56" t="b">
        <v>0</v>
      </c>
      <c r="G27" s="57" t="b">
        <v>1</v>
      </c>
      <c r="H27" s="58" t="s">
        <v>21</v>
      </c>
      <c r="J27" s="128"/>
    </row>
    <row r="28" spans="1:10" ht="12.75">
      <c r="A28" s="557"/>
      <c r="B28" s="51" t="s">
        <v>86</v>
      </c>
      <c r="C28" s="52" t="s">
        <v>77</v>
      </c>
      <c r="D28" s="53" t="s">
        <v>87</v>
      </c>
      <c r="E28" s="55" t="s">
        <v>99</v>
      </c>
      <c r="F28" s="56" t="b">
        <v>0</v>
      </c>
      <c r="G28" s="57" t="b">
        <v>1</v>
      </c>
      <c r="H28" s="58" t="s">
        <v>21</v>
      </c>
      <c r="J28" s="128"/>
    </row>
    <row r="29" spans="1:10" ht="12.75">
      <c r="A29" s="557"/>
      <c r="B29" s="51" t="s">
        <v>89</v>
      </c>
      <c r="C29" s="52" t="s">
        <v>77</v>
      </c>
      <c r="D29" s="53" t="s">
        <v>90</v>
      </c>
      <c r="E29" s="55" t="s">
        <v>206</v>
      </c>
      <c r="F29" s="56" t="b">
        <v>0</v>
      </c>
      <c r="G29" s="57" t="b">
        <v>1</v>
      </c>
      <c r="H29" s="58" t="s">
        <v>21</v>
      </c>
      <c r="J29" s="125"/>
    </row>
    <row r="30" spans="1:10" ht="12.75">
      <c r="A30" s="557"/>
      <c r="B30" s="51" t="s">
        <v>91</v>
      </c>
      <c r="C30" s="52" t="s">
        <v>77</v>
      </c>
      <c r="D30" s="53" t="s">
        <v>92</v>
      </c>
      <c r="E30" s="55" t="s">
        <v>190</v>
      </c>
      <c r="F30" s="56" t="b">
        <v>0</v>
      </c>
      <c r="G30" s="57" t="b">
        <v>1</v>
      </c>
      <c r="H30" s="58" t="s">
        <v>21</v>
      </c>
      <c r="J30" s="129"/>
    </row>
    <row r="31" spans="1:10" ht="12.75">
      <c r="A31" s="557"/>
      <c r="B31" s="51" t="s">
        <v>94</v>
      </c>
      <c r="C31" s="52" t="s">
        <v>77</v>
      </c>
      <c r="D31" s="53" t="s">
        <v>95</v>
      </c>
      <c r="E31" s="55" t="s">
        <v>271</v>
      </c>
      <c r="F31" s="56" t="b">
        <v>0</v>
      </c>
      <c r="G31" s="57" t="b">
        <v>1</v>
      </c>
      <c r="H31" s="58" t="s">
        <v>21</v>
      </c>
      <c r="J31" s="129"/>
    </row>
    <row r="32" spans="1:10" ht="12.75">
      <c r="A32" s="553"/>
      <c r="B32" s="61" t="s">
        <v>103</v>
      </c>
      <c r="C32" s="52" t="s">
        <v>77</v>
      </c>
      <c r="D32" s="53" t="s">
        <v>104</v>
      </c>
      <c r="E32" s="63" t="s">
        <v>372</v>
      </c>
      <c r="F32" s="56" t="b">
        <v>0</v>
      </c>
      <c r="G32" s="57" t="b">
        <v>0</v>
      </c>
      <c r="H32" s="64" t="s">
        <v>106</v>
      </c>
      <c r="J32" s="129"/>
    </row>
    <row r="33" spans="1:10" ht="12.75">
      <c r="A33" s="560" t="s">
        <v>107</v>
      </c>
      <c r="B33" s="66" t="s">
        <v>108</v>
      </c>
      <c r="C33" s="67" t="s">
        <v>25</v>
      </c>
      <c r="D33" s="68" t="s">
        <v>109</v>
      </c>
      <c r="E33" s="70" t="s">
        <v>256</v>
      </c>
      <c r="F33" s="71" t="b">
        <v>0</v>
      </c>
      <c r="G33" s="71" t="b">
        <v>0</v>
      </c>
      <c r="H33" s="72" t="s">
        <v>106</v>
      </c>
      <c r="J33" s="130"/>
    </row>
    <row r="34" spans="1:10" ht="15.75" customHeight="1">
      <c r="A34" s="557"/>
      <c r="B34" s="66" t="s">
        <v>111</v>
      </c>
      <c r="C34" s="67" t="s">
        <v>25</v>
      </c>
      <c r="D34" s="68" t="s">
        <v>112</v>
      </c>
      <c r="E34" s="70" t="s">
        <v>256</v>
      </c>
      <c r="F34" s="71" t="b">
        <v>0</v>
      </c>
      <c r="G34" s="71" t="b">
        <v>0</v>
      </c>
      <c r="H34" s="72" t="s">
        <v>106</v>
      </c>
      <c r="J34" s="130"/>
    </row>
    <row r="35" spans="1:10" ht="15.75" customHeight="1">
      <c r="A35" s="557"/>
      <c r="B35" s="66" t="s">
        <v>114</v>
      </c>
      <c r="C35" s="67" t="s">
        <v>25</v>
      </c>
      <c r="D35" s="74" t="s">
        <v>115</v>
      </c>
      <c r="E35" s="70" t="s">
        <v>256</v>
      </c>
      <c r="F35" s="76" t="b">
        <v>0</v>
      </c>
      <c r="G35" s="76" t="b">
        <v>0</v>
      </c>
      <c r="H35" s="77" t="s">
        <v>106</v>
      </c>
      <c r="J35" s="130"/>
    </row>
    <row r="36" spans="1:10" ht="15" customHeight="1">
      <c r="A36" s="557"/>
      <c r="B36" s="66" t="s">
        <v>117</v>
      </c>
      <c r="C36" s="67" t="s">
        <v>25</v>
      </c>
      <c r="D36" s="68" t="s">
        <v>118</v>
      </c>
      <c r="E36" s="70" t="s">
        <v>279</v>
      </c>
      <c r="F36" s="76" t="b">
        <v>0</v>
      </c>
      <c r="G36" s="76" t="b">
        <v>0</v>
      </c>
      <c r="H36" s="77" t="s">
        <v>106</v>
      </c>
      <c r="J36" s="130"/>
    </row>
    <row r="37" spans="1:10" ht="15.75" customHeight="1">
      <c r="A37" s="557"/>
      <c r="B37" s="66" t="s">
        <v>119</v>
      </c>
      <c r="C37" s="67" t="s">
        <v>25</v>
      </c>
      <c r="D37" s="68" t="s">
        <v>120</v>
      </c>
      <c r="E37" s="70" t="s">
        <v>140</v>
      </c>
      <c r="F37" s="76" t="b">
        <v>0</v>
      </c>
      <c r="G37" s="76" t="b">
        <v>0</v>
      </c>
      <c r="H37" s="77" t="s">
        <v>106</v>
      </c>
      <c r="J37" s="130"/>
    </row>
    <row r="38" spans="1:10" ht="15.75" customHeight="1">
      <c r="A38" s="557"/>
      <c r="B38" s="66" t="s">
        <v>122</v>
      </c>
      <c r="C38" s="78" t="s">
        <v>25</v>
      </c>
      <c r="D38" s="68" t="s">
        <v>123</v>
      </c>
      <c r="E38" s="70" t="s">
        <v>273</v>
      </c>
      <c r="F38" s="76" t="b">
        <v>0</v>
      </c>
      <c r="G38" s="76" t="b">
        <v>0</v>
      </c>
      <c r="H38" s="77" t="s">
        <v>106</v>
      </c>
    </row>
    <row r="39" spans="1:10" ht="15.75" customHeight="1">
      <c r="A39" s="557"/>
      <c r="B39" s="80" t="s">
        <v>125</v>
      </c>
      <c r="C39" s="78" t="s">
        <v>25</v>
      </c>
      <c r="D39" s="68" t="s">
        <v>126</v>
      </c>
      <c r="E39" s="70" t="s">
        <v>207</v>
      </c>
      <c r="F39" s="76" t="b">
        <v>0</v>
      </c>
      <c r="G39" s="76" t="b">
        <v>0</v>
      </c>
      <c r="H39" s="77" t="s">
        <v>106</v>
      </c>
    </row>
    <row r="40" spans="1:10" ht="15.75" customHeight="1">
      <c r="A40" s="557"/>
      <c r="B40" s="80" t="s">
        <v>128</v>
      </c>
      <c r="C40" s="78" t="s">
        <v>25</v>
      </c>
      <c r="D40" s="68" t="s">
        <v>129</v>
      </c>
      <c r="E40" s="70" t="s">
        <v>255</v>
      </c>
      <c r="F40" s="76" t="b">
        <v>0</v>
      </c>
      <c r="G40" s="76" t="b">
        <v>0</v>
      </c>
      <c r="H40" s="77" t="s">
        <v>106</v>
      </c>
    </row>
    <row r="41" spans="1:10" ht="15.75" customHeight="1">
      <c r="A41" s="557"/>
      <c r="B41" s="66" t="s">
        <v>131</v>
      </c>
      <c r="C41" s="67" t="s">
        <v>25</v>
      </c>
      <c r="D41" s="68" t="s">
        <v>132</v>
      </c>
      <c r="E41" s="70" t="s">
        <v>255</v>
      </c>
      <c r="F41" s="76" t="b">
        <v>0</v>
      </c>
      <c r="G41" s="76" t="b">
        <v>0</v>
      </c>
      <c r="H41" s="77" t="s">
        <v>106</v>
      </c>
      <c r="J41" s="131"/>
    </row>
    <row r="42" spans="1:10" ht="15.75" customHeight="1">
      <c r="A42" s="557"/>
      <c r="B42" s="80" t="s">
        <v>134</v>
      </c>
      <c r="C42" s="78" t="s">
        <v>25</v>
      </c>
      <c r="D42" s="68" t="s">
        <v>135</v>
      </c>
      <c r="E42" s="70" t="s">
        <v>255</v>
      </c>
      <c r="F42" s="76" t="b">
        <v>0</v>
      </c>
      <c r="G42" s="76" t="b">
        <v>0</v>
      </c>
      <c r="H42" s="77" t="s">
        <v>106</v>
      </c>
    </row>
    <row r="43" spans="1:10" ht="15.75" customHeight="1">
      <c r="A43" s="557"/>
      <c r="B43" s="80" t="s">
        <v>136</v>
      </c>
      <c r="C43" s="78" t="s">
        <v>25</v>
      </c>
      <c r="D43" s="68" t="s">
        <v>137</v>
      </c>
      <c r="E43" s="70" t="s">
        <v>255</v>
      </c>
      <c r="F43" s="76" t="b">
        <v>0</v>
      </c>
      <c r="G43" s="76" t="b">
        <v>0</v>
      </c>
      <c r="H43" s="77" t="s">
        <v>106</v>
      </c>
    </row>
    <row r="44" spans="1:10" ht="15.75" customHeight="1">
      <c r="A44" s="557"/>
      <c r="B44" s="80" t="s">
        <v>138</v>
      </c>
      <c r="C44" s="78" t="s">
        <v>25</v>
      </c>
      <c r="D44" s="68" t="s">
        <v>139</v>
      </c>
      <c r="E44" s="70" t="s">
        <v>255</v>
      </c>
      <c r="F44" s="76" t="b">
        <v>0</v>
      </c>
      <c r="G44" s="76" t="b">
        <v>0</v>
      </c>
      <c r="H44" s="77" t="s">
        <v>106</v>
      </c>
    </row>
    <row r="45" spans="1:10" ht="15.75" customHeight="1">
      <c r="A45" s="557"/>
      <c r="B45" s="80" t="s">
        <v>380</v>
      </c>
      <c r="C45" s="78" t="s">
        <v>25</v>
      </c>
      <c r="D45" s="68" t="s">
        <v>381</v>
      </c>
      <c r="E45" s="70" t="s">
        <v>255</v>
      </c>
      <c r="F45" s="76" t="b">
        <v>0</v>
      </c>
      <c r="G45" s="76" t="b">
        <v>0</v>
      </c>
      <c r="H45" s="77" t="s">
        <v>106</v>
      </c>
    </row>
    <row r="46" spans="1:10" ht="16.5" customHeight="1">
      <c r="A46" s="561"/>
      <c r="B46" s="92" t="s">
        <v>145</v>
      </c>
      <c r="C46" s="93" t="s">
        <v>25</v>
      </c>
      <c r="D46" s="94" t="s">
        <v>145</v>
      </c>
      <c r="E46" s="87" t="s">
        <v>372</v>
      </c>
      <c r="F46" s="97" t="b">
        <v>0</v>
      </c>
      <c r="G46" s="97" t="b">
        <v>0</v>
      </c>
      <c r="H46" s="98" t="s">
        <v>106</v>
      </c>
      <c r="J46" s="131"/>
    </row>
    <row r="47" spans="1:10" ht="18.75" customHeight="1">
      <c r="A47" s="562" t="s">
        <v>147</v>
      </c>
      <c r="B47" s="99" t="s">
        <v>148</v>
      </c>
      <c r="C47" s="100" t="s">
        <v>149</v>
      </c>
      <c r="D47" s="101" t="s">
        <v>148</v>
      </c>
      <c r="E47" s="112" t="s">
        <v>150</v>
      </c>
      <c r="F47" s="104" t="b">
        <v>0</v>
      </c>
      <c r="G47" s="105" t="s">
        <v>151</v>
      </c>
      <c r="H47" s="106" t="s">
        <v>152</v>
      </c>
      <c r="J47" s="132"/>
    </row>
    <row r="48" spans="1:10" ht="18.75" customHeight="1">
      <c r="A48" s="561"/>
      <c r="B48" s="108" t="s">
        <v>153</v>
      </c>
      <c r="C48" s="109" t="s">
        <v>154</v>
      </c>
      <c r="D48" s="110" t="s">
        <v>153</v>
      </c>
      <c r="E48" s="112" t="s">
        <v>379</v>
      </c>
      <c r="F48" s="113" t="b">
        <v>0</v>
      </c>
      <c r="G48" s="114" t="s">
        <v>151</v>
      </c>
      <c r="H48" s="115" t="s">
        <v>156</v>
      </c>
      <c r="J48" s="133"/>
    </row>
  </sheetData>
  <autoFilter ref="F2:G48"/>
  <mergeCells count="19">
    <mergeCell ref="A25:A32"/>
    <mergeCell ref="A33:A46"/>
    <mergeCell ref="A47:A48"/>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I23:Z34 A25:G32 H25:H31">
    <cfRule type="notContainsBlanks" dxfId="14" priority="1">
      <formula>LEN(TRIM(I23))&gt;0</formula>
    </cfRule>
  </conditionalFormatting>
  <hyperlinks>
    <hyperlink ref="A1"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1" r:id="rId19"/>
    <hyperlink ref="D23" r:id="rId20"/>
    <hyperlink ref="D24" r:id="rId21"/>
    <hyperlink ref="D25" r:id="rId22"/>
    <hyperlink ref="D26" r:id="rId23"/>
    <hyperlink ref="D27" r:id="rId24"/>
    <hyperlink ref="D28" r:id="rId25"/>
    <hyperlink ref="D29" r:id="rId26"/>
    <hyperlink ref="D30" r:id="rId27"/>
    <hyperlink ref="D31" r:id="rId28"/>
    <hyperlink ref="D32" r:id="rId29"/>
    <hyperlink ref="D33" r:id="rId30"/>
    <hyperlink ref="D34" r:id="rId31"/>
    <hyperlink ref="D35" r:id="rId32"/>
    <hyperlink ref="D36" r:id="rId33"/>
    <hyperlink ref="D37" r:id="rId34"/>
    <hyperlink ref="D38" r:id="rId35"/>
    <hyperlink ref="D39" r:id="rId36"/>
    <hyperlink ref="D40" r:id="rId37"/>
    <hyperlink ref="D41" r:id="rId38"/>
    <hyperlink ref="D42" r:id="rId39"/>
    <hyperlink ref="D43" r:id="rId40"/>
    <hyperlink ref="D44" r:id="rId41"/>
    <hyperlink ref="D45" r:id="rId42"/>
    <hyperlink ref="D46" r:id="rId43"/>
    <hyperlink ref="D47" r:id="rId44"/>
    <hyperlink ref="D48" r:id="rId45"/>
  </hyperlinks>
  <printOptions horizontalCentered="1" gridLines="1"/>
  <pageMargins left="0.7" right="0.7" top="0.75" bottom="0.75" header="0" footer="0"/>
  <pageSetup paperSize="9" fitToHeight="0" pageOrder="overThenDown" orientation="landscape" cellComments="atEnd"/>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48"/>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8" customWidth="1"/>
    <col min="2" max="2" width="20.42578125" customWidth="1"/>
    <col min="3" max="3" width="27.42578125" customWidth="1"/>
    <col min="4" max="4" width="24.85546875" customWidth="1"/>
    <col min="5" max="5" width="10.7109375" customWidth="1"/>
    <col min="6" max="6" width="14.140625" customWidth="1"/>
    <col min="7" max="7" width="10.7109375" customWidth="1"/>
    <col min="8" max="8" width="51.5703125" customWidth="1"/>
    <col min="10" max="10" width="20.28515625" customWidth="1"/>
  </cols>
  <sheetData>
    <row r="1" spans="1:26" ht="12.75">
      <c r="A1" s="549" t="s">
        <v>6</v>
      </c>
      <c r="B1" s="550"/>
      <c r="C1" s="551"/>
      <c r="D1" s="550"/>
      <c r="E1" s="550"/>
      <c r="F1" s="550"/>
      <c r="G1" s="550"/>
      <c r="H1" s="550"/>
      <c r="I1" s="8"/>
      <c r="J1" s="9"/>
      <c r="K1" s="8"/>
      <c r="L1" s="8"/>
      <c r="M1" s="8"/>
      <c r="N1" s="8"/>
      <c r="O1" s="8"/>
      <c r="P1" s="8"/>
      <c r="Q1" s="8"/>
      <c r="R1" s="8"/>
      <c r="S1" s="8"/>
      <c r="T1" s="8"/>
      <c r="U1" s="8"/>
      <c r="V1" s="8"/>
      <c r="W1" s="8"/>
      <c r="X1" s="8"/>
      <c r="Y1" s="8"/>
      <c r="Z1" s="8"/>
    </row>
    <row r="2" spans="1:26" ht="12.75">
      <c r="A2" s="10" t="s">
        <v>7</v>
      </c>
      <c r="B2" s="11" t="s">
        <v>8</v>
      </c>
      <c r="C2" s="12" t="s">
        <v>9</v>
      </c>
      <c r="D2" s="12" t="s">
        <v>10</v>
      </c>
      <c r="E2" s="14" t="s">
        <v>12</v>
      </c>
      <c r="F2" s="14" t="s">
        <v>13</v>
      </c>
      <c r="G2" s="15" t="s">
        <v>14</v>
      </c>
      <c r="H2" s="16" t="s">
        <v>15</v>
      </c>
      <c r="I2" s="8"/>
      <c r="J2" s="9" t="s">
        <v>393</v>
      </c>
      <c r="K2" s="8"/>
      <c r="L2" s="8"/>
      <c r="M2" s="8"/>
      <c r="N2" s="8"/>
      <c r="O2" s="8"/>
      <c r="P2" s="8"/>
      <c r="Q2" s="8"/>
      <c r="R2" s="8"/>
      <c r="S2" s="8"/>
      <c r="T2" s="8"/>
      <c r="U2" s="8"/>
      <c r="V2" s="8"/>
      <c r="W2" s="8"/>
      <c r="X2" s="8"/>
      <c r="Y2" s="8"/>
      <c r="Z2" s="8"/>
    </row>
    <row r="3" spans="1:26" ht="12.75">
      <c r="A3" s="552" t="s">
        <v>16</v>
      </c>
      <c r="B3" s="554" t="s">
        <v>17</v>
      </c>
      <c r="C3" s="17" t="s">
        <v>18</v>
      </c>
      <c r="D3" s="18" t="s">
        <v>19</v>
      </c>
      <c r="E3" s="20" t="s">
        <v>157</v>
      </c>
      <c r="F3" s="21" t="b">
        <v>0</v>
      </c>
      <c r="G3" s="21" t="b">
        <v>0</v>
      </c>
      <c r="H3" s="22" t="s">
        <v>21</v>
      </c>
    </row>
    <row r="4" spans="1:26" ht="12.75">
      <c r="A4" s="553"/>
      <c r="B4" s="547"/>
      <c r="C4" s="17" t="s">
        <v>18</v>
      </c>
      <c r="D4" s="18" t="s">
        <v>22</v>
      </c>
      <c r="E4" s="20" t="s">
        <v>157</v>
      </c>
      <c r="F4" s="21" t="b">
        <v>0</v>
      </c>
      <c r="G4" s="21" t="b">
        <v>0</v>
      </c>
      <c r="H4" s="26"/>
      <c r="J4" s="119"/>
    </row>
    <row r="5" spans="1:26" ht="24" customHeight="1">
      <c r="A5" s="556" t="s">
        <v>23</v>
      </c>
      <c r="B5" s="555" t="s">
        <v>24</v>
      </c>
      <c r="C5" s="28" t="s">
        <v>25</v>
      </c>
      <c r="D5" s="29" t="s">
        <v>26</v>
      </c>
      <c r="E5" s="31" t="s">
        <v>127</v>
      </c>
      <c r="F5" s="32" t="b">
        <v>0</v>
      </c>
      <c r="G5" s="32" t="b">
        <v>0</v>
      </c>
      <c r="H5" s="33" t="s">
        <v>28</v>
      </c>
    </row>
    <row r="6" spans="1:26" ht="22.5" customHeight="1">
      <c r="A6" s="557"/>
      <c r="B6" s="547"/>
      <c r="C6" s="28" t="s">
        <v>25</v>
      </c>
      <c r="D6" s="29" t="s">
        <v>29</v>
      </c>
      <c r="E6" s="31" t="s">
        <v>336</v>
      </c>
      <c r="F6" s="32" t="b">
        <v>1</v>
      </c>
      <c r="G6" s="32" t="b">
        <v>1</v>
      </c>
      <c r="H6" s="35" t="s">
        <v>21</v>
      </c>
      <c r="I6" s="140" t="s">
        <v>399</v>
      </c>
      <c r="J6" s="121"/>
    </row>
    <row r="7" spans="1:26" ht="12.75">
      <c r="A7" s="557"/>
      <c r="B7" s="555" t="s">
        <v>30</v>
      </c>
      <c r="C7" s="28" t="s">
        <v>25</v>
      </c>
      <c r="D7" s="29" t="s">
        <v>31</v>
      </c>
      <c r="E7" s="31" t="s">
        <v>74</v>
      </c>
      <c r="F7" s="32" t="b">
        <v>0</v>
      </c>
      <c r="G7" s="32" t="b">
        <v>0</v>
      </c>
      <c r="H7" s="33"/>
      <c r="J7" s="119"/>
    </row>
    <row r="8" spans="1:26" ht="12.75">
      <c r="A8" s="557"/>
      <c r="B8" s="547"/>
      <c r="C8" s="28" t="s">
        <v>25</v>
      </c>
      <c r="D8" s="29" t="s">
        <v>33</v>
      </c>
      <c r="E8" s="31" t="s">
        <v>74</v>
      </c>
      <c r="F8" s="32" t="b">
        <v>0</v>
      </c>
      <c r="G8" s="32" t="b">
        <v>0</v>
      </c>
      <c r="H8" s="35" t="s">
        <v>34</v>
      </c>
    </row>
    <row r="9" spans="1:26" ht="12.75">
      <c r="A9" s="557"/>
      <c r="B9" s="555" t="s">
        <v>35</v>
      </c>
      <c r="C9" s="28" t="s">
        <v>18</v>
      </c>
      <c r="D9" s="29" t="s">
        <v>36</v>
      </c>
      <c r="E9" s="31" t="s">
        <v>105</v>
      </c>
      <c r="F9" s="32" t="b">
        <v>0</v>
      </c>
      <c r="G9" s="32" t="b">
        <v>0</v>
      </c>
      <c r="H9" s="33"/>
    </row>
    <row r="10" spans="1:26" ht="12.75">
      <c r="A10" s="553"/>
      <c r="B10" s="547"/>
      <c r="C10" s="28" t="s">
        <v>38</v>
      </c>
      <c r="D10" s="29" t="s">
        <v>39</v>
      </c>
      <c r="E10" s="31" t="s">
        <v>105</v>
      </c>
      <c r="F10" s="32" t="b">
        <v>0</v>
      </c>
      <c r="G10" s="32" t="b">
        <v>0</v>
      </c>
      <c r="H10" s="35" t="s">
        <v>34</v>
      </c>
    </row>
    <row r="11" spans="1:26" ht="12.75">
      <c r="A11" s="558" t="s">
        <v>40</v>
      </c>
      <c r="B11" s="546" t="s">
        <v>41</v>
      </c>
      <c r="C11" s="37" t="s">
        <v>25</v>
      </c>
      <c r="D11" s="38" t="s">
        <v>42</v>
      </c>
      <c r="E11" s="40" t="s">
        <v>254</v>
      </c>
      <c r="F11" s="41" t="b">
        <v>0</v>
      </c>
      <c r="G11" s="41" t="b">
        <v>0</v>
      </c>
      <c r="H11" s="42" t="s">
        <v>28</v>
      </c>
      <c r="J11" s="121"/>
    </row>
    <row r="12" spans="1:26" ht="15" customHeight="1">
      <c r="A12" s="557"/>
      <c r="B12" s="547"/>
      <c r="C12" s="37" t="s">
        <v>25</v>
      </c>
      <c r="D12" s="38" t="s">
        <v>44</v>
      </c>
      <c r="E12" s="40" t="s">
        <v>395</v>
      </c>
      <c r="F12" s="41" t="b">
        <v>0</v>
      </c>
      <c r="G12" s="41" t="b">
        <v>0</v>
      </c>
      <c r="H12" s="43" t="s">
        <v>45</v>
      </c>
      <c r="J12" s="122"/>
    </row>
    <row r="13" spans="1:26" ht="12.75">
      <c r="A13" s="557"/>
      <c r="B13" s="546" t="s">
        <v>46</v>
      </c>
      <c r="C13" s="37" t="s">
        <v>25</v>
      </c>
      <c r="D13" s="38" t="s">
        <v>47</v>
      </c>
      <c r="E13" s="40" t="s">
        <v>183</v>
      </c>
      <c r="F13" s="41" t="b">
        <v>0</v>
      </c>
      <c r="G13" s="41" t="b">
        <v>0</v>
      </c>
      <c r="H13" s="42" t="s">
        <v>28</v>
      </c>
      <c r="J13" s="121"/>
    </row>
    <row r="14" spans="1:26" ht="12.75">
      <c r="A14" s="557"/>
      <c r="B14" s="547"/>
      <c r="C14" s="37" t="s">
        <v>25</v>
      </c>
      <c r="D14" s="38" t="s">
        <v>49</v>
      </c>
      <c r="E14" s="40" t="s">
        <v>127</v>
      </c>
      <c r="F14" s="41" t="b">
        <v>1</v>
      </c>
      <c r="G14" s="41" t="b">
        <v>1</v>
      </c>
      <c r="H14" s="43" t="s">
        <v>50</v>
      </c>
      <c r="I14" s="141" t="s">
        <v>400</v>
      </c>
      <c r="J14" s="123"/>
    </row>
    <row r="15" spans="1:26" ht="12.75">
      <c r="A15" s="557"/>
      <c r="B15" s="546" t="s">
        <v>51</v>
      </c>
      <c r="C15" s="37" t="s">
        <v>25</v>
      </c>
      <c r="D15" s="38" t="s">
        <v>52</v>
      </c>
      <c r="E15" s="40" t="s">
        <v>194</v>
      </c>
      <c r="F15" s="41" t="b">
        <v>0</v>
      </c>
      <c r="G15" s="41" t="b">
        <v>0</v>
      </c>
      <c r="H15" s="42" t="s">
        <v>28</v>
      </c>
      <c r="J15" s="121"/>
    </row>
    <row r="16" spans="1:26" ht="12.75">
      <c r="A16" s="557"/>
      <c r="B16" s="547"/>
      <c r="C16" s="37" t="s">
        <v>25</v>
      </c>
      <c r="D16" s="38" t="s">
        <v>54</v>
      </c>
      <c r="E16" s="40" t="s">
        <v>401</v>
      </c>
      <c r="F16" s="41" t="b">
        <v>1</v>
      </c>
      <c r="G16" s="41" t="b">
        <v>1</v>
      </c>
      <c r="H16" s="43" t="s">
        <v>55</v>
      </c>
      <c r="I16" s="141" t="s">
        <v>402</v>
      </c>
      <c r="J16" s="123"/>
    </row>
    <row r="17" spans="1:10" ht="12.75">
      <c r="A17" s="557"/>
      <c r="B17" s="546" t="s">
        <v>56</v>
      </c>
      <c r="C17" s="37" t="s">
        <v>25</v>
      </c>
      <c r="D17" s="38" t="s">
        <v>57</v>
      </c>
      <c r="E17" s="40" t="s">
        <v>159</v>
      </c>
      <c r="F17" s="41" t="b">
        <v>0</v>
      </c>
      <c r="G17" s="41" t="b">
        <v>0</v>
      </c>
      <c r="H17" s="42" t="s">
        <v>28</v>
      </c>
      <c r="J17" s="121"/>
    </row>
    <row r="18" spans="1:10" ht="12.75">
      <c r="A18" s="557"/>
      <c r="B18" s="547"/>
      <c r="C18" s="37" t="s">
        <v>25</v>
      </c>
      <c r="D18" s="38" t="s">
        <v>59</v>
      </c>
      <c r="E18" s="40" t="s">
        <v>32</v>
      </c>
      <c r="F18" s="41" t="b">
        <v>1</v>
      </c>
      <c r="G18" s="41" t="b">
        <v>1</v>
      </c>
      <c r="H18" s="43" t="s">
        <v>34</v>
      </c>
      <c r="I18" s="141" t="s">
        <v>403</v>
      </c>
      <c r="J18" s="124"/>
    </row>
    <row r="19" spans="1:10" ht="12.75">
      <c r="A19" s="557"/>
      <c r="B19" s="546" t="s">
        <v>60</v>
      </c>
      <c r="C19" s="37" t="s">
        <v>25</v>
      </c>
      <c r="D19" s="38" t="s">
        <v>61</v>
      </c>
      <c r="E19" s="40" t="s">
        <v>182</v>
      </c>
      <c r="F19" s="41" t="b">
        <v>0</v>
      </c>
      <c r="G19" s="41" t="b">
        <v>0</v>
      </c>
      <c r="H19" s="43" t="s">
        <v>63</v>
      </c>
      <c r="J19" s="125"/>
    </row>
    <row r="20" spans="1:10" ht="12.75">
      <c r="A20" s="557"/>
      <c r="B20" s="547"/>
      <c r="C20" s="37" t="s">
        <v>25</v>
      </c>
      <c r="D20" s="38" t="s">
        <v>64</v>
      </c>
      <c r="E20" s="40" t="s">
        <v>182</v>
      </c>
      <c r="F20" s="41" t="b">
        <v>0</v>
      </c>
      <c r="G20" s="41" t="b">
        <v>0</v>
      </c>
      <c r="H20" s="43" t="s">
        <v>28</v>
      </c>
      <c r="J20" s="125"/>
    </row>
    <row r="21" spans="1:10" ht="12.75">
      <c r="A21" s="557"/>
      <c r="B21" s="546" t="s">
        <v>65</v>
      </c>
      <c r="C21" s="37" t="s">
        <v>25</v>
      </c>
      <c r="D21" s="38" t="s">
        <v>66</v>
      </c>
      <c r="E21" s="40" t="s">
        <v>274</v>
      </c>
      <c r="F21" s="41" t="b">
        <v>0</v>
      </c>
      <c r="G21" s="41" t="b">
        <v>0</v>
      </c>
      <c r="H21" s="43" t="s">
        <v>63</v>
      </c>
      <c r="J21" s="125"/>
    </row>
    <row r="22" spans="1:10" ht="12.75">
      <c r="A22" s="557"/>
      <c r="B22" s="547"/>
      <c r="C22" s="37" t="s">
        <v>25</v>
      </c>
      <c r="D22" s="38" t="s">
        <v>68</v>
      </c>
      <c r="E22" s="40" t="s">
        <v>124</v>
      </c>
      <c r="F22" s="41" t="b">
        <v>0</v>
      </c>
      <c r="G22" s="41" t="b">
        <v>0</v>
      </c>
      <c r="H22" s="43" t="s">
        <v>28</v>
      </c>
      <c r="J22" s="125"/>
    </row>
    <row r="23" spans="1:10" ht="12.75">
      <c r="A23" s="557"/>
      <c r="B23" s="548" t="s">
        <v>69</v>
      </c>
      <c r="C23" s="37" t="s">
        <v>25</v>
      </c>
      <c r="D23" s="139" t="s">
        <v>70</v>
      </c>
      <c r="E23" s="40" t="s">
        <v>274</v>
      </c>
      <c r="F23" s="41" t="b">
        <v>0</v>
      </c>
      <c r="G23" s="41" t="b">
        <v>0</v>
      </c>
      <c r="H23" s="48" t="s">
        <v>28</v>
      </c>
      <c r="J23" s="125"/>
    </row>
    <row r="24" spans="1:10" ht="12.75">
      <c r="A24" s="553"/>
      <c r="B24" s="547"/>
      <c r="C24" s="37" t="s">
        <v>25</v>
      </c>
      <c r="D24" s="139" t="s">
        <v>72</v>
      </c>
      <c r="E24" s="40" t="s">
        <v>274</v>
      </c>
      <c r="F24" s="41" t="b">
        <v>0</v>
      </c>
      <c r="G24" s="41" t="b">
        <v>0</v>
      </c>
      <c r="H24" s="48" t="s">
        <v>73</v>
      </c>
      <c r="J24" s="126"/>
    </row>
    <row r="25" spans="1:10" ht="12.75">
      <c r="A25" s="559" t="s">
        <v>75</v>
      </c>
      <c r="B25" s="51" t="s">
        <v>76</v>
      </c>
      <c r="C25" s="52" t="s">
        <v>77</v>
      </c>
      <c r="D25" s="53" t="s">
        <v>78</v>
      </c>
      <c r="E25" s="55" t="s">
        <v>159</v>
      </c>
      <c r="F25" s="56" t="b">
        <v>1</v>
      </c>
      <c r="G25" s="57" t="b">
        <v>1</v>
      </c>
      <c r="H25" s="58" t="s">
        <v>21</v>
      </c>
      <c r="I25" s="142"/>
      <c r="J25" s="121"/>
    </row>
    <row r="26" spans="1:10" ht="12.75">
      <c r="A26" s="557"/>
      <c r="B26" s="51" t="s">
        <v>80</v>
      </c>
      <c r="C26" s="52" t="s">
        <v>77</v>
      </c>
      <c r="D26" s="53" t="s">
        <v>81</v>
      </c>
      <c r="E26" s="55" t="s">
        <v>177</v>
      </c>
      <c r="F26" s="56" t="b">
        <v>1</v>
      </c>
      <c r="G26" s="57" t="b">
        <v>1</v>
      </c>
      <c r="H26" s="58" t="s">
        <v>21</v>
      </c>
      <c r="J26" s="127"/>
    </row>
    <row r="27" spans="1:10" ht="12.75">
      <c r="A27" s="557"/>
      <c r="B27" s="51" t="s">
        <v>83</v>
      </c>
      <c r="C27" s="52" t="s">
        <v>77</v>
      </c>
      <c r="D27" s="53" t="s">
        <v>84</v>
      </c>
      <c r="E27" s="55" t="s">
        <v>178</v>
      </c>
      <c r="F27" s="56" t="b">
        <v>1</v>
      </c>
      <c r="G27" s="57" t="b">
        <v>1</v>
      </c>
      <c r="H27" s="58" t="s">
        <v>21</v>
      </c>
      <c r="J27" s="128"/>
    </row>
    <row r="28" spans="1:10" ht="12.75">
      <c r="A28" s="557"/>
      <c r="B28" s="51" t="s">
        <v>86</v>
      </c>
      <c r="C28" s="52" t="s">
        <v>77</v>
      </c>
      <c r="D28" s="53" t="s">
        <v>87</v>
      </c>
      <c r="E28" s="55" t="s">
        <v>206</v>
      </c>
      <c r="F28" s="56" t="b">
        <v>1</v>
      </c>
      <c r="G28" s="57" t="b">
        <v>1</v>
      </c>
      <c r="H28" s="58" t="s">
        <v>21</v>
      </c>
      <c r="J28" s="128"/>
    </row>
    <row r="29" spans="1:10" ht="12.75">
      <c r="A29" s="557"/>
      <c r="B29" s="51" t="s">
        <v>89</v>
      </c>
      <c r="C29" s="52" t="s">
        <v>77</v>
      </c>
      <c r="D29" s="53" t="s">
        <v>90</v>
      </c>
      <c r="E29" s="55" t="s">
        <v>204</v>
      </c>
      <c r="F29" s="56" t="b">
        <v>1</v>
      </c>
      <c r="G29" s="57" t="b">
        <v>1</v>
      </c>
      <c r="H29" s="58" t="s">
        <v>21</v>
      </c>
      <c r="J29" s="125"/>
    </row>
    <row r="30" spans="1:10" ht="12.75">
      <c r="A30" s="557"/>
      <c r="B30" s="51" t="s">
        <v>91</v>
      </c>
      <c r="C30" s="52" t="s">
        <v>77</v>
      </c>
      <c r="D30" s="53" t="s">
        <v>92</v>
      </c>
      <c r="E30" s="55" t="s">
        <v>177</v>
      </c>
      <c r="F30" s="56" t="b">
        <v>1</v>
      </c>
      <c r="G30" s="57" t="b">
        <v>1</v>
      </c>
      <c r="H30" s="58" t="s">
        <v>21</v>
      </c>
      <c r="J30" s="129"/>
    </row>
    <row r="31" spans="1:10" ht="12.75">
      <c r="A31" s="557"/>
      <c r="B31" s="51" t="s">
        <v>94</v>
      </c>
      <c r="C31" s="52" t="s">
        <v>77</v>
      </c>
      <c r="D31" s="53" t="s">
        <v>95</v>
      </c>
      <c r="E31" s="55" t="s">
        <v>219</v>
      </c>
      <c r="F31" s="56" t="b">
        <v>1</v>
      </c>
      <c r="G31" s="57" t="b">
        <v>1</v>
      </c>
      <c r="H31" s="58" t="s">
        <v>21</v>
      </c>
      <c r="J31" s="129"/>
    </row>
    <row r="32" spans="1:10" ht="12.75">
      <c r="A32" s="553"/>
      <c r="B32" s="61" t="s">
        <v>103</v>
      </c>
      <c r="C32" s="52" t="s">
        <v>77</v>
      </c>
      <c r="D32" s="53" t="s">
        <v>104</v>
      </c>
      <c r="E32" s="63" t="s">
        <v>372</v>
      </c>
      <c r="F32" s="56" t="b">
        <v>0</v>
      </c>
      <c r="G32" s="57" t="b">
        <v>0</v>
      </c>
      <c r="H32" s="64" t="s">
        <v>106</v>
      </c>
      <c r="J32" s="129"/>
    </row>
    <row r="33" spans="1:10" ht="12.75">
      <c r="A33" s="560" t="s">
        <v>107</v>
      </c>
      <c r="B33" s="66" t="s">
        <v>108</v>
      </c>
      <c r="C33" s="67" t="s">
        <v>25</v>
      </c>
      <c r="D33" s="68" t="s">
        <v>109</v>
      </c>
      <c r="E33" s="70" t="s">
        <v>256</v>
      </c>
      <c r="F33" s="71" t="b">
        <v>0</v>
      </c>
      <c r="G33" s="71" t="b">
        <v>0</v>
      </c>
      <c r="H33" s="72" t="s">
        <v>106</v>
      </c>
      <c r="J33" s="130"/>
    </row>
    <row r="34" spans="1:10" ht="15.75" customHeight="1">
      <c r="A34" s="557"/>
      <c r="B34" s="66" t="s">
        <v>111</v>
      </c>
      <c r="C34" s="67" t="s">
        <v>25</v>
      </c>
      <c r="D34" s="68" t="s">
        <v>112</v>
      </c>
      <c r="E34" s="70" t="s">
        <v>256</v>
      </c>
      <c r="F34" s="71" t="b">
        <v>0</v>
      </c>
      <c r="G34" s="71" t="b">
        <v>0</v>
      </c>
      <c r="H34" s="72" t="s">
        <v>106</v>
      </c>
      <c r="J34" s="130"/>
    </row>
    <row r="35" spans="1:10" ht="15.75" customHeight="1">
      <c r="A35" s="557"/>
      <c r="B35" s="66" t="s">
        <v>114</v>
      </c>
      <c r="C35" s="67" t="s">
        <v>25</v>
      </c>
      <c r="D35" s="74" t="s">
        <v>115</v>
      </c>
      <c r="E35" s="70" t="s">
        <v>256</v>
      </c>
      <c r="F35" s="76" t="b">
        <v>0</v>
      </c>
      <c r="G35" s="76" t="b">
        <v>0</v>
      </c>
      <c r="H35" s="77" t="s">
        <v>106</v>
      </c>
      <c r="J35" s="130"/>
    </row>
    <row r="36" spans="1:10" ht="15" customHeight="1">
      <c r="A36" s="557"/>
      <c r="B36" s="66" t="s">
        <v>117</v>
      </c>
      <c r="C36" s="67" t="s">
        <v>25</v>
      </c>
      <c r="D36" s="68" t="s">
        <v>118</v>
      </c>
      <c r="E36" s="70" t="s">
        <v>279</v>
      </c>
      <c r="F36" s="76" t="b">
        <v>0</v>
      </c>
      <c r="G36" s="76" t="b">
        <v>0</v>
      </c>
      <c r="H36" s="77" t="s">
        <v>106</v>
      </c>
      <c r="J36" s="130"/>
    </row>
    <row r="37" spans="1:10" ht="15.75" customHeight="1">
      <c r="A37" s="557"/>
      <c r="B37" s="66" t="s">
        <v>119</v>
      </c>
      <c r="C37" s="67" t="s">
        <v>25</v>
      </c>
      <c r="D37" s="68" t="s">
        <v>120</v>
      </c>
      <c r="E37" s="70" t="s">
        <v>140</v>
      </c>
      <c r="F37" s="76" t="b">
        <v>0</v>
      </c>
      <c r="G37" s="76" t="b">
        <v>0</v>
      </c>
      <c r="H37" s="77" t="s">
        <v>106</v>
      </c>
      <c r="J37" s="130"/>
    </row>
    <row r="38" spans="1:10" ht="15.75" customHeight="1">
      <c r="A38" s="557"/>
      <c r="B38" s="66" t="s">
        <v>122</v>
      </c>
      <c r="C38" s="78" t="s">
        <v>25</v>
      </c>
      <c r="D38" s="68" t="s">
        <v>123</v>
      </c>
      <c r="E38" s="70" t="s">
        <v>273</v>
      </c>
      <c r="F38" s="76" t="b">
        <v>0</v>
      </c>
      <c r="G38" s="76" t="b">
        <v>0</v>
      </c>
      <c r="H38" s="77" t="s">
        <v>106</v>
      </c>
    </row>
    <row r="39" spans="1:10" ht="15.75" customHeight="1">
      <c r="A39" s="557"/>
      <c r="B39" s="80" t="s">
        <v>125</v>
      </c>
      <c r="C39" s="78" t="s">
        <v>25</v>
      </c>
      <c r="D39" s="68" t="s">
        <v>126</v>
      </c>
      <c r="E39" s="70" t="s">
        <v>207</v>
      </c>
      <c r="F39" s="76" t="b">
        <v>0</v>
      </c>
      <c r="G39" s="76" t="b">
        <v>0</v>
      </c>
      <c r="H39" s="77" t="s">
        <v>106</v>
      </c>
    </row>
    <row r="40" spans="1:10" ht="15.75" customHeight="1">
      <c r="A40" s="557"/>
      <c r="B40" s="80" t="s">
        <v>128</v>
      </c>
      <c r="C40" s="78" t="s">
        <v>25</v>
      </c>
      <c r="D40" s="68" t="s">
        <v>129</v>
      </c>
      <c r="E40" s="70" t="s">
        <v>255</v>
      </c>
      <c r="F40" s="76" t="b">
        <v>0</v>
      </c>
      <c r="G40" s="76" t="b">
        <v>0</v>
      </c>
      <c r="H40" s="77" t="s">
        <v>106</v>
      </c>
    </row>
    <row r="41" spans="1:10" ht="15.75" customHeight="1">
      <c r="A41" s="557"/>
      <c r="B41" s="66" t="s">
        <v>131</v>
      </c>
      <c r="C41" s="67" t="s">
        <v>25</v>
      </c>
      <c r="D41" s="68" t="s">
        <v>132</v>
      </c>
      <c r="E41" s="70" t="s">
        <v>255</v>
      </c>
      <c r="F41" s="76" t="b">
        <v>0</v>
      </c>
      <c r="G41" s="76" t="b">
        <v>0</v>
      </c>
      <c r="H41" s="77" t="s">
        <v>106</v>
      </c>
      <c r="J41" s="131"/>
    </row>
    <row r="42" spans="1:10" ht="15.75" customHeight="1">
      <c r="A42" s="557"/>
      <c r="B42" s="80" t="s">
        <v>134</v>
      </c>
      <c r="C42" s="78" t="s">
        <v>25</v>
      </c>
      <c r="D42" s="68" t="s">
        <v>135</v>
      </c>
      <c r="E42" s="70" t="s">
        <v>255</v>
      </c>
      <c r="F42" s="76" t="b">
        <v>0</v>
      </c>
      <c r="G42" s="76" t="b">
        <v>0</v>
      </c>
      <c r="H42" s="77" t="s">
        <v>106</v>
      </c>
    </row>
    <row r="43" spans="1:10" ht="15.75" customHeight="1">
      <c r="A43" s="557"/>
      <c r="B43" s="80" t="s">
        <v>136</v>
      </c>
      <c r="C43" s="78" t="s">
        <v>25</v>
      </c>
      <c r="D43" s="68" t="s">
        <v>137</v>
      </c>
      <c r="E43" s="70" t="s">
        <v>255</v>
      </c>
      <c r="F43" s="76" t="b">
        <v>0</v>
      </c>
      <c r="G43" s="76" t="b">
        <v>0</v>
      </c>
      <c r="H43" s="77" t="s">
        <v>106</v>
      </c>
    </row>
    <row r="44" spans="1:10" ht="15.75" customHeight="1">
      <c r="A44" s="557"/>
      <c r="B44" s="80" t="s">
        <v>138</v>
      </c>
      <c r="C44" s="78" t="s">
        <v>25</v>
      </c>
      <c r="D44" s="68" t="s">
        <v>139</v>
      </c>
      <c r="E44" s="70" t="s">
        <v>255</v>
      </c>
      <c r="F44" s="76" t="b">
        <v>0</v>
      </c>
      <c r="G44" s="76" t="b">
        <v>0</v>
      </c>
      <c r="H44" s="77" t="s">
        <v>106</v>
      </c>
    </row>
    <row r="45" spans="1:10" ht="15.75" customHeight="1">
      <c r="A45" s="557"/>
      <c r="B45" s="80" t="s">
        <v>380</v>
      </c>
      <c r="C45" s="78" t="s">
        <v>25</v>
      </c>
      <c r="D45" s="68" t="s">
        <v>381</v>
      </c>
      <c r="E45" s="70" t="s">
        <v>255</v>
      </c>
      <c r="F45" s="76" t="b">
        <v>0</v>
      </c>
      <c r="G45" s="76" t="b">
        <v>0</v>
      </c>
      <c r="H45" s="77" t="s">
        <v>106</v>
      </c>
    </row>
    <row r="46" spans="1:10" ht="16.5" customHeight="1">
      <c r="A46" s="561"/>
      <c r="B46" s="92" t="s">
        <v>145</v>
      </c>
      <c r="C46" s="93" t="s">
        <v>25</v>
      </c>
      <c r="D46" s="94" t="s">
        <v>145</v>
      </c>
      <c r="E46" s="87" t="s">
        <v>372</v>
      </c>
      <c r="F46" s="97" t="b">
        <v>0</v>
      </c>
      <c r="G46" s="97" t="b">
        <v>0</v>
      </c>
      <c r="H46" s="98" t="s">
        <v>106</v>
      </c>
      <c r="J46" s="131"/>
    </row>
    <row r="47" spans="1:10" ht="18.75" customHeight="1">
      <c r="A47" s="562" t="s">
        <v>147</v>
      </c>
      <c r="B47" s="99" t="s">
        <v>148</v>
      </c>
      <c r="C47" s="100" t="s">
        <v>149</v>
      </c>
      <c r="D47" s="101" t="s">
        <v>148</v>
      </c>
      <c r="E47" s="112" t="s">
        <v>150</v>
      </c>
      <c r="F47" s="104" t="b">
        <v>0</v>
      </c>
      <c r="G47" s="105" t="s">
        <v>151</v>
      </c>
      <c r="H47" s="106" t="s">
        <v>152</v>
      </c>
      <c r="J47" s="132"/>
    </row>
    <row r="48" spans="1:10" ht="18.75" customHeight="1">
      <c r="A48" s="561"/>
      <c r="B48" s="108" t="s">
        <v>153</v>
      </c>
      <c r="C48" s="109" t="s">
        <v>154</v>
      </c>
      <c r="D48" s="110" t="s">
        <v>153</v>
      </c>
      <c r="E48" s="112" t="s">
        <v>379</v>
      </c>
      <c r="F48" s="113" t="b">
        <v>0</v>
      </c>
      <c r="G48" s="114" t="s">
        <v>151</v>
      </c>
      <c r="H48" s="115" t="s">
        <v>156</v>
      </c>
      <c r="J48" s="133"/>
    </row>
  </sheetData>
  <mergeCells count="19">
    <mergeCell ref="A25:A32"/>
    <mergeCell ref="A33:A46"/>
    <mergeCell ref="A47:A48"/>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I23:Z34 A25:G32 H25:H31">
    <cfRule type="notContainsBlanks" dxfId="13" priority="1">
      <formula>LEN(TRIM(I23))&gt;0</formula>
    </cfRule>
  </conditionalFormatting>
  <hyperlinks>
    <hyperlink ref="A1" r:id="rId1"/>
    <hyperlink ref="D3" r:id="rId2"/>
    <hyperlink ref="D4" r:id="rId3"/>
    <hyperlink ref="D5" r:id="rId4"/>
    <hyperlink ref="D6" r:id="rId5"/>
    <hyperlink ref="I6" r:id="rId6"/>
    <hyperlink ref="D7" r:id="rId7"/>
    <hyperlink ref="D8" r:id="rId8"/>
    <hyperlink ref="D9" r:id="rId9"/>
    <hyperlink ref="D10" r:id="rId10"/>
    <hyperlink ref="D11" r:id="rId11"/>
    <hyperlink ref="D12" r:id="rId12"/>
    <hyperlink ref="D13" r:id="rId13"/>
    <hyperlink ref="D14" r:id="rId14"/>
    <hyperlink ref="I14" r:id="rId15"/>
    <hyperlink ref="D15" r:id="rId16"/>
    <hyperlink ref="D16" r:id="rId17"/>
    <hyperlink ref="I16" r:id="rId18"/>
    <hyperlink ref="D17" r:id="rId19"/>
    <hyperlink ref="D18" r:id="rId20"/>
    <hyperlink ref="I18" r:id="rId21"/>
    <hyperlink ref="D19" r:id="rId22"/>
    <hyperlink ref="D21" r:id="rId23"/>
    <hyperlink ref="D23" r:id="rId24"/>
    <hyperlink ref="D24" r:id="rId25"/>
    <hyperlink ref="D25" r:id="rId26"/>
    <hyperlink ref="D26" r:id="rId27"/>
    <hyperlink ref="D27" r:id="rId28"/>
    <hyperlink ref="D28" r:id="rId29"/>
    <hyperlink ref="D29" r:id="rId30"/>
    <hyperlink ref="D30" r:id="rId31"/>
    <hyperlink ref="D31" r:id="rId32"/>
    <hyperlink ref="D32" r:id="rId33"/>
    <hyperlink ref="D33" r:id="rId34"/>
    <hyperlink ref="D34" r:id="rId35"/>
    <hyperlink ref="D35" r:id="rId36"/>
    <hyperlink ref="D36" r:id="rId37"/>
    <hyperlink ref="D37" r:id="rId38"/>
    <hyperlink ref="D38" r:id="rId39"/>
    <hyperlink ref="D39" r:id="rId40"/>
    <hyperlink ref="D40" r:id="rId41"/>
    <hyperlink ref="D41" r:id="rId42"/>
    <hyperlink ref="D42" r:id="rId43"/>
    <hyperlink ref="D43" r:id="rId44"/>
    <hyperlink ref="D44" r:id="rId45"/>
    <hyperlink ref="D45" r:id="rId46"/>
    <hyperlink ref="D46" r:id="rId47"/>
    <hyperlink ref="D47" r:id="rId48"/>
    <hyperlink ref="D48" r:id="rId49"/>
  </hyperlinks>
  <printOptions horizontalCentered="1" gridLines="1"/>
  <pageMargins left="0.7" right="0.7" top="0.75" bottom="0.75" header="0" footer="0"/>
  <pageSetup paperSize="9" fitToHeight="0" pageOrder="overThenDown" orientation="landscape" cellComments="atEnd"/>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8"/>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8" customWidth="1"/>
    <col min="2" max="2" width="20.42578125" customWidth="1"/>
    <col min="3" max="3" width="27.42578125" customWidth="1"/>
    <col min="4" max="4" width="24.85546875" customWidth="1"/>
    <col min="5" max="5" width="10.7109375" customWidth="1"/>
    <col min="6" max="6" width="14.140625" customWidth="1"/>
    <col min="7" max="7" width="10.7109375" customWidth="1"/>
    <col min="8" max="8" width="51.5703125" customWidth="1"/>
    <col min="9" max="9" width="136.85546875" customWidth="1"/>
    <col min="11" max="11" width="20.28515625" customWidth="1"/>
  </cols>
  <sheetData>
    <row r="1" spans="1:27" ht="12.75">
      <c r="A1" s="549" t="s">
        <v>6</v>
      </c>
      <c r="B1" s="550"/>
      <c r="C1" s="551"/>
      <c r="D1" s="550"/>
      <c r="E1" s="550"/>
      <c r="F1" s="550"/>
      <c r="G1" s="550"/>
      <c r="H1" s="550"/>
      <c r="I1" s="143"/>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6" t="s">
        <v>15</v>
      </c>
      <c r="I2" s="144"/>
      <c r="J2" s="8"/>
      <c r="K2" s="9" t="s">
        <v>393</v>
      </c>
      <c r="L2" s="8"/>
      <c r="M2" s="8"/>
      <c r="N2" s="8"/>
      <c r="O2" s="8"/>
      <c r="P2" s="8"/>
      <c r="Q2" s="8"/>
      <c r="R2" s="8"/>
      <c r="S2" s="8"/>
      <c r="T2" s="8"/>
      <c r="U2" s="8"/>
      <c r="V2" s="8"/>
      <c r="W2" s="8"/>
      <c r="X2" s="8"/>
      <c r="Y2" s="8"/>
      <c r="Z2" s="8"/>
      <c r="AA2" s="8"/>
    </row>
    <row r="3" spans="1:27" ht="12.75">
      <c r="A3" s="552" t="s">
        <v>16</v>
      </c>
      <c r="B3" s="554" t="s">
        <v>17</v>
      </c>
      <c r="C3" s="17" t="s">
        <v>18</v>
      </c>
      <c r="D3" s="18" t="s">
        <v>19</v>
      </c>
      <c r="E3" s="20" t="s">
        <v>157</v>
      </c>
      <c r="F3" s="21" t="b">
        <v>0</v>
      </c>
      <c r="G3" s="21" t="b">
        <v>0</v>
      </c>
      <c r="H3" s="22" t="s">
        <v>21</v>
      </c>
      <c r="I3" s="145"/>
    </row>
    <row r="4" spans="1:27" ht="12.75">
      <c r="A4" s="553"/>
      <c r="B4" s="547"/>
      <c r="C4" s="17" t="s">
        <v>18</v>
      </c>
      <c r="D4" s="18" t="s">
        <v>22</v>
      </c>
      <c r="E4" s="20" t="s">
        <v>157</v>
      </c>
      <c r="F4" s="21" t="b">
        <v>0</v>
      </c>
      <c r="G4" s="21" t="b">
        <v>0</v>
      </c>
      <c r="H4" s="26"/>
      <c r="I4" s="146"/>
      <c r="K4" s="119"/>
    </row>
    <row r="5" spans="1:27" ht="24" customHeight="1">
      <c r="A5" s="556" t="s">
        <v>23</v>
      </c>
      <c r="B5" s="555" t="s">
        <v>24</v>
      </c>
      <c r="C5" s="28" t="s">
        <v>25</v>
      </c>
      <c r="D5" s="29" t="s">
        <v>26</v>
      </c>
      <c r="E5" s="31" t="s">
        <v>183</v>
      </c>
      <c r="F5" s="32" t="b">
        <v>1</v>
      </c>
      <c r="G5" s="32" t="b">
        <v>1</v>
      </c>
      <c r="H5" s="33" t="s">
        <v>28</v>
      </c>
      <c r="I5" s="147" t="s">
        <v>404</v>
      </c>
    </row>
    <row r="6" spans="1:27" ht="22.5" customHeight="1">
      <c r="A6" s="557"/>
      <c r="B6" s="547"/>
      <c r="C6" s="28" t="s">
        <v>25</v>
      </c>
      <c r="D6" s="29" t="s">
        <v>29</v>
      </c>
      <c r="E6" s="31" t="s">
        <v>183</v>
      </c>
      <c r="F6" s="32" t="b">
        <v>1</v>
      </c>
      <c r="G6" s="32" t="b">
        <v>1</v>
      </c>
      <c r="H6" s="35" t="s">
        <v>21</v>
      </c>
      <c r="I6" s="148" t="s">
        <v>405</v>
      </c>
      <c r="K6" s="121"/>
    </row>
    <row r="7" spans="1:27" ht="12.75">
      <c r="A7" s="557"/>
      <c r="B7" s="555" t="s">
        <v>30</v>
      </c>
      <c r="C7" s="28" t="s">
        <v>25</v>
      </c>
      <c r="D7" s="29" t="s">
        <v>31</v>
      </c>
      <c r="E7" s="31" t="s">
        <v>74</v>
      </c>
      <c r="F7" s="32" t="b">
        <v>0</v>
      </c>
      <c r="G7" s="32" t="b">
        <v>0</v>
      </c>
      <c r="H7" s="33"/>
      <c r="I7" s="147"/>
      <c r="K7" s="119"/>
    </row>
    <row r="8" spans="1:27" ht="12.75">
      <c r="A8" s="557"/>
      <c r="B8" s="547"/>
      <c r="C8" s="28" t="s">
        <v>25</v>
      </c>
      <c r="D8" s="29" t="s">
        <v>33</v>
      </c>
      <c r="E8" s="31" t="s">
        <v>74</v>
      </c>
      <c r="F8" s="32" t="b">
        <v>0</v>
      </c>
      <c r="G8" s="32" t="b">
        <v>0</v>
      </c>
      <c r="H8" s="35" t="s">
        <v>34</v>
      </c>
      <c r="I8" s="147"/>
    </row>
    <row r="9" spans="1:27" ht="12.75">
      <c r="A9" s="557"/>
      <c r="B9" s="555" t="s">
        <v>35</v>
      </c>
      <c r="C9" s="28" t="s">
        <v>18</v>
      </c>
      <c r="D9" s="29" t="s">
        <v>36</v>
      </c>
      <c r="E9" s="31" t="s">
        <v>105</v>
      </c>
      <c r="F9" s="32" t="b">
        <v>0</v>
      </c>
      <c r="G9" s="32" t="b">
        <v>0</v>
      </c>
      <c r="H9" s="33"/>
      <c r="I9" s="147"/>
    </row>
    <row r="10" spans="1:27" ht="12.75">
      <c r="A10" s="553"/>
      <c r="B10" s="547"/>
      <c r="C10" s="28" t="s">
        <v>38</v>
      </c>
      <c r="D10" s="29" t="s">
        <v>39</v>
      </c>
      <c r="E10" s="31" t="s">
        <v>105</v>
      </c>
      <c r="F10" s="32" t="b">
        <v>0</v>
      </c>
      <c r="G10" s="32" t="b">
        <v>0</v>
      </c>
      <c r="H10" s="35" t="s">
        <v>34</v>
      </c>
      <c r="I10" s="147"/>
    </row>
    <row r="11" spans="1:27" ht="12.75">
      <c r="A11" s="558" t="s">
        <v>40</v>
      </c>
      <c r="B11" s="546" t="s">
        <v>41</v>
      </c>
      <c r="C11" s="37" t="s">
        <v>25</v>
      </c>
      <c r="D11" s="38" t="s">
        <v>42</v>
      </c>
      <c r="E11" s="40" t="s">
        <v>272</v>
      </c>
      <c r="F11" s="41" t="b">
        <v>1</v>
      </c>
      <c r="G11" s="41" t="b">
        <v>1</v>
      </c>
      <c r="H11" s="42" t="s">
        <v>28</v>
      </c>
      <c r="I11" s="149" t="s">
        <v>406</v>
      </c>
      <c r="K11" s="121"/>
    </row>
    <row r="12" spans="1:27" ht="15" customHeight="1">
      <c r="A12" s="557"/>
      <c r="B12" s="547"/>
      <c r="C12" s="37" t="s">
        <v>25</v>
      </c>
      <c r="D12" s="38" t="s">
        <v>44</v>
      </c>
      <c r="E12" s="40" t="s">
        <v>272</v>
      </c>
      <c r="F12" s="41" t="b">
        <v>1</v>
      </c>
      <c r="G12" s="41" t="b">
        <v>1</v>
      </c>
      <c r="H12" s="43" t="s">
        <v>45</v>
      </c>
      <c r="I12" s="148" t="s">
        <v>407</v>
      </c>
      <c r="K12" s="122"/>
    </row>
    <row r="13" spans="1:27" ht="12.75">
      <c r="A13" s="557"/>
      <c r="B13" s="546" t="s">
        <v>46</v>
      </c>
      <c r="C13" s="37" t="s">
        <v>25</v>
      </c>
      <c r="D13" s="38" t="s">
        <v>47</v>
      </c>
      <c r="E13" s="40" t="s">
        <v>32</v>
      </c>
      <c r="F13" s="41" t="b">
        <v>1</v>
      </c>
      <c r="G13" s="41" t="b">
        <v>1</v>
      </c>
      <c r="H13" s="42" t="s">
        <v>28</v>
      </c>
      <c r="I13" s="150" t="s">
        <v>408</v>
      </c>
      <c r="K13" s="121"/>
    </row>
    <row r="14" spans="1:27" ht="12.75">
      <c r="A14" s="557"/>
      <c r="B14" s="547"/>
      <c r="C14" s="37" t="s">
        <v>25</v>
      </c>
      <c r="D14" s="38" t="s">
        <v>49</v>
      </c>
      <c r="E14" s="40" t="s">
        <v>32</v>
      </c>
      <c r="F14" s="41" t="b">
        <v>1</v>
      </c>
      <c r="G14" s="41" t="b">
        <v>1</v>
      </c>
      <c r="H14" s="43" t="s">
        <v>50</v>
      </c>
      <c r="I14" s="148" t="s">
        <v>409</v>
      </c>
      <c r="K14" s="123"/>
    </row>
    <row r="15" spans="1:27" ht="12.75">
      <c r="A15" s="557"/>
      <c r="B15" s="546" t="s">
        <v>51</v>
      </c>
      <c r="C15" s="37" t="s">
        <v>25</v>
      </c>
      <c r="D15" s="38" t="s">
        <v>52</v>
      </c>
      <c r="E15" s="40" t="s">
        <v>410</v>
      </c>
      <c r="F15" s="41" t="b">
        <v>1</v>
      </c>
      <c r="G15" s="41" t="b">
        <v>1</v>
      </c>
      <c r="H15" s="42" t="s">
        <v>28</v>
      </c>
      <c r="I15" s="150" t="s">
        <v>411</v>
      </c>
      <c r="K15" s="121"/>
    </row>
    <row r="16" spans="1:27" ht="12.75">
      <c r="A16" s="557"/>
      <c r="B16" s="547"/>
      <c r="C16" s="37" t="s">
        <v>25</v>
      </c>
      <c r="D16" s="38" t="s">
        <v>54</v>
      </c>
      <c r="E16" s="40" t="s">
        <v>412</v>
      </c>
      <c r="F16" s="41" t="b">
        <v>1</v>
      </c>
      <c r="G16" s="41" t="b">
        <v>1</v>
      </c>
      <c r="H16" s="43" t="s">
        <v>55</v>
      </c>
      <c r="I16" s="148" t="s">
        <v>413</v>
      </c>
      <c r="K16" s="123"/>
    </row>
    <row r="17" spans="1:11" ht="12.75">
      <c r="A17" s="557"/>
      <c r="B17" s="546" t="s">
        <v>56</v>
      </c>
      <c r="C17" s="37" t="s">
        <v>25</v>
      </c>
      <c r="D17" s="38" t="s">
        <v>57</v>
      </c>
      <c r="E17" s="40" t="s">
        <v>209</v>
      </c>
      <c r="F17" s="41" t="b">
        <v>1</v>
      </c>
      <c r="G17" s="41" t="b">
        <v>1</v>
      </c>
      <c r="H17" s="42" t="s">
        <v>28</v>
      </c>
      <c r="I17" s="150" t="s">
        <v>414</v>
      </c>
      <c r="K17" s="121"/>
    </row>
    <row r="18" spans="1:11" ht="12.75">
      <c r="A18" s="557"/>
      <c r="B18" s="547"/>
      <c r="C18" s="37" t="s">
        <v>25</v>
      </c>
      <c r="D18" s="38" t="s">
        <v>59</v>
      </c>
      <c r="E18" s="40" t="s">
        <v>209</v>
      </c>
      <c r="F18" s="41" t="b">
        <v>1</v>
      </c>
      <c r="G18" s="41" t="b">
        <v>1</v>
      </c>
      <c r="H18" s="43" t="s">
        <v>34</v>
      </c>
      <c r="I18" s="150" t="s">
        <v>415</v>
      </c>
      <c r="K18" s="124"/>
    </row>
    <row r="19" spans="1:11" ht="12.75">
      <c r="A19" s="557"/>
      <c r="B19" s="546" t="s">
        <v>60</v>
      </c>
      <c r="C19" s="37" t="s">
        <v>25</v>
      </c>
      <c r="D19" s="38" t="s">
        <v>61</v>
      </c>
      <c r="E19" s="40" t="s">
        <v>182</v>
      </c>
      <c r="F19" s="41" t="b">
        <v>0</v>
      </c>
      <c r="G19" s="41" t="b">
        <v>0</v>
      </c>
      <c r="H19" s="43" t="s">
        <v>63</v>
      </c>
      <c r="I19" s="150"/>
      <c r="K19" s="125"/>
    </row>
    <row r="20" spans="1:11" ht="12.75">
      <c r="A20" s="557"/>
      <c r="B20" s="547"/>
      <c r="C20" s="37" t="s">
        <v>25</v>
      </c>
      <c r="D20" s="38" t="s">
        <v>64</v>
      </c>
      <c r="E20" s="40" t="s">
        <v>182</v>
      </c>
      <c r="F20" s="41" t="b">
        <v>0</v>
      </c>
      <c r="G20" s="41" t="b">
        <v>0</v>
      </c>
      <c r="H20" s="43" t="s">
        <v>28</v>
      </c>
      <c r="I20" s="150"/>
      <c r="K20" s="125"/>
    </row>
    <row r="21" spans="1:11" ht="12.75">
      <c r="A21" s="557"/>
      <c r="B21" s="546" t="s">
        <v>65</v>
      </c>
      <c r="C21" s="37" t="s">
        <v>25</v>
      </c>
      <c r="D21" s="38" t="s">
        <v>66</v>
      </c>
      <c r="E21" s="40" t="s">
        <v>124</v>
      </c>
      <c r="F21" s="41" t="b">
        <v>0</v>
      </c>
      <c r="G21" s="41" t="b">
        <v>0</v>
      </c>
      <c r="H21" s="43" t="s">
        <v>63</v>
      </c>
      <c r="I21" s="150"/>
      <c r="K21" s="125"/>
    </row>
    <row r="22" spans="1:11" ht="12.75">
      <c r="A22" s="557"/>
      <c r="B22" s="547"/>
      <c r="C22" s="37" t="s">
        <v>25</v>
      </c>
      <c r="D22" s="38" t="s">
        <v>68</v>
      </c>
      <c r="E22" s="40" t="s">
        <v>124</v>
      </c>
      <c r="F22" s="41" t="b">
        <v>0</v>
      </c>
      <c r="G22" s="41" t="b">
        <v>0</v>
      </c>
      <c r="H22" s="43" t="s">
        <v>28</v>
      </c>
      <c r="I22" s="150"/>
      <c r="K22" s="125"/>
    </row>
    <row r="23" spans="1:11" ht="12.75">
      <c r="A23" s="557"/>
      <c r="B23" s="548" t="s">
        <v>69</v>
      </c>
      <c r="C23" s="37" t="s">
        <v>25</v>
      </c>
      <c r="D23" s="139" t="s">
        <v>70</v>
      </c>
      <c r="E23" s="40" t="s">
        <v>140</v>
      </c>
      <c r="F23" s="41" t="b">
        <v>0</v>
      </c>
      <c r="G23" s="41" t="b">
        <v>0</v>
      </c>
      <c r="H23" s="48" t="s">
        <v>28</v>
      </c>
      <c r="I23" s="151"/>
      <c r="K23" s="125"/>
    </row>
    <row r="24" spans="1:11" ht="12.75">
      <c r="A24" s="553"/>
      <c r="B24" s="547"/>
      <c r="C24" s="37" t="s">
        <v>25</v>
      </c>
      <c r="D24" s="139" t="s">
        <v>72</v>
      </c>
      <c r="E24" s="40" t="s">
        <v>124</v>
      </c>
      <c r="F24" s="41" t="b">
        <v>0</v>
      </c>
      <c r="G24" s="41" t="b">
        <v>0</v>
      </c>
      <c r="H24" s="48" t="s">
        <v>73</v>
      </c>
      <c r="I24" s="151"/>
      <c r="K24" s="126"/>
    </row>
    <row r="25" spans="1:11" ht="12.75">
      <c r="A25" s="559" t="s">
        <v>75</v>
      </c>
      <c r="B25" s="51" t="s">
        <v>76</v>
      </c>
      <c r="C25" s="52" t="s">
        <v>77</v>
      </c>
      <c r="D25" s="53" t="s">
        <v>78</v>
      </c>
      <c r="E25" s="55" t="s">
        <v>184</v>
      </c>
      <c r="F25" s="56" t="b">
        <v>1</v>
      </c>
      <c r="G25" s="57" t="b">
        <v>1</v>
      </c>
      <c r="H25" s="58" t="s">
        <v>21</v>
      </c>
      <c r="I25" s="152"/>
      <c r="K25" s="121"/>
    </row>
    <row r="26" spans="1:11" ht="12.75">
      <c r="A26" s="557"/>
      <c r="B26" s="51" t="s">
        <v>80</v>
      </c>
      <c r="C26" s="52" t="s">
        <v>77</v>
      </c>
      <c r="D26" s="53" t="s">
        <v>81</v>
      </c>
      <c r="E26" s="55" t="s">
        <v>205</v>
      </c>
      <c r="F26" s="56" t="b">
        <v>0</v>
      </c>
      <c r="G26" s="57" t="b">
        <v>0</v>
      </c>
      <c r="H26" s="58" t="s">
        <v>21</v>
      </c>
      <c r="I26" s="153"/>
      <c r="K26" s="127"/>
    </row>
    <row r="27" spans="1:11" ht="12.75">
      <c r="A27" s="557"/>
      <c r="B27" s="51" t="s">
        <v>83</v>
      </c>
      <c r="C27" s="52" t="s">
        <v>77</v>
      </c>
      <c r="D27" s="53" t="s">
        <v>84</v>
      </c>
      <c r="E27" s="55" t="s">
        <v>204</v>
      </c>
      <c r="F27" s="56" t="b">
        <v>0</v>
      </c>
      <c r="G27" s="57" t="b">
        <v>0</v>
      </c>
      <c r="H27" s="58" t="s">
        <v>21</v>
      </c>
      <c r="I27" s="153"/>
      <c r="K27" s="128"/>
    </row>
    <row r="28" spans="1:11" ht="12.75">
      <c r="A28" s="557"/>
      <c r="B28" s="51" t="s">
        <v>86</v>
      </c>
      <c r="C28" s="52" t="s">
        <v>77</v>
      </c>
      <c r="D28" s="53" t="s">
        <v>87</v>
      </c>
      <c r="E28" s="55" t="s">
        <v>190</v>
      </c>
      <c r="F28" s="56" t="b">
        <v>0</v>
      </c>
      <c r="G28" s="57" t="b">
        <v>0</v>
      </c>
      <c r="H28" s="58" t="s">
        <v>21</v>
      </c>
      <c r="I28" s="153"/>
      <c r="K28" s="128"/>
    </row>
    <row r="29" spans="1:11" ht="12.75">
      <c r="A29" s="557"/>
      <c r="B29" s="51" t="s">
        <v>89</v>
      </c>
      <c r="C29" s="52" t="s">
        <v>77</v>
      </c>
      <c r="D29" s="53" t="s">
        <v>90</v>
      </c>
      <c r="E29" s="55" t="s">
        <v>99</v>
      </c>
      <c r="F29" s="56" t="b">
        <v>1</v>
      </c>
      <c r="G29" s="57" t="b">
        <v>1</v>
      </c>
      <c r="H29" s="58" t="s">
        <v>21</v>
      </c>
      <c r="I29" s="154" t="s">
        <v>416</v>
      </c>
      <c r="K29" s="125"/>
    </row>
    <row r="30" spans="1:11" ht="12.75">
      <c r="A30" s="557"/>
      <c r="B30" s="51" t="s">
        <v>91</v>
      </c>
      <c r="C30" s="52" t="s">
        <v>77</v>
      </c>
      <c r="D30" s="53" t="s">
        <v>92</v>
      </c>
      <c r="E30" s="55" t="s">
        <v>203</v>
      </c>
      <c r="F30" s="56" t="b">
        <v>0</v>
      </c>
      <c r="G30" s="57" t="b">
        <v>0</v>
      </c>
      <c r="H30" s="58" t="s">
        <v>21</v>
      </c>
      <c r="I30" s="153"/>
      <c r="K30" s="129"/>
    </row>
    <row r="31" spans="1:11" ht="12.75">
      <c r="A31" s="557"/>
      <c r="B31" s="51" t="s">
        <v>94</v>
      </c>
      <c r="C31" s="52" t="s">
        <v>77</v>
      </c>
      <c r="D31" s="53" t="s">
        <v>95</v>
      </c>
      <c r="E31" s="55" t="s">
        <v>417</v>
      </c>
      <c r="F31" s="56" t="b">
        <v>0</v>
      </c>
      <c r="G31" s="57" t="b">
        <v>0</v>
      </c>
      <c r="H31" s="58" t="s">
        <v>21</v>
      </c>
      <c r="I31" s="153"/>
      <c r="K31" s="129"/>
    </row>
    <row r="32" spans="1:11" ht="12.75">
      <c r="A32" s="553"/>
      <c r="B32" s="61" t="s">
        <v>103</v>
      </c>
      <c r="C32" s="52" t="s">
        <v>77</v>
      </c>
      <c r="D32" s="53" t="s">
        <v>104</v>
      </c>
      <c r="E32" s="63" t="s">
        <v>372</v>
      </c>
      <c r="F32" s="56" t="b">
        <v>0</v>
      </c>
      <c r="G32" s="57" t="b">
        <v>0</v>
      </c>
      <c r="H32" s="64" t="s">
        <v>106</v>
      </c>
      <c r="K32" s="129"/>
    </row>
    <row r="33" spans="1:11" ht="12.75">
      <c r="A33" s="560" t="s">
        <v>107</v>
      </c>
      <c r="B33" s="66" t="s">
        <v>108</v>
      </c>
      <c r="C33" s="67" t="s">
        <v>25</v>
      </c>
      <c r="D33" s="68" t="s">
        <v>109</v>
      </c>
      <c r="E33" s="70" t="s">
        <v>256</v>
      </c>
      <c r="F33" s="71" t="b">
        <v>0</v>
      </c>
      <c r="G33" s="71" t="b">
        <v>0</v>
      </c>
      <c r="H33" s="72" t="s">
        <v>106</v>
      </c>
      <c r="I33" s="155"/>
      <c r="K33" s="130"/>
    </row>
    <row r="34" spans="1:11" ht="15.75" customHeight="1">
      <c r="A34" s="557"/>
      <c r="B34" s="66" t="s">
        <v>111</v>
      </c>
      <c r="C34" s="67" t="s">
        <v>25</v>
      </c>
      <c r="D34" s="68" t="s">
        <v>112</v>
      </c>
      <c r="E34" s="70" t="s">
        <v>256</v>
      </c>
      <c r="F34" s="71" t="b">
        <v>0</v>
      </c>
      <c r="G34" s="71" t="b">
        <v>0</v>
      </c>
      <c r="H34" s="72" t="s">
        <v>106</v>
      </c>
      <c r="I34" s="155"/>
      <c r="K34" s="130"/>
    </row>
    <row r="35" spans="1:11" ht="15.75" customHeight="1">
      <c r="A35" s="557"/>
      <c r="B35" s="66" t="s">
        <v>114</v>
      </c>
      <c r="C35" s="67" t="s">
        <v>25</v>
      </c>
      <c r="D35" s="74" t="s">
        <v>115</v>
      </c>
      <c r="E35" s="70" t="s">
        <v>256</v>
      </c>
      <c r="F35" s="76" t="b">
        <v>0</v>
      </c>
      <c r="G35" s="76" t="b">
        <v>0</v>
      </c>
      <c r="H35" s="77" t="s">
        <v>106</v>
      </c>
      <c r="I35" s="156"/>
      <c r="K35" s="130"/>
    </row>
    <row r="36" spans="1:11" ht="15" customHeight="1">
      <c r="A36" s="557"/>
      <c r="B36" s="66" t="s">
        <v>117</v>
      </c>
      <c r="C36" s="67" t="s">
        <v>25</v>
      </c>
      <c r="D36" s="68" t="s">
        <v>118</v>
      </c>
      <c r="E36" s="70" t="s">
        <v>279</v>
      </c>
      <c r="F36" s="76" t="b">
        <v>0</v>
      </c>
      <c r="G36" s="76" t="b">
        <v>0</v>
      </c>
      <c r="H36" s="77" t="s">
        <v>106</v>
      </c>
      <c r="I36" s="156"/>
      <c r="K36" s="130"/>
    </row>
    <row r="37" spans="1:11" ht="15.75" customHeight="1">
      <c r="A37" s="557"/>
      <c r="B37" s="66" t="s">
        <v>119</v>
      </c>
      <c r="C37" s="67" t="s">
        <v>25</v>
      </c>
      <c r="D37" s="68" t="s">
        <v>120</v>
      </c>
      <c r="E37" s="70" t="s">
        <v>140</v>
      </c>
      <c r="F37" s="76" t="b">
        <v>0</v>
      </c>
      <c r="G37" s="76" t="b">
        <v>0</v>
      </c>
      <c r="H37" s="77" t="s">
        <v>106</v>
      </c>
      <c r="I37" s="156"/>
      <c r="K37" s="130"/>
    </row>
    <row r="38" spans="1:11" ht="15.75" customHeight="1">
      <c r="A38" s="557"/>
      <c r="B38" s="66" t="s">
        <v>122</v>
      </c>
      <c r="C38" s="78" t="s">
        <v>25</v>
      </c>
      <c r="D38" s="68" t="s">
        <v>123</v>
      </c>
      <c r="E38" s="70" t="s">
        <v>273</v>
      </c>
      <c r="F38" s="76" t="b">
        <v>0</v>
      </c>
      <c r="G38" s="76" t="b">
        <v>0</v>
      </c>
      <c r="H38" s="77" t="s">
        <v>106</v>
      </c>
      <c r="I38" s="156"/>
    </row>
    <row r="39" spans="1:11" ht="15.75" customHeight="1">
      <c r="A39" s="557"/>
      <c r="B39" s="80" t="s">
        <v>125</v>
      </c>
      <c r="C39" s="78" t="s">
        <v>25</v>
      </c>
      <c r="D39" s="68" t="s">
        <v>126</v>
      </c>
      <c r="E39" s="70" t="s">
        <v>207</v>
      </c>
      <c r="F39" s="76" t="b">
        <v>0</v>
      </c>
      <c r="G39" s="76" t="b">
        <v>0</v>
      </c>
      <c r="H39" s="77" t="s">
        <v>106</v>
      </c>
      <c r="I39" s="156"/>
    </row>
    <row r="40" spans="1:11" ht="15.75" customHeight="1">
      <c r="A40" s="557"/>
      <c r="B40" s="80" t="s">
        <v>128</v>
      </c>
      <c r="C40" s="78" t="s">
        <v>25</v>
      </c>
      <c r="D40" s="68" t="s">
        <v>129</v>
      </c>
      <c r="E40" s="70" t="s">
        <v>255</v>
      </c>
      <c r="F40" s="76" t="b">
        <v>0</v>
      </c>
      <c r="G40" s="76" t="b">
        <v>0</v>
      </c>
      <c r="H40" s="77" t="s">
        <v>106</v>
      </c>
      <c r="I40" s="156"/>
    </row>
    <row r="41" spans="1:11" ht="15.75" customHeight="1">
      <c r="A41" s="557"/>
      <c r="B41" s="66" t="s">
        <v>131</v>
      </c>
      <c r="C41" s="67" t="s">
        <v>25</v>
      </c>
      <c r="D41" s="68" t="s">
        <v>132</v>
      </c>
      <c r="E41" s="70" t="s">
        <v>255</v>
      </c>
      <c r="F41" s="76" t="b">
        <v>0</v>
      </c>
      <c r="G41" s="76" t="b">
        <v>0</v>
      </c>
      <c r="H41" s="77" t="s">
        <v>106</v>
      </c>
      <c r="I41" s="156"/>
      <c r="K41" s="131"/>
    </row>
    <row r="42" spans="1:11" ht="15.75" customHeight="1">
      <c r="A42" s="557"/>
      <c r="B42" s="80" t="s">
        <v>134</v>
      </c>
      <c r="C42" s="78" t="s">
        <v>25</v>
      </c>
      <c r="D42" s="68" t="s">
        <v>135</v>
      </c>
      <c r="E42" s="70" t="s">
        <v>255</v>
      </c>
      <c r="F42" s="76" t="b">
        <v>0</v>
      </c>
      <c r="G42" s="76" t="b">
        <v>0</v>
      </c>
      <c r="H42" s="77" t="s">
        <v>106</v>
      </c>
      <c r="I42" s="156"/>
    </row>
    <row r="43" spans="1:11" ht="15.75" customHeight="1">
      <c r="A43" s="557"/>
      <c r="B43" s="80" t="s">
        <v>136</v>
      </c>
      <c r="C43" s="78" t="s">
        <v>25</v>
      </c>
      <c r="D43" s="68" t="s">
        <v>137</v>
      </c>
      <c r="E43" s="70" t="s">
        <v>255</v>
      </c>
      <c r="F43" s="76" t="b">
        <v>0</v>
      </c>
      <c r="G43" s="76" t="b">
        <v>0</v>
      </c>
      <c r="H43" s="77" t="s">
        <v>106</v>
      </c>
      <c r="I43" s="156"/>
    </row>
    <row r="44" spans="1:11" ht="15.75" customHeight="1">
      <c r="A44" s="557"/>
      <c r="B44" s="80" t="s">
        <v>138</v>
      </c>
      <c r="C44" s="78" t="s">
        <v>25</v>
      </c>
      <c r="D44" s="68" t="s">
        <v>139</v>
      </c>
      <c r="E44" s="70" t="s">
        <v>255</v>
      </c>
      <c r="F44" s="76" t="b">
        <v>0</v>
      </c>
      <c r="G44" s="76" t="b">
        <v>0</v>
      </c>
      <c r="H44" s="77" t="s">
        <v>106</v>
      </c>
      <c r="I44" s="156"/>
    </row>
    <row r="45" spans="1:11" ht="15.75" customHeight="1">
      <c r="A45" s="557"/>
      <c r="B45" s="80" t="s">
        <v>380</v>
      </c>
      <c r="C45" s="78" t="s">
        <v>25</v>
      </c>
      <c r="D45" s="68" t="s">
        <v>381</v>
      </c>
      <c r="E45" s="70" t="s">
        <v>255</v>
      </c>
      <c r="F45" s="76" t="b">
        <v>0</v>
      </c>
      <c r="G45" s="76" t="b">
        <v>0</v>
      </c>
      <c r="H45" s="77" t="s">
        <v>106</v>
      </c>
      <c r="I45" s="156"/>
    </row>
    <row r="46" spans="1:11" ht="16.5" customHeight="1">
      <c r="A46" s="561"/>
      <c r="B46" s="92" t="s">
        <v>145</v>
      </c>
      <c r="C46" s="93" t="s">
        <v>25</v>
      </c>
      <c r="D46" s="94" t="s">
        <v>145</v>
      </c>
      <c r="E46" s="87" t="s">
        <v>372</v>
      </c>
      <c r="F46" s="97" t="b">
        <v>0</v>
      </c>
      <c r="G46" s="97" t="b">
        <v>0</v>
      </c>
      <c r="H46" s="98" t="s">
        <v>106</v>
      </c>
      <c r="I46" s="156"/>
      <c r="K46" s="131"/>
    </row>
    <row r="47" spans="1:11" ht="18.75" customHeight="1">
      <c r="A47" s="562" t="s">
        <v>147</v>
      </c>
      <c r="B47" s="99" t="s">
        <v>148</v>
      </c>
      <c r="C47" s="100" t="s">
        <v>149</v>
      </c>
      <c r="D47" s="101" t="s">
        <v>148</v>
      </c>
      <c r="E47" s="112" t="s">
        <v>150</v>
      </c>
      <c r="F47" s="104" t="b">
        <v>0</v>
      </c>
      <c r="G47" s="105" t="s">
        <v>151</v>
      </c>
      <c r="H47" s="106" t="s">
        <v>152</v>
      </c>
      <c r="I47" s="157"/>
      <c r="K47" s="132"/>
    </row>
    <row r="48" spans="1:11" ht="18.75" customHeight="1">
      <c r="A48" s="561"/>
      <c r="B48" s="108" t="s">
        <v>153</v>
      </c>
      <c r="C48" s="109" t="s">
        <v>154</v>
      </c>
      <c r="D48" s="110" t="s">
        <v>153</v>
      </c>
      <c r="E48" s="112" t="s">
        <v>379</v>
      </c>
      <c r="F48" s="113" t="b">
        <v>0</v>
      </c>
      <c r="G48" s="114" t="s">
        <v>151</v>
      </c>
      <c r="H48" s="115" t="s">
        <v>156</v>
      </c>
      <c r="I48" s="158"/>
      <c r="K48" s="133"/>
    </row>
  </sheetData>
  <autoFilter ref="F2:G48"/>
  <mergeCells count="19">
    <mergeCell ref="A25:A32"/>
    <mergeCell ref="A33:A46"/>
    <mergeCell ref="A47:A48"/>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AA34 A25:G32 H25:H31 I25:I32">
    <cfRule type="notContainsBlanks" dxfId="12" priority="1">
      <formula>LEN(TRIM(J23))&gt;0</formula>
    </cfRule>
  </conditionalFormatting>
  <hyperlinks>
    <hyperlink ref="A1" r:id="rId1"/>
    <hyperlink ref="D3" r:id="rId2"/>
    <hyperlink ref="D4" r:id="rId3"/>
    <hyperlink ref="D5" r:id="rId4"/>
    <hyperlink ref="I5" r:id="rId5"/>
    <hyperlink ref="D6" r:id="rId6"/>
    <hyperlink ref="I6" r:id="rId7"/>
    <hyperlink ref="D7" r:id="rId8"/>
    <hyperlink ref="D8" r:id="rId9"/>
    <hyperlink ref="D9" r:id="rId10"/>
    <hyperlink ref="D10" r:id="rId11"/>
    <hyperlink ref="D11" r:id="rId12"/>
    <hyperlink ref="I11" r:id="rId13"/>
    <hyperlink ref="D12" r:id="rId14"/>
    <hyperlink ref="I12" r:id="rId15"/>
    <hyperlink ref="D13" r:id="rId16"/>
    <hyperlink ref="I13" r:id="rId17"/>
    <hyperlink ref="D14" r:id="rId18"/>
    <hyperlink ref="I14" r:id="rId19"/>
    <hyperlink ref="D15" r:id="rId20"/>
    <hyperlink ref="I15" r:id="rId21"/>
    <hyperlink ref="D16" r:id="rId22"/>
    <hyperlink ref="I16" r:id="rId23"/>
    <hyperlink ref="D17" r:id="rId24"/>
    <hyperlink ref="I17" r:id="rId25"/>
    <hyperlink ref="D18" r:id="rId26"/>
    <hyperlink ref="I18" r:id="rId27"/>
    <hyperlink ref="D19" r:id="rId28"/>
    <hyperlink ref="D21" r:id="rId29"/>
    <hyperlink ref="D23" r:id="rId30"/>
    <hyperlink ref="D24" r:id="rId31"/>
    <hyperlink ref="D25" r:id="rId32"/>
    <hyperlink ref="D26" r:id="rId33"/>
    <hyperlink ref="D27" r:id="rId34"/>
    <hyperlink ref="D28" r:id="rId35"/>
    <hyperlink ref="D29" r:id="rId36"/>
    <hyperlink ref="I29" r:id="rId37"/>
    <hyperlink ref="D30" r:id="rId38"/>
    <hyperlink ref="D31" r:id="rId39"/>
    <hyperlink ref="D32" r:id="rId40"/>
    <hyperlink ref="D33" r:id="rId41"/>
    <hyperlink ref="D34" r:id="rId42"/>
    <hyperlink ref="D35" r:id="rId43"/>
    <hyperlink ref="D36" r:id="rId44"/>
    <hyperlink ref="D37" r:id="rId45"/>
    <hyperlink ref="D38" r:id="rId46"/>
    <hyperlink ref="D39" r:id="rId47"/>
    <hyperlink ref="D40" r:id="rId48"/>
    <hyperlink ref="D41" r:id="rId49"/>
    <hyperlink ref="D42" r:id="rId50"/>
    <hyperlink ref="D43" r:id="rId51"/>
    <hyperlink ref="D44" r:id="rId52"/>
    <hyperlink ref="D45" r:id="rId53"/>
    <hyperlink ref="D46" r:id="rId54"/>
    <hyperlink ref="D47" r:id="rId55"/>
    <hyperlink ref="D48" r:id="rId56"/>
  </hyperlinks>
  <printOptions horizontalCentered="1" gridLines="1"/>
  <pageMargins left="0.7" right="0.7" top="0.75" bottom="0.75" header="0" footer="0"/>
  <pageSetup paperSize="9" fitToHeight="0" pageOrder="overThenDown" orientation="landscape" cellComments="atEnd"/>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8"/>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8" customWidth="1"/>
    <col min="2" max="2" width="20.42578125" customWidth="1"/>
    <col min="3" max="3" width="27.42578125" customWidth="1"/>
    <col min="4" max="4" width="24.85546875" customWidth="1"/>
    <col min="5" max="5" width="10.7109375" customWidth="1"/>
    <col min="6" max="6" width="14.140625" customWidth="1"/>
    <col min="7" max="7" width="10.7109375" customWidth="1"/>
    <col min="8" max="8" width="51.5703125" customWidth="1"/>
    <col min="9" max="9" width="136.85546875" customWidth="1"/>
    <col min="11" max="11" width="20.28515625" customWidth="1"/>
  </cols>
  <sheetData>
    <row r="1" spans="1:27" ht="12.75">
      <c r="A1" s="549" t="s">
        <v>6</v>
      </c>
      <c r="B1" s="550"/>
      <c r="C1" s="551"/>
      <c r="D1" s="550"/>
      <c r="E1" s="550"/>
      <c r="F1" s="550"/>
      <c r="G1" s="550"/>
      <c r="H1" s="550"/>
      <c r="I1" s="143"/>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6" t="s">
        <v>15</v>
      </c>
      <c r="I2" s="144"/>
      <c r="J2" s="8"/>
      <c r="K2" s="9" t="s">
        <v>393</v>
      </c>
      <c r="L2" s="8"/>
      <c r="M2" s="8"/>
      <c r="N2" s="8"/>
      <c r="O2" s="8"/>
      <c r="P2" s="8"/>
      <c r="Q2" s="8"/>
      <c r="R2" s="8"/>
      <c r="S2" s="8"/>
      <c r="T2" s="8"/>
      <c r="U2" s="8"/>
      <c r="V2" s="8"/>
      <c r="W2" s="8"/>
      <c r="X2" s="8"/>
      <c r="Y2" s="8"/>
      <c r="Z2" s="8"/>
      <c r="AA2" s="8"/>
    </row>
    <row r="3" spans="1:27" ht="12.75">
      <c r="A3" s="552" t="s">
        <v>16</v>
      </c>
      <c r="B3" s="554" t="s">
        <v>17</v>
      </c>
      <c r="C3" s="17" t="s">
        <v>18</v>
      </c>
      <c r="D3" s="18" t="s">
        <v>19</v>
      </c>
      <c r="E3" s="20" t="s">
        <v>157</v>
      </c>
      <c r="F3" s="21" t="b">
        <v>0</v>
      </c>
      <c r="G3" s="21" t="b">
        <v>0</v>
      </c>
      <c r="H3" s="22" t="s">
        <v>21</v>
      </c>
      <c r="I3" s="145"/>
    </row>
    <row r="4" spans="1:27" ht="12.75">
      <c r="A4" s="553"/>
      <c r="B4" s="547"/>
      <c r="C4" s="17" t="s">
        <v>18</v>
      </c>
      <c r="D4" s="18" t="s">
        <v>22</v>
      </c>
      <c r="E4" s="20" t="s">
        <v>157</v>
      </c>
      <c r="F4" s="21" t="b">
        <v>0</v>
      </c>
      <c r="G4" s="21" t="b">
        <v>0</v>
      </c>
      <c r="H4" s="26"/>
      <c r="I4" s="146"/>
      <c r="K4" s="119"/>
    </row>
    <row r="5" spans="1:27" ht="24" customHeight="1">
      <c r="A5" s="556" t="s">
        <v>23</v>
      </c>
      <c r="B5" s="555" t="s">
        <v>24</v>
      </c>
      <c r="C5" s="28" t="s">
        <v>25</v>
      </c>
      <c r="D5" s="29" t="s">
        <v>26</v>
      </c>
      <c r="E5" s="31" t="s">
        <v>209</v>
      </c>
      <c r="F5" s="32" t="b">
        <v>0</v>
      </c>
      <c r="G5" s="32" t="b">
        <v>0</v>
      </c>
      <c r="H5" s="33" t="s">
        <v>28</v>
      </c>
      <c r="I5" s="147"/>
    </row>
    <row r="6" spans="1:27" ht="22.5" customHeight="1">
      <c r="A6" s="557"/>
      <c r="B6" s="547"/>
      <c r="C6" s="28" t="s">
        <v>25</v>
      </c>
      <c r="D6" s="29" t="s">
        <v>29</v>
      </c>
      <c r="E6" s="31" t="s">
        <v>418</v>
      </c>
      <c r="F6" s="32" t="b">
        <v>1</v>
      </c>
      <c r="G6" s="32" t="b">
        <v>1</v>
      </c>
      <c r="H6" s="35" t="s">
        <v>21</v>
      </c>
      <c r="I6" s="147" t="s">
        <v>419</v>
      </c>
      <c r="K6" s="121"/>
    </row>
    <row r="7" spans="1:27" ht="12.75">
      <c r="A7" s="557"/>
      <c r="B7" s="555" t="s">
        <v>30</v>
      </c>
      <c r="C7" s="28" t="s">
        <v>25</v>
      </c>
      <c r="D7" s="29" t="s">
        <v>31</v>
      </c>
      <c r="E7" s="31" t="s">
        <v>74</v>
      </c>
      <c r="F7" s="32" t="b">
        <v>0</v>
      </c>
      <c r="G7" s="32" t="b">
        <v>0</v>
      </c>
      <c r="H7" s="33"/>
      <c r="I7" s="147"/>
      <c r="K7" s="119"/>
    </row>
    <row r="8" spans="1:27" ht="12.75">
      <c r="A8" s="557"/>
      <c r="B8" s="547"/>
      <c r="C8" s="28" t="s">
        <v>25</v>
      </c>
      <c r="D8" s="29" t="s">
        <v>33</v>
      </c>
      <c r="E8" s="31" t="s">
        <v>74</v>
      </c>
      <c r="F8" s="32" t="b">
        <v>0</v>
      </c>
      <c r="G8" s="32" t="b">
        <v>0</v>
      </c>
      <c r="H8" s="35" t="s">
        <v>34</v>
      </c>
      <c r="I8" s="147"/>
    </row>
    <row r="9" spans="1:27" ht="12.75">
      <c r="A9" s="557"/>
      <c r="B9" s="555" t="s">
        <v>35</v>
      </c>
      <c r="C9" s="28" t="s">
        <v>18</v>
      </c>
      <c r="D9" s="29" t="s">
        <v>36</v>
      </c>
      <c r="E9" s="31" t="s">
        <v>105</v>
      </c>
      <c r="F9" s="32" t="b">
        <v>0</v>
      </c>
      <c r="G9" s="32" t="b">
        <v>0</v>
      </c>
      <c r="H9" s="33"/>
      <c r="I9" s="147"/>
    </row>
    <row r="10" spans="1:27" ht="12.75">
      <c r="A10" s="553"/>
      <c r="B10" s="547"/>
      <c r="C10" s="28" t="s">
        <v>38</v>
      </c>
      <c r="D10" s="29" t="s">
        <v>39</v>
      </c>
      <c r="E10" s="31" t="s">
        <v>105</v>
      </c>
      <c r="F10" s="32" t="b">
        <v>0</v>
      </c>
      <c r="G10" s="32" t="b">
        <v>0</v>
      </c>
      <c r="H10" s="35" t="s">
        <v>34</v>
      </c>
      <c r="I10" s="147"/>
    </row>
    <row r="11" spans="1:27" ht="12.75">
      <c r="A11" s="558" t="s">
        <v>40</v>
      </c>
      <c r="B11" s="546" t="s">
        <v>41</v>
      </c>
      <c r="C11" s="37" t="s">
        <v>25</v>
      </c>
      <c r="D11" s="38" t="s">
        <v>42</v>
      </c>
      <c r="E11" s="40" t="s">
        <v>420</v>
      </c>
      <c r="F11" s="41" t="b">
        <v>0</v>
      </c>
      <c r="G11" s="41" t="b">
        <v>0</v>
      </c>
      <c r="H11" s="42" t="s">
        <v>28</v>
      </c>
      <c r="I11" s="149"/>
      <c r="K11" s="121"/>
    </row>
    <row r="12" spans="1:27" ht="15" customHeight="1">
      <c r="A12" s="557"/>
      <c r="B12" s="547"/>
      <c r="C12" s="37" t="s">
        <v>25</v>
      </c>
      <c r="D12" s="38" t="s">
        <v>44</v>
      </c>
      <c r="E12" s="40" t="s">
        <v>421</v>
      </c>
      <c r="F12" s="41" t="b">
        <v>1</v>
      </c>
      <c r="G12" s="41" t="b">
        <v>1</v>
      </c>
      <c r="H12" s="43" t="s">
        <v>45</v>
      </c>
      <c r="I12" s="149" t="s">
        <v>422</v>
      </c>
      <c r="K12" s="122"/>
    </row>
    <row r="13" spans="1:27" ht="12.75">
      <c r="A13" s="557"/>
      <c r="B13" s="546" t="s">
        <v>46</v>
      </c>
      <c r="C13" s="37" t="s">
        <v>25</v>
      </c>
      <c r="D13" s="38" t="s">
        <v>47</v>
      </c>
      <c r="E13" s="40" t="s">
        <v>159</v>
      </c>
      <c r="F13" s="41" t="b">
        <v>0</v>
      </c>
      <c r="G13" s="41" t="b">
        <v>1</v>
      </c>
      <c r="H13" s="42" t="s">
        <v>28</v>
      </c>
      <c r="I13" s="150" t="s">
        <v>423</v>
      </c>
      <c r="K13" s="121"/>
    </row>
    <row r="14" spans="1:27" ht="12.75">
      <c r="A14" s="557"/>
      <c r="B14" s="547"/>
      <c r="C14" s="37" t="s">
        <v>25</v>
      </c>
      <c r="D14" s="38" t="s">
        <v>49</v>
      </c>
      <c r="E14" s="40" t="s">
        <v>159</v>
      </c>
      <c r="F14" s="41" t="b">
        <v>1</v>
      </c>
      <c r="G14" s="41" t="b">
        <v>1</v>
      </c>
      <c r="H14" s="43" t="s">
        <v>50</v>
      </c>
      <c r="I14" s="150" t="s">
        <v>424</v>
      </c>
      <c r="K14" s="123"/>
    </row>
    <row r="15" spans="1:27" ht="12.75">
      <c r="A15" s="557"/>
      <c r="B15" s="546" t="s">
        <v>51</v>
      </c>
      <c r="C15" s="37" t="s">
        <v>25</v>
      </c>
      <c r="D15" s="38" t="s">
        <v>52</v>
      </c>
      <c r="E15" s="40" t="s">
        <v>256</v>
      </c>
      <c r="F15" s="41" t="b">
        <v>0</v>
      </c>
      <c r="G15" s="41" t="b">
        <v>0</v>
      </c>
      <c r="H15" s="42" t="s">
        <v>28</v>
      </c>
      <c r="I15" s="150"/>
      <c r="K15" s="121"/>
    </row>
    <row r="16" spans="1:27" ht="12.75">
      <c r="A16" s="557"/>
      <c r="B16" s="547"/>
      <c r="C16" s="37" t="s">
        <v>25</v>
      </c>
      <c r="D16" s="38" t="s">
        <v>54</v>
      </c>
      <c r="E16" s="40" t="s">
        <v>133</v>
      </c>
      <c r="F16" s="41" t="b">
        <v>1</v>
      </c>
      <c r="G16" s="41" t="b">
        <v>1</v>
      </c>
      <c r="H16" s="43" t="s">
        <v>55</v>
      </c>
      <c r="I16" s="150" t="s">
        <v>425</v>
      </c>
      <c r="K16" s="123"/>
    </row>
    <row r="17" spans="1:11" ht="12.75">
      <c r="A17" s="557"/>
      <c r="B17" s="546" t="s">
        <v>56</v>
      </c>
      <c r="C17" s="37" t="s">
        <v>25</v>
      </c>
      <c r="D17" s="38" t="s">
        <v>57</v>
      </c>
      <c r="E17" s="40" t="s">
        <v>256</v>
      </c>
      <c r="F17" s="41" t="b">
        <v>0</v>
      </c>
      <c r="G17" s="41" t="b">
        <v>0</v>
      </c>
      <c r="H17" s="42" t="s">
        <v>28</v>
      </c>
      <c r="I17" s="150"/>
      <c r="K17" s="121"/>
    </row>
    <row r="18" spans="1:11" ht="12.75">
      <c r="A18" s="557"/>
      <c r="B18" s="547"/>
      <c r="C18" s="37" t="s">
        <v>25</v>
      </c>
      <c r="D18" s="38" t="s">
        <v>59</v>
      </c>
      <c r="E18" s="40" t="s">
        <v>426</v>
      </c>
      <c r="F18" s="41" t="b">
        <v>1</v>
      </c>
      <c r="G18" s="41" t="b">
        <v>1</v>
      </c>
      <c r="H18" s="43" t="s">
        <v>34</v>
      </c>
      <c r="I18" s="150" t="s">
        <v>427</v>
      </c>
      <c r="K18" s="124"/>
    </row>
    <row r="19" spans="1:11" ht="12.75">
      <c r="A19" s="557"/>
      <c r="B19" s="546" t="s">
        <v>60</v>
      </c>
      <c r="C19" s="37" t="s">
        <v>25</v>
      </c>
      <c r="D19" s="38" t="s">
        <v>61</v>
      </c>
      <c r="E19" s="40" t="s">
        <v>182</v>
      </c>
      <c r="F19" s="41" t="b">
        <v>0</v>
      </c>
      <c r="G19" s="41" t="b">
        <v>0</v>
      </c>
      <c r="H19" s="43" t="s">
        <v>63</v>
      </c>
      <c r="I19" s="150"/>
      <c r="K19" s="125"/>
    </row>
    <row r="20" spans="1:11" ht="12.75">
      <c r="A20" s="557"/>
      <c r="B20" s="547"/>
      <c r="C20" s="37" t="s">
        <v>25</v>
      </c>
      <c r="D20" s="38" t="s">
        <v>64</v>
      </c>
      <c r="E20" s="40" t="s">
        <v>182</v>
      </c>
      <c r="F20" s="41" t="b">
        <v>0</v>
      </c>
      <c r="G20" s="41" t="b">
        <v>0</v>
      </c>
      <c r="H20" s="43" t="s">
        <v>28</v>
      </c>
      <c r="I20" s="150"/>
      <c r="K20" s="125"/>
    </row>
    <row r="21" spans="1:11" ht="12.75">
      <c r="A21" s="557"/>
      <c r="B21" s="546" t="s">
        <v>65</v>
      </c>
      <c r="C21" s="37" t="s">
        <v>25</v>
      </c>
      <c r="D21" s="38" t="s">
        <v>66</v>
      </c>
      <c r="E21" s="40" t="s">
        <v>124</v>
      </c>
      <c r="F21" s="41" t="b">
        <v>0</v>
      </c>
      <c r="G21" s="41" t="b">
        <v>0</v>
      </c>
      <c r="H21" s="43" t="s">
        <v>63</v>
      </c>
      <c r="I21" s="150"/>
      <c r="K21" s="125"/>
    </row>
    <row r="22" spans="1:11" ht="12.75">
      <c r="A22" s="557"/>
      <c r="B22" s="547"/>
      <c r="C22" s="37" t="s">
        <v>25</v>
      </c>
      <c r="D22" s="38" t="s">
        <v>68</v>
      </c>
      <c r="E22" s="40" t="s">
        <v>124</v>
      </c>
      <c r="F22" s="41" t="b">
        <v>0</v>
      </c>
      <c r="G22" s="41" t="b">
        <v>0</v>
      </c>
      <c r="H22" s="43" t="s">
        <v>28</v>
      </c>
      <c r="I22" s="150"/>
      <c r="K22" s="125"/>
    </row>
    <row r="23" spans="1:11" ht="12.75">
      <c r="A23" s="557"/>
      <c r="B23" s="548" t="s">
        <v>69</v>
      </c>
      <c r="C23" s="37" t="s">
        <v>25</v>
      </c>
      <c r="D23" s="139" t="s">
        <v>70</v>
      </c>
      <c r="E23" s="40" t="s">
        <v>140</v>
      </c>
      <c r="F23" s="41" t="b">
        <v>0</v>
      </c>
      <c r="G23" s="41" t="b">
        <v>0</v>
      </c>
      <c r="H23" s="48" t="s">
        <v>28</v>
      </c>
      <c r="I23" s="151"/>
      <c r="K23" s="125"/>
    </row>
    <row r="24" spans="1:11" ht="12.75">
      <c r="A24" s="553"/>
      <c r="B24" s="547"/>
      <c r="C24" s="37" t="s">
        <v>25</v>
      </c>
      <c r="D24" s="139" t="s">
        <v>72</v>
      </c>
      <c r="E24" s="40" t="s">
        <v>124</v>
      </c>
      <c r="F24" s="41" t="b">
        <v>0</v>
      </c>
      <c r="G24" s="41" t="b">
        <v>1</v>
      </c>
      <c r="H24" s="48" t="s">
        <v>73</v>
      </c>
      <c r="I24" s="151" t="s">
        <v>428</v>
      </c>
      <c r="K24" s="126"/>
    </row>
    <row r="25" spans="1:11" ht="12.75">
      <c r="A25" s="559" t="s">
        <v>75</v>
      </c>
      <c r="B25" s="51" t="s">
        <v>76</v>
      </c>
      <c r="C25" s="52" t="s">
        <v>77</v>
      </c>
      <c r="D25" s="53" t="s">
        <v>78</v>
      </c>
      <c r="E25" s="55" t="s">
        <v>429</v>
      </c>
      <c r="F25" s="56" t="b">
        <v>0</v>
      </c>
      <c r="G25" s="57" t="b">
        <v>1</v>
      </c>
      <c r="H25" s="58" t="s">
        <v>21</v>
      </c>
      <c r="I25" s="152" t="s">
        <v>430</v>
      </c>
      <c r="K25" s="121"/>
    </row>
    <row r="26" spans="1:11" ht="12.75">
      <c r="A26" s="557"/>
      <c r="B26" s="51" t="s">
        <v>80</v>
      </c>
      <c r="C26" s="52" t="s">
        <v>77</v>
      </c>
      <c r="D26" s="53" t="s">
        <v>81</v>
      </c>
      <c r="E26" s="55" t="s">
        <v>205</v>
      </c>
      <c r="F26" s="56" t="b">
        <v>0</v>
      </c>
      <c r="G26" s="57" t="b">
        <v>1</v>
      </c>
      <c r="H26" s="58" t="s">
        <v>21</v>
      </c>
      <c r="I26" s="154" t="s">
        <v>431</v>
      </c>
      <c r="K26" s="127"/>
    </row>
    <row r="27" spans="1:11" ht="12.75">
      <c r="A27" s="557"/>
      <c r="B27" s="51" t="s">
        <v>83</v>
      </c>
      <c r="C27" s="52" t="s">
        <v>77</v>
      </c>
      <c r="D27" s="53" t="s">
        <v>84</v>
      </c>
      <c r="E27" s="55" t="s">
        <v>204</v>
      </c>
      <c r="F27" s="56" t="b">
        <v>0</v>
      </c>
      <c r="G27" s="57" t="b">
        <v>1</v>
      </c>
      <c r="H27" s="58" t="s">
        <v>21</v>
      </c>
      <c r="I27" s="154" t="s">
        <v>432</v>
      </c>
      <c r="K27" s="128"/>
    </row>
    <row r="28" spans="1:11" ht="12.75">
      <c r="A28" s="557"/>
      <c r="B28" s="51" t="s">
        <v>86</v>
      </c>
      <c r="C28" s="52" t="s">
        <v>77</v>
      </c>
      <c r="D28" s="53" t="s">
        <v>87</v>
      </c>
      <c r="E28" s="55" t="s">
        <v>190</v>
      </c>
      <c r="F28" s="56" t="b">
        <v>0</v>
      </c>
      <c r="G28" s="57" t="b">
        <v>1</v>
      </c>
      <c r="H28" s="58" t="s">
        <v>21</v>
      </c>
      <c r="I28" s="154" t="s">
        <v>433</v>
      </c>
      <c r="K28" s="128"/>
    </row>
    <row r="29" spans="1:11" ht="12.75">
      <c r="A29" s="557"/>
      <c r="B29" s="51" t="s">
        <v>89</v>
      </c>
      <c r="C29" s="52" t="s">
        <v>77</v>
      </c>
      <c r="D29" s="53" t="s">
        <v>90</v>
      </c>
      <c r="E29" s="55" t="s">
        <v>177</v>
      </c>
      <c r="F29" s="56" t="b">
        <v>0</v>
      </c>
      <c r="G29" s="57" t="b">
        <v>1</v>
      </c>
      <c r="H29" s="58" t="s">
        <v>21</v>
      </c>
      <c r="I29" s="154" t="s">
        <v>434</v>
      </c>
      <c r="K29" s="125"/>
    </row>
    <row r="30" spans="1:11" ht="12.75">
      <c r="A30" s="557"/>
      <c r="B30" s="51" t="s">
        <v>91</v>
      </c>
      <c r="C30" s="52" t="s">
        <v>77</v>
      </c>
      <c r="D30" s="53" t="s">
        <v>92</v>
      </c>
      <c r="E30" s="55" t="s">
        <v>203</v>
      </c>
      <c r="F30" s="56" t="b">
        <v>0</v>
      </c>
      <c r="G30" s="57" t="b">
        <v>1</v>
      </c>
      <c r="H30" s="58" t="s">
        <v>21</v>
      </c>
      <c r="I30" s="154" t="s">
        <v>435</v>
      </c>
      <c r="K30" s="129"/>
    </row>
    <row r="31" spans="1:11" ht="12.75">
      <c r="A31" s="557"/>
      <c r="B31" s="51" t="s">
        <v>94</v>
      </c>
      <c r="C31" s="52" t="s">
        <v>77</v>
      </c>
      <c r="D31" s="53" t="s">
        <v>95</v>
      </c>
      <c r="E31" s="55" t="s">
        <v>417</v>
      </c>
      <c r="F31" s="56" t="b">
        <v>0</v>
      </c>
      <c r="G31" s="57" t="b">
        <v>1</v>
      </c>
      <c r="H31" s="58" t="s">
        <v>21</v>
      </c>
      <c r="I31" s="154" t="s">
        <v>436</v>
      </c>
      <c r="K31" s="129"/>
    </row>
    <row r="32" spans="1:11" ht="12.75">
      <c r="A32" s="553"/>
      <c r="B32" s="61" t="s">
        <v>103</v>
      </c>
      <c r="C32" s="52" t="s">
        <v>77</v>
      </c>
      <c r="D32" s="53" t="s">
        <v>104</v>
      </c>
      <c r="E32" s="63" t="s">
        <v>372</v>
      </c>
      <c r="F32" s="56" t="b">
        <v>0</v>
      </c>
      <c r="G32" s="57" t="b">
        <v>1</v>
      </c>
      <c r="H32" s="64" t="s">
        <v>106</v>
      </c>
      <c r="I32" s="141" t="s">
        <v>437</v>
      </c>
      <c r="K32" s="129"/>
    </row>
    <row r="33" spans="1:11" ht="12.75">
      <c r="A33" s="560" t="s">
        <v>107</v>
      </c>
      <c r="B33" s="66" t="s">
        <v>108</v>
      </c>
      <c r="C33" s="67" t="s">
        <v>25</v>
      </c>
      <c r="D33" s="68" t="s">
        <v>109</v>
      </c>
      <c r="E33" s="70" t="s">
        <v>256</v>
      </c>
      <c r="F33" s="71" t="b">
        <v>0</v>
      </c>
      <c r="G33" s="71" t="b">
        <v>0</v>
      </c>
      <c r="H33" s="72" t="s">
        <v>106</v>
      </c>
      <c r="I33" s="155"/>
      <c r="K33" s="130"/>
    </row>
    <row r="34" spans="1:11" ht="15.75" customHeight="1">
      <c r="A34" s="557"/>
      <c r="B34" s="66" t="s">
        <v>111</v>
      </c>
      <c r="C34" s="67" t="s">
        <v>25</v>
      </c>
      <c r="D34" s="68" t="s">
        <v>112</v>
      </c>
      <c r="E34" s="70" t="s">
        <v>256</v>
      </c>
      <c r="F34" s="71" t="b">
        <v>0</v>
      </c>
      <c r="G34" s="71" t="b">
        <v>0</v>
      </c>
      <c r="H34" s="72" t="s">
        <v>106</v>
      </c>
      <c r="I34" s="155"/>
      <c r="K34" s="130"/>
    </row>
    <row r="35" spans="1:11" ht="15.75" customHeight="1">
      <c r="A35" s="557"/>
      <c r="B35" s="66" t="s">
        <v>114</v>
      </c>
      <c r="C35" s="67" t="s">
        <v>25</v>
      </c>
      <c r="D35" s="74" t="s">
        <v>115</v>
      </c>
      <c r="E35" s="70" t="s">
        <v>256</v>
      </c>
      <c r="F35" s="76" t="b">
        <v>0</v>
      </c>
      <c r="G35" s="76" t="b">
        <v>0</v>
      </c>
      <c r="H35" s="77" t="s">
        <v>106</v>
      </c>
      <c r="I35" s="156"/>
      <c r="K35" s="130"/>
    </row>
    <row r="36" spans="1:11" ht="15" customHeight="1">
      <c r="A36" s="557"/>
      <c r="B36" s="66" t="s">
        <v>117</v>
      </c>
      <c r="C36" s="67" t="s">
        <v>25</v>
      </c>
      <c r="D36" s="68" t="s">
        <v>118</v>
      </c>
      <c r="E36" s="70" t="s">
        <v>279</v>
      </c>
      <c r="F36" s="76" t="b">
        <v>0</v>
      </c>
      <c r="G36" s="76" t="b">
        <v>0</v>
      </c>
      <c r="H36" s="77" t="s">
        <v>106</v>
      </c>
      <c r="I36" s="156"/>
      <c r="K36" s="130"/>
    </row>
    <row r="37" spans="1:11" ht="15.75" customHeight="1">
      <c r="A37" s="557"/>
      <c r="B37" s="66" t="s">
        <v>119</v>
      </c>
      <c r="C37" s="67" t="s">
        <v>25</v>
      </c>
      <c r="D37" s="68" t="s">
        <v>120</v>
      </c>
      <c r="E37" s="70" t="s">
        <v>140</v>
      </c>
      <c r="F37" s="76" t="b">
        <v>0</v>
      </c>
      <c r="G37" s="76" t="b">
        <v>0</v>
      </c>
      <c r="H37" s="77" t="s">
        <v>106</v>
      </c>
      <c r="I37" s="156"/>
      <c r="K37" s="130"/>
    </row>
    <row r="38" spans="1:11" ht="15.75" customHeight="1">
      <c r="A38" s="557"/>
      <c r="B38" s="66" t="s">
        <v>122</v>
      </c>
      <c r="C38" s="78" t="s">
        <v>25</v>
      </c>
      <c r="D38" s="68" t="s">
        <v>123</v>
      </c>
      <c r="E38" s="70" t="s">
        <v>273</v>
      </c>
      <c r="F38" s="76" t="b">
        <v>0</v>
      </c>
      <c r="G38" s="76" t="b">
        <v>0</v>
      </c>
      <c r="H38" s="77" t="s">
        <v>106</v>
      </c>
      <c r="I38" s="156"/>
    </row>
    <row r="39" spans="1:11" ht="15.75" customHeight="1">
      <c r="A39" s="557"/>
      <c r="B39" s="80" t="s">
        <v>125</v>
      </c>
      <c r="C39" s="78" t="s">
        <v>25</v>
      </c>
      <c r="D39" s="68" t="s">
        <v>126</v>
      </c>
      <c r="E39" s="70" t="s">
        <v>207</v>
      </c>
      <c r="F39" s="76" t="b">
        <v>0</v>
      </c>
      <c r="G39" s="76" t="b">
        <v>0</v>
      </c>
      <c r="H39" s="77" t="s">
        <v>106</v>
      </c>
      <c r="I39" s="156"/>
    </row>
    <row r="40" spans="1:11" ht="15.75" customHeight="1">
      <c r="A40" s="557"/>
      <c r="B40" s="80" t="s">
        <v>128</v>
      </c>
      <c r="C40" s="78" t="s">
        <v>25</v>
      </c>
      <c r="D40" s="68" t="s">
        <v>129</v>
      </c>
      <c r="E40" s="70" t="s">
        <v>255</v>
      </c>
      <c r="F40" s="76" t="b">
        <v>0</v>
      </c>
      <c r="G40" s="76" t="b">
        <v>0</v>
      </c>
      <c r="H40" s="77" t="s">
        <v>106</v>
      </c>
      <c r="I40" s="156"/>
    </row>
    <row r="41" spans="1:11" ht="15.75" customHeight="1">
      <c r="A41" s="557"/>
      <c r="B41" s="66" t="s">
        <v>131</v>
      </c>
      <c r="C41" s="67" t="s">
        <v>25</v>
      </c>
      <c r="D41" s="68" t="s">
        <v>132</v>
      </c>
      <c r="E41" s="70" t="s">
        <v>255</v>
      </c>
      <c r="F41" s="76" t="b">
        <v>0</v>
      </c>
      <c r="G41" s="76" t="b">
        <v>0</v>
      </c>
      <c r="H41" s="77" t="s">
        <v>106</v>
      </c>
      <c r="I41" s="156"/>
      <c r="K41" s="131"/>
    </row>
    <row r="42" spans="1:11" ht="15.75" customHeight="1">
      <c r="A42" s="557"/>
      <c r="B42" s="80" t="s">
        <v>134</v>
      </c>
      <c r="C42" s="78" t="s">
        <v>25</v>
      </c>
      <c r="D42" s="68" t="s">
        <v>135</v>
      </c>
      <c r="E42" s="70" t="s">
        <v>255</v>
      </c>
      <c r="F42" s="76" t="b">
        <v>0</v>
      </c>
      <c r="G42" s="76" t="b">
        <v>0</v>
      </c>
      <c r="H42" s="77" t="s">
        <v>106</v>
      </c>
      <c r="I42" s="156"/>
    </row>
    <row r="43" spans="1:11" ht="15.75" customHeight="1">
      <c r="A43" s="557"/>
      <c r="B43" s="80" t="s">
        <v>136</v>
      </c>
      <c r="C43" s="78" t="s">
        <v>25</v>
      </c>
      <c r="D43" s="68" t="s">
        <v>137</v>
      </c>
      <c r="E43" s="70" t="s">
        <v>255</v>
      </c>
      <c r="F43" s="76" t="b">
        <v>0</v>
      </c>
      <c r="G43" s="76" t="b">
        <v>0</v>
      </c>
      <c r="H43" s="77" t="s">
        <v>106</v>
      </c>
      <c r="I43" s="156"/>
    </row>
    <row r="44" spans="1:11" ht="15.75" customHeight="1">
      <c r="A44" s="557"/>
      <c r="B44" s="80" t="s">
        <v>138</v>
      </c>
      <c r="C44" s="78" t="s">
        <v>25</v>
      </c>
      <c r="D44" s="68" t="s">
        <v>139</v>
      </c>
      <c r="E44" s="70" t="s">
        <v>255</v>
      </c>
      <c r="F44" s="76" t="b">
        <v>0</v>
      </c>
      <c r="G44" s="76" t="b">
        <v>0</v>
      </c>
      <c r="H44" s="77" t="s">
        <v>106</v>
      </c>
      <c r="I44" s="156"/>
    </row>
    <row r="45" spans="1:11" ht="15.75" customHeight="1">
      <c r="A45" s="557"/>
      <c r="B45" s="80" t="s">
        <v>380</v>
      </c>
      <c r="C45" s="78" t="s">
        <v>25</v>
      </c>
      <c r="D45" s="68" t="s">
        <v>381</v>
      </c>
      <c r="E45" s="70" t="s">
        <v>255</v>
      </c>
      <c r="F45" s="76" t="b">
        <v>0</v>
      </c>
      <c r="G45" s="76" t="b">
        <v>0</v>
      </c>
      <c r="H45" s="77" t="s">
        <v>106</v>
      </c>
      <c r="I45" s="156"/>
    </row>
    <row r="46" spans="1:11" ht="16.5" customHeight="1">
      <c r="A46" s="561"/>
      <c r="B46" s="92" t="s">
        <v>145</v>
      </c>
      <c r="C46" s="93" t="s">
        <v>25</v>
      </c>
      <c r="D46" s="94" t="s">
        <v>145</v>
      </c>
      <c r="E46" s="87" t="s">
        <v>372</v>
      </c>
      <c r="F46" s="97" t="b">
        <v>0</v>
      </c>
      <c r="G46" s="97" t="b">
        <v>0</v>
      </c>
      <c r="H46" s="98" t="s">
        <v>106</v>
      </c>
      <c r="I46" s="156"/>
      <c r="K46" s="131"/>
    </row>
    <row r="47" spans="1:11" ht="18.75" customHeight="1">
      <c r="A47" s="562" t="s">
        <v>147</v>
      </c>
      <c r="B47" s="99" t="s">
        <v>148</v>
      </c>
      <c r="C47" s="100" t="s">
        <v>149</v>
      </c>
      <c r="D47" s="101" t="s">
        <v>148</v>
      </c>
      <c r="E47" s="112" t="s">
        <v>150</v>
      </c>
      <c r="F47" s="104" t="b">
        <v>0</v>
      </c>
      <c r="G47" s="105" t="s">
        <v>151</v>
      </c>
      <c r="H47" s="106" t="s">
        <v>152</v>
      </c>
      <c r="I47" s="157"/>
      <c r="K47" s="132"/>
    </row>
    <row r="48" spans="1:11" ht="18.75" customHeight="1">
      <c r="A48" s="561"/>
      <c r="B48" s="108" t="s">
        <v>153</v>
      </c>
      <c r="C48" s="109" t="s">
        <v>154</v>
      </c>
      <c r="D48" s="110" t="s">
        <v>153</v>
      </c>
      <c r="E48" s="112" t="s">
        <v>379</v>
      </c>
      <c r="F48" s="113" t="b">
        <v>0</v>
      </c>
      <c r="G48" s="114" t="s">
        <v>151</v>
      </c>
      <c r="H48" s="115" t="s">
        <v>156</v>
      </c>
      <c r="I48" s="158"/>
      <c r="K48" s="133"/>
    </row>
  </sheetData>
  <autoFilter ref="F2:G48"/>
  <mergeCells count="19">
    <mergeCell ref="A25:A32"/>
    <mergeCell ref="A33:A46"/>
    <mergeCell ref="A47:A48"/>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AA34 A25:G32 H25:H31 I25:I32">
    <cfRule type="notContainsBlanks" dxfId="11" priority="1">
      <formula>LEN(TRIM(J23))&gt;0</formula>
    </cfRule>
  </conditionalFormatting>
  <hyperlinks>
    <hyperlink ref="A1" r:id="rId1"/>
    <hyperlink ref="D3" r:id="rId2"/>
    <hyperlink ref="D4" r:id="rId3"/>
    <hyperlink ref="D5" r:id="rId4"/>
    <hyperlink ref="D6" r:id="rId5"/>
    <hyperlink ref="I6" r:id="rId6"/>
    <hyperlink ref="D7" r:id="rId7"/>
    <hyperlink ref="D8" r:id="rId8"/>
    <hyperlink ref="D9" r:id="rId9"/>
    <hyperlink ref="D10" r:id="rId10"/>
    <hyperlink ref="D11" r:id="rId11"/>
    <hyperlink ref="D12" r:id="rId12"/>
    <hyperlink ref="I12" r:id="rId13"/>
    <hyperlink ref="D13" r:id="rId14"/>
    <hyperlink ref="I13" r:id="rId15"/>
    <hyperlink ref="D14" r:id="rId16"/>
    <hyperlink ref="I14" r:id="rId17"/>
    <hyperlink ref="D15" r:id="rId18"/>
    <hyperlink ref="D16" r:id="rId19"/>
    <hyperlink ref="I16" r:id="rId20"/>
    <hyperlink ref="D17" r:id="rId21"/>
    <hyperlink ref="D18" r:id="rId22"/>
    <hyperlink ref="I18" r:id="rId23"/>
    <hyperlink ref="D19" r:id="rId24"/>
    <hyperlink ref="D21" r:id="rId25"/>
    <hyperlink ref="D23" r:id="rId26"/>
    <hyperlink ref="D24" r:id="rId27"/>
    <hyperlink ref="I24" r:id="rId28"/>
    <hyperlink ref="D25" r:id="rId29"/>
    <hyperlink ref="I25" r:id="rId30"/>
    <hyperlink ref="D26" r:id="rId31"/>
    <hyperlink ref="I26" r:id="rId32"/>
    <hyperlink ref="D27" r:id="rId33"/>
    <hyperlink ref="I27" r:id="rId34"/>
    <hyperlink ref="D28" r:id="rId35"/>
    <hyperlink ref="I28" r:id="rId36"/>
    <hyperlink ref="D29" r:id="rId37"/>
    <hyperlink ref="I29" r:id="rId38"/>
    <hyperlink ref="D30" r:id="rId39"/>
    <hyperlink ref="I30" r:id="rId40"/>
    <hyperlink ref="D31" r:id="rId41"/>
    <hyperlink ref="I31" r:id="rId42"/>
    <hyperlink ref="D32" r:id="rId43"/>
    <hyperlink ref="I32" r:id="rId44"/>
    <hyperlink ref="D33" r:id="rId45"/>
    <hyperlink ref="D34" r:id="rId46"/>
    <hyperlink ref="D35" r:id="rId47"/>
    <hyperlink ref="D36" r:id="rId48"/>
    <hyperlink ref="D37" r:id="rId49"/>
    <hyperlink ref="D38" r:id="rId50"/>
    <hyperlink ref="D39" r:id="rId51"/>
    <hyperlink ref="D40" r:id="rId52"/>
    <hyperlink ref="D41" r:id="rId53"/>
    <hyperlink ref="D42" r:id="rId54"/>
    <hyperlink ref="D43" r:id="rId55"/>
    <hyperlink ref="D44" r:id="rId56"/>
    <hyperlink ref="D45" r:id="rId57"/>
    <hyperlink ref="D46" r:id="rId58"/>
    <hyperlink ref="D47" r:id="rId59"/>
    <hyperlink ref="D48" r:id="rId60"/>
  </hyperlinks>
  <printOptions horizontalCentered="1" gridLines="1"/>
  <pageMargins left="0.7" right="0.7" top="0.75" bottom="0.75" header="0" footer="0"/>
  <pageSetup paperSize="9" fitToHeight="0" pageOrder="overThenDown" orientation="landscape" cellComments="atEnd"/>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8"/>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8" customWidth="1"/>
    <col min="2" max="2" width="20.42578125" customWidth="1"/>
    <col min="3" max="3" width="27.42578125" customWidth="1"/>
    <col min="4" max="4" width="24.85546875" customWidth="1"/>
    <col min="5" max="5" width="10.7109375" customWidth="1"/>
    <col min="6" max="6" width="14.140625" customWidth="1"/>
    <col min="7" max="7" width="8.5703125" customWidth="1"/>
    <col min="8" max="8" width="51.5703125" customWidth="1"/>
    <col min="9" max="9" width="136.85546875" customWidth="1"/>
    <col min="11" max="11" width="20.28515625" customWidth="1"/>
  </cols>
  <sheetData>
    <row r="1" spans="1:27" ht="12.75">
      <c r="A1" s="549" t="s">
        <v>6</v>
      </c>
      <c r="B1" s="550"/>
      <c r="C1" s="551"/>
      <c r="D1" s="550"/>
      <c r="E1" s="550"/>
      <c r="F1" s="550"/>
      <c r="G1" s="550"/>
      <c r="H1" s="550"/>
      <c r="I1" s="143"/>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6" t="s">
        <v>15</v>
      </c>
      <c r="I2" s="144"/>
      <c r="J2" s="8"/>
      <c r="K2" s="9" t="s">
        <v>393</v>
      </c>
      <c r="L2" s="8"/>
      <c r="M2" s="8"/>
      <c r="N2" s="8"/>
      <c r="O2" s="8"/>
      <c r="P2" s="8"/>
      <c r="Q2" s="8"/>
      <c r="R2" s="8"/>
      <c r="S2" s="8"/>
      <c r="T2" s="8"/>
      <c r="U2" s="8"/>
      <c r="V2" s="8"/>
      <c r="W2" s="8"/>
      <c r="X2" s="8"/>
      <c r="Y2" s="8"/>
      <c r="Z2" s="8"/>
      <c r="AA2" s="8"/>
    </row>
    <row r="3" spans="1:27" ht="12.75">
      <c r="A3" s="552" t="s">
        <v>16</v>
      </c>
      <c r="B3" s="554" t="s">
        <v>17</v>
      </c>
      <c r="C3" s="17" t="s">
        <v>18</v>
      </c>
      <c r="D3" s="18" t="s">
        <v>19</v>
      </c>
      <c r="E3" s="20" t="s">
        <v>157</v>
      </c>
      <c r="F3" s="21" t="b">
        <v>0</v>
      </c>
      <c r="G3" s="21" t="b">
        <v>0</v>
      </c>
      <c r="H3" s="22" t="s">
        <v>21</v>
      </c>
      <c r="I3" s="145"/>
    </row>
    <row r="4" spans="1:27" ht="12.75">
      <c r="A4" s="553"/>
      <c r="B4" s="547"/>
      <c r="C4" s="17" t="s">
        <v>18</v>
      </c>
      <c r="D4" s="18" t="s">
        <v>22</v>
      </c>
      <c r="E4" s="20" t="s">
        <v>157</v>
      </c>
      <c r="F4" s="21" t="b">
        <v>0</v>
      </c>
      <c r="G4" s="21" t="b">
        <v>0</v>
      </c>
      <c r="H4" s="26"/>
      <c r="I4" s="146"/>
      <c r="K4" s="119"/>
    </row>
    <row r="5" spans="1:27" ht="24" customHeight="1">
      <c r="A5" s="556" t="s">
        <v>23</v>
      </c>
      <c r="B5" s="555" t="s">
        <v>24</v>
      </c>
      <c r="C5" s="28" t="s">
        <v>25</v>
      </c>
      <c r="D5" s="29" t="s">
        <v>26</v>
      </c>
      <c r="E5" s="31" t="s">
        <v>209</v>
      </c>
      <c r="F5" s="32" t="b">
        <v>0</v>
      </c>
      <c r="G5" s="32" t="b">
        <v>0</v>
      </c>
      <c r="H5" s="33" t="s">
        <v>28</v>
      </c>
      <c r="I5" s="147"/>
    </row>
    <row r="6" spans="1:27" ht="22.5" customHeight="1">
      <c r="A6" s="557"/>
      <c r="B6" s="547"/>
      <c r="C6" s="28" t="s">
        <v>25</v>
      </c>
      <c r="D6" s="29" t="s">
        <v>29</v>
      </c>
      <c r="E6" s="31" t="s">
        <v>194</v>
      </c>
      <c r="F6" s="32" t="b">
        <v>1</v>
      </c>
      <c r="G6" s="32" t="b">
        <v>1</v>
      </c>
      <c r="H6" s="35" t="s">
        <v>21</v>
      </c>
      <c r="I6" s="147" t="s">
        <v>438</v>
      </c>
      <c r="K6" s="121"/>
    </row>
    <row r="7" spans="1:27" ht="12.75">
      <c r="A7" s="557"/>
      <c r="B7" s="555" t="s">
        <v>30</v>
      </c>
      <c r="C7" s="28" t="s">
        <v>25</v>
      </c>
      <c r="D7" s="29" t="s">
        <v>31</v>
      </c>
      <c r="E7" s="31" t="s">
        <v>74</v>
      </c>
      <c r="F7" s="32" t="b">
        <v>0</v>
      </c>
      <c r="G7" s="32" t="b">
        <v>0</v>
      </c>
      <c r="H7" s="33"/>
      <c r="I7" s="147"/>
      <c r="K7" s="119"/>
    </row>
    <row r="8" spans="1:27" ht="12.75">
      <c r="A8" s="557"/>
      <c r="B8" s="547"/>
      <c r="C8" s="28" t="s">
        <v>25</v>
      </c>
      <c r="D8" s="29" t="s">
        <v>33</v>
      </c>
      <c r="E8" s="31" t="s">
        <v>74</v>
      </c>
      <c r="F8" s="32" t="b">
        <v>0</v>
      </c>
      <c r="G8" s="32" t="b">
        <v>0</v>
      </c>
      <c r="H8" s="35" t="s">
        <v>34</v>
      </c>
      <c r="I8" s="147"/>
    </row>
    <row r="9" spans="1:27" ht="12.75">
      <c r="A9" s="557"/>
      <c r="B9" s="555" t="s">
        <v>35</v>
      </c>
      <c r="C9" s="28" t="s">
        <v>18</v>
      </c>
      <c r="D9" s="29" t="s">
        <v>36</v>
      </c>
      <c r="E9" s="31" t="s">
        <v>105</v>
      </c>
      <c r="F9" s="32" t="b">
        <v>0</v>
      </c>
      <c r="G9" s="32" t="b">
        <v>0</v>
      </c>
      <c r="H9" s="33"/>
      <c r="I9" s="147"/>
    </row>
    <row r="10" spans="1:27" ht="12.75">
      <c r="A10" s="553"/>
      <c r="B10" s="547"/>
      <c r="C10" s="28" t="s">
        <v>38</v>
      </c>
      <c r="D10" s="29" t="s">
        <v>39</v>
      </c>
      <c r="E10" s="31" t="s">
        <v>105</v>
      </c>
      <c r="F10" s="32" t="b">
        <v>0</v>
      </c>
      <c r="G10" s="32" t="b">
        <v>0</v>
      </c>
      <c r="H10" s="35" t="s">
        <v>34</v>
      </c>
      <c r="I10" s="147"/>
    </row>
    <row r="11" spans="1:27" ht="12.75">
      <c r="A11" s="558" t="s">
        <v>40</v>
      </c>
      <c r="B11" s="546" t="s">
        <v>41</v>
      </c>
      <c r="C11" s="37" t="s">
        <v>25</v>
      </c>
      <c r="D11" s="38" t="s">
        <v>42</v>
      </c>
      <c r="E11" s="40" t="s">
        <v>420</v>
      </c>
      <c r="F11" s="41" t="b">
        <v>0</v>
      </c>
      <c r="G11" s="41" t="b">
        <v>0</v>
      </c>
      <c r="H11" s="42" t="s">
        <v>28</v>
      </c>
      <c r="I11" s="149"/>
      <c r="K11" s="121"/>
    </row>
    <row r="12" spans="1:27" ht="15" customHeight="1">
      <c r="A12" s="557"/>
      <c r="B12" s="547"/>
      <c r="C12" s="37" t="s">
        <v>25</v>
      </c>
      <c r="D12" s="38" t="s">
        <v>44</v>
      </c>
      <c r="E12" s="40" t="s">
        <v>439</v>
      </c>
      <c r="F12" s="41" t="b">
        <v>1</v>
      </c>
      <c r="G12" s="41" t="b">
        <v>1</v>
      </c>
      <c r="H12" s="43" t="s">
        <v>45</v>
      </c>
      <c r="I12" s="149" t="s">
        <v>440</v>
      </c>
      <c r="K12" s="122"/>
    </row>
    <row r="13" spans="1:27" ht="12.75">
      <c r="A13" s="557"/>
      <c r="B13" s="546" t="s">
        <v>46</v>
      </c>
      <c r="C13" s="37" t="s">
        <v>25</v>
      </c>
      <c r="D13" s="38" t="s">
        <v>47</v>
      </c>
      <c r="E13" s="40" t="s">
        <v>256</v>
      </c>
      <c r="F13" s="41" t="b">
        <v>0</v>
      </c>
      <c r="G13" s="41" t="b">
        <v>0</v>
      </c>
      <c r="H13" s="42" t="s">
        <v>28</v>
      </c>
      <c r="I13" s="150"/>
      <c r="K13" s="121"/>
    </row>
    <row r="14" spans="1:27" ht="12.75">
      <c r="A14" s="557"/>
      <c r="B14" s="547"/>
      <c r="C14" s="37" t="s">
        <v>25</v>
      </c>
      <c r="D14" s="38" t="s">
        <v>49</v>
      </c>
      <c r="E14" s="40" t="s">
        <v>184</v>
      </c>
      <c r="F14" s="41" t="b">
        <v>1</v>
      </c>
      <c r="G14" s="41" t="b">
        <v>1</v>
      </c>
      <c r="H14" s="43" t="s">
        <v>50</v>
      </c>
      <c r="I14" s="150" t="s">
        <v>441</v>
      </c>
      <c r="K14" s="123"/>
    </row>
    <row r="15" spans="1:27" ht="12.75">
      <c r="A15" s="557"/>
      <c r="B15" s="546" t="s">
        <v>51</v>
      </c>
      <c r="C15" s="37" t="s">
        <v>25</v>
      </c>
      <c r="D15" s="38" t="s">
        <v>52</v>
      </c>
      <c r="E15" s="40" t="s">
        <v>256</v>
      </c>
      <c r="F15" s="41" t="b">
        <v>0</v>
      </c>
      <c r="G15" s="41" t="b">
        <v>0</v>
      </c>
      <c r="H15" s="42" t="s">
        <v>28</v>
      </c>
      <c r="I15" s="150"/>
      <c r="K15" s="121"/>
    </row>
    <row r="16" spans="1:27" ht="12.75">
      <c r="A16" s="557"/>
      <c r="B16" s="547"/>
      <c r="C16" s="37" t="s">
        <v>25</v>
      </c>
      <c r="D16" s="38" t="s">
        <v>54</v>
      </c>
      <c r="E16" s="40" t="s">
        <v>184</v>
      </c>
      <c r="F16" s="41" t="b">
        <v>1</v>
      </c>
      <c r="G16" s="41" t="b">
        <v>1</v>
      </c>
      <c r="H16" s="43" t="s">
        <v>55</v>
      </c>
      <c r="I16" s="150" t="s">
        <v>442</v>
      </c>
      <c r="K16" s="123"/>
    </row>
    <row r="17" spans="1:11" ht="12.75">
      <c r="A17" s="557"/>
      <c r="B17" s="546" t="s">
        <v>56</v>
      </c>
      <c r="C17" s="37" t="s">
        <v>25</v>
      </c>
      <c r="D17" s="38" t="s">
        <v>57</v>
      </c>
      <c r="E17" s="40" t="s">
        <v>256</v>
      </c>
      <c r="F17" s="41" t="b">
        <v>0</v>
      </c>
      <c r="G17" s="41" t="b">
        <v>0</v>
      </c>
      <c r="H17" s="42" t="s">
        <v>28</v>
      </c>
      <c r="I17" s="150"/>
      <c r="K17" s="121"/>
    </row>
    <row r="18" spans="1:11" ht="12.75">
      <c r="A18" s="557"/>
      <c r="B18" s="547"/>
      <c r="C18" s="37" t="s">
        <v>25</v>
      </c>
      <c r="D18" s="38" t="s">
        <v>59</v>
      </c>
      <c r="E18" s="40" t="s">
        <v>184</v>
      </c>
      <c r="F18" s="41" t="b">
        <v>1</v>
      </c>
      <c r="G18" s="41" t="b">
        <v>1</v>
      </c>
      <c r="H18" s="43" t="s">
        <v>34</v>
      </c>
      <c r="I18" s="150" t="s">
        <v>443</v>
      </c>
      <c r="K18" s="124"/>
    </row>
    <row r="19" spans="1:11" ht="12.75">
      <c r="A19" s="557"/>
      <c r="B19" s="546" t="s">
        <v>60</v>
      </c>
      <c r="C19" s="37" t="s">
        <v>25</v>
      </c>
      <c r="D19" s="38" t="s">
        <v>61</v>
      </c>
      <c r="E19" s="40" t="s">
        <v>182</v>
      </c>
      <c r="F19" s="41" t="b">
        <v>0</v>
      </c>
      <c r="G19" s="41" t="b">
        <v>0</v>
      </c>
      <c r="H19" s="43" t="s">
        <v>63</v>
      </c>
      <c r="I19" s="150"/>
      <c r="K19" s="125"/>
    </row>
    <row r="20" spans="1:11" ht="12.75">
      <c r="A20" s="557"/>
      <c r="B20" s="547"/>
      <c r="C20" s="37" t="s">
        <v>25</v>
      </c>
      <c r="D20" s="38" t="s">
        <v>64</v>
      </c>
      <c r="E20" s="40" t="s">
        <v>182</v>
      </c>
      <c r="F20" s="41" t="b">
        <v>0</v>
      </c>
      <c r="G20" s="41" t="b">
        <v>0</v>
      </c>
      <c r="H20" s="43" t="s">
        <v>28</v>
      </c>
      <c r="I20" s="150"/>
      <c r="K20" s="125"/>
    </row>
    <row r="21" spans="1:11" ht="12.75">
      <c r="A21" s="557"/>
      <c r="B21" s="546" t="s">
        <v>65</v>
      </c>
      <c r="C21" s="37" t="s">
        <v>25</v>
      </c>
      <c r="D21" s="38" t="s">
        <v>66</v>
      </c>
      <c r="E21" s="40" t="s">
        <v>124</v>
      </c>
      <c r="F21" s="41" t="b">
        <v>0</v>
      </c>
      <c r="G21" s="41" t="b">
        <v>0</v>
      </c>
      <c r="H21" s="43" t="s">
        <v>63</v>
      </c>
      <c r="I21" s="150"/>
      <c r="K21" s="125"/>
    </row>
    <row r="22" spans="1:11" ht="12.75">
      <c r="A22" s="557"/>
      <c r="B22" s="547"/>
      <c r="C22" s="37" t="s">
        <v>25</v>
      </c>
      <c r="D22" s="38" t="s">
        <v>68</v>
      </c>
      <c r="E22" s="40" t="s">
        <v>124</v>
      </c>
      <c r="F22" s="41" t="b">
        <v>0</v>
      </c>
      <c r="G22" s="41" t="b">
        <v>0</v>
      </c>
      <c r="H22" s="43" t="s">
        <v>28</v>
      </c>
      <c r="I22" s="150"/>
      <c r="K22" s="125"/>
    </row>
    <row r="23" spans="1:11" ht="12.75">
      <c r="A23" s="557"/>
      <c r="B23" s="548" t="s">
        <v>69</v>
      </c>
      <c r="C23" s="37" t="s">
        <v>25</v>
      </c>
      <c r="D23" s="139" t="s">
        <v>70</v>
      </c>
      <c r="E23" s="40" t="s">
        <v>140</v>
      </c>
      <c r="F23" s="41" t="b">
        <v>0</v>
      </c>
      <c r="G23" s="41" t="b">
        <v>0</v>
      </c>
      <c r="H23" s="48" t="s">
        <v>28</v>
      </c>
      <c r="I23" s="151"/>
      <c r="K23" s="125"/>
    </row>
    <row r="24" spans="1:11" ht="12.75">
      <c r="A24" s="553"/>
      <c r="B24" s="547"/>
      <c r="C24" s="37" t="s">
        <v>25</v>
      </c>
      <c r="D24" s="139" t="s">
        <v>72</v>
      </c>
      <c r="E24" s="40" t="s">
        <v>444</v>
      </c>
      <c r="F24" s="41" t="b">
        <v>1</v>
      </c>
      <c r="G24" s="41" t="b">
        <v>1</v>
      </c>
      <c r="H24" s="48" t="s">
        <v>73</v>
      </c>
      <c r="I24" s="151" t="s">
        <v>445</v>
      </c>
      <c r="K24" s="126"/>
    </row>
    <row r="25" spans="1:11" ht="12.75">
      <c r="A25" s="559" t="s">
        <v>75</v>
      </c>
      <c r="B25" s="51" t="s">
        <v>76</v>
      </c>
      <c r="C25" s="52" t="s">
        <v>77</v>
      </c>
      <c r="D25" s="53" t="s">
        <v>78</v>
      </c>
      <c r="E25" s="55" t="s">
        <v>124</v>
      </c>
      <c r="F25" s="56" t="b">
        <v>0</v>
      </c>
      <c r="G25" s="57" t="b">
        <v>0</v>
      </c>
      <c r="H25" s="58" t="s">
        <v>21</v>
      </c>
      <c r="I25" s="152"/>
      <c r="K25" s="121"/>
    </row>
    <row r="26" spans="1:11" ht="12.75">
      <c r="A26" s="557"/>
      <c r="B26" s="51" t="s">
        <v>80</v>
      </c>
      <c r="C26" s="52" t="s">
        <v>77</v>
      </c>
      <c r="D26" s="53" t="s">
        <v>81</v>
      </c>
      <c r="E26" s="55" t="s">
        <v>219</v>
      </c>
      <c r="F26" s="56" t="b">
        <v>0</v>
      </c>
      <c r="G26" s="57" t="b">
        <v>0</v>
      </c>
      <c r="H26" s="58" t="s">
        <v>21</v>
      </c>
      <c r="I26" s="153"/>
      <c r="K26" s="127"/>
    </row>
    <row r="27" spans="1:11" ht="12.75">
      <c r="A27" s="557"/>
      <c r="B27" s="51" t="s">
        <v>83</v>
      </c>
      <c r="C27" s="52" t="s">
        <v>77</v>
      </c>
      <c r="D27" s="53" t="s">
        <v>84</v>
      </c>
      <c r="E27" s="55" t="s">
        <v>99</v>
      </c>
      <c r="F27" s="56" t="b">
        <v>0</v>
      </c>
      <c r="G27" s="57" t="b">
        <v>0</v>
      </c>
      <c r="H27" s="58" t="s">
        <v>21</v>
      </c>
      <c r="I27" s="153"/>
      <c r="K27" s="128"/>
    </row>
    <row r="28" spans="1:11" ht="12.75">
      <c r="A28" s="557"/>
      <c r="B28" s="51" t="s">
        <v>86</v>
      </c>
      <c r="C28" s="52" t="s">
        <v>77</v>
      </c>
      <c r="D28" s="53" t="s">
        <v>87</v>
      </c>
      <c r="E28" s="55" t="s">
        <v>203</v>
      </c>
      <c r="F28" s="56" t="b">
        <v>0</v>
      </c>
      <c r="G28" s="57" t="b">
        <v>0</v>
      </c>
      <c r="H28" s="58" t="s">
        <v>21</v>
      </c>
      <c r="I28" s="153"/>
      <c r="K28" s="128"/>
    </row>
    <row r="29" spans="1:11" ht="12.75">
      <c r="A29" s="557"/>
      <c r="B29" s="51" t="s">
        <v>89</v>
      </c>
      <c r="C29" s="52" t="s">
        <v>77</v>
      </c>
      <c r="D29" s="53" t="s">
        <v>90</v>
      </c>
      <c r="E29" s="55" t="s">
        <v>190</v>
      </c>
      <c r="F29" s="56" t="b">
        <v>0</v>
      </c>
      <c r="G29" s="57" t="b">
        <v>0</v>
      </c>
      <c r="H29" s="58" t="s">
        <v>21</v>
      </c>
      <c r="I29" s="153"/>
      <c r="K29" s="125"/>
    </row>
    <row r="30" spans="1:11" ht="12.75">
      <c r="A30" s="557"/>
      <c r="B30" s="51" t="s">
        <v>91</v>
      </c>
      <c r="C30" s="52" t="s">
        <v>77</v>
      </c>
      <c r="D30" s="53" t="s">
        <v>92</v>
      </c>
      <c r="E30" s="55" t="s">
        <v>205</v>
      </c>
      <c r="F30" s="56" t="b">
        <v>0</v>
      </c>
      <c r="G30" s="57" t="b">
        <v>0</v>
      </c>
      <c r="H30" s="58" t="s">
        <v>21</v>
      </c>
      <c r="I30" s="153"/>
      <c r="K30" s="129"/>
    </row>
    <row r="31" spans="1:11" ht="12.75">
      <c r="A31" s="557"/>
      <c r="B31" s="51" t="s">
        <v>94</v>
      </c>
      <c r="C31" s="52" t="s">
        <v>77</v>
      </c>
      <c r="D31" s="53" t="s">
        <v>95</v>
      </c>
      <c r="E31" s="55" t="s">
        <v>250</v>
      </c>
      <c r="F31" s="56" t="b">
        <v>0</v>
      </c>
      <c r="G31" s="57" t="b">
        <v>0</v>
      </c>
      <c r="H31" s="58" t="s">
        <v>21</v>
      </c>
      <c r="I31" s="153"/>
      <c r="K31" s="129"/>
    </row>
    <row r="32" spans="1:11" ht="12.75">
      <c r="A32" s="553"/>
      <c r="B32" s="61" t="s">
        <v>103</v>
      </c>
      <c r="C32" s="52" t="s">
        <v>77</v>
      </c>
      <c r="D32" s="53" t="s">
        <v>104</v>
      </c>
      <c r="E32" s="63" t="s">
        <v>379</v>
      </c>
      <c r="F32" s="56" t="b">
        <v>0</v>
      </c>
      <c r="G32" s="57" t="b">
        <v>0</v>
      </c>
      <c r="H32" s="64" t="s">
        <v>106</v>
      </c>
      <c r="I32" s="159"/>
      <c r="K32" s="129"/>
    </row>
    <row r="33" spans="1:11" ht="12.75">
      <c r="A33" s="560" t="s">
        <v>107</v>
      </c>
      <c r="B33" s="66" t="s">
        <v>108</v>
      </c>
      <c r="C33" s="67" t="s">
        <v>25</v>
      </c>
      <c r="D33" s="68" t="s">
        <v>109</v>
      </c>
      <c r="E33" s="70" t="s">
        <v>256</v>
      </c>
      <c r="F33" s="71" t="b">
        <v>0</v>
      </c>
      <c r="G33" s="71" t="b">
        <v>0</v>
      </c>
      <c r="H33" s="72" t="s">
        <v>106</v>
      </c>
      <c r="I33" s="155"/>
      <c r="K33" s="130"/>
    </row>
    <row r="34" spans="1:11" ht="15.75" customHeight="1">
      <c r="A34" s="557"/>
      <c r="B34" s="66" t="s">
        <v>111</v>
      </c>
      <c r="C34" s="67" t="s">
        <v>25</v>
      </c>
      <c r="D34" s="68" t="s">
        <v>112</v>
      </c>
      <c r="E34" s="70" t="s">
        <v>256</v>
      </c>
      <c r="F34" s="71" t="b">
        <v>0</v>
      </c>
      <c r="G34" s="71" t="b">
        <v>0</v>
      </c>
      <c r="H34" s="72" t="s">
        <v>106</v>
      </c>
      <c r="I34" s="155"/>
      <c r="K34" s="130"/>
    </row>
    <row r="35" spans="1:11" ht="15.75" customHeight="1">
      <c r="A35" s="557"/>
      <c r="B35" s="66" t="s">
        <v>114</v>
      </c>
      <c r="C35" s="67" t="s">
        <v>25</v>
      </c>
      <c r="D35" s="74" t="s">
        <v>115</v>
      </c>
      <c r="E35" s="70" t="s">
        <v>256</v>
      </c>
      <c r="F35" s="76" t="b">
        <v>0</v>
      </c>
      <c r="G35" s="76" t="b">
        <v>0</v>
      </c>
      <c r="H35" s="77" t="s">
        <v>106</v>
      </c>
      <c r="I35" s="156"/>
      <c r="K35" s="130"/>
    </row>
    <row r="36" spans="1:11" ht="15" customHeight="1">
      <c r="A36" s="557"/>
      <c r="B36" s="66" t="s">
        <v>117</v>
      </c>
      <c r="C36" s="67" t="s">
        <v>25</v>
      </c>
      <c r="D36" s="68" t="s">
        <v>118</v>
      </c>
      <c r="E36" s="70" t="s">
        <v>279</v>
      </c>
      <c r="F36" s="76" t="b">
        <v>0</v>
      </c>
      <c r="G36" s="76" t="b">
        <v>0</v>
      </c>
      <c r="H36" s="77" t="s">
        <v>106</v>
      </c>
      <c r="I36" s="156"/>
      <c r="K36" s="130"/>
    </row>
    <row r="37" spans="1:11" ht="15.75" customHeight="1">
      <c r="A37" s="557"/>
      <c r="B37" s="66" t="s">
        <v>119</v>
      </c>
      <c r="C37" s="67" t="s">
        <v>25</v>
      </c>
      <c r="D37" s="68" t="s">
        <v>120</v>
      </c>
      <c r="E37" s="70" t="s">
        <v>444</v>
      </c>
      <c r="F37" s="76" t="b">
        <v>1</v>
      </c>
      <c r="G37" s="76" t="b">
        <v>1</v>
      </c>
      <c r="H37" s="77" t="s">
        <v>106</v>
      </c>
      <c r="I37" s="156" t="s">
        <v>446</v>
      </c>
      <c r="K37" s="130"/>
    </row>
    <row r="38" spans="1:11" ht="15.75" customHeight="1">
      <c r="A38" s="557"/>
      <c r="B38" s="66" t="s">
        <v>122</v>
      </c>
      <c r="C38" s="78" t="s">
        <v>25</v>
      </c>
      <c r="D38" s="68" t="s">
        <v>123</v>
      </c>
      <c r="E38" s="70" t="s">
        <v>273</v>
      </c>
      <c r="F38" s="76" t="b">
        <v>0</v>
      </c>
      <c r="G38" s="76" t="b">
        <v>0</v>
      </c>
      <c r="H38" s="77" t="s">
        <v>106</v>
      </c>
      <c r="I38" s="156"/>
    </row>
    <row r="39" spans="1:11" ht="15.75" customHeight="1">
      <c r="A39" s="557"/>
      <c r="B39" s="80" t="s">
        <v>125</v>
      </c>
      <c r="C39" s="78" t="s">
        <v>25</v>
      </c>
      <c r="D39" s="68" t="s">
        <v>126</v>
      </c>
      <c r="E39" s="70" t="s">
        <v>207</v>
      </c>
      <c r="F39" s="76" t="b">
        <v>0</v>
      </c>
      <c r="G39" s="76" t="b">
        <v>0</v>
      </c>
      <c r="H39" s="77" t="s">
        <v>106</v>
      </c>
      <c r="I39" s="156"/>
    </row>
    <row r="40" spans="1:11" ht="15.75" customHeight="1">
      <c r="A40" s="557"/>
      <c r="B40" s="80" t="s">
        <v>128</v>
      </c>
      <c r="C40" s="78" t="s">
        <v>25</v>
      </c>
      <c r="D40" s="68" t="s">
        <v>129</v>
      </c>
      <c r="E40" s="70" t="s">
        <v>255</v>
      </c>
      <c r="F40" s="76" t="b">
        <v>0</v>
      </c>
      <c r="G40" s="76" t="b">
        <v>0</v>
      </c>
      <c r="H40" s="77" t="s">
        <v>106</v>
      </c>
      <c r="I40" s="156"/>
    </row>
    <row r="41" spans="1:11" ht="15.75" customHeight="1">
      <c r="A41" s="557"/>
      <c r="B41" s="66" t="s">
        <v>131</v>
      </c>
      <c r="C41" s="67" t="s">
        <v>25</v>
      </c>
      <c r="D41" s="68" t="s">
        <v>132</v>
      </c>
      <c r="E41" s="70" t="s">
        <v>255</v>
      </c>
      <c r="F41" s="76" t="b">
        <v>0</v>
      </c>
      <c r="G41" s="76" t="b">
        <v>0</v>
      </c>
      <c r="H41" s="77" t="s">
        <v>106</v>
      </c>
      <c r="I41" s="156"/>
      <c r="K41" s="131"/>
    </row>
    <row r="42" spans="1:11" ht="15.75" customHeight="1">
      <c r="A42" s="557"/>
      <c r="B42" s="80" t="s">
        <v>134</v>
      </c>
      <c r="C42" s="78" t="s">
        <v>25</v>
      </c>
      <c r="D42" s="68" t="s">
        <v>135</v>
      </c>
      <c r="E42" s="70" t="s">
        <v>255</v>
      </c>
      <c r="F42" s="76" t="b">
        <v>0</v>
      </c>
      <c r="G42" s="76" t="b">
        <v>0</v>
      </c>
      <c r="H42" s="77" t="s">
        <v>106</v>
      </c>
      <c r="I42" s="156"/>
    </row>
    <row r="43" spans="1:11" ht="15.75" customHeight="1">
      <c r="A43" s="557"/>
      <c r="B43" s="80" t="s">
        <v>136</v>
      </c>
      <c r="C43" s="78" t="s">
        <v>25</v>
      </c>
      <c r="D43" s="68" t="s">
        <v>137</v>
      </c>
      <c r="E43" s="70" t="s">
        <v>255</v>
      </c>
      <c r="F43" s="76" t="b">
        <v>0</v>
      </c>
      <c r="G43" s="76" t="b">
        <v>0</v>
      </c>
      <c r="H43" s="77" t="s">
        <v>106</v>
      </c>
      <c r="I43" s="156"/>
    </row>
    <row r="44" spans="1:11" ht="15.75" customHeight="1">
      <c r="A44" s="557"/>
      <c r="B44" s="80" t="s">
        <v>138</v>
      </c>
      <c r="C44" s="78" t="s">
        <v>25</v>
      </c>
      <c r="D44" s="68" t="s">
        <v>139</v>
      </c>
      <c r="E44" s="70" t="s">
        <v>255</v>
      </c>
      <c r="F44" s="76" t="b">
        <v>0</v>
      </c>
      <c r="G44" s="76" t="b">
        <v>0</v>
      </c>
      <c r="H44" s="77" t="s">
        <v>106</v>
      </c>
      <c r="I44" s="156"/>
    </row>
    <row r="45" spans="1:11" ht="15.75" customHeight="1">
      <c r="A45" s="557"/>
      <c r="B45" s="80" t="s">
        <v>380</v>
      </c>
      <c r="C45" s="78" t="s">
        <v>25</v>
      </c>
      <c r="D45" s="68" t="s">
        <v>381</v>
      </c>
      <c r="E45" s="70" t="s">
        <v>255</v>
      </c>
      <c r="F45" s="76" t="b">
        <v>0</v>
      </c>
      <c r="G45" s="76" t="b">
        <v>0</v>
      </c>
      <c r="H45" s="77" t="s">
        <v>106</v>
      </c>
      <c r="I45" s="156"/>
    </row>
    <row r="46" spans="1:11" ht="16.5" customHeight="1">
      <c r="A46" s="561"/>
      <c r="B46" s="92" t="s">
        <v>145</v>
      </c>
      <c r="C46" s="93" t="s">
        <v>25</v>
      </c>
      <c r="D46" s="94" t="s">
        <v>145</v>
      </c>
      <c r="E46" s="87" t="s">
        <v>372</v>
      </c>
      <c r="F46" s="97" t="b">
        <v>0</v>
      </c>
      <c r="G46" s="97" t="b">
        <v>0</v>
      </c>
      <c r="H46" s="98" t="s">
        <v>106</v>
      </c>
      <c r="I46" s="156"/>
      <c r="K46" s="131"/>
    </row>
    <row r="47" spans="1:11" ht="18.75" customHeight="1">
      <c r="A47" s="562" t="s">
        <v>147</v>
      </c>
      <c r="B47" s="99" t="s">
        <v>148</v>
      </c>
      <c r="C47" s="100" t="s">
        <v>149</v>
      </c>
      <c r="D47" s="101" t="s">
        <v>148</v>
      </c>
      <c r="E47" s="112" t="s">
        <v>150</v>
      </c>
      <c r="F47" s="104" t="b">
        <v>0</v>
      </c>
      <c r="G47" s="105" t="s">
        <v>151</v>
      </c>
      <c r="H47" s="106" t="s">
        <v>152</v>
      </c>
      <c r="I47" s="157"/>
      <c r="K47" s="132"/>
    </row>
    <row r="48" spans="1:11" ht="18.75" customHeight="1">
      <c r="A48" s="561"/>
      <c r="B48" s="108" t="s">
        <v>153</v>
      </c>
      <c r="C48" s="109" t="s">
        <v>154</v>
      </c>
      <c r="D48" s="110" t="s">
        <v>153</v>
      </c>
      <c r="E48" s="112" t="s">
        <v>379</v>
      </c>
      <c r="F48" s="113" t="b">
        <v>0</v>
      </c>
      <c r="G48" s="114" t="s">
        <v>151</v>
      </c>
      <c r="H48" s="115" t="s">
        <v>156</v>
      </c>
      <c r="I48" s="158"/>
      <c r="K48" s="133"/>
    </row>
  </sheetData>
  <autoFilter ref="F2:G48"/>
  <mergeCells count="19">
    <mergeCell ref="A25:A32"/>
    <mergeCell ref="A33:A46"/>
    <mergeCell ref="A47:A48"/>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AA34 A25:G32 H25:H31 I25:I32">
    <cfRule type="notContainsBlanks" dxfId="10" priority="1">
      <formula>LEN(TRIM(J23))&gt;0</formula>
    </cfRule>
  </conditionalFormatting>
  <hyperlinks>
    <hyperlink ref="A1" r:id="rId1"/>
    <hyperlink ref="D3" r:id="rId2"/>
    <hyperlink ref="D4" r:id="rId3"/>
    <hyperlink ref="D5" r:id="rId4"/>
    <hyperlink ref="D6" r:id="rId5"/>
    <hyperlink ref="I6" r:id="rId6"/>
    <hyperlink ref="D7" r:id="rId7"/>
    <hyperlink ref="D8" r:id="rId8"/>
    <hyperlink ref="D9" r:id="rId9"/>
    <hyperlink ref="D10" r:id="rId10"/>
    <hyperlink ref="D11" r:id="rId11"/>
    <hyperlink ref="D12" r:id="rId12"/>
    <hyperlink ref="I12" r:id="rId13"/>
    <hyperlink ref="D13" r:id="rId14"/>
    <hyperlink ref="D14" r:id="rId15"/>
    <hyperlink ref="I14" r:id="rId16"/>
    <hyperlink ref="D15" r:id="rId17"/>
    <hyperlink ref="D16" r:id="rId18"/>
    <hyperlink ref="I16" r:id="rId19"/>
    <hyperlink ref="D17" r:id="rId20"/>
    <hyperlink ref="D18" r:id="rId21"/>
    <hyperlink ref="I18" r:id="rId22"/>
    <hyperlink ref="D19" r:id="rId23"/>
    <hyperlink ref="D21" r:id="rId24"/>
    <hyperlink ref="D23" r:id="rId25"/>
    <hyperlink ref="D24" r:id="rId26"/>
    <hyperlink ref="D25" r:id="rId27"/>
    <hyperlink ref="D26" r:id="rId28"/>
    <hyperlink ref="D27" r:id="rId29"/>
    <hyperlink ref="D28" r:id="rId30"/>
    <hyperlink ref="D29" r:id="rId31"/>
    <hyperlink ref="D30" r:id="rId32"/>
    <hyperlink ref="D31" r:id="rId33"/>
    <hyperlink ref="D32" r:id="rId34"/>
    <hyperlink ref="D33" r:id="rId35"/>
    <hyperlink ref="D34" r:id="rId36"/>
    <hyperlink ref="D35" r:id="rId37"/>
    <hyperlink ref="D36" r:id="rId38"/>
    <hyperlink ref="D37" r:id="rId39"/>
    <hyperlink ref="I37" r:id="rId40"/>
    <hyperlink ref="D38" r:id="rId41"/>
    <hyperlink ref="D39" r:id="rId42"/>
    <hyperlink ref="D40" r:id="rId43"/>
    <hyperlink ref="D41" r:id="rId44"/>
    <hyperlink ref="D42" r:id="rId45"/>
    <hyperlink ref="D43" r:id="rId46"/>
    <hyperlink ref="D44" r:id="rId47"/>
    <hyperlink ref="D45" r:id="rId48"/>
    <hyperlink ref="D46" r:id="rId49"/>
    <hyperlink ref="D47" r:id="rId50"/>
    <hyperlink ref="D48" r:id="rId51"/>
  </hyperlinks>
  <printOptions horizontalCentered="1" gridLines="1"/>
  <pageMargins left="0.7" right="0.7" top="0.75" bottom="0.75" header="0" footer="0"/>
  <pageSetup paperSize="9" fitToHeight="0" pageOrder="overThenDown" orientation="landscape" cellComments="atEnd"/>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8"/>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13.42578125" customWidth="1"/>
    <col min="2" max="2" width="27.85546875" customWidth="1"/>
    <col min="3" max="3" width="38.140625" customWidth="1"/>
    <col min="4" max="4" width="24.85546875" customWidth="1"/>
    <col min="5" max="5" width="10.7109375" customWidth="1"/>
    <col min="6" max="6" width="14.140625" customWidth="1"/>
    <col min="7" max="7" width="8.5703125" customWidth="1"/>
    <col min="8" max="8" width="51.5703125" customWidth="1"/>
    <col min="9" max="9" width="136.85546875" customWidth="1"/>
    <col min="11" max="11" width="20.28515625" customWidth="1"/>
  </cols>
  <sheetData>
    <row r="1" spans="1:27" ht="12.75">
      <c r="A1" s="549" t="s">
        <v>6</v>
      </c>
      <c r="B1" s="550"/>
      <c r="C1" s="551"/>
      <c r="D1" s="550"/>
      <c r="E1" s="550"/>
      <c r="F1" s="550"/>
      <c r="G1" s="550"/>
      <c r="H1" s="550"/>
      <c r="I1" s="143"/>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6" t="s">
        <v>15</v>
      </c>
      <c r="I2" s="144"/>
      <c r="J2" s="8"/>
      <c r="K2" s="9" t="s">
        <v>393</v>
      </c>
      <c r="L2" s="8"/>
      <c r="M2" s="8"/>
      <c r="N2" s="8"/>
      <c r="O2" s="8"/>
      <c r="P2" s="8"/>
      <c r="Q2" s="8"/>
      <c r="R2" s="8"/>
      <c r="S2" s="8"/>
      <c r="T2" s="8"/>
      <c r="U2" s="8"/>
      <c r="V2" s="8"/>
      <c r="W2" s="8"/>
      <c r="X2" s="8"/>
      <c r="Y2" s="8"/>
      <c r="Z2" s="8"/>
      <c r="AA2" s="8"/>
    </row>
    <row r="3" spans="1:27" ht="12.75">
      <c r="A3" s="567" t="s">
        <v>16</v>
      </c>
      <c r="B3" s="568" t="s">
        <v>17</v>
      </c>
      <c r="C3" s="160" t="s">
        <v>18</v>
      </c>
      <c r="D3" s="18" t="s">
        <v>19</v>
      </c>
      <c r="E3" s="20" t="s">
        <v>157</v>
      </c>
      <c r="F3" s="21" t="b">
        <v>0</v>
      </c>
      <c r="G3" s="21" t="b">
        <v>1</v>
      </c>
      <c r="H3" s="22" t="s">
        <v>21</v>
      </c>
      <c r="I3" s="146" t="s">
        <v>447</v>
      </c>
    </row>
    <row r="4" spans="1:27" ht="12.75">
      <c r="A4" s="553"/>
      <c r="B4" s="547"/>
      <c r="C4" s="160" t="s">
        <v>18</v>
      </c>
      <c r="D4" s="18" t="s">
        <v>22</v>
      </c>
      <c r="E4" s="20" t="s">
        <v>157</v>
      </c>
      <c r="F4" s="21" t="b">
        <v>0</v>
      </c>
      <c r="G4" s="21" t="b">
        <v>1</v>
      </c>
      <c r="H4" s="26"/>
      <c r="I4" s="146" t="s">
        <v>448</v>
      </c>
      <c r="K4" s="119"/>
    </row>
    <row r="5" spans="1:27" ht="24" customHeight="1">
      <c r="A5" s="570" t="s">
        <v>23</v>
      </c>
      <c r="B5" s="569" t="s">
        <v>24</v>
      </c>
      <c r="C5" s="161" t="s">
        <v>25</v>
      </c>
      <c r="D5" s="29" t="s">
        <v>26</v>
      </c>
      <c r="E5" s="31" t="s">
        <v>209</v>
      </c>
      <c r="F5" s="32" t="b">
        <v>0</v>
      </c>
      <c r="G5" s="32" t="b">
        <v>1</v>
      </c>
      <c r="H5" s="33" t="s">
        <v>28</v>
      </c>
      <c r="I5" s="147" t="s">
        <v>449</v>
      </c>
    </row>
    <row r="6" spans="1:27" ht="22.5" customHeight="1">
      <c r="A6" s="557"/>
      <c r="B6" s="547"/>
      <c r="C6" s="161" t="s">
        <v>25</v>
      </c>
      <c r="D6" s="29" t="s">
        <v>29</v>
      </c>
      <c r="E6" s="31" t="s">
        <v>209</v>
      </c>
      <c r="F6" s="32" t="b">
        <v>0</v>
      </c>
      <c r="G6" s="32" t="b">
        <v>1</v>
      </c>
      <c r="H6" s="35" t="s">
        <v>21</v>
      </c>
      <c r="I6" s="147" t="s">
        <v>450</v>
      </c>
      <c r="K6" s="121"/>
    </row>
    <row r="7" spans="1:27" ht="12.75">
      <c r="A7" s="557"/>
      <c r="B7" s="569" t="s">
        <v>30</v>
      </c>
      <c r="C7" s="161" t="s">
        <v>25</v>
      </c>
      <c r="D7" s="29" t="s">
        <v>31</v>
      </c>
      <c r="E7" s="31" t="s">
        <v>74</v>
      </c>
      <c r="F7" s="32" t="b">
        <v>0</v>
      </c>
      <c r="G7" s="32" t="b">
        <v>1</v>
      </c>
      <c r="H7" s="33"/>
      <c r="I7" s="147" t="s">
        <v>451</v>
      </c>
      <c r="K7" s="119"/>
    </row>
    <row r="8" spans="1:27" ht="12.75">
      <c r="A8" s="557"/>
      <c r="B8" s="547"/>
      <c r="C8" s="161" t="s">
        <v>25</v>
      </c>
      <c r="D8" s="29" t="s">
        <v>33</v>
      </c>
      <c r="E8" s="31" t="s">
        <v>74</v>
      </c>
      <c r="F8" s="32" t="b">
        <v>0</v>
      </c>
      <c r="G8" s="32" t="b">
        <v>1</v>
      </c>
      <c r="H8" s="35" t="s">
        <v>34</v>
      </c>
      <c r="I8" s="147" t="s">
        <v>452</v>
      </c>
    </row>
    <row r="9" spans="1:27" ht="12.75">
      <c r="A9" s="557"/>
      <c r="B9" s="569" t="s">
        <v>35</v>
      </c>
      <c r="C9" s="161" t="s">
        <v>18</v>
      </c>
      <c r="D9" s="29" t="s">
        <v>36</v>
      </c>
      <c r="E9" s="31" t="s">
        <v>105</v>
      </c>
      <c r="F9" s="32" t="b">
        <v>0</v>
      </c>
      <c r="G9" s="32" t="b">
        <v>1</v>
      </c>
      <c r="H9" s="33"/>
      <c r="I9" s="147" t="s">
        <v>453</v>
      </c>
    </row>
    <row r="10" spans="1:27" ht="12.75">
      <c r="A10" s="553"/>
      <c r="B10" s="547"/>
      <c r="C10" s="161" t="s">
        <v>38</v>
      </c>
      <c r="D10" s="29" t="s">
        <v>39</v>
      </c>
      <c r="E10" s="31" t="s">
        <v>105</v>
      </c>
      <c r="F10" s="32" t="b">
        <v>0</v>
      </c>
      <c r="G10" s="32" t="b">
        <v>1</v>
      </c>
      <c r="H10" s="35" t="s">
        <v>34</v>
      </c>
      <c r="I10" s="147" t="s">
        <v>454</v>
      </c>
    </row>
    <row r="11" spans="1:27" ht="12.75">
      <c r="A11" s="571" t="s">
        <v>40</v>
      </c>
      <c r="B11" s="565" t="s">
        <v>41</v>
      </c>
      <c r="C11" s="162" t="s">
        <v>25</v>
      </c>
      <c r="D11" s="38" t="s">
        <v>42</v>
      </c>
      <c r="E11" s="40" t="s">
        <v>420</v>
      </c>
      <c r="F11" s="41" t="b">
        <v>0</v>
      </c>
      <c r="G11" s="41" t="b">
        <v>1</v>
      </c>
      <c r="H11" s="42" t="s">
        <v>28</v>
      </c>
      <c r="I11" s="149" t="s">
        <v>455</v>
      </c>
      <c r="K11" s="121"/>
    </row>
    <row r="12" spans="1:27" ht="15" customHeight="1">
      <c r="A12" s="557"/>
      <c r="B12" s="547"/>
      <c r="C12" s="162" t="s">
        <v>25</v>
      </c>
      <c r="D12" s="38" t="s">
        <v>44</v>
      </c>
      <c r="E12" s="40" t="s">
        <v>420</v>
      </c>
      <c r="F12" s="41" t="b">
        <v>0</v>
      </c>
      <c r="G12" s="41" t="b">
        <v>1</v>
      </c>
      <c r="H12" s="43" t="s">
        <v>45</v>
      </c>
      <c r="I12" s="149" t="s">
        <v>456</v>
      </c>
      <c r="K12" s="122"/>
    </row>
    <row r="13" spans="1:27" ht="12.75">
      <c r="A13" s="557"/>
      <c r="B13" s="565" t="s">
        <v>46</v>
      </c>
      <c r="C13" s="162" t="s">
        <v>25</v>
      </c>
      <c r="D13" s="38" t="s">
        <v>47</v>
      </c>
      <c r="E13" s="40" t="s">
        <v>256</v>
      </c>
      <c r="F13" s="41" t="b">
        <v>0</v>
      </c>
      <c r="G13" s="41" t="b">
        <v>1</v>
      </c>
      <c r="H13" s="42" t="s">
        <v>28</v>
      </c>
      <c r="I13" s="150" t="s">
        <v>457</v>
      </c>
      <c r="K13" s="121"/>
    </row>
    <row r="14" spans="1:27" ht="12.75">
      <c r="A14" s="557"/>
      <c r="B14" s="547"/>
      <c r="C14" s="162" t="s">
        <v>25</v>
      </c>
      <c r="D14" s="38" t="s">
        <v>49</v>
      </c>
      <c r="E14" s="40" t="s">
        <v>256</v>
      </c>
      <c r="F14" s="41" t="b">
        <v>0</v>
      </c>
      <c r="G14" s="41" t="b">
        <v>1</v>
      </c>
      <c r="H14" s="43" t="s">
        <v>50</v>
      </c>
      <c r="I14" s="150" t="s">
        <v>458</v>
      </c>
      <c r="K14" s="123"/>
    </row>
    <row r="15" spans="1:27" ht="12.75">
      <c r="A15" s="557"/>
      <c r="B15" s="565" t="s">
        <v>51</v>
      </c>
      <c r="C15" s="162" t="s">
        <v>25</v>
      </c>
      <c r="D15" s="38" t="s">
        <v>52</v>
      </c>
      <c r="E15" s="40" t="s">
        <v>256</v>
      </c>
      <c r="F15" s="41" t="b">
        <v>0</v>
      </c>
      <c r="G15" s="41" t="b">
        <v>1</v>
      </c>
      <c r="H15" s="42" t="s">
        <v>28</v>
      </c>
      <c r="I15" s="150" t="s">
        <v>459</v>
      </c>
      <c r="K15" s="121"/>
    </row>
    <row r="16" spans="1:27" ht="12.75">
      <c r="A16" s="557"/>
      <c r="B16" s="547"/>
      <c r="C16" s="162" t="s">
        <v>25</v>
      </c>
      <c r="D16" s="38" t="s">
        <v>54</v>
      </c>
      <c r="E16" s="40" t="s">
        <v>256</v>
      </c>
      <c r="F16" s="41" t="b">
        <v>0</v>
      </c>
      <c r="G16" s="41" t="b">
        <v>1</v>
      </c>
      <c r="H16" s="43" t="s">
        <v>55</v>
      </c>
      <c r="I16" s="150" t="s">
        <v>460</v>
      </c>
      <c r="K16" s="123"/>
    </row>
    <row r="17" spans="1:11" ht="12.75">
      <c r="A17" s="557"/>
      <c r="B17" s="565" t="s">
        <v>56</v>
      </c>
      <c r="C17" s="162" t="s">
        <v>25</v>
      </c>
      <c r="D17" s="38" t="s">
        <v>57</v>
      </c>
      <c r="E17" s="40" t="s">
        <v>256</v>
      </c>
      <c r="F17" s="41" t="b">
        <v>0</v>
      </c>
      <c r="G17" s="41" t="b">
        <v>1</v>
      </c>
      <c r="H17" s="42" t="s">
        <v>28</v>
      </c>
      <c r="I17" s="150" t="s">
        <v>461</v>
      </c>
      <c r="K17" s="121"/>
    </row>
    <row r="18" spans="1:11" ht="12.75">
      <c r="A18" s="557"/>
      <c r="B18" s="547"/>
      <c r="C18" s="162" t="s">
        <v>25</v>
      </c>
      <c r="D18" s="38" t="s">
        <v>59</v>
      </c>
      <c r="E18" s="40" t="s">
        <v>256</v>
      </c>
      <c r="F18" s="41" t="b">
        <v>0</v>
      </c>
      <c r="G18" s="41" t="b">
        <v>1</v>
      </c>
      <c r="H18" s="43" t="s">
        <v>34</v>
      </c>
      <c r="I18" s="150" t="s">
        <v>462</v>
      </c>
      <c r="K18" s="124"/>
    </row>
    <row r="19" spans="1:11" ht="12.75">
      <c r="A19" s="557"/>
      <c r="B19" s="565" t="s">
        <v>60</v>
      </c>
      <c r="C19" s="162" t="s">
        <v>25</v>
      </c>
      <c r="D19" s="38" t="s">
        <v>61</v>
      </c>
      <c r="E19" s="40" t="s">
        <v>182</v>
      </c>
      <c r="F19" s="41" t="b">
        <v>0</v>
      </c>
      <c r="G19" s="41" t="b">
        <v>1</v>
      </c>
      <c r="H19" s="43" t="s">
        <v>63</v>
      </c>
      <c r="I19" s="150" t="s">
        <v>463</v>
      </c>
      <c r="K19" s="125"/>
    </row>
    <row r="20" spans="1:11" ht="12.75">
      <c r="A20" s="557"/>
      <c r="B20" s="547"/>
      <c r="C20" s="162" t="s">
        <v>25</v>
      </c>
      <c r="D20" s="38" t="s">
        <v>64</v>
      </c>
      <c r="E20" s="40" t="s">
        <v>182</v>
      </c>
      <c r="F20" s="41" t="b">
        <v>0</v>
      </c>
      <c r="G20" s="41" t="b">
        <v>1</v>
      </c>
      <c r="H20" s="43" t="s">
        <v>28</v>
      </c>
      <c r="I20" s="150" t="s">
        <v>464</v>
      </c>
      <c r="K20" s="125"/>
    </row>
    <row r="21" spans="1:11" ht="12.75">
      <c r="A21" s="557"/>
      <c r="B21" s="565" t="s">
        <v>65</v>
      </c>
      <c r="C21" s="162" t="s">
        <v>25</v>
      </c>
      <c r="D21" s="38" t="s">
        <v>66</v>
      </c>
      <c r="E21" s="40" t="s">
        <v>124</v>
      </c>
      <c r="F21" s="41" t="b">
        <v>0</v>
      </c>
      <c r="G21" s="41" t="b">
        <v>1</v>
      </c>
      <c r="H21" s="43" t="s">
        <v>63</v>
      </c>
      <c r="I21" s="150" t="s">
        <v>465</v>
      </c>
      <c r="K21" s="125"/>
    </row>
    <row r="22" spans="1:11" ht="12.75">
      <c r="A22" s="557"/>
      <c r="B22" s="547"/>
      <c r="C22" s="162" t="s">
        <v>25</v>
      </c>
      <c r="D22" s="38" t="s">
        <v>68</v>
      </c>
      <c r="E22" s="40" t="s">
        <v>124</v>
      </c>
      <c r="F22" s="41" t="b">
        <v>0</v>
      </c>
      <c r="G22" s="41" t="b">
        <v>1</v>
      </c>
      <c r="H22" s="43" t="s">
        <v>28</v>
      </c>
      <c r="I22" s="150" t="s">
        <v>466</v>
      </c>
      <c r="K22" s="125"/>
    </row>
    <row r="23" spans="1:11" ht="12.75">
      <c r="A23" s="557"/>
      <c r="B23" s="566" t="s">
        <v>69</v>
      </c>
      <c r="C23" s="162" t="s">
        <v>25</v>
      </c>
      <c r="D23" s="139" t="s">
        <v>70</v>
      </c>
      <c r="E23" s="40" t="s">
        <v>140</v>
      </c>
      <c r="F23" s="41" t="b">
        <v>0</v>
      </c>
      <c r="G23" s="41" t="b">
        <v>1</v>
      </c>
      <c r="H23" s="48" t="s">
        <v>28</v>
      </c>
      <c r="I23" s="151" t="s">
        <v>467</v>
      </c>
      <c r="K23" s="125"/>
    </row>
    <row r="24" spans="1:11" ht="12.75">
      <c r="A24" s="553"/>
      <c r="B24" s="547"/>
      <c r="C24" s="162" t="s">
        <v>25</v>
      </c>
      <c r="D24" s="139" t="s">
        <v>72</v>
      </c>
      <c r="E24" s="40" t="s">
        <v>140</v>
      </c>
      <c r="F24" s="41" t="b">
        <v>0</v>
      </c>
      <c r="G24" s="41" t="b">
        <v>1</v>
      </c>
      <c r="H24" s="48" t="s">
        <v>73</v>
      </c>
      <c r="I24" s="151" t="s">
        <v>468</v>
      </c>
      <c r="K24" s="126"/>
    </row>
    <row r="25" spans="1:11" ht="12.75">
      <c r="A25" s="572" t="s">
        <v>75</v>
      </c>
      <c r="B25" s="163" t="s">
        <v>76</v>
      </c>
      <c r="C25" s="164" t="s">
        <v>77</v>
      </c>
      <c r="D25" s="53" t="s">
        <v>78</v>
      </c>
      <c r="E25" s="55" t="s">
        <v>124</v>
      </c>
      <c r="F25" s="56" t="b">
        <v>0</v>
      </c>
      <c r="G25" s="57" t="b">
        <v>1</v>
      </c>
      <c r="H25" s="58" t="s">
        <v>21</v>
      </c>
      <c r="I25" s="165" t="s">
        <v>469</v>
      </c>
      <c r="K25" s="121"/>
    </row>
    <row r="26" spans="1:11" ht="12.75">
      <c r="A26" s="573"/>
      <c r="B26" s="163" t="s">
        <v>80</v>
      </c>
      <c r="C26" s="164" t="s">
        <v>77</v>
      </c>
      <c r="D26" s="53" t="s">
        <v>81</v>
      </c>
      <c r="E26" s="55" t="s">
        <v>219</v>
      </c>
      <c r="F26" s="56" t="b">
        <v>0</v>
      </c>
      <c r="G26" s="57" t="b">
        <v>1</v>
      </c>
      <c r="H26" s="58" t="s">
        <v>21</v>
      </c>
      <c r="I26" s="166" t="s">
        <v>470</v>
      </c>
      <c r="K26" s="127"/>
    </row>
    <row r="27" spans="1:11" ht="12.75">
      <c r="A27" s="573"/>
      <c r="B27" s="163" t="s">
        <v>83</v>
      </c>
      <c r="C27" s="164" t="s">
        <v>77</v>
      </c>
      <c r="D27" s="53" t="s">
        <v>84</v>
      </c>
      <c r="E27" s="55" t="s">
        <v>99</v>
      </c>
      <c r="F27" s="56" t="b">
        <v>0</v>
      </c>
      <c r="G27" s="57" t="b">
        <v>1</v>
      </c>
      <c r="H27" s="58" t="s">
        <v>21</v>
      </c>
      <c r="I27" s="166" t="s">
        <v>471</v>
      </c>
      <c r="K27" s="128"/>
    </row>
    <row r="28" spans="1:11" ht="12.75">
      <c r="A28" s="573"/>
      <c r="B28" s="163" t="s">
        <v>86</v>
      </c>
      <c r="C28" s="164" t="s">
        <v>77</v>
      </c>
      <c r="D28" s="53" t="s">
        <v>87</v>
      </c>
      <c r="E28" s="55" t="s">
        <v>203</v>
      </c>
      <c r="F28" s="56" t="b">
        <v>0</v>
      </c>
      <c r="G28" s="57" t="b">
        <v>1</v>
      </c>
      <c r="H28" s="58" t="s">
        <v>21</v>
      </c>
      <c r="I28" s="166" t="s">
        <v>472</v>
      </c>
      <c r="K28" s="128"/>
    </row>
    <row r="29" spans="1:11" ht="12.75">
      <c r="A29" s="573"/>
      <c r="B29" s="163" t="s">
        <v>89</v>
      </c>
      <c r="C29" s="164" t="s">
        <v>77</v>
      </c>
      <c r="D29" s="53" t="s">
        <v>90</v>
      </c>
      <c r="E29" s="55" t="s">
        <v>190</v>
      </c>
      <c r="F29" s="56" t="b">
        <v>0</v>
      </c>
      <c r="G29" s="57" t="b">
        <v>1</v>
      </c>
      <c r="H29" s="58" t="s">
        <v>21</v>
      </c>
      <c r="I29" s="166" t="s">
        <v>473</v>
      </c>
      <c r="K29" s="125"/>
    </row>
    <row r="30" spans="1:11" ht="12.75">
      <c r="A30" s="573"/>
      <c r="B30" s="163" t="s">
        <v>91</v>
      </c>
      <c r="C30" s="164" t="s">
        <v>77</v>
      </c>
      <c r="D30" s="53" t="s">
        <v>92</v>
      </c>
      <c r="E30" s="55" t="s">
        <v>205</v>
      </c>
      <c r="F30" s="56" t="b">
        <v>0</v>
      </c>
      <c r="G30" s="57" t="b">
        <v>1</v>
      </c>
      <c r="H30" s="58" t="s">
        <v>21</v>
      </c>
      <c r="I30" s="166" t="s">
        <v>474</v>
      </c>
      <c r="K30" s="129"/>
    </row>
    <row r="31" spans="1:11" ht="12.75">
      <c r="A31" s="573"/>
      <c r="B31" s="163" t="s">
        <v>94</v>
      </c>
      <c r="C31" s="164" t="s">
        <v>77</v>
      </c>
      <c r="D31" s="53" t="s">
        <v>95</v>
      </c>
      <c r="E31" s="55" t="s">
        <v>250</v>
      </c>
      <c r="F31" s="56" t="b">
        <v>0</v>
      </c>
      <c r="G31" s="57" t="b">
        <v>1</v>
      </c>
      <c r="H31" s="58" t="s">
        <v>21</v>
      </c>
      <c r="I31" s="166" t="s">
        <v>475</v>
      </c>
      <c r="K31" s="129"/>
    </row>
    <row r="32" spans="1:11" ht="12.75">
      <c r="A32" s="547"/>
      <c r="B32" s="167" t="s">
        <v>103</v>
      </c>
      <c r="C32" s="164" t="s">
        <v>77</v>
      </c>
      <c r="D32" s="53" t="s">
        <v>104</v>
      </c>
      <c r="E32" s="63" t="s">
        <v>379</v>
      </c>
      <c r="F32" s="56" t="b">
        <v>0</v>
      </c>
      <c r="G32" s="57" t="b">
        <v>1</v>
      </c>
      <c r="H32" s="168" t="s">
        <v>106</v>
      </c>
      <c r="I32" s="166" t="s">
        <v>476</v>
      </c>
      <c r="K32" s="129"/>
    </row>
    <row r="33" spans="1:11" ht="12.75">
      <c r="A33" s="574" t="s">
        <v>107</v>
      </c>
      <c r="B33" s="71" t="s">
        <v>108</v>
      </c>
      <c r="C33" s="169" t="s">
        <v>25</v>
      </c>
      <c r="D33" s="68" t="s">
        <v>109</v>
      </c>
      <c r="E33" s="70" t="s">
        <v>256</v>
      </c>
      <c r="F33" s="71" t="b">
        <v>0</v>
      </c>
      <c r="G33" s="71" t="b">
        <v>1</v>
      </c>
      <c r="H33" s="170" t="s">
        <v>106</v>
      </c>
      <c r="I33" s="156" t="s">
        <v>477</v>
      </c>
      <c r="K33" s="130"/>
    </row>
    <row r="34" spans="1:11" ht="15.75" customHeight="1">
      <c r="A34" s="575"/>
      <c r="B34" s="71" t="s">
        <v>111</v>
      </c>
      <c r="C34" s="169" t="s">
        <v>25</v>
      </c>
      <c r="D34" s="68" t="s">
        <v>112</v>
      </c>
      <c r="E34" s="70" t="s">
        <v>256</v>
      </c>
      <c r="F34" s="71" t="b">
        <v>0</v>
      </c>
      <c r="G34" s="71" t="b">
        <v>1</v>
      </c>
      <c r="H34" s="170" t="s">
        <v>106</v>
      </c>
      <c r="I34" s="156" t="s">
        <v>478</v>
      </c>
      <c r="K34" s="130"/>
    </row>
    <row r="35" spans="1:11" ht="15.75" customHeight="1">
      <c r="A35" s="575"/>
      <c r="B35" s="71" t="s">
        <v>114</v>
      </c>
      <c r="C35" s="169" t="s">
        <v>25</v>
      </c>
      <c r="D35" s="74" t="s">
        <v>115</v>
      </c>
      <c r="E35" s="70" t="s">
        <v>256</v>
      </c>
      <c r="F35" s="71" t="b">
        <v>0</v>
      </c>
      <c r="G35" s="76" t="b">
        <v>1</v>
      </c>
      <c r="H35" s="77" t="s">
        <v>106</v>
      </c>
      <c r="I35" s="156" t="s">
        <v>479</v>
      </c>
      <c r="K35" s="130"/>
    </row>
    <row r="36" spans="1:11" ht="15" customHeight="1">
      <c r="A36" s="575"/>
      <c r="B36" s="71" t="s">
        <v>117</v>
      </c>
      <c r="C36" s="169" t="s">
        <v>25</v>
      </c>
      <c r="D36" s="68" t="s">
        <v>118</v>
      </c>
      <c r="E36" s="70" t="s">
        <v>279</v>
      </c>
      <c r="F36" s="71" t="b">
        <v>0</v>
      </c>
      <c r="G36" s="76" t="b">
        <v>1</v>
      </c>
      <c r="H36" s="77" t="s">
        <v>106</v>
      </c>
      <c r="I36" s="156" t="s">
        <v>480</v>
      </c>
      <c r="K36" s="130"/>
    </row>
    <row r="37" spans="1:11" ht="15.75" customHeight="1">
      <c r="A37" s="575"/>
      <c r="B37" s="71" t="s">
        <v>119</v>
      </c>
      <c r="C37" s="169" t="s">
        <v>25</v>
      </c>
      <c r="D37" s="68" t="s">
        <v>120</v>
      </c>
      <c r="E37" s="70" t="s">
        <v>140</v>
      </c>
      <c r="F37" s="71" t="b">
        <v>0</v>
      </c>
      <c r="G37" s="76" t="b">
        <v>1</v>
      </c>
      <c r="H37" s="77" t="s">
        <v>106</v>
      </c>
      <c r="I37" s="156" t="s">
        <v>481</v>
      </c>
      <c r="K37" s="130"/>
    </row>
    <row r="38" spans="1:11" ht="15.75" customHeight="1">
      <c r="A38" s="575"/>
      <c r="B38" s="71" t="s">
        <v>122</v>
      </c>
      <c r="C38" s="171" t="s">
        <v>25</v>
      </c>
      <c r="D38" s="68" t="s">
        <v>123</v>
      </c>
      <c r="E38" s="70" t="s">
        <v>273</v>
      </c>
      <c r="F38" s="71" t="b">
        <v>0</v>
      </c>
      <c r="G38" s="76" t="b">
        <v>1</v>
      </c>
      <c r="H38" s="77" t="s">
        <v>106</v>
      </c>
      <c r="I38" s="156" t="s">
        <v>482</v>
      </c>
    </row>
    <row r="39" spans="1:11" ht="15.75" customHeight="1">
      <c r="A39" s="575"/>
      <c r="B39" s="172" t="s">
        <v>125</v>
      </c>
      <c r="C39" s="171" t="s">
        <v>25</v>
      </c>
      <c r="D39" s="68" t="s">
        <v>126</v>
      </c>
      <c r="E39" s="70" t="s">
        <v>207</v>
      </c>
      <c r="F39" s="71" t="b">
        <v>0</v>
      </c>
      <c r="G39" s="76" t="b">
        <v>1</v>
      </c>
      <c r="H39" s="77" t="s">
        <v>106</v>
      </c>
      <c r="I39" s="156" t="s">
        <v>483</v>
      </c>
    </row>
    <row r="40" spans="1:11" ht="15.75" customHeight="1">
      <c r="A40" s="575"/>
      <c r="B40" s="172" t="s">
        <v>128</v>
      </c>
      <c r="C40" s="171" t="s">
        <v>25</v>
      </c>
      <c r="D40" s="68" t="s">
        <v>129</v>
      </c>
      <c r="E40" s="70" t="s">
        <v>255</v>
      </c>
      <c r="F40" s="71" t="b">
        <v>0</v>
      </c>
      <c r="G40" s="76" t="b">
        <v>1</v>
      </c>
      <c r="H40" s="77" t="s">
        <v>106</v>
      </c>
      <c r="I40" s="156" t="s">
        <v>484</v>
      </c>
    </row>
    <row r="41" spans="1:11" ht="15.75" customHeight="1">
      <c r="A41" s="575"/>
      <c r="B41" s="71" t="s">
        <v>131</v>
      </c>
      <c r="C41" s="169" t="s">
        <v>25</v>
      </c>
      <c r="D41" s="68" t="s">
        <v>132</v>
      </c>
      <c r="E41" s="70" t="s">
        <v>207</v>
      </c>
      <c r="F41" s="71" t="b">
        <v>0</v>
      </c>
      <c r="G41" s="76" t="b">
        <v>1</v>
      </c>
      <c r="H41" s="77" t="s">
        <v>106</v>
      </c>
      <c r="I41" s="156" t="s">
        <v>485</v>
      </c>
      <c r="K41" s="131"/>
    </row>
    <row r="42" spans="1:11" ht="15.75" customHeight="1">
      <c r="A42" s="575"/>
      <c r="B42" s="172" t="s">
        <v>134</v>
      </c>
      <c r="C42" s="171" t="s">
        <v>25</v>
      </c>
      <c r="D42" s="68" t="s">
        <v>135</v>
      </c>
      <c r="E42" s="70" t="s">
        <v>255</v>
      </c>
      <c r="F42" s="71" t="b">
        <v>0</v>
      </c>
      <c r="G42" s="76" t="b">
        <v>1</v>
      </c>
      <c r="H42" s="77" t="s">
        <v>106</v>
      </c>
      <c r="I42" s="156" t="s">
        <v>486</v>
      </c>
    </row>
    <row r="43" spans="1:11" ht="15.75" customHeight="1">
      <c r="A43" s="575"/>
      <c r="B43" s="172" t="s">
        <v>136</v>
      </c>
      <c r="C43" s="171" t="s">
        <v>25</v>
      </c>
      <c r="D43" s="68" t="s">
        <v>137</v>
      </c>
      <c r="E43" s="70" t="s">
        <v>255</v>
      </c>
      <c r="F43" s="71" t="b">
        <v>0</v>
      </c>
      <c r="G43" s="76" t="b">
        <v>1</v>
      </c>
      <c r="H43" s="77" t="s">
        <v>106</v>
      </c>
      <c r="I43" s="156" t="s">
        <v>487</v>
      </c>
    </row>
    <row r="44" spans="1:11" ht="15.75" customHeight="1">
      <c r="A44" s="575"/>
      <c r="B44" s="172" t="s">
        <v>138</v>
      </c>
      <c r="C44" s="171" t="s">
        <v>25</v>
      </c>
      <c r="D44" s="68" t="s">
        <v>139</v>
      </c>
      <c r="E44" s="70" t="s">
        <v>255</v>
      </c>
      <c r="F44" s="71" t="b">
        <v>0</v>
      </c>
      <c r="G44" s="76" t="b">
        <v>1</v>
      </c>
      <c r="H44" s="77" t="s">
        <v>106</v>
      </c>
      <c r="I44" s="156" t="s">
        <v>488</v>
      </c>
    </row>
    <row r="45" spans="1:11" ht="15.75" customHeight="1">
      <c r="A45" s="575"/>
      <c r="B45" s="172" t="s">
        <v>380</v>
      </c>
      <c r="C45" s="171" t="s">
        <v>25</v>
      </c>
      <c r="D45" s="68" t="s">
        <v>381</v>
      </c>
      <c r="E45" s="70" t="s">
        <v>255</v>
      </c>
      <c r="F45" s="71" t="b">
        <v>0</v>
      </c>
      <c r="G45" s="76" t="b">
        <v>1</v>
      </c>
      <c r="H45" s="77" t="s">
        <v>106</v>
      </c>
      <c r="I45" s="156" t="s">
        <v>489</v>
      </c>
    </row>
    <row r="46" spans="1:11" ht="15.75" customHeight="1">
      <c r="A46" s="576"/>
      <c r="B46" s="88" t="s">
        <v>145</v>
      </c>
      <c r="C46" s="169" t="s">
        <v>25</v>
      </c>
      <c r="D46" s="68" t="s">
        <v>145</v>
      </c>
      <c r="E46" s="87" t="s">
        <v>363</v>
      </c>
      <c r="F46" s="71" t="b">
        <v>0</v>
      </c>
      <c r="G46" s="76" t="b">
        <v>1</v>
      </c>
      <c r="H46" s="77" t="s">
        <v>106</v>
      </c>
      <c r="I46" s="156" t="s">
        <v>490</v>
      </c>
      <c r="K46" s="131"/>
    </row>
    <row r="47" spans="1:11" ht="129.75" customHeight="1">
      <c r="A47" s="577" t="s">
        <v>147</v>
      </c>
      <c r="B47" s="173" t="s">
        <v>148</v>
      </c>
      <c r="C47" s="174" t="s">
        <v>149</v>
      </c>
      <c r="D47" s="175" t="s">
        <v>148</v>
      </c>
      <c r="E47" s="112" t="s">
        <v>150</v>
      </c>
      <c r="F47" s="176" t="b">
        <v>0</v>
      </c>
      <c r="G47" s="177" t="s">
        <v>151</v>
      </c>
      <c r="H47" s="106" t="s">
        <v>152</v>
      </c>
      <c r="I47" s="178"/>
      <c r="K47" s="132"/>
    </row>
    <row r="48" spans="1:11" ht="12.75">
      <c r="A48" s="547"/>
      <c r="B48" s="173" t="s">
        <v>153</v>
      </c>
      <c r="C48" s="174" t="s">
        <v>154</v>
      </c>
      <c r="D48" s="175" t="s">
        <v>153</v>
      </c>
      <c r="E48" s="112" t="s">
        <v>379</v>
      </c>
      <c r="F48" s="176" t="b">
        <v>0</v>
      </c>
      <c r="G48" s="179" t="s">
        <v>151</v>
      </c>
      <c r="H48" s="115" t="s">
        <v>156</v>
      </c>
      <c r="I48" s="180"/>
      <c r="K48" s="133"/>
    </row>
  </sheetData>
  <autoFilter ref="F2:G48"/>
  <mergeCells count="19">
    <mergeCell ref="A25:A32"/>
    <mergeCell ref="A33:A46"/>
    <mergeCell ref="A47:A48"/>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AA34 A25:G32 H25:H31 I25:I32">
    <cfRule type="notContainsBlanks" dxfId="9" priority="1">
      <formula>LEN(TRIM(J23))&gt;0</formula>
    </cfRule>
  </conditionalFormatting>
  <hyperlinks>
    <hyperlink ref="A1" r:id="rId1"/>
    <hyperlink ref="D3" r:id="rId2"/>
    <hyperlink ref="I3" r:id="rId3"/>
    <hyperlink ref="D4" r:id="rId4"/>
    <hyperlink ref="I4" r:id="rId5"/>
    <hyperlink ref="D5" r:id="rId6"/>
    <hyperlink ref="I5" r:id="rId7"/>
    <hyperlink ref="D6" r:id="rId8"/>
    <hyperlink ref="I6" r:id="rId9"/>
    <hyperlink ref="D7" r:id="rId10"/>
    <hyperlink ref="I7" r:id="rId11"/>
    <hyperlink ref="D8" r:id="rId12"/>
    <hyperlink ref="I8" r:id="rId13"/>
    <hyperlink ref="D9" r:id="rId14"/>
    <hyperlink ref="I9" r:id="rId15"/>
    <hyperlink ref="D10" r:id="rId16"/>
    <hyperlink ref="I10" r:id="rId17"/>
    <hyperlink ref="D11" r:id="rId18"/>
    <hyperlink ref="I11" r:id="rId19"/>
    <hyperlink ref="D12" r:id="rId20"/>
    <hyperlink ref="I12" r:id="rId21"/>
    <hyperlink ref="D13" r:id="rId22"/>
    <hyperlink ref="I13" r:id="rId23"/>
    <hyperlink ref="D14" r:id="rId24"/>
    <hyperlink ref="I14" r:id="rId25"/>
    <hyperlink ref="D15" r:id="rId26"/>
    <hyperlink ref="I15" r:id="rId27"/>
    <hyperlink ref="D16" r:id="rId28"/>
    <hyperlink ref="I16" r:id="rId29"/>
    <hyperlink ref="D17" r:id="rId30"/>
    <hyperlink ref="I17" r:id="rId31"/>
    <hyperlink ref="D18" r:id="rId32"/>
    <hyperlink ref="I18" r:id="rId33"/>
    <hyperlink ref="D19" r:id="rId34"/>
    <hyperlink ref="I19" r:id="rId35"/>
    <hyperlink ref="I20" r:id="rId36"/>
    <hyperlink ref="D21" r:id="rId37"/>
    <hyperlink ref="I21" r:id="rId38"/>
    <hyperlink ref="I22" r:id="rId39"/>
    <hyperlink ref="D23" r:id="rId40"/>
    <hyperlink ref="I23" r:id="rId41"/>
    <hyperlink ref="D24" r:id="rId42"/>
    <hyperlink ref="I24" r:id="rId43"/>
    <hyperlink ref="D25" r:id="rId44"/>
    <hyperlink ref="I25" r:id="rId45"/>
    <hyperlink ref="D26" r:id="rId46"/>
    <hyperlink ref="I26" r:id="rId47"/>
    <hyperlink ref="D27" r:id="rId48"/>
    <hyperlink ref="I27" r:id="rId49"/>
    <hyperlink ref="D28" r:id="rId50"/>
    <hyperlink ref="I28" r:id="rId51"/>
    <hyperlink ref="D29" r:id="rId52"/>
    <hyperlink ref="I29" r:id="rId53"/>
    <hyperlink ref="D30" r:id="rId54"/>
    <hyperlink ref="I30" r:id="rId55"/>
    <hyperlink ref="D31" r:id="rId56"/>
    <hyperlink ref="I31" r:id="rId57"/>
    <hyperlink ref="D32" r:id="rId58"/>
    <hyperlink ref="I32" r:id="rId59"/>
    <hyperlink ref="D33" r:id="rId60"/>
    <hyperlink ref="I33" r:id="rId61"/>
    <hyperlink ref="D34" r:id="rId62"/>
    <hyperlink ref="I34" r:id="rId63"/>
    <hyperlink ref="D35" r:id="rId64"/>
    <hyperlink ref="I35" r:id="rId65"/>
    <hyperlink ref="D36" r:id="rId66"/>
    <hyperlink ref="I36" r:id="rId67"/>
    <hyperlink ref="D37" r:id="rId68"/>
    <hyperlink ref="I37" r:id="rId69"/>
    <hyperlink ref="D38" r:id="rId70"/>
    <hyperlink ref="I38" r:id="rId71"/>
    <hyperlink ref="D39" r:id="rId72"/>
    <hyperlink ref="I39" r:id="rId73"/>
    <hyperlink ref="D40" r:id="rId74"/>
    <hyperlink ref="I40" r:id="rId75"/>
    <hyperlink ref="D41" r:id="rId76"/>
    <hyperlink ref="I41" r:id="rId77"/>
    <hyperlink ref="D42" r:id="rId78"/>
    <hyperlink ref="I42" r:id="rId79"/>
    <hyperlink ref="D43" r:id="rId80"/>
    <hyperlink ref="I43" r:id="rId81"/>
    <hyperlink ref="D44" r:id="rId82"/>
    <hyperlink ref="I44" r:id="rId83"/>
    <hyperlink ref="D45" r:id="rId84"/>
    <hyperlink ref="I45" r:id="rId85"/>
    <hyperlink ref="D46" r:id="rId86"/>
    <hyperlink ref="I46" r:id="rId87"/>
    <hyperlink ref="D47" r:id="rId88"/>
    <hyperlink ref="D48" r:id="rId89"/>
  </hyperlinks>
  <printOptions horizontalCentered="1" gridLines="1"/>
  <pageMargins left="0.7" right="0.7" top="0.75" bottom="0.75" header="0" footer="0"/>
  <pageSetup paperSize="9" fitToHeight="0" pageOrder="overThenDown" orientation="landscape" cellComments="atEnd"/>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8"/>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13.42578125" customWidth="1"/>
    <col min="2" max="2" width="27.85546875" customWidth="1"/>
    <col min="3" max="3" width="38.140625" customWidth="1"/>
    <col min="4" max="4" width="24.85546875" customWidth="1"/>
    <col min="5" max="5" width="10.7109375" customWidth="1"/>
    <col min="6" max="6" width="14.140625" customWidth="1"/>
    <col min="7" max="7" width="8.5703125" customWidth="1"/>
    <col min="8" max="8" width="35.28515625" customWidth="1"/>
    <col min="9" max="9" width="136.85546875" customWidth="1"/>
    <col min="11" max="11" width="20.28515625" customWidth="1"/>
  </cols>
  <sheetData>
    <row r="1" spans="1:27" ht="12.75">
      <c r="A1" s="549" t="s">
        <v>6</v>
      </c>
      <c r="B1" s="550"/>
      <c r="C1" s="551"/>
      <c r="D1" s="550"/>
      <c r="E1" s="550"/>
      <c r="F1" s="550"/>
      <c r="G1" s="550"/>
      <c r="H1" s="550"/>
      <c r="I1" s="143"/>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6" t="s">
        <v>15</v>
      </c>
      <c r="I2" s="144"/>
      <c r="J2" s="8"/>
      <c r="K2" s="9" t="s">
        <v>393</v>
      </c>
      <c r="L2" s="8"/>
      <c r="M2" s="8"/>
      <c r="N2" s="8"/>
      <c r="O2" s="8"/>
      <c r="P2" s="8"/>
      <c r="Q2" s="8"/>
      <c r="R2" s="8"/>
      <c r="S2" s="8"/>
      <c r="T2" s="8"/>
      <c r="U2" s="8"/>
      <c r="V2" s="8"/>
      <c r="W2" s="8"/>
      <c r="X2" s="8"/>
      <c r="Y2" s="8"/>
      <c r="Z2" s="8"/>
      <c r="AA2" s="8"/>
    </row>
    <row r="3" spans="1:27" ht="12.75">
      <c r="A3" s="567" t="s">
        <v>16</v>
      </c>
      <c r="B3" s="568" t="s">
        <v>17</v>
      </c>
      <c r="C3" s="160" t="s">
        <v>18</v>
      </c>
      <c r="D3" s="18" t="s">
        <v>19</v>
      </c>
      <c r="E3" s="20" t="s">
        <v>341</v>
      </c>
      <c r="F3" s="21" t="b">
        <v>0</v>
      </c>
      <c r="G3" s="21" t="b">
        <v>0</v>
      </c>
      <c r="H3" s="22" t="s">
        <v>21</v>
      </c>
      <c r="I3" s="145"/>
    </row>
    <row r="4" spans="1:27" ht="12.75">
      <c r="A4" s="553"/>
      <c r="B4" s="547"/>
      <c r="C4" s="160" t="s">
        <v>18</v>
      </c>
      <c r="D4" s="18" t="s">
        <v>22</v>
      </c>
      <c r="E4" s="20" t="s">
        <v>491</v>
      </c>
      <c r="F4" s="21" t="b">
        <v>0</v>
      </c>
      <c r="G4" s="21" t="b">
        <v>0</v>
      </c>
      <c r="H4" s="26"/>
      <c r="I4" s="146"/>
      <c r="K4" s="119"/>
    </row>
    <row r="5" spans="1:27" ht="24" customHeight="1">
      <c r="A5" s="570" t="s">
        <v>23</v>
      </c>
      <c r="B5" s="569" t="s">
        <v>24</v>
      </c>
      <c r="C5" s="161" t="s">
        <v>25</v>
      </c>
      <c r="D5" s="29" t="s">
        <v>26</v>
      </c>
      <c r="E5" s="31" t="s">
        <v>256</v>
      </c>
      <c r="F5" s="32" t="b">
        <v>0</v>
      </c>
      <c r="G5" s="32" t="b">
        <v>1</v>
      </c>
      <c r="H5" s="33" t="s">
        <v>28</v>
      </c>
      <c r="I5" s="147" t="s">
        <v>492</v>
      </c>
    </row>
    <row r="6" spans="1:27" ht="22.5" customHeight="1">
      <c r="A6" s="557"/>
      <c r="B6" s="547"/>
      <c r="C6" s="161" t="s">
        <v>25</v>
      </c>
      <c r="D6" s="29" t="s">
        <v>29</v>
      </c>
      <c r="E6" s="31" t="s">
        <v>256</v>
      </c>
      <c r="F6" s="32" t="b">
        <v>0</v>
      </c>
      <c r="G6" s="32" t="b">
        <v>1</v>
      </c>
      <c r="H6" s="35" t="s">
        <v>21</v>
      </c>
      <c r="I6" s="181" t="s">
        <v>493</v>
      </c>
      <c r="K6" s="121"/>
    </row>
    <row r="7" spans="1:27" ht="12.75">
      <c r="A7" s="557"/>
      <c r="B7" s="569" t="s">
        <v>30</v>
      </c>
      <c r="C7" s="161" t="s">
        <v>25</v>
      </c>
      <c r="D7" s="29" t="s">
        <v>31</v>
      </c>
      <c r="E7" s="31" t="s">
        <v>290</v>
      </c>
      <c r="F7" s="32" t="b">
        <v>0</v>
      </c>
      <c r="G7" s="32" t="b">
        <v>0</v>
      </c>
      <c r="H7" s="33"/>
      <c r="I7" s="147"/>
      <c r="K7" s="119"/>
    </row>
    <row r="8" spans="1:27" ht="12.75">
      <c r="A8" s="557"/>
      <c r="B8" s="547"/>
      <c r="C8" s="161" t="s">
        <v>25</v>
      </c>
      <c r="D8" s="29" t="s">
        <v>33</v>
      </c>
      <c r="E8" s="31" t="s">
        <v>494</v>
      </c>
      <c r="F8" s="32" t="b">
        <v>0</v>
      </c>
      <c r="G8" s="32" t="b">
        <v>0</v>
      </c>
      <c r="H8" s="35" t="s">
        <v>34</v>
      </c>
      <c r="I8" s="147"/>
    </row>
    <row r="9" spans="1:27" ht="12.75">
      <c r="A9" s="557"/>
      <c r="B9" s="569" t="s">
        <v>35</v>
      </c>
      <c r="C9" s="161" t="s">
        <v>18</v>
      </c>
      <c r="D9" s="29" t="s">
        <v>36</v>
      </c>
      <c r="E9" s="31" t="s">
        <v>179</v>
      </c>
      <c r="F9" s="32" t="b">
        <v>0</v>
      </c>
      <c r="G9" s="32" t="b">
        <v>0</v>
      </c>
      <c r="H9" s="33"/>
      <c r="I9" s="147"/>
    </row>
    <row r="10" spans="1:27" ht="12.75">
      <c r="A10" s="553"/>
      <c r="B10" s="547"/>
      <c r="C10" s="161" t="s">
        <v>38</v>
      </c>
      <c r="D10" s="29" t="s">
        <v>39</v>
      </c>
      <c r="E10" s="31" t="s">
        <v>252</v>
      </c>
      <c r="F10" s="32" t="b">
        <v>0</v>
      </c>
      <c r="G10" s="32" t="b">
        <v>0</v>
      </c>
      <c r="H10" s="35" t="s">
        <v>34</v>
      </c>
      <c r="I10" s="147"/>
    </row>
    <row r="11" spans="1:27" ht="12.75">
      <c r="A11" s="571" t="s">
        <v>40</v>
      </c>
      <c r="B11" s="565" t="s">
        <v>41</v>
      </c>
      <c r="C11" s="162" t="s">
        <v>25</v>
      </c>
      <c r="D11" s="38" t="s">
        <v>42</v>
      </c>
      <c r="E11" s="40" t="s">
        <v>326</v>
      </c>
      <c r="F11" s="41" t="b">
        <v>0</v>
      </c>
      <c r="G11" s="41" t="b">
        <v>1</v>
      </c>
      <c r="H11" s="42" t="s">
        <v>28</v>
      </c>
      <c r="I11" s="150" t="s">
        <v>495</v>
      </c>
      <c r="K11" s="121"/>
    </row>
    <row r="12" spans="1:27" ht="15" customHeight="1">
      <c r="A12" s="557"/>
      <c r="B12" s="547"/>
      <c r="C12" s="162" t="s">
        <v>25</v>
      </c>
      <c r="D12" s="38" t="s">
        <v>44</v>
      </c>
      <c r="E12" s="40" t="s">
        <v>326</v>
      </c>
      <c r="F12" s="41" t="b">
        <v>0</v>
      </c>
      <c r="G12" s="41" t="b">
        <v>1</v>
      </c>
      <c r="H12" s="43" t="s">
        <v>45</v>
      </c>
      <c r="I12" s="149" t="s">
        <v>496</v>
      </c>
      <c r="K12" s="122"/>
    </row>
    <row r="13" spans="1:27" ht="12.75">
      <c r="A13" s="557"/>
      <c r="B13" s="565" t="s">
        <v>46</v>
      </c>
      <c r="C13" s="162" t="s">
        <v>25</v>
      </c>
      <c r="D13" s="38" t="s">
        <v>47</v>
      </c>
      <c r="E13" s="40" t="s">
        <v>182</v>
      </c>
      <c r="F13" s="41" t="b">
        <v>0</v>
      </c>
      <c r="G13" s="41" t="b">
        <v>1</v>
      </c>
      <c r="H13" s="42" t="s">
        <v>28</v>
      </c>
      <c r="I13" s="150" t="s">
        <v>497</v>
      </c>
      <c r="K13" s="121"/>
    </row>
    <row r="14" spans="1:27" ht="12.75">
      <c r="A14" s="557"/>
      <c r="B14" s="547"/>
      <c r="C14" s="162" t="s">
        <v>25</v>
      </c>
      <c r="D14" s="38" t="s">
        <v>49</v>
      </c>
      <c r="E14" s="40" t="s">
        <v>182</v>
      </c>
      <c r="F14" s="41" t="b">
        <v>0</v>
      </c>
      <c r="G14" s="41" t="b">
        <v>1</v>
      </c>
      <c r="H14" s="43" t="s">
        <v>50</v>
      </c>
      <c r="I14" s="150" t="s">
        <v>498</v>
      </c>
      <c r="K14" s="123"/>
    </row>
    <row r="15" spans="1:27" ht="12.75">
      <c r="A15" s="557"/>
      <c r="B15" s="565" t="s">
        <v>51</v>
      </c>
      <c r="C15" s="162" t="s">
        <v>25</v>
      </c>
      <c r="D15" s="38" t="s">
        <v>52</v>
      </c>
      <c r="E15" s="40" t="s">
        <v>74</v>
      </c>
      <c r="F15" s="41" t="b">
        <v>0</v>
      </c>
      <c r="G15" s="41" t="b">
        <v>0</v>
      </c>
      <c r="H15" s="42" t="s">
        <v>28</v>
      </c>
      <c r="I15" s="150"/>
      <c r="K15" s="121"/>
    </row>
    <row r="16" spans="1:27" ht="12.75">
      <c r="A16" s="557"/>
      <c r="B16" s="547"/>
      <c r="C16" s="162" t="s">
        <v>25</v>
      </c>
      <c r="D16" s="38" t="s">
        <v>54</v>
      </c>
      <c r="E16" s="182" t="s">
        <v>182</v>
      </c>
      <c r="F16" s="41" t="b">
        <v>0</v>
      </c>
      <c r="G16" s="41" t="b">
        <v>1</v>
      </c>
      <c r="H16" s="43" t="s">
        <v>55</v>
      </c>
      <c r="I16" s="183" t="s">
        <v>499</v>
      </c>
      <c r="K16" s="123"/>
    </row>
    <row r="17" spans="1:11" ht="12.75">
      <c r="A17" s="557"/>
      <c r="B17" s="565" t="s">
        <v>56</v>
      </c>
      <c r="C17" s="162" t="s">
        <v>25</v>
      </c>
      <c r="D17" s="38" t="s">
        <v>57</v>
      </c>
      <c r="E17" s="40" t="s">
        <v>74</v>
      </c>
      <c r="F17" s="41" t="b">
        <v>0</v>
      </c>
      <c r="G17" s="41" t="b">
        <v>0</v>
      </c>
      <c r="H17" s="42" t="s">
        <v>28</v>
      </c>
      <c r="I17" s="150"/>
      <c r="K17" s="121"/>
    </row>
    <row r="18" spans="1:11" ht="12.75">
      <c r="A18" s="557"/>
      <c r="B18" s="547"/>
      <c r="C18" s="162" t="s">
        <v>25</v>
      </c>
      <c r="D18" s="38" t="s">
        <v>59</v>
      </c>
      <c r="E18" s="40" t="s">
        <v>182</v>
      </c>
      <c r="F18" s="41" t="b">
        <v>0</v>
      </c>
      <c r="G18" s="41" t="b">
        <v>1</v>
      </c>
      <c r="H18" s="43" t="s">
        <v>34</v>
      </c>
      <c r="I18" s="150" t="s">
        <v>500</v>
      </c>
      <c r="K18" s="124"/>
    </row>
    <row r="19" spans="1:11" ht="12.75">
      <c r="A19" s="557"/>
      <c r="B19" s="565" t="s">
        <v>60</v>
      </c>
      <c r="C19" s="162" t="s">
        <v>25</v>
      </c>
      <c r="D19" s="38" t="s">
        <v>61</v>
      </c>
      <c r="E19" s="40" t="s">
        <v>150</v>
      </c>
      <c r="F19" s="41" t="b">
        <v>0</v>
      </c>
      <c r="G19" s="41" t="b">
        <v>0</v>
      </c>
      <c r="H19" s="43" t="s">
        <v>63</v>
      </c>
      <c r="I19" s="150"/>
      <c r="K19" s="125"/>
    </row>
    <row r="20" spans="1:11" ht="12.75">
      <c r="A20" s="557"/>
      <c r="B20" s="547"/>
      <c r="C20" s="162" t="s">
        <v>25</v>
      </c>
      <c r="D20" s="38" t="s">
        <v>64</v>
      </c>
      <c r="E20" s="40" t="s">
        <v>273</v>
      </c>
      <c r="F20" s="41" t="b">
        <v>0</v>
      </c>
      <c r="G20" s="41" t="b">
        <v>0</v>
      </c>
      <c r="H20" s="43" t="s">
        <v>28</v>
      </c>
      <c r="I20" s="150"/>
      <c r="K20" s="125"/>
    </row>
    <row r="21" spans="1:11" ht="12.75">
      <c r="A21" s="557"/>
      <c r="B21" s="565" t="s">
        <v>65</v>
      </c>
      <c r="C21" s="162" t="s">
        <v>25</v>
      </c>
      <c r="D21" s="38" t="s">
        <v>66</v>
      </c>
      <c r="E21" s="40" t="s">
        <v>130</v>
      </c>
      <c r="F21" s="41" t="b">
        <v>0</v>
      </c>
      <c r="G21" s="41" t="b">
        <v>0</v>
      </c>
      <c r="H21" s="43" t="s">
        <v>63</v>
      </c>
      <c r="I21" s="150"/>
      <c r="K21" s="125"/>
    </row>
    <row r="22" spans="1:11" ht="12.75">
      <c r="A22" s="557"/>
      <c r="B22" s="547"/>
      <c r="C22" s="162" t="s">
        <v>25</v>
      </c>
      <c r="D22" s="38" t="s">
        <v>68</v>
      </c>
      <c r="E22" s="40" t="s">
        <v>255</v>
      </c>
      <c r="F22" s="41" t="b">
        <v>0</v>
      </c>
      <c r="G22" s="41" t="b">
        <v>0</v>
      </c>
      <c r="H22" s="43" t="s">
        <v>28</v>
      </c>
      <c r="I22" s="150"/>
      <c r="K22" s="125"/>
    </row>
    <row r="23" spans="1:11" ht="12.75">
      <c r="A23" s="557"/>
      <c r="B23" s="566" t="s">
        <v>69</v>
      </c>
      <c r="C23" s="162" t="s">
        <v>25</v>
      </c>
      <c r="D23" s="139" t="s">
        <v>70</v>
      </c>
      <c r="E23" s="40" t="s">
        <v>74</v>
      </c>
      <c r="F23" s="41" t="b">
        <v>0</v>
      </c>
      <c r="G23" s="41" t="b">
        <v>0</v>
      </c>
      <c r="H23" s="48" t="s">
        <v>28</v>
      </c>
      <c r="I23" s="184"/>
      <c r="K23" s="125"/>
    </row>
    <row r="24" spans="1:11" ht="12.75">
      <c r="A24" s="553"/>
      <c r="B24" s="547"/>
      <c r="C24" s="162" t="s">
        <v>25</v>
      </c>
      <c r="D24" s="139" t="s">
        <v>72</v>
      </c>
      <c r="E24" s="40" t="s">
        <v>207</v>
      </c>
      <c r="F24" s="41" t="b">
        <v>0</v>
      </c>
      <c r="G24" s="41" t="b">
        <v>1</v>
      </c>
      <c r="H24" s="48" t="s">
        <v>73</v>
      </c>
      <c r="I24" s="185" t="s">
        <v>501</v>
      </c>
      <c r="K24" s="126"/>
    </row>
    <row r="25" spans="1:11" ht="12.75">
      <c r="A25" s="578" t="s">
        <v>75</v>
      </c>
      <c r="B25" s="163" t="s">
        <v>76</v>
      </c>
      <c r="C25" s="164" t="s">
        <v>77</v>
      </c>
      <c r="D25" s="53" t="s">
        <v>78</v>
      </c>
      <c r="E25" s="55" t="s">
        <v>140</v>
      </c>
      <c r="F25" s="56" t="b">
        <v>1</v>
      </c>
      <c r="G25" s="57" t="b">
        <v>1</v>
      </c>
      <c r="H25" s="58" t="s">
        <v>21</v>
      </c>
      <c r="I25" s="165" t="s">
        <v>502</v>
      </c>
      <c r="K25" s="121"/>
    </row>
    <row r="26" spans="1:11" ht="12.75">
      <c r="A26" s="557"/>
      <c r="B26" s="163" t="s">
        <v>80</v>
      </c>
      <c r="C26" s="164" t="s">
        <v>77</v>
      </c>
      <c r="D26" s="53" t="s">
        <v>81</v>
      </c>
      <c r="E26" s="55" t="s">
        <v>417</v>
      </c>
      <c r="F26" s="56" t="b">
        <v>1</v>
      </c>
      <c r="G26" s="57" t="b">
        <v>1</v>
      </c>
      <c r="H26" s="58" t="s">
        <v>21</v>
      </c>
      <c r="I26" s="166" t="s">
        <v>503</v>
      </c>
      <c r="K26" s="127"/>
    </row>
    <row r="27" spans="1:11" ht="12.75">
      <c r="A27" s="557"/>
      <c r="B27" s="163" t="s">
        <v>83</v>
      </c>
      <c r="C27" s="164" t="s">
        <v>77</v>
      </c>
      <c r="D27" s="53" t="s">
        <v>84</v>
      </c>
      <c r="E27" s="55" t="s">
        <v>190</v>
      </c>
      <c r="F27" s="56" t="b">
        <v>1</v>
      </c>
      <c r="G27" s="57" t="b">
        <v>1</v>
      </c>
      <c r="H27" s="58" t="s">
        <v>21</v>
      </c>
      <c r="I27" s="166" t="s">
        <v>504</v>
      </c>
      <c r="K27" s="128"/>
    </row>
    <row r="28" spans="1:11" ht="12.75">
      <c r="A28" s="557"/>
      <c r="B28" s="163" t="s">
        <v>86</v>
      </c>
      <c r="C28" s="164" t="s">
        <v>77</v>
      </c>
      <c r="D28" s="53" t="s">
        <v>87</v>
      </c>
      <c r="E28" s="55" t="s">
        <v>219</v>
      </c>
      <c r="F28" s="56" t="b">
        <v>1</v>
      </c>
      <c r="G28" s="57" t="b">
        <v>1</v>
      </c>
      <c r="H28" s="58" t="s">
        <v>21</v>
      </c>
      <c r="I28" s="166" t="s">
        <v>505</v>
      </c>
      <c r="K28" s="128"/>
    </row>
    <row r="29" spans="1:11" ht="12.75">
      <c r="A29" s="557"/>
      <c r="B29" s="163" t="s">
        <v>89</v>
      </c>
      <c r="C29" s="164" t="s">
        <v>77</v>
      </c>
      <c r="D29" s="53" t="s">
        <v>90</v>
      </c>
      <c r="E29" s="55" t="s">
        <v>205</v>
      </c>
      <c r="F29" s="56" t="b">
        <v>1</v>
      </c>
      <c r="G29" s="57" t="b">
        <v>1</v>
      </c>
      <c r="H29" s="58" t="s">
        <v>21</v>
      </c>
      <c r="I29" s="166" t="s">
        <v>506</v>
      </c>
      <c r="K29" s="125"/>
    </row>
    <row r="30" spans="1:11" ht="12.75">
      <c r="A30" s="557"/>
      <c r="B30" s="163" t="s">
        <v>91</v>
      </c>
      <c r="C30" s="164" t="s">
        <v>77</v>
      </c>
      <c r="D30" s="53" t="s">
        <v>92</v>
      </c>
      <c r="E30" s="55" t="s">
        <v>271</v>
      </c>
      <c r="F30" s="56" t="b">
        <v>1</v>
      </c>
      <c r="G30" s="57" t="b">
        <v>1</v>
      </c>
      <c r="H30" s="58" t="s">
        <v>21</v>
      </c>
      <c r="I30" s="166" t="s">
        <v>507</v>
      </c>
      <c r="K30" s="129"/>
    </row>
    <row r="31" spans="1:11" ht="12.75">
      <c r="A31" s="557"/>
      <c r="B31" s="163" t="s">
        <v>94</v>
      </c>
      <c r="C31" s="164" t="s">
        <v>77</v>
      </c>
      <c r="D31" s="186" t="s">
        <v>95</v>
      </c>
      <c r="E31" s="55" t="s">
        <v>304</v>
      </c>
      <c r="F31" s="56" t="b">
        <v>1</v>
      </c>
      <c r="G31" s="57" t="b">
        <v>1</v>
      </c>
      <c r="H31" s="58" t="s">
        <v>21</v>
      </c>
      <c r="I31" s="166" t="s">
        <v>508</v>
      </c>
      <c r="K31" s="129"/>
    </row>
    <row r="32" spans="1:11" ht="12.75">
      <c r="A32" s="553"/>
      <c r="B32" s="167" t="s">
        <v>103</v>
      </c>
      <c r="C32" s="164" t="s">
        <v>77</v>
      </c>
      <c r="D32" s="187" t="s">
        <v>104</v>
      </c>
      <c r="E32" s="63" t="s">
        <v>384</v>
      </c>
      <c r="F32" s="56" t="b">
        <v>0</v>
      </c>
      <c r="G32" s="57" t="b">
        <v>1</v>
      </c>
      <c r="H32" s="168" t="s">
        <v>106</v>
      </c>
      <c r="I32" s="166" t="s">
        <v>509</v>
      </c>
      <c r="K32" s="129"/>
    </row>
    <row r="33" spans="1:11" ht="12.75">
      <c r="A33" s="574" t="s">
        <v>107</v>
      </c>
      <c r="B33" s="71" t="s">
        <v>108</v>
      </c>
      <c r="C33" s="169" t="s">
        <v>25</v>
      </c>
      <c r="D33" s="68" t="s">
        <v>109</v>
      </c>
      <c r="E33" s="70" t="s">
        <v>203</v>
      </c>
      <c r="F33" s="71" t="b">
        <v>0</v>
      </c>
      <c r="G33" s="71" t="b">
        <v>0</v>
      </c>
      <c r="H33" s="170" t="s">
        <v>106</v>
      </c>
      <c r="I33" s="156"/>
      <c r="K33" s="130"/>
    </row>
    <row r="34" spans="1:11" ht="15.75" customHeight="1">
      <c r="A34" s="575"/>
      <c r="B34" s="71" t="s">
        <v>111</v>
      </c>
      <c r="C34" s="169" t="s">
        <v>25</v>
      </c>
      <c r="D34" s="68" t="s">
        <v>112</v>
      </c>
      <c r="E34" s="70" t="s">
        <v>177</v>
      </c>
      <c r="F34" s="71" t="b">
        <v>0</v>
      </c>
      <c r="G34" s="71" t="b">
        <v>0</v>
      </c>
      <c r="H34" s="170" t="s">
        <v>106</v>
      </c>
      <c r="I34" s="156"/>
      <c r="K34" s="130"/>
    </row>
    <row r="35" spans="1:11" ht="15.75" customHeight="1">
      <c r="A35" s="575"/>
      <c r="B35" s="71" t="s">
        <v>114</v>
      </c>
      <c r="C35" s="169" t="s">
        <v>25</v>
      </c>
      <c r="D35" s="74" t="s">
        <v>115</v>
      </c>
      <c r="E35" s="70" t="s">
        <v>219</v>
      </c>
      <c r="F35" s="76" t="b">
        <v>0</v>
      </c>
      <c r="G35" s="76" t="b">
        <v>0</v>
      </c>
      <c r="H35" s="77" t="s">
        <v>106</v>
      </c>
      <c r="I35" s="156"/>
      <c r="K35" s="130"/>
    </row>
    <row r="36" spans="1:11" ht="15" customHeight="1">
      <c r="A36" s="575"/>
      <c r="B36" s="71" t="s">
        <v>117</v>
      </c>
      <c r="C36" s="169" t="s">
        <v>25</v>
      </c>
      <c r="D36" s="68" t="s">
        <v>118</v>
      </c>
      <c r="E36" s="70" t="s">
        <v>184</v>
      </c>
      <c r="F36" s="76" t="b">
        <v>0</v>
      </c>
      <c r="G36" s="76" t="b">
        <v>0</v>
      </c>
      <c r="H36" s="77" t="s">
        <v>106</v>
      </c>
      <c r="I36" s="188"/>
      <c r="K36" s="130"/>
    </row>
    <row r="37" spans="1:11" ht="15.75" customHeight="1">
      <c r="A37" s="575"/>
      <c r="B37" s="71" t="s">
        <v>119</v>
      </c>
      <c r="C37" s="169" t="s">
        <v>25</v>
      </c>
      <c r="D37" s="68" t="s">
        <v>120</v>
      </c>
      <c r="E37" s="70" t="s">
        <v>250</v>
      </c>
      <c r="F37" s="76" t="b">
        <v>0</v>
      </c>
      <c r="G37" s="76" t="b">
        <v>0</v>
      </c>
      <c r="H37" s="77" t="s">
        <v>106</v>
      </c>
      <c r="I37" s="156"/>
      <c r="K37" s="130"/>
    </row>
    <row r="38" spans="1:11" ht="15.75" customHeight="1">
      <c r="A38" s="575"/>
      <c r="B38" s="71" t="s">
        <v>122</v>
      </c>
      <c r="C38" s="171" t="s">
        <v>25</v>
      </c>
      <c r="D38" s="68" t="s">
        <v>123</v>
      </c>
      <c r="E38" s="70" t="s">
        <v>74</v>
      </c>
      <c r="F38" s="76" t="b">
        <v>0</v>
      </c>
      <c r="G38" s="76" t="b">
        <v>0</v>
      </c>
      <c r="H38" s="77" t="s">
        <v>106</v>
      </c>
      <c r="I38" s="156"/>
    </row>
    <row r="39" spans="1:11" ht="15.75" customHeight="1">
      <c r="A39" s="575"/>
      <c r="B39" s="172" t="s">
        <v>125</v>
      </c>
      <c r="C39" s="171" t="s">
        <v>25</v>
      </c>
      <c r="D39" s="68" t="s">
        <v>126</v>
      </c>
      <c r="E39" s="70" t="s">
        <v>510</v>
      </c>
      <c r="F39" s="76" t="b">
        <v>0</v>
      </c>
      <c r="G39" s="76" t="b">
        <v>1</v>
      </c>
      <c r="H39" s="77" t="s">
        <v>106</v>
      </c>
      <c r="I39" s="156" t="s">
        <v>511</v>
      </c>
    </row>
    <row r="40" spans="1:11" ht="15.75" customHeight="1">
      <c r="A40" s="575"/>
      <c r="B40" s="172" t="s">
        <v>128</v>
      </c>
      <c r="C40" s="171" t="s">
        <v>25</v>
      </c>
      <c r="D40" s="68" t="s">
        <v>129</v>
      </c>
      <c r="E40" s="70" t="s">
        <v>512</v>
      </c>
      <c r="F40" s="76" t="b">
        <v>0</v>
      </c>
      <c r="G40" s="76" t="b">
        <v>0</v>
      </c>
      <c r="H40" s="77" t="s">
        <v>106</v>
      </c>
      <c r="I40" s="156"/>
    </row>
    <row r="41" spans="1:11" ht="15.75" customHeight="1">
      <c r="A41" s="575"/>
      <c r="B41" s="71" t="s">
        <v>131</v>
      </c>
      <c r="C41" s="169" t="s">
        <v>25</v>
      </c>
      <c r="D41" s="68" t="s">
        <v>132</v>
      </c>
      <c r="E41" s="70" t="s">
        <v>273</v>
      </c>
      <c r="F41" s="76" t="b">
        <v>0</v>
      </c>
      <c r="G41" s="76" t="b">
        <v>0</v>
      </c>
      <c r="H41" s="77" t="s">
        <v>106</v>
      </c>
      <c r="I41" s="156"/>
      <c r="K41" s="131"/>
    </row>
    <row r="42" spans="1:11" ht="15.75" customHeight="1">
      <c r="A42" s="575"/>
      <c r="B42" s="172" t="s">
        <v>134</v>
      </c>
      <c r="C42" s="171" t="s">
        <v>25</v>
      </c>
      <c r="D42" s="68" t="s">
        <v>135</v>
      </c>
      <c r="E42" s="70" t="s">
        <v>512</v>
      </c>
      <c r="F42" s="76" t="b">
        <v>0</v>
      </c>
      <c r="G42" s="76" t="b">
        <v>0</v>
      </c>
      <c r="H42" s="77" t="s">
        <v>106</v>
      </c>
      <c r="I42" s="156"/>
    </row>
    <row r="43" spans="1:11" ht="15.75" customHeight="1">
      <c r="A43" s="575"/>
      <c r="B43" s="172" t="s">
        <v>136</v>
      </c>
      <c r="C43" s="171" t="s">
        <v>25</v>
      </c>
      <c r="D43" s="68" t="s">
        <v>137</v>
      </c>
      <c r="E43" s="70" t="s">
        <v>512</v>
      </c>
      <c r="F43" s="76" t="b">
        <v>0</v>
      </c>
      <c r="G43" s="76" t="b">
        <v>0</v>
      </c>
      <c r="H43" s="77" t="s">
        <v>106</v>
      </c>
      <c r="I43" s="156"/>
    </row>
    <row r="44" spans="1:11" ht="15.75" customHeight="1">
      <c r="A44" s="575"/>
      <c r="B44" s="172" t="s">
        <v>138</v>
      </c>
      <c r="C44" s="171" t="s">
        <v>25</v>
      </c>
      <c r="D44" s="68" t="s">
        <v>139</v>
      </c>
      <c r="E44" s="70" t="s">
        <v>512</v>
      </c>
      <c r="F44" s="76" t="b">
        <v>0</v>
      </c>
      <c r="G44" s="76" t="b">
        <v>0</v>
      </c>
      <c r="H44" s="77" t="s">
        <v>106</v>
      </c>
      <c r="I44" s="156"/>
    </row>
    <row r="45" spans="1:11" ht="15.75" customHeight="1">
      <c r="A45" s="575"/>
      <c r="B45" s="172" t="s">
        <v>380</v>
      </c>
      <c r="C45" s="171" t="s">
        <v>25</v>
      </c>
      <c r="D45" s="68" t="s">
        <v>381</v>
      </c>
      <c r="E45" s="70" t="s">
        <v>512</v>
      </c>
      <c r="F45" s="76" t="b">
        <v>0</v>
      </c>
      <c r="G45" s="76" t="b">
        <v>0</v>
      </c>
      <c r="H45" s="77" t="s">
        <v>106</v>
      </c>
      <c r="I45" s="156"/>
    </row>
    <row r="46" spans="1:11" ht="15.75" customHeight="1">
      <c r="A46" s="576"/>
      <c r="B46" s="88" t="s">
        <v>145</v>
      </c>
      <c r="C46" s="169" t="s">
        <v>25</v>
      </c>
      <c r="D46" s="68" t="s">
        <v>145</v>
      </c>
      <c r="E46" s="87" t="s">
        <v>378</v>
      </c>
      <c r="F46" s="76" t="b">
        <v>0</v>
      </c>
      <c r="G46" s="76" t="b">
        <v>0</v>
      </c>
      <c r="H46" s="77" t="s">
        <v>106</v>
      </c>
      <c r="I46" s="156"/>
      <c r="K46" s="131"/>
    </row>
    <row r="47" spans="1:11" ht="129.75" customHeight="1">
      <c r="A47" s="577" t="s">
        <v>147</v>
      </c>
      <c r="B47" s="173" t="s">
        <v>148</v>
      </c>
      <c r="C47" s="174" t="s">
        <v>149</v>
      </c>
      <c r="D47" s="175" t="s">
        <v>148</v>
      </c>
      <c r="E47" s="112" t="s">
        <v>384</v>
      </c>
      <c r="F47" s="176" t="b">
        <v>0</v>
      </c>
      <c r="G47" s="177" t="s">
        <v>151</v>
      </c>
      <c r="H47" s="106" t="s">
        <v>513</v>
      </c>
      <c r="I47" s="178"/>
      <c r="K47" s="132"/>
    </row>
    <row r="48" spans="1:11" ht="12.75">
      <c r="A48" s="547"/>
      <c r="B48" s="173" t="s">
        <v>153</v>
      </c>
      <c r="C48" s="174" t="s">
        <v>154</v>
      </c>
      <c r="D48" s="175" t="s">
        <v>153</v>
      </c>
      <c r="E48" s="112" t="s">
        <v>379</v>
      </c>
      <c r="F48" s="176" t="b">
        <v>0</v>
      </c>
      <c r="G48" s="179" t="s">
        <v>151</v>
      </c>
      <c r="H48" s="115" t="s">
        <v>514</v>
      </c>
      <c r="I48" s="180"/>
      <c r="K48" s="133"/>
    </row>
  </sheetData>
  <autoFilter ref="F2:G48"/>
  <mergeCells count="19">
    <mergeCell ref="A25:A32"/>
    <mergeCell ref="A33:A46"/>
    <mergeCell ref="A47:A48"/>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I27:I28">
    <cfRule type="notContainsBlanks" dxfId="8" priority="1">
      <formula>LEN(TRIM(I27))&gt;0</formula>
    </cfRule>
  </conditionalFormatting>
  <conditionalFormatting sqref="J23:AA34 A25:G32 H25:H31 I25:I26 I29:I34">
    <cfRule type="notContainsBlanks" dxfId="7" priority="2">
      <formula>LEN(TRIM(J23))&gt;0</formula>
    </cfRule>
  </conditionalFormatting>
  <hyperlinks>
    <hyperlink ref="A1" r:id="rId1"/>
    <hyperlink ref="D3" r:id="rId2"/>
    <hyperlink ref="D4" r:id="rId3"/>
    <hyperlink ref="D5" r:id="rId4"/>
    <hyperlink ref="I5" r:id="rId5"/>
    <hyperlink ref="D6" r:id="rId6"/>
    <hyperlink ref="I6" r:id="rId7"/>
    <hyperlink ref="D7" r:id="rId8"/>
    <hyperlink ref="D8" r:id="rId9"/>
    <hyperlink ref="D9" r:id="rId10"/>
    <hyperlink ref="D10" r:id="rId11"/>
    <hyperlink ref="D11" r:id="rId12"/>
    <hyperlink ref="I11" r:id="rId13"/>
    <hyperlink ref="D12" r:id="rId14"/>
    <hyperlink ref="I12" r:id="rId15"/>
    <hyperlink ref="D13" r:id="rId16"/>
    <hyperlink ref="I13" r:id="rId17"/>
    <hyperlink ref="D14" r:id="rId18"/>
    <hyperlink ref="I14" r:id="rId19"/>
    <hyperlink ref="D15" r:id="rId20"/>
    <hyperlink ref="D16" r:id="rId21"/>
    <hyperlink ref="I16" r:id="rId22"/>
    <hyperlink ref="D17" r:id="rId23"/>
    <hyperlink ref="D18" r:id="rId24"/>
    <hyperlink ref="I18" r:id="rId25"/>
    <hyperlink ref="D19" r:id="rId26"/>
    <hyperlink ref="D21" r:id="rId27"/>
    <hyperlink ref="D23" r:id="rId28"/>
    <hyperlink ref="D24" r:id="rId29"/>
    <hyperlink ref="I24" r:id="rId30"/>
    <hyperlink ref="D25" r:id="rId31"/>
    <hyperlink ref="I25" r:id="rId32"/>
    <hyperlink ref="D26" r:id="rId33"/>
    <hyperlink ref="I26" r:id="rId34"/>
    <hyperlink ref="D27" r:id="rId35"/>
    <hyperlink ref="I27" r:id="rId36"/>
    <hyperlink ref="D28" r:id="rId37"/>
    <hyperlink ref="I28" r:id="rId38"/>
    <hyperlink ref="D29" r:id="rId39"/>
    <hyperlink ref="I29" r:id="rId40"/>
    <hyperlink ref="D30" r:id="rId41"/>
    <hyperlink ref="I30" r:id="rId42"/>
    <hyperlink ref="D31" r:id="rId43"/>
    <hyperlink ref="I31" r:id="rId44"/>
    <hyperlink ref="D32" r:id="rId45"/>
    <hyperlink ref="I32" r:id="rId46"/>
    <hyperlink ref="D33" r:id="rId47"/>
    <hyperlink ref="D34" r:id="rId48"/>
    <hyperlink ref="D35" r:id="rId49"/>
    <hyperlink ref="D36" r:id="rId50"/>
    <hyperlink ref="D37" r:id="rId51"/>
    <hyperlink ref="D38" r:id="rId52"/>
    <hyperlink ref="D39" r:id="rId53"/>
    <hyperlink ref="I39" r:id="rId54"/>
    <hyperlink ref="D40" r:id="rId55"/>
    <hyperlink ref="D41" r:id="rId56"/>
    <hyperlink ref="D42" r:id="rId57"/>
    <hyperlink ref="D43" r:id="rId58"/>
    <hyperlink ref="D44" r:id="rId59"/>
    <hyperlink ref="D45" r:id="rId60"/>
    <hyperlink ref="D46" r:id="rId61"/>
    <hyperlink ref="D47" r:id="rId62"/>
    <hyperlink ref="D48" r:id="rId63"/>
  </hyperlinks>
  <printOptions horizontalCentered="1" gridLines="1"/>
  <pageMargins left="0.7" right="0.7" top="0.75" bottom="0.75" header="0" footer="0"/>
  <pageSetup paperSize="9" fitToHeight="0" pageOrder="overThenDown" orientation="landscape" cellComments="atEnd"/>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7"/>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13.42578125" customWidth="1"/>
    <col min="2" max="2" width="27.85546875" customWidth="1"/>
    <col min="3" max="3" width="38.140625" customWidth="1"/>
    <col min="4" max="4" width="24.85546875" customWidth="1"/>
    <col min="5" max="5" width="10.7109375" customWidth="1"/>
    <col min="6" max="6" width="14.140625" customWidth="1"/>
    <col min="7" max="7" width="8.5703125" customWidth="1"/>
    <col min="8" max="8" width="35.28515625" customWidth="1"/>
    <col min="9" max="9" width="136.85546875" customWidth="1"/>
    <col min="11" max="11" width="20.28515625" customWidth="1"/>
  </cols>
  <sheetData>
    <row r="1" spans="1:27" ht="12.75">
      <c r="A1" s="549" t="s">
        <v>6</v>
      </c>
      <c r="B1" s="550"/>
      <c r="C1" s="551"/>
      <c r="D1" s="550"/>
      <c r="E1" s="550"/>
      <c r="F1" s="550"/>
      <c r="G1" s="550"/>
      <c r="H1" s="550"/>
      <c r="I1" s="189"/>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6" t="s">
        <v>15</v>
      </c>
      <c r="I2" s="190"/>
      <c r="J2" s="8"/>
      <c r="K2" s="9" t="s">
        <v>393</v>
      </c>
      <c r="L2" s="8"/>
      <c r="M2" s="8"/>
      <c r="N2" s="8"/>
      <c r="O2" s="8"/>
      <c r="P2" s="8"/>
      <c r="Q2" s="8"/>
      <c r="R2" s="8"/>
      <c r="S2" s="8"/>
      <c r="T2" s="8"/>
      <c r="U2" s="8"/>
      <c r="V2" s="8"/>
      <c r="W2" s="8"/>
      <c r="X2" s="8"/>
      <c r="Y2" s="8"/>
      <c r="Z2" s="8"/>
      <c r="AA2" s="8"/>
    </row>
    <row r="3" spans="1:27" ht="12.75">
      <c r="A3" s="567" t="s">
        <v>16</v>
      </c>
      <c r="B3" s="568" t="s">
        <v>17</v>
      </c>
      <c r="C3" s="160" t="s">
        <v>18</v>
      </c>
      <c r="D3" s="18" t="s">
        <v>19</v>
      </c>
      <c r="E3" s="20" t="s">
        <v>341</v>
      </c>
      <c r="F3" s="21" t="b">
        <v>0</v>
      </c>
      <c r="G3" s="21" t="b">
        <v>0</v>
      </c>
      <c r="H3" s="22" t="s">
        <v>21</v>
      </c>
      <c r="I3" s="191"/>
    </row>
    <row r="4" spans="1:27" ht="12.75">
      <c r="A4" s="553"/>
      <c r="B4" s="547"/>
      <c r="C4" s="160" t="s">
        <v>18</v>
      </c>
      <c r="D4" s="18" t="s">
        <v>22</v>
      </c>
      <c r="E4" s="20" t="s">
        <v>491</v>
      </c>
      <c r="F4" s="21" t="b">
        <v>0</v>
      </c>
      <c r="G4" s="21" t="b">
        <v>0</v>
      </c>
      <c r="H4" s="26"/>
      <c r="I4" s="192"/>
      <c r="K4" s="119"/>
    </row>
    <row r="5" spans="1:27" ht="24" customHeight="1">
      <c r="A5" s="570" t="s">
        <v>23</v>
      </c>
      <c r="B5" s="569" t="s">
        <v>24</v>
      </c>
      <c r="C5" s="161" t="s">
        <v>25</v>
      </c>
      <c r="D5" s="29" t="s">
        <v>26</v>
      </c>
      <c r="E5" s="31" t="s">
        <v>207</v>
      </c>
      <c r="F5" s="32" t="b">
        <v>0</v>
      </c>
      <c r="G5" s="32" t="b">
        <v>0</v>
      </c>
      <c r="H5" s="33" t="s">
        <v>28</v>
      </c>
      <c r="I5" s="193"/>
    </row>
    <row r="6" spans="1:27" ht="22.5" customHeight="1">
      <c r="A6" s="557"/>
      <c r="B6" s="547"/>
      <c r="C6" s="161" t="s">
        <v>25</v>
      </c>
      <c r="D6" s="29" t="s">
        <v>29</v>
      </c>
      <c r="E6" s="194" t="s">
        <v>515</v>
      </c>
      <c r="F6" s="32" t="b">
        <v>1</v>
      </c>
      <c r="G6" s="32" t="b">
        <v>1</v>
      </c>
      <c r="H6" s="35" t="s">
        <v>21</v>
      </c>
      <c r="I6" s="195" t="s">
        <v>516</v>
      </c>
      <c r="K6" s="121"/>
    </row>
    <row r="7" spans="1:27" ht="12.75">
      <c r="A7" s="557"/>
      <c r="B7" s="569" t="s">
        <v>30</v>
      </c>
      <c r="C7" s="161" t="s">
        <v>25</v>
      </c>
      <c r="D7" s="29" t="s">
        <v>31</v>
      </c>
      <c r="E7" s="31" t="s">
        <v>290</v>
      </c>
      <c r="F7" s="32" t="b">
        <v>0</v>
      </c>
      <c r="G7" s="32" t="b">
        <v>0</v>
      </c>
      <c r="H7" s="33"/>
      <c r="I7" s="193"/>
      <c r="K7" s="119"/>
    </row>
    <row r="8" spans="1:27" ht="12.75">
      <c r="A8" s="557"/>
      <c r="B8" s="547"/>
      <c r="C8" s="161" t="s">
        <v>25</v>
      </c>
      <c r="D8" s="29" t="s">
        <v>33</v>
      </c>
      <c r="E8" s="31" t="s">
        <v>494</v>
      </c>
      <c r="F8" s="32" t="b">
        <v>0</v>
      </c>
      <c r="G8" s="32" t="b">
        <v>0</v>
      </c>
      <c r="H8" s="35" t="s">
        <v>34</v>
      </c>
      <c r="I8" s="193"/>
    </row>
    <row r="9" spans="1:27" ht="12.75">
      <c r="A9" s="557"/>
      <c r="B9" s="569" t="s">
        <v>35</v>
      </c>
      <c r="C9" s="161" t="s">
        <v>18</v>
      </c>
      <c r="D9" s="29" t="s">
        <v>36</v>
      </c>
      <c r="E9" s="31" t="s">
        <v>179</v>
      </c>
      <c r="F9" s="32" t="b">
        <v>0</v>
      </c>
      <c r="G9" s="32" t="b">
        <v>0</v>
      </c>
      <c r="H9" s="33"/>
      <c r="I9" s="193"/>
    </row>
    <row r="10" spans="1:27" ht="12.75">
      <c r="A10" s="553"/>
      <c r="B10" s="547"/>
      <c r="C10" s="161" t="s">
        <v>38</v>
      </c>
      <c r="D10" s="29" t="s">
        <v>39</v>
      </c>
      <c r="E10" s="31" t="s">
        <v>252</v>
      </c>
      <c r="F10" s="32" t="b">
        <v>0</v>
      </c>
      <c r="G10" s="32" t="b">
        <v>0</v>
      </c>
      <c r="H10" s="35" t="s">
        <v>34</v>
      </c>
      <c r="I10" s="193"/>
    </row>
    <row r="11" spans="1:27" ht="12.75">
      <c r="A11" s="571" t="s">
        <v>40</v>
      </c>
      <c r="B11" s="565" t="s">
        <v>41</v>
      </c>
      <c r="C11" s="162" t="s">
        <v>25</v>
      </c>
      <c r="D11" s="38" t="s">
        <v>42</v>
      </c>
      <c r="E11" s="40" t="s">
        <v>127</v>
      </c>
      <c r="F11" s="41" t="b">
        <v>0</v>
      </c>
      <c r="G11" s="41" t="b">
        <v>0</v>
      </c>
      <c r="H11" s="42" t="s">
        <v>28</v>
      </c>
      <c r="I11" s="196"/>
      <c r="K11" s="121"/>
    </row>
    <row r="12" spans="1:27" ht="15" customHeight="1">
      <c r="A12" s="557"/>
      <c r="B12" s="547"/>
      <c r="C12" s="162" t="s">
        <v>25</v>
      </c>
      <c r="D12" s="38" t="s">
        <v>44</v>
      </c>
      <c r="E12" s="40" t="s">
        <v>517</v>
      </c>
      <c r="F12" s="41" t="b">
        <v>0</v>
      </c>
      <c r="G12" s="41" t="b">
        <v>1</v>
      </c>
      <c r="H12" s="43" t="s">
        <v>45</v>
      </c>
      <c r="I12" s="197" t="s">
        <v>518</v>
      </c>
      <c r="K12" s="122"/>
    </row>
    <row r="13" spans="1:27" ht="12.75">
      <c r="A13" s="557"/>
      <c r="B13" s="565" t="s">
        <v>46</v>
      </c>
      <c r="C13" s="162" t="s">
        <v>25</v>
      </c>
      <c r="D13" s="38" t="s">
        <v>47</v>
      </c>
      <c r="E13" s="40" t="s">
        <v>130</v>
      </c>
      <c r="F13" s="41" t="b">
        <v>0</v>
      </c>
      <c r="G13" s="41" t="b">
        <v>0</v>
      </c>
      <c r="H13" s="42" t="s">
        <v>28</v>
      </c>
      <c r="I13" s="196"/>
      <c r="K13" s="121"/>
    </row>
    <row r="14" spans="1:27" ht="12.75">
      <c r="A14" s="557"/>
      <c r="B14" s="547"/>
      <c r="C14" s="162" t="s">
        <v>25</v>
      </c>
      <c r="D14" s="38" t="s">
        <v>49</v>
      </c>
      <c r="E14" s="40" t="s">
        <v>140</v>
      </c>
      <c r="F14" s="41" t="b">
        <v>0</v>
      </c>
      <c r="G14" s="41" t="b">
        <v>0</v>
      </c>
      <c r="H14" s="43" t="s">
        <v>50</v>
      </c>
      <c r="I14" s="196"/>
      <c r="K14" s="123"/>
    </row>
    <row r="15" spans="1:27" ht="12.75">
      <c r="A15" s="557"/>
      <c r="B15" s="565" t="s">
        <v>51</v>
      </c>
      <c r="C15" s="162" t="s">
        <v>25</v>
      </c>
      <c r="D15" s="38" t="s">
        <v>52</v>
      </c>
      <c r="E15" s="40" t="s">
        <v>74</v>
      </c>
      <c r="F15" s="162" t="b">
        <v>0</v>
      </c>
      <c r="G15" s="41" t="b">
        <v>0</v>
      </c>
      <c r="H15" s="42" t="s">
        <v>28</v>
      </c>
      <c r="I15" s="196"/>
      <c r="K15" s="121"/>
    </row>
    <row r="16" spans="1:27" ht="12.75">
      <c r="A16" s="557"/>
      <c r="B16" s="547"/>
      <c r="C16" s="162" t="s">
        <v>25</v>
      </c>
      <c r="D16" s="38" t="s">
        <v>54</v>
      </c>
      <c r="E16" s="198" t="s">
        <v>140</v>
      </c>
      <c r="F16" s="41" t="b">
        <v>1</v>
      </c>
      <c r="G16" s="41" t="b">
        <v>1</v>
      </c>
      <c r="H16" s="43" t="s">
        <v>55</v>
      </c>
      <c r="I16" s="196" t="s">
        <v>519</v>
      </c>
      <c r="K16" s="123"/>
    </row>
    <row r="17" spans="1:11" ht="12.75">
      <c r="A17" s="557"/>
      <c r="B17" s="565" t="s">
        <v>56</v>
      </c>
      <c r="C17" s="162" t="s">
        <v>25</v>
      </c>
      <c r="D17" s="38" t="s">
        <v>57</v>
      </c>
      <c r="E17" s="40" t="s">
        <v>74</v>
      </c>
      <c r="F17" s="41" t="b">
        <v>0</v>
      </c>
      <c r="G17" s="41" t="b">
        <v>0</v>
      </c>
      <c r="H17" s="42" t="s">
        <v>28</v>
      </c>
      <c r="I17" s="196"/>
      <c r="K17" s="121"/>
    </row>
    <row r="18" spans="1:11" ht="12.75">
      <c r="A18" s="557"/>
      <c r="B18" s="547"/>
      <c r="C18" s="162" t="s">
        <v>25</v>
      </c>
      <c r="D18" s="38" t="s">
        <v>59</v>
      </c>
      <c r="E18" s="40" t="s">
        <v>130</v>
      </c>
      <c r="F18" s="41" t="b">
        <v>0</v>
      </c>
      <c r="G18" s="41" t="b">
        <v>1</v>
      </c>
      <c r="H18" s="43" t="s">
        <v>34</v>
      </c>
      <c r="I18" s="199" t="s">
        <v>520</v>
      </c>
      <c r="K18" s="124"/>
    </row>
    <row r="19" spans="1:11" ht="12.75">
      <c r="A19" s="557"/>
      <c r="B19" s="565" t="s">
        <v>60</v>
      </c>
      <c r="C19" s="162" t="s">
        <v>25</v>
      </c>
      <c r="D19" s="38" t="s">
        <v>61</v>
      </c>
      <c r="E19" s="40" t="s">
        <v>150</v>
      </c>
      <c r="F19" s="41" t="b">
        <v>0</v>
      </c>
      <c r="G19" s="41" t="b">
        <v>1</v>
      </c>
      <c r="H19" s="43" t="s">
        <v>63</v>
      </c>
      <c r="I19" s="196" t="s">
        <v>521</v>
      </c>
      <c r="K19" s="125"/>
    </row>
    <row r="20" spans="1:11" ht="12.75">
      <c r="A20" s="557"/>
      <c r="B20" s="547"/>
      <c r="C20" s="162" t="s">
        <v>25</v>
      </c>
      <c r="D20" s="38" t="s">
        <v>64</v>
      </c>
      <c r="E20" s="40" t="s">
        <v>273</v>
      </c>
      <c r="F20" s="162" t="b">
        <v>0</v>
      </c>
      <c r="G20" s="41" t="b">
        <v>0</v>
      </c>
      <c r="H20" s="43" t="s">
        <v>28</v>
      </c>
      <c r="I20" s="196"/>
      <c r="K20" s="125"/>
    </row>
    <row r="21" spans="1:11" ht="12.75">
      <c r="A21" s="557"/>
      <c r="B21" s="565" t="s">
        <v>65</v>
      </c>
      <c r="C21" s="162" t="s">
        <v>25</v>
      </c>
      <c r="D21" s="38" t="s">
        <v>66</v>
      </c>
      <c r="E21" s="40" t="s">
        <v>130</v>
      </c>
      <c r="F21" s="41" t="b">
        <v>0</v>
      </c>
      <c r="G21" s="41" t="b">
        <v>1</v>
      </c>
      <c r="H21" s="43" t="s">
        <v>63</v>
      </c>
      <c r="I21" s="196" t="s">
        <v>522</v>
      </c>
      <c r="K21" s="125"/>
    </row>
    <row r="22" spans="1:11" ht="12.75">
      <c r="A22" s="557"/>
      <c r="B22" s="547"/>
      <c r="C22" s="162" t="s">
        <v>25</v>
      </c>
      <c r="D22" s="38" t="s">
        <v>68</v>
      </c>
      <c r="E22" s="40" t="s">
        <v>255</v>
      </c>
      <c r="F22" s="162" t="b">
        <v>0</v>
      </c>
      <c r="G22" s="41" t="b">
        <v>0</v>
      </c>
      <c r="H22" s="43" t="s">
        <v>28</v>
      </c>
      <c r="I22" s="196"/>
      <c r="K22" s="125"/>
    </row>
    <row r="23" spans="1:11" ht="12.75">
      <c r="A23" s="557"/>
      <c r="B23" s="566" t="s">
        <v>69</v>
      </c>
      <c r="C23" s="162" t="s">
        <v>25</v>
      </c>
      <c r="D23" s="139" t="s">
        <v>70</v>
      </c>
      <c r="E23" s="40" t="s">
        <v>74</v>
      </c>
      <c r="F23" s="162" t="b">
        <v>0</v>
      </c>
      <c r="G23" s="41" t="b">
        <v>0</v>
      </c>
      <c r="H23" s="48" t="s">
        <v>28</v>
      </c>
      <c r="I23" s="200"/>
      <c r="K23" s="125"/>
    </row>
    <row r="24" spans="1:11" ht="12.75">
      <c r="A24" s="553"/>
      <c r="B24" s="547"/>
      <c r="C24" s="162" t="s">
        <v>25</v>
      </c>
      <c r="D24" s="139" t="s">
        <v>72</v>
      </c>
      <c r="E24" s="40" t="s">
        <v>255</v>
      </c>
      <c r="F24" s="41" t="b">
        <v>0</v>
      </c>
      <c r="G24" s="41" t="b">
        <v>0</v>
      </c>
      <c r="H24" s="48" t="s">
        <v>73</v>
      </c>
      <c r="I24" s="200"/>
      <c r="K24" s="126"/>
    </row>
    <row r="25" spans="1:11" ht="12.75">
      <c r="A25" s="578" t="s">
        <v>75</v>
      </c>
      <c r="B25" s="163" t="s">
        <v>76</v>
      </c>
      <c r="C25" s="164" t="s">
        <v>77</v>
      </c>
      <c r="D25" s="53" t="s">
        <v>78</v>
      </c>
      <c r="E25" s="55" t="s">
        <v>150</v>
      </c>
      <c r="F25" s="56" t="b">
        <v>1</v>
      </c>
      <c r="G25" s="57" t="b">
        <v>1</v>
      </c>
      <c r="H25" s="58" t="s">
        <v>21</v>
      </c>
      <c r="I25" s="165" t="s">
        <v>523</v>
      </c>
      <c r="K25" s="121"/>
    </row>
    <row r="26" spans="1:11" ht="12.75">
      <c r="A26" s="557"/>
      <c r="B26" s="163" t="s">
        <v>80</v>
      </c>
      <c r="C26" s="164" t="s">
        <v>77</v>
      </c>
      <c r="D26" s="53" t="s">
        <v>81</v>
      </c>
      <c r="E26" s="55" t="s">
        <v>304</v>
      </c>
      <c r="F26" s="56" t="b">
        <v>1</v>
      </c>
      <c r="G26" s="57" t="b">
        <v>1</v>
      </c>
      <c r="H26" s="58" t="s">
        <v>21</v>
      </c>
      <c r="I26" s="201" t="s">
        <v>524</v>
      </c>
      <c r="K26" s="127"/>
    </row>
    <row r="27" spans="1:11" ht="12.75">
      <c r="A27" s="557"/>
      <c r="B27" s="163" t="s">
        <v>83</v>
      </c>
      <c r="C27" s="164" t="s">
        <v>77</v>
      </c>
      <c r="D27" s="53" t="s">
        <v>84</v>
      </c>
      <c r="E27" s="55" t="s">
        <v>203</v>
      </c>
      <c r="F27" s="56" t="b">
        <v>1</v>
      </c>
      <c r="G27" s="57" t="b">
        <v>1</v>
      </c>
      <c r="H27" s="58" t="s">
        <v>21</v>
      </c>
      <c r="I27" s="201" t="s">
        <v>525</v>
      </c>
      <c r="K27" s="128"/>
    </row>
    <row r="28" spans="1:11" ht="12.75">
      <c r="A28" s="557"/>
      <c r="B28" s="163" t="s">
        <v>86</v>
      </c>
      <c r="C28" s="164" t="s">
        <v>77</v>
      </c>
      <c r="D28" s="53" t="s">
        <v>87</v>
      </c>
      <c r="E28" s="55" t="s">
        <v>271</v>
      </c>
      <c r="F28" s="56" t="b">
        <v>1</v>
      </c>
      <c r="G28" s="57" t="b">
        <v>1</v>
      </c>
      <c r="H28" s="58" t="s">
        <v>21</v>
      </c>
      <c r="I28" s="201" t="s">
        <v>526</v>
      </c>
      <c r="K28" s="128"/>
    </row>
    <row r="29" spans="1:11" ht="12.75">
      <c r="A29" s="557"/>
      <c r="B29" s="163" t="s">
        <v>89</v>
      </c>
      <c r="C29" s="164" t="s">
        <v>77</v>
      </c>
      <c r="D29" s="53" t="s">
        <v>90</v>
      </c>
      <c r="E29" s="55" t="s">
        <v>271</v>
      </c>
      <c r="F29" s="56" t="b">
        <v>1</v>
      </c>
      <c r="G29" s="57" t="b">
        <v>1</v>
      </c>
      <c r="H29" s="58" t="s">
        <v>21</v>
      </c>
      <c r="I29" s="201" t="s">
        <v>527</v>
      </c>
      <c r="K29" s="125"/>
    </row>
    <row r="30" spans="1:11" ht="12.75">
      <c r="A30" s="557"/>
      <c r="B30" s="163" t="s">
        <v>91</v>
      </c>
      <c r="C30" s="164" t="s">
        <v>77</v>
      </c>
      <c r="D30" s="53" t="s">
        <v>92</v>
      </c>
      <c r="E30" s="55" t="s">
        <v>417</v>
      </c>
      <c r="F30" s="56" t="b">
        <v>1</v>
      </c>
      <c r="G30" s="57" t="b">
        <v>1</v>
      </c>
      <c r="H30" s="58" t="s">
        <v>21</v>
      </c>
      <c r="I30" s="201" t="s">
        <v>528</v>
      </c>
      <c r="K30" s="129"/>
    </row>
    <row r="31" spans="1:11" ht="12.75">
      <c r="A31" s="553"/>
      <c r="B31" s="163" t="s">
        <v>94</v>
      </c>
      <c r="C31" s="164" t="s">
        <v>77</v>
      </c>
      <c r="D31" s="53" t="s">
        <v>95</v>
      </c>
      <c r="E31" s="55" t="s">
        <v>270</v>
      </c>
      <c r="F31" s="56" t="b">
        <v>1</v>
      </c>
      <c r="G31" s="57" t="b">
        <v>1</v>
      </c>
      <c r="H31" s="58" t="s">
        <v>21</v>
      </c>
      <c r="I31" s="201" t="s">
        <v>529</v>
      </c>
      <c r="K31" s="129"/>
    </row>
    <row r="32" spans="1:11" ht="12.75">
      <c r="A32" s="574" t="s">
        <v>107</v>
      </c>
      <c r="B32" s="71" t="s">
        <v>108</v>
      </c>
      <c r="C32" s="169" t="s">
        <v>25</v>
      </c>
      <c r="D32" s="68" t="s">
        <v>109</v>
      </c>
      <c r="E32" s="70" t="s">
        <v>203</v>
      </c>
      <c r="F32" s="71" t="b">
        <v>0</v>
      </c>
      <c r="G32" s="71" t="b">
        <v>0</v>
      </c>
      <c r="H32" s="170" t="s">
        <v>106</v>
      </c>
      <c r="I32" s="202"/>
      <c r="K32" s="130"/>
    </row>
    <row r="33" spans="1:11" ht="15.75" customHeight="1">
      <c r="A33" s="575"/>
      <c r="B33" s="71" t="s">
        <v>111</v>
      </c>
      <c r="C33" s="169" t="s">
        <v>25</v>
      </c>
      <c r="D33" s="68" t="s">
        <v>112</v>
      </c>
      <c r="E33" s="70" t="s">
        <v>177</v>
      </c>
      <c r="F33" s="71" t="b">
        <v>0</v>
      </c>
      <c r="G33" s="71" t="b">
        <v>0</v>
      </c>
      <c r="H33" s="170" t="s">
        <v>106</v>
      </c>
      <c r="I33" s="202"/>
      <c r="K33" s="130"/>
    </row>
    <row r="34" spans="1:11" ht="15.75" customHeight="1">
      <c r="A34" s="575"/>
      <c r="B34" s="71" t="s">
        <v>114</v>
      </c>
      <c r="C34" s="169" t="s">
        <v>25</v>
      </c>
      <c r="D34" s="74" t="s">
        <v>115</v>
      </c>
      <c r="E34" s="70" t="s">
        <v>219</v>
      </c>
      <c r="F34" s="76" t="b">
        <v>0</v>
      </c>
      <c r="G34" s="76" t="b">
        <v>0</v>
      </c>
      <c r="H34" s="77" t="s">
        <v>106</v>
      </c>
      <c r="I34" s="202"/>
      <c r="K34" s="130"/>
    </row>
    <row r="35" spans="1:11" ht="15" customHeight="1">
      <c r="A35" s="575"/>
      <c r="B35" s="71" t="s">
        <v>117</v>
      </c>
      <c r="C35" s="169" t="s">
        <v>25</v>
      </c>
      <c r="D35" s="68" t="s">
        <v>118</v>
      </c>
      <c r="E35" s="70" t="s">
        <v>184</v>
      </c>
      <c r="F35" s="76" t="b">
        <v>0</v>
      </c>
      <c r="G35" s="76" t="b">
        <v>0</v>
      </c>
      <c r="H35" s="77" t="s">
        <v>106</v>
      </c>
      <c r="I35" s="203"/>
      <c r="K35" s="130"/>
    </row>
    <row r="36" spans="1:11" ht="15.75" customHeight="1">
      <c r="A36" s="575"/>
      <c r="B36" s="71" t="s">
        <v>119</v>
      </c>
      <c r="C36" s="169" t="s">
        <v>25</v>
      </c>
      <c r="D36" s="68" t="s">
        <v>120</v>
      </c>
      <c r="E36" s="70" t="s">
        <v>250</v>
      </c>
      <c r="F36" s="76" t="b">
        <v>0</v>
      </c>
      <c r="G36" s="76" t="b">
        <v>0</v>
      </c>
      <c r="H36" s="77" t="s">
        <v>106</v>
      </c>
      <c r="I36" s="202"/>
      <c r="K36" s="130"/>
    </row>
    <row r="37" spans="1:11" ht="15.75" customHeight="1">
      <c r="A37" s="575"/>
      <c r="B37" s="71" t="s">
        <v>122</v>
      </c>
      <c r="C37" s="171" t="s">
        <v>25</v>
      </c>
      <c r="D37" s="68" t="s">
        <v>123</v>
      </c>
      <c r="E37" s="70" t="s">
        <v>74</v>
      </c>
      <c r="F37" s="76" t="b">
        <v>0</v>
      </c>
      <c r="G37" s="76" t="b">
        <v>0</v>
      </c>
      <c r="H37" s="77" t="s">
        <v>106</v>
      </c>
      <c r="I37" s="202"/>
    </row>
    <row r="38" spans="1:11" ht="15.75" customHeight="1">
      <c r="A38" s="575"/>
      <c r="B38" s="172" t="s">
        <v>125</v>
      </c>
      <c r="C38" s="171" t="s">
        <v>25</v>
      </c>
      <c r="D38" s="68" t="s">
        <v>126</v>
      </c>
      <c r="E38" s="70" t="s">
        <v>512</v>
      </c>
      <c r="F38" s="76" t="b">
        <v>0</v>
      </c>
      <c r="G38" s="76" t="b">
        <v>0</v>
      </c>
      <c r="H38" s="77" t="s">
        <v>106</v>
      </c>
      <c r="I38" s="202"/>
    </row>
    <row r="39" spans="1:11" ht="15.75" customHeight="1">
      <c r="A39" s="575"/>
      <c r="B39" s="172" t="s">
        <v>128</v>
      </c>
      <c r="C39" s="171" t="s">
        <v>25</v>
      </c>
      <c r="D39" s="68" t="s">
        <v>129</v>
      </c>
      <c r="E39" s="70" t="s">
        <v>512</v>
      </c>
      <c r="F39" s="76" t="b">
        <v>0</v>
      </c>
      <c r="G39" s="76" t="b">
        <v>0</v>
      </c>
      <c r="H39" s="77" t="s">
        <v>106</v>
      </c>
      <c r="I39" s="202"/>
    </row>
    <row r="40" spans="1:11" ht="15.75" customHeight="1">
      <c r="A40" s="575"/>
      <c r="B40" s="71" t="s">
        <v>131</v>
      </c>
      <c r="C40" s="169" t="s">
        <v>25</v>
      </c>
      <c r="D40" s="68" t="s">
        <v>132</v>
      </c>
      <c r="E40" s="70" t="s">
        <v>273</v>
      </c>
      <c r="F40" s="76" t="b">
        <v>0</v>
      </c>
      <c r="G40" s="76" t="b">
        <v>0</v>
      </c>
      <c r="H40" s="77" t="s">
        <v>106</v>
      </c>
      <c r="I40" s="202"/>
      <c r="K40" s="131"/>
    </row>
    <row r="41" spans="1:11" ht="15.75" customHeight="1">
      <c r="A41" s="575"/>
      <c r="B41" s="172" t="s">
        <v>134</v>
      </c>
      <c r="C41" s="171" t="s">
        <v>25</v>
      </c>
      <c r="D41" s="68" t="s">
        <v>135</v>
      </c>
      <c r="E41" s="70" t="s">
        <v>512</v>
      </c>
      <c r="F41" s="76" t="b">
        <v>0</v>
      </c>
      <c r="G41" s="76" t="b">
        <v>0</v>
      </c>
      <c r="H41" s="77" t="s">
        <v>106</v>
      </c>
      <c r="I41" s="202"/>
    </row>
    <row r="42" spans="1:11" ht="15.75" customHeight="1">
      <c r="A42" s="575"/>
      <c r="B42" s="172" t="s">
        <v>136</v>
      </c>
      <c r="C42" s="171" t="s">
        <v>25</v>
      </c>
      <c r="D42" s="68" t="s">
        <v>137</v>
      </c>
      <c r="E42" s="70" t="s">
        <v>512</v>
      </c>
      <c r="F42" s="76" t="b">
        <v>0</v>
      </c>
      <c r="G42" s="76" t="b">
        <v>0</v>
      </c>
      <c r="H42" s="77" t="s">
        <v>106</v>
      </c>
      <c r="I42" s="202"/>
    </row>
    <row r="43" spans="1:11" ht="15.75" customHeight="1">
      <c r="A43" s="575"/>
      <c r="B43" s="172" t="s">
        <v>138</v>
      </c>
      <c r="C43" s="171" t="s">
        <v>25</v>
      </c>
      <c r="D43" s="68" t="s">
        <v>139</v>
      </c>
      <c r="E43" s="70" t="s">
        <v>512</v>
      </c>
      <c r="F43" s="76" t="b">
        <v>0</v>
      </c>
      <c r="G43" s="76" t="b">
        <v>0</v>
      </c>
      <c r="H43" s="77" t="s">
        <v>106</v>
      </c>
      <c r="I43" s="202"/>
    </row>
    <row r="44" spans="1:11" ht="15.75" customHeight="1">
      <c r="A44" s="575"/>
      <c r="B44" s="172" t="s">
        <v>380</v>
      </c>
      <c r="C44" s="171" t="s">
        <v>25</v>
      </c>
      <c r="D44" s="68" t="s">
        <v>381</v>
      </c>
      <c r="E44" s="70" t="s">
        <v>512</v>
      </c>
      <c r="F44" s="76" t="b">
        <v>0</v>
      </c>
      <c r="G44" s="76" t="b">
        <v>0</v>
      </c>
      <c r="H44" s="77" t="s">
        <v>106</v>
      </c>
      <c r="I44" s="202"/>
    </row>
    <row r="45" spans="1:11" ht="15.75" customHeight="1">
      <c r="A45" s="576"/>
      <c r="B45" s="88" t="s">
        <v>145</v>
      </c>
      <c r="C45" s="169" t="s">
        <v>25</v>
      </c>
      <c r="D45" s="68" t="s">
        <v>145</v>
      </c>
      <c r="E45" s="87" t="s">
        <v>378</v>
      </c>
      <c r="F45" s="76" t="b">
        <v>0</v>
      </c>
      <c r="G45" s="76" t="b">
        <v>0</v>
      </c>
      <c r="H45" s="77" t="s">
        <v>106</v>
      </c>
      <c r="I45" s="202"/>
      <c r="K45" s="131"/>
    </row>
    <row r="46" spans="1:11" ht="129.75" customHeight="1">
      <c r="A46" s="577" t="s">
        <v>147</v>
      </c>
      <c r="B46" s="173" t="s">
        <v>148</v>
      </c>
      <c r="C46" s="174" t="s">
        <v>149</v>
      </c>
      <c r="D46" s="175" t="s">
        <v>148</v>
      </c>
      <c r="E46" s="112" t="s">
        <v>384</v>
      </c>
      <c r="F46" s="176" t="b">
        <v>0</v>
      </c>
      <c r="G46" s="177" t="s">
        <v>151</v>
      </c>
      <c r="H46" s="106" t="s">
        <v>513</v>
      </c>
      <c r="I46" s="178"/>
      <c r="K46" s="132"/>
    </row>
    <row r="47" spans="1:11" ht="12.75">
      <c r="A47" s="547"/>
      <c r="B47" s="173" t="s">
        <v>153</v>
      </c>
      <c r="C47" s="174" t="s">
        <v>154</v>
      </c>
      <c r="D47" s="175" t="s">
        <v>153</v>
      </c>
      <c r="E47" s="112" t="s">
        <v>379</v>
      </c>
      <c r="F47" s="176" t="b">
        <v>0</v>
      </c>
      <c r="G47" s="179" t="s">
        <v>151</v>
      </c>
      <c r="H47" s="115" t="s">
        <v>514</v>
      </c>
      <c r="I47" s="204"/>
      <c r="K47" s="133"/>
    </row>
  </sheetData>
  <autoFilter ref="F2:G47"/>
  <mergeCells count="19">
    <mergeCell ref="A25:A31"/>
    <mergeCell ref="A32:A45"/>
    <mergeCell ref="A46:A47"/>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AA33 A25:H31 I25:I33">
    <cfRule type="notContainsBlanks" dxfId="6" priority="1">
      <formula>LEN(TRIM(J23))&gt;0</formula>
    </cfRule>
  </conditionalFormatting>
  <hyperlinks>
    <hyperlink ref="A1" r:id="rId1"/>
    <hyperlink ref="D3" r:id="rId2"/>
    <hyperlink ref="D4" r:id="rId3"/>
    <hyperlink ref="D5" r:id="rId4"/>
    <hyperlink ref="D6" r:id="rId5"/>
    <hyperlink ref="I6" r:id="rId6"/>
    <hyperlink ref="D7" r:id="rId7"/>
    <hyperlink ref="D8" r:id="rId8"/>
    <hyperlink ref="D9" r:id="rId9"/>
    <hyperlink ref="D10" r:id="rId10"/>
    <hyperlink ref="D11" r:id="rId11"/>
    <hyperlink ref="D12" r:id="rId12"/>
    <hyperlink ref="I12" r:id="rId13"/>
    <hyperlink ref="D13" r:id="rId14"/>
    <hyperlink ref="D14" r:id="rId15"/>
    <hyperlink ref="D15" r:id="rId16"/>
    <hyperlink ref="D16" r:id="rId17"/>
    <hyperlink ref="I16" r:id="rId18"/>
    <hyperlink ref="D17" r:id="rId19"/>
    <hyperlink ref="D18" r:id="rId20"/>
    <hyperlink ref="I18" r:id="rId21"/>
    <hyperlink ref="D19" r:id="rId22"/>
    <hyperlink ref="I19" r:id="rId23"/>
    <hyperlink ref="D21" r:id="rId24"/>
    <hyperlink ref="I21" r:id="rId25"/>
    <hyperlink ref="D23" r:id="rId26"/>
    <hyperlink ref="D24" r:id="rId27"/>
    <hyperlink ref="D25" r:id="rId28"/>
    <hyperlink ref="I25" r:id="rId29"/>
    <hyperlink ref="D26" r:id="rId30"/>
    <hyperlink ref="I26" r:id="rId31"/>
    <hyperlink ref="D27" r:id="rId32"/>
    <hyperlink ref="I27" r:id="rId33"/>
    <hyperlink ref="D28" r:id="rId34"/>
    <hyperlink ref="I28" r:id="rId35"/>
    <hyperlink ref="D29" r:id="rId36"/>
    <hyperlink ref="I29" r:id="rId37"/>
    <hyperlink ref="D30" r:id="rId38"/>
    <hyperlink ref="I30" r:id="rId39"/>
    <hyperlink ref="D31" r:id="rId40"/>
    <hyperlink ref="I31" r:id="rId41"/>
    <hyperlink ref="D32" r:id="rId42"/>
    <hyperlink ref="D33" r:id="rId43"/>
    <hyperlink ref="D34" r:id="rId44"/>
    <hyperlink ref="D35" r:id="rId45"/>
    <hyperlink ref="D36" r:id="rId46"/>
    <hyperlink ref="D37" r:id="rId47"/>
    <hyperlink ref="D38" r:id="rId48"/>
    <hyperlink ref="D39" r:id="rId49"/>
    <hyperlink ref="D40" r:id="rId50"/>
    <hyperlink ref="D41" r:id="rId51"/>
    <hyperlink ref="D42" r:id="rId52"/>
    <hyperlink ref="D43" r:id="rId53"/>
    <hyperlink ref="D44" r:id="rId54"/>
    <hyperlink ref="D45" r:id="rId55"/>
    <hyperlink ref="D46" r:id="rId56"/>
    <hyperlink ref="D47" r:id="rId57"/>
  </hyperlinks>
  <printOptions horizontalCentered="1" gridLines="1"/>
  <pageMargins left="0.7" right="0.7" top="0.75" bottom="0.75" header="0" footer="0"/>
  <pageSetup paperSize="9" fitToHeight="0" pageOrder="overThenDown" orientation="landscape" cellComments="atEnd"/>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7"/>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13.42578125" customWidth="1"/>
    <col min="2" max="2" width="27.85546875" customWidth="1"/>
    <col min="3" max="3" width="38.140625" customWidth="1"/>
    <col min="4" max="4" width="24.85546875" customWidth="1"/>
    <col min="5" max="5" width="10.7109375" customWidth="1"/>
    <col min="6" max="6" width="14.140625" customWidth="1"/>
    <col min="7" max="7" width="8.5703125" customWidth="1"/>
    <col min="8" max="8" width="35.28515625" customWidth="1"/>
    <col min="9" max="9" width="136.85546875" customWidth="1"/>
    <col min="11" max="11" width="20.28515625" customWidth="1"/>
  </cols>
  <sheetData>
    <row r="1" spans="1:27" ht="12.75">
      <c r="A1" s="549" t="s">
        <v>6</v>
      </c>
      <c r="B1" s="550"/>
      <c r="C1" s="551"/>
      <c r="D1" s="550"/>
      <c r="E1" s="550"/>
      <c r="F1" s="550"/>
      <c r="G1" s="550"/>
      <c r="H1" s="550"/>
      <c r="I1" s="189"/>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6" t="s">
        <v>15</v>
      </c>
      <c r="I2" s="190"/>
      <c r="J2" s="8"/>
      <c r="K2" s="9" t="s">
        <v>393</v>
      </c>
      <c r="L2" s="8"/>
      <c r="M2" s="8"/>
      <c r="N2" s="8"/>
      <c r="O2" s="8"/>
      <c r="P2" s="8"/>
      <c r="Q2" s="8"/>
      <c r="R2" s="8"/>
      <c r="S2" s="8"/>
      <c r="T2" s="8"/>
      <c r="U2" s="8"/>
      <c r="V2" s="8"/>
      <c r="W2" s="8"/>
      <c r="X2" s="8"/>
      <c r="Y2" s="8"/>
      <c r="Z2" s="8"/>
      <c r="AA2" s="8"/>
    </row>
    <row r="3" spans="1:27" ht="12.75">
      <c r="A3" s="567" t="s">
        <v>16</v>
      </c>
      <c r="B3" s="568" t="s">
        <v>17</v>
      </c>
      <c r="C3" s="160" t="s">
        <v>18</v>
      </c>
      <c r="D3" s="18" t="s">
        <v>19</v>
      </c>
      <c r="E3" s="20" t="s">
        <v>341</v>
      </c>
      <c r="F3" s="21" t="b">
        <v>0</v>
      </c>
      <c r="G3" s="21" t="b">
        <v>0</v>
      </c>
      <c r="H3" s="22" t="s">
        <v>21</v>
      </c>
      <c r="I3" s="191"/>
    </row>
    <row r="4" spans="1:27" ht="12.75">
      <c r="A4" s="553"/>
      <c r="B4" s="547"/>
      <c r="C4" s="160" t="s">
        <v>18</v>
      </c>
      <c r="D4" s="18" t="s">
        <v>22</v>
      </c>
      <c r="E4" s="20" t="s">
        <v>491</v>
      </c>
      <c r="F4" s="21" t="b">
        <v>0</v>
      </c>
      <c r="G4" s="21" t="b">
        <v>0</v>
      </c>
      <c r="H4" s="26"/>
      <c r="I4" s="192"/>
      <c r="K4" s="119"/>
    </row>
    <row r="5" spans="1:27" ht="24" customHeight="1">
      <c r="A5" s="570" t="s">
        <v>23</v>
      </c>
      <c r="B5" s="569" t="s">
        <v>24</v>
      </c>
      <c r="C5" s="161" t="s">
        <v>25</v>
      </c>
      <c r="D5" s="29" t="s">
        <v>26</v>
      </c>
      <c r="E5" s="31" t="s">
        <v>207</v>
      </c>
      <c r="F5" s="32" t="b">
        <v>0</v>
      </c>
      <c r="G5" s="32" t="b">
        <v>0</v>
      </c>
      <c r="H5" s="33" t="s">
        <v>28</v>
      </c>
      <c r="I5" s="193"/>
    </row>
    <row r="6" spans="1:27" ht="22.5" customHeight="1">
      <c r="A6" s="557"/>
      <c r="B6" s="547"/>
      <c r="C6" s="161" t="s">
        <v>25</v>
      </c>
      <c r="D6" s="29" t="s">
        <v>29</v>
      </c>
      <c r="E6" s="31" t="s">
        <v>124</v>
      </c>
      <c r="F6" s="32" t="b">
        <v>1</v>
      </c>
      <c r="G6" s="32" t="b">
        <v>1</v>
      </c>
      <c r="H6" s="35" t="s">
        <v>21</v>
      </c>
      <c r="I6" s="195" t="s">
        <v>530</v>
      </c>
      <c r="K6" s="121"/>
    </row>
    <row r="7" spans="1:27" ht="12.75">
      <c r="A7" s="557"/>
      <c r="B7" s="569" t="s">
        <v>30</v>
      </c>
      <c r="C7" s="161" t="s">
        <v>25</v>
      </c>
      <c r="D7" s="29" t="s">
        <v>31</v>
      </c>
      <c r="E7" s="31" t="s">
        <v>290</v>
      </c>
      <c r="F7" s="32" t="b">
        <v>0</v>
      </c>
      <c r="G7" s="32" t="b">
        <v>0</v>
      </c>
      <c r="H7" s="33"/>
      <c r="I7" s="193"/>
      <c r="K7" s="119"/>
    </row>
    <row r="8" spans="1:27" ht="12.75">
      <c r="A8" s="557"/>
      <c r="B8" s="547"/>
      <c r="C8" s="161" t="s">
        <v>25</v>
      </c>
      <c r="D8" s="29" t="s">
        <v>33</v>
      </c>
      <c r="E8" s="31" t="s">
        <v>494</v>
      </c>
      <c r="F8" s="32" t="b">
        <v>0</v>
      </c>
      <c r="G8" s="32" t="b">
        <v>0</v>
      </c>
      <c r="H8" s="35" t="s">
        <v>34</v>
      </c>
      <c r="I8" s="193"/>
    </row>
    <row r="9" spans="1:27" ht="12.75">
      <c r="A9" s="557"/>
      <c r="B9" s="569" t="s">
        <v>35</v>
      </c>
      <c r="C9" s="161" t="s">
        <v>18</v>
      </c>
      <c r="D9" s="29" t="s">
        <v>36</v>
      </c>
      <c r="E9" s="31" t="s">
        <v>179</v>
      </c>
      <c r="F9" s="32" t="b">
        <v>0</v>
      </c>
      <c r="G9" s="32" t="b">
        <v>0</v>
      </c>
      <c r="H9" s="33"/>
      <c r="I9" s="193"/>
    </row>
    <row r="10" spans="1:27" ht="12.75">
      <c r="A10" s="553"/>
      <c r="B10" s="547"/>
      <c r="C10" s="161" t="s">
        <v>38</v>
      </c>
      <c r="D10" s="29" t="s">
        <v>39</v>
      </c>
      <c r="E10" s="31" t="s">
        <v>252</v>
      </c>
      <c r="F10" s="32" t="b">
        <v>0</v>
      </c>
      <c r="G10" s="32" t="b">
        <v>0</v>
      </c>
      <c r="H10" s="35" t="s">
        <v>34</v>
      </c>
      <c r="I10" s="193"/>
    </row>
    <row r="11" spans="1:27" ht="12.75">
      <c r="A11" s="571" t="s">
        <v>40</v>
      </c>
      <c r="B11" s="565" t="s">
        <v>41</v>
      </c>
      <c r="C11" s="162" t="s">
        <v>25</v>
      </c>
      <c r="D11" s="38" t="s">
        <v>42</v>
      </c>
      <c r="E11" s="40" t="s">
        <v>127</v>
      </c>
      <c r="F11" s="41" t="b">
        <v>0</v>
      </c>
      <c r="G11" s="41" t="b">
        <v>0</v>
      </c>
      <c r="H11" s="42" t="s">
        <v>28</v>
      </c>
      <c r="I11" s="196"/>
      <c r="K11" s="121"/>
    </row>
    <row r="12" spans="1:27" ht="15" customHeight="1">
      <c r="A12" s="557"/>
      <c r="B12" s="547"/>
      <c r="C12" s="162" t="s">
        <v>25</v>
      </c>
      <c r="D12" s="38" t="s">
        <v>44</v>
      </c>
      <c r="E12" s="40" t="s">
        <v>346</v>
      </c>
      <c r="F12" s="41" t="b">
        <v>1</v>
      </c>
      <c r="G12" s="41" t="b">
        <v>1</v>
      </c>
      <c r="H12" s="43" t="s">
        <v>45</v>
      </c>
      <c r="I12" s="197" t="s">
        <v>531</v>
      </c>
      <c r="K12" s="122"/>
    </row>
    <row r="13" spans="1:27" ht="12.75">
      <c r="A13" s="557"/>
      <c r="B13" s="565" t="s">
        <v>46</v>
      </c>
      <c r="C13" s="162" t="s">
        <v>25</v>
      </c>
      <c r="D13" s="38" t="s">
        <v>47</v>
      </c>
      <c r="E13" s="40" t="s">
        <v>130</v>
      </c>
      <c r="F13" s="41" t="b">
        <v>0</v>
      </c>
      <c r="G13" s="41" t="b">
        <v>0</v>
      </c>
      <c r="H13" s="42" t="s">
        <v>28</v>
      </c>
      <c r="I13" s="196"/>
      <c r="K13" s="121"/>
    </row>
    <row r="14" spans="1:27" ht="12.75">
      <c r="A14" s="557"/>
      <c r="B14" s="547"/>
      <c r="C14" s="162" t="s">
        <v>25</v>
      </c>
      <c r="D14" s="38" t="s">
        <v>49</v>
      </c>
      <c r="E14" s="40" t="s">
        <v>140</v>
      </c>
      <c r="F14" s="41" t="b">
        <v>1</v>
      </c>
      <c r="G14" s="41" t="b">
        <v>1</v>
      </c>
      <c r="H14" s="43" t="s">
        <v>50</v>
      </c>
      <c r="I14" s="196" t="s">
        <v>532</v>
      </c>
      <c r="K14" s="123"/>
    </row>
    <row r="15" spans="1:27" ht="12.75">
      <c r="A15" s="557"/>
      <c r="B15" s="565" t="s">
        <v>51</v>
      </c>
      <c r="C15" s="162" t="s">
        <v>25</v>
      </c>
      <c r="D15" s="38" t="s">
        <v>52</v>
      </c>
      <c r="E15" s="40" t="s">
        <v>74</v>
      </c>
      <c r="F15" s="162" t="b">
        <v>0</v>
      </c>
      <c r="G15" s="41" t="b">
        <v>0</v>
      </c>
      <c r="H15" s="42" t="s">
        <v>28</v>
      </c>
      <c r="I15" s="196"/>
      <c r="K15" s="121"/>
    </row>
    <row r="16" spans="1:27" ht="12.75">
      <c r="A16" s="557"/>
      <c r="B16" s="547"/>
      <c r="C16" s="162" t="s">
        <v>25</v>
      </c>
      <c r="D16" s="38" t="s">
        <v>54</v>
      </c>
      <c r="E16" s="40" t="s">
        <v>150</v>
      </c>
      <c r="F16" s="41" t="b">
        <v>1</v>
      </c>
      <c r="G16" s="41" t="b">
        <v>1</v>
      </c>
      <c r="H16" s="43" t="s">
        <v>55</v>
      </c>
      <c r="I16" s="196" t="s">
        <v>533</v>
      </c>
      <c r="K16" s="123"/>
    </row>
    <row r="17" spans="1:11" ht="12.75">
      <c r="A17" s="557"/>
      <c r="B17" s="565" t="s">
        <v>56</v>
      </c>
      <c r="C17" s="162" t="s">
        <v>25</v>
      </c>
      <c r="D17" s="38" t="s">
        <v>57</v>
      </c>
      <c r="E17" s="40" t="s">
        <v>74</v>
      </c>
      <c r="F17" s="162" t="b">
        <v>0</v>
      </c>
      <c r="G17" s="41" t="b">
        <v>0</v>
      </c>
      <c r="H17" s="42" t="s">
        <v>28</v>
      </c>
      <c r="I17" s="196"/>
      <c r="K17" s="121"/>
    </row>
    <row r="18" spans="1:11" ht="12.75">
      <c r="A18" s="557"/>
      <c r="B18" s="547"/>
      <c r="C18" s="162" t="s">
        <v>25</v>
      </c>
      <c r="D18" s="38" t="s">
        <v>59</v>
      </c>
      <c r="E18" s="40" t="s">
        <v>150</v>
      </c>
      <c r="F18" s="41" t="b">
        <v>1</v>
      </c>
      <c r="G18" s="41" t="b">
        <v>1</v>
      </c>
      <c r="H18" s="43" t="s">
        <v>34</v>
      </c>
      <c r="I18" s="199" t="s">
        <v>534</v>
      </c>
      <c r="K18" s="124"/>
    </row>
    <row r="19" spans="1:11" ht="12.75">
      <c r="A19" s="557"/>
      <c r="B19" s="565" t="s">
        <v>60</v>
      </c>
      <c r="C19" s="162" t="s">
        <v>25</v>
      </c>
      <c r="D19" s="38" t="s">
        <v>61</v>
      </c>
      <c r="E19" s="40" t="s">
        <v>207</v>
      </c>
      <c r="F19" s="41" t="b">
        <v>1</v>
      </c>
      <c r="G19" s="41" t="b">
        <v>1</v>
      </c>
      <c r="H19" s="43" t="s">
        <v>63</v>
      </c>
      <c r="I19" s="196" t="s">
        <v>535</v>
      </c>
      <c r="K19" s="125"/>
    </row>
    <row r="20" spans="1:11" ht="12.75">
      <c r="A20" s="557"/>
      <c r="B20" s="547"/>
      <c r="C20" s="162" t="s">
        <v>25</v>
      </c>
      <c r="D20" s="38" t="s">
        <v>64</v>
      </c>
      <c r="E20" s="40" t="s">
        <v>273</v>
      </c>
      <c r="F20" s="162" t="b">
        <v>0</v>
      </c>
      <c r="G20" s="41" t="b">
        <v>0</v>
      </c>
      <c r="H20" s="43" t="s">
        <v>28</v>
      </c>
      <c r="I20" s="196"/>
      <c r="K20" s="125"/>
    </row>
    <row r="21" spans="1:11" ht="12.75">
      <c r="A21" s="557"/>
      <c r="B21" s="565" t="s">
        <v>65</v>
      </c>
      <c r="C21" s="162" t="s">
        <v>25</v>
      </c>
      <c r="D21" s="38" t="s">
        <v>66</v>
      </c>
      <c r="E21" s="40" t="s">
        <v>150</v>
      </c>
      <c r="F21" s="41" t="b">
        <v>1</v>
      </c>
      <c r="G21" s="41" t="b">
        <v>1</v>
      </c>
      <c r="H21" s="43" t="s">
        <v>63</v>
      </c>
      <c r="I21" s="196" t="s">
        <v>536</v>
      </c>
      <c r="K21" s="125"/>
    </row>
    <row r="22" spans="1:11" ht="12.75">
      <c r="A22" s="557"/>
      <c r="B22" s="547"/>
      <c r="C22" s="162" t="s">
        <v>25</v>
      </c>
      <c r="D22" s="38" t="s">
        <v>68</v>
      </c>
      <c r="E22" s="40" t="s">
        <v>255</v>
      </c>
      <c r="F22" s="162" t="b">
        <v>0</v>
      </c>
      <c r="G22" s="41" t="b">
        <v>0</v>
      </c>
      <c r="H22" s="43" t="s">
        <v>28</v>
      </c>
      <c r="I22" s="196"/>
      <c r="K22" s="125"/>
    </row>
    <row r="23" spans="1:11" ht="12.75">
      <c r="A23" s="557"/>
      <c r="B23" s="566" t="s">
        <v>69</v>
      </c>
      <c r="C23" s="162" t="s">
        <v>25</v>
      </c>
      <c r="D23" s="139" t="s">
        <v>70</v>
      </c>
      <c r="E23" s="40" t="s">
        <v>74</v>
      </c>
      <c r="F23" s="162" t="b">
        <v>0</v>
      </c>
      <c r="G23" s="41" t="b">
        <v>0</v>
      </c>
      <c r="H23" s="48" t="s">
        <v>28</v>
      </c>
      <c r="I23" s="200"/>
      <c r="K23" s="125"/>
    </row>
    <row r="24" spans="1:11" ht="12.75">
      <c r="A24" s="553"/>
      <c r="B24" s="547"/>
      <c r="C24" s="162" t="s">
        <v>25</v>
      </c>
      <c r="D24" s="139" t="s">
        <v>72</v>
      </c>
      <c r="E24" s="40" t="s">
        <v>255</v>
      </c>
      <c r="F24" s="41" t="b">
        <v>1</v>
      </c>
      <c r="G24" s="41" t="b">
        <v>1</v>
      </c>
      <c r="H24" s="48" t="s">
        <v>73</v>
      </c>
      <c r="I24" s="205" t="s">
        <v>537</v>
      </c>
      <c r="K24" s="126"/>
    </row>
    <row r="25" spans="1:11" ht="12.75">
      <c r="A25" s="578" t="s">
        <v>75</v>
      </c>
      <c r="B25" s="163" t="s">
        <v>76</v>
      </c>
      <c r="C25" s="164" t="s">
        <v>77</v>
      </c>
      <c r="D25" s="53" t="s">
        <v>78</v>
      </c>
      <c r="E25" s="55" t="s">
        <v>255</v>
      </c>
      <c r="F25" s="56" t="b">
        <v>1</v>
      </c>
      <c r="G25" s="57" t="b">
        <v>1</v>
      </c>
      <c r="H25" s="58" t="s">
        <v>21</v>
      </c>
      <c r="I25" s="196" t="s">
        <v>538</v>
      </c>
      <c r="K25" s="121"/>
    </row>
    <row r="26" spans="1:11" ht="12.75">
      <c r="A26" s="557"/>
      <c r="B26" s="163" t="s">
        <v>80</v>
      </c>
      <c r="C26" s="164" t="s">
        <v>77</v>
      </c>
      <c r="D26" s="53" t="s">
        <v>81</v>
      </c>
      <c r="E26" s="55" t="s">
        <v>270</v>
      </c>
      <c r="F26" s="56" t="b">
        <v>1</v>
      </c>
      <c r="G26" s="57" t="b">
        <v>1</v>
      </c>
      <c r="H26" s="58" t="s">
        <v>21</v>
      </c>
      <c r="I26" s="196" t="s">
        <v>539</v>
      </c>
      <c r="K26" s="127"/>
    </row>
    <row r="27" spans="1:11" ht="12.75">
      <c r="A27" s="557"/>
      <c r="B27" s="163" t="s">
        <v>83</v>
      </c>
      <c r="C27" s="164" t="s">
        <v>77</v>
      </c>
      <c r="D27" s="53" t="s">
        <v>84</v>
      </c>
      <c r="E27" s="55" t="s">
        <v>205</v>
      </c>
      <c r="F27" s="56" t="b">
        <v>1</v>
      </c>
      <c r="G27" s="57" t="b">
        <v>1</v>
      </c>
      <c r="H27" s="58" t="s">
        <v>21</v>
      </c>
      <c r="I27" s="196" t="s">
        <v>540</v>
      </c>
      <c r="K27" s="128"/>
    </row>
    <row r="28" spans="1:11" ht="12.75">
      <c r="A28" s="557"/>
      <c r="B28" s="163" t="s">
        <v>86</v>
      </c>
      <c r="C28" s="164" t="s">
        <v>77</v>
      </c>
      <c r="D28" s="53" t="s">
        <v>87</v>
      </c>
      <c r="E28" s="55" t="s">
        <v>417</v>
      </c>
      <c r="F28" s="56" t="b">
        <v>1</v>
      </c>
      <c r="G28" s="57" t="b">
        <v>1</v>
      </c>
      <c r="H28" s="58" t="s">
        <v>21</v>
      </c>
      <c r="I28" s="196" t="s">
        <v>541</v>
      </c>
      <c r="K28" s="128"/>
    </row>
    <row r="29" spans="1:11" ht="12.75">
      <c r="A29" s="557"/>
      <c r="B29" s="163" t="s">
        <v>89</v>
      </c>
      <c r="C29" s="164" t="s">
        <v>77</v>
      </c>
      <c r="D29" s="53" t="s">
        <v>90</v>
      </c>
      <c r="E29" s="55" t="s">
        <v>417</v>
      </c>
      <c r="F29" s="56" t="b">
        <v>1</v>
      </c>
      <c r="G29" s="57" t="b">
        <v>1</v>
      </c>
      <c r="H29" s="58" t="s">
        <v>21</v>
      </c>
      <c r="I29" s="196" t="s">
        <v>542</v>
      </c>
      <c r="K29" s="125"/>
    </row>
    <row r="30" spans="1:11" ht="12.75">
      <c r="A30" s="557"/>
      <c r="B30" s="163" t="s">
        <v>91</v>
      </c>
      <c r="C30" s="164" t="s">
        <v>77</v>
      </c>
      <c r="D30" s="53" t="s">
        <v>92</v>
      </c>
      <c r="E30" s="55" t="s">
        <v>250</v>
      </c>
      <c r="F30" s="56" t="b">
        <v>1</v>
      </c>
      <c r="G30" s="57" t="b">
        <v>1</v>
      </c>
      <c r="H30" s="58" t="s">
        <v>21</v>
      </c>
      <c r="I30" s="196" t="s">
        <v>543</v>
      </c>
      <c r="K30" s="129"/>
    </row>
    <row r="31" spans="1:11" ht="12.75">
      <c r="A31" s="553"/>
      <c r="B31" s="163" t="s">
        <v>94</v>
      </c>
      <c r="C31" s="164" t="s">
        <v>77</v>
      </c>
      <c r="D31" s="53" t="s">
        <v>95</v>
      </c>
      <c r="E31" s="55" t="s">
        <v>310</v>
      </c>
      <c r="F31" s="56" t="b">
        <v>1</v>
      </c>
      <c r="G31" s="57" t="b">
        <v>1</v>
      </c>
      <c r="H31" s="58" t="s">
        <v>21</v>
      </c>
      <c r="I31" s="196" t="s">
        <v>544</v>
      </c>
      <c r="K31" s="129"/>
    </row>
    <row r="32" spans="1:11" ht="12.75">
      <c r="A32" s="574" t="s">
        <v>107</v>
      </c>
      <c r="B32" s="71" t="s">
        <v>108</v>
      </c>
      <c r="C32" s="169" t="s">
        <v>25</v>
      </c>
      <c r="D32" s="68" t="s">
        <v>109</v>
      </c>
      <c r="E32" s="70" t="s">
        <v>203</v>
      </c>
      <c r="F32" s="71" t="b">
        <v>0</v>
      </c>
      <c r="G32" s="71" t="b">
        <v>0</v>
      </c>
      <c r="H32" s="170" t="s">
        <v>106</v>
      </c>
      <c r="I32" s="202"/>
      <c r="K32" s="130"/>
    </row>
    <row r="33" spans="1:11" ht="15.75" customHeight="1">
      <c r="A33" s="575"/>
      <c r="B33" s="71" t="s">
        <v>111</v>
      </c>
      <c r="C33" s="169" t="s">
        <v>25</v>
      </c>
      <c r="D33" s="68" t="s">
        <v>112</v>
      </c>
      <c r="E33" s="70" t="s">
        <v>177</v>
      </c>
      <c r="F33" s="71" t="b">
        <v>0</v>
      </c>
      <c r="G33" s="71" t="b">
        <v>0</v>
      </c>
      <c r="H33" s="170" t="s">
        <v>106</v>
      </c>
      <c r="I33" s="202"/>
      <c r="K33" s="130"/>
    </row>
    <row r="34" spans="1:11" ht="15.75" customHeight="1">
      <c r="A34" s="575"/>
      <c r="B34" s="71" t="s">
        <v>114</v>
      </c>
      <c r="C34" s="169" t="s">
        <v>25</v>
      </c>
      <c r="D34" s="74" t="s">
        <v>115</v>
      </c>
      <c r="E34" s="70" t="s">
        <v>219</v>
      </c>
      <c r="F34" s="76" t="b">
        <v>0</v>
      </c>
      <c r="G34" s="76" t="b">
        <v>0</v>
      </c>
      <c r="H34" s="77" t="s">
        <v>106</v>
      </c>
      <c r="I34" s="202"/>
      <c r="K34" s="130"/>
    </row>
    <row r="35" spans="1:11" ht="15" customHeight="1">
      <c r="A35" s="575"/>
      <c r="B35" s="71" t="s">
        <v>117</v>
      </c>
      <c r="C35" s="169" t="s">
        <v>25</v>
      </c>
      <c r="D35" s="68" t="s">
        <v>118</v>
      </c>
      <c r="E35" s="70" t="s">
        <v>184</v>
      </c>
      <c r="F35" s="76" t="b">
        <v>0</v>
      </c>
      <c r="G35" s="76" t="b">
        <v>0</v>
      </c>
      <c r="H35" s="77" t="s">
        <v>106</v>
      </c>
      <c r="I35" s="203"/>
      <c r="K35" s="130"/>
    </row>
    <row r="36" spans="1:11" ht="15.75" customHeight="1">
      <c r="A36" s="575"/>
      <c r="B36" s="71" t="s">
        <v>119</v>
      </c>
      <c r="C36" s="169" t="s">
        <v>25</v>
      </c>
      <c r="D36" s="68" t="s">
        <v>120</v>
      </c>
      <c r="E36" s="70" t="s">
        <v>250</v>
      </c>
      <c r="F36" s="76" t="b">
        <v>0</v>
      </c>
      <c r="G36" s="76" t="b">
        <v>0</v>
      </c>
      <c r="H36" s="77" t="s">
        <v>106</v>
      </c>
      <c r="I36" s="202"/>
      <c r="K36" s="130"/>
    </row>
    <row r="37" spans="1:11" ht="15.75" customHeight="1">
      <c r="A37" s="575"/>
      <c r="B37" s="71" t="s">
        <v>122</v>
      </c>
      <c r="C37" s="171" t="s">
        <v>25</v>
      </c>
      <c r="D37" s="68" t="s">
        <v>123</v>
      </c>
      <c r="E37" s="70" t="s">
        <v>74</v>
      </c>
      <c r="F37" s="76" t="b">
        <v>0</v>
      </c>
      <c r="G37" s="76" t="b">
        <v>0</v>
      </c>
      <c r="H37" s="77" t="s">
        <v>106</v>
      </c>
      <c r="I37" s="202"/>
    </row>
    <row r="38" spans="1:11" ht="15.75" customHeight="1">
      <c r="A38" s="575"/>
      <c r="B38" s="172" t="s">
        <v>125</v>
      </c>
      <c r="C38" s="171" t="s">
        <v>25</v>
      </c>
      <c r="D38" s="68" t="s">
        <v>126</v>
      </c>
      <c r="E38" s="70" t="s">
        <v>512</v>
      </c>
      <c r="F38" s="76" t="b">
        <v>0</v>
      </c>
      <c r="G38" s="76" t="b">
        <v>0</v>
      </c>
      <c r="H38" s="77" t="s">
        <v>106</v>
      </c>
      <c r="I38" s="202"/>
    </row>
    <row r="39" spans="1:11" ht="15.75" customHeight="1">
      <c r="A39" s="575"/>
      <c r="B39" s="172" t="s">
        <v>128</v>
      </c>
      <c r="C39" s="171" t="s">
        <v>25</v>
      </c>
      <c r="D39" s="68" t="s">
        <v>129</v>
      </c>
      <c r="E39" s="70" t="s">
        <v>512</v>
      </c>
      <c r="F39" s="76" t="b">
        <v>0</v>
      </c>
      <c r="G39" s="76" t="b">
        <v>0</v>
      </c>
      <c r="H39" s="77" t="s">
        <v>106</v>
      </c>
      <c r="I39" s="202"/>
    </row>
    <row r="40" spans="1:11" ht="15.75" customHeight="1">
      <c r="A40" s="575"/>
      <c r="B40" s="71" t="s">
        <v>131</v>
      </c>
      <c r="C40" s="169" t="s">
        <v>25</v>
      </c>
      <c r="D40" s="68" t="s">
        <v>132</v>
      </c>
      <c r="E40" s="70" t="s">
        <v>273</v>
      </c>
      <c r="F40" s="76" t="b">
        <v>0</v>
      </c>
      <c r="G40" s="76" t="b">
        <v>0</v>
      </c>
      <c r="H40" s="77" t="s">
        <v>106</v>
      </c>
      <c r="I40" s="202"/>
      <c r="K40" s="131"/>
    </row>
    <row r="41" spans="1:11" ht="15.75" customHeight="1">
      <c r="A41" s="575"/>
      <c r="B41" s="172" t="s">
        <v>134</v>
      </c>
      <c r="C41" s="171" t="s">
        <v>25</v>
      </c>
      <c r="D41" s="68" t="s">
        <v>135</v>
      </c>
      <c r="E41" s="70" t="s">
        <v>512</v>
      </c>
      <c r="F41" s="76" t="b">
        <v>0</v>
      </c>
      <c r="G41" s="76" t="b">
        <v>0</v>
      </c>
      <c r="H41" s="77" t="s">
        <v>106</v>
      </c>
      <c r="I41" s="202"/>
    </row>
    <row r="42" spans="1:11" ht="15.75" customHeight="1">
      <c r="A42" s="575"/>
      <c r="B42" s="172" t="s">
        <v>136</v>
      </c>
      <c r="C42" s="171" t="s">
        <v>25</v>
      </c>
      <c r="D42" s="68" t="s">
        <v>137</v>
      </c>
      <c r="E42" s="70" t="s">
        <v>512</v>
      </c>
      <c r="F42" s="76" t="b">
        <v>0</v>
      </c>
      <c r="G42" s="76" t="b">
        <v>0</v>
      </c>
      <c r="H42" s="77" t="s">
        <v>106</v>
      </c>
      <c r="I42" s="202"/>
    </row>
    <row r="43" spans="1:11" ht="15.75" customHeight="1">
      <c r="A43" s="575"/>
      <c r="B43" s="172" t="s">
        <v>138</v>
      </c>
      <c r="C43" s="171" t="s">
        <v>25</v>
      </c>
      <c r="D43" s="68" t="s">
        <v>139</v>
      </c>
      <c r="E43" s="70" t="s">
        <v>512</v>
      </c>
      <c r="F43" s="76" t="b">
        <v>0</v>
      </c>
      <c r="G43" s="76" t="b">
        <v>0</v>
      </c>
      <c r="H43" s="77" t="s">
        <v>106</v>
      </c>
      <c r="I43" s="202"/>
    </row>
    <row r="44" spans="1:11" ht="15.75" customHeight="1">
      <c r="A44" s="575"/>
      <c r="B44" s="172" t="s">
        <v>380</v>
      </c>
      <c r="C44" s="171" t="s">
        <v>25</v>
      </c>
      <c r="D44" s="68" t="s">
        <v>381</v>
      </c>
      <c r="E44" s="70" t="s">
        <v>512</v>
      </c>
      <c r="F44" s="76" t="b">
        <v>0</v>
      </c>
      <c r="G44" s="76" t="b">
        <v>0</v>
      </c>
      <c r="H44" s="77" t="s">
        <v>106</v>
      </c>
      <c r="I44" s="202"/>
    </row>
    <row r="45" spans="1:11" ht="15.75" customHeight="1">
      <c r="A45" s="576"/>
      <c r="B45" s="88" t="s">
        <v>145</v>
      </c>
      <c r="C45" s="169" t="s">
        <v>25</v>
      </c>
      <c r="D45" s="68" t="s">
        <v>145</v>
      </c>
      <c r="E45" s="87" t="s">
        <v>378</v>
      </c>
      <c r="F45" s="76" t="b">
        <v>0</v>
      </c>
      <c r="G45" s="76" t="b">
        <v>0</v>
      </c>
      <c r="H45" s="77" t="s">
        <v>106</v>
      </c>
      <c r="I45" s="202"/>
      <c r="K45" s="131"/>
    </row>
    <row r="46" spans="1:11" ht="129.75" customHeight="1">
      <c r="A46" s="577" t="s">
        <v>147</v>
      </c>
      <c r="B46" s="173" t="s">
        <v>148</v>
      </c>
      <c r="C46" s="174" t="s">
        <v>149</v>
      </c>
      <c r="D46" s="175" t="s">
        <v>148</v>
      </c>
      <c r="E46" s="112" t="s">
        <v>384</v>
      </c>
      <c r="F46" s="176" t="b">
        <v>0</v>
      </c>
      <c r="G46" s="177" t="s">
        <v>151</v>
      </c>
      <c r="H46" s="106" t="s">
        <v>513</v>
      </c>
      <c r="I46" s="178"/>
      <c r="K46" s="132"/>
    </row>
    <row r="47" spans="1:11" ht="12.75">
      <c r="A47" s="547"/>
      <c r="B47" s="173" t="s">
        <v>153</v>
      </c>
      <c r="C47" s="174" t="s">
        <v>154</v>
      </c>
      <c r="D47" s="175" t="s">
        <v>153</v>
      </c>
      <c r="E47" s="112" t="s">
        <v>379</v>
      </c>
      <c r="F47" s="176" t="b">
        <v>0</v>
      </c>
      <c r="G47" s="179" t="s">
        <v>151</v>
      </c>
      <c r="H47" s="115" t="s">
        <v>514</v>
      </c>
      <c r="I47" s="204"/>
      <c r="K47" s="133"/>
    </row>
  </sheetData>
  <autoFilter ref="F2:G47"/>
  <mergeCells count="19">
    <mergeCell ref="A25:A31"/>
    <mergeCell ref="A32:A45"/>
    <mergeCell ref="A46:A47"/>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AA33 A25:H31 I25:I33">
    <cfRule type="notContainsBlanks" dxfId="5" priority="1">
      <formula>LEN(TRIM(J23))&gt;0</formula>
    </cfRule>
  </conditionalFormatting>
  <hyperlinks>
    <hyperlink ref="A1" r:id="rId1"/>
    <hyperlink ref="D3" r:id="rId2"/>
    <hyperlink ref="D4" r:id="rId3"/>
    <hyperlink ref="D5" r:id="rId4"/>
    <hyperlink ref="D6" r:id="rId5"/>
    <hyperlink ref="I6" r:id="rId6"/>
    <hyperlink ref="D7" r:id="rId7"/>
    <hyperlink ref="D8" r:id="rId8"/>
    <hyperlink ref="D9" r:id="rId9"/>
    <hyperlink ref="D10" r:id="rId10"/>
    <hyperlink ref="D11" r:id="rId11"/>
    <hyperlink ref="D12" r:id="rId12"/>
    <hyperlink ref="I12" r:id="rId13"/>
    <hyperlink ref="D13" r:id="rId14"/>
    <hyperlink ref="D14" r:id="rId15"/>
    <hyperlink ref="I14" r:id="rId16"/>
    <hyperlink ref="D15" r:id="rId17"/>
    <hyperlink ref="D16" r:id="rId18"/>
    <hyperlink ref="I16" r:id="rId19"/>
    <hyperlink ref="D17" r:id="rId20"/>
    <hyperlink ref="D18" r:id="rId21"/>
    <hyperlink ref="I18" r:id="rId22"/>
    <hyperlink ref="D19" r:id="rId23"/>
    <hyperlink ref="I19" r:id="rId24"/>
    <hyperlink ref="D21" r:id="rId25"/>
    <hyperlink ref="I21" r:id="rId26"/>
    <hyperlink ref="D23" r:id="rId27"/>
    <hyperlink ref="D24" r:id="rId28"/>
    <hyperlink ref="I24" r:id="rId29"/>
    <hyperlink ref="D25" r:id="rId30"/>
    <hyperlink ref="I25" r:id="rId31"/>
    <hyperlink ref="D26" r:id="rId32"/>
    <hyperlink ref="I26" r:id="rId33"/>
    <hyperlink ref="D27" r:id="rId34"/>
    <hyperlink ref="I27" r:id="rId35"/>
    <hyperlink ref="D28" r:id="rId36"/>
    <hyperlink ref="I28" r:id="rId37"/>
    <hyperlink ref="D29" r:id="rId38"/>
    <hyperlink ref="I29" r:id="rId39"/>
    <hyperlink ref="D30" r:id="rId40"/>
    <hyperlink ref="I30" r:id="rId41"/>
    <hyperlink ref="D31" r:id="rId42"/>
    <hyperlink ref="I31" r:id="rId43"/>
    <hyperlink ref="D32" r:id="rId44"/>
    <hyperlink ref="D33" r:id="rId45"/>
    <hyperlink ref="D34" r:id="rId46"/>
    <hyperlink ref="D35" r:id="rId47"/>
    <hyperlink ref="D36" r:id="rId48"/>
    <hyperlink ref="D37" r:id="rId49"/>
    <hyperlink ref="D38" r:id="rId50"/>
    <hyperlink ref="D39" r:id="rId51"/>
    <hyperlink ref="D40" r:id="rId52"/>
    <hyperlink ref="D41" r:id="rId53"/>
    <hyperlink ref="D42" r:id="rId54"/>
    <hyperlink ref="D43" r:id="rId55"/>
    <hyperlink ref="D44" r:id="rId56"/>
    <hyperlink ref="D45" r:id="rId57"/>
    <hyperlink ref="D46" r:id="rId58"/>
    <hyperlink ref="D47" r:id="rId59"/>
  </hyperlinks>
  <printOptions horizontalCentered="1" gridLines="1"/>
  <pageMargins left="0.7" right="0.7" top="0.75" bottom="0.75" header="0" footer="0"/>
  <pageSetup paperSize="9" fitToHeight="0" pageOrder="overThenDown" orientation="landscape" cellComments="atEnd"/>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7"/>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13.42578125" customWidth="1"/>
    <col min="2" max="2" width="27.85546875" customWidth="1"/>
    <col min="3" max="3" width="38.140625" customWidth="1"/>
    <col min="4" max="4" width="24.85546875" customWidth="1"/>
    <col min="5" max="5" width="10.7109375" customWidth="1"/>
    <col min="6" max="6" width="14.140625" customWidth="1"/>
    <col min="7" max="7" width="8.5703125" customWidth="1"/>
    <col min="8" max="8" width="35.28515625" customWidth="1"/>
    <col min="9" max="9" width="136.85546875" customWidth="1"/>
    <col min="11" max="11" width="20.28515625" customWidth="1"/>
  </cols>
  <sheetData>
    <row r="1" spans="1:27" ht="12.75">
      <c r="A1" s="549" t="s">
        <v>6</v>
      </c>
      <c r="B1" s="550"/>
      <c r="C1" s="551"/>
      <c r="D1" s="550"/>
      <c r="E1" s="550"/>
      <c r="F1" s="550"/>
      <c r="G1" s="550"/>
      <c r="H1" s="550"/>
      <c r="I1" s="189"/>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6" t="s">
        <v>15</v>
      </c>
      <c r="I2" s="190" t="s">
        <v>545</v>
      </c>
      <c r="J2" s="8"/>
      <c r="K2" s="9" t="s">
        <v>393</v>
      </c>
      <c r="L2" s="8"/>
      <c r="M2" s="8"/>
      <c r="N2" s="8"/>
      <c r="O2" s="8"/>
      <c r="P2" s="8"/>
      <c r="Q2" s="8"/>
      <c r="R2" s="8"/>
      <c r="S2" s="8"/>
      <c r="T2" s="8"/>
      <c r="U2" s="8"/>
      <c r="V2" s="8"/>
      <c r="W2" s="8"/>
      <c r="X2" s="8"/>
      <c r="Y2" s="8"/>
      <c r="Z2" s="8"/>
      <c r="AA2" s="8"/>
    </row>
    <row r="3" spans="1:27" ht="12.75">
      <c r="A3" s="567" t="s">
        <v>16</v>
      </c>
      <c r="B3" s="568" t="s">
        <v>17</v>
      </c>
      <c r="C3" s="160" t="s">
        <v>18</v>
      </c>
      <c r="D3" s="18" t="s">
        <v>19</v>
      </c>
      <c r="E3" s="20" t="s">
        <v>341</v>
      </c>
      <c r="F3" s="21" t="b">
        <v>0</v>
      </c>
      <c r="G3" s="21" t="b">
        <v>0</v>
      </c>
      <c r="H3" s="22" t="s">
        <v>21</v>
      </c>
      <c r="I3" s="191"/>
    </row>
    <row r="4" spans="1:27" ht="12.75">
      <c r="A4" s="553"/>
      <c r="B4" s="547"/>
      <c r="C4" s="160" t="s">
        <v>18</v>
      </c>
      <c r="D4" s="18" t="s">
        <v>22</v>
      </c>
      <c r="E4" s="20" t="s">
        <v>491</v>
      </c>
      <c r="F4" s="21" t="b">
        <v>0</v>
      </c>
      <c r="G4" s="21" t="b">
        <v>0</v>
      </c>
      <c r="H4" s="26"/>
      <c r="I4" s="192"/>
      <c r="K4" s="119"/>
    </row>
    <row r="5" spans="1:27" ht="24" customHeight="1">
      <c r="A5" s="570" t="s">
        <v>23</v>
      </c>
      <c r="B5" s="569" t="s">
        <v>24</v>
      </c>
      <c r="C5" s="161" t="s">
        <v>25</v>
      </c>
      <c r="D5" s="29" t="s">
        <v>26</v>
      </c>
      <c r="E5" s="31" t="s">
        <v>207</v>
      </c>
      <c r="F5" s="32" t="b">
        <v>0</v>
      </c>
      <c r="G5" s="32" t="b">
        <v>0</v>
      </c>
      <c r="H5" s="33" t="s">
        <v>28</v>
      </c>
      <c r="I5" s="193"/>
    </row>
    <row r="6" spans="1:27" ht="22.5" customHeight="1">
      <c r="A6" s="557"/>
      <c r="B6" s="547"/>
      <c r="C6" s="161" t="s">
        <v>25</v>
      </c>
      <c r="D6" s="29" t="s">
        <v>29</v>
      </c>
      <c r="E6" s="31" t="s">
        <v>182</v>
      </c>
      <c r="F6" s="32" t="b">
        <v>1</v>
      </c>
      <c r="G6" s="32" t="b">
        <v>1</v>
      </c>
      <c r="H6" s="35" t="s">
        <v>21</v>
      </c>
      <c r="I6" s="195" t="s">
        <v>546</v>
      </c>
      <c r="K6" s="121"/>
    </row>
    <row r="7" spans="1:27" ht="12.75">
      <c r="A7" s="557"/>
      <c r="B7" s="569" t="s">
        <v>30</v>
      </c>
      <c r="C7" s="161" t="s">
        <v>25</v>
      </c>
      <c r="D7" s="29" t="s">
        <v>31</v>
      </c>
      <c r="E7" s="31" t="s">
        <v>290</v>
      </c>
      <c r="F7" s="32" t="b">
        <v>0</v>
      </c>
      <c r="G7" s="32" t="b">
        <v>0</v>
      </c>
      <c r="H7" s="33"/>
      <c r="I7" s="193"/>
      <c r="K7" s="119"/>
    </row>
    <row r="8" spans="1:27" ht="12.75">
      <c r="A8" s="557"/>
      <c r="B8" s="547"/>
      <c r="C8" s="161" t="s">
        <v>25</v>
      </c>
      <c r="D8" s="29" t="s">
        <v>33</v>
      </c>
      <c r="E8" s="31" t="s">
        <v>494</v>
      </c>
      <c r="F8" s="32" t="b">
        <v>0</v>
      </c>
      <c r="G8" s="32" t="b">
        <v>0</v>
      </c>
      <c r="H8" s="35" t="s">
        <v>34</v>
      </c>
      <c r="I8" s="193"/>
    </row>
    <row r="9" spans="1:27" ht="12.75">
      <c r="A9" s="557"/>
      <c r="B9" s="569" t="s">
        <v>35</v>
      </c>
      <c r="C9" s="161" t="s">
        <v>18</v>
      </c>
      <c r="D9" s="29" t="s">
        <v>36</v>
      </c>
      <c r="E9" s="31" t="s">
        <v>179</v>
      </c>
      <c r="F9" s="32" t="b">
        <v>0</v>
      </c>
      <c r="G9" s="32" t="b">
        <v>0</v>
      </c>
      <c r="H9" s="33"/>
      <c r="I9" s="193"/>
    </row>
    <row r="10" spans="1:27" ht="12.75">
      <c r="A10" s="553"/>
      <c r="B10" s="547"/>
      <c r="C10" s="161" t="s">
        <v>38</v>
      </c>
      <c r="D10" s="29" t="s">
        <v>39</v>
      </c>
      <c r="E10" s="31" t="s">
        <v>252</v>
      </c>
      <c r="F10" s="32" t="b">
        <v>0</v>
      </c>
      <c r="G10" s="32" t="b">
        <v>0</v>
      </c>
      <c r="H10" s="35" t="s">
        <v>34</v>
      </c>
      <c r="I10" s="193"/>
    </row>
    <row r="11" spans="1:27" ht="12.75">
      <c r="A11" s="206" t="s">
        <v>40</v>
      </c>
      <c r="B11" s="565" t="s">
        <v>41</v>
      </c>
      <c r="C11" s="162" t="s">
        <v>25</v>
      </c>
      <c r="D11" s="38" t="s">
        <v>42</v>
      </c>
      <c r="E11" s="40" t="s">
        <v>127</v>
      </c>
      <c r="F11" s="41" t="b">
        <v>1</v>
      </c>
      <c r="G11" s="41" t="b">
        <v>1</v>
      </c>
      <c r="H11" s="42" t="s">
        <v>28</v>
      </c>
      <c r="I11" s="196" t="s">
        <v>547</v>
      </c>
      <c r="K11" s="121"/>
    </row>
    <row r="12" spans="1:27" ht="15" customHeight="1">
      <c r="B12" s="547"/>
      <c r="C12" s="162" t="s">
        <v>25</v>
      </c>
      <c r="D12" s="38" t="s">
        <v>44</v>
      </c>
      <c r="E12" s="40" t="s">
        <v>127</v>
      </c>
      <c r="F12" s="41" t="b">
        <v>1</v>
      </c>
      <c r="G12" s="41" t="b">
        <v>1</v>
      </c>
      <c r="H12" s="43" t="s">
        <v>45</v>
      </c>
      <c r="I12" s="197" t="s">
        <v>548</v>
      </c>
      <c r="K12" s="122"/>
    </row>
    <row r="13" spans="1:27" ht="12.75">
      <c r="B13" s="565" t="s">
        <v>46</v>
      </c>
      <c r="C13" s="162" t="s">
        <v>25</v>
      </c>
      <c r="D13" s="38" t="s">
        <v>47</v>
      </c>
      <c r="E13" s="40" t="s">
        <v>130</v>
      </c>
      <c r="F13" s="41" t="b">
        <v>1</v>
      </c>
      <c r="G13" s="41" t="b">
        <v>1</v>
      </c>
      <c r="H13" s="42" t="s">
        <v>28</v>
      </c>
      <c r="I13" s="196" t="s">
        <v>549</v>
      </c>
      <c r="K13" s="121"/>
    </row>
    <row r="14" spans="1:27" ht="12.75">
      <c r="B14" s="547"/>
      <c r="C14" s="162" t="s">
        <v>25</v>
      </c>
      <c r="D14" s="38" t="s">
        <v>49</v>
      </c>
      <c r="E14" s="40" t="s">
        <v>130</v>
      </c>
      <c r="F14" s="41" t="b">
        <v>1</v>
      </c>
      <c r="G14" s="41" t="b">
        <v>1</v>
      </c>
      <c r="H14" s="43" t="s">
        <v>50</v>
      </c>
      <c r="I14" s="196" t="s">
        <v>550</v>
      </c>
      <c r="K14" s="123"/>
    </row>
    <row r="15" spans="1:27" ht="12.75">
      <c r="A15" s="207"/>
      <c r="B15" s="565" t="s">
        <v>51</v>
      </c>
      <c r="C15" s="162" t="s">
        <v>25</v>
      </c>
      <c r="D15" s="38" t="s">
        <v>52</v>
      </c>
      <c r="E15" s="40" t="s">
        <v>74</v>
      </c>
      <c r="F15" s="162" t="b">
        <v>0</v>
      </c>
      <c r="G15" s="41" t="b">
        <v>0</v>
      </c>
      <c r="H15" s="42" t="s">
        <v>28</v>
      </c>
      <c r="I15" s="196"/>
      <c r="K15" s="121"/>
    </row>
    <row r="16" spans="1:27" ht="12.75">
      <c r="A16" s="207"/>
      <c r="B16" s="547"/>
      <c r="C16" s="162" t="s">
        <v>25</v>
      </c>
      <c r="D16" s="38" t="s">
        <v>54</v>
      </c>
      <c r="E16" s="40" t="s">
        <v>207</v>
      </c>
      <c r="F16" s="41" t="b">
        <v>1</v>
      </c>
      <c r="G16" s="41" t="b">
        <v>1</v>
      </c>
      <c r="H16" s="43" t="s">
        <v>55</v>
      </c>
      <c r="I16" s="196" t="s">
        <v>551</v>
      </c>
      <c r="K16" s="123"/>
    </row>
    <row r="17" spans="1:11" ht="12.75">
      <c r="A17" s="207"/>
      <c r="B17" s="565" t="s">
        <v>56</v>
      </c>
      <c r="C17" s="162" t="s">
        <v>25</v>
      </c>
      <c r="D17" s="38" t="s">
        <v>57</v>
      </c>
      <c r="E17" s="40" t="s">
        <v>74</v>
      </c>
      <c r="F17" s="162" t="b">
        <v>0</v>
      </c>
      <c r="G17" s="41" t="b">
        <v>0</v>
      </c>
      <c r="H17" s="42" t="s">
        <v>28</v>
      </c>
      <c r="I17" s="196"/>
      <c r="K17" s="121"/>
    </row>
    <row r="18" spans="1:11" ht="12.75">
      <c r="A18" s="207"/>
      <c r="B18" s="547"/>
      <c r="C18" s="162" t="s">
        <v>25</v>
      </c>
      <c r="D18" s="38" t="s">
        <v>59</v>
      </c>
      <c r="E18" s="40" t="s">
        <v>207</v>
      </c>
      <c r="F18" s="41" t="b">
        <v>1</v>
      </c>
      <c r="G18" s="41" t="b">
        <v>1</v>
      </c>
      <c r="H18" s="43" t="s">
        <v>34</v>
      </c>
      <c r="I18" s="199" t="s">
        <v>552</v>
      </c>
      <c r="K18" s="124"/>
    </row>
    <row r="19" spans="1:11" ht="12.75">
      <c r="A19" s="207"/>
      <c r="B19" s="565" t="s">
        <v>60</v>
      </c>
      <c r="C19" s="162" t="s">
        <v>25</v>
      </c>
      <c r="D19" s="38" t="s">
        <v>61</v>
      </c>
      <c r="E19" s="40" t="s">
        <v>255</v>
      </c>
      <c r="F19" s="41" t="b">
        <v>1</v>
      </c>
      <c r="G19" s="41" t="b">
        <v>1</v>
      </c>
      <c r="H19" s="43" t="s">
        <v>63</v>
      </c>
      <c r="I19" s="196" t="s">
        <v>553</v>
      </c>
      <c r="K19" s="125"/>
    </row>
    <row r="20" spans="1:11" ht="12.75">
      <c r="A20" s="207"/>
      <c r="B20" s="547"/>
      <c r="C20" s="162" t="s">
        <v>25</v>
      </c>
      <c r="D20" s="38" t="s">
        <v>64</v>
      </c>
      <c r="E20" s="40" t="s">
        <v>273</v>
      </c>
      <c r="F20" s="162" t="b">
        <v>0</v>
      </c>
      <c r="G20" s="41" t="b">
        <v>0</v>
      </c>
      <c r="H20" s="43" t="s">
        <v>28</v>
      </c>
      <c r="I20" s="196"/>
      <c r="K20" s="125"/>
    </row>
    <row r="21" spans="1:11" ht="12.75">
      <c r="A21" s="207"/>
      <c r="B21" s="565" t="s">
        <v>65</v>
      </c>
      <c r="C21" s="162" t="s">
        <v>25</v>
      </c>
      <c r="D21" s="38" t="s">
        <v>66</v>
      </c>
      <c r="E21" s="40" t="s">
        <v>554</v>
      </c>
      <c r="F21" s="162" t="b">
        <v>0</v>
      </c>
      <c r="G21" s="41" t="b">
        <v>0</v>
      </c>
      <c r="H21" s="43" t="s">
        <v>63</v>
      </c>
      <c r="I21" s="196"/>
      <c r="K21" s="125"/>
    </row>
    <row r="22" spans="1:11" ht="12.75">
      <c r="A22" s="207"/>
      <c r="B22" s="547"/>
      <c r="C22" s="162" t="s">
        <v>25</v>
      </c>
      <c r="D22" s="38" t="s">
        <v>68</v>
      </c>
      <c r="E22" s="40" t="s">
        <v>255</v>
      </c>
      <c r="F22" s="162" t="b">
        <v>0</v>
      </c>
      <c r="G22" s="41" t="b">
        <v>0</v>
      </c>
      <c r="H22" s="43" t="s">
        <v>28</v>
      </c>
      <c r="I22" s="196"/>
      <c r="K22" s="125"/>
    </row>
    <row r="23" spans="1:11" ht="12.75">
      <c r="A23" s="207"/>
      <c r="B23" s="566" t="s">
        <v>69</v>
      </c>
      <c r="C23" s="162" t="s">
        <v>25</v>
      </c>
      <c r="D23" s="139" t="s">
        <v>70</v>
      </c>
      <c r="E23" s="40" t="s">
        <v>74</v>
      </c>
      <c r="F23" s="162" t="b">
        <v>0</v>
      </c>
      <c r="G23" s="41" t="b">
        <v>0</v>
      </c>
      <c r="H23" s="48" t="s">
        <v>28</v>
      </c>
      <c r="I23" s="200"/>
      <c r="K23" s="125"/>
    </row>
    <row r="24" spans="1:11" ht="12.75">
      <c r="A24" s="208"/>
      <c r="B24" s="547"/>
      <c r="C24" s="162" t="s">
        <v>25</v>
      </c>
      <c r="D24" s="139" t="s">
        <v>72</v>
      </c>
      <c r="E24" s="40" t="s">
        <v>273</v>
      </c>
      <c r="F24" s="41" t="b">
        <v>0</v>
      </c>
      <c r="G24" s="41" t="b">
        <v>0</v>
      </c>
      <c r="H24" s="48" t="s">
        <v>73</v>
      </c>
      <c r="I24" s="196"/>
      <c r="K24" s="126"/>
    </row>
    <row r="25" spans="1:11" ht="12.75">
      <c r="A25" s="578" t="s">
        <v>75</v>
      </c>
      <c r="B25" s="163" t="s">
        <v>76</v>
      </c>
      <c r="C25" s="164" t="s">
        <v>77</v>
      </c>
      <c r="D25" s="53" t="s">
        <v>78</v>
      </c>
      <c r="E25" s="55" t="s">
        <v>273</v>
      </c>
      <c r="F25" s="56" t="b">
        <v>0</v>
      </c>
      <c r="G25" s="57" t="b">
        <v>0</v>
      </c>
      <c r="H25" s="58" t="s">
        <v>21</v>
      </c>
      <c r="I25" s="196"/>
      <c r="K25" s="121"/>
    </row>
    <row r="26" spans="1:11" ht="12.75">
      <c r="A26" s="557"/>
      <c r="B26" s="163" t="s">
        <v>80</v>
      </c>
      <c r="C26" s="164" t="s">
        <v>77</v>
      </c>
      <c r="D26" s="53" t="s">
        <v>81</v>
      </c>
      <c r="E26" s="55" t="s">
        <v>310</v>
      </c>
      <c r="F26" s="56" t="b">
        <v>1</v>
      </c>
      <c r="G26" s="57" t="b">
        <v>1</v>
      </c>
      <c r="H26" s="58" t="s">
        <v>21</v>
      </c>
      <c r="I26" s="196" t="s">
        <v>555</v>
      </c>
      <c r="K26" s="127"/>
    </row>
    <row r="27" spans="1:11" ht="12.75">
      <c r="A27" s="557"/>
      <c r="B27" s="163" t="s">
        <v>83</v>
      </c>
      <c r="C27" s="164" t="s">
        <v>77</v>
      </c>
      <c r="D27" s="53" t="s">
        <v>84</v>
      </c>
      <c r="E27" s="55" t="s">
        <v>219</v>
      </c>
      <c r="F27" s="56" t="b">
        <v>0</v>
      </c>
      <c r="G27" s="57" t="b">
        <v>0</v>
      </c>
      <c r="H27" s="58" t="s">
        <v>21</v>
      </c>
      <c r="I27" s="196"/>
      <c r="K27" s="128"/>
    </row>
    <row r="28" spans="1:11" ht="12.75">
      <c r="A28" s="557"/>
      <c r="B28" s="163" t="s">
        <v>86</v>
      </c>
      <c r="C28" s="164" t="s">
        <v>77</v>
      </c>
      <c r="D28" s="53" t="s">
        <v>87</v>
      </c>
      <c r="E28" s="55" t="s">
        <v>250</v>
      </c>
      <c r="F28" s="56" t="b">
        <v>0</v>
      </c>
      <c r="G28" s="57" t="b">
        <v>0</v>
      </c>
      <c r="H28" s="58" t="s">
        <v>21</v>
      </c>
      <c r="I28" s="196"/>
      <c r="K28" s="128"/>
    </row>
    <row r="29" spans="1:11" ht="12.75">
      <c r="A29" s="557"/>
      <c r="B29" s="163" t="s">
        <v>89</v>
      </c>
      <c r="C29" s="164" t="s">
        <v>77</v>
      </c>
      <c r="D29" s="53" t="s">
        <v>90</v>
      </c>
      <c r="E29" s="55" t="s">
        <v>250</v>
      </c>
      <c r="F29" s="56" t="b">
        <v>1</v>
      </c>
      <c r="G29" s="57" t="b">
        <v>1</v>
      </c>
      <c r="H29" s="58" t="s">
        <v>21</v>
      </c>
      <c r="I29" s="196" t="s">
        <v>556</v>
      </c>
      <c r="K29" s="125"/>
    </row>
    <row r="30" spans="1:11" ht="12.75">
      <c r="A30" s="557"/>
      <c r="B30" s="163" t="s">
        <v>91</v>
      </c>
      <c r="C30" s="164" t="s">
        <v>77</v>
      </c>
      <c r="D30" s="53" t="s">
        <v>92</v>
      </c>
      <c r="E30" s="55" t="s">
        <v>557</v>
      </c>
      <c r="F30" s="56" t="b">
        <v>0</v>
      </c>
      <c r="G30" s="57" t="b">
        <v>0</v>
      </c>
      <c r="H30" s="58" t="s">
        <v>21</v>
      </c>
      <c r="I30" s="196"/>
      <c r="K30" s="129"/>
    </row>
    <row r="31" spans="1:11" ht="12.75">
      <c r="A31" s="553"/>
      <c r="B31" s="163" t="s">
        <v>94</v>
      </c>
      <c r="C31" s="164" t="s">
        <v>77</v>
      </c>
      <c r="D31" s="53" t="s">
        <v>95</v>
      </c>
      <c r="E31" s="55" t="s">
        <v>146</v>
      </c>
      <c r="F31" s="56" t="b">
        <v>0</v>
      </c>
      <c r="G31" s="57" t="b">
        <v>0</v>
      </c>
      <c r="H31" s="58" t="s">
        <v>21</v>
      </c>
      <c r="I31" s="196"/>
      <c r="K31" s="129"/>
    </row>
    <row r="32" spans="1:11" ht="12.75">
      <c r="A32" s="574" t="s">
        <v>107</v>
      </c>
      <c r="B32" s="71" t="s">
        <v>108</v>
      </c>
      <c r="C32" s="169" t="s">
        <v>25</v>
      </c>
      <c r="D32" s="68" t="s">
        <v>109</v>
      </c>
      <c r="E32" s="70" t="s">
        <v>203</v>
      </c>
      <c r="F32" s="71" t="b">
        <v>0</v>
      </c>
      <c r="G32" s="71" t="b">
        <v>0</v>
      </c>
      <c r="H32" s="170" t="s">
        <v>106</v>
      </c>
      <c r="I32" s="202"/>
      <c r="K32" s="130"/>
    </row>
    <row r="33" spans="1:11" ht="15.75" customHeight="1">
      <c r="A33" s="575"/>
      <c r="B33" s="71" t="s">
        <v>111</v>
      </c>
      <c r="C33" s="169" t="s">
        <v>25</v>
      </c>
      <c r="D33" s="68" t="s">
        <v>112</v>
      </c>
      <c r="E33" s="70" t="s">
        <v>177</v>
      </c>
      <c r="F33" s="71" t="b">
        <v>0</v>
      </c>
      <c r="G33" s="71" t="b">
        <v>0</v>
      </c>
      <c r="H33" s="170" t="s">
        <v>106</v>
      </c>
      <c r="I33" s="202"/>
      <c r="K33" s="130"/>
    </row>
    <row r="34" spans="1:11" ht="15.75" customHeight="1">
      <c r="A34" s="575"/>
      <c r="B34" s="71" t="s">
        <v>114</v>
      </c>
      <c r="C34" s="169" t="s">
        <v>25</v>
      </c>
      <c r="D34" s="74" t="s">
        <v>115</v>
      </c>
      <c r="E34" s="70" t="s">
        <v>219</v>
      </c>
      <c r="F34" s="76" t="b">
        <v>0</v>
      </c>
      <c r="G34" s="76" t="b">
        <v>0</v>
      </c>
      <c r="H34" s="77" t="s">
        <v>106</v>
      </c>
      <c r="I34" s="202"/>
      <c r="K34" s="130"/>
    </row>
    <row r="35" spans="1:11" ht="15" customHeight="1">
      <c r="A35" s="575"/>
      <c r="B35" s="71" t="s">
        <v>117</v>
      </c>
      <c r="C35" s="169" t="s">
        <v>25</v>
      </c>
      <c r="D35" s="68" t="s">
        <v>118</v>
      </c>
      <c r="E35" s="70" t="s">
        <v>184</v>
      </c>
      <c r="F35" s="76" t="b">
        <v>0</v>
      </c>
      <c r="G35" s="76" t="b">
        <v>0</v>
      </c>
      <c r="H35" s="77" t="s">
        <v>106</v>
      </c>
      <c r="I35" s="203"/>
      <c r="K35" s="130"/>
    </row>
    <row r="36" spans="1:11" ht="15.75" customHeight="1">
      <c r="A36" s="575"/>
      <c r="B36" s="71" t="s">
        <v>119</v>
      </c>
      <c r="C36" s="169" t="s">
        <v>25</v>
      </c>
      <c r="D36" s="68" t="s">
        <v>120</v>
      </c>
      <c r="E36" s="70" t="s">
        <v>250</v>
      </c>
      <c r="F36" s="76" t="b">
        <v>0</v>
      </c>
      <c r="G36" s="76" t="b">
        <v>0</v>
      </c>
      <c r="H36" s="77" t="s">
        <v>106</v>
      </c>
      <c r="I36" s="202"/>
      <c r="K36" s="130"/>
    </row>
    <row r="37" spans="1:11" ht="15.75" customHeight="1">
      <c r="A37" s="575"/>
      <c r="B37" s="71" t="s">
        <v>122</v>
      </c>
      <c r="C37" s="171" t="s">
        <v>25</v>
      </c>
      <c r="D37" s="68" t="s">
        <v>123</v>
      </c>
      <c r="E37" s="70" t="s">
        <v>74</v>
      </c>
      <c r="F37" s="76" t="b">
        <v>0</v>
      </c>
      <c r="G37" s="76" t="b">
        <v>0</v>
      </c>
      <c r="H37" s="77" t="s">
        <v>106</v>
      </c>
      <c r="I37" s="202"/>
    </row>
    <row r="38" spans="1:11" ht="15.75" customHeight="1">
      <c r="A38" s="575"/>
      <c r="B38" s="172" t="s">
        <v>125</v>
      </c>
      <c r="C38" s="171" t="s">
        <v>25</v>
      </c>
      <c r="D38" s="68" t="s">
        <v>126</v>
      </c>
      <c r="E38" s="70" t="s">
        <v>512</v>
      </c>
      <c r="F38" s="76" t="b">
        <v>0</v>
      </c>
      <c r="G38" s="76" t="b">
        <v>0</v>
      </c>
      <c r="H38" s="77" t="s">
        <v>106</v>
      </c>
      <c r="I38" s="202"/>
    </row>
    <row r="39" spans="1:11" ht="15.75" customHeight="1">
      <c r="A39" s="575"/>
      <c r="B39" s="172" t="s">
        <v>128</v>
      </c>
      <c r="C39" s="171" t="s">
        <v>25</v>
      </c>
      <c r="D39" s="68" t="s">
        <v>129</v>
      </c>
      <c r="E39" s="70" t="s">
        <v>512</v>
      </c>
      <c r="F39" s="76" t="b">
        <v>0</v>
      </c>
      <c r="G39" s="76" t="b">
        <v>0</v>
      </c>
      <c r="H39" s="77" t="s">
        <v>106</v>
      </c>
      <c r="I39" s="202"/>
    </row>
    <row r="40" spans="1:11" ht="15.75" customHeight="1">
      <c r="A40" s="575"/>
      <c r="B40" s="71" t="s">
        <v>131</v>
      </c>
      <c r="C40" s="169" t="s">
        <v>25</v>
      </c>
      <c r="D40" s="68" t="s">
        <v>132</v>
      </c>
      <c r="E40" s="70" t="s">
        <v>273</v>
      </c>
      <c r="F40" s="76" t="b">
        <v>0</v>
      </c>
      <c r="G40" s="76" t="b">
        <v>0</v>
      </c>
      <c r="H40" s="77" t="s">
        <v>106</v>
      </c>
      <c r="I40" s="202"/>
      <c r="K40" s="131"/>
    </row>
    <row r="41" spans="1:11" ht="15.75" customHeight="1">
      <c r="A41" s="575"/>
      <c r="B41" s="172" t="s">
        <v>134</v>
      </c>
      <c r="C41" s="171" t="s">
        <v>25</v>
      </c>
      <c r="D41" s="68" t="s">
        <v>135</v>
      </c>
      <c r="E41" s="70" t="s">
        <v>512</v>
      </c>
      <c r="F41" s="76" t="b">
        <v>0</v>
      </c>
      <c r="G41" s="76" t="b">
        <v>0</v>
      </c>
      <c r="H41" s="77" t="s">
        <v>106</v>
      </c>
      <c r="I41" s="202"/>
    </row>
    <row r="42" spans="1:11" ht="15.75" customHeight="1">
      <c r="A42" s="575"/>
      <c r="B42" s="172" t="s">
        <v>136</v>
      </c>
      <c r="C42" s="171" t="s">
        <v>25</v>
      </c>
      <c r="D42" s="68" t="s">
        <v>137</v>
      </c>
      <c r="E42" s="70" t="s">
        <v>512</v>
      </c>
      <c r="F42" s="76" t="b">
        <v>0</v>
      </c>
      <c r="G42" s="76" t="b">
        <v>0</v>
      </c>
      <c r="H42" s="77" t="s">
        <v>106</v>
      </c>
      <c r="I42" s="202"/>
    </row>
    <row r="43" spans="1:11" ht="15.75" customHeight="1">
      <c r="A43" s="575"/>
      <c r="B43" s="172" t="s">
        <v>138</v>
      </c>
      <c r="C43" s="171" t="s">
        <v>25</v>
      </c>
      <c r="D43" s="68" t="s">
        <v>139</v>
      </c>
      <c r="E43" s="70" t="s">
        <v>512</v>
      </c>
      <c r="F43" s="76" t="b">
        <v>0</v>
      </c>
      <c r="G43" s="76" t="b">
        <v>0</v>
      </c>
      <c r="H43" s="77" t="s">
        <v>106</v>
      </c>
      <c r="I43" s="202"/>
    </row>
    <row r="44" spans="1:11" ht="15.75" customHeight="1">
      <c r="A44" s="575"/>
      <c r="B44" s="172" t="s">
        <v>380</v>
      </c>
      <c r="C44" s="171" t="s">
        <v>25</v>
      </c>
      <c r="D44" s="68" t="s">
        <v>381</v>
      </c>
      <c r="E44" s="70" t="s">
        <v>512</v>
      </c>
      <c r="F44" s="76" t="b">
        <v>0</v>
      </c>
      <c r="G44" s="76" t="b">
        <v>0</v>
      </c>
      <c r="H44" s="77" t="s">
        <v>106</v>
      </c>
      <c r="I44" s="202"/>
    </row>
    <row r="45" spans="1:11" ht="15.75" customHeight="1">
      <c r="A45" s="576"/>
      <c r="B45" s="88" t="s">
        <v>145</v>
      </c>
      <c r="C45" s="169" t="s">
        <v>25</v>
      </c>
      <c r="D45" s="68" t="s">
        <v>145</v>
      </c>
      <c r="E45" s="87" t="s">
        <v>378</v>
      </c>
      <c r="F45" s="76" t="b">
        <v>0</v>
      </c>
      <c r="G45" s="76" t="b">
        <v>0</v>
      </c>
      <c r="H45" s="77" t="s">
        <v>106</v>
      </c>
      <c r="I45" s="202"/>
      <c r="K45" s="131"/>
    </row>
    <row r="46" spans="1:11" ht="129.75" customHeight="1">
      <c r="A46" s="577" t="s">
        <v>147</v>
      </c>
      <c r="B46" s="173" t="s">
        <v>148</v>
      </c>
      <c r="C46" s="174" t="s">
        <v>149</v>
      </c>
      <c r="D46" s="175" t="s">
        <v>148</v>
      </c>
      <c r="E46" s="112" t="s">
        <v>384</v>
      </c>
      <c r="F46" s="176" t="b">
        <v>0</v>
      </c>
      <c r="G46" s="177" t="s">
        <v>151</v>
      </c>
      <c r="H46" s="106" t="s">
        <v>513</v>
      </c>
      <c r="I46" s="178"/>
      <c r="K46" s="132"/>
    </row>
    <row r="47" spans="1:11" ht="12.75">
      <c r="A47" s="547"/>
      <c r="B47" s="173" t="s">
        <v>153</v>
      </c>
      <c r="C47" s="174" t="s">
        <v>154</v>
      </c>
      <c r="D47" s="175" t="s">
        <v>153</v>
      </c>
      <c r="E47" s="112" t="s">
        <v>379</v>
      </c>
      <c r="F47" s="176" t="b">
        <v>0</v>
      </c>
      <c r="G47" s="179" t="s">
        <v>151</v>
      </c>
      <c r="H47" s="115" t="s">
        <v>514</v>
      </c>
      <c r="I47" s="204"/>
      <c r="K47" s="133"/>
    </row>
  </sheetData>
  <mergeCells count="18">
    <mergeCell ref="A1:B1"/>
    <mergeCell ref="C1:H1"/>
    <mergeCell ref="A3:A4"/>
    <mergeCell ref="B3:B4"/>
    <mergeCell ref="A5:A10"/>
    <mergeCell ref="B5:B6"/>
    <mergeCell ref="B7:B8"/>
    <mergeCell ref="B23:B24"/>
    <mergeCell ref="A25:A31"/>
    <mergeCell ref="A32:A45"/>
    <mergeCell ref="A46:A47"/>
    <mergeCell ref="B9:B10"/>
    <mergeCell ref="B11:B12"/>
    <mergeCell ref="B13:B14"/>
    <mergeCell ref="B15:B16"/>
    <mergeCell ref="B17:B18"/>
    <mergeCell ref="B19:B20"/>
    <mergeCell ref="B21:B22"/>
  </mergeCells>
  <conditionalFormatting sqref="J23:AA33 I24:I33 A25:H31">
    <cfRule type="notContainsBlanks" dxfId="4" priority="1">
      <formula>LEN(TRIM(J23))&gt;0</formula>
    </cfRule>
  </conditionalFormatting>
  <hyperlinks>
    <hyperlink ref="A1" r:id="rId1"/>
    <hyperlink ref="D3" r:id="rId2"/>
    <hyperlink ref="D4" r:id="rId3"/>
    <hyperlink ref="D5" r:id="rId4"/>
    <hyperlink ref="D6" r:id="rId5"/>
    <hyperlink ref="I6" r:id="rId6"/>
    <hyperlink ref="D7" r:id="rId7"/>
    <hyperlink ref="D8" r:id="rId8"/>
    <hyperlink ref="D9" r:id="rId9"/>
    <hyperlink ref="D10" r:id="rId10"/>
    <hyperlink ref="D11" r:id="rId11"/>
    <hyperlink ref="I11" r:id="rId12"/>
    <hyperlink ref="D12" r:id="rId13"/>
    <hyperlink ref="I12" r:id="rId14"/>
    <hyperlink ref="D13" r:id="rId15"/>
    <hyperlink ref="I13" r:id="rId16"/>
    <hyperlink ref="D14" r:id="rId17"/>
    <hyperlink ref="I14" r:id="rId18"/>
    <hyperlink ref="D15" r:id="rId19"/>
    <hyperlink ref="D16" r:id="rId20"/>
    <hyperlink ref="I16" r:id="rId21"/>
    <hyperlink ref="D17" r:id="rId22"/>
    <hyperlink ref="D18" r:id="rId23"/>
    <hyperlink ref="I18" r:id="rId24"/>
    <hyperlink ref="D19" r:id="rId25"/>
    <hyperlink ref="I19" r:id="rId26"/>
    <hyperlink ref="D23" r:id="rId27"/>
    <hyperlink ref="D24" r:id="rId28"/>
    <hyperlink ref="D25" r:id="rId29"/>
    <hyperlink ref="D26" r:id="rId30"/>
    <hyperlink ref="I26" r:id="rId31"/>
    <hyperlink ref="D27" r:id="rId32"/>
    <hyperlink ref="D28" r:id="rId33"/>
    <hyperlink ref="D29" r:id="rId34"/>
    <hyperlink ref="I29" r:id="rId35"/>
    <hyperlink ref="D30" r:id="rId36"/>
    <hyperlink ref="D31" r:id="rId37"/>
    <hyperlink ref="D32" r:id="rId38"/>
    <hyperlink ref="D33" r:id="rId39"/>
    <hyperlink ref="D34" r:id="rId40"/>
    <hyperlink ref="D35" r:id="rId41"/>
    <hyperlink ref="D36" r:id="rId42"/>
    <hyperlink ref="D37" r:id="rId43"/>
    <hyperlink ref="D38" r:id="rId44"/>
    <hyperlink ref="D39" r:id="rId45"/>
    <hyperlink ref="D40" r:id="rId46"/>
    <hyperlink ref="D41" r:id="rId47"/>
    <hyperlink ref="D42" r:id="rId48"/>
    <hyperlink ref="D43" r:id="rId49"/>
    <hyperlink ref="D44" r:id="rId50"/>
    <hyperlink ref="D45" r:id="rId51"/>
    <hyperlink ref="D46" r:id="rId52"/>
    <hyperlink ref="D47" r:id="rId53"/>
  </hyperlinks>
  <printOptions horizontalCentered="1" gridLines="1"/>
  <pageMargins left="0.7" right="0.7" top="0.75" bottom="0.75" header="0" footer="0"/>
  <pageSetup paperSize="9" fitToHeight="0" pageOrder="overThenDown" orientation="landscape" cellComments="atEnd"/>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7"/>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13.42578125" customWidth="1"/>
    <col min="2" max="2" width="27.85546875" customWidth="1"/>
    <col min="3" max="3" width="38.140625" customWidth="1"/>
    <col min="4" max="4" width="24.85546875" customWidth="1"/>
    <col min="5" max="5" width="10.7109375" customWidth="1"/>
    <col min="6" max="6" width="14.140625" customWidth="1"/>
    <col min="7" max="7" width="8.5703125" customWidth="1"/>
    <col min="8" max="8" width="14.28515625" customWidth="1"/>
    <col min="9" max="9" width="136.85546875" customWidth="1"/>
    <col min="11" max="11" width="20.28515625" customWidth="1"/>
  </cols>
  <sheetData>
    <row r="1" spans="1:27" ht="12.75">
      <c r="A1" s="549" t="s">
        <v>6</v>
      </c>
      <c r="B1" s="550"/>
      <c r="C1" s="551"/>
      <c r="D1" s="550"/>
      <c r="E1" s="550"/>
      <c r="F1" s="550"/>
      <c r="G1" s="550"/>
      <c r="H1" s="550"/>
      <c r="I1" s="189"/>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6" t="s">
        <v>15</v>
      </c>
      <c r="I2" s="190" t="s">
        <v>545</v>
      </c>
      <c r="J2" s="8"/>
      <c r="K2" s="9" t="s">
        <v>393</v>
      </c>
      <c r="L2" s="8"/>
      <c r="M2" s="8"/>
      <c r="N2" s="8"/>
      <c r="O2" s="8"/>
      <c r="P2" s="8"/>
      <c r="Q2" s="8"/>
      <c r="R2" s="8"/>
      <c r="S2" s="8"/>
      <c r="T2" s="8"/>
      <c r="U2" s="8"/>
      <c r="V2" s="8"/>
      <c r="W2" s="8"/>
      <c r="X2" s="8"/>
      <c r="Y2" s="8"/>
      <c r="Z2" s="8"/>
      <c r="AA2" s="8"/>
    </row>
    <row r="3" spans="1:27" ht="12.75">
      <c r="A3" s="567" t="s">
        <v>16</v>
      </c>
      <c r="B3" s="568" t="s">
        <v>17</v>
      </c>
      <c r="C3" s="160" t="s">
        <v>18</v>
      </c>
      <c r="D3" s="18" t="s">
        <v>19</v>
      </c>
      <c r="E3" s="20" t="s">
        <v>341</v>
      </c>
      <c r="F3" s="21" t="b">
        <v>0</v>
      </c>
      <c r="G3" s="21" t="b">
        <v>0</v>
      </c>
      <c r="H3" s="22" t="s">
        <v>21</v>
      </c>
      <c r="I3" s="191"/>
    </row>
    <row r="4" spans="1:27" ht="12.75">
      <c r="A4" s="553"/>
      <c r="B4" s="547"/>
      <c r="C4" s="160" t="s">
        <v>18</v>
      </c>
      <c r="D4" s="18" t="s">
        <v>22</v>
      </c>
      <c r="E4" s="20" t="s">
        <v>491</v>
      </c>
      <c r="F4" s="21" t="b">
        <v>0</v>
      </c>
      <c r="G4" s="21" t="b">
        <v>0</v>
      </c>
      <c r="H4" s="26"/>
      <c r="I4" s="192"/>
      <c r="K4" s="119"/>
    </row>
    <row r="5" spans="1:27" ht="24" customHeight="1">
      <c r="A5" s="570" t="s">
        <v>23</v>
      </c>
      <c r="B5" s="569" t="s">
        <v>24</v>
      </c>
      <c r="C5" s="161" t="s">
        <v>25</v>
      </c>
      <c r="D5" s="29" t="s">
        <v>26</v>
      </c>
      <c r="E5" s="31" t="s">
        <v>207</v>
      </c>
      <c r="F5" s="32" t="b">
        <v>0</v>
      </c>
      <c r="G5" s="32" t="b">
        <v>0</v>
      </c>
      <c r="H5" s="33" t="s">
        <v>28</v>
      </c>
      <c r="I5" s="193"/>
    </row>
    <row r="6" spans="1:27" ht="22.5" customHeight="1">
      <c r="A6" s="557"/>
      <c r="B6" s="547"/>
      <c r="C6" s="161" t="s">
        <v>25</v>
      </c>
      <c r="D6" s="29" t="s">
        <v>29</v>
      </c>
      <c r="E6" s="31" t="s">
        <v>130</v>
      </c>
      <c r="F6" s="32" t="b">
        <v>1</v>
      </c>
      <c r="G6" s="32" t="b">
        <v>1</v>
      </c>
      <c r="H6" s="35" t="s">
        <v>21</v>
      </c>
      <c r="I6" s="195" t="s">
        <v>558</v>
      </c>
      <c r="K6" s="121"/>
    </row>
    <row r="7" spans="1:27" ht="12.75">
      <c r="A7" s="557"/>
      <c r="B7" s="569" t="s">
        <v>30</v>
      </c>
      <c r="C7" s="161" t="s">
        <v>25</v>
      </c>
      <c r="D7" s="29" t="s">
        <v>31</v>
      </c>
      <c r="E7" s="31" t="s">
        <v>290</v>
      </c>
      <c r="F7" s="32" t="b">
        <v>0</v>
      </c>
      <c r="G7" s="32" t="b">
        <v>0</v>
      </c>
      <c r="H7" s="33"/>
      <c r="I7" s="193"/>
      <c r="K7" s="119"/>
    </row>
    <row r="8" spans="1:27" ht="12.75">
      <c r="A8" s="557"/>
      <c r="B8" s="547"/>
      <c r="C8" s="161" t="s">
        <v>25</v>
      </c>
      <c r="D8" s="29" t="s">
        <v>33</v>
      </c>
      <c r="E8" s="31" t="s">
        <v>494</v>
      </c>
      <c r="F8" s="32" t="b">
        <v>0</v>
      </c>
      <c r="G8" s="32" t="b">
        <v>0</v>
      </c>
      <c r="H8" s="35" t="s">
        <v>34</v>
      </c>
      <c r="I8" s="193"/>
    </row>
    <row r="9" spans="1:27" ht="12.75">
      <c r="A9" s="557"/>
      <c r="B9" s="569" t="s">
        <v>35</v>
      </c>
      <c r="C9" s="161" t="s">
        <v>18</v>
      </c>
      <c r="D9" s="29" t="s">
        <v>36</v>
      </c>
      <c r="E9" s="31" t="s">
        <v>179</v>
      </c>
      <c r="F9" s="32" t="b">
        <v>0</v>
      </c>
      <c r="G9" s="32" t="b">
        <v>0</v>
      </c>
      <c r="H9" s="33"/>
      <c r="I9" s="193"/>
    </row>
    <row r="10" spans="1:27" ht="12.75">
      <c r="A10" s="553"/>
      <c r="B10" s="547"/>
      <c r="C10" s="161" t="s">
        <v>38</v>
      </c>
      <c r="D10" s="29" t="s">
        <v>39</v>
      </c>
      <c r="E10" s="31" t="s">
        <v>252</v>
      </c>
      <c r="F10" s="32" t="b">
        <v>0</v>
      </c>
      <c r="G10" s="32" t="b">
        <v>0</v>
      </c>
      <c r="H10" s="35" t="s">
        <v>34</v>
      </c>
      <c r="I10" s="193"/>
    </row>
    <row r="11" spans="1:27" ht="12.75">
      <c r="A11" s="571" t="s">
        <v>40</v>
      </c>
      <c r="B11" s="565" t="s">
        <v>41</v>
      </c>
      <c r="C11" s="162" t="s">
        <v>25</v>
      </c>
      <c r="D11" s="38" t="s">
        <v>42</v>
      </c>
      <c r="E11" s="40" t="s">
        <v>194</v>
      </c>
      <c r="F11" s="162" t="b">
        <v>0</v>
      </c>
      <c r="G11" s="41" t="b">
        <v>0</v>
      </c>
      <c r="H11" s="42" t="s">
        <v>28</v>
      </c>
      <c r="I11" s="196"/>
      <c r="K11" s="121"/>
    </row>
    <row r="12" spans="1:27" ht="15" customHeight="1">
      <c r="A12" s="557"/>
      <c r="B12" s="547"/>
      <c r="C12" s="162" t="s">
        <v>25</v>
      </c>
      <c r="D12" s="38" t="s">
        <v>44</v>
      </c>
      <c r="E12" s="40" t="s">
        <v>32</v>
      </c>
      <c r="F12" s="41" t="b">
        <v>1</v>
      </c>
      <c r="G12" s="41" t="b">
        <v>1</v>
      </c>
      <c r="H12" s="43" t="s">
        <v>45</v>
      </c>
      <c r="I12" s="197" t="s">
        <v>559</v>
      </c>
      <c r="K12" s="122"/>
    </row>
    <row r="13" spans="1:27" ht="12.75">
      <c r="A13" s="557"/>
      <c r="B13" s="565" t="s">
        <v>46</v>
      </c>
      <c r="C13" s="162" t="s">
        <v>25</v>
      </c>
      <c r="D13" s="38" t="s">
        <v>47</v>
      </c>
      <c r="E13" s="40" t="s">
        <v>74</v>
      </c>
      <c r="F13" s="162" t="b">
        <v>0</v>
      </c>
      <c r="G13" s="41" t="b">
        <v>0</v>
      </c>
      <c r="H13" s="42" t="s">
        <v>28</v>
      </c>
      <c r="I13" s="196"/>
      <c r="K13" s="121"/>
    </row>
    <row r="14" spans="1:27" ht="12.75">
      <c r="A14" s="557"/>
      <c r="B14" s="547"/>
      <c r="C14" s="162" t="s">
        <v>25</v>
      </c>
      <c r="D14" s="38" t="s">
        <v>49</v>
      </c>
      <c r="E14" s="40" t="s">
        <v>207</v>
      </c>
      <c r="F14" s="41" t="b">
        <v>1</v>
      </c>
      <c r="G14" s="41" t="b">
        <v>1</v>
      </c>
      <c r="H14" s="43" t="s">
        <v>50</v>
      </c>
      <c r="I14" s="196" t="s">
        <v>560</v>
      </c>
      <c r="K14" s="123"/>
    </row>
    <row r="15" spans="1:27" ht="12.75">
      <c r="A15" s="557"/>
      <c r="B15" s="565" t="s">
        <v>51</v>
      </c>
      <c r="C15" s="162" t="s">
        <v>25</v>
      </c>
      <c r="D15" s="38" t="s">
        <v>52</v>
      </c>
      <c r="E15" s="40" t="s">
        <v>74</v>
      </c>
      <c r="F15" s="162" t="b">
        <v>0</v>
      </c>
      <c r="G15" s="41" t="b">
        <v>0</v>
      </c>
      <c r="H15" s="42" t="s">
        <v>28</v>
      </c>
      <c r="I15" s="196"/>
      <c r="K15" s="121"/>
    </row>
    <row r="16" spans="1:27" ht="12.75">
      <c r="A16" s="557"/>
      <c r="B16" s="547"/>
      <c r="C16" s="162" t="s">
        <v>25</v>
      </c>
      <c r="D16" s="38" t="s">
        <v>54</v>
      </c>
      <c r="E16" s="40" t="s">
        <v>255</v>
      </c>
      <c r="F16" s="41" t="b">
        <v>1</v>
      </c>
      <c r="G16" s="41" t="b">
        <v>1</v>
      </c>
      <c r="H16" s="43" t="s">
        <v>55</v>
      </c>
      <c r="I16" s="196" t="s">
        <v>561</v>
      </c>
      <c r="K16" s="123"/>
    </row>
    <row r="17" spans="1:11" ht="12.75">
      <c r="A17" s="557"/>
      <c r="B17" s="565" t="s">
        <v>56</v>
      </c>
      <c r="C17" s="162" t="s">
        <v>25</v>
      </c>
      <c r="D17" s="38" t="s">
        <v>57</v>
      </c>
      <c r="E17" s="40" t="s">
        <v>74</v>
      </c>
      <c r="F17" s="162" t="b">
        <v>0</v>
      </c>
      <c r="G17" s="41" t="b">
        <v>0</v>
      </c>
      <c r="H17" s="42" t="s">
        <v>28</v>
      </c>
      <c r="I17" s="196"/>
      <c r="K17" s="121"/>
    </row>
    <row r="18" spans="1:11" ht="12.75">
      <c r="A18" s="557"/>
      <c r="B18" s="547"/>
      <c r="C18" s="162" t="s">
        <v>25</v>
      </c>
      <c r="D18" s="38" t="s">
        <v>59</v>
      </c>
      <c r="E18" s="40" t="s">
        <v>255</v>
      </c>
      <c r="F18" s="41" t="b">
        <v>1</v>
      </c>
      <c r="G18" s="41" t="b">
        <v>1</v>
      </c>
      <c r="H18" s="43" t="s">
        <v>34</v>
      </c>
      <c r="I18" s="199" t="s">
        <v>562</v>
      </c>
      <c r="K18" s="124"/>
    </row>
    <row r="19" spans="1:11" ht="12.75">
      <c r="A19" s="557"/>
      <c r="B19" s="565" t="s">
        <v>60</v>
      </c>
      <c r="C19" s="162" t="s">
        <v>25</v>
      </c>
      <c r="D19" s="38" t="s">
        <v>61</v>
      </c>
      <c r="E19" s="40" t="s">
        <v>273</v>
      </c>
      <c r="F19" s="162" t="b">
        <v>0</v>
      </c>
      <c r="G19" s="41" t="b">
        <v>0</v>
      </c>
      <c r="H19" s="43" t="s">
        <v>63</v>
      </c>
      <c r="I19" s="196"/>
      <c r="K19" s="125"/>
    </row>
    <row r="20" spans="1:11" ht="12.75">
      <c r="A20" s="557"/>
      <c r="B20" s="547"/>
      <c r="C20" s="162" t="s">
        <v>25</v>
      </c>
      <c r="D20" s="38" t="s">
        <v>64</v>
      </c>
      <c r="E20" s="40" t="s">
        <v>273</v>
      </c>
      <c r="F20" s="162" t="b">
        <v>0</v>
      </c>
      <c r="G20" s="41" t="b">
        <v>0</v>
      </c>
      <c r="H20" s="43" t="s">
        <v>28</v>
      </c>
      <c r="I20" s="196"/>
      <c r="K20" s="125"/>
    </row>
    <row r="21" spans="1:11" ht="12.75">
      <c r="A21" s="557"/>
      <c r="B21" s="565" t="s">
        <v>65</v>
      </c>
      <c r="C21" s="162" t="s">
        <v>25</v>
      </c>
      <c r="D21" s="38" t="s">
        <v>66</v>
      </c>
      <c r="E21" s="40" t="s">
        <v>255</v>
      </c>
      <c r="F21" s="162" t="b">
        <v>0</v>
      </c>
      <c r="G21" s="41" t="b">
        <v>0</v>
      </c>
      <c r="H21" s="43" t="s">
        <v>63</v>
      </c>
      <c r="I21" s="196"/>
      <c r="K21" s="125"/>
    </row>
    <row r="22" spans="1:11" ht="12.75">
      <c r="A22" s="557"/>
      <c r="B22" s="547"/>
      <c r="C22" s="162" t="s">
        <v>25</v>
      </c>
      <c r="D22" s="38" t="s">
        <v>68</v>
      </c>
      <c r="E22" s="40" t="s">
        <v>255</v>
      </c>
      <c r="F22" s="162" t="b">
        <v>0</v>
      </c>
      <c r="G22" s="41" t="b">
        <v>0</v>
      </c>
      <c r="H22" s="43" t="s">
        <v>28</v>
      </c>
      <c r="I22" s="196"/>
      <c r="K22" s="125"/>
    </row>
    <row r="23" spans="1:11" ht="12.75">
      <c r="A23" s="557"/>
      <c r="B23" s="566" t="s">
        <v>69</v>
      </c>
      <c r="C23" s="162" t="s">
        <v>25</v>
      </c>
      <c r="D23" s="139" t="s">
        <v>70</v>
      </c>
      <c r="E23" s="40" t="s">
        <v>74</v>
      </c>
      <c r="F23" s="162" t="b">
        <v>0</v>
      </c>
      <c r="G23" s="41" t="b">
        <v>0</v>
      </c>
      <c r="H23" s="48" t="s">
        <v>28</v>
      </c>
      <c r="I23" s="200"/>
      <c r="K23" s="125"/>
    </row>
    <row r="24" spans="1:11" ht="12.75">
      <c r="A24" s="553"/>
      <c r="B24" s="547"/>
      <c r="C24" s="162" t="s">
        <v>25</v>
      </c>
      <c r="D24" s="139" t="s">
        <v>72</v>
      </c>
      <c r="E24" s="40" t="s">
        <v>273</v>
      </c>
      <c r="F24" s="41" t="b">
        <v>1</v>
      </c>
      <c r="G24" s="41" t="b">
        <v>1</v>
      </c>
      <c r="H24" s="48" t="s">
        <v>73</v>
      </c>
      <c r="I24" s="196" t="s">
        <v>563</v>
      </c>
      <c r="K24" s="126"/>
    </row>
    <row r="25" spans="1:11" ht="12.75">
      <c r="A25" s="578" t="s">
        <v>75</v>
      </c>
      <c r="B25" s="163" t="s">
        <v>76</v>
      </c>
      <c r="C25" s="164" t="s">
        <v>77</v>
      </c>
      <c r="D25" s="53" t="s">
        <v>78</v>
      </c>
      <c r="E25" s="55" t="s">
        <v>273</v>
      </c>
      <c r="F25" s="56" t="b">
        <v>1</v>
      </c>
      <c r="G25" s="57" t="b">
        <v>1</v>
      </c>
      <c r="H25" s="58" t="s">
        <v>21</v>
      </c>
      <c r="I25" s="196" t="s">
        <v>564</v>
      </c>
      <c r="K25" s="121"/>
    </row>
    <row r="26" spans="1:11" ht="12.75">
      <c r="A26" s="557"/>
      <c r="B26" s="163" t="s">
        <v>80</v>
      </c>
      <c r="C26" s="164" t="s">
        <v>77</v>
      </c>
      <c r="D26" s="53" t="s">
        <v>81</v>
      </c>
      <c r="E26" s="55" t="s">
        <v>146</v>
      </c>
      <c r="F26" s="56" t="b">
        <v>1</v>
      </c>
      <c r="G26" s="57" t="b">
        <v>1</v>
      </c>
      <c r="H26" s="58" t="s">
        <v>21</v>
      </c>
      <c r="I26" s="196" t="s">
        <v>565</v>
      </c>
      <c r="K26" s="127"/>
    </row>
    <row r="27" spans="1:11" ht="12.75">
      <c r="A27" s="557"/>
      <c r="B27" s="163" t="s">
        <v>83</v>
      </c>
      <c r="C27" s="164" t="s">
        <v>77</v>
      </c>
      <c r="D27" s="53" t="s">
        <v>84</v>
      </c>
      <c r="E27" s="55" t="s">
        <v>219</v>
      </c>
      <c r="F27" s="56" t="b">
        <v>1</v>
      </c>
      <c r="G27" s="57" t="b">
        <v>1</v>
      </c>
      <c r="H27" s="58" t="s">
        <v>21</v>
      </c>
      <c r="I27" s="196" t="s">
        <v>566</v>
      </c>
      <c r="K27" s="128"/>
    </row>
    <row r="28" spans="1:11" ht="12.75">
      <c r="A28" s="557"/>
      <c r="B28" s="163" t="s">
        <v>86</v>
      </c>
      <c r="C28" s="164" t="s">
        <v>77</v>
      </c>
      <c r="D28" s="53" t="s">
        <v>87</v>
      </c>
      <c r="E28" s="55" t="s">
        <v>250</v>
      </c>
      <c r="F28" s="56" t="b">
        <v>1</v>
      </c>
      <c r="G28" s="57" t="b">
        <v>1</v>
      </c>
      <c r="H28" s="58" t="s">
        <v>21</v>
      </c>
      <c r="I28" s="196" t="s">
        <v>567</v>
      </c>
      <c r="K28" s="128"/>
    </row>
    <row r="29" spans="1:11" ht="12.75">
      <c r="A29" s="557"/>
      <c r="B29" s="163" t="s">
        <v>89</v>
      </c>
      <c r="C29" s="164" t="s">
        <v>77</v>
      </c>
      <c r="D29" s="53" t="s">
        <v>90</v>
      </c>
      <c r="E29" s="55" t="s">
        <v>557</v>
      </c>
      <c r="F29" s="56" t="b">
        <v>1</v>
      </c>
      <c r="G29" s="57" t="b">
        <v>1</v>
      </c>
      <c r="H29" s="58" t="s">
        <v>21</v>
      </c>
      <c r="I29" s="196" t="s">
        <v>568</v>
      </c>
      <c r="K29" s="125"/>
    </row>
    <row r="30" spans="1:11" ht="12.75">
      <c r="A30" s="557"/>
      <c r="B30" s="163" t="s">
        <v>91</v>
      </c>
      <c r="C30" s="164" t="s">
        <v>77</v>
      </c>
      <c r="D30" s="53" t="s">
        <v>92</v>
      </c>
      <c r="E30" s="55" t="s">
        <v>557</v>
      </c>
      <c r="F30" s="56" t="b">
        <v>1</v>
      </c>
      <c r="G30" s="57" t="b">
        <v>1</v>
      </c>
      <c r="H30" s="58" t="s">
        <v>21</v>
      </c>
      <c r="I30" s="196" t="s">
        <v>569</v>
      </c>
      <c r="K30" s="129"/>
    </row>
    <row r="31" spans="1:11" ht="12.75">
      <c r="A31" s="553"/>
      <c r="B31" s="163" t="s">
        <v>94</v>
      </c>
      <c r="C31" s="164" t="s">
        <v>77</v>
      </c>
      <c r="D31" s="53" t="s">
        <v>95</v>
      </c>
      <c r="E31" s="55" t="s">
        <v>146</v>
      </c>
      <c r="F31" s="56" t="b">
        <v>1</v>
      </c>
      <c r="G31" s="57" t="b">
        <v>1</v>
      </c>
      <c r="H31" s="58" t="s">
        <v>21</v>
      </c>
      <c r="I31" s="196" t="s">
        <v>570</v>
      </c>
      <c r="K31" s="129"/>
    </row>
    <row r="32" spans="1:11" ht="12.75">
      <c r="A32" s="574" t="s">
        <v>107</v>
      </c>
      <c r="B32" s="71" t="s">
        <v>108</v>
      </c>
      <c r="C32" s="169" t="s">
        <v>25</v>
      </c>
      <c r="D32" s="68" t="s">
        <v>109</v>
      </c>
      <c r="E32" s="70" t="s">
        <v>203</v>
      </c>
      <c r="F32" s="71" t="b">
        <v>0</v>
      </c>
      <c r="G32" s="71" t="b">
        <v>0</v>
      </c>
      <c r="H32" s="170" t="s">
        <v>106</v>
      </c>
      <c r="I32" s="202"/>
      <c r="K32" s="130"/>
    </row>
    <row r="33" spans="1:11" ht="15.75" customHeight="1">
      <c r="A33" s="575"/>
      <c r="B33" s="71" t="s">
        <v>111</v>
      </c>
      <c r="C33" s="169" t="s">
        <v>25</v>
      </c>
      <c r="D33" s="68" t="s">
        <v>112</v>
      </c>
      <c r="E33" s="70" t="s">
        <v>177</v>
      </c>
      <c r="F33" s="71" t="b">
        <v>0</v>
      </c>
      <c r="G33" s="71" t="b">
        <v>0</v>
      </c>
      <c r="H33" s="170" t="s">
        <v>106</v>
      </c>
      <c r="I33" s="202"/>
      <c r="K33" s="130"/>
    </row>
    <row r="34" spans="1:11" ht="15.75" customHeight="1">
      <c r="A34" s="575"/>
      <c r="B34" s="71" t="s">
        <v>114</v>
      </c>
      <c r="C34" s="169" t="s">
        <v>25</v>
      </c>
      <c r="D34" s="74" t="s">
        <v>115</v>
      </c>
      <c r="E34" s="70" t="s">
        <v>219</v>
      </c>
      <c r="F34" s="76" t="b">
        <v>0</v>
      </c>
      <c r="G34" s="76" t="b">
        <v>0</v>
      </c>
      <c r="H34" s="77" t="s">
        <v>106</v>
      </c>
      <c r="I34" s="202"/>
      <c r="K34" s="130"/>
    </row>
    <row r="35" spans="1:11" ht="15" customHeight="1">
      <c r="A35" s="575"/>
      <c r="B35" s="71" t="s">
        <v>117</v>
      </c>
      <c r="C35" s="169" t="s">
        <v>25</v>
      </c>
      <c r="D35" s="68" t="s">
        <v>118</v>
      </c>
      <c r="E35" s="70" t="s">
        <v>184</v>
      </c>
      <c r="F35" s="76" t="b">
        <v>0</v>
      </c>
      <c r="G35" s="76" t="b">
        <v>0</v>
      </c>
      <c r="H35" s="77" t="s">
        <v>106</v>
      </c>
      <c r="I35" s="203"/>
      <c r="K35" s="130"/>
    </row>
    <row r="36" spans="1:11" ht="15.75" customHeight="1">
      <c r="A36" s="575"/>
      <c r="B36" s="71" t="s">
        <v>119</v>
      </c>
      <c r="C36" s="169" t="s">
        <v>25</v>
      </c>
      <c r="D36" s="68" t="s">
        <v>120</v>
      </c>
      <c r="E36" s="70" t="s">
        <v>250</v>
      </c>
      <c r="F36" s="76" t="b">
        <v>0</v>
      </c>
      <c r="G36" s="76" t="b">
        <v>0</v>
      </c>
      <c r="H36" s="77" t="s">
        <v>106</v>
      </c>
      <c r="I36" s="202"/>
      <c r="K36" s="130"/>
    </row>
    <row r="37" spans="1:11" ht="15.75" customHeight="1">
      <c r="A37" s="575"/>
      <c r="B37" s="71" t="s">
        <v>122</v>
      </c>
      <c r="C37" s="171" t="s">
        <v>25</v>
      </c>
      <c r="D37" s="68" t="s">
        <v>123</v>
      </c>
      <c r="E37" s="70" t="s">
        <v>74</v>
      </c>
      <c r="F37" s="76" t="b">
        <v>0</v>
      </c>
      <c r="G37" s="76" t="b">
        <v>0</v>
      </c>
      <c r="H37" s="77" t="s">
        <v>106</v>
      </c>
      <c r="I37" s="202"/>
    </row>
    <row r="38" spans="1:11" ht="15.75" customHeight="1">
      <c r="A38" s="575"/>
      <c r="B38" s="172" t="s">
        <v>125</v>
      </c>
      <c r="C38" s="171" t="s">
        <v>25</v>
      </c>
      <c r="D38" s="68" t="s">
        <v>126</v>
      </c>
      <c r="E38" s="70" t="s">
        <v>512</v>
      </c>
      <c r="F38" s="76" t="b">
        <v>0</v>
      </c>
      <c r="G38" s="76" t="b">
        <v>0</v>
      </c>
      <c r="H38" s="77" t="s">
        <v>106</v>
      </c>
      <c r="I38" s="202"/>
    </row>
    <row r="39" spans="1:11" ht="15.75" customHeight="1">
      <c r="A39" s="575"/>
      <c r="B39" s="172" t="s">
        <v>128</v>
      </c>
      <c r="C39" s="171" t="s">
        <v>25</v>
      </c>
      <c r="D39" s="68" t="s">
        <v>129</v>
      </c>
      <c r="E39" s="70" t="s">
        <v>512</v>
      </c>
      <c r="F39" s="76" t="b">
        <v>0</v>
      </c>
      <c r="G39" s="76" t="b">
        <v>0</v>
      </c>
      <c r="H39" s="77" t="s">
        <v>106</v>
      </c>
      <c r="I39" s="202"/>
    </row>
    <row r="40" spans="1:11" ht="15.75" customHeight="1">
      <c r="A40" s="575"/>
      <c r="B40" s="71" t="s">
        <v>131</v>
      </c>
      <c r="C40" s="169" t="s">
        <v>25</v>
      </c>
      <c r="D40" s="68" t="s">
        <v>132</v>
      </c>
      <c r="E40" s="70" t="s">
        <v>273</v>
      </c>
      <c r="F40" s="76" t="b">
        <v>0</v>
      </c>
      <c r="G40" s="76" t="b">
        <v>0</v>
      </c>
      <c r="H40" s="77" t="s">
        <v>106</v>
      </c>
      <c r="I40" s="202"/>
      <c r="K40" s="131"/>
    </row>
    <row r="41" spans="1:11" ht="15.75" customHeight="1">
      <c r="A41" s="575"/>
      <c r="B41" s="172" t="s">
        <v>134</v>
      </c>
      <c r="C41" s="171" t="s">
        <v>25</v>
      </c>
      <c r="D41" s="68" t="s">
        <v>135</v>
      </c>
      <c r="E41" s="70" t="s">
        <v>512</v>
      </c>
      <c r="F41" s="76" t="b">
        <v>0</v>
      </c>
      <c r="G41" s="76" t="b">
        <v>0</v>
      </c>
      <c r="H41" s="77" t="s">
        <v>106</v>
      </c>
      <c r="I41" s="202"/>
    </row>
    <row r="42" spans="1:11" ht="15.75" customHeight="1">
      <c r="A42" s="575"/>
      <c r="B42" s="172" t="s">
        <v>136</v>
      </c>
      <c r="C42" s="171" t="s">
        <v>25</v>
      </c>
      <c r="D42" s="68" t="s">
        <v>137</v>
      </c>
      <c r="E42" s="70" t="s">
        <v>512</v>
      </c>
      <c r="F42" s="76" t="b">
        <v>0</v>
      </c>
      <c r="G42" s="76" t="b">
        <v>0</v>
      </c>
      <c r="H42" s="77" t="s">
        <v>106</v>
      </c>
      <c r="I42" s="202"/>
    </row>
    <row r="43" spans="1:11" ht="15.75" customHeight="1">
      <c r="A43" s="575"/>
      <c r="B43" s="172" t="s">
        <v>138</v>
      </c>
      <c r="C43" s="171" t="s">
        <v>25</v>
      </c>
      <c r="D43" s="68" t="s">
        <v>139</v>
      </c>
      <c r="E43" s="70" t="s">
        <v>512</v>
      </c>
      <c r="F43" s="76" t="b">
        <v>0</v>
      </c>
      <c r="G43" s="76" t="b">
        <v>0</v>
      </c>
      <c r="H43" s="77" t="s">
        <v>106</v>
      </c>
      <c r="I43" s="202"/>
    </row>
    <row r="44" spans="1:11" ht="15.75" customHeight="1">
      <c r="A44" s="575"/>
      <c r="B44" s="172" t="s">
        <v>380</v>
      </c>
      <c r="C44" s="171" t="s">
        <v>25</v>
      </c>
      <c r="D44" s="68" t="s">
        <v>381</v>
      </c>
      <c r="E44" s="70" t="s">
        <v>512</v>
      </c>
      <c r="F44" s="76" t="b">
        <v>0</v>
      </c>
      <c r="G44" s="76" t="b">
        <v>0</v>
      </c>
      <c r="H44" s="77" t="s">
        <v>106</v>
      </c>
      <c r="I44" s="202"/>
    </row>
    <row r="45" spans="1:11" ht="15.75" customHeight="1">
      <c r="A45" s="576"/>
      <c r="B45" s="88" t="s">
        <v>145</v>
      </c>
      <c r="C45" s="169" t="s">
        <v>25</v>
      </c>
      <c r="D45" s="68" t="s">
        <v>145</v>
      </c>
      <c r="E45" s="87" t="s">
        <v>378</v>
      </c>
      <c r="F45" s="76" t="b">
        <v>0</v>
      </c>
      <c r="G45" s="76" t="b">
        <v>0</v>
      </c>
      <c r="H45" s="77" t="s">
        <v>106</v>
      </c>
      <c r="I45" s="202"/>
      <c r="K45" s="131"/>
    </row>
    <row r="46" spans="1:11" ht="129.75" customHeight="1">
      <c r="A46" s="577" t="s">
        <v>147</v>
      </c>
      <c r="B46" s="173" t="s">
        <v>148</v>
      </c>
      <c r="C46" s="174" t="s">
        <v>149</v>
      </c>
      <c r="D46" s="175" t="s">
        <v>148</v>
      </c>
      <c r="E46" s="112" t="s">
        <v>384</v>
      </c>
      <c r="F46" s="176" t="b">
        <v>0</v>
      </c>
      <c r="G46" s="177" t="s">
        <v>151</v>
      </c>
      <c r="H46" s="106" t="s">
        <v>513</v>
      </c>
      <c r="I46" s="178"/>
      <c r="K46" s="132"/>
    </row>
    <row r="47" spans="1:11" ht="12.75">
      <c r="A47" s="547"/>
      <c r="B47" s="173" t="s">
        <v>153</v>
      </c>
      <c r="C47" s="174" t="s">
        <v>154</v>
      </c>
      <c r="D47" s="175" t="s">
        <v>153</v>
      </c>
      <c r="E47" s="112" t="s">
        <v>379</v>
      </c>
      <c r="F47" s="176" t="b">
        <v>0</v>
      </c>
      <c r="G47" s="179" t="s">
        <v>151</v>
      </c>
      <c r="H47" s="115" t="s">
        <v>514</v>
      </c>
      <c r="I47" s="204"/>
      <c r="K47" s="133"/>
    </row>
  </sheetData>
  <mergeCells count="19">
    <mergeCell ref="A25:A31"/>
    <mergeCell ref="A32:A45"/>
    <mergeCell ref="A46:A47"/>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AA33 I24:I33 A25:H31">
    <cfRule type="notContainsBlanks" dxfId="3" priority="1">
      <formula>LEN(TRIM(J23))&gt;0</formula>
    </cfRule>
  </conditionalFormatting>
  <hyperlinks>
    <hyperlink ref="A1" r:id="rId1"/>
    <hyperlink ref="D3" r:id="rId2"/>
    <hyperlink ref="D4" r:id="rId3"/>
    <hyperlink ref="D5" r:id="rId4"/>
    <hyperlink ref="D6" r:id="rId5"/>
    <hyperlink ref="I6" r:id="rId6"/>
    <hyperlink ref="D7" r:id="rId7"/>
    <hyperlink ref="D8" r:id="rId8"/>
    <hyperlink ref="D9" r:id="rId9"/>
    <hyperlink ref="D10" r:id="rId10"/>
    <hyperlink ref="D11" r:id="rId11"/>
    <hyperlink ref="D12" r:id="rId12"/>
    <hyperlink ref="I12" r:id="rId13"/>
    <hyperlink ref="D13" r:id="rId14"/>
    <hyperlink ref="D14" r:id="rId15"/>
    <hyperlink ref="I14" r:id="rId16"/>
    <hyperlink ref="D15" r:id="rId17"/>
    <hyperlink ref="D16" r:id="rId18"/>
    <hyperlink ref="I16" r:id="rId19"/>
    <hyperlink ref="D17" r:id="rId20"/>
    <hyperlink ref="D18" r:id="rId21"/>
    <hyperlink ref="I18" r:id="rId22"/>
    <hyperlink ref="D23" r:id="rId23"/>
    <hyperlink ref="D24" r:id="rId24"/>
    <hyperlink ref="I24" r:id="rId25"/>
    <hyperlink ref="D25" r:id="rId26"/>
    <hyperlink ref="I25" r:id="rId27"/>
    <hyperlink ref="D26" r:id="rId28"/>
    <hyperlink ref="I26" r:id="rId29"/>
    <hyperlink ref="D27" r:id="rId30"/>
    <hyperlink ref="I27" r:id="rId31"/>
    <hyperlink ref="D28" r:id="rId32"/>
    <hyperlink ref="I28" r:id="rId33"/>
    <hyperlink ref="D29" r:id="rId34"/>
    <hyperlink ref="I29" r:id="rId35"/>
    <hyperlink ref="D30" r:id="rId36"/>
    <hyperlink ref="I30" r:id="rId37"/>
    <hyperlink ref="D31" r:id="rId38"/>
    <hyperlink ref="I31" r:id="rId39"/>
    <hyperlink ref="D32" r:id="rId40"/>
    <hyperlink ref="D33" r:id="rId41"/>
    <hyperlink ref="D34" r:id="rId42"/>
    <hyperlink ref="D35" r:id="rId43"/>
    <hyperlink ref="D36" r:id="rId44"/>
    <hyperlink ref="D37" r:id="rId45"/>
    <hyperlink ref="D38" r:id="rId46"/>
    <hyperlink ref="D39" r:id="rId47"/>
    <hyperlink ref="D40" r:id="rId48"/>
    <hyperlink ref="D41" r:id="rId49"/>
    <hyperlink ref="D42" r:id="rId50"/>
    <hyperlink ref="D43" r:id="rId51"/>
    <hyperlink ref="D44" r:id="rId52"/>
    <hyperlink ref="D45" r:id="rId53"/>
    <hyperlink ref="D46" r:id="rId54"/>
    <hyperlink ref="D47" r:id="rId55"/>
  </hyperlinks>
  <printOptions horizontalCentered="1" gridLines="1"/>
  <pageMargins left="0.7" right="0.7" top="0.75" bottom="0.75" header="0" footer="0"/>
  <pageSetup paperSize="9" fitToHeight="0" pageOrder="overThenDown" orientation="landscape" cellComments="atEnd"/>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7"/>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13.42578125" customWidth="1"/>
    <col min="2" max="2" width="27.85546875" customWidth="1"/>
    <col min="3" max="3" width="38.140625" customWidth="1"/>
    <col min="4" max="4" width="24.85546875" customWidth="1"/>
    <col min="5" max="5" width="10.7109375" customWidth="1"/>
    <col min="6" max="6" width="14.140625" customWidth="1"/>
    <col min="7" max="7" width="8.5703125" customWidth="1"/>
    <col min="8" max="8" width="14.28515625" customWidth="1"/>
    <col min="9" max="9" width="136.85546875" customWidth="1"/>
    <col min="11" max="11" width="20.28515625" customWidth="1"/>
  </cols>
  <sheetData>
    <row r="1" spans="1:27" ht="12.75">
      <c r="A1" s="549" t="s">
        <v>6</v>
      </c>
      <c r="B1" s="550"/>
      <c r="C1" s="551"/>
      <c r="D1" s="550"/>
      <c r="E1" s="550"/>
      <c r="F1" s="550"/>
      <c r="G1" s="550"/>
      <c r="H1" s="550"/>
      <c r="I1" s="189"/>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6" t="s">
        <v>15</v>
      </c>
      <c r="I2" s="190" t="s">
        <v>545</v>
      </c>
      <c r="J2" s="8"/>
      <c r="K2" s="9" t="s">
        <v>393</v>
      </c>
      <c r="L2" s="8"/>
      <c r="M2" s="8"/>
      <c r="N2" s="8"/>
      <c r="O2" s="8"/>
      <c r="P2" s="8"/>
      <c r="Q2" s="8"/>
      <c r="R2" s="8"/>
      <c r="S2" s="8"/>
      <c r="T2" s="8"/>
      <c r="U2" s="8"/>
      <c r="V2" s="8"/>
      <c r="W2" s="8"/>
      <c r="X2" s="8"/>
      <c r="Y2" s="8"/>
      <c r="Z2" s="8"/>
      <c r="AA2" s="8"/>
    </row>
    <row r="3" spans="1:27" ht="12.75">
      <c r="A3" s="567" t="s">
        <v>16</v>
      </c>
      <c r="B3" s="568" t="s">
        <v>17</v>
      </c>
      <c r="C3" s="160" t="s">
        <v>18</v>
      </c>
      <c r="D3" s="18" t="s">
        <v>19</v>
      </c>
      <c r="E3" s="20" t="s">
        <v>341</v>
      </c>
      <c r="F3" s="21" t="b">
        <v>0</v>
      </c>
      <c r="G3" s="21" t="b">
        <v>0</v>
      </c>
      <c r="H3" s="22" t="s">
        <v>21</v>
      </c>
      <c r="I3" s="191"/>
    </row>
    <row r="4" spans="1:27" ht="12.75">
      <c r="A4" s="553"/>
      <c r="B4" s="547"/>
      <c r="C4" s="160" t="s">
        <v>18</v>
      </c>
      <c r="D4" s="18" t="s">
        <v>22</v>
      </c>
      <c r="E4" s="20" t="s">
        <v>491</v>
      </c>
      <c r="F4" s="21" t="b">
        <v>0</v>
      </c>
      <c r="G4" s="21" t="b">
        <v>0</v>
      </c>
      <c r="H4" s="26"/>
      <c r="I4" s="192"/>
      <c r="K4" s="119"/>
    </row>
    <row r="5" spans="1:27" ht="24" customHeight="1">
      <c r="A5" s="570" t="s">
        <v>23</v>
      </c>
      <c r="B5" s="569" t="s">
        <v>24</v>
      </c>
      <c r="C5" s="161" t="s">
        <v>25</v>
      </c>
      <c r="D5" s="29" t="s">
        <v>26</v>
      </c>
      <c r="E5" s="31" t="s">
        <v>207</v>
      </c>
      <c r="F5" s="32" t="b">
        <v>1</v>
      </c>
      <c r="G5" s="32" t="b">
        <v>1</v>
      </c>
      <c r="H5" s="33" t="s">
        <v>28</v>
      </c>
      <c r="I5" s="193" t="s">
        <v>571</v>
      </c>
    </row>
    <row r="6" spans="1:27" ht="22.5" customHeight="1">
      <c r="A6" s="557"/>
      <c r="B6" s="547"/>
      <c r="C6" s="161" t="s">
        <v>25</v>
      </c>
      <c r="D6" s="29" t="s">
        <v>29</v>
      </c>
      <c r="E6" s="31" t="s">
        <v>207</v>
      </c>
      <c r="F6" s="32" t="b">
        <v>1</v>
      </c>
      <c r="G6" s="32" t="b">
        <v>1</v>
      </c>
      <c r="H6" s="35" t="s">
        <v>21</v>
      </c>
      <c r="I6" s="195" t="s">
        <v>572</v>
      </c>
      <c r="K6" s="121"/>
    </row>
    <row r="7" spans="1:27" ht="12.75">
      <c r="A7" s="557"/>
      <c r="B7" s="569" t="s">
        <v>30</v>
      </c>
      <c r="C7" s="161" t="s">
        <v>25</v>
      </c>
      <c r="D7" s="29" t="s">
        <v>31</v>
      </c>
      <c r="E7" s="31" t="s">
        <v>290</v>
      </c>
      <c r="F7" s="32" t="b">
        <v>0</v>
      </c>
      <c r="G7" s="32" t="b">
        <v>0</v>
      </c>
      <c r="H7" s="33"/>
      <c r="I7" s="193"/>
      <c r="K7" s="119"/>
    </row>
    <row r="8" spans="1:27" ht="12.75">
      <c r="A8" s="557"/>
      <c r="B8" s="547"/>
      <c r="C8" s="161" t="s">
        <v>25</v>
      </c>
      <c r="D8" s="29" t="s">
        <v>33</v>
      </c>
      <c r="E8" s="31" t="s">
        <v>494</v>
      </c>
      <c r="F8" s="32" t="b">
        <v>0</v>
      </c>
      <c r="G8" s="32" t="b">
        <v>0</v>
      </c>
      <c r="H8" s="35" t="s">
        <v>34</v>
      </c>
      <c r="I8" s="193"/>
    </row>
    <row r="9" spans="1:27" ht="12.75">
      <c r="A9" s="557"/>
      <c r="B9" s="569" t="s">
        <v>35</v>
      </c>
      <c r="C9" s="161" t="s">
        <v>18</v>
      </c>
      <c r="D9" s="29" t="s">
        <v>36</v>
      </c>
      <c r="E9" s="31" t="s">
        <v>179</v>
      </c>
      <c r="F9" s="32" t="b">
        <v>0</v>
      </c>
      <c r="G9" s="32" t="b">
        <v>0</v>
      </c>
      <c r="H9" s="33"/>
      <c r="I9" s="193"/>
    </row>
    <row r="10" spans="1:27" ht="12.75">
      <c r="A10" s="553"/>
      <c r="B10" s="547"/>
      <c r="C10" s="161" t="s">
        <v>38</v>
      </c>
      <c r="D10" s="29" t="s">
        <v>39</v>
      </c>
      <c r="E10" s="31" t="s">
        <v>252</v>
      </c>
      <c r="F10" s="32" t="b">
        <v>0</v>
      </c>
      <c r="G10" s="32" t="b">
        <v>0</v>
      </c>
      <c r="H10" s="35" t="s">
        <v>34</v>
      </c>
      <c r="I10" s="193"/>
    </row>
    <row r="11" spans="1:27" ht="12.75">
      <c r="A11" s="571" t="s">
        <v>40</v>
      </c>
      <c r="B11" s="565" t="s">
        <v>41</v>
      </c>
      <c r="C11" s="162" t="s">
        <v>25</v>
      </c>
      <c r="D11" s="38" t="s">
        <v>42</v>
      </c>
      <c r="E11" s="40" t="s">
        <v>194</v>
      </c>
      <c r="F11" s="209" t="b">
        <v>1</v>
      </c>
      <c r="G11" s="209" t="b">
        <v>1</v>
      </c>
      <c r="H11" s="42" t="s">
        <v>28</v>
      </c>
      <c r="I11" s="196" t="s">
        <v>573</v>
      </c>
      <c r="K11" s="121"/>
    </row>
    <row r="12" spans="1:27" ht="15" customHeight="1">
      <c r="A12" s="557"/>
      <c r="B12" s="547"/>
      <c r="C12" s="162" t="s">
        <v>25</v>
      </c>
      <c r="D12" s="38" t="s">
        <v>44</v>
      </c>
      <c r="E12" s="40" t="s">
        <v>194</v>
      </c>
      <c r="F12" s="209" t="b">
        <v>1</v>
      </c>
      <c r="G12" s="209" t="b">
        <v>1</v>
      </c>
      <c r="H12" s="43" t="s">
        <v>45</v>
      </c>
      <c r="I12" s="197" t="s">
        <v>574</v>
      </c>
      <c r="K12" s="122"/>
    </row>
    <row r="13" spans="1:27" ht="12.75">
      <c r="A13" s="557"/>
      <c r="B13" s="565" t="s">
        <v>46</v>
      </c>
      <c r="C13" s="162" t="s">
        <v>25</v>
      </c>
      <c r="D13" s="38" t="s">
        <v>47</v>
      </c>
      <c r="E13" s="40" t="s">
        <v>74</v>
      </c>
      <c r="F13" s="209" t="b">
        <v>1</v>
      </c>
      <c r="G13" s="209" t="b">
        <v>1</v>
      </c>
      <c r="H13" s="42" t="s">
        <v>28</v>
      </c>
      <c r="I13" s="196" t="s">
        <v>575</v>
      </c>
      <c r="K13" s="121"/>
    </row>
    <row r="14" spans="1:27" ht="12.75">
      <c r="A14" s="557"/>
      <c r="B14" s="547"/>
      <c r="C14" s="162" t="s">
        <v>25</v>
      </c>
      <c r="D14" s="38" t="s">
        <v>49</v>
      </c>
      <c r="E14" s="40" t="s">
        <v>273</v>
      </c>
      <c r="F14" s="209" t="b">
        <v>1</v>
      </c>
      <c r="G14" s="209" t="b">
        <v>1</v>
      </c>
      <c r="H14" s="43" t="s">
        <v>50</v>
      </c>
      <c r="I14" s="196" t="s">
        <v>576</v>
      </c>
      <c r="K14" s="123"/>
    </row>
    <row r="15" spans="1:27" ht="12.75">
      <c r="A15" s="557"/>
      <c r="B15" s="565" t="s">
        <v>51</v>
      </c>
      <c r="C15" s="162" t="s">
        <v>25</v>
      </c>
      <c r="D15" s="38" t="s">
        <v>52</v>
      </c>
      <c r="E15" s="40" t="s">
        <v>74</v>
      </c>
      <c r="F15" s="209" t="b">
        <v>1</v>
      </c>
      <c r="G15" s="209" t="b">
        <v>1</v>
      </c>
      <c r="H15" s="42" t="s">
        <v>28</v>
      </c>
      <c r="I15" s="196" t="s">
        <v>577</v>
      </c>
      <c r="K15" s="121"/>
    </row>
    <row r="16" spans="1:27" ht="12.75">
      <c r="A16" s="557"/>
      <c r="B16" s="547"/>
      <c r="C16" s="162" t="s">
        <v>25</v>
      </c>
      <c r="D16" s="38" t="s">
        <v>54</v>
      </c>
      <c r="E16" s="40" t="s">
        <v>512</v>
      </c>
      <c r="F16" s="209" t="b">
        <v>1</v>
      </c>
      <c r="G16" s="209" t="b">
        <v>1</v>
      </c>
      <c r="H16" s="43" t="s">
        <v>55</v>
      </c>
      <c r="I16" s="196" t="s">
        <v>578</v>
      </c>
      <c r="K16" s="123"/>
    </row>
    <row r="17" spans="1:11" ht="12.75">
      <c r="A17" s="557"/>
      <c r="B17" s="565" t="s">
        <v>56</v>
      </c>
      <c r="C17" s="162" t="s">
        <v>25</v>
      </c>
      <c r="D17" s="38" t="s">
        <v>57</v>
      </c>
      <c r="E17" s="40" t="s">
        <v>74</v>
      </c>
      <c r="F17" s="209" t="b">
        <v>1</v>
      </c>
      <c r="G17" s="209" t="b">
        <v>1</v>
      </c>
      <c r="H17" s="42" t="s">
        <v>28</v>
      </c>
      <c r="I17" s="196" t="s">
        <v>579</v>
      </c>
      <c r="K17" s="121"/>
    </row>
    <row r="18" spans="1:11" ht="12.75">
      <c r="A18" s="557"/>
      <c r="B18" s="547"/>
      <c r="C18" s="162" t="s">
        <v>25</v>
      </c>
      <c r="D18" s="38" t="s">
        <v>59</v>
      </c>
      <c r="E18" s="40" t="s">
        <v>512</v>
      </c>
      <c r="F18" s="209" t="b">
        <v>1</v>
      </c>
      <c r="G18" s="209" t="b">
        <v>1</v>
      </c>
      <c r="H18" s="43" t="s">
        <v>34</v>
      </c>
      <c r="I18" s="199" t="s">
        <v>580</v>
      </c>
      <c r="K18" s="124"/>
    </row>
    <row r="19" spans="1:11" ht="12.75">
      <c r="A19" s="557"/>
      <c r="B19" s="565" t="s">
        <v>60</v>
      </c>
      <c r="C19" s="162" t="s">
        <v>25</v>
      </c>
      <c r="D19" s="38" t="s">
        <v>61</v>
      </c>
      <c r="E19" s="40" t="s">
        <v>273</v>
      </c>
      <c r="F19" s="209" t="b">
        <v>1</v>
      </c>
      <c r="G19" s="209" t="b">
        <v>1</v>
      </c>
      <c r="H19" s="43" t="s">
        <v>63</v>
      </c>
      <c r="I19" s="196" t="s">
        <v>581</v>
      </c>
      <c r="K19" s="125"/>
    </row>
    <row r="20" spans="1:11" ht="12.75">
      <c r="A20" s="557"/>
      <c r="B20" s="547"/>
      <c r="C20" s="162" t="s">
        <v>25</v>
      </c>
      <c r="D20" s="38" t="s">
        <v>64</v>
      </c>
      <c r="E20" s="40" t="s">
        <v>273</v>
      </c>
      <c r="F20" s="209" t="b">
        <v>1</v>
      </c>
      <c r="G20" s="209" t="b">
        <v>1</v>
      </c>
      <c r="H20" s="43" t="s">
        <v>28</v>
      </c>
      <c r="I20" s="196" t="s">
        <v>582</v>
      </c>
      <c r="K20" s="125"/>
    </row>
    <row r="21" spans="1:11" ht="12.75">
      <c r="A21" s="557"/>
      <c r="B21" s="565" t="s">
        <v>65</v>
      </c>
      <c r="C21" s="162" t="s">
        <v>25</v>
      </c>
      <c r="D21" s="38" t="s">
        <v>66</v>
      </c>
      <c r="E21" s="40" t="s">
        <v>255</v>
      </c>
      <c r="F21" s="209" t="b">
        <v>1</v>
      </c>
      <c r="G21" s="209" t="b">
        <v>1</v>
      </c>
      <c r="H21" s="43" t="s">
        <v>63</v>
      </c>
      <c r="I21" s="196" t="s">
        <v>583</v>
      </c>
      <c r="K21" s="125"/>
    </row>
    <row r="22" spans="1:11" ht="12.75">
      <c r="A22" s="557"/>
      <c r="B22" s="547"/>
      <c r="C22" s="162" t="s">
        <v>25</v>
      </c>
      <c r="D22" s="38" t="s">
        <v>68</v>
      </c>
      <c r="E22" s="40" t="s">
        <v>255</v>
      </c>
      <c r="F22" s="209" t="b">
        <v>1</v>
      </c>
      <c r="G22" s="209" t="b">
        <v>1</v>
      </c>
      <c r="H22" s="43" t="s">
        <v>28</v>
      </c>
      <c r="I22" s="196" t="s">
        <v>584</v>
      </c>
      <c r="K22" s="125"/>
    </row>
    <row r="23" spans="1:11" ht="12.75">
      <c r="A23" s="557"/>
      <c r="B23" s="566" t="s">
        <v>69</v>
      </c>
      <c r="C23" s="162" t="s">
        <v>25</v>
      </c>
      <c r="D23" s="139" t="s">
        <v>70</v>
      </c>
      <c r="E23" s="40" t="s">
        <v>74</v>
      </c>
      <c r="F23" s="162" t="b">
        <v>0</v>
      </c>
      <c r="G23" s="162" t="b">
        <v>0</v>
      </c>
      <c r="H23" s="48" t="s">
        <v>28</v>
      </c>
      <c r="I23" s="200"/>
      <c r="K23" s="125"/>
    </row>
    <row r="24" spans="1:11" ht="12.75">
      <c r="A24" s="553"/>
      <c r="B24" s="547"/>
      <c r="C24" s="162" t="s">
        <v>25</v>
      </c>
      <c r="D24" s="139" t="s">
        <v>72</v>
      </c>
      <c r="E24" s="40" t="s">
        <v>512</v>
      </c>
      <c r="F24" s="41" t="b">
        <v>0</v>
      </c>
      <c r="G24" s="41" t="b">
        <v>0</v>
      </c>
      <c r="H24" s="48" t="s">
        <v>73</v>
      </c>
      <c r="I24" s="196"/>
      <c r="K24" s="126"/>
    </row>
    <row r="25" spans="1:11" ht="12.75">
      <c r="A25" s="578" t="s">
        <v>75</v>
      </c>
      <c r="B25" s="163" t="s">
        <v>76</v>
      </c>
      <c r="C25" s="164" t="s">
        <v>77</v>
      </c>
      <c r="D25" s="53" t="s">
        <v>78</v>
      </c>
      <c r="E25" s="55" t="s">
        <v>512</v>
      </c>
      <c r="F25" s="56" t="b">
        <v>0</v>
      </c>
      <c r="G25" s="57" t="b">
        <v>0</v>
      </c>
      <c r="H25" s="58" t="s">
        <v>21</v>
      </c>
      <c r="I25" s="196"/>
      <c r="K25" s="121"/>
    </row>
    <row r="26" spans="1:11" ht="12.75">
      <c r="A26" s="557"/>
      <c r="B26" s="163" t="s">
        <v>80</v>
      </c>
      <c r="C26" s="164" t="s">
        <v>77</v>
      </c>
      <c r="D26" s="53" t="s">
        <v>81</v>
      </c>
      <c r="E26" s="55" t="s">
        <v>185</v>
      </c>
      <c r="F26" s="56" t="b">
        <v>1</v>
      </c>
      <c r="G26" s="57" t="b">
        <v>1</v>
      </c>
      <c r="H26" s="58" t="s">
        <v>21</v>
      </c>
      <c r="I26" s="196" t="s">
        <v>585</v>
      </c>
      <c r="K26" s="127"/>
    </row>
    <row r="27" spans="1:11" ht="12.75">
      <c r="A27" s="557"/>
      <c r="B27" s="163" t="s">
        <v>83</v>
      </c>
      <c r="C27" s="164" t="s">
        <v>77</v>
      </c>
      <c r="D27" s="53" t="s">
        <v>84</v>
      </c>
      <c r="E27" s="55" t="s">
        <v>271</v>
      </c>
      <c r="F27" s="56" t="b">
        <v>0</v>
      </c>
      <c r="G27" s="57" t="b">
        <v>0</v>
      </c>
      <c r="H27" s="58" t="s">
        <v>21</v>
      </c>
      <c r="I27" s="196"/>
      <c r="K27" s="128"/>
    </row>
    <row r="28" spans="1:11" ht="12.75">
      <c r="A28" s="557"/>
      <c r="B28" s="163" t="s">
        <v>86</v>
      </c>
      <c r="C28" s="164" t="s">
        <v>77</v>
      </c>
      <c r="D28" s="53" t="s">
        <v>87</v>
      </c>
      <c r="E28" s="55" t="s">
        <v>557</v>
      </c>
      <c r="F28" s="56" t="b">
        <v>0</v>
      </c>
      <c r="G28" s="57" t="b">
        <v>0</v>
      </c>
      <c r="H28" s="58" t="s">
        <v>21</v>
      </c>
      <c r="I28" s="196"/>
      <c r="K28" s="128"/>
    </row>
    <row r="29" spans="1:11" ht="12.75">
      <c r="A29" s="557"/>
      <c r="B29" s="163" t="s">
        <v>89</v>
      </c>
      <c r="C29" s="164" t="s">
        <v>77</v>
      </c>
      <c r="D29" s="53" t="s">
        <v>90</v>
      </c>
      <c r="E29" s="55" t="s">
        <v>304</v>
      </c>
      <c r="F29" s="56" t="b">
        <v>1</v>
      </c>
      <c r="G29" s="57" t="b">
        <v>1</v>
      </c>
      <c r="H29" s="58" t="s">
        <v>21</v>
      </c>
      <c r="I29" s="196" t="s">
        <v>586</v>
      </c>
      <c r="K29" s="125"/>
    </row>
    <row r="30" spans="1:11" ht="12.75">
      <c r="A30" s="557"/>
      <c r="B30" s="163" t="s">
        <v>91</v>
      </c>
      <c r="C30" s="164" t="s">
        <v>77</v>
      </c>
      <c r="D30" s="53" t="s">
        <v>92</v>
      </c>
      <c r="E30" s="55" t="s">
        <v>304</v>
      </c>
      <c r="F30" s="56" t="b">
        <v>0</v>
      </c>
      <c r="G30" s="57" t="b">
        <v>0</v>
      </c>
      <c r="H30" s="58" t="s">
        <v>21</v>
      </c>
      <c r="I30" s="196"/>
      <c r="K30" s="129"/>
    </row>
    <row r="31" spans="1:11" ht="12.75">
      <c r="A31" s="553"/>
      <c r="B31" s="163" t="s">
        <v>94</v>
      </c>
      <c r="C31" s="164" t="s">
        <v>77</v>
      </c>
      <c r="D31" s="53" t="s">
        <v>95</v>
      </c>
      <c r="E31" s="55" t="s">
        <v>185</v>
      </c>
      <c r="F31" s="56" t="b">
        <v>0</v>
      </c>
      <c r="G31" s="57" t="b">
        <v>0</v>
      </c>
      <c r="H31" s="58" t="s">
        <v>21</v>
      </c>
      <c r="I31" s="196"/>
      <c r="K31" s="129"/>
    </row>
    <row r="32" spans="1:11" ht="12.75">
      <c r="A32" s="574" t="s">
        <v>107</v>
      </c>
      <c r="B32" s="71" t="s">
        <v>108</v>
      </c>
      <c r="C32" s="169" t="s">
        <v>25</v>
      </c>
      <c r="D32" s="68" t="s">
        <v>109</v>
      </c>
      <c r="E32" s="70" t="s">
        <v>203</v>
      </c>
      <c r="F32" s="71" t="b">
        <v>0</v>
      </c>
      <c r="G32" s="71" t="b">
        <v>0</v>
      </c>
      <c r="H32" s="170" t="s">
        <v>106</v>
      </c>
      <c r="I32" s="202"/>
      <c r="K32" s="130"/>
    </row>
    <row r="33" spans="1:11" ht="15.75" customHeight="1">
      <c r="A33" s="575"/>
      <c r="B33" s="71" t="s">
        <v>111</v>
      </c>
      <c r="C33" s="169" t="s">
        <v>25</v>
      </c>
      <c r="D33" s="68" t="s">
        <v>112</v>
      </c>
      <c r="E33" s="70" t="s">
        <v>177</v>
      </c>
      <c r="F33" s="71" t="b">
        <v>0</v>
      </c>
      <c r="G33" s="71" t="b">
        <v>0</v>
      </c>
      <c r="H33" s="170" t="s">
        <v>106</v>
      </c>
      <c r="I33" s="202"/>
      <c r="K33" s="130"/>
    </row>
    <row r="34" spans="1:11" ht="15.75" customHeight="1">
      <c r="A34" s="575"/>
      <c r="B34" s="71" t="s">
        <v>114</v>
      </c>
      <c r="C34" s="169" t="s">
        <v>25</v>
      </c>
      <c r="D34" s="74" t="s">
        <v>115</v>
      </c>
      <c r="E34" s="70" t="s">
        <v>219</v>
      </c>
      <c r="F34" s="76" t="b">
        <v>0</v>
      </c>
      <c r="G34" s="76" t="b">
        <v>0</v>
      </c>
      <c r="H34" s="77" t="s">
        <v>106</v>
      </c>
      <c r="I34" s="202"/>
      <c r="K34" s="130"/>
    </row>
    <row r="35" spans="1:11" ht="15" customHeight="1">
      <c r="A35" s="575"/>
      <c r="B35" s="71" t="s">
        <v>117</v>
      </c>
      <c r="C35" s="169" t="s">
        <v>25</v>
      </c>
      <c r="D35" s="68" t="s">
        <v>118</v>
      </c>
      <c r="E35" s="70" t="s">
        <v>184</v>
      </c>
      <c r="F35" s="76" t="b">
        <v>0</v>
      </c>
      <c r="G35" s="76" t="b">
        <v>0</v>
      </c>
      <c r="H35" s="77" t="s">
        <v>106</v>
      </c>
      <c r="I35" s="203"/>
      <c r="K35" s="130"/>
    </row>
    <row r="36" spans="1:11" ht="15.75" customHeight="1">
      <c r="A36" s="575"/>
      <c r="B36" s="71" t="s">
        <v>119</v>
      </c>
      <c r="C36" s="169" t="s">
        <v>25</v>
      </c>
      <c r="D36" s="68" t="s">
        <v>120</v>
      </c>
      <c r="E36" s="70" t="s">
        <v>250</v>
      </c>
      <c r="F36" s="76" t="b">
        <v>0</v>
      </c>
      <c r="G36" s="76" t="b">
        <v>0</v>
      </c>
      <c r="H36" s="77" t="s">
        <v>106</v>
      </c>
      <c r="I36" s="202"/>
      <c r="K36" s="130"/>
    </row>
    <row r="37" spans="1:11" ht="15.75" customHeight="1">
      <c r="A37" s="575"/>
      <c r="B37" s="71" t="s">
        <v>122</v>
      </c>
      <c r="C37" s="171" t="s">
        <v>25</v>
      </c>
      <c r="D37" s="68" t="s">
        <v>123</v>
      </c>
      <c r="E37" s="70" t="s">
        <v>74</v>
      </c>
      <c r="F37" s="76" t="b">
        <v>0</v>
      </c>
      <c r="G37" s="76" t="b">
        <v>0</v>
      </c>
      <c r="H37" s="77" t="s">
        <v>106</v>
      </c>
      <c r="I37" s="202"/>
    </row>
    <row r="38" spans="1:11" ht="15.75" customHeight="1">
      <c r="A38" s="575"/>
      <c r="B38" s="172" t="s">
        <v>125</v>
      </c>
      <c r="C38" s="171" t="s">
        <v>25</v>
      </c>
      <c r="D38" s="68" t="s">
        <v>126</v>
      </c>
      <c r="E38" s="70" t="s">
        <v>512</v>
      </c>
      <c r="F38" s="76" t="b">
        <v>0</v>
      </c>
      <c r="G38" s="76" t="b">
        <v>0</v>
      </c>
      <c r="H38" s="77" t="s">
        <v>106</v>
      </c>
      <c r="I38" s="202"/>
    </row>
    <row r="39" spans="1:11" ht="15.75" customHeight="1">
      <c r="A39" s="575"/>
      <c r="B39" s="172" t="s">
        <v>128</v>
      </c>
      <c r="C39" s="171" t="s">
        <v>25</v>
      </c>
      <c r="D39" s="68" t="s">
        <v>129</v>
      </c>
      <c r="E39" s="70" t="s">
        <v>512</v>
      </c>
      <c r="F39" s="76" t="b">
        <v>0</v>
      </c>
      <c r="G39" s="76" t="b">
        <v>0</v>
      </c>
      <c r="H39" s="77" t="s">
        <v>106</v>
      </c>
      <c r="I39" s="202"/>
    </row>
    <row r="40" spans="1:11" ht="15.75" customHeight="1">
      <c r="A40" s="575"/>
      <c r="B40" s="71" t="s">
        <v>131</v>
      </c>
      <c r="C40" s="169" t="s">
        <v>25</v>
      </c>
      <c r="D40" s="68" t="s">
        <v>132</v>
      </c>
      <c r="E40" s="70" t="s">
        <v>273</v>
      </c>
      <c r="F40" s="76" t="b">
        <v>0</v>
      </c>
      <c r="G40" s="76" t="b">
        <v>0</v>
      </c>
      <c r="H40" s="77" t="s">
        <v>106</v>
      </c>
      <c r="I40" s="202"/>
      <c r="K40" s="131"/>
    </row>
    <row r="41" spans="1:11" ht="15.75" customHeight="1">
      <c r="A41" s="575"/>
      <c r="B41" s="172" t="s">
        <v>134</v>
      </c>
      <c r="C41" s="171" t="s">
        <v>25</v>
      </c>
      <c r="D41" s="68" t="s">
        <v>135</v>
      </c>
      <c r="E41" s="70" t="s">
        <v>512</v>
      </c>
      <c r="F41" s="76" t="b">
        <v>0</v>
      </c>
      <c r="G41" s="76" t="b">
        <v>0</v>
      </c>
      <c r="H41" s="77" t="s">
        <v>106</v>
      </c>
      <c r="I41" s="202"/>
    </row>
    <row r="42" spans="1:11" ht="15.75" customHeight="1">
      <c r="A42" s="575"/>
      <c r="B42" s="172" t="s">
        <v>136</v>
      </c>
      <c r="C42" s="171" t="s">
        <v>25</v>
      </c>
      <c r="D42" s="68" t="s">
        <v>137</v>
      </c>
      <c r="E42" s="70" t="s">
        <v>512</v>
      </c>
      <c r="F42" s="76" t="b">
        <v>0</v>
      </c>
      <c r="G42" s="76" t="b">
        <v>0</v>
      </c>
      <c r="H42" s="77" t="s">
        <v>106</v>
      </c>
      <c r="I42" s="202"/>
    </row>
    <row r="43" spans="1:11" ht="15.75" customHeight="1">
      <c r="A43" s="575"/>
      <c r="B43" s="172" t="s">
        <v>138</v>
      </c>
      <c r="C43" s="171" t="s">
        <v>25</v>
      </c>
      <c r="D43" s="68" t="s">
        <v>139</v>
      </c>
      <c r="E43" s="70" t="s">
        <v>512</v>
      </c>
      <c r="F43" s="76" t="b">
        <v>0</v>
      </c>
      <c r="G43" s="76" t="b">
        <v>0</v>
      </c>
      <c r="H43" s="77" t="s">
        <v>106</v>
      </c>
      <c r="I43" s="202"/>
    </row>
    <row r="44" spans="1:11" ht="15.75" customHeight="1">
      <c r="A44" s="575"/>
      <c r="B44" s="172" t="s">
        <v>380</v>
      </c>
      <c r="C44" s="171" t="s">
        <v>25</v>
      </c>
      <c r="D44" s="68" t="s">
        <v>381</v>
      </c>
      <c r="E44" s="70" t="s">
        <v>512</v>
      </c>
      <c r="F44" s="76" t="b">
        <v>0</v>
      </c>
      <c r="G44" s="76" t="b">
        <v>0</v>
      </c>
      <c r="H44" s="77" t="s">
        <v>106</v>
      </c>
      <c r="I44" s="202"/>
    </row>
    <row r="45" spans="1:11" ht="15.75" customHeight="1">
      <c r="A45" s="576"/>
      <c r="B45" s="88" t="s">
        <v>145</v>
      </c>
      <c r="C45" s="169" t="s">
        <v>25</v>
      </c>
      <c r="D45" s="68" t="s">
        <v>145</v>
      </c>
      <c r="E45" s="87" t="s">
        <v>378</v>
      </c>
      <c r="F45" s="76" t="b">
        <v>0</v>
      </c>
      <c r="G45" s="76" t="b">
        <v>0</v>
      </c>
      <c r="H45" s="77" t="s">
        <v>106</v>
      </c>
      <c r="I45" s="202"/>
      <c r="K45" s="131"/>
    </row>
    <row r="46" spans="1:11" ht="129.75" customHeight="1">
      <c r="A46" s="577" t="s">
        <v>147</v>
      </c>
      <c r="B46" s="173" t="s">
        <v>148</v>
      </c>
      <c r="C46" s="174" t="s">
        <v>149</v>
      </c>
      <c r="D46" s="175" t="s">
        <v>148</v>
      </c>
      <c r="E46" s="112" t="s">
        <v>384</v>
      </c>
      <c r="F46" s="176" t="b">
        <v>0</v>
      </c>
      <c r="G46" s="177" t="s">
        <v>151</v>
      </c>
      <c r="H46" s="106" t="s">
        <v>513</v>
      </c>
      <c r="I46" s="178"/>
      <c r="K46" s="132"/>
    </row>
    <row r="47" spans="1:11" ht="12.75">
      <c r="A47" s="547"/>
      <c r="B47" s="173" t="s">
        <v>153</v>
      </c>
      <c r="C47" s="174" t="s">
        <v>154</v>
      </c>
      <c r="D47" s="175" t="s">
        <v>153</v>
      </c>
      <c r="E47" s="112" t="s">
        <v>379</v>
      </c>
      <c r="F47" s="176" t="b">
        <v>0</v>
      </c>
      <c r="G47" s="179" t="s">
        <v>151</v>
      </c>
      <c r="H47" s="115" t="s">
        <v>514</v>
      </c>
      <c r="I47" s="204"/>
      <c r="K47" s="133"/>
    </row>
  </sheetData>
  <mergeCells count="19">
    <mergeCell ref="A25:A31"/>
    <mergeCell ref="A32:A45"/>
    <mergeCell ref="A46:A47"/>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AA33 I24:I33 A25:H31">
    <cfRule type="notContainsBlanks" dxfId="2" priority="1">
      <formula>LEN(TRIM(J23))&gt;0</formula>
    </cfRule>
  </conditionalFormatting>
  <hyperlinks>
    <hyperlink ref="A1" r:id="rId1"/>
    <hyperlink ref="D3" r:id="rId2"/>
    <hyperlink ref="D4" r:id="rId3"/>
    <hyperlink ref="D5" r:id="rId4"/>
    <hyperlink ref="I5" r:id="rId5"/>
    <hyperlink ref="D6" r:id="rId6"/>
    <hyperlink ref="I6" r:id="rId7"/>
    <hyperlink ref="D7" r:id="rId8"/>
    <hyperlink ref="D8" r:id="rId9"/>
    <hyperlink ref="D9" r:id="rId10"/>
    <hyperlink ref="D10" r:id="rId11"/>
    <hyperlink ref="D11" r:id="rId12"/>
    <hyperlink ref="I11" r:id="rId13"/>
    <hyperlink ref="D12" r:id="rId14"/>
    <hyperlink ref="I12" r:id="rId15"/>
    <hyperlink ref="D13" r:id="rId16"/>
    <hyperlink ref="I13" r:id="rId17"/>
    <hyperlink ref="D14" r:id="rId18"/>
    <hyperlink ref="I14" r:id="rId19"/>
    <hyperlink ref="D15" r:id="rId20"/>
    <hyperlink ref="I15" r:id="rId21"/>
    <hyperlink ref="D16" r:id="rId22"/>
    <hyperlink ref="I16" r:id="rId23"/>
    <hyperlink ref="D17" r:id="rId24"/>
    <hyperlink ref="I17" r:id="rId25"/>
    <hyperlink ref="D18" r:id="rId26"/>
    <hyperlink ref="I18" r:id="rId27"/>
    <hyperlink ref="I19" r:id="rId28"/>
    <hyperlink ref="I20" r:id="rId29"/>
    <hyperlink ref="I21" r:id="rId30"/>
    <hyperlink ref="I22" r:id="rId31"/>
    <hyperlink ref="D23" r:id="rId32"/>
    <hyperlink ref="D24" r:id="rId33"/>
    <hyperlink ref="D25" r:id="rId34"/>
    <hyperlink ref="D26" r:id="rId35"/>
    <hyperlink ref="I26" r:id="rId36"/>
    <hyperlink ref="D27" r:id="rId37"/>
    <hyperlink ref="D28" r:id="rId38"/>
    <hyperlink ref="D29" r:id="rId39"/>
    <hyperlink ref="I29" r:id="rId40"/>
    <hyperlink ref="D30" r:id="rId41"/>
    <hyperlink ref="D31" r:id="rId42"/>
    <hyperlink ref="D32" r:id="rId43"/>
    <hyperlink ref="D33" r:id="rId44"/>
    <hyperlink ref="D34" r:id="rId45"/>
    <hyperlink ref="D35" r:id="rId46"/>
    <hyperlink ref="D36" r:id="rId47"/>
    <hyperlink ref="D37" r:id="rId48"/>
    <hyperlink ref="D38" r:id="rId49"/>
    <hyperlink ref="D39" r:id="rId50"/>
    <hyperlink ref="D40" r:id="rId51"/>
    <hyperlink ref="D41" r:id="rId52"/>
    <hyperlink ref="D42" r:id="rId53"/>
    <hyperlink ref="D43" r:id="rId54"/>
    <hyperlink ref="D44" r:id="rId55"/>
    <hyperlink ref="D45" r:id="rId56"/>
    <hyperlink ref="D46" r:id="rId57"/>
    <hyperlink ref="D47" r:id="rId58"/>
  </hyperlinks>
  <printOptions horizontalCentered="1" gridLines="1"/>
  <pageMargins left="0.7" right="0.7" top="0.75" bottom="0.75" header="0" footer="0"/>
  <pageSetup paperSize="9" fitToHeight="0" pageOrder="overThenDown" orientation="landscape" cellComments="atEnd"/>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47"/>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13.42578125" customWidth="1"/>
    <col min="2" max="2" width="27.85546875" customWidth="1"/>
    <col min="3" max="3" width="38.140625" customWidth="1"/>
    <col min="4" max="4" width="24.85546875" customWidth="1"/>
    <col min="5" max="5" width="10.7109375" customWidth="1"/>
    <col min="6" max="6" width="14.140625" customWidth="1"/>
    <col min="7" max="7" width="8.5703125" customWidth="1"/>
    <col min="8" max="8" width="14.28515625" customWidth="1"/>
    <col min="9" max="9" width="136.85546875" customWidth="1"/>
    <col min="11" max="11" width="20.28515625" customWidth="1"/>
  </cols>
  <sheetData>
    <row r="1" spans="1:27" ht="12.75">
      <c r="A1" s="579" t="s">
        <v>6</v>
      </c>
      <c r="B1" s="550"/>
      <c r="C1" s="551"/>
      <c r="D1" s="550"/>
      <c r="E1" s="550"/>
      <c r="F1" s="550"/>
      <c r="G1" s="550"/>
      <c r="H1" s="550"/>
      <c r="I1" s="189"/>
      <c r="J1" s="8"/>
      <c r="K1" s="9"/>
      <c r="L1" s="8"/>
      <c r="M1" s="8"/>
      <c r="N1" s="8"/>
      <c r="O1" s="8"/>
      <c r="P1" s="8"/>
      <c r="Q1" s="8"/>
      <c r="R1" s="8"/>
      <c r="S1" s="8"/>
      <c r="T1" s="8"/>
      <c r="U1" s="8"/>
      <c r="V1" s="8"/>
      <c r="W1" s="8"/>
      <c r="X1" s="8"/>
      <c r="Y1" s="8"/>
      <c r="Z1" s="8"/>
      <c r="AA1" s="8"/>
    </row>
    <row r="2" spans="1:27" ht="12.75">
      <c r="A2" s="10" t="s">
        <v>7</v>
      </c>
      <c r="B2" s="11" t="s">
        <v>8</v>
      </c>
      <c r="C2" s="12" t="s">
        <v>9</v>
      </c>
      <c r="D2" s="12" t="s">
        <v>10</v>
      </c>
      <c r="E2" s="14" t="s">
        <v>12</v>
      </c>
      <c r="F2" s="14" t="s">
        <v>13</v>
      </c>
      <c r="G2" s="15" t="s">
        <v>14</v>
      </c>
      <c r="H2" s="16" t="s">
        <v>15</v>
      </c>
      <c r="I2" s="190" t="s">
        <v>545</v>
      </c>
      <c r="J2" s="8"/>
      <c r="K2" s="9" t="s">
        <v>393</v>
      </c>
      <c r="L2" s="8"/>
      <c r="M2" s="8"/>
      <c r="N2" s="8"/>
      <c r="O2" s="8"/>
      <c r="P2" s="8"/>
      <c r="Q2" s="8"/>
      <c r="R2" s="8"/>
      <c r="S2" s="8"/>
      <c r="T2" s="8"/>
      <c r="U2" s="8"/>
      <c r="V2" s="8"/>
      <c r="W2" s="8"/>
      <c r="X2" s="8"/>
      <c r="Y2" s="8"/>
      <c r="Z2" s="8"/>
      <c r="AA2" s="8"/>
    </row>
    <row r="3" spans="1:27" ht="12.75">
      <c r="A3" s="567" t="s">
        <v>16</v>
      </c>
      <c r="B3" s="568" t="s">
        <v>17</v>
      </c>
      <c r="C3" s="160" t="s">
        <v>18</v>
      </c>
      <c r="D3" s="18" t="s">
        <v>19</v>
      </c>
      <c r="E3" s="20" t="s">
        <v>341</v>
      </c>
      <c r="F3" s="21" t="b">
        <v>0</v>
      </c>
      <c r="G3" s="21" t="b">
        <v>0</v>
      </c>
      <c r="H3" s="22" t="s">
        <v>21</v>
      </c>
      <c r="I3" s="191"/>
    </row>
    <row r="4" spans="1:27" ht="12.75">
      <c r="A4" s="553"/>
      <c r="B4" s="547"/>
      <c r="C4" s="160" t="s">
        <v>18</v>
      </c>
      <c r="D4" s="18" t="s">
        <v>22</v>
      </c>
      <c r="E4" s="20" t="s">
        <v>491</v>
      </c>
      <c r="F4" s="21" t="b">
        <v>0</v>
      </c>
      <c r="G4" s="21" t="b">
        <v>0</v>
      </c>
      <c r="H4" s="26"/>
      <c r="I4" s="192"/>
      <c r="K4" s="119"/>
    </row>
    <row r="5" spans="1:27" ht="24" customHeight="1">
      <c r="A5" s="570" t="s">
        <v>23</v>
      </c>
      <c r="B5" s="569" t="s">
        <v>24</v>
      </c>
      <c r="C5" s="161" t="s">
        <v>25</v>
      </c>
      <c r="D5" s="29" t="s">
        <v>26</v>
      </c>
      <c r="E5" s="31" t="s">
        <v>74</v>
      </c>
      <c r="F5" s="32" t="b">
        <v>0</v>
      </c>
      <c r="G5" s="32" t="b">
        <v>0</v>
      </c>
      <c r="H5" s="33" t="s">
        <v>28</v>
      </c>
      <c r="I5" s="193"/>
    </row>
    <row r="6" spans="1:27" ht="22.5" customHeight="1">
      <c r="A6" s="557"/>
      <c r="B6" s="547"/>
      <c r="C6" s="161" t="s">
        <v>25</v>
      </c>
      <c r="D6" s="29" t="s">
        <v>29</v>
      </c>
      <c r="E6" s="31" t="s">
        <v>273</v>
      </c>
      <c r="F6" s="32" t="b">
        <v>1</v>
      </c>
      <c r="G6" s="32" t="b">
        <v>1</v>
      </c>
      <c r="H6" s="35" t="s">
        <v>21</v>
      </c>
      <c r="I6" s="195" t="s">
        <v>587</v>
      </c>
      <c r="K6" s="121"/>
    </row>
    <row r="7" spans="1:27" ht="12.75">
      <c r="A7" s="557"/>
      <c r="B7" s="569" t="s">
        <v>30</v>
      </c>
      <c r="C7" s="161" t="s">
        <v>25</v>
      </c>
      <c r="D7" s="29" t="s">
        <v>31</v>
      </c>
      <c r="E7" s="31" t="s">
        <v>290</v>
      </c>
      <c r="F7" s="32" t="b">
        <v>0</v>
      </c>
      <c r="G7" s="32" t="b">
        <v>0</v>
      </c>
      <c r="H7" s="33"/>
      <c r="I7" s="193"/>
      <c r="K7" s="119"/>
    </row>
    <row r="8" spans="1:27" ht="12.75">
      <c r="A8" s="557"/>
      <c r="B8" s="547"/>
      <c r="C8" s="161" t="s">
        <v>25</v>
      </c>
      <c r="D8" s="29" t="s">
        <v>33</v>
      </c>
      <c r="E8" s="31" t="s">
        <v>494</v>
      </c>
      <c r="F8" s="32" t="b">
        <v>0</v>
      </c>
      <c r="G8" s="32" t="b">
        <v>0</v>
      </c>
      <c r="H8" s="35" t="s">
        <v>34</v>
      </c>
      <c r="I8" s="193"/>
    </row>
    <row r="9" spans="1:27" ht="12.75">
      <c r="A9" s="557"/>
      <c r="B9" s="569" t="s">
        <v>35</v>
      </c>
      <c r="C9" s="161" t="s">
        <v>18</v>
      </c>
      <c r="D9" s="29" t="s">
        <v>36</v>
      </c>
      <c r="E9" s="31" t="s">
        <v>179</v>
      </c>
      <c r="F9" s="32" t="b">
        <v>1</v>
      </c>
      <c r="G9" s="32" t="b">
        <v>1</v>
      </c>
      <c r="H9" s="33"/>
      <c r="I9" s="193" t="s">
        <v>588</v>
      </c>
    </row>
    <row r="10" spans="1:27" ht="12.75">
      <c r="A10" s="553"/>
      <c r="B10" s="547"/>
      <c r="C10" s="161" t="s">
        <v>38</v>
      </c>
      <c r="D10" s="29" t="s">
        <v>39</v>
      </c>
      <c r="E10" s="31" t="s">
        <v>252</v>
      </c>
      <c r="F10" s="32" t="b">
        <v>0</v>
      </c>
      <c r="G10" s="32" t="b">
        <v>0</v>
      </c>
      <c r="H10" s="35" t="s">
        <v>34</v>
      </c>
      <c r="I10" s="193"/>
    </row>
    <row r="11" spans="1:27" ht="12.75">
      <c r="A11" s="571" t="s">
        <v>40</v>
      </c>
      <c r="B11" s="565" t="s">
        <v>41</v>
      </c>
      <c r="C11" s="162" t="s">
        <v>25</v>
      </c>
      <c r="D11" s="38" t="s">
        <v>42</v>
      </c>
      <c r="E11" s="40" t="s">
        <v>133</v>
      </c>
      <c r="F11" s="209" t="b">
        <v>0</v>
      </c>
      <c r="G11" s="209" t="b">
        <v>0</v>
      </c>
      <c r="H11" s="42" t="s">
        <v>28</v>
      </c>
      <c r="I11" s="196"/>
      <c r="K11" s="121"/>
    </row>
    <row r="12" spans="1:27" ht="15" customHeight="1">
      <c r="A12" s="557"/>
      <c r="B12" s="547"/>
      <c r="C12" s="162" t="s">
        <v>25</v>
      </c>
      <c r="D12" s="38" t="s">
        <v>44</v>
      </c>
      <c r="E12" s="40" t="s">
        <v>209</v>
      </c>
      <c r="F12" s="209" t="b">
        <v>1</v>
      </c>
      <c r="G12" s="209" t="b">
        <v>1</v>
      </c>
      <c r="H12" s="43" t="s">
        <v>45</v>
      </c>
      <c r="I12" s="197" t="s">
        <v>589</v>
      </c>
      <c r="K12" s="122"/>
    </row>
    <row r="13" spans="1:27" ht="12.75">
      <c r="A13" s="557"/>
      <c r="B13" s="565" t="s">
        <v>46</v>
      </c>
      <c r="C13" s="162" t="s">
        <v>25</v>
      </c>
      <c r="D13" s="38" t="s">
        <v>47</v>
      </c>
      <c r="E13" s="40" t="s">
        <v>74</v>
      </c>
      <c r="F13" s="209" t="b">
        <v>0</v>
      </c>
      <c r="G13" s="209" t="b">
        <v>0</v>
      </c>
      <c r="H13" s="42" t="s">
        <v>28</v>
      </c>
      <c r="I13" s="196"/>
      <c r="K13" s="121"/>
    </row>
    <row r="14" spans="1:27" ht="12.75">
      <c r="A14" s="557"/>
      <c r="B14" s="547"/>
      <c r="C14" s="162" t="s">
        <v>25</v>
      </c>
      <c r="D14" s="38" t="s">
        <v>49</v>
      </c>
      <c r="E14" s="40" t="s">
        <v>512</v>
      </c>
      <c r="F14" s="209" t="b">
        <v>1</v>
      </c>
      <c r="G14" s="209" t="b">
        <v>1</v>
      </c>
      <c r="H14" s="43" t="s">
        <v>50</v>
      </c>
      <c r="I14" s="196" t="s">
        <v>590</v>
      </c>
      <c r="K14" s="123"/>
    </row>
    <row r="15" spans="1:27" ht="12.75">
      <c r="A15" s="557"/>
      <c r="B15" s="565" t="s">
        <v>51</v>
      </c>
      <c r="C15" s="162" t="s">
        <v>25</v>
      </c>
      <c r="D15" s="38" t="s">
        <v>52</v>
      </c>
      <c r="E15" s="40" t="s">
        <v>74</v>
      </c>
      <c r="F15" s="209" t="b">
        <v>0</v>
      </c>
      <c r="G15" s="209" t="b">
        <v>0</v>
      </c>
      <c r="H15" s="42" t="s">
        <v>28</v>
      </c>
      <c r="I15" s="196"/>
      <c r="K15" s="121"/>
    </row>
    <row r="16" spans="1:27" ht="12.75">
      <c r="A16" s="557"/>
      <c r="B16" s="547"/>
      <c r="C16" s="162" t="s">
        <v>25</v>
      </c>
      <c r="D16" s="38" t="s">
        <v>54</v>
      </c>
      <c r="E16" s="40" t="s">
        <v>512</v>
      </c>
      <c r="F16" s="209" t="b">
        <v>1</v>
      </c>
      <c r="G16" s="209" t="b">
        <v>1</v>
      </c>
      <c r="H16" s="43" t="s">
        <v>55</v>
      </c>
      <c r="I16" s="196" t="s">
        <v>591</v>
      </c>
      <c r="K16" s="123"/>
    </row>
    <row r="17" spans="1:11" ht="12.75">
      <c r="A17" s="557"/>
      <c r="B17" s="565" t="s">
        <v>56</v>
      </c>
      <c r="C17" s="162" t="s">
        <v>25</v>
      </c>
      <c r="D17" s="38" t="s">
        <v>57</v>
      </c>
      <c r="E17" s="40" t="s">
        <v>74</v>
      </c>
      <c r="F17" s="209" t="b">
        <v>0</v>
      </c>
      <c r="G17" s="209" t="b">
        <v>0</v>
      </c>
      <c r="H17" s="42" t="s">
        <v>28</v>
      </c>
      <c r="I17" s="196"/>
      <c r="K17" s="121"/>
    </row>
    <row r="18" spans="1:11" ht="12.75">
      <c r="A18" s="557"/>
      <c r="B18" s="547"/>
      <c r="C18" s="162" t="s">
        <v>25</v>
      </c>
      <c r="D18" s="38" t="s">
        <v>59</v>
      </c>
      <c r="E18" s="40" t="s">
        <v>512</v>
      </c>
      <c r="F18" s="209" t="b">
        <v>1</v>
      </c>
      <c r="G18" s="209" t="b">
        <v>1</v>
      </c>
      <c r="H18" s="43" t="s">
        <v>34</v>
      </c>
      <c r="I18" s="199" t="s">
        <v>592</v>
      </c>
      <c r="K18" s="124"/>
    </row>
    <row r="19" spans="1:11" ht="12.75">
      <c r="A19" s="557"/>
      <c r="B19" s="565" t="s">
        <v>60</v>
      </c>
      <c r="C19" s="162" t="s">
        <v>25</v>
      </c>
      <c r="D19" s="38" t="s">
        <v>61</v>
      </c>
      <c r="E19" s="40" t="s">
        <v>74</v>
      </c>
      <c r="F19" s="209" t="b">
        <v>0</v>
      </c>
      <c r="G19" s="209" t="b">
        <v>0</v>
      </c>
      <c r="H19" s="43" t="s">
        <v>63</v>
      </c>
      <c r="I19" s="196"/>
      <c r="K19" s="125"/>
    </row>
    <row r="20" spans="1:11" ht="12.75">
      <c r="A20" s="557"/>
      <c r="B20" s="547"/>
      <c r="C20" s="162" t="s">
        <v>25</v>
      </c>
      <c r="D20" s="38" t="s">
        <v>64</v>
      </c>
      <c r="E20" s="40" t="s">
        <v>74</v>
      </c>
      <c r="F20" s="209" t="b">
        <v>0</v>
      </c>
      <c r="G20" s="209" t="b">
        <v>0</v>
      </c>
      <c r="H20" s="43" t="s">
        <v>28</v>
      </c>
      <c r="I20" s="196"/>
      <c r="K20" s="125"/>
    </row>
    <row r="21" spans="1:11" ht="12.75">
      <c r="A21" s="557"/>
      <c r="B21" s="565" t="s">
        <v>65</v>
      </c>
      <c r="C21" s="162" t="s">
        <v>25</v>
      </c>
      <c r="D21" s="38" t="s">
        <v>66</v>
      </c>
      <c r="E21" s="40" t="s">
        <v>593</v>
      </c>
      <c r="F21" s="209" t="b">
        <v>1</v>
      </c>
      <c r="G21" s="209" t="b">
        <v>1</v>
      </c>
      <c r="H21" s="43" t="s">
        <v>63</v>
      </c>
      <c r="I21" s="196" t="s">
        <v>594</v>
      </c>
      <c r="K21" s="125"/>
    </row>
    <row r="22" spans="1:11" ht="12.75">
      <c r="A22" s="557"/>
      <c r="B22" s="547"/>
      <c r="C22" s="162" t="s">
        <v>25</v>
      </c>
      <c r="D22" s="38" t="s">
        <v>68</v>
      </c>
      <c r="E22" s="40" t="s">
        <v>595</v>
      </c>
      <c r="F22" s="209" t="b">
        <v>1</v>
      </c>
      <c r="G22" s="209" t="b">
        <v>0</v>
      </c>
      <c r="H22" s="43" t="s">
        <v>28</v>
      </c>
      <c r="I22" s="196" t="s">
        <v>596</v>
      </c>
      <c r="K22" s="125"/>
    </row>
    <row r="23" spans="1:11" ht="12.75">
      <c r="A23" s="557"/>
      <c r="B23" s="566" t="s">
        <v>69</v>
      </c>
      <c r="C23" s="162" t="s">
        <v>25</v>
      </c>
      <c r="D23" s="139" t="s">
        <v>70</v>
      </c>
      <c r="E23" s="40" t="s">
        <v>74</v>
      </c>
      <c r="F23" s="162" t="b">
        <v>0</v>
      </c>
      <c r="G23" s="162" t="b">
        <v>0</v>
      </c>
      <c r="H23" s="48" t="s">
        <v>28</v>
      </c>
      <c r="I23" s="200"/>
      <c r="K23" s="125"/>
    </row>
    <row r="24" spans="1:11" ht="12.75">
      <c r="A24" s="553"/>
      <c r="B24" s="547"/>
      <c r="C24" s="162" t="s">
        <v>25</v>
      </c>
      <c r="D24" s="139" t="s">
        <v>72</v>
      </c>
      <c r="E24" s="40" t="s">
        <v>512</v>
      </c>
      <c r="F24" s="41" t="b">
        <v>1</v>
      </c>
      <c r="G24" s="162" t="b">
        <v>1</v>
      </c>
      <c r="H24" s="48" t="s">
        <v>73</v>
      </c>
      <c r="I24" s="210" t="s">
        <v>597</v>
      </c>
      <c r="K24" s="126"/>
    </row>
    <row r="25" spans="1:11" ht="12.75">
      <c r="A25" s="578" t="s">
        <v>75</v>
      </c>
      <c r="B25" s="163" t="s">
        <v>76</v>
      </c>
      <c r="C25" s="164" t="s">
        <v>77</v>
      </c>
      <c r="D25" s="53" t="s">
        <v>78</v>
      </c>
      <c r="E25" s="55" t="s">
        <v>512</v>
      </c>
      <c r="F25" s="56" t="b">
        <v>1</v>
      </c>
      <c r="G25" s="57" t="b">
        <v>1</v>
      </c>
      <c r="H25" s="58" t="s">
        <v>21</v>
      </c>
      <c r="I25" s="196" t="s">
        <v>598</v>
      </c>
      <c r="K25" s="121"/>
    </row>
    <row r="26" spans="1:11" ht="12.75">
      <c r="A26" s="557"/>
      <c r="B26" s="163" t="s">
        <v>80</v>
      </c>
      <c r="C26" s="164" t="s">
        <v>77</v>
      </c>
      <c r="D26" s="53" t="s">
        <v>81</v>
      </c>
      <c r="E26" s="55" t="s">
        <v>303</v>
      </c>
      <c r="F26" s="56" t="b">
        <v>1</v>
      </c>
      <c r="G26" s="57" t="b">
        <v>1</v>
      </c>
      <c r="H26" s="58" t="s">
        <v>21</v>
      </c>
      <c r="I26" s="196" t="s">
        <v>599</v>
      </c>
      <c r="K26" s="127"/>
    </row>
    <row r="27" spans="1:11" ht="12.75">
      <c r="A27" s="557"/>
      <c r="B27" s="163" t="s">
        <v>83</v>
      </c>
      <c r="C27" s="164" t="s">
        <v>77</v>
      </c>
      <c r="D27" s="53" t="s">
        <v>84</v>
      </c>
      <c r="E27" s="55" t="s">
        <v>271</v>
      </c>
      <c r="F27" s="56" t="b">
        <v>1</v>
      </c>
      <c r="G27" s="57" t="b">
        <v>1</v>
      </c>
      <c r="H27" s="58" t="s">
        <v>21</v>
      </c>
      <c r="I27" s="196" t="s">
        <v>600</v>
      </c>
      <c r="K27" s="128"/>
    </row>
    <row r="28" spans="1:11" ht="12.75">
      <c r="A28" s="557"/>
      <c r="B28" s="163" t="s">
        <v>86</v>
      </c>
      <c r="C28" s="164" t="s">
        <v>77</v>
      </c>
      <c r="D28" s="53" t="s">
        <v>87</v>
      </c>
      <c r="E28" s="55" t="s">
        <v>557</v>
      </c>
      <c r="F28" s="56" t="b">
        <v>1</v>
      </c>
      <c r="G28" s="57" t="b">
        <v>1</v>
      </c>
      <c r="H28" s="58" t="s">
        <v>21</v>
      </c>
      <c r="I28" s="196" t="s">
        <v>601</v>
      </c>
      <c r="K28" s="128"/>
    </row>
    <row r="29" spans="1:11" ht="12.75">
      <c r="A29" s="557"/>
      <c r="B29" s="163" t="s">
        <v>89</v>
      </c>
      <c r="C29" s="164" t="s">
        <v>77</v>
      </c>
      <c r="D29" s="53" t="s">
        <v>90</v>
      </c>
      <c r="E29" s="55" t="s">
        <v>270</v>
      </c>
      <c r="F29" s="56" t="b">
        <v>0</v>
      </c>
      <c r="G29" s="57" t="b">
        <v>1</v>
      </c>
      <c r="H29" s="58" t="s">
        <v>21</v>
      </c>
      <c r="I29" s="196"/>
      <c r="K29" s="125"/>
    </row>
    <row r="30" spans="1:11" ht="12.75">
      <c r="A30" s="557"/>
      <c r="B30" s="163" t="s">
        <v>91</v>
      </c>
      <c r="C30" s="164" t="s">
        <v>77</v>
      </c>
      <c r="D30" s="53" t="s">
        <v>92</v>
      </c>
      <c r="E30" s="55" t="s">
        <v>304</v>
      </c>
      <c r="F30" s="56" t="b">
        <v>0</v>
      </c>
      <c r="G30" s="57" t="b">
        <v>1</v>
      </c>
      <c r="H30" s="58" t="s">
        <v>21</v>
      </c>
      <c r="I30" s="196"/>
      <c r="K30" s="129"/>
    </row>
    <row r="31" spans="1:11" ht="12.75">
      <c r="A31" s="553"/>
      <c r="B31" s="163" t="s">
        <v>94</v>
      </c>
      <c r="C31" s="164" t="s">
        <v>77</v>
      </c>
      <c r="D31" s="53" t="s">
        <v>95</v>
      </c>
      <c r="E31" s="55" t="s">
        <v>185</v>
      </c>
      <c r="F31" s="56" t="b">
        <v>0</v>
      </c>
      <c r="G31" s="57" t="b">
        <v>1</v>
      </c>
      <c r="H31" s="58" t="s">
        <v>21</v>
      </c>
      <c r="I31" s="196"/>
      <c r="K31" s="129"/>
    </row>
    <row r="32" spans="1:11" ht="12.75">
      <c r="A32" s="574" t="s">
        <v>107</v>
      </c>
      <c r="B32" s="71" t="s">
        <v>108</v>
      </c>
      <c r="C32" s="169" t="s">
        <v>25</v>
      </c>
      <c r="D32" s="68" t="s">
        <v>109</v>
      </c>
      <c r="E32" s="70" t="s">
        <v>203</v>
      </c>
      <c r="F32" s="71" t="b">
        <v>0</v>
      </c>
      <c r="G32" s="71" t="b">
        <v>0</v>
      </c>
      <c r="H32" s="170" t="s">
        <v>106</v>
      </c>
      <c r="I32" s="202"/>
      <c r="K32" s="130"/>
    </row>
    <row r="33" spans="1:11" ht="15.75" customHeight="1">
      <c r="A33" s="575"/>
      <c r="B33" s="71" t="s">
        <v>111</v>
      </c>
      <c r="C33" s="169" t="s">
        <v>25</v>
      </c>
      <c r="D33" s="68" t="s">
        <v>112</v>
      </c>
      <c r="E33" s="70" t="s">
        <v>177</v>
      </c>
      <c r="F33" s="71" t="b">
        <v>0</v>
      </c>
      <c r="G33" s="71" t="b">
        <v>0</v>
      </c>
      <c r="H33" s="170" t="s">
        <v>106</v>
      </c>
      <c r="I33" s="202"/>
      <c r="K33" s="130"/>
    </row>
    <row r="34" spans="1:11" ht="15.75" customHeight="1">
      <c r="A34" s="575"/>
      <c r="B34" s="71" t="s">
        <v>114</v>
      </c>
      <c r="C34" s="169" t="s">
        <v>25</v>
      </c>
      <c r="D34" s="74" t="s">
        <v>115</v>
      </c>
      <c r="E34" s="70" t="s">
        <v>219</v>
      </c>
      <c r="F34" s="76" t="b">
        <v>0</v>
      </c>
      <c r="G34" s="76" t="b">
        <v>0</v>
      </c>
      <c r="H34" s="77" t="s">
        <v>106</v>
      </c>
      <c r="I34" s="202"/>
      <c r="K34" s="130"/>
    </row>
    <row r="35" spans="1:11" ht="15" customHeight="1">
      <c r="A35" s="575"/>
      <c r="B35" s="71" t="s">
        <v>117</v>
      </c>
      <c r="C35" s="169" t="s">
        <v>25</v>
      </c>
      <c r="D35" s="68" t="s">
        <v>118</v>
      </c>
      <c r="E35" s="70" t="s">
        <v>184</v>
      </c>
      <c r="F35" s="76" t="b">
        <v>0</v>
      </c>
      <c r="G35" s="76" t="b">
        <v>0</v>
      </c>
      <c r="H35" s="77" t="s">
        <v>106</v>
      </c>
      <c r="I35" s="203"/>
      <c r="K35" s="130"/>
    </row>
    <row r="36" spans="1:11" ht="15.75" customHeight="1">
      <c r="A36" s="575"/>
      <c r="B36" s="71" t="s">
        <v>119</v>
      </c>
      <c r="C36" s="169" t="s">
        <v>25</v>
      </c>
      <c r="D36" s="68" t="s">
        <v>120</v>
      </c>
      <c r="E36" s="70" t="s">
        <v>250</v>
      </c>
      <c r="F36" s="76" t="b">
        <v>0</v>
      </c>
      <c r="G36" s="76" t="b">
        <v>0</v>
      </c>
      <c r="H36" s="77" t="s">
        <v>106</v>
      </c>
      <c r="I36" s="202"/>
      <c r="K36" s="130"/>
    </row>
    <row r="37" spans="1:11" ht="15.75" customHeight="1">
      <c r="A37" s="575"/>
      <c r="B37" s="71" t="s">
        <v>122</v>
      </c>
      <c r="C37" s="171" t="s">
        <v>25</v>
      </c>
      <c r="D37" s="68" t="s">
        <v>123</v>
      </c>
      <c r="E37" s="70" t="s">
        <v>74</v>
      </c>
      <c r="F37" s="76" t="b">
        <v>0</v>
      </c>
      <c r="G37" s="76" t="b">
        <v>0</v>
      </c>
      <c r="H37" s="77" t="s">
        <v>106</v>
      </c>
      <c r="I37" s="202"/>
    </row>
    <row r="38" spans="1:11" ht="15.75" customHeight="1">
      <c r="A38" s="575"/>
      <c r="B38" s="172" t="s">
        <v>125</v>
      </c>
      <c r="C38" s="171" t="s">
        <v>25</v>
      </c>
      <c r="D38" s="68" t="s">
        <v>126</v>
      </c>
      <c r="E38" s="70" t="s">
        <v>512</v>
      </c>
      <c r="F38" s="76" t="b">
        <v>0</v>
      </c>
      <c r="G38" s="76" t="b">
        <v>0</v>
      </c>
      <c r="H38" s="77" t="s">
        <v>106</v>
      </c>
      <c r="I38" s="202"/>
    </row>
    <row r="39" spans="1:11" ht="15.75" customHeight="1">
      <c r="A39" s="575"/>
      <c r="B39" s="172" t="s">
        <v>128</v>
      </c>
      <c r="C39" s="171" t="s">
        <v>25</v>
      </c>
      <c r="D39" s="68" t="s">
        <v>129</v>
      </c>
      <c r="E39" s="70" t="s">
        <v>512</v>
      </c>
      <c r="F39" s="76" t="b">
        <v>0</v>
      </c>
      <c r="G39" s="76" t="b">
        <v>0</v>
      </c>
      <c r="H39" s="77" t="s">
        <v>106</v>
      </c>
      <c r="I39" s="202"/>
    </row>
    <row r="40" spans="1:11" ht="15.75" customHeight="1">
      <c r="A40" s="575"/>
      <c r="B40" s="71" t="s">
        <v>131</v>
      </c>
      <c r="C40" s="169" t="s">
        <v>25</v>
      </c>
      <c r="D40" s="68" t="s">
        <v>132</v>
      </c>
      <c r="E40" s="70" t="s">
        <v>273</v>
      </c>
      <c r="F40" s="76" t="b">
        <v>0</v>
      </c>
      <c r="G40" s="76" t="b">
        <v>0</v>
      </c>
      <c r="H40" s="77" t="s">
        <v>106</v>
      </c>
      <c r="I40" s="202"/>
      <c r="K40" s="131"/>
    </row>
    <row r="41" spans="1:11" ht="15.75" customHeight="1">
      <c r="A41" s="575"/>
      <c r="B41" s="172" t="s">
        <v>134</v>
      </c>
      <c r="C41" s="171" t="s">
        <v>25</v>
      </c>
      <c r="D41" s="68" t="s">
        <v>135</v>
      </c>
      <c r="E41" s="70" t="s">
        <v>512</v>
      </c>
      <c r="F41" s="76" t="b">
        <v>0</v>
      </c>
      <c r="G41" s="76" t="b">
        <v>0</v>
      </c>
      <c r="H41" s="77" t="s">
        <v>106</v>
      </c>
      <c r="I41" s="202"/>
    </row>
    <row r="42" spans="1:11" ht="15.75" customHeight="1">
      <c r="A42" s="575"/>
      <c r="B42" s="172" t="s">
        <v>136</v>
      </c>
      <c r="C42" s="171" t="s">
        <v>25</v>
      </c>
      <c r="D42" s="68" t="s">
        <v>137</v>
      </c>
      <c r="E42" s="70" t="s">
        <v>512</v>
      </c>
      <c r="F42" s="76" t="b">
        <v>0</v>
      </c>
      <c r="G42" s="76" t="b">
        <v>0</v>
      </c>
      <c r="H42" s="77" t="s">
        <v>106</v>
      </c>
      <c r="I42" s="202"/>
    </row>
    <row r="43" spans="1:11" ht="15.75" customHeight="1">
      <c r="A43" s="575"/>
      <c r="B43" s="172" t="s">
        <v>138</v>
      </c>
      <c r="C43" s="171" t="s">
        <v>25</v>
      </c>
      <c r="D43" s="68" t="s">
        <v>139</v>
      </c>
      <c r="E43" s="70" t="s">
        <v>512</v>
      </c>
      <c r="F43" s="76" t="b">
        <v>0</v>
      </c>
      <c r="G43" s="76" t="b">
        <v>0</v>
      </c>
      <c r="H43" s="77" t="s">
        <v>106</v>
      </c>
      <c r="I43" s="202"/>
    </row>
    <row r="44" spans="1:11" ht="15.75" customHeight="1">
      <c r="A44" s="575"/>
      <c r="B44" s="172" t="s">
        <v>380</v>
      </c>
      <c r="C44" s="171" t="s">
        <v>25</v>
      </c>
      <c r="D44" s="68" t="s">
        <v>381</v>
      </c>
      <c r="E44" s="70" t="s">
        <v>512</v>
      </c>
      <c r="F44" s="76" t="b">
        <v>0</v>
      </c>
      <c r="G44" s="76" t="b">
        <v>0</v>
      </c>
      <c r="H44" s="77" t="s">
        <v>106</v>
      </c>
      <c r="I44" s="202"/>
    </row>
    <row r="45" spans="1:11" ht="15.75" customHeight="1">
      <c r="A45" s="576"/>
      <c r="B45" s="88" t="s">
        <v>145</v>
      </c>
      <c r="C45" s="169" t="s">
        <v>25</v>
      </c>
      <c r="D45" s="68" t="s">
        <v>145</v>
      </c>
      <c r="E45" s="87" t="s">
        <v>378</v>
      </c>
      <c r="F45" s="76" t="b">
        <v>0</v>
      </c>
      <c r="G45" s="76" t="b">
        <v>0</v>
      </c>
      <c r="H45" s="77" t="s">
        <v>106</v>
      </c>
      <c r="I45" s="202"/>
      <c r="K45" s="131"/>
    </row>
    <row r="46" spans="1:11" ht="129.75" customHeight="1">
      <c r="A46" s="577" t="s">
        <v>147</v>
      </c>
      <c r="B46" s="173" t="s">
        <v>148</v>
      </c>
      <c r="C46" s="174" t="s">
        <v>149</v>
      </c>
      <c r="D46" s="175" t="s">
        <v>148</v>
      </c>
      <c r="E46" s="112" t="s">
        <v>384</v>
      </c>
      <c r="F46" s="176" t="b">
        <v>0</v>
      </c>
      <c r="G46" s="177" t="s">
        <v>151</v>
      </c>
      <c r="H46" s="106" t="s">
        <v>513</v>
      </c>
      <c r="I46" s="178"/>
      <c r="K46" s="132"/>
    </row>
    <row r="47" spans="1:11" ht="12.75">
      <c r="A47" s="547"/>
      <c r="B47" s="173" t="s">
        <v>153</v>
      </c>
      <c r="C47" s="174" t="s">
        <v>154</v>
      </c>
      <c r="D47" s="175" t="s">
        <v>153</v>
      </c>
      <c r="E47" s="112" t="s">
        <v>379</v>
      </c>
      <c r="F47" s="176" t="b">
        <v>0</v>
      </c>
      <c r="G47" s="179" t="s">
        <v>151</v>
      </c>
      <c r="H47" s="115" t="s">
        <v>514</v>
      </c>
      <c r="I47" s="204"/>
      <c r="K47" s="133"/>
    </row>
  </sheetData>
  <mergeCells count="19">
    <mergeCell ref="A25:A31"/>
    <mergeCell ref="A32:A45"/>
    <mergeCell ref="A46:A47"/>
    <mergeCell ref="B21:B22"/>
    <mergeCell ref="B23:B24"/>
    <mergeCell ref="A1:B1"/>
    <mergeCell ref="C1:H1"/>
    <mergeCell ref="A3:A4"/>
    <mergeCell ref="B3:B4"/>
    <mergeCell ref="B5:B6"/>
    <mergeCell ref="B7:B8"/>
    <mergeCell ref="B9:B10"/>
    <mergeCell ref="B11:B12"/>
    <mergeCell ref="B13:B14"/>
    <mergeCell ref="B15:B16"/>
    <mergeCell ref="B17:B18"/>
    <mergeCell ref="B19:B20"/>
    <mergeCell ref="A5:A10"/>
    <mergeCell ref="A11:A24"/>
  </mergeCells>
  <conditionalFormatting sqref="J23:AA33 A25:H31 I25:I33 A33">
    <cfRule type="notContainsBlanks" dxfId="1" priority="1">
      <formula>LEN(TRIM(J23))&gt;0</formula>
    </cfRule>
  </conditionalFormatting>
  <hyperlinks>
    <hyperlink ref="A1" r:id="rId1"/>
    <hyperlink ref="D3" r:id="rId2"/>
    <hyperlink ref="D4" r:id="rId3"/>
    <hyperlink ref="D5" r:id="rId4"/>
    <hyperlink ref="D6" r:id="rId5"/>
    <hyperlink ref="I6" r:id="rId6"/>
    <hyperlink ref="D7" r:id="rId7"/>
    <hyperlink ref="D8" r:id="rId8"/>
    <hyperlink ref="D9" r:id="rId9"/>
    <hyperlink ref="I9" r:id="rId10"/>
    <hyperlink ref="D10" r:id="rId11"/>
    <hyperlink ref="D11" r:id="rId12"/>
    <hyperlink ref="D12" r:id="rId13"/>
    <hyperlink ref="I12" r:id="rId14"/>
    <hyperlink ref="D13" r:id="rId15"/>
    <hyperlink ref="D14" r:id="rId16"/>
    <hyperlink ref="I14" r:id="rId17"/>
    <hyperlink ref="D15" r:id="rId18"/>
    <hyperlink ref="D16" r:id="rId19"/>
    <hyperlink ref="I16" r:id="rId20"/>
    <hyperlink ref="D17" r:id="rId21"/>
    <hyperlink ref="D18" r:id="rId22"/>
    <hyperlink ref="I18" r:id="rId23"/>
    <hyperlink ref="I21" r:id="rId24"/>
    <hyperlink ref="I22" r:id="rId25"/>
    <hyperlink ref="D23" r:id="rId26"/>
    <hyperlink ref="D24" r:id="rId27"/>
    <hyperlink ref="I24" r:id="rId28"/>
    <hyperlink ref="D25" r:id="rId29"/>
    <hyperlink ref="I25" r:id="rId30"/>
    <hyperlink ref="D26" r:id="rId31"/>
    <hyperlink ref="I26" r:id="rId32"/>
    <hyperlink ref="D27" r:id="rId33"/>
    <hyperlink ref="I27" r:id="rId34"/>
    <hyperlink ref="D28" r:id="rId35"/>
    <hyperlink ref="I28" r:id="rId36"/>
    <hyperlink ref="D29" r:id="rId37"/>
    <hyperlink ref="D30" r:id="rId38"/>
    <hyperlink ref="D31" r:id="rId39"/>
    <hyperlink ref="D32" r:id="rId40"/>
    <hyperlink ref="D33" r:id="rId41"/>
    <hyperlink ref="D34" r:id="rId42"/>
    <hyperlink ref="D35" r:id="rId43"/>
    <hyperlink ref="D36" r:id="rId44"/>
    <hyperlink ref="D37" r:id="rId45"/>
    <hyperlink ref="D38" r:id="rId46"/>
    <hyperlink ref="D39" r:id="rId47"/>
    <hyperlink ref="D40" r:id="rId48"/>
    <hyperlink ref="D41" r:id="rId49"/>
    <hyperlink ref="D42" r:id="rId50"/>
    <hyperlink ref="D43" r:id="rId51"/>
    <hyperlink ref="D44" r:id="rId52"/>
    <hyperlink ref="D45" r:id="rId53"/>
    <hyperlink ref="D46" r:id="rId54"/>
    <hyperlink ref="D47" r:id="rId55"/>
  </hyperlinks>
  <printOptions horizontalCentered="1" gridLines="1"/>
  <pageMargins left="0.7" right="0.7" top="0.75" bottom="0.75" header="0" footer="0"/>
  <pageSetup paperSize="9" fitToHeight="0" pageOrder="overThenDown" orientation="landscape" cellComments="atEnd"/>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K100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7.85546875" customWidth="1"/>
    <col min="3" max="3" width="38.140625" customWidth="1"/>
    <col min="4" max="4" width="24.85546875" customWidth="1"/>
    <col min="5" max="5" width="10.7109375" customWidth="1"/>
    <col min="6" max="6" width="14.140625" customWidth="1"/>
    <col min="7" max="7" width="8.5703125" customWidth="1"/>
    <col min="8" max="8" width="62.42578125" customWidth="1"/>
    <col min="9" max="9" width="136.85546875" customWidth="1"/>
    <col min="11" max="11" width="20.28515625" customWidth="1"/>
  </cols>
  <sheetData>
    <row r="1" spans="1:11" ht="12.75">
      <c r="A1" s="211" t="s">
        <v>7</v>
      </c>
      <c r="B1" s="212" t="s">
        <v>8</v>
      </c>
      <c r="C1" s="213" t="s">
        <v>9</v>
      </c>
      <c r="D1" s="213" t="s">
        <v>10</v>
      </c>
      <c r="E1" s="214" t="s">
        <v>12</v>
      </c>
      <c r="F1" s="214" t="s">
        <v>13</v>
      </c>
      <c r="G1" s="215" t="s">
        <v>14</v>
      </c>
      <c r="H1" s="216" t="s">
        <v>15</v>
      </c>
      <c r="I1" s="217" t="s">
        <v>545</v>
      </c>
      <c r="K1" s="121" t="s">
        <v>393</v>
      </c>
    </row>
    <row r="2" spans="1:11" ht="12.75">
      <c r="A2" s="567" t="s">
        <v>16</v>
      </c>
      <c r="B2" s="568" t="s">
        <v>17</v>
      </c>
      <c r="C2" s="160" t="s">
        <v>18</v>
      </c>
      <c r="D2" s="18" t="s">
        <v>19</v>
      </c>
      <c r="E2" s="20" t="s">
        <v>341</v>
      </c>
      <c r="F2" s="21" t="b">
        <v>0</v>
      </c>
      <c r="G2" s="21" t="b">
        <v>0</v>
      </c>
      <c r="H2" s="22" t="s">
        <v>21</v>
      </c>
      <c r="I2" s="191"/>
    </row>
    <row r="3" spans="1:11" ht="12.75">
      <c r="A3" s="553"/>
      <c r="B3" s="547"/>
      <c r="C3" s="160" t="s">
        <v>18</v>
      </c>
      <c r="D3" s="18" t="s">
        <v>22</v>
      </c>
      <c r="E3" s="20" t="s">
        <v>491</v>
      </c>
      <c r="F3" s="21" t="b">
        <v>0</v>
      </c>
      <c r="G3" s="21" t="b">
        <v>0</v>
      </c>
      <c r="H3" s="26"/>
      <c r="I3" s="192"/>
      <c r="K3" s="119"/>
    </row>
    <row r="4" spans="1:11" ht="24" customHeight="1">
      <c r="A4" s="570" t="s">
        <v>23</v>
      </c>
      <c r="B4" s="569" t="s">
        <v>24</v>
      </c>
      <c r="C4" s="161" t="s">
        <v>25</v>
      </c>
      <c r="D4" s="29" t="s">
        <v>26</v>
      </c>
      <c r="E4" s="31" t="s">
        <v>347</v>
      </c>
      <c r="F4" s="32" t="b">
        <v>1</v>
      </c>
      <c r="G4" s="32" t="b">
        <v>1</v>
      </c>
      <c r="H4" s="33" t="s">
        <v>28</v>
      </c>
      <c r="I4" s="218" t="s">
        <v>602</v>
      </c>
    </row>
    <row r="5" spans="1:11" ht="22.5" customHeight="1">
      <c r="A5" s="557"/>
      <c r="B5" s="547"/>
      <c r="C5" s="161" t="s">
        <v>25</v>
      </c>
      <c r="D5" s="29" t="s">
        <v>29</v>
      </c>
      <c r="E5" s="31" t="s">
        <v>347</v>
      </c>
      <c r="F5" s="32" t="b">
        <v>1</v>
      </c>
      <c r="G5" s="32" t="b">
        <v>1</v>
      </c>
      <c r="H5" s="35" t="s">
        <v>21</v>
      </c>
      <c r="I5" s="218" t="s">
        <v>603</v>
      </c>
      <c r="K5" s="121"/>
    </row>
    <row r="6" spans="1:11" ht="12.75">
      <c r="A6" s="557"/>
      <c r="B6" s="569" t="s">
        <v>30</v>
      </c>
      <c r="C6" s="161" t="s">
        <v>25</v>
      </c>
      <c r="D6" s="29" t="s">
        <v>31</v>
      </c>
      <c r="E6" s="31" t="s">
        <v>290</v>
      </c>
      <c r="F6" s="32" t="b">
        <v>0</v>
      </c>
      <c r="G6" s="32" t="b">
        <v>0</v>
      </c>
      <c r="H6" s="33"/>
      <c r="I6" s="193"/>
      <c r="K6" s="119"/>
    </row>
    <row r="7" spans="1:11" ht="12.75">
      <c r="A7" s="557"/>
      <c r="B7" s="547"/>
      <c r="C7" s="161" t="s">
        <v>25</v>
      </c>
      <c r="D7" s="29" t="s">
        <v>33</v>
      </c>
      <c r="E7" s="31" t="s">
        <v>494</v>
      </c>
      <c r="F7" s="32" t="b">
        <v>0</v>
      </c>
      <c r="G7" s="32" t="b">
        <v>0</v>
      </c>
      <c r="H7" s="35" t="s">
        <v>34</v>
      </c>
      <c r="I7" s="193"/>
    </row>
    <row r="8" spans="1:11" ht="12.75">
      <c r="A8" s="557"/>
      <c r="B8" s="569" t="s">
        <v>35</v>
      </c>
      <c r="C8" s="161" t="s">
        <v>18</v>
      </c>
      <c r="D8" s="29" t="s">
        <v>36</v>
      </c>
      <c r="E8" s="31" t="s">
        <v>179</v>
      </c>
      <c r="F8" s="32" t="b">
        <v>1</v>
      </c>
      <c r="G8" s="32" t="b">
        <v>1</v>
      </c>
      <c r="H8" s="33"/>
      <c r="I8" s="193" t="s">
        <v>588</v>
      </c>
    </row>
    <row r="9" spans="1:11" ht="12.75">
      <c r="A9" s="553"/>
      <c r="B9" s="547"/>
      <c r="C9" s="161" t="s">
        <v>38</v>
      </c>
      <c r="D9" s="29" t="s">
        <v>39</v>
      </c>
      <c r="E9" s="31" t="s">
        <v>252</v>
      </c>
      <c r="F9" s="32" t="b">
        <v>0</v>
      </c>
      <c r="G9" s="32" t="b">
        <v>0</v>
      </c>
      <c r="H9" s="35" t="s">
        <v>34</v>
      </c>
      <c r="I9" s="193"/>
    </row>
    <row r="10" spans="1:11" ht="12.75">
      <c r="A10" s="571" t="s">
        <v>40</v>
      </c>
      <c r="B10" s="565" t="s">
        <v>41</v>
      </c>
      <c r="C10" s="162" t="s">
        <v>25</v>
      </c>
      <c r="D10" s="38" t="s">
        <v>42</v>
      </c>
      <c r="E10" s="40" t="s">
        <v>184</v>
      </c>
      <c r="F10" s="209" t="b">
        <v>0</v>
      </c>
      <c r="G10" s="209" t="b">
        <v>0</v>
      </c>
      <c r="H10" s="42" t="s">
        <v>28</v>
      </c>
      <c r="I10" s="196"/>
      <c r="K10" s="121"/>
    </row>
    <row r="11" spans="1:11" ht="15" customHeight="1">
      <c r="A11" s="557"/>
      <c r="B11" s="547"/>
      <c r="C11" s="162" t="s">
        <v>25</v>
      </c>
      <c r="D11" s="38" t="s">
        <v>44</v>
      </c>
      <c r="E11" s="40" t="s">
        <v>184</v>
      </c>
      <c r="F11" s="209" t="b">
        <v>0</v>
      </c>
      <c r="G11" s="209" t="b">
        <v>0</v>
      </c>
      <c r="H11" s="43" t="s">
        <v>45</v>
      </c>
      <c r="I11" s="197"/>
      <c r="K11" s="122"/>
    </row>
    <row r="12" spans="1:11" ht="12.75">
      <c r="A12" s="557"/>
      <c r="B12" s="565" t="s">
        <v>46</v>
      </c>
      <c r="C12" s="162" t="s">
        <v>25</v>
      </c>
      <c r="D12" s="38" t="s">
        <v>47</v>
      </c>
      <c r="E12" s="40" t="s">
        <v>219</v>
      </c>
      <c r="F12" s="209" t="b">
        <v>1</v>
      </c>
      <c r="G12" s="209" t="b">
        <v>1</v>
      </c>
      <c r="H12" s="42" t="s">
        <v>28</v>
      </c>
      <c r="I12" s="219" t="s">
        <v>604</v>
      </c>
      <c r="K12" s="121"/>
    </row>
    <row r="13" spans="1:11" ht="12.75">
      <c r="A13" s="557"/>
      <c r="B13" s="547"/>
      <c r="C13" s="162" t="s">
        <v>25</v>
      </c>
      <c r="D13" s="38" t="s">
        <v>49</v>
      </c>
      <c r="E13" s="40" t="s">
        <v>219</v>
      </c>
      <c r="F13" s="209" t="b">
        <v>1</v>
      </c>
      <c r="G13" s="209" t="b">
        <v>1</v>
      </c>
      <c r="H13" s="43" t="s">
        <v>50</v>
      </c>
      <c r="I13" s="219" t="s">
        <v>605</v>
      </c>
      <c r="K13" s="123"/>
    </row>
    <row r="14" spans="1:11" ht="12.75">
      <c r="A14" s="557"/>
      <c r="B14" s="565" t="s">
        <v>51</v>
      </c>
      <c r="C14" s="162" t="s">
        <v>25</v>
      </c>
      <c r="D14" s="38" t="s">
        <v>52</v>
      </c>
      <c r="E14" s="220" t="s">
        <v>177</v>
      </c>
      <c r="F14" s="209" t="b">
        <v>1</v>
      </c>
      <c r="G14" s="209" t="b">
        <v>1</v>
      </c>
      <c r="H14" s="42" t="s">
        <v>28</v>
      </c>
      <c r="I14" s="219" t="s">
        <v>606</v>
      </c>
      <c r="K14" s="121"/>
    </row>
    <row r="15" spans="1:11" ht="12.75">
      <c r="A15" s="557"/>
      <c r="B15" s="547"/>
      <c r="C15" s="162" t="s">
        <v>25</v>
      </c>
      <c r="D15" s="38" t="s">
        <v>54</v>
      </c>
      <c r="E15" s="221" t="s">
        <v>177</v>
      </c>
      <c r="F15" s="209" t="b">
        <v>1</v>
      </c>
      <c r="G15" s="209" t="b">
        <v>1</v>
      </c>
      <c r="H15" s="43" t="s">
        <v>55</v>
      </c>
      <c r="I15" s="219" t="s">
        <v>607</v>
      </c>
      <c r="K15" s="123"/>
    </row>
    <row r="16" spans="1:11" ht="12.75">
      <c r="A16" s="557"/>
      <c r="B16" s="565" t="s">
        <v>56</v>
      </c>
      <c r="C16" s="162" t="s">
        <v>25</v>
      </c>
      <c r="D16" s="38" t="s">
        <v>57</v>
      </c>
      <c r="E16" s="40" t="s">
        <v>203</v>
      </c>
      <c r="F16" s="209" t="b">
        <v>1</v>
      </c>
      <c r="G16" s="209" t="b">
        <v>1</v>
      </c>
      <c r="H16" s="42" t="s">
        <v>28</v>
      </c>
      <c r="I16" s="219" t="s">
        <v>608</v>
      </c>
      <c r="K16" s="121"/>
    </row>
    <row r="17" spans="1:11" ht="12.75">
      <c r="A17" s="557"/>
      <c r="B17" s="547"/>
      <c r="C17" s="162" t="s">
        <v>25</v>
      </c>
      <c r="D17" s="38" t="s">
        <v>59</v>
      </c>
      <c r="E17" s="40" t="s">
        <v>203</v>
      </c>
      <c r="F17" s="209" t="b">
        <v>1</v>
      </c>
      <c r="G17" s="209" t="b">
        <v>1</v>
      </c>
      <c r="H17" s="43" t="s">
        <v>34</v>
      </c>
      <c r="I17" s="222" t="s">
        <v>609</v>
      </c>
      <c r="K17" s="124"/>
    </row>
    <row r="18" spans="1:11" ht="12.75">
      <c r="A18" s="557"/>
      <c r="B18" s="565" t="s">
        <v>60</v>
      </c>
      <c r="C18" s="162" t="s">
        <v>25</v>
      </c>
      <c r="D18" s="38" t="s">
        <v>61</v>
      </c>
      <c r="E18" s="40" t="s">
        <v>74</v>
      </c>
      <c r="F18" s="209" t="b">
        <v>0</v>
      </c>
      <c r="G18" s="209" t="b">
        <v>0</v>
      </c>
      <c r="H18" s="43" t="s">
        <v>63</v>
      </c>
      <c r="I18" s="196"/>
      <c r="K18" s="125"/>
    </row>
    <row r="19" spans="1:11" ht="12.75">
      <c r="A19" s="557"/>
      <c r="B19" s="547"/>
      <c r="C19" s="162" t="s">
        <v>25</v>
      </c>
      <c r="D19" s="38" t="s">
        <v>64</v>
      </c>
      <c r="E19" s="40" t="s">
        <v>74</v>
      </c>
      <c r="F19" s="209" t="b">
        <v>0</v>
      </c>
      <c r="G19" s="209" t="b">
        <v>0</v>
      </c>
      <c r="H19" s="43" t="s">
        <v>28</v>
      </c>
      <c r="I19" s="196"/>
      <c r="K19" s="125"/>
    </row>
    <row r="20" spans="1:11" ht="12.75">
      <c r="A20" s="557"/>
      <c r="B20" s="565" t="s">
        <v>65</v>
      </c>
      <c r="C20" s="162" t="s">
        <v>25</v>
      </c>
      <c r="D20" s="38" t="s">
        <v>66</v>
      </c>
      <c r="E20" s="40" t="s">
        <v>130</v>
      </c>
      <c r="F20" s="209" t="b">
        <v>0</v>
      </c>
      <c r="G20" s="209" t="b">
        <v>0</v>
      </c>
      <c r="H20" s="43" t="s">
        <v>63</v>
      </c>
      <c r="I20" s="196"/>
      <c r="K20" s="125"/>
    </row>
    <row r="21" spans="1:11" ht="12.75">
      <c r="A21" s="557"/>
      <c r="B21" s="547"/>
      <c r="C21" s="162" t="s">
        <v>25</v>
      </c>
      <c r="D21" s="38" t="s">
        <v>68</v>
      </c>
      <c r="E21" s="40" t="s">
        <v>130</v>
      </c>
      <c r="F21" s="209" t="b">
        <v>0</v>
      </c>
      <c r="G21" s="209" t="b">
        <v>0</v>
      </c>
      <c r="H21" s="43" t="s">
        <v>28</v>
      </c>
      <c r="I21" s="196"/>
      <c r="K21" s="125"/>
    </row>
    <row r="22" spans="1:11" ht="12.75">
      <c r="A22" s="557"/>
      <c r="B22" s="565" t="s">
        <v>69</v>
      </c>
      <c r="C22" s="162" t="s">
        <v>25</v>
      </c>
      <c r="D22" s="38" t="s">
        <v>70</v>
      </c>
      <c r="E22" s="40" t="s">
        <v>250</v>
      </c>
      <c r="F22" s="209" t="b">
        <v>0</v>
      </c>
      <c r="G22" s="209" t="b">
        <v>0</v>
      </c>
      <c r="H22" s="42" t="s">
        <v>28</v>
      </c>
      <c r="I22" s="196"/>
      <c r="K22" s="125"/>
    </row>
    <row r="23" spans="1:11" ht="12.75">
      <c r="A23" s="553"/>
      <c r="B23" s="547"/>
      <c r="C23" s="162" t="s">
        <v>25</v>
      </c>
      <c r="D23" s="38" t="s">
        <v>72</v>
      </c>
      <c r="E23" s="40" t="s">
        <v>557</v>
      </c>
      <c r="F23" s="209" t="b">
        <v>0</v>
      </c>
      <c r="G23" s="209" t="b">
        <v>0</v>
      </c>
      <c r="H23" s="43" t="s">
        <v>73</v>
      </c>
      <c r="I23" s="196"/>
      <c r="K23" s="126"/>
    </row>
    <row r="24" spans="1:11" ht="12.75">
      <c r="A24" s="578" t="s">
        <v>75</v>
      </c>
      <c r="B24" s="163" t="s">
        <v>76</v>
      </c>
      <c r="C24" s="164" t="s">
        <v>77</v>
      </c>
      <c r="D24" s="53" t="s">
        <v>78</v>
      </c>
      <c r="E24" s="55" t="s">
        <v>557</v>
      </c>
      <c r="F24" s="57" t="b">
        <v>0</v>
      </c>
      <c r="G24" s="57" t="b">
        <v>0</v>
      </c>
      <c r="H24" s="58" t="s">
        <v>21</v>
      </c>
      <c r="I24" s="196"/>
      <c r="K24" s="121"/>
    </row>
    <row r="25" spans="1:11" ht="12.75">
      <c r="A25" s="557"/>
      <c r="B25" s="163" t="s">
        <v>80</v>
      </c>
      <c r="C25" s="164" t="s">
        <v>77</v>
      </c>
      <c r="D25" s="53" t="s">
        <v>81</v>
      </c>
      <c r="E25" s="55" t="s">
        <v>37</v>
      </c>
      <c r="F25" s="57" t="b">
        <v>0</v>
      </c>
      <c r="G25" s="57" t="b">
        <v>0</v>
      </c>
      <c r="H25" s="58" t="s">
        <v>21</v>
      </c>
      <c r="I25" s="196"/>
      <c r="K25" s="127"/>
    </row>
    <row r="26" spans="1:11" ht="12.75">
      <c r="A26" s="557"/>
      <c r="B26" s="163" t="s">
        <v>83</v>
      </c>
      <c r="C26" s="164" t="s">
        <v>77</v>
      </c>
      <c r="D26" s="53" t="s">
        <v>84</v>
      </c>
      <c r="E26" s="55" t="s">
        <v>417</v>
      </c>
      <c r="F26" s="57" t="b">
        <v>0</v>
      </c>
      <c r="G26" s="57" t="b">
        <v>0</v>
      </c>
      <c r="H26" s="58" t="s">
        <v>21</v>
      </c>
      <c r="I26" s="196"/>
      <c r="K26" s="128"/>
    </row>
    <row r="27" spans="1:11" ht="12.75">
      <c r="A27" s="557"/>
      <c r="B27" s="163" t="s">
        <v>86</v>
      </c>
      <c r="C27" s="164" t="s">
        <v>77</v>
      </c>
      <c r="D27" s="53" t="s">
        <v>87</v>
      </c>
      <c r="E27" s="55" t="s">
        <v>270</v>
      </c>
      <c r="F27" s="57" t="b">
        <v>0</v>
      </c>
      <c r="G27" s="57" t="b">
        <v>0</v>
      </c>
      <c r="H27" s="58" t="s">
        <v>21</v>
      </c>
      <c r="I27" s="196"/>
      <c r="K27" s="128"/>
    </row>
    <row r="28" spans="1:11" ht="12.75">
      <c r="A28" s="557"/>
      <c r="B28" s="163" t="s">
        <v>89</v>
      </c>
      <c r="C28" s="164" t="s">
        <v>77</v>
      </c>
      <c r="D28" s="53" t="s">
        <v>90</v>
      </c>
      <c r="E28" s="55" t="s">
        <v>270</v>
      </c>
      <c r="F28" s="57" t="b">
        <v>0</v>
      </c>
      <c r="G28" s="57" t="b">
        <v>0</v>
      </c>
      <c r="H28" s="58" t="s">
        <v>21</v>
      </c>
      <c r="I28" s="196"/>
      <c r="K28" s="125"/>
    </row>
    <row r="29" spans="1:11" ht="12.75">
      <c r="A29" s="557"/>
      <c r="B29" s="163" t="s">
        <v>91</v>
      </c>
      <c r="C29" s="164" t="s">
        <v>77</v>
      </c>
      <c r="D29" s="53" t="s">
        <v>92</v>
      </c>
      <c r="E29" s="55" t="s">
        <v>304</v>
      </c>
      <c r="F29" s="57" t="b">
        <v>0</v>
      </c>
      <c r="G29" s="57" t="b">
        <v>0</v>
      </c>
      <c r="H29" s="58" t="s">
        <v>21</v>
      </c>
      <c r="I29" s="196"/>
      <c r="K29" s="129"/>
    </row>
    <row r="30" spans="1:11" ht="12.75">
      <c r="A30" s="553"/>
      <c r="B30" s="163" t="s">
        <v>94</v>
      </c>
      <c r="C30" s="164" t="s">
        <v>77</v>
      </c>
      <c r="D30" s="53" t="s">
        <v>95</v>
      </c>
      <c r="E30" s="55" t="s">
        <v>185</v>
      </c>
      <c r="F30" s="57" t="b">
        <v>0</v>
      </c>
      <c r="G30" s="57" t="b">
        <v>0</v>
      </c>
      <c r="H30" s="58" t="s">
        <v>21</v>
      </c>
      <c r="I30" s="196"/>
      <c r="K30" s="129"/>
    </row>
    <row r="31" spans="1:11" ht="12.75">
      <c r="A31" s="580" t="s">
        <v>107</v>
      </c>
      <c r="B31" s="71" t="s">
        <v>108</v>
      </c>
      <c r="C31" s="169" t="s">
        <v>25</v>
      </c>
      <c r="D31" s="68" t="s">
        <v>109</v>
      </c>
      <c r="E31" s="223" t="s">
        <v>203</v>
      </c>
      <c r="F31" s="76" t="b">
        <v>1</v>
      </c>
      <c r="G31" s="76" t="b">
        <v>1</v>
      </c>
      <c r="H31" s="77" t="s">
        <v>106</v>
      </c>
      <c r="I31" s="224" t="s">
        <v>610</v>
      </c>
      <c r="K31" s="130"/>
    </row>
    <row r="32" spans="1:11" ht="15.75" customHeight="1">
      <c r="A32" s="573"/>
      <c r="B32" s="71" t="s">
        <v>111</v>
      </c>
      <c r="C32" s="169" t="s">
        <v>25</v>
      </c>
      <c r="D32" s="68" t="s">
        <v>112</v>
      </c>
      <c r="E32" s="225" t="s">
        <v>177</v>
      </c>
      <c r="F32" s="76" t="b">
        <v>1</v>
      </c>
      <c r="G32" s="76" t="b">
        <v>1</v>
      </c>
      <c r="H32" s="77" t="s">
        <v>106</v>
      </c>
      <c r="I32" s="224" t="s">
        <v>611</v>
      </c>
      <c r="K32" s="130"/>
    </row>
    <row r="33" spans="1:11" ht="15.75" customHeight="1">
      <c r="A33" s="573"/>
      <c r="B33" s="71" t="s">
        <v>114</v>
      </c>
      <c r="C33" s="169" t="s">
        <v>25</v>
      </c>
      <c r="D33" s="74" t="s">
        <v>115</v>
      </c>
      <c r="E33" s="226" t="s">
        <v>219</v>
      </c>
      <c r="F33" s="76" t="b">
        <v>1</v>
      </c>
      <c r="G33" s="76" t="b">
        <v>1</v>
      </c>
      <c r="H33" s="77" t="s">
        <v>106</v>
      </c>
      <c r="I33" s="227" t="s">
        <v>612</v>
      </c>
      <c r="K33" s="130"/>
    </row>
    <row r="34" spans="1:11" ht="15" customHeight="1">
      <c r="A34" s="573"/>
      <c r="B34" s="71" t="s">
        <v>117</v>
      </c>
      <c r="C34" s="169" t="s">
        <v>25</v>
      </c>
      <c r="D34" s="68" t="s">
        <v>118</v>
      </c>
      <c r="E34" s="70" t="s">
        <v>184</v>
      </c>
      <c r="F34" s="76" t="b">
        <v>0</v>
      </c>
      <c r="G34" s="76" t="b">
        <v>0</v>
      </c>
      <c r="H34" s="77" t="s">
        <v>106</v>
      </c>
      <c r="I34" s="202"/>
      <c r="K34" s="130"/>
    </row>
    <row r="35" spans="1:11" ht="15.75" customHeight="1">
      <c r="A35" s="573"/>
      <c r="B35" s="71" t="s">
        <v>119</v>
      </c>
      <c r="C35" s="169" t="s">
        <v>25</v>
      </c>
      <c r="D35" s="68" t="s">
        <v>120</v>
      </c>
      <c r="E35" s="70" t="s">
        <v>250</v>
      </c>
      <c r="F35" s="76" t="b">
        <v>0</v>
      </c>
      <c r="G35" s="76" t="b">
        <v>0</v>
      </c>
      <c r="H35" s="77" t="s">
        <v>106</v>
      </c>
      <c r="I35" s="202"/>
      <c r="K35" s="130"/>
    </row>
    <row r="36" spans="1:11" ht="15.75" customHeight="1">
      <c r="A36" s="573"/>
      <c r="B36" s="71" t="s">
        <v>122</v>
      </c>
      <c r="C36" s="171" t="s">
        <v>25</v>
      </c>
      <c r="D36" s="68" t="s">
        <v>123</v>
      </c>
      <c r="E36" s="70" t="s">
        <v>74</v>
      </c>
      <c r="F36" s="76" t="b">
        <v>0</v>
      </c>
      <c r="G36" s="76" t="b">
        <v>0</v>
      </c>
      <c r="H36" s="77" t="s">
        <v>106</v>
      </c>
      <c r="I36" s="202"/>
    </row>
    <row r="37" spans="1:11" ht="15.75" customHeight="1">
      <c r="A37" s="573"/>
      <c r="B37" s="172" t="s">
        <v>125</v>
      </c>
      <c r="C37" s="171" t="s">
        <v>25</v>
      </c>
      <c r="D37" s="68" t="s">
        <v>126</v>
      </c>
      <c r="E37" s="70" t="s">
        <v>512</v>
      </c>
      <c r="F37" s="76" t="b">
        <v>0</v>
      </c>
      <c r="G37" s="76" t="b">
        <v>0</v>
      </c>
      <c r="H37" s="77" t="s">
        <v>106</v>
      </c>
      <c r="I37" s="202"/>
    </row>
    <row r="38" spans="1:11" ht="15.75" customHeight="1">
      <c r="A38" s="573"/>
      <c r="B38" s="172" t="s">
        <v>128</v>
      </c>
      <c r="C38" s="171" t="s">
        <v>25</v>
      </c>
      <c r="D38" s="68" t="s">
        <v>129</v>
      </c>
      <c r="E38" s="70" t="s">
        <v>512</v>
      </c>
      <c r="F38" s="76" t="b">
        <v>0</v>
      </c>
      <c r="G38" s="76" t="b">
        <v>0</v>
      </c>
      <c r="H38" s="77" t="s">
        <v>106</v>
      </c>
      <c r="I38" s="202"/>
    </row>
    <row r="39" spans="1:11" ht="15.75" customHeight="1">
      <c r="A39" s="573"/>
      <c r="B39" s="71" t="s">
        <v>131</v>
      </c>
      <c r="C39" s="169" t="s">
        <v>25</v>
      </c>
      <c r="D39" s="68" t="s">
        <v>132</v>
      </c>
      <c r="E39" s="70" t="s">
        <v>273</v>
      </c>
      <c r="F39" s="76" t="b">
        <v>0</v>
      </c>
      <c r="G39" s="76" t="b">
        <v>0</v>
      </c>
      <c r="H39" s="77" t="s">
        <v>106</v>
      </c>
      <c r="I39" s="202"/>
      <c r="K39" s="131"/>
    </row>
    <row r="40" spans="1:11" ht="15.75" customHeight="1">
      <c r="A40" s="573"/>
      <c r="B40" s="172" t="s">
        <v>134</v>
      </c>
      <c r="C40" s="171" t="s">
        <v>25</v>
      </c>
      <c r="D40" s="68" t="s">
        <v>135</v>
      </c>
      <c r="E40" s="70" t="s">
        <v>512</v>
      </c>
      <c r="F40" s="76" t="b">
        <v>0</v>
      </c>
      <c r="G40" s="76" t="b">
        <v>0</v>
      </c>
      <c r="H40" s="77" t="s">
        <v>106</v>
      </c>
      <c r="I40" s="202"/>
    </row>
    <row r="41" spans="1:11" ht="15.75" customHeight="1">
      <c r="A41" s="573"/>
      <c r="B41" s="172" t="s">
        <v>136</v>
      </c>
      <c r="C41" s="171" t="s">
        <v>25</v>
      </c>
      <c r="D41" s="68" t="s">
        <v>137</v>
      </c>
      <c r="E41" s="70" t="s">
        <v>512</v>
      </c>
      <c r="F41" s="76" t="b">
        <v>0</v>
      </c>
      <c r="G41" s="76" t="b">
        <v>0</v>
      </c>
      <c r="H41" s="77" t="s">
        <v>106</v>
      </c>
      <c r="I41" s="202"/>
    </row>
    <row r="42" spans="1:11" ht="15.75" customHeight="1">
      <c r="A42" s="573"/>
      <c r="B42" s="172" t="s">
        <v>138</v>
      </c>
      <c r="C42" s="171" t="s">
        <v>25</v>
      </c>
      <c r="D42" s="68" t="s">
        <v>139</v>
      </c>
      <c r="E42" s="70" t="s">
        <v>512</v>
      </c>
      <c r="F42" s="76" t="b">
        <v>0</v>
      </c>
      <c r="G42" s="76" t="b">
        <v>0</v>
      </c>
      <c r="H42" s="77" t="s">
        <v>106</v>
      </c>
      <c r="I42" s="202"/>
    </row>
    <row r="43" spans="1:11" ht="15.75" customHeight="1">
      <c r="A43" s="573"/>
      <c r="B43" s="172" t="s">
        <v>380</v>
      </c>
      <c r="C43" s="171" t="s">
        <v>25</v>
      </c>
      <c r="D43" s="68" t="s">
        <v>381</v>
      </c>
      <c r="E43" s="70" t="s">
        <v>512</v>
      </c>
      <c r="F43" s="76" t="b">
        <v>0</v>
      </c>
      <c r="G43" s="76" t="b">
        <v>0</v>
      </c>
      <c r="H43" s="77" t="s">
        <v>106</v>
      </c>
      <c r="I43" s="202"/>
    </row>
    <row r="44" spans="1:11" ht="15.75" customHeight="1">
      <c r="A44" s="547"/>
      <c r="B44" s="88" t="s">
        <v>145</v>
      </c>
      <c r="C44" s="169" t="s">
        <v>25</v>
      </c>
      <c r="D44" s="68" t="s">
        <v>145</v>
      </c>
      <c r="E44" s="87" t="s">
        <v>378</v>
      </c>
      <c r="F44" s="76" t="b">
        <v>0</v>
      </c>
      <c r="G44" s="76" t="b">
        <v>0</v>
      </c>
      <c r="H44" s="77" t="s">
        <v>106</v>
      </c>
      <c r="I44" s="202"/>
      <c r="K44" s="131"/>
    </row>
    <row r="45" spans="1:11" ht="129.75" customHeight="1">
      <c r="A45" s="577" t="s">
        <v>147</v>
      </c>
      <c r="B45" s="173" t="s">
        <v>148</v>
      </c>
      <c r="C45" s="174" t="s">
        <v>149</v>
      </c>
      <c r="D45" s="175" t="s">
        <v>148</v>
      </c>
      <c r="E45" s="112" t="s">
        <v>384</v>
      </c>
      <c r="F45" s="176" t="b">
        <v>0</v>
      </c>
      <c r="G45" s="177" t="s">
        <v>151</v>
      </c>
      <c r="H45" s="106" t="s">
        <v>513</v>
      </c>
      <c r="I45" s="178"/>
      <c r="K45" s="132"/>
    </row>
    <row r="46" spans="1:11" ht="12.75">
      <c r="A46" s="547"/>
      <c r="B46" s="173" t="s">
        <v>153</v>
      </c>
      <c r="C46" s="174" t="s">
        <v>154</v>
      </c>
      <c r="D46" s="175" t="s">
        <v>153</v>
      </c>
      <c r="E46" s="112" t="s">
        <v>379</v>
      </c>
      <c r="F46" s="176" t="b">
        <v>0</v>
      </c>
      <c r="G46" s="179" t="s">
        <v>151</v>
      </c>
      <c r="H46" s="115" t="s">
        <v>514</v>
      </c>
      <c r="I46" s="204"/>
      <c r="K46" s="133"/>
    </row>
    <row r="47" spans="1:11" ht="15.75" customHeight="1">
      <c r="A47" s="228"/>
      <c r="B47" s="229"/>
      <c r="C47" s="230"/>
      <c r="D47" s="119"/>
      <c r="E47" s="231"/>
      <c r="F47" s="232"/>
      <c r="G47" s="233"/>
      <c r="H47" s="234"/>
      <c r="I47" s="235"/>
      <c r="K47" s="235"/>
    </row>
    <row r="48" spans="1:11" ht="15.75" customHeight="1">
      <c r="A48" s="228"/>
      <c r="B48" s="4"/>
      <c r="D48" s="119"/>
      <c r="E48" s="231"/>
      <c r="F48" s="232"/>
      <c r="G48" s="233"/>
      <c r="H48" s="234"/>
      <c r="I48" s="235"/>
      <c r="K48" s="235"/>
    </row>
    <row r="49" spans="1:11" ht="19.5" customHeight="1">
      <c r="A49" s="236" t="s">
        <v>613</v>
      </c>
      <c r="B49" s="237" t="s">
        <v>614</v>
      </c>
      <c r="C49" s="238"/>
      <c r="D49" s="239"/>
      <c r="E49" s="231"/>
      <c r="F49" s="232"/>
      <c r="G49" s="233"/>
      <c r="H49" s="234"/>
      <c r="I49" s="240"/>
    </row>
    <row r="50" spans="1:11" ht="15.75" customHeight="1">
      <c r="A50" s="3"/>
      <c r="B50" s="4"/>
      <c r="C50" s="241"/>
      <c r="D50" s="119"/>
      <c r="E50" s="231"/>
      <c r="F50" s="242"/>
      <c r="G50" s="233"/>
      <c r="H50" s="234"/>
      <c r="I50" s="243"/>
      <c r="K50" s="243"/>
    </row>
    <row r="51" spans="1:11" ht="15" customHeight="1">
      <c r="A51" s="1" t="s">
        <v>615</v>
      </c>
      <c r="B51" s="244" t="s">
        <v>614</v>
      </c>
      <c r="D51" s="119"/>
      <c r="E51" s="231"/>
      <c r="F51" s="232"/>
      <c r="G51" s="233"/>
      <c r="H51" s="245"/>
      <c r="I51" s="246"/>
      <c r="K51" s="246"/>
    </row>
    <row r="52" spans="1:11" ht="15.75" customHeight="1">
      <c r="D52" s="119"/>
      <c r="E52" s="231"/>
      <c r="F52" s="232"/>
      <c r="G52" s="233"/>
      <c r="H52" s="245"/>
      <c r="I52" s="243"/>
      <c r="K52" s="243"/>
    </row>
    <row r="53" spans="1:11" ht="15.75" customHeight="1">
      <c r="A53" s="247" t="s">
        <v>616</v>
      </c>
      <c r="B53" s="248" t="s">
        <v>617</v>
      </c>
      <c r="C53" s="249"/>
      <c r="D53" s="119"/>
      <c r="E53" s="231"/>
      <c r="F53" s="232"/>
      <c r="G53" s="233"/>
      <c r="H53" s="245"/>
      <c r="I53" s="243"/>
      <c r="K53" s="243"/>
    </row>
    <row r="54" spans="1:11" ht="15.75" customHeight="1">
      <c r="A54" s="250"/>
      <c r="B54" s="251" t="s">
        <v>618</v>
      </c>
      <c r="C54" s="252"/>
      <c r="D54" s="253"/>
      <c r="E54" s="231"/>
      <c r="F54" s="232"/>
      <c r="G54" s="233"/>
      <c r="H54" s="254"/>
      <c r="I54" s="255"/>
    </row>
    <row r="55" spans="1:11" ht="15.75" customHeight="1">
      <c r="A55" s="250"/>
      <c r="B55" s="256" t="s">
        <v>619</v>
      </c>
      <c r="C55" s="257"/>
      <c r="D55" s="253"/>
      <c r="E55" s="231"/>
      <c r="F55" s="232"/>
      <c r="G55" s="233"/>
      <c r="H55" s="258"/>
      <c r="I55" s="255"/>
    </row>
    <row r="56" spans="1:11" ht="15.75" customHeight="1">
      <c r="A56" s="250"/>
      <c r="B56" s="256" t="s">
        <v>620</v>
      </c>
      <c r="C56" s="257"/>
      <c r="D56" s="253"/>
      <c r="E56" s="231"/>
      <c r="F56" s="232"/>
      <c r="G56" s="233"/>
      <c r="H56" s="258"/>
      <c r="I56" s="255"/>
    </row>
    <row r="57" spans="1:11" ht="15.75" customHeight="1">
      <c r="A57" s="259"/>
      <c r="B57" s="260" t="s">
        <v>621</v>
      </c>
      <c r="C57" s="261"/>
      <c r="D57" s="253"/>
      <c r="E57" s="231"/>
      <c r="F57" s="232"/>
      <c r="G57" s="233"/>
      <c r="H57" s="258"/>
      <c r="I57" s="255"/>
    </row>
    <row r="58" spans="1:11" ht="15.75" customHeight="1">
      <c r="A58" s="3"/>
      <c r="B58" s="4"/>
      <c r="D58" s="253"/>
      <c r="E58" s="231"/>
      <c r="F58" s="232"/>
      <c r="G58" s="233"/>
      <c r="H58" s="258"/>
      <c r="I58" s="255"/>
    </row>
    <row r="59" spans="1:11" ht="25.5">
      <c r="A59" s="262" t="s">
        <v>622</v>
      </c>
      <c r="B59" s="263"/>
      <c r="C59" s="264"/>
      <c r="E59" s="265"/>
      <c r="F59" s="266"/>
      <c r="G59" s="266"/>
      <c r="H59" s="267"/>
      <c r="I59" s="268"/>
      <c r="K59" s="241"/>
    </row>
    <row r="60" spans="1:11" ht="12.75">
      <c r="A60" s="3"/>
      <c r="B60" s="269"/>
      <c r="C60" s="270"/>
      <c r="E60" s="265"/>
      <c r="F60" s="271"/>
      <c r="G60" s="271"/>
      <c r="H60" s="267"/>
      <c r="I60" s="268"/>
      <c r="K60" s="241"/>
    </row>
    <row r="61" spans="1:11" ht="12.75">
      <c r="A61" s="3"/>
      <c r="B61" s="272"/>
      <c r="C61" s="273"/>
      <c r="E61" s="265"/>
      <c r="F61" s="271"/>
      <c r="G61" s="271"/>
      <c r="H61" s="267"/>
      <c r="I61" s="268"/>
      <c r="K61" s="241"/>
    </row>
    <row r="62" spans="1:11" ht="12.75">
      <c r="A62" s="3"/>
      <c r="B62" s="272"/>
      <c r="C62" s="274"/>
      <c r="E62" s="265"/>
      <c r="F62" s="271"/>
      <c r="G62" s="271"/>
      <c r="H62" s="267"/>
      <c r="I62" s="268"/>
      <c r="K62" s="241"/>
    </row>
    <row r="63" spans="1:11" ht="12.75">
      <c r="A63" s="3"/>
      <c r="B63" s="275"/>
      <c r="C63" s="276"/>
      <c r="E63" s="265"/>
      <c r="F63" s="271"/>
      <c r="G63" s="271"/>
      <c r="H63" s="267"/>
      <c r="I63" s="268"/>
      <c r="K63" s="241"/>
    </row>
    <row r="64" spans="1:11" ht="14.25">
      <c r="B64" s="277"/>
      <c r="C64" s="278"/>
      <c r="D64" s="279"/>
      <c r="E64" s="265"/>
      <c r="F64" s="271"/>
      <c r="G64" s="271"/>
      <c r="H64" s="267"/>
      <c r="I64" s="268"/>
      <c r="K64" s="241"/>
    </row>
    <row r="65" spans="1:11" ht="12.75">
      <c r="D65" s="252"/>
      <c r="E65" s="280"/>
      <c r="F65" s="271"/>
      <c r="G65" s="271"/>
      <c r="H65" s="267"/>
      <c r="I65" s="268"/>
      <c r="K65" s="241"/>
    </row>
    <row r="66" spans="1:11" ht="12.75">
      <c r="C66" s="279" t="s">
        <v>623</v>
      </c>
      <c r="D66" s="264"/>
      <c r="E66" s="265"/>
      <c r="F66" s="271"/>
      <c r="G66" s="271"/>
      <c r="H66" s="267"/>
      <c r="I66" s="268"/>
      <c r="K66" s="241"/>
    </row>
    <row r="67" spans="1:11" ht="12.75">
      <c r="A67" s="281" t="s">
        <v>624</v>
      </c>
      <c r="B67" s="282"/>
      <c r="C67" s="283"/>
      <c r="E67" s="265"/>
      <c r="F67" s="271"/>
      <c r="G67" s="271"/>
      <c r="H67" s="267"/>
      <c r="I67" s="268"/>
      <c r="K67" s="241"/>
    </row>
    <row r="68" spans="1:11" ht="12.75">
      <c r="A68" s="284"/>
      <c r="B68" s="285"/>
      <c r="C68" s="276"/>
      <c r="E68" s="265"/>
      <c r="F68" s="271"/>
      <c r="G68" s="271"/>
      <c r="H68" s="267"/>
      <c r="I68" s="268"/>
      <c r="K68" s="241"/>
    </row>
    <row r="69" spans="1:11" ht="12.75">
      <c r="E69" s="265"/>
      <c r="F69" s="271"/>
      <c r="G69" s="271"/>
      <c r="H69" s="267"/>
      <c r="I69" s="268"/>
      <c r="K69" s="241"/>
    </row>
    <row r="70" spans="1:11" ht="12.75">
      <c r="E70" s="265"/>
      <c r="F70" s="271"/>
      <c r="G70" s="271"/>
      <c r="H70" s="267"/>
      <c r="I70" s="268"/>
      <c r="K70" s="241"/>
    </row>
    <row r="71" spans="1:11" ht="12.75">
      <c r="E71" s="265"/>
      <c r="F71" s="271"/>
      <c r="G71" s="271"/>
      <c r="H71" s="267"/>
      <c r="I71" s="268"/>
      <c r="K71" s="241"/>
    </row>
    <row r="72" spans="1:11" ht="12.75">
      <c r="E72" s="265"/>
      <c r="F72" s="271"/>
      <c r="G72" s="271"/>
      <c r="H72" s="267"/>
      <c r="I72" s="268"/>
      <c r="K72" s="241"/>
    </row>
    <row r="73" spans="1:11" ht="12.75">
      <c r="D73" s="277"/>
      <c r="E73" s="265"/>
      <c r="F73" s="271"/>
      <c r="G73" s="271"/>
      <c r="H73" s="267"/>
      <c r="I73" s="268"/>
      <c r="K73" s="241"/>
    </row>
    <row r="74" spans="1:11" ht="12.75">
      <c r="E74" s="265"/>
      <c r="F74" s="271"/>
      <c r="G74" s="271"/>
      <c r="H74" s="267"/>
      <c r="I74" s="268"/>
      <c r="K74" s="241"/>
    </row>
    <row r="75" spans="1:11" ht="12.75">
      <c r="A75" s="3"/>
      <c r="B75" s="4"/>
      <c r="E75" s="265"/>
      <c r="F75" s="271"/>
      <c r="G75" s="271"/>
      <c r="H75" s="267"/>
      <c r="I75" s="268"/>
      <c r="K75" s="241"/>
    </row>
    <row r="76" spans="1:11" ht="12.75">
      <c r="A76" s="5"/>
      <c r="B76" s="4"/>
      <c r="E76" s="265"/>
      <c r="F76" s="271"/>
      <c r="G76" s="271"/>
      <c r="H76" s="267"/>
      <c r="I76" s="268"/>
      <c r="K76" s="241"/>
    </row>
    <row r="77" spans="1:11" ht="12.75">
      <c r="A77" s="5"/>
      <c r="B77" s="4"/>
      <c r="E77" s="265"/>
      <c r="F77" s="271"/>
      <c r="G77" s="271"/>
      <c r="H77" s="267"/>
      <c r="I77" s="268"/>
      <c r="K77" s="241"/>
    </row>
    <row r="78" spans="1:11" ht="12.75">
      <c r="A78" s="5"/>
      <c r="B78" s="4"/>
      <c r="E78" s="265"/>
      <c r="F78" s="271"/>
      <c r="G78" s="271"/>
      <c r="H78" s="267"/>
      <c r="I78" s="268"/>
      <c r="K78" s="241"/>
    </row>
    <row r="79" spans="1:11" ht="12.75">
      <c r="A79" s="5"/>
      <c r="B79" s="4"/>
      <c r="E79" s="265"/>
      <c r="F79" s="271"/>
      <c r="G79" s="271"/>
      <c r="H79" s="267"/>
      <c r="I79" s="268"/>
      <c r="K79" s="241"/>
    </row>
    <row r="80" spans="1:11" ht="12.75">
      <c r="A80" s="5"/>
      <c r="B80" s="4"/>
      <c r="E80" s="265"/>
      <c r="F80" s="271"/>
      <c r="G80" s="271"/>
      <c r="H80" s="267"/>
      <c r="I80" s="268"/>
      <c r="K80" s="241"/>
    </row>
    <row r="81" spans="1:11" ht="12.75">
      <c r="A81" s="3"/>
      <c r="B81" s="4"/>
      <c r="E81" s="265"/>
      <c r="F81" s="271"/>
      <c r="G81" s="271"/>
      <c r="H81" s="267"/>
      <c r="I81" s="268"/>
      <c r="K81" s="241"/>
    </row>
    <row r="82" spans="1:11" ht="12.75">
      <c r="A82" s="3"/>
      <c r="B82" s="4"/>
      <c r="E82" s="265"/>
      <c r="F82" s="271"/>
      <c r="G82" s="271"/>
      <c r="H82" s="267"/>
      <c r="I82" s="268"/>
      <c r="K82" s="241"/>
    </row>
    <row r="83" spans="1:11" ht="12.75">
      <c r="A83" s="3"/>
      <c r="B83" s="4"/>
      <c r="E83" s="265"/>
      <c r="F83" s="271"/>
      <c r="G83" s="271"/>
      <c r="H83" s="267"/>
      <c r="I83" s="268"/>
      <c r="K83" s="241"/>
    </row>
    <row r="84" spans="1:11" ht="12.75">
      <c r="A84" s="3"/>
      <c r="B84" s="4"/>
      <c r="E84" s="265"/>
      <c r="F84" s="271"/>
      <c r="G84" s="271"/>
      <c r="H84" s="267"/>
      <c r="I84" s="268"/>
      <c r="K84" s="241"/>
    </row>
    <row r="85" spans="1:11" ht="12.75">
      <c r="A85" s="3"/>
      <c r="B85" s="4"/>
      <c r="E85" s="265"/>
      <c r="F85" s="271"/>
      <c r="G85" s="271"/>
      <c r="H85" s="267"/>
      <c r="I85" s="268"/>
      <c r="K85" s="241"/>
    </row>
    <row r="86" spans="1:11" ht="12.75">
      <c r="A86" s="3"/>
      <c r="B86" s="4"/>
      <c r="E86" s="265"/>
      <c r="F86" s="271"/>
      <c r="G86" s="271"/>
      <c r="H86" s="267"/>
      <c r="I86" s="268"/>
      <c r="K86" s="241"/>
    </row>
    <row r="87" spans="1:11" ht="12.75">
      <c r="A87" s="3"/>
      <c r="B87" s="4"/>
      <c r="E87" s="265"/>
      <c r="F87" s="271"/>
      <c r="G87" s="271"/>
      <c r="H87" s="267"/>
      <c r="I87" s="268"/>
      <c r="K87" s="241"/>
    </row>
    <row r="88" spans="1:11" ht="12.75">
      <c r="A88" s="3"/>
      <c r="B88" s="4"/>
      <c r="E88" s="265"/>
      <c r="F88" s="271"/>
      <c r="G88" s="271"/>
      <c r="H88" s="267"/>
      <c r="I88" s="268"/>
      <c r="K88" s="241"/>
    </row>
    <row r="89" spans="1:11" ht="12.75">
      <c r="A89" s="3"/>
      <c r="B89" s="4"/>
      <c r="E89" s="265"/>
      <c r="F89" s="271"/>
      <c r="G89" s="271"/>
      <c r="H89" s="267"/>
      <c r="I89" s="268"/>
      <c r="K89" s="241"/>
    </row>
    <row r="90" spans="1:11" ht="12.75">
      <c r="A90" s="3"/>
      <c r="B90" s="4"/>
      <c r="E90" s="265"/>
      <c r="F90" s="271"/>
      <c r="G90" s="271"/>
      <c r="H90" s="267"/>
      <c r="I90" s="268"/>
      <c r="K90" s="241"/>
    </row>
    <row r="91" spans="1:11" ht="12.75">
      <c r="A91" s="3"/>
      <c r="B91" s="4"/>
      <c r="E91" s="265"/>
      <c r="F91" s="271"/>
      <c r="G91" s="271"/>
      <c r="H91" s="267"/>
      <c r="I91" s="268"/>
      <c r="K91" s="241"/>
    </row>
    <row r="92" spans="1:11" ht="12.75">
      <c r="A92" s="3"/>
      <c r="B92" s="4"/>
      <c r="E92" s="265"/>
      <c r="F92" s="271"/>
      <c r="G92" s="271"/>
      <c r="H92" s="267"/>
      <c r="I92" s="268"/>
      <c r="K92" s="241"/>
    </row>
    <row r="93" spans="1:11" ht="12.75">
      <c r="A93" s="3"/>
      <c r="B93" s="4"/>
      <c r="E93" s="265"/>
      <c r="F93" s="271"/>
      <c r="G93" s="271"/>
      <c r="H93" s="267"/>
      <c r="I93" s="268"/>
      <c r="K93" s="241"/>
    </row>
    <row r="94" spans="1:11" ht="12.75">
      <c r="A94" s="3"/>
      <c r="B94" s="4"/>
      <c r="E94" s="265"/>
      <c r="F94" s="271"/>
      <c r="G94" s="271"/>
      <c r="H94" s="267"/>
      <c r="I94" s="268"/>
      <c r="K94" s="241"/>
    </row>
    <row r="95" spans="1:11" ht="12.75">
      <c r="A95" s="3"/>
      <c r="B95" s="4"/>
      <c r="E95" s="265"/>
      <c r="F95" s="271"/>
      <c r="G95" s="271"/>
      <c r="H95" s="267"/>
      <c r="I95" s="268"/>
      <c r="K95" s="241"/>
    </row>
    <row r="96" spans="1:11" ht="12.75">
      <c r="A96" s="3"/>
      <c r="B96" s="4"/>
      <c r="E96" s="265"/>
      <c r="F96" s="271"/>
      <c r="G96" s="271"/>
      <c r="H96" s="267"/>
      <c r="I96" s="268"/>
      <c r="K96" s="241"/>
    </row>
    <row r="97" spans="1:11" ht="12.75">
      <c r="A97" s="3"/>
      <c r="B97" s="4"/>
      <c r="E97" s="265"/>
      <c r="F97" s="271"/>
      <c r="G97" s="271"/>
      <c r="H97" s="267"/>
      <c r="I97" s="268"/>
      <c r="K97" s="241"/>
    </row>
    <row r="98" spans="1:11" ht="12.75">
      <c r="A98" s="3"/>
      <c r="B98" s="4"/>
      <c r="E98" s="265"/>
      <c r="F98" s="271"/>
      <c r="G98" s="271"/>
      <c r="H98" s="267"/>
      <c r="I98" s="268"/>
      <c r="K98" s="241"/>
    </row>
    <row r="99" spans="1:11" ht="12.75">
      <c r="A99" s="3"/>
      <c r="B99" s="4"/>
      <c r="E99" s="265"/>
      <c r="F99" s="271"/>
      <c r="G99" s="271"/>
      <c r="H99" s="267"/>
      <c r="I99" s="268"/>
      <c r="K99" s="241"/>
    </row>
    <row r="100" spans="1:11" ht="12.75">
      <c r="A100" s="3"/>
      <c r="B100" s="4"/>
      <c r="E100" s="265"/>
      <c r="F100" s="271"/>
      <c r="G100" s="271"/>
      <c r="H100" s="267"/>
      <c r="I100" s="268"/>
      <c r="K100" s="241"/>
    </row>
    <row r="101" spans="1:11" ht="12.75">
      <c r="A101" s="3"/>
      <c r="B101" s="4"/>
      <c r="E101" s="265"/>
      <c r="F101" s="271"/>
      <c r="G101" s="271"/>
      <c r="H101" s="267"/>
      <c r="I101" s="268"/>
      <c r="K101" s="241"/>
    </row>
    <row r="102" spans="1:11" ht="12.75">
      <c r="A102" s="3"/>
      <c r="B102" s="4"/>
      <c r="E102" s="265"/>
      <c r="F102" s="271"/>
      <c r="G102" s="271"/>
      <c r="H102" s="267"/>
      <c r="I102" s="268"/>
      <c r="K102" s="241"/>
    </row>
    <row r="103" spans="1:11" ht="12.75">
      <c r="A103" s="3"/>
      <c r="B103" s="4"/>
      <c r="E103" s="265"/>
      <c r="F103" s="271"/>
      <c r="G103" s="271"/>
      <c r="H103" s="267"/>
      <c r="I103" s="268"/>
      <c r="K103" s="241"/>
    </row>
    <row r="104" spans="1:11" ht="12.75">
      <c r="A104" s="3"/>
      <c r="B104" s="4"/>
      <c r="E104" s="265"/>
      <c r="F104" s="271"/>
      <c r="G104" s="271"/>
      <c r="H104" s="267"/>
      <c r="I104" s="268"/>
      <c r="K104" s="241"/>
    </row>
    <row r="105" spans="1:11" ht="12.75">
      <c r="A105" s="3"/>
      <c r="B105" s="4"/>
      <c r="E105" s="265"/>
      <c r="F105" s="271"/>
      <c r="G105" s="271"/>
      <c r="H105" s="267"/>
      <c r="I105" s="268"/>
      <c r="K105" s="241"/>
    </row>
    <row r="106" spans="1:11" ht="12.75">
      <c r="A106" s="3"/>
      <c r="B106" s="4"/>
      <c r="E106" s="265"/>
      <c r="F106" s="271"/>
      <c r="G106" s="271"/>
      <c r="H106" s="267"/>
      <c r="I106" s="268"/>
      <c r="K106" s="241"/>
    </row>
    <row r="107" spans="1:11" ht="12.75">
      <c r="A107" s="3"/>
      <c r="B107" s="4"/>
      <c r="E107" s="265"/>
      <c r="F107" s="271"/>
      <c r="G107" s="271"/>
      <c r="H107" s="267"/>
      <c r="I107" s="268"/>
      <c r="K107" s="241"/>
    </row>
    <row r="108" spans="1:11" ht="12.75">
      <c r="A108" s="3"/>
      <c r="B108" s="4"/>
      <c r="E108" s="265"/>
      <c r="F108" s="271"/>
      <c r="G108" s="271"/>
      <c r="H108" s="267"/>
      <c r="I108" s="268"/>
      <c r="K108" s="241"/>
    </row>
    <row r="109" spans="1:11" ht="12.75">
      <c r="A109" s="3"/>
      <c r="B109" s="4"/>
      <c r="E109" s="265"/>
      <c r="F109" s="271"/>
      <c r="G109" s="271"/>
      <c r="H109" s="267"/>
      <c r="I109" s="268"/>
      <c r="K109" s="241"/>
    </row>
    <row r="110" spans="1:11" ht="12.75">
      <c r="A110" s="3"/>
      <c r="B110" s="4"/>
      <c r="E110" s="265"/>
      <c r="F110" s="271"/>
      <c r="G110" s="271"/>
      <c r="H110" s="267"/>
      <c r="I110" s="268"/>
      <c r="K110" s="241"/>
    </row>
    <row r="111" spans="1:11" ht="12.75">
      <c r="A111" s="3"/>
      <c r="B111" s="4"/>
      <c r="E111" s="265"/>
      <c r="F111" s="271"/>
      <c r="G111" s="271"/>
      <c r="H111" s="267"/>
      <c r="I111" s="268"/>
      <c r="K111" s="241"/>
    </row>
    <row r="112" spans="1:11" ht="12.75">
      <c r="A112" s="3"/>
      <c r="B112" s="4"/>
      <c r="E112" s="265"/>
      <c r="F112" s="271"/>
      <c r="G112" s="271"/>
      <c r="H112" s="267"/>
      <c r="I112" s="268"/>
      <c r="K112" s="241"/>
    </row>
    <row r="113" spans="1:11" ht="12.75">
      <c r="A113" s="3"/>
      <c r="B113" s="4"/>
      <c r="E113" s="265"/>
      <c r="F113" s="271"/>
      <c r="G113" s="271"/>
      <c r="H113" s="267"/>
      <c r="I113" s="268"/>
      <c r="K113" s="241"/>
    </row>
    <row r="114" spans="1:11" ht="12.75">
      <c r="A114" s="3"/>
      <c r="B114" s="4"/>
      <c r="E114" s="265"/>
      <c r="F114" s="271"/>
      <c r="G114" s="271"/>
      <c r="H114" s="267"/>
      <c r="I114" s="268"/>
      <c r="K114" s="241"/>
    </row>
    <row r="115" spans="1:11" ht="12.75">
      <c r="A115" s="3"/>
      <c r="B115" s="4"/>
      <c r="E115" s="265"/>
      <c r="F115" s="271"/>
      <c r="G115" s="271"/>
      <c r="H115" s="267"/>
      <c r="I115" s="268"/>
      <c r="K115" s="241"/>
    </row>
    <row r="116" spans="1:11" ht="12.75">
      <c r="A116" s="3"/>
      <c r="B116" s="4"/>
      <c r="E116" s="265"/>
      <c r="F116" s="271"/>
      <c r="G116" s="271"/>
      <c r="H116" s="267"/>
      <c r="I116" s="268"/>
      <c r="K116" s="241"/>
    </row>
    <row r="117" spans="1:11" ht="12.75">
      <c r="A117" s="3"/>
      <c r="B117" s="4"/>
      <c r="E117" s="265"/>
      <c r="F117" s="271"/>
      <c r="G117" s="271"/>
      <c r="H117" s="267"/>
      <c r="I117" s="268"/>
      <c r="K117" s="241"/>
    </row>
    <row r="118" spans="1:11" ht="12.75">
      <c r="A118" s="3"/>
      <c r="B118" s="4"/>
      <c r="E118" s="265"/>
      <c r="F118" s="271"/>
      <c r="G118" s="271"/>
      <c r="H118" s="267"/>
      <c r="I118" s="268"/>
      <c r="K118" s="241"/>
    </row>
    <row r="119" spans="1:11" ht="12.75">
      <c r="A119" s="3"/>
      <c r="B119" s="4"/>
      <c r="E119" s="265"/>
      <c r="F119" s="271"/>
      <c r="G119" s="271"/>
      <c r="H119" s="267"/>
      <c r="I119" s="268"/>
      <c r="K119" s="241"/>
    </row>
    <row r="120" spans="1:11" ht="12.75">
      <c r="A120" s="3"/>
      <c r="B120" s="4"/>
      <c r="E120" s="265"/>
      <c r="F120" s="286"/>
      <c r="G120" s="287"/>
      <c r="H120" s="267"/>
      <c r="I120" s="268"/>
      <c r="K120" s="241"/>
    </row>
    <row r="121" spans="1:11" ht="12.75">
      <c r="A121" s="3"/>
      <c r="B121" s="4"/>
      <c r="E121" s="265"/>
      <c r="F121" s="288"/>
      <c r="G121" s="287"/>
      <c r="H121" s="267"/>
      <c r="I121" s="268"/>
      <c r="K121" s="241"/>
    </row>
    <row r="122" spans="1:11" ht="12.75">
      <c r="A122" s="3"/>
      <c r="B122" s="4"/>
      <c r="E122" s="265"/>
      <c r="F122" s="288"/>
      <c r="G122" s="287"/>
      <c r="H122" s="267"/>
      <c r="I122" s="268"/>
      <c r="K122" s="241"/>
    </row>
    <row r="123" spans="1:11" ht="12.75">
      <c r="A123" s="3"/>
      <c r="B123" s="4"/>
      <c r="E123" s="265"/>
      <c r="F123" s="288"/>
      <c r="G123" s="287"/>
      <c r="H123" s="267"/>
      <c r="I123" s="268"/>
      <c r="K123" s="241"/>
    </row>
    <row r="124" spans="1:11" ht="12.75">
      <c r="A124" s="3"/>
      <c r="B124" s="4"/>
      <c r="E124" s="265"/>
      <c r="F124" s="288"/>
      <c r="G124" s="287"/>
      <c r="H124" s="267"/>
      <c r="I124" s="268"/>
      <c r="K124" s="241"/>
    </row>
    <row r="125" spans="1:11" ht="12.75">
      <c r="A125" s="3"/>
      <c r="B125" s="4"/>
      <c r="E125" s="265"/>
      <c r="F125" s="288"/>
      <c r="G125" s="287"/>
      <c r="H125" s="267"/>
      <c r="I125" s="268"/>
      <c r="K125" s="241"/>
    </row>
    <row r="126" spans="1:11" ht="12.75">
      <c r="A126" s="3"/>
      <c r="B126" s="4"/>
      <c r="E126" s="265"/>
      <c r="F126" s="288"/>
      <c r="G126" s="287"/>
      <c r="H126" s="267"/>
      <c r="I126" s="268"/>
      <c r="K126" s="241"/>
    </row>
    <row r="127" spans="1:11" ht="12.75">
      <c r="A127" s="3"/>
      <c r="B127" s="4"/>
      <c r="E127" s="265"/>
      <c r="F127" s="288"/>
      <c r="G127" s="287"/>
      <c r="H127" s="267"/>
      <c r="I127" s="268"/>
      <c r="K127" s="241"/>
    </row>
    <row r="128" spans="1:11" ht="12.75">
      <c r="A128" s="3"/>
      <c r="B128" s="4"/>
      <c r="E128" s="265"/>
      <c r="F128" s="288"/>
      <c r="G128" s="287"/>
      <c r="H128" s="267"/>
      <c r="I128" s="268"/>
      <c r="K128" s="241"/>
    </row>
    <row r="129" spans="1:11" ht="12.75">
      <c r="A129" s="3"/>
      <c r="B129" s="4"/>
      <c r="E129" s="265"/>
      <c r="F129" s="288"/>
      <c r="G129" s="287"/>
      <c r="H129" s="267"/>
      <c r="I129" s="268"/>
      <c r="K129" s="241"/>
    </row>
    <row r="130" spans="1:11" ht="12.75">
      <c r="A130" s="3"/>
      <c r="B130" s="4"/>
      <c r="E130" s="265"/>
      <c r="F130" s="288"/>
      <c r="G130" s="287"/>
      <c r="H130" s="267"/>
      <c r="I130" s="268"/>
      <c r="K130" s="241"/>
    </row>
    <row r="131" spans="1:11" ht="12.75">
      <c r="A131" s="3"/>
      <c r="B131" s="4"/>
      <c r="E131" s="265"/>
      <c r="F131" s="288"/>
      <c r="G131" s="287"/>
      <c r="H131" s="267"/>
      <c r="I131" s="268"/>
      <c r="K131" s="241"/>
    </row>
    <row r="132" spans="1:11" ht="12.75">
      <c r="A132" s="3"/>
      <c r="B132" s="4"/>
      <c r="E132" s="265"/>
      <c r="F132" s="288"/>
      <c r="G132" s="287"/>
      <c r="H132" s="267"/>
      <c r="I132" s="268"/>
      <c r="K132" s="241"/>
    </row>
    <row r="133" spans="1:11" ht="12.75">
      <c r="A133" s="3"/>
      <c r="B133" s="4"/>
      <c r="E133" s="265"/>
      <c r="F133" s="288"/>
      <c r="G133" s="287"/>
      <c r="H133" s="267"/>
      <c r="I133" s="268"/>
      <c r="K133" s="241"/>
    </row>
    <row r="134" spans="1:11" ht="12.75">
      <c r="A134" s="3"/>
      <c r="B134" s="4"/>
      <c r="E134" s="265"/>
      <c r="F134" s="288"/>
      <c r="G134" s="287"/>
      <c r="H134" s="267"/>
      <c r="I134" s="268"/>
      <c r="K134" s="241"/>
    </row>
    <row r="135" spans="1:11" ht="12.75">
      <c r="A135" s="3"/>
      <c r="B135" s="4"/>
      <c r="E135" s="265"/>
      <c r="F135" s="288"/>
      <c r="G135" s="287"/>
      <c r="H135" s="267"/>
      <c r="I135" s="268"/>
      <c r="K135" s="241"/>
    </row>
    <row r="136" spans="1:11" ht="12.75">
      <c r="A136" s="3"/>
      <c r="B136" s="4"/>
      <c r="E136" s="265"/>
      <c r="F136" s="288"/>
      <c r="G136" s="287"/>
      <c r="H136" s="267"/>
      <c r="I136" s="268"/>
      <c r="K136" s="241"/>
    </row>
    <row r="137" spans="1:11" ht="12.75">
      <c r="A137" s="3"/>
      <c r="B137" s="4"/>
      <c r="E137" s="265"/>
      <c r="F137" s="288"/>
      <c r="G137" s="287"/>
      <c r="H137" s="267"/>
      <c r="I137" s="268"/>
      <c r="K137" s="241"/>
    </row>
    <row r="138" spans="1:11" ht="12.75">
      <c r="A138" s="3"/>
      <c r="B138" s="4"/>
      <c r="E138" s="265"/>
      <c r="F138" s="288"/>
      <c r="G138" s="287"/>
      <c r="H138" s="267"/>
      <c r="I138" s="268"/>
      <c r="K138" s="241"/>
    </row>
    <row r="139" spans="1:11" ht="12.75">
      <c r="A139" s="3"/>
      <c r="B139" s="4"/>
      <c r="E139" s="265"/>
      <c r="F139" s="288"/>
      <c r="G139" s="287"/>
      <c r="H139" s="267"/>
      <c r="I139" s="268"/>
      <c r="K139" s="241"/>
    </row>
    <row r="140" spans="1:11" ht="12.75">
      <c r="A140" s="3"/>
      <c r="B140" s="4"/>
      <c r="E140" s="265"/>
      <c r="F140" s="288"/>
      <c r="G140" s="287"/>
      <c r="H140" s="267"/>
      <c r="I140" s="268"/>
      <c r="K140" s="241"/>
    </row>
    <row r="141" spans="1:11" ht="12.75">
      <c r="A141" s="3"/>
      <c r="B141" s="4"/>
      <c r="E141" s="265"/>
      <c r="F141" s="288"/>
      <c r="G141" s="287"/>
      <c r="H141" s="267"/>
      <c r="I141" s="268"/>
      <c r="K141" s="241"/>
    </row>
    <row r="142" spans="1:11" ht="12.75">
      <c r="A142" s="3"/>
      <c r="B142" s="4"/>
      <c r="E142" s="265"/>
      <c r="F142" s="288"/>
      <c r="G142" s="287"/>
      <c r="H142" s="267"/>
      <c r="I142" s="268"/>
      <c r="K142" s="241"/>
    </row>
    <row r="143" spans="1:11" ht="12.75">
      <c r="A143" s="3"/>
      <c r="B143" s="4"/>
      <c r="E143" s="265"/>
      <c r="F143" s="288"/>
      <c r="G143" s="287"/>
      <c r="H143" s="267"/>
      <c r="I143" s="268"/>
      <c r="K143" s="241"/>
    </row>
    <row r="144" spans="1:11" ht="12.75">
      <c r="A144" s="3"/>
      <c r="B144" s="4"/>
      <c r="E144" s="265"/>
      <c r="F144" s="288"/>
      <c r="G144" s="287"/>
      <c r="H144" s="267"/>
      <c r="I144" s="268"/>
      <c r="K144" s="241"/>
    </row>
    <row r="145" spans="1:11" ht="12.75">
      <c r="A145" s="3"/>
      <c r="B145" s="4"/>
      <c r="E145" s="265"/>
      <c r="F145" s="288"/>
      <c r="G145" s="287"/>
      <c r="H145" s="267"/>
      <c r="I145" s="268"/>
      <c r="K145" s="241"/>
    </row>
    <row r="146" spans="1:11" ht="12.75">
      <c r="A146" s="3"/>
      <c r="B146" s="4"/>
      <c r="E146" s="265"/>
      <c r="F146" s="288"/>
      <c r="G146" s="287"/>
      <c r="H146" s="267"/>
      <c r="I146" s="268"/>
      <c r="K146" s="241"/>
    </row>
    <row r="147" spans="1:11" ht="12.75">
      <c r="A147" s="3"/>
      <c r="B147" s="4"/>
      <c r="E147" s="265"/>
      <c r="F147" s="288"/>
      <c r="G147" s="287"/>
      <c r="H147" s="267"/>
      <c r="I147" s="268"/>
      <c r="K147" s="241"/>
    </row>
    <row r="148" spans="1:11" ht="12.75">
      <c r="A148" s="3"/>
      <c r="B148" s="4"/>
      <c r="E148" s="265"/>
      <c r="F148" s="288"/>
      <c r="G148" s="287"/>
      <c r="H148" s="267"/>
      <c r="I148" s="268"/>
      <c r="K148" s="241"/>
    </row>
    <row r="149" spans="1:11" ht="12.75">
      <c r="A149" s="3"/>
      <c r="B149" s="4"/>
      <c r="E149" s="265"/>
      <c r="F149" s="288"/>
      <c r="G149" s="287"/>
      <c r="H149" s="267"/>
      <c r="I149" s="268"/>
      <c r="K149" s="241"/>
    </row>
    <row r="150" spans="1:11" ht="12.75">
      <c r="A150" s="3"/>
      <c r="B150" s="4"/>
      <c r="E150" s="265"/>
      <c r="F150" s="288"/>
      <c r="G150" s="287"/>
      <c r="H150" s="267"/>
      <c r="I150" s="268"/>
      <c r="K150" s="241"/>
    </row>
    <row r="151" spans="1:11" ht="12.75">
      <c r="A151" s="3"/>
      <c r="B151" s="4"/>
      <c r="E151" s="265"/>
      <c r="F151" s="288"/>
      <c r="G151" s="287"/>
      <c r="H151" s="267"/>
      <c r="I151" s="268"/>
      <c r="K151" s="241"/>
    </row>
    <row r="152" spans="1:11" ht="12.75">
      <c r="A152" s="3"/>
      <c r="B152" s="4"/>
      <c r="E152" s="265"/>
      <c r="F152" s="288"/>
      <c r="G152" s="287"/>
      <c r="H152" s="267"/>
      <c r="I152" s="268"/>
      <c r="K152" s="241"/>
    </row>
    <row r="153" spans="1:11" ht="12.75">
      <c r="A153" s="3"/>
      <c r="B153" s="4"/>
      <c r="E153" s="265"/>
      <c r="F153" s="288"/>
      <c r="G153" s="287"/>
      <c r="H153" s="267"/>
      <c r="I153" s="268"/>
      <c r="K153" s="241"/>
    </row>
    <row r="154" spans="1:11" ht="12.75">
      <c r="A154" s="3"/>
      <c r="B154" s="4"/>
      <c r="E154" s="265"/>
      <c r="F154" s="288"/>
      <c r="G154" s="287"/>
      <c r="H154" s="267"/>
      <c r="I154" s="268"/>
      <c r="K154" s="241"/>
    </row>
    <row r="155" spans="1:11" ht="12.75">
      <c r="A155" s="3"/>
      <c r="B155" s="4"/>
      <c r="E155" s="265"/>
      <c r="F155" s="288"/>
      <c r="G155" s="287"/>
      <c r="H155" s="267"/>
      <c r="I155" s="268"/>
      <c r="K155" s="241"/>
    </row>
    <row r="156" spans="1:11" ht="12.75">
      <c r="A156" s="3"/>
      <c r="B156" s="4"/>
      <c r="E156" s="265"/>
      <c r="F156" s="288"/>
      <c r="G156" s="287"/>
      <c r="H156" s="267"/>
      <c r="I156" s="268"/>
      <c r="K156" s="241"/>
    </row>
    <row r="157" spans="1:11" ht="12.75">
      <c r="A157" s="3"/>
      <c r="B157" s="4"/>
      <c r="E157" s="265"/>
      <c r="F157" s="288"/>
      <c r="G157" s="287"/>
      <c r="H157" s="267"/>
      <c r="I157" s="268"/>
      <c r="K157" s="241"/>
    </row>
    <row r="158" spans="1:11" ht="12.75">
      <c r="A158" s="3"/>
      <c r="B158" s="4"/>
      <c r="E158" s="265"/>
      <c r="F158" s="288"/>
      <c r="G158" s="287"/>
      <c r="H158" s="267"/>
      <c r="I158" s="268"/>
      <c r="K158" s="241"/>
    </row>
    <row r="159" spans="1:11" ht="12.75">
      <c r="A159" s="3"/>
      <c r="B159" s="4"/>
      <c r="E159" s="265"/>
      <c r="F159" s="288"/>
      <c r="G159" s="287"/>
      <c r="H159" s="267"/>
      <c r="I159" s="268"/>
      <c r="K159" s="241"/>
    </row>
    <row r="160" spans="1:11" ht="12.75">
      <c r="A160" s="3"/>
      <c r="B160" s="4"/>
      <c r="E160" s="265"/>
      <c r="F160" s="288"/>
      <c r="G160" s="287"/>
      <c r="H160" s="267"/>
      <c r="I160" s="268"/>
      <c r="K160" s="241"/>
    </row>
    <row r="161" spans="1:11" ht="12.75">
      <c r="A161" s="3"/>
      <c r="B161" s="4"/>
      <c r="E161" s="265"/>
      <c r="F161" s="288"/>
      <c r="G161" s="287"/>
      <c r="H161" s="267"/>
      <c r="I161" s="268"/>
      <c r="K161" s="241"/>
    </row>
    <row r="162" spans="1:11" ht="12.75">
      <c r="A162" s="3"/>
      <c r="B162" s="4"/>
      <c r="E162" s="265"/>
      <c r="F162" s="288"/>
      <c r="G162" s="287"/>
      <c r="H162" s="267"/>
      <c r="I162" s="268"/>
      <c r="K162" s="241"/>
    </row>
    <row r="163" spans="1:11" ht="12.75">
      <c r="A163" s="3"/>
      <c r="B163" s="4"/>
      <c r="E163" s="265"/>
      <c r="F163" s="288"/>
      <c r="G163" s="287"/>
      <c r="H163" s="267"/>
      <c r="I163" s="268"/>
      <c r="K163" s="241"/>
    </row>
    <row r="164" spans="1:11" ht="12.75">
      <c r="A164" s="3"/>
      <c r="B164" s="4"/>
      <c r="E164" s="265"/>
      <c r="F164" s="288"/>
      <c r="G164" s="287"/>
      <c r="H164" s="267"/>
      <c r="I164" s="268"/>
      <c r="K164" s="241"/>
    </row>
    <row r="165" spans="1:11" ht="12.75">
      <c r="A165" s="3"/>
      <c r="B165" s="4"/>
      <c r="E165" s="265"/>
      <c r="F165" s="288"/>
      <c r="G165" s="287"/>
      <c r="H165" s="267"/>
      <c r="I165" s="268"/>
      <c r="K165" s="241"/>
    </row>
    <row r="166" spans="1:11" ht="12.75">
      <c r="A166" s="3"/>
      <c r="B166" s="4"/>
      <c r="E166" s="265"/>
      <c r="F166" s="288"/>
      <c r="G166" s="287"/>
      <c r="H166" s="267"/>
      <c r="I166" s="268"/>
      <c r="K166" s="241"/>
    </row>
    <row r="167" spans="1:11" ht="12.75">
      <c r="A167" s="3"/>
      <c r="B167" s="4"/>
      <c r="E167" s="265"/>
      <c r="F167" s="288"/>
      <c r="G167" s="287"/>
      <c r="H167" s="267"/>
      <c r="I167" s="268"/>
      <c r="K167" s="241"/>
    </row>
    <row r="168" spans="1:11" ht="12.75">
      <c r="A168" s="3"/>
      <c r="B168" s="4"/>
      <c r="E168" s="265"/>
      <c r="F168" s="288"/>
      <c r="G168" s="287"/>
      <c r="H168" s="267"/>
      <c r="I168" s="268"/>
      <c r="K168" s="241"/>
    </row>
    <row r="169" spans="1:11" ht="12.75">
      <c r="A169" s="3"/>
      <c r="B169" s="4"/>
      <c r="E169" s="265"/>
      <c r="F169" s="288"/>
      <c r="G169" s="287"/>
      <c r="H169" s="267"/>
      <c r="I169" s="268"/>
      <c r="K169" s="241"/>
    </row>
    <row r="170" spans="1:11" ht="12.75">
      <c r="A170" s="3"/>
      <c r="B170" s="4"/>
      <c r="E170" s="265"/>
      <c r="F170" s="288"/>
      <c r="G170" s="287"/>
      <c r="H170" s="267"/>
      <c r="I170" s="268"/>
      <c r="K170" s="241"/>
    </row>
    <row r="171" spans="1:11" ht="12.75">
      <c r="A171" s="3"/>
      <c r="B171" s="4"/>
      <c r="E171" s="265"/>
      <c r="F171" s="288"/>
      <c r="G171" s="287"/>
      <c r="H171" s="267"/>
      <c r="I171" s="268"/>
      <c r="K171" s="241"/>
    </row>
    <row r="172" spans="1:11" ht="12.75">
      <c r="A172" s="3"/>
      <c r="B172" s="4"/>
      <c r="E172" s="265"/>
      <c r="F172" s="288"/>
      <c r="G172" s="287"/>
      <c r="H172" s="267"/>
      <c r="I172" s="268"/>
      <c r="K172" s="241"/>
    </row>
    <row r="173" spans="1:11" ht="12.75">
      <c r="A173" s="3"/>
      <c r="B173" s="4"/>
      <c r="E173" s="265"/>
      <c r="F173" s="288"/>
      <c r="G173" s="287"/>
      <c r="H173" s="267"/>
      <c r="I173" s="268"/>
      <c r="K173" s="241"/>
    </row>
    <row r="174" spans="1:11" ht="12.75">
      <c r="A174" s="3"/>
      <c r="B174" s="4"/>
      <c r="E174" s="265"/>
      <c r="F174" s="288"/>
      <c r="G174" s="287"/>
      <c r="H174" s="267"/>
      <c r="I174" s="268"/>
      <c r="K174" s="241"/>
    </row>
    <row r="175" spans="1:11" ht="12.75">
      <c r="A175" s="3"/>
      <c r="B175" s="4"/>
      <c r="E175" s="265"/>
      <c r="F175" s="288"/>
      <c r="G175" s="287"/>
      <c r="H175" s="267"/>
      <c r="I175" s="268"/>
      <c r="K175" s="241"/>
    </row>
    <row r="176" spans="1:11" ht="12.75">
      <c r="A176" s="3"/>
      <c r="B176" s="4"/>
      <c r="E176" s="265"/>
      <c r="F176" s="288"/>
      <c r="G176" s="287"/>
      <c r="H176" s="267"/>
      <c r="I176" s="268"/>
      <c r="K176" s="241"/>
    </row>
    <row r="177" spans="1:11" ht="12.75">
      <c r="A177" s="3"/>
      <c r="B177" s="4"/>
      <c r="E177" s="265"/>
      <c r="F177" s="288"/>
      <c r="G177" s="287"/>
      <c r="H177" s="267"/>
      <c r="I177" s="268"/>
      <c r="K177" s="241"/>
    </row>
    <row r="178" spans="1:11" ht="12.75">
      <c r="A178" s="3"/>
      <c r="B178" s="4"/>
      <c r="E178" s="265"/>
      <c r="F178" s="288"/>
      <c r="G178" s="287"/>
      <c r="H178" s="267"/>
      <c r="I178" s="268"/>
      <c r="K178" s="241"/>
    </row>
    <row r="179" spans="1:11" ht="12.75">
      <c r="A179" s="3"/>
      <c r="B179" s="4"/>
      <c r="E179" s="265"/>
      <c r="F179" s="288"/>
      <c r="G179" s="287"/>
      <c r="H179" s="267"/>
      <c r="I179" s="268"/>
      <c r="K179" s="241"/>
    </row>
    <row r="180" spans="1:11" ht="12.75">
      <c r="A180" s="3"/>
      <c r="B180" s="4"/>
      <c r="E180" s="265"/>
      <c r="F180" s="288"/>
      <c r="G180" s="287"/>
      <c r="H180" s="267"/>
      <c r="I180" s="268"/>
      <c r="K180" s="241"/>
    </row>
    <row r="181" spans="1:11" ht="12.75">
      <c r="A181" s="3"/>
      <c r="B181" s="4"/>
      <c r="E181" s="265"/>
      <c r="F181" s="288"/>
      <c r="G181" s="287"/>
      <c r="H181" s="267"/>
      <c r="I181" s="268"/>
      <c r="K181" s="241"/>
    </row>
    <row r="182" spans="1:11" ht="12.75">
      <c r="A182" s="3"/>
      <c r="B182" s="4"/>
      <c r="E182" s="265"/>
      <c r="F182" s="288"/>
      <c r="G182" s="287"/>
      <c r="H182" s="267"/>
      <c r="I182" s="268"/>
      <c r="K182" s="241"/>
    </row>
    <row r="183" spans="1:11" ht="12.75">
      <c r="A183" s="3"/>
      <c r="B183" s="4"/>
      <c r="E183" s="265"/>
      <c r="F183" s="288"/>
      <c r="G183" s="287"/>
      <c r="H183" s="267"/>
      <c r="I183" s="268"/>
      <c r="K183" s="241"/>
    </row>
    <row r="184" spans="1:11" ht="12.75">
      <c r="A184" s="3"/>
      <c r="B184" s="4"/>
      <c r="E184" s="265"/>
      <c r="F184" s="288"/>
      <c r="G184" s="287"/>
      <c r="H184" s="267"/>
      <c r="I184" s="268"/>
      <c r="K184" s="241"/>
    </row>
    <row r="185" spans="1:11" ht="12.75">
      <c r="A185" s="3"/>
      <c r="B185" s="4"/>
      <c r="E185" s="265"/>
      <c r="F185" s="288"/>
      <c r="G185" s="287"/>
      <c r="H185" s="267"/>
      <c r="I185" s="268"/>
      <c r="K185" s="241"/>
    </row>
    <row r="186" spans="1:11" ht="12.75">
      <c r="A186" s="3"/>
      <c r="B186" s="4"/>
      <c r="E186" s="265"/>
      <c r="F186" s="288"/>
      <c r="G186" s="287"/>
      <c r="H186" s="267"/>
      <c r="I186" s="268"/>
      <c r="K186" s="241"/>
    </row>
    <row r="187" spans="1:11" ht="12.75">
      <c r="A187" s="3"/>
      <c r="B187" s="4"/>
      <c r="E187" s="265"/>
      <c r="F187" s="288"/>
      <c r="G187" s="287"/>
      <c r="H187" s="267"/>
      <c r="I187" s="268"/>
      <c r="K187" s="241"/>
    </row>
    <row r="188" spans="1:11" ht="12.75">
      <c r="A188" s="3"/>
      <c r="B188" s="4"/>
      <c r="E188" s="265"/>
      <c r="F188" s="288"/>
      <c r="G188" s="287"/>
      <c r="H188" s="267"/>
      <c r="I188" s="268"/>
      <c r="K188" s="241"/>
    </row>
    <row r="189" spans="1:11" ht="12.75">
      <c r="A189" s="3"/>
      <c r="B189" s="4"/>
      <c r="E189" s="265"/>
      <c r="F189" s="288"/>
      <c r="G189" s="287"/>
      <c r="H189" s="267"/>
      <c r="I189" s="268"/>
      <c r="K189" s="241"/>
    </row>
    <row r="190" spans="1:11" ht="12.75">
      <c r="A190" s="3"/>
      <c r="B190" s="4"/>
      <c r="E190" s="265"/>
      <c r="F190" s="288"/>
      <c r="G190" s="287"/>
      <c r="H190" s="267"/>
      <c r="I190" s="268"/>
      <c r="K190" s="241"/>
    </row>
    <row r="191" spans="1:11" ht="12.75">
      <c r="A191" s="3"/>
      <c r="B191" s="4"/>
      <c r="E191" s="265"/>
      <c r="F191" s="288"/>
      <c r="G191" s="287"/>
      <c r="H191" s="267"/>
      <c r="I191" s="268"/>
      <c r="K191" s="241"/>
    </row>
    <row r="192" spans="1:11" ht="12.75">
      <c r="A192" s="3"/>
      <c r="B192" s="4"/>
      <c r="E192" s="265"/>
      <c r="F192" s="288"/>
      <c r="G192" s="287"/>
      <c r="H192" s="267"/>
      <c r="I192" s="268"/>
      <c r="K192" s="241"/>
    </row>
    <row r="193" spans="1:11" ht="12.75">
      <c r="A193" s="3"/>
      <c r="B193" s="4"/>
      <c r="E193" s="265"/>
      <c r="F193" s="288"/>
      <c r="G193" s="287"/>
      <c r="H193" s="267"/>
      <c r="I193" s="268"/>
      <c r="K193" s="241"/>
    </row>
    <row r="194" spans="1:11" ht="12.75">
      <c r="A194" s="3"/>
      <c r="B194" s="4"/>
      <c r="E194" s="265"/>
      <c r="F194" s="288"/>
      <c r="G194" s="287"/>
      <c r="H194" s="267"/>
      <c r="I194" s="268"/>
      <c r="K194" s="241"/>
    </row>
    <row r="195" spans="1:11" ht="12.75">
      <c r="A195" s="3"/>
      <c r="B195" s="4"/>
      <c r="E195" s="265"/>
      <c r="F195" s="288"/>
      <c r="G195" s="287"/>
      <c r="H195" s="267"/>
      <c r="I195" s="268"/>
      <c r="K195" s="241"/>
    </row>
    <row r="196" spans="1:11" ht="12.75">
      <c r="A196" s="3"/>
      <c r="B196" s="4"/>
      <c r="E196" s="265"/>
      <c r="F196" s="288"/>
      <c r="G196" s="287"/>
      <c r="H196" s="267"/>
      <c r="I196" s="268"/>
      <c r="K196" s="241"/>
    </row>
    <row r="197" spans="1:11" ht="12.75">
      <c r="A197" s="3"/>
      <c r="B197" s="4"/>
      <c r="E197" s="265"/>
      <c r="F197" s="288"/>
      <c r="G197" s="287"/>
      <c r="H197" s="267"/>
      <c r="I197" s="268"/>
      <c r="K197" s="241"/>
    </row>
    <row r="198" spans="1:11" ht="12.75">
      <c r="A198" s="3"/>
      <c r="B198" s="4"/>
      <c r="E198" s="265"/>
      <c r="F198" s="288"/>
      <c r="G198" s="287"/>
      <c r="H198" s="267"/>
      <c r="I198" s="268"/>
      <c r="K198" s="241"/>
    </row>
    <row r="199" spans="1:11" ht="12.75">
      <c r="A199" s="3"/>
      <c r="B199" s="4"/>
      <c r="E199" s="265"/>
      <c r="F199" s="288"/>
      <c r="G199" s="287"/>
      <c r="H199" s="267"/>
      <c r="I199" s="268"/>
      <c r="K199" s="241"/>
    </row>
    <row r="200" spans="1:11" ht="12.75">
      <c r="A200" s="3"/>
      <c r="B200" s="4"/>
      <c r="E200" s="265"/>
      <c r="F200" s="288"/>
      <c r="G200" s="287"/>
      <c r="H200" s="267"/>
      <c r="I200" s="268"/>
      <c r="K200" s="241"/>
    </row>
    <row r="201" spans="1:11" ht="12.75">
      <c r="A201" s="3"/>
      <c r="B201" s="4"/>
      <c r="E201" s="265"/>
      <c r="F201" s="288"/>
      <c r="G201" s="287"/>
      <c r="H201" s="267"/>
      <c r="I201" s="268"/>
      <c r="K201" s="241"/>
    </row>
    <row r="202" spans="1:11" ht="12.75">
      <c r="A202" s="3"/>
      <c r="B202" s="4"/>
      <c r="E202" s="265"/>
      <c r="F202" s="288"/>
      <c r="G202" s="287"/>
      <c r="H202" s="267"/>
      <c r="I202" s="268"/>
      <c r="K202" s="241"/>
    </row>
    <row r="203" spans="1:11" ht="12.75">
      <c r="A203" s="3"/>
      <c r="B203" s="4"/>
      <c r="E203" s="265"/>
      <c r="F203" s="288"/>
      <c r="G203" s="287"/>
      <c r="H203" s="267"/>
      <c r="I203" s="268"/>
      <c r="K203" s="241"/>
    </row>
    <row r="204" spans="1:11" ht="12.75">
      <c r="A204" s="3"/>
      <c r="B204" s="4"/>
      <c r="E204" s="265"/>
      <c r="F204" s="288"/>
      <c r="G204" s="287"/>
      <c r="H204" s="267"/>
      <c r="I204" s="268"/>
      <c r="K204" s="241"/>
    </row>
    <row r="205" spans="1:11" ht="12.75">
      <c r="A205" s="3"/>
      <c r="B205" s="4"/>
      <c r="E205" s="265"/>
      <c r="F205" s="288"/>
      <c r="G205" s="287"/>
      <c r="H205" s="267"/>
      <c r="I205" s="268"/>
      <c r="K205" s="241"/>
    </row>
    <row r="206" spans="1:11" ht="12.75">
      <c r="A206" s="3"/>
      <c r="B206" s="4"/>
      <c r="E206" s="265"/>
      <c r="F206" s="288"/>
      <c r="G206" s="287"/>
      <c r="H206" s="267"/>
      <c r="I206" s="268"/>
      <c r="K206" s="241"/>
    </row>
    <row r="207" spans="1:11" ht="12.75">
      <c r="A207" s="3"/>
      <c r="B207" s="4"/>
      <c r="E207" s="265"/>
      <c r="F207" s="288"/>
      <c r="G207" s="287"/>
      <c r="H207" s="267"/>
      <c r="I207" s="268"/>
      <c r="K207" s="241"/>
    </row>
    <row r="208" spans="1:11" ht="12.75">
      <c r="A208" s="3"/>
      <c r="B208" s="4"/>
      <c r="E208" s="265"/>
      <c r="F208" s="288"/>
      <c r="G208" s="287"/>
      <c r="H208" s="267"/>
      <c r="I208" s="268"/>
      <c r="K208" s="241"/>
    </row>
    <row r="209" spans="1:11" ht="12.75">
      <c r="A209" s="3"/>
      <c r="B209" s="4"/>
      <c r="E209" s="265"/>
      <c r="F209" s="288"/>
      <c r="G209" s="287"/>
      <c r="H209" s="267"/>
      <c r="I209" s="268"/>
      <c r="K209" s="241"/>
    </row>
    <row r="210" spans="1:11" ht="12.75">
      <c r="A210" s="3"/>
      <c r="B210" s="4"/>
      <c r="E210" s="265"/>
      <c r="F210" s="288"/>
      <c r="G210" s="287"/>
      <c r="H210" s="267"/>
      <c r="I210" s="268"/>
      <c r="K210" s="241"/>
    </row>
    <row r="211" spans="1:11" ht="12.75">
      <c r="A211" s="3"/>
      <c r="B211" s="4"/>
      <c r="E211" s="265"/>
      <c r="F211" s="288"/>
      <c r="G211" s="287"/>
      <c r="H211" s="267"/>
      <c r="I211" s="268"/>
      <c r="K211" s="241"/>
    </row>
    <row r="212" spans="1:11" ht="12.75">
      <c r="A212" s="3"/>
      <c r="B212" s="4"/>
      <c r="E212" s="265"/>
      <c r="F212" s="288"/>
      <c r="G212" s="287"/>
      <c r="H212" s="267"/>
      <c r="I212" s="268"/>
      <c r="K212" s="241"/>
    </row>
    <row r="213" spans="1:11" ht="12.75">
      <c r="A213" s="3"/>
      <c r="B213" s="4"/>
      <c r="E213" s="265"/>
      <c r="F213" s="288"/>
      <c r="G213" s="287"/>
      <c r="H213" s="267"/>
      <c r="I213" s="268"/>
      <c r="K213" s="241"/>
    </row>
    <row r="214" spans="1:11" ht="12.75">
      <c r="A214" s="3"/>
      <c r="B214" s="4"/>
      <c r="E214" s="265"/>
      <c r="F214" s="288"/>
      <c r="G214" s="287"/>
      <c r="H214" s="267"/>
      <c r="I214" s="268"/>
      <c r="K214" s="241"/>
    </row>
    <row r="215" spans="1:11" ht="12.75">
      <c r="A215" s="3"/>
      <c r="B215" s="4"/>
      <c r="E215" s="265"/>
      <c r="F215" s="288"/>
      <c r="G215" s="287"/>
      <c r="H215" s="267"/>
      <c r="I215" s="268"/>
      <c r="K215" s="241"/>
    </row>
    <row r="216" spans="1:11" ht="12.75">
      <c r="A216" s="3"/>
      <c r="B216" s="4"/>
      <c r="E216" s="265"/>
      <c r="F216" s="288"/>
      <c r="G216" s="287"/>
      <c r="H216" s="267"/>
      <c r="I216" s="268"/>
      <c r="K216" s="241"/>
    </row>
    <row r="217" spans="1:11" ht="12.75">
      <c r="A217" s="3"/>
      <c r="B217" s="4"/>
      <c r="E217" s="265"/>
      <c r="F217" s="288"/>
      <c r="G217" s="287"/>
      <c r="H217" s="267"/>
      <c r="I217" s="268"/>
      <c r="K217" s="241"/>
    </row>
    <row r="218" spans="1:11" ht="12.75">
      <c r="A218" s="3"/>
      <c r="B218" s="4"/>
      <c r="E218" s="265"/>
      <c r="F218" s="288"/>
      <c r="G218" s="287"/>
      <c r="H218" s="267"/>
      <c r="I218" s="268"/>
      <c r="K218" s="241"/>
    </row>
    <row r="219" spans="1:11" ht="12.75">
      <c r="A219" s="3"/>
      <c r="B219" s="4"/>
      <c r="E219" s="265"/>
      <c r="F219" s="288"/>
      <c r="G219" s="287"/>
      <c r="H219" s="267"/>
      <c r="I219" s="268"/>
      <c r="K219" s="241"/>
    </row>
    <row r="220" spans="1:11" ht="12.75">
      <c r="A220" s="3"/>
      <c r="B220" s="4"/>
      <c r="E220" s="265"/>
      <c r="F220" s="288"/>
      <c r="G220" s="287"/>
      <c r="H220" s="267"/>
      <c r="I220" s="268"/>
      <c r="K220" s="241"/>
    </row>
    <row r="221" spans="1:11" ht="12.75">
      <c r="A221" s="3"/>
      <c r="B221" s="4"/>
      <c r="E221" s="265"/>
      <c r="F221" s="288"/>
      <c r="G221" s="287"/>
      <c r="H221" s="267"/>
      <c r="I221" s="268"/>
      <c r="K221" s="241"/>
    </row>
    <row r="222" spans="1:11" ht="12.75">
      <c r="A222" s="3"/>
      <c r="B222" s="4"/>
      <c r="E222" s="265"/>
      <c r="F222" s="288"/>
      <c r="G222" s="287"/>
      <c r="H222" s="267"/>
      <c r="I222" s="268"/>
      <c r="K222" s="241"/>
    </row>
    <row r="223" spans="1:11" ht="12.75">
      <c r="A223" s="3"/>
      <c r="B223" s="4"/>
      <c r="E223" s="265"/>
      <c r="F223" s="288"/>
      <c r="G223" s="287"/>
      <c r="H223" s="267"/>
      <c r="I223" s="268"/>
      <c r="K223" s="241"/>
    </row>
    <row r="224" spans="1:11" ht="12.75">
      <c r="A224" s="3"/>
      <c r="B224" s="4"/>
      <c r="E224" s="265"/>
      <c r="F224" s="288"/>
      <c r="G224" s="287"/>
      <c r="H224" s="267"/>
      <c r="I224" s="268"/>
      <c r="K224" s="241"/>
    </row>
    <row r="225" spans="1:11" ht="12.75">
      <c r="A225" s="3"/>
      <c r="B225" s="4"/>
      <c r="E225" s="265"/>
      <c r="F225" s="288"/>
      <c r="G225" s="287"/>
      <c r="H225" s="267"/>
      <c r="I225" s="268"/>
      <c r="K225" s="241"/>
    </row>
    <row r="226" spans="1:11" ht="12.75">
      <c r="A226" s="3"/>
      <c r="B226" s="4"/>
      <c r="E226" s="265"/>
      <c r="F226" s="288"/>
      <c r="G226" s="287"/>
      <c r="H226" s="267"/>
      <c r="I226" s="268"/>
      <c r="K226" s="241"/>
    </row>
    <row r="227" spans="1:11" ht="12.75">
      <c r="A227" s="3"/>
      <c r="B227" s="4"/>
      <c r="E227" s="265"/>
      <c r="F227" s="288"/>
      <c r="G227" s="287"/>
      <c r="H227" s="267"/>
      <c r="I227" s="268"/>
      <c r="K227" s="241"/>
    </row>
    <row r="228" spans="1:11" ht="12.75">
      <c r="A228" s="3"/>
      <c r="B228" s="4"/>
      <c r="E228" s="265"/>
      <c r="F228" s="288"/>
      <c r="G228" s="287"/>
      <c r="H228" s="267"/>
      <c r="I228" s="268"/>
      <c r="K228" s="241"/>
    </row>
    <row r="229" spans="1:11" ht="12.75">
      <c r="A229" s="3"/>
      <c r="B229" s="4"/>
      <c r="E229" s="265"/>
      <c r="F229" s="288"/>
      <c r="G229" s="287"/>
      <c r="H229" s="267"/>
      <c r="I229" s="268"/>
      <c r="K229" s="241"/>
    </row>
    <row r="230" spans="1:11" ht="12.75">
      <c r="A230" s="3"/>
      <c r="B230" s="4"/>
      <c r="E230" s="265"/>
      <c r="F230" s="288"/>
      <c r="G230" s="287"/>
      <c r="H230" s="267"/>
      <c r="I230" s="268"/>
      <c r="K230" s="241"/>
    </row>
    <row r="231" spans="1:11" ht="12.75">
      <c r="A231" s="3"/>
      <c r="B231" s="4"/>
      <c r="E231" s="265"/>
      <c r="F231" s="288"/>
      <c r="G231" s="287"/>
      <c r="H231" s="267"/>
      <c r="I231" s="268"/>
      <c r="K231" s="241"/>
    </row>
    <row r="232" spans="1:11" ht="12.75">
      <c r="A232" s="3"/>
      <c r="B232" s="4"/>
      <c r="E232" s="265"/>
      <c r="F232" s="288"/>
      <c r="G232" s="287"/>
      <c r="H232" s="267"/>
      <c r="I232" s="268"/>
      <c r="K232" s="241"/>
    </row>
    <row r="233" spans="1:11" ht="12.75">
      <c r="A233" s="3"/>
      <c r="B233" s="4"/>
      <c r="E233" s="265"/>
      <c r="F233" s="288"/>
      <c r="G233" s="287"/>
      <c r="H233" s="267"/>
      <c r="I233" s="268"/>
      <c r="K233" s="241"/>
    </row>
    <row r="234" spans="1:11" ht="12.75">
      <c r="A234" s="3"/>
      <c r="B234" s="4"/>
      <c r="E234" s="265"/>
      <c r="F234" s="288"/>
      <c r="G234" s="287"/>
      <c r="H234" s="267"/>
      <c r="I234" s="268"/>
      <c r="K234" s="241"/>
    </row>
    <row r="235" spans="1:11" ht="12.75">
      <c r="A235" s="3"/>
      <c r="B235" s="4"/>
      <c r="E235" s="265"/>
      <c r="F235" s="288"/>
      <c r="G235" s="287"/>
      <c r="H235" s="267"/>
      <c r="I235" s="268"/>
      <c r="K235" s="241"/>
    </row>
    <row r="236" spans="1:11" ht="12.75">
      <c r="A236" s="3"/>
      <c r="B236" s="4"/>
      <c r="E236" s="265"/>
      <c r="F236" s="288"/>
      <c r="G236" s="287"/>
      <c r="H236" s="267"/>
      <c r="I236" s="268"/>
      <c r="K236" s="241"/>
    </row>
    <row r="237" spans="1:11" ht="12.75">
      <c r="A237" s="3"/>
      <c r="B237" s="4"/>
      <c r="E237" s="265"/>
      <c r="F237" s="288"/>
      <c r="G237" s="287"/>
      <c r="H237" s="267"/>
      <c r="I237" s="268"/>
      <c r="K237" s="241"/>
    </row>
    <row r="238" spans="1:11" ht="12.75">
      <c r="A238" s="3"/>
      <c r="B238" s="4"/>
      <c r="E238" s="265"/>
      <c r="F238" s="288"/>
      <c r="G238" s="287"/>
      <c r="H238" s="267"/>
      <c r="I238" s="268"/>
      <c r="K238" s="241"/>
    </row>
    <row r="239" spans="1:11" ht="12.75">
      <c r="A239" s="3"/>
      <c r="B239" s="4"/>
      <c r="E239" s="265"/>
      <c r="F239" s="288"/>
      <c r="G239" s="287"/>
      <c r="H239" s="267"/>
      <c r="I239" s="268"/>
      <c r="K239" s="241"/>
    </row>
    <row r="240" spans="1:11" ht="12.75">
      <c r="A240" s="3"/>
      <c r="B240" s="4"/>
      <c r="E240" s="265"/>
      <c r="F240" s="288"/>
      <c r="G240" s="287"/>
      <c r="H240" s="267"/>
      <c r="I240" s="268"/>
      <c r="K240" s="241"/>
    </row>
    <row r="241" spans="1:11" ht="12.75">
      <c r="A241" s="3"/>
      <c r="B241" s="4"/>
      <c r="E241" s="265"/>
      <c r="F241" s="288"/>
      <c r="G241" s="287"/>
      <c r="H241" s="267"/>
      <c r="I241" s="268"/>
      <c r="K241" s="241"/>
    </row>
    <row r="242" spans="1:11" ht="12.75">
      <c r="A242" s="3"/>
      <c r="B242" s="4"/>
      <c r="E242" s="265"/>
      <c r="F242" s="288"/>
      <c r="G242" s="287"/>
      <c r="H242" s="267"/>
      <c r="I242" s="268"/>
      <c r="K242" s="241"/>
    </row>
    <row r="243" spans="1:11" ht="12.75">
      <c r="A243" s="3"/>
      <c r="B243" s="4"/>
      <c r="E243" s="265"/>
      <c r="F243" s="288"/>
      <c r="G243" s="287"/>
      <c r="H243" s="267"/>
      <c r="I243" s="268"/>
      <c r="K243" s="241"/>
    </row>
    <row r="244" spans="1:11" ht="12.75">
      <c r="A244" s="3"/>
      <c r="B244" s="4"/>
      <c r="E244" s="265"/>
      <c r="F244" s="288"/>
      <c r="G244" s="287"/>
      <c r="H244" s="267"/>
      <c r="I244" s="268"/>
      <c r="K244" s="241"/>
    </row>
    <row r="245" spans="1:11" ht="12.75">
      <c r="A245" s="3"/>
      <c r="B245" s="4"/>
      <c r="E245" s="265"/>
      <c r="F245" s="288"/>
      <c r="G245" s="287"/>
      <c r="H245" s="267"/>
      <c r="I245" s="268"/>
      <c r="K245" s="241"/>
    </row>
    <row r="246" spans="1:11" ht="12.75">
      <c r="A246" s="3"/>
      <c r="B246" s="4"/>
      <c r="E246" s="265"/>
      <c r="F246" s="288"/>
      <c r="G246" s="287"/>
      <c r="H246" s="267"/>
      <c r="I246" s="268"/>
      <c r="K246" s="241"/>
    </row>
    <row r="247" spans="1:11" ht="12.75">
      <c r="A247" s="3"/>
      <c r="B247" s="4"/>
      <c r="E247" s="265"/>
      <c r="F247" s="288"/>
      <c r="G247" s="287"/>
      <c r="H247" s="267"/>
      <c r="I247" s="268"/>
      <c r="K247" s="241"/>
    </row>
    <row r="248" spans="1:11" ht="12.75">
      <c r="A248" s="3"/>
      <c r="B248" s="4"/>
      <c r="E248" s="265"/>
      <c r="F248" s="288"/>
      <c r="G248" s="287"/>
      <c r="H248" s="267"/>
      <c r="I248" s="268"/>
      <c r="K248" s="241"/>
    </row>
    <row r="249" spans="1:11" ht="12.75">
      <c r="A249" s="3"/>
      <c r="B249" s="4"/>
      <c r="E249" s="265"/>
      <c r="F249" s="288"/>
      <c r="G249" s="287"/>
      <c r="H249" s="267"/>
      <c r="I249" s="268"/>
      <c r="K249" s="241"/>
    </row>
    <row r="250" spans="1:11" ht="12.75">
      <c r="A250" s="3"/>
      <c r="B250" s="4"/>
      <c r="E250" s="265"/>
      <c r="F250" s="288"/>
      <c r="G250" s="287"/>
      <c r="H250" s="267"/>
      <c r="I250" s="268"/>
      <c r="K250" s="241"/>
    </row>
    <row r="251" spans="1:11" ht="12.75">
      <c r="A251" s="3"/>
      <c r="B251" s="4"/>
      <c r="E251" s="265"/>
      <c r="F251" s="288"/>
      <c r="G251" s="287"/>
      <c r="H251" s="267"/>
      <c r="I251" s="268"/>
      <c r="K251" s="241"/>
    </row>
    <row r="252" spans="1:11" ht="12.75">
      <c r="A252" s="3"/>
      <c r="B252" s="4"/>
      <c r="E252" s="265"/>
      <c r="F252" s="288"/>
      <c r="G252" s="287"/>
      <c r="H252" s="267"/>
      <c r="I252" s="268"/>
      <c r="K252" s="241"/>
    </row>
    <row r="253" spans="1:11" ht="12.75">
      <c r="A253" s="3"/>
      <c r="B253" s="4"/>
      <c r="E253" s="265"/>
      <c r="F253" s="288"/>
      <c r="G253" s="287"/>
      <c r="H253" s="267"/>
      <c r="I253" s="268"/>
      <c r="K253" s="241"/>
    </row>
    <row r="254" spans="1:11" ht="12.75">
      <c r="A254" s="3"/>
      <c r="B254" s="4"/>
      <c r="E254" s="265"/>
      <c r="F254" s="288"/>
      <c r="G254" s="287"/>
      <c r="H254" s="267"/>
      <c r="I254" s="268"/>
      <c r="K254" s="241"/>
    </row>
    <row r="255" spans="1:11" ht="12.75">
      <c r="A255" s="3"/>
      <c r="B255" s="4"/>
      <c r="E255" s="265"/>
      <c r="F255" s="288"/>
      <c r="G255" s="287"/>
      <c r="H255" s="267"/>
      <c r="I255" s="268"/>
      <c r="K255" s="241"/>
    </row>
    <row r="256" spans="1:11" ht="12.75">
      <c r="A256" s="3"/>
      <c r="B256" s="4"/>
      <c r="E256" s="265"/>
      <c r="F256" s="288"/>
      <c r="G256" s="287"/>
      <c r="H256" s="267"/>
      <c r="I256" s="268"/>
      <c r="K256" s="241"/>
    </row>
    <row r="257" spans="1:11" ht="12.75">
      <c r="A257" s="3"/>
      <c r="B257" s="4"/>
      <c r="E257" s="265"/>
      <c r="F257" s="288"/>
      <c r="G257" s="287"/>
      <c r="H257" s="267"/>
      <c r="I257" s="268"/>
      <c r="K257" s="241"/>
    </row>
    <row r="258" spans="1:11" ht="12.75">
      <c r="A258" s="3"/>
      <c r="B258" s="4"/>
      <c r="E258" s="265"/>
      <c r="F258" s="288"/>
      <c r="G258" s="287"/>
      <c r="H258" s="267"/>
      <c r="I258" s="268"/>
      <c r="K258" s="241"/>
    </row>
    <row r="259" spans="1:11" ht="12.75">
      <c r="A259" s="3"/>
      <c r="B259" s="4"/>
      <c r="E259" s="265"/>
      <c r="F259" s="288"/>
      <c r="G259" s="287"/>
      <c r="H259" s="267"/>
      <c r="I259" s="268"/>
      <c r="K259" s="241"/>
    </row>
    <row r="260" spans="1:11" ht="12.75">
      <c r="A260" s="3"/>
      <c r="B260" s="4"/>
      <c r="E260" s="265"/>
      <c r="F260" s="288"/>
      <c r="G260" s="287"/>
      <c r="H260" s="267"/>
      <c r="I260" s="268"/>
      <c r="K260" s="241"/>
    </row>
    <row r="261" spans="1:11" ht="12.75">
      <c r="A261" s="3"/>
      <c r="B261" s="4"/>
      <c r="E261" s="265"/>
      <c r="F261" s="288"/>
      <c r="G261" s="287"/>
      <c r="H261" s="267"/>
      <c r="I261" s="268"/>
      <c r="K261" s="241"/>
    </row>
    <row r="262" spans="1:11" ht="12.75">
      <c r="A262" s="3"/>
      <c r="B262" s="4"/>
      <c r="E262" s="265"/>
      <c r="F262" s="288"/>
      <c r="G262" s="287"/>
      <c r="H262" s="267"/>
      <c r="I262" s="268"/>
      <c r="K262" s="241"/>
    </row>
    <row r="263" spans="1:11" ht="12.75">
      <c r="A263" s="3"/>
      <c r="B263" s="4"/>
      <c r="E263" s="265"/>
      <c r="F263" s="288"/>
      <c r="G263" s="287"/>
      <c r="H263" s="267"/>
      <c r="I263" s="268"/>
      <c r="K263" s="241"/>
    </row>
    <row r="264" spans="1:11" ht="12.75">
      <c r="A264" s="3"/>
      <c r="B264" s="4"/>
      <c r="E264" s="265"/>
      <c r="F264" s="288"/>
      <c r="G264" s="287"/>
      <c r="H264" s="267"/>
      <c r="I264" s="268"/>
      <c r="K264" s="241"/>
    </row>
    <row r="265" spans="1:11" ht="12.75">
      <c r="A265" s="3"/>
      <c r="B265" s="4"/>
      <c r="E265" s="265"/>
      <c r="F265" s="288"/>
      <c r="G265" s="287"/>
      <c r="H265" s="267"/>
      <c r="I265" s="268"/>
      <c r="K265" s="241"/>
    </row>
    <row r="266" spans="1:11" ht="12.75">
      <c r="A266" s="3"/>
      <c r="B266" s="4"/>
      <c r="E266" s="265"/>
      <c r="F266" s="288"/>
      <c r="G266" s="287"/>
      <c r="H266" s="267"/>
      <c r="I266" s="268"/>
      <c r="K266" s="241"/>
    </row>
    <row r="267" spans="1:11" ht="12.75">
      <c r="A267" s="3"/>
      <c r="B267" s="4"/>
      <c r="E267" s="265"/>
      <c r="F267" s="288"/>
      <c r="G267" s="287"/>
      <c r="H267" s="267"/>
      <c r="I267" s="268"/>
      <c r="K267" s="241"/>
    </row>
    <row r="268" spans="1:11" ht="12.75">
      <c r="A268" s="3"/>
      <c r="B268" s="4"/>
      <c r="E268" s="265"/>
      <c r="F268" s="288"/>
      <c r="G268" s="287"/>
      <c r="H268" s="267"/>
      <c r="I268" s="268"/>
      <c r="K268" s="241"/>
    </row>
    <row r="269" spans="1:11" ht="12.75">
      <c r="A269" s="3"/>
      <c r="B269" s="4"/>
      <c r="E269" s="265"/>
      <c r="F269" s="288"/>
      <c r="G269" s="287"/>
      <c r="H269" s="267"/>
      <c r="I269" s="268"/>
      <c r="K269" s="241"/>
    </row>
    <row r="270" spans="1:11" ht="12.75">
      <c r="A270" s="3"/>
      <c r="B270" s="4"/>
      <c r="E270" s="265"/>
      <c r="F270" s="288"/>
      <c r="G270" s="287"/>
      <c r="H270" s="267"/>
      <c r="I270" s="268"/>
      <c r="K270" s="241"/>
    </row>
    <row r="271" spans="1:11" ht="12.75">
      <c r="A271" s="3"/>
      <c r="B271" s="4"/>
      <c r="E271" s="265"/>
      <c r="F271" s="288"/>
      <c r="G271" s="287"/>
      <c r="H271" s="267"/>
      <c r="I271" s="268"/>
      <c r="K271" s="241"/>
    </row>
    <row r="272" spans="1:11" ht="12.75">
      <c r="A272" s="3"/>
      <c r="B272" s="4"/>
      <c r="E272" s="265"/>
      <c r="F272" s="288"/>
      <c r="G272" s="287"/>
      <c r="H272" s="267"/>
      <c r="I272" s="268"/>
      <c r="K272" s="241"/>
    </row>
    <row r="273" spans="1:11" ht="12.75">
      <c r="A273" s="3"/>
      <c r="B273" s="4"/>
      <c r="E273" s="265"/>
      <c r="F273" s="288"/>
      <c r="G273" s="287"/>
      <c r="H273" s="267"/>
      <c r="I273" s="268"/>
      <c r="K273" s="241"/>
    </row>
    <row r="274" spans="1:11" ht="12.75">
      <c r="A274" s="3"/>
      <c r="B274" s="4"/>
      <c r="E274" s="265"/>
      <c r="F274" s="288"/>
      <c r="G274" s="287"/>
      <c r="H274" s="267"/>
      <c r="I274" s="268"/>
      <c r="K274" s="241"/>
    </row>
    <row r="275" spans="1:11" ht="12.75">
      <c r="A275" s="3"/>
      <c r="B275" s="4"/>
      <c r="E275" s="265"/>
      <c r="F275" s="288"/>
      <c r="G275" s="287"/>
      <c r="H275" s="267"/>
      <c r="I275" s="268"/>
      <c r="K275" s="241"/>
    </row>
    <row r="276" spans="1:11" ht="12.75">
      <c r="A276" s="3"/>
      <c r="B276" s="4"/>
      <c r="E276" s="265"/>
      <c r="F276" s="288"/>
      <c r="G276" s="287"/>
      <c r="H276" s="267"/>
      <c r="I276" s="268"/>
      <c r="K276" s="241"/>
    </row>
    <row r="277" spans="1:11" ht="12.75">
      <c r="A277" s="3"/>
      <c r="B277" s="4"/>
      <c r="E277" s="265"/>
      <c r="F277" s="288"/>
      <c r="G277" s="287"/>
      <c r="H277" s="267"/>
      <c r="I277" s="268"/>
      <c r="K277" s="241"/>
    </row>
    <row r="278" spans="1:11" ht="12.75">
      <c r="A278" s="3"/>
      <c r="B278" s="4"/>
      <c r="E278" s="265"/>
      <c r="F278" s="288"/>
      <c r="G278" s="287"/>
      <c r="H278" s="267"/>
      <c r="I278" s="268"/>
      <c r="K278" s="241"/>
    </row>
    <row r="279" spans="1:11" ht="12.75">
      <c r="A279" s="3"/>
      <c r="B279" s="4"/>
      <c r="E279" s="265"/>
      <c r="F279" s="288"/>
      <c r="G279" s="287"/>
      <c r="H279" s="267"/>
      <c r="I279" s="268"/>
      <c r="K279" s="241"/>
    </row>
    <row r="280" spans="1:11" ht="12.75">
      <c r="A280" s="3"/>
      <c r="B280" s="4"/>
      <c r="E280" s="265"/>
      <c r="F280" s="288"/>
      <c r="G280" s="287"/>
      <c r="H280" s="267"/>
      <c r="I280" s="268"/>
      <c r="K280" s="241"/>
    </row>
    <row r="281" spans="1:11" ht="12.75">
      <c r="A281" s="3"/>
      <c r="B281" s="4"/>
      <c r="E281" s="265"/>
      <c r="F281" s="288"/>
      <c r="G281" s="287"/>
      <c r="H281" s="267"/>
      <c r="I281" s="268"/>
      <c r="K281" s="241"/>
    </row>
    <row r="282" spans="1:11" ht="12.75">
      <c r="A282" s="3"/>
      <c r="B282" s="4"/>
      <c r="E282" s="265"/>
      <c r="F282" s="288"/>
      <c r="G282" s="287"/>
      <c r="H282" s="267"/>
      <c r="I282" s="268"/>
      <c r="K282" s="241"/>
    </row>
    <row r="283" spans="1:11" ht="12.75">
      <c r="A283" s="3"/>
      <c r="B283" s="4"/>
      <c r="E283" s="265"/>
      <c r="F283" s="288"/>
      <c r="G283" s="287"/>
      <c r="H283" s="267"/>
      <c r="I283" s="268"/>
      <c r="K283" s="241"/>
    </row>
    <row r="284" spans="1:11" ht="12.75">
      <c r="A284" s="3"/>
      <c r="B284" s="4"/>
      <c r="E284" s="265"/>
      <c r="F284" s="288"/>
      <c r="G284" s="287"/>
      <c r="H284" s="267"/>
      <c r="I284" s="268"/>
      <c r="K284" s="241"/>
    </row>
    <row r="285" spans="1:11" ht="12.75">
      <c r="A285" s="3"/>
      <c r="B285" s="4"/>
      <c r="E285" s="265"/>
      <c r="F285" s="288"/>
      <c r="G285" s="287"/>
      <c r="H285" s="267"/>
      <c r="I285" s="268"/>
      <c r="K285" s="241"/>
    </row>
    <row r="286" spans="1:11" ht="12.75">
      <c r="A286" s="3"/>
      <c r="B286" s="4"/>
      <c r="E286" s="265"/>
      <c r="F286" s="288"/>
      <c r="G286" s="287"/>
      <c r="H286" s="267"/>
      <c r="I286" s="268"/>
      <c r="K286" s="241"/>
    </row>
    <row r="287" spans="1:11" ht="12.75">
      <c r="A287" s="3"/>
      <c r="B287" s="4"/>
      <c r="E287" s="265"/>
      <c r="F287" s="288"/>
      <c r="G287" s="287"/>
      <c r="H287" s="267"/>
      <c r="I287" s="268"/>
      <c r="K287" s="241"/>
    </row>
    <row r="288" spans="1:11" ht="12.75">
      <c r="A288" s="3"/>
      <c r="B288" s="4"/>
      <c r="E288" s="265"/>
      <c r="F288" s="288"/>
      <c r="G288" s="287"/>
      <c r="H288" s="267"/>
      <c r="I288" s="268"/>
      <c r="K288" s="241"/>
    </row>
    <row r="289" spans="1:11" ht="12.75">
      <c r="A289" s="3"/>
      <c r="B289" s="4"/>
      <c r="E289" s="265"/>
      <c r="F289" s="288"/>
      <c r="G289" s="287"/>
      <c r="H289" s="267"/>
      <c r="I289" s="268"/>
      <c r="K289" s="241"/>
    </row>
    <row r="290" spans="1:11" ht="12.75">
      <c r="A290" s="3"/>
      <c r="B290" s="4"/>
      <c r="E290" s="265"/>
      <c r="F290" s="288"/>
      <c r="G290" s="287"/>
      <c r="H290" s="267"/>
      <c r="I290" s="268"/>
      <c r="K290" s="241"/>
    </row>
    <row r="291" spans="1:11" ht="12.75">
      <c r="A291" s="3"/>
      <c r="B291" s="4"/>
      <c r="E291" s="265"/>
      <c r="F291" s="288"/>
      <c r="G291" s="287"/>
      <c r="H291" s="267"/>
      <c r="I291" s="268"/>
      <c r="K291" s="241"/>
    </row>
    <row r="292" spans="1:11" ht="12.75">
      <c r="A292" s="3"/>
      <c r="B292" s="4"/>
      <c r="E292" s="265"/>
      <c r="F292" s="288"/>
      <c r="G292" s="287"/>
      <c r="H292" s="267"/>
      <c r="I292" s="268"/>
      <c r="K292" s="241"/>
    </row>
    <row r="293" spans="1:11" ht="12.75">
      <c r="A293" s="3"/>
      <c r="B293" s="4"/>
      <c r="E293" s="265"/>
      <c r="F293" s="288"/>
      <c r="G293" s="287"/>
      <c r="H293" s="267"/>
      <c r="I293" s="268"/>
      <c r="K293" s="241"/>
    </row>
    <row r="294" spans="1:11" ht="12.75">
      <c r="A294" s="3"/>
      <c r="B294" s="4"/>
      <c r="E294" s="265"/>
      <c r="F294" s="288"/>
      <c r="G294" s="287"/>
      <c r="H294" s="267"/>
      <c r="I294" s="268"/>
      <c r="K294" s="241"/>
    </row>
    <row r="295" spans="1:11" ht="12.75">
      <c r="A295" s="3"/>
      <c r="B295" s="4"/>
      <c r="E295" s="265"/>
      <c r="F295" s="288"/>
      <c r="G295" s="287"/>
      <c r="H295" s="267"/>
      <c r="I295" s="268"/>
      <c r="K295" s="241"/>
    </row>
    <row r="296" spans="1:11" ht="12.75">
      <c r="A296" s="3"/>
      <c r="B296" s="4"/>
      <c r="E296" s="265"/>
      <c r="F296" s="288"/>
      <c r="G296" s="287"/>
      <c r="H296" s="267"/>
      <c r="I296" s="268"/>
      <c r="K296" s="241"/>
    </row>
    <row r="297" spans="1:11" ht="12.75">
      <c r="A297" s="3"/>
      <c r="B297" s="4"/>
      <c r="E297" s="265"/>
      <c r="F297" s="288"/>
      <c r="G297" s="287"/>
      <c r="H297" s="267"/>
      <c r="I297" s="268"/>
      <c r="K297" s="241"/>
    </row>
    <row r="298" spans="1:11" ht="12.75">
      <c r="A298" s="3"/>
      <c r="B298" s="4"/>
      <c r="E298" s="265"/>
      <c r="F298" s="288"/>
      <c r="G298" s="287"/>
      <c r="H298" s="267"/>
      <c r="I298" s="268"/>
      <c r="K298" s="241"/>
    </row>
    <row r="299" spans="1:11" ht="12.75">
      <c r="A299" s="3"/>
      <c r="B299" s="4"/>
      <c r="E299" s="265"/>
      <c r="F299" s="288"/>
      <c r="G299" s="287"/>
      <c r="H299" s="267"/>
      <c r="I299" s="268"/>
      <c r="K299" s="241"/>
    </row>
    <row r="300" spans="1:11" ht="12.75">
      <c r="A300" s="3"/>
      <c r="B300" s="4"/>
      <c r="E300" s="265"/>
      <c r="F300" s="288"/>
      <c r="G300" s="287"/>
      <c r="H300" s="267"/>
      <c r="I300" s="268"/>
      <c r="K300" s="241"/>
    </row>
    <row r="301" spans="1:11" ht="12.75">
      <c r="A301" s="3"/>
      <c r="B301" s="4"/>
      <c r="E301" s="265"/>
      <c r="F301" s="288"/>
      <c r="G301" s="287"/>
      <c r="H301" s="267"/>
      <c r="I301" s="268"/>
      <c r="K301" s="241"/>
    </row>
    <row r="302" spans="1:11" ht="12.75">
      <c r="A302" s="3"/>
      <c r="B302" s="4"/>
      <c r="E302" s="265"/>
      <c r="F302" s="288"/>
      <c r="G302" s="287"/>
      <c r="H302" s="267"/>
      <c r="I302" s="268"/>
      <c r="K302" s="241"/>
    </row>
    <row r="303" spans="1:11" ht="12.75">
      <c r="A303" s="3"/>
      <c r="B303" s="4"/>
      <c r="E303" s="265"/>
      <c r="F303" s="288"/>
      <c r="G303" s="287"/>
      <c r="H303" s="267"/>
      <c r="I303" s="268"/>
      <c r="K303" s="241"/>
    </row>
    <row r="304" spans="1:11" ht="12.75">
      <c r="A304" s="3"/>
      <c r="B304" s="4"/>
      <c r="E304" s="265"/>
      <c r="F304" s="288"/>
      <c r="G304" s="287"/>
      <c r="H304" s="267"/>
      <c r="I304" s="268"/>
      <c r="K304" s="241"/>
    </row>
    <row r="305" spans="1:11" ht="12.75">
      <c r="A305" s="3"/>
      <c r="B305" s="4"/>
      <c r="E305" s="265"/>
      <c r="F305" s="288"/>
      <c r="G305" s="287"/>
      <c r="H305" s="267"/>
      <c r="I305" s="268"/>
      <c r="K305" s="241"/>
    </row>
    <row r="306" spans="1:11" ht="12.75">
      <c r="A306" s="3"/>
      <c r="B306" s="4"/>
      <c r="E306" s="265"/>
      <c r="F306" s="288"/>
      <c r="G306" s="287"/>
      <c r="H306" s="267"/>
      <c r="I306" s="268"/>
      <c r="K306" s="241"/>
    </row>
    <row r="307" spans="1:11" ht="12.75">
      <c r="A307" s="3"/>
      <c r="B307" s="4"/>
      <c r="E307" s="265"/>
      <c r="F307" s="288"/>
      <c r="G307" s="287"/>
      <c r="H307" s="267"/>
      <c r="I307" s="268"/>
      <c r="K307" s="241"/>
    </row>
    <row r="308" spans="1:11" ht="12.75">
      <c r="A308" s="3"/>
      <c r="B308" s="4"/>
      <c r="E308" s="265"/>
      <c r="F308" s="288"/>
      <c r="G308" s="287"/>
      <c r="H308" s="267"/>
      <c r="I308" s="268"/>
      <c r="K308" s="241"/>
    </row>
    <row r="309" spans="1:11" ht="12.75">
      <c r="A309" s="3"/>
      <c r="B309" s="4"/>
      <c r="E309" s="265"/>
      <c r="F309" s="288"/>
      <c r="G309" s="287"/>
      <c r="H309" s="267"/>
      <c r="I309" s="268"/>
      <c r="K309" s="241"/>
    </row>
    <row r="310" spans="1:11" ht="12.75">
      <c r="A310" s="3"/>
      <c r="B310" s="4"/>
      <c r="E310" s="265"/>
      <c r="F310" s="288"/>
      <c r="G310" s="287"/>
      <c r="H310" s="267"/>
      <c r="I310" s="268"/>
      <c r="K310" s="241"/>
    </row>
    <row r="311" spans="1:11" ht="12.75">
      <c r="A311" s="3"/>
      <c r="B311" s="4"/>
      <c r="E311" s="265"/>
      <c r="F311" s="288"/>
      <c r="G311" s="287"/>
      <c r="H311" s="267"/>
      <c r="I311" s="268"/>
      <c r="K311" s="241"/>
    </row>
    <row r="312" spans="1:11" ht="12.75">
      <c r="A312" s="3"/>
      <c r="B312" s="4"/>
      <c r="E312" s="265"/>
      <c r="F312" s="288"/>
      <c r="G312" s="287"/>
      <c r="H312" s="267"/>
      <c r="I312" s="268"/>
      <c r="K312" s="241"/>
    </row>
    <row r="313" spans="1:11" ht="12.75">
      <c r="A313" s="3"/>
      <c r="B313" s="4"/>
      <c r="E313" s="265"/>
      <c r="F313" s="288"/>
      <c r="G313" s="287"/>
      <c r="H313" s="267"/>
      <c r="I313" s="268"/>
      <c r="K313" s="241"/>
    </row>
    <row r="314" spans="1:11" ht="12.75">
      <c r="A314" s="3"/>
      <c r="B314" s="4"/>
      <c r="E314" s="265"/>
      <c r="F314" s="288"/>
      <c r="G314" s="287"/>
      <c r="H314" s="267"/>
      <c r="I314" s="268"/>
      <c r="K314" s="241"/>
    </row>
    <row r="315" spans="1:11" ht="12.75">
      <c r="A315" s="3"/>
      <c r="B315" s="4"/>
      <c r="E315" s="265"/>
      <c r="F315" s="288"/>
      <c r="G315" s="287"/>
      <c r="H315" s="267"/>
      <c r="I315" s="268"/>
      <c r="K315" s="241"/>
    </row>
    <row r="316" spans="1:11" ht="12.75">
      <c r="A316" s="3"/>
      <c r="B316" s="4"/>
      <c r="E316" s="265"/>
      <c r="F316" s="288"/>
      <c r="G316" s="287"/>
      <c r="H316" s="267"/>
      <c r="I316" s="268"/>
      <c r="K316" s="241"/>
    </row>
    <row r="317" spans="1:11" ht="12.75">
      <c r="A317" s="3"/>
      <c r="B317" s="4"/>
      <c r="E317" s="265"/>
      <c r="F317" s="288"/>
      <c r="G317" s="287"/>
      <c r="H317" s="267"/>
      <c r="I317" s="268"/>
      <c r="K317" s="241"/>
    </row>
    <row r="318" spans="1:11" ht="12.75">
      <c r="A318" s="3"/>
      <c r="B318" s="4"/>
      <c r="E318" s="265"/>
      <c r="F318" s="288"/>
      <c r="G318" s="287"/>
      <c r="H318" s="267"/>
      <c r="I318" s="268"/>
      <c r="K318" s="241"/>
    </row>
    <row r="319" spans="1:11" ht="12.75">
      <c r="A319" s="3"/>
      <c r="B319" s="4"/>
      <c r="E319" s="265"/>
      <c r="F319" s="288"/>
      <c r="G319" s="287"/>
      <c r="H319" s="267"/>
      <c r="I319" s="268"/>
      <c r="K319" s="241"/>
    </row>
    <row r="320" spans="1:11" ht="12.75">
      <c r="A320" s="3"/>
      <c r="B320" s="4"/>
      <c r="E320" s="265"/>
      <c r="F320" s="288"/>
      <c r="G320" s="287"/>
      <c r="H320" s="267"/>
      <c r="I320" s="268"/>
      <c r="K320" s="241"/>
    </row>
    <row r="321" spans="1:11" ht="12.75">
      <c r="A321" s="3"/>
      <c r="B321" s="4"/>
      <c r="E321" s="265"/>
      <c r="F321" s="288"/>
      <c r="G321" s="287"/>
      <c r="H321" s="267"/>
      <c r="I321" s="268"/>
      <c r="K321" s="241"/>
    </row>
    <row r="322" spans="1:11" ht="12.75">
      <c r="A322" s="3"/>
      <c r="B322" s="4"/>
      <c r="E322" s="265"/>
      <c r="F322" s="288"/>
      <c r="G322" s="287"/>
      <c r="H322" s="267"/>
      <c r="I322" s="268"/>
      <c r="K322" s="241"/>
    </row>
    <row r="323" spans="1:11" ht="12.75">
      <c r="A323" s="3"/>
      <c r="B323" s="4"/>
      <c r="E323" s="265"/>
      <c r="F323" s="288"/>
      <c r="G323" s="287"/>
      <c r="H323" s="267"/>
      <c r="I323" s="268"/>
      <c r="K323" s="241"/>
    </row>
    <row r="324" spans="1:11" ht="12.75">
      <c r="A324" s="3"/>
      <c r="B324" s="4"/>
      <c r="E324" s="265"/>
      <c r="F324" s="288"/>
      <c r="G324" s="287"/>
      <c r="H324" s="267"/>
      <c r="I324" s="268"/>
      <c r="K324" s="241"/>
    </row>
    <row r="325" spans="1:11" ht="12.75">
      <c r="A325" s="3"/>
      <c r="B325" s="4"/>
      <c r="E325" s="265"/>
      <c r="F325" s="288"/>
      <c r="G325" s="287"/>
      <c r="H325" s="267"/>
      <c r="I325" s="268"/>
      <c r="K325" s="241"/>
    </row>
    <row r="326" spans="1:11" ht="12.75">
      <c r="A326" s="3"/>
      <c r="B326" s="4"/>
      <c r="E326" s="265"/>
      <c r="F326" s="288"/>
      <c r="G326" s="287"/>
      <c r="H326" s="267"/>
      <c r="I326" s="268"/>
      <c r="K326" s="241"/>
    </row>
    <row r="327" spans="1:11" ht="12.75">
      <c r="A327" s="3"/>
      <c r="B327" s="4"/>
      <c r="E327" s="265"/>
      <c r="F327" s="288"/>
      <c r="G327" s="287"/>
      <c r="H327" s="267"/>
      <c r="I327" s="268"/>
      <c r="K327" s="241"/>
    </row>
    <row r="328" spans="1:11" ht="12.75">
      <c r="A328" s="3"/>
      <c r="B328" s="4"/>
      <c r="E328" s="265"/>
      <c r="F328" s="288"/>
      <c r="G328" s="287"/>
      <c r="H328" s="267"/>
      <c r="I328" s="268"/>
      <c r="K328" s="241"/>
    </row>
    <row r="329" spans="1:11" ht="12.75">
      <c r="A329" s="3"/>
      <c r="B329" s="4"/>
      <c r="E329" s="265"/>
      <c r="F329" s="288"/>
      <c r="G329" s="287"/>
      <c r="H329" s="267"/>
      <c r="I329" s="268"/>
      <c r="K329" s="241"/>
    </row>
    <row r="330" spans="1:11" ht="12.75">
      <c r="A330" s="3"/>
      <c r="B330" s="4"/>
      <c r="E330" s="265"/>
      <c r="F330" s="288"/>
      <c r="G330" s="287"/>
      <c r="H330" s="267"/>
      <c r="I330" s="268"/>
      <c r="K330" s="241"/>
    </row>
    <row r="331" spans="1:11" ht="12.75">
      <c r="A331" s="3"/>
      <c r="B331" s="4"/>
      <c r="E331" s="265"/>
      <c r="F331" s="288"/>
      <c r="G331" s="287"/>
      <c r="H331" s="267"/>
      <c r="I331" s="268"/>
      <c r="K331" s="241"/>
    </row>
    <row r="332" spans="1:11" ht="12.75">
      <c r="A332" s="3"/>
      <c r="B332" s="4"/>
      <c r="E332" s="265"/>
      <c r="F332" s="288"/>
      <c r="G332" s="287"/>
      <c r="H332" s="267"/>
      <c r="I332" s="268"/>
      <c r="K332" s="241"/>
    </row>
    <row r="333" spans="1:11" ht="12.75">
      <c r="A333" s="3"/>
      <c r="B333" s="4"/>
      <c r="E333" s="265"/>
      <c r="F333" s="288"/>
      <c r="G333" s="287"/>
      <c r="H333" s="267"/>
      <c r="I333" s="268"/>
      <c r="K333" s="241"/>
    </row>
    <row r="334" spans="1:11" ht="12.75">
      <c r="A334" s="3"/>
      <c r="B334" s="4"/>
      <c r="E334" s="265"/>
      <c r="F334" s="288"/>
      <c r="G334" s="287"/>
      <c r="H334" s="267"/>
      <c r="I334" s="268"/>
      <c r="K334" s="241"/>
    </row>
    <row r="335" spans="1:11" ht="12.75">
      <c r="A335" s="3"/>
      <c r="B335" s="4"/>
      <c r="E335" s="265"/>
      <c r="F335" s="288"/>
      <c r="G335" s="287"/>
      <c r="H335" s="267"/>
      <c r="I335" s="268"/>
      <c r="K335" s="241"/>
    </row>
    <row r="336" spans="1:11" ht="12.75">
      <c r="A336" s="3"/>
      <c r="B336" s="4"/>
      <c r="E336" s="265"/>
      <c r="F336" s="288"/>
      <c r="G336" s="287"/>
      <c r="H336" s="267"/>
      <c r="I336" s="268"/>
      <c r="K336" s="241"/>
    </row>
    <row r="337" spans="1:11" ht="12.75">
      <c r="A337" s="3"/>
      <c r="B337" s="4"/>
      <c r="E337" s="265"/>
      <c r="F337" s="288"/>
      <c r="G337" s="287"/>
      <c r="H337" s="267"/>
      <c r="I337" s="268"/>
      <c r="K337" s="241"/>
    </row>
    <row r="338" spans="1:11" ht="12.75">
      <c r="A338" s="3"/>
      <c r="B338" s="4"/>
      <c r="E338" s="265"/>
      <c r="F338" s="288"/>
      <c r="G338" s="287"/>
      <c r="H338" s="267"/>
      <c r="I338" s="268"/>
      <c r="K338" s="241"/>
    </row>
    <row r="339" spans="1:11" ht="12.75">
      <c r="A339" s="3"/>
      <c r="B339" s="4"/>
      <c r="E339" s="265"/>
      <c r="F339" s="288"/>
      <c r="G339" s="287"/>
      <c r="H339" s="267"/>
      <c r="I339" s="268"/>
      <c r="K339" s="241"/>
    </row>
    <row r="340" spans="1:11" ht="12.75">
      <c r="A340" s="3"/>
      <c r="B340" s="4"/>
      <c r="E340" s="265"/>
      <c r="F340" s="288"/>
      <c r="G340" s="287"/>
      <c r="H340" s="267"/>
      <c r="I340" s="268"/>
      <c r="K340" s="241"/>
    </row>
    <row r="341" spans="1:11" ht="12.75">
      <c r="A341" s="3"/>
      <c r="B341" s="4"/>
      <c r="E341" s="265"/>
      <c r="F341" s="288"/>
      <c r="G341" s="287"/>
      <c r="H341" s="267"/>
      <c r="I341" s="268"/>
      <c r="K341" s="241"/>
    </row>
    <row r="342" spans="1:11" ht="12.75">
      <c r="A342" s="3"/>
      <c r="B342" s="4"/>
      <c r="E342" s="265"/>
      <c r="F342" s="288"/>
      <c r="G342" s="287"/>
      <c r="H342" s="267"/>
      <c r="I342" s="268"/>
      <c r="K342" s="241"/>
    </row>
    <row r="343" spans="1:11" ht="12.75">
      <c r="A343" s="3"/>
      <c r="B343" s="4"/>
      <c r="E343" s="265"/>
      <c r="F343" s="288"/>
      <c r="G343" s="287"/>
      <c r="H343" s="267"/>
      <c r="I343" s="268"/>
      <c r="K343" s="241"/>
    </row>
    <row r="344" spans="1:11" ht="12.75">
      <c r="A344" s="3"/>
      <c r="B344" s="4"/>
      <c r="E344" s="265"/>
      <c r="F344" s="288"/>
      <c r="G344" s="287"/>
      <c r="H344" s="267"/>
      <c r="I344" s="268"/>
      <c r="K344" s="241"/>
    </row>
    <row r="345" spans="1:11" ht="12.75">
      <c r="A345" s="3"/>
      <c r="B345" s="4"/>
      <c r="E345" s="265"/>
      <c r="F345" s="288"/>
      <c r="G345" s="287"/>
      <c r="H345" s="267"/>
      <c r="I345" s="268"/>
      <c r="K345" s="241"/>
    </row>
    <row r="346" spans="1:11" ht="12.75">
      <c r="A346" s="3"/>
      <c r="B346" s="4"/>
      <c r="E346" s="265"/>
      <c r="F346" s="288"/>
      <c r="G346" s="287"/>
      <c r="H346" s="267"/>
      <c r="I346" s="268"/>
      <c r="K346" s="241"/>
    </row>
    <row r="347" spans="1:11" ht="12.75">
      <c r="A347" s="3"/>
      <c r="B347" s="4"/>
      <c r="E347" s="265"/>
      <c r="F347" s="288"/>
      <c r="G347" s="287"/>
      <c r="H347" s="267"/>
      <c r="I347" s="268"/>
      <c r="K347" s="241"/>
    </row>
    <row r="348" spans="1:11" ht="12.75">
      <c r="A348" s="3"/>
      <c r="B348" s="4"/>
      <c r="E348" s="265"/>
      <c r="F348" s="288"/>
      <c r="G348" s="287"/>
      <c r="H348" s="267"/>
      <c r="I348" s="268"/>
      <c r="K348" s="241"/>
    </row>
    <row r="349" spans="1:11" ht="12.75">
      <c r="A349" s="3"/>
      <c r="B349" s="4"/>
      <c r="E349" s="265"/>
      <c r="F349" s="288"/>
      <c r="G349" s="287"/>
      <c r="H349" s="267"/>
      <c r="I349" s="268"/>
      <c r="K349" s="241"/>
    </row>
    <row r="350" spans="1:11" ht="12.75">
      <c r="A350" s="3"/>
      <c r="B350" s="4"/>
      <c r="E350" s="265"/>
      <c r="F350" s="288"/>
      <c r="G350" s="287"/>
      <c r="H350" s="267"/>
      <c r="I350" s="268"/>
      <c r="K350" s="241"/>
    </row>
    <row r="351" spans="1:11" ht="12.75">
      <c r="A351" s="3"/>
      <c r="B351" s="4"/>
      <c r="E351" s="265"/>
      <c r="F351" s="288"/>
      <c r="G351" s="287"/>
      <c r="H351" s="267"/>
      <c r="I351" s="268"/>
      <c r="K351" s="241"/>
    </row>
    <row r="352" spans="1:11" ht="12.75">
      <c r="A352" s="3"/>
      <c r="B352" s="4"/>
      <c r="E352" s="265"/>
      <c r="F352" s="288"/>
      <c r="G352" s="287"/>
      <c r="H352" s="267"/>
      <c r="I352" s="268"/>
      <c r="K352" s="241"/>
    </row>
    <row r="353" spans="1:11" ht="12.75">
      <c r="A353" s="3"/>
      <c r="B353" s="4"/>
      <c r="E353" s="265"/>
      <c r="F353" s="288"/>
      <c r="G353" s="287"/>
      <c r="H353" s="267"/>
      <c r="I353" s="268"/>
      <c r="K353" s="241"/>
    </row>
    <row r="354" spans="1:11" ht="12.75">
      <c r="A354" s="3"/>
      <c r="B354" s="4"/>
      <c r="E354" s="265"/>
      <c r="F354" s="288"/>
      <c r="G354" s="287"/>
      <c r="H354" s="267"/>
      <c r="I354" s="268"/>
      <c r="K354" s="241"/>
    </row>
    <row r="355" spans="1:11" ht="12.75">
      <c r="A355" s="3"/>
      <c r="B355" s="4"/>
      <c r="E355" s="265"/>
      <c r="F355" s="288"/>
      <c r="G355" s="287"/>
      <c r="H355" s="267"/>
      <c r="I355" s="268"/>
      <c r="K355" s="241"/>
    </row>
    <row r="356" spans="1:11" ht="12.75">
      <c r="A356" s="3"/>
      <c r="B356" s="4"/>
      <c r="E356" s="265"/>
      <c r="F356" s="288"/>
      <c r="G356" s="287"/>
      <c r="H356" s="267"/>
      <c r="I356" s="268"/>
      <c r="K356" s="241"/>
    </row>
    <row r="357" spans="1:11" ht="12.75">
      <c r="A357" s="3"/>
      <c r="B357" s="4"/>
      <c r="E357" s="265"/>
      <c r="F357" s="288"/>
      <c r="G357" s="287"/>
      <c r="H357" s="267"/>
      <c r="I357" s="268"/>
      <c r="K357" s="241"/>
    </row>
    <row r="358" spans="1:11" ht="12.75">
      <c r="A358" s="3"/>
      <c r="B358" s="4"/>
      <c r="E358" s="265"/>
      <c r="F358" s="288"/>
      <c r="G358" s="287"/>
      <c r="H358" s="267"/>
      <c r="I358" s="268"/>
      <c r="K358" s="241"/>
    </row>
    <row r="359" spans="1:11" ht="12.75">
      <c r="A359" s="3"/>
      <c r="B359" s="4"/>
      <c r="E359" s="265"/>
      <c r="F359" s="288"/>
      <c r="G359" s="287"/>
      <c r="H359" s="267"/>
      <c r="I359" s="268"/>
      <c r="K359" s="241"/>
    </row>
    <row r="360" spans="1:11" ht="12.75">
      <c r="A360" s="3"/>
      <c r="B360" s="4"/>
      <c r="E360" s="265"/>
      <c r="F360" s="288"/>
      <c r="G360" s="287"/>
      <c r="H360" s="267"/>
      <c r="I360" s="268"/>
      <c r="K360" s="241"/>
    </row>
    <row r="361" spans="1:11" ht="12.75">
      <c r="A361" s="3"/>
      <c r="B361" s="4"/>
      <c r="E361" s="265"/>
      <c r="F361" s="288"/>
      <c r="G361" s="287"/>
      <c r="H361" s="267"/>
      <c r="I361" s="268"/>
      <c r="K361" s="241"/>
    </row>
    <row r="362" spans="1:11" ht="12.75">
      <c r="A362" s="3"/>
      <c r="B362" s="4"/>
      <c r="E362" s="265"/>
      <c r="F362" s="288"/>
      <c r="G362" s="287"/>
      <c r="H362" s="267"/>
      <c r="I362" s="268"/>
      <c r="K362" s="241"/>
    </row>
    <row r="363" spans="1:11" ht="12.75">
      <c r="A363" s="3"/>
      <c r="B363" s="4"/>
      <c r="E363" s="265"/>
      <c r="F363" s="288"/>
      <c r="G363" s="287"/>
      <c r="H363" s="267"/>
      <c r="I363" s="268"/>
      <c r="K363" s="241"/>
    </row>
    <row r="364" spans="1:11" ht="12.75">
      <c r="A364" s="3"/>
      <c r="B364" s="4"/>
      <c r="E364" s="265"/>
      <c r="F364" s="288"/>
      <c r="G364" s="287"/>
      <c r="H364" s="267"/>
      <c r="I364" s="268"/>
      <c r="K364" s="241"/>
    </row>
    <row r="365" spans="1:11" ht="12.75">
      <c r="A365" s="3"/>
      <c r="B365" s="4"/>
      <c r="E365" s="265"/>
      <c r="F365" s="288"/>
      <c r="G365" s="287"/>
      <c r="H365" s="267"/>
      <c r="I365" s="268"/>
      <c r="K365" s="241"/>
    </row>
    <row r="366" spans="1:11" ht="12.75">
      <c r="A366" s="3"/>
      <c r="B366" s="4"/>
      <c r="E366" s="265"/>
      <c r="F366" s="288"/>
      <c r="G366" s="287"/>
      <c r="H366" s="267"/>
      <c r="I366" s="268"/>
      <c r="K366" s="241"/>
    </row>
    <row r="367" spans="1:11" ht="12.75">
      <c r="A367" s="3"/>
      <c r="B367" s="4"/>
      <c r="E367" s="265"/>
      <c r="F367" s="288"/>
      <c r="G367" s="287"/>
      <c r="H367" s="267"/>
      <c r="I367" s="268"/>
      <c r="K367" s="241"/>
    </row>
    <row r="368" spans="1:11" ht="12.75">
      <c r="A368" s="3"/>
      <c r="B368" s="4"/>
      <c r="E368" s="265"/>
      <c r="F368" s="288"/>
      <c r="G368" s="287"/>
      <c r="H368" s="267"/>
      <c r="I368" s="268"/>
      <c r="K368" s="241"/>
    </row>
    <row r="369" spans="1:11" ht="12.75">
      <c r="A369" s="3"/>
      <c r="B369" s="4"/>
      <c r="E369" s="265"/>
      <c r="F369" s="288"/>
      <c r="G369" s="287"/>
      <c r="H369" s="267"/>
      <c r="I369" s="268"/>
      <c r="K369" s="241"/>
    </row>
    <row r="370" spans="1:11" ht="12.75">
      <c r="A370" s="3"/>
      <c r="B370" s="4"/>
      <c r="E370" s="265"/>
      <c r="F370" s="288"/>
      <c r="G370" s="287"/>
      <c r="H370" s="267"/>
      <c r="I370" s="268"/>
      <c r="K370" s="241"/>
    </row>
    <row r="371" spans="1:11" ht="12.75">
      <c r="A371" s="3"/>
      <c r="B371" s="4"/>
      <c r="E371" s="265"/>
      <c r="F371" s="288"/>
      <c r="G371" s="287"/>
      <c r="H371" s="267"/>
      <c r="I371" s="268"/>
      <c r="K371" s="241"/>
    </row>
    <row r="372" spans="1:11" ht="12.75">
      <c r="A372" s="3"/>
      <c r="B372" s="4"/>
      <c r="E372" s="265"/>
      <c r="F372" s="288"/>
      <c r="G372" s="287"/>
      <c r="H372" s="267"/>
      <c r="I372" s="268"/>
      <c r="K372" s="241"/>
    </row>
    <row r="373" spans="1:11" ht="12.75">
      <c r="A373" s="3"/>
      <c r="B373" s="4"/>
      <c r="E373" s="265"/>
      <c r="F373" s="288"/>
      <c r="G373" s="287"/>
      <c r="H373" s="267"/>
      <c r="I373" s="268"/>
      <c r="K373" s="241"/>
    </row>
    <row r="374" spans="1:11" ht="12.75">
      <c r="A374" s="3"/>
      <c r="B374" s="4"/>
      <c r="E374" s="265"/>
      <c r="F374" s="288"/>
      <c r="G374" s="287"/>
      <c r="H374" s="267"/>
      <c r="I374" s="268"/>
      <c r="K374" s="241"/>
    </row>
    <row r="375" spans="1:11" ht="12.75">
      <c r="A375" s="3"/>
      <c r="B375" s="4"/>
      <c r="E375" s="265"/>
      <c r="F375" s="288"/>
      <c r="G375" s="287"/>
      <c r="H375" s="267"/>
      <c r="I375" s="268"/>
      <c r="K375" s="241"/>
    </row>
    <row r="376" spans="1:11" ht="12.75">
      <c r="A376" s="3"/>
      <c r="B376" s="4"/>
      <c r="E376" s="265"/>
      <c r="F376" s="288"/>
      <c r="G376" s="287"/>
      <c r="H376" s="267"/>
      <c r="I376" s="268"/>
      <c r="K376" s="241"/>
    </row>
    <row r="377" spans="1:11" ht="12.75">
      <c r="A377" s="3"/>
      <c r="B377" s="4"/>
      <c r="E377" s="265"/>
      <c r="F377" s="288"/>
      <c r="G377" s="287"/>
      <c r="H377" s="267"/>
      <c r="I377" s="268"/>
      <c r="K377" s="241"/>
    </row>
    <row r="378" spans="1:11" ht="12.75">
      <c r="A378" s="3"/>
      <c r="B378" s="4"/>
      <c r="E378" s="265"/>
      <c r="F378" s="288"/>
      <c r="G378" s="287"/>
      <c r="H378" s="267"/>
      <c r="I378" s="268"/>
      <c r="K378" s="241"/>
    </row>
    <row r="379" spans="1:11" ht="12.75">
      <c r="A379" s="3"/>
      <c r="B379" s="4"/>
      <c r="E379" s="265"/>
      <c r="F379" s="288"/>
      <c r="G379" s="287"/>
      <c r="H379" s="267"/>
      <c r="I379" s="268"/>
      <c r="K379" s="241"/>
    </row>
    <row r="380" spans="1:11" ht="12.75">
      <c r="A380" s="3"/>
      <c r="B380" s="4"/>
      <c r="E380" s="265"/>
      <c r="F380" s="288"/>
      <c r="G380" s="287"/>
      <c r="H380" s="267"/>
      <c r="I380" s="268"/>
      <c r="K380" s="241"/>
    </row>
    <row r="381" spans="1:11" ht="12.75">
      <c r="A381" s="3"/>
      <c r="B381" s="4"/>
      <c r="E381" s="265"/>
      <c r="F381" s="288"/>
      <c r="G381" s="287"/>
      <c r="H381" s="267"/>
      <c r="I381" s="268"/>
      <c r="K381" s="241"/>
    </row>
    <row r="382" spans="1:11" ht="12.75">
      <c r="A382" s="3"/>
      <c r="B382" s="4"/>
      <c r="E382" s="265"/>
      <c r="F382" s="288"/>
      <c r="G382" s="287"/>
      <c r="H382" s="267"/>
      <c r="I382" s="268"/>
      <c r="K382" s="241"/>
    </row>
    <row r="383" spans="1:11" ht="12.75">
      <c r="A383" s="3"/>
      <c r="B383" s="4"/>
      <c r="E383" s="265"/>
      <c r="F383" s="288"/>
      <c r="G383" s="287"/>
      <c r="H383" s="267"/>
      <c r="I383" s="268"/>
      <c r="K383" s="241"/>
    </row>
    <row r="384" spans="1:11" ht="12.75">
      <c r="A384" s="3"/>
      <c r="B384" s="4"/>
      <c r="E384" s="265"/>
      <c r="F384" s="288"/>
      <c r="G384" s="287"/>
      <c r="H384" s="267"/>
      <c r="I384" s="268"/>
      <c r="K384" s="241"/>
    </row>
    <row r="385" spans="1:11" ht="12.75">
      <c r="A385" s="3"/>
      <c r="B385" s="4"/>
      <c r="E385" s="265"/>
      <c r="F385" s="288"/>
      <c r="G385" s="287"/>
      <c r="H385" s="267"/>
      <c r="I385" s="268"/>
      <c r="K385" s="241"/>
    </row>
    <row r="386" spans="1:11" ht="12.75">
      <c r="A386" s="3"/>
      <c r="B386" s="4"/>
      <c r="E386" s="265"/>
      <c r="F386" s="288"/>
      <c r="G386" s="287"/>
      <c r="H386" s="267"/>
      <c r="I386" s="268"/>
      <c r="K386" s="241"/>
    </row>
    <row r="387" spans="1:11" ht="12.75">
      <c r="A387" s="3"/>
      <c r="B387" s="4"/>
      <c r="E387" s="265"/>
      <c r="F387" s="288"/>
      <c r="G387" s="287"/>
      <c r="H387" s="267"/>
      <c r="I387" s="268"/>
      <c r="K387" s="241"/>
    </row>
    <row r="388" spans="1:11" ht="12.75">
      <c r="A388" s="3"/>
      <c r="B388" s="4"/>
      <c r="E388" s="265"/>
      <c r="F388" s="288"/>
      <c r="G388" s="287"/>
      <c r="H388" s="267"/>
      <c r="I388" s="268"/>
      <c r="K388" s="241"/>
    </row>
    <row r="389" spans="1:11" ht="12.75">
      <c r="A389" s="3"/>
      <c r="B389" s="4"/>
      <c r="E389" s="265"/>
      <c r="F389" s="288"/>
      <c r="G389" s="287"/>
      <c r="H389" s="267"/>
      <c r="I389" s="268"/>
      <c r="K389" s="241"/>
    </row>
    <row r="390" spans="1:11" ht="12.75">
      <c r="A390" s="3"/>
      <c r="B390" s="4"/>
      <c r="E390" s="265"/>
      <c r="F390" s="288"/>
      <c r="G390" s="287"/>
      <c r="H390" s="267"/>
      <c r="I390" s="268"/>
      <c r="K390" s="241"/>
    </row>
    <row r="391" spans="1:11" ht="12.75">
      <c r="A391" s="3"/>
      <c r="B391" s="4"/>
      <c r="E391" s="265"/>
      <c r="F391" s="288"/>
      <c r="G391" s="287"/>
      <c r="H391" s="267"/>
      <c r="I391" s="268"/>
      <c r="K391" s="241"/>
    </row>
    <row r="392" spans="1:11" ht="12.75">
      <c r="A392" s="3"/>
      <c r="B392" s="4"/>
      <c r="E392" s="265"/>
      <c r="F392" s="288"/>
      <c r="G392" s="287"/>
      <c r="H392" s="267"/>
      <c r="I392" s="268"/>
      <c r="K392" s="241"/>
    </row>
    <row r="393" spans="1:11" ht="12.75">
      <c r="A393" s="3"/>
      <c r="B393" s="4"/>
      <c r="E393" s="265"/>
      <c r="F393" s="288"/>
      <c r="G393" s="287"/>
      <c r="H393" s="267"/>
      <c r="I393" s="268"/>
      <c r="K393" s="241"/>
    </row>
    <row r="394" spans="1:11" ht="12.75">
      <c r="A394" s="3"/>
      <c r="B394" s="4"/>
      <c r="E394" s="265"/>
      <c r="F394" s="288"/>
      <c r="G394" s="287"/>
      <c r="H394" s="267"/>
      <c r="I394" s="268"/>
      <c r="K394" s="241"/>
    </row>
    <row r="395" spans="1:11" ht="12.75">
      <c r="A395" s="3"/>
      <c r="B395" s="4"/>
      <c r="E395" s="265"/>
      <c r="F395" s="288"/>
      <c r="G395" s="287"/>
      <c r="H395" s="267"/>
      <c r="I395" s="268"/>
      <c r="K395" s="241"/>
    </row>
    <row r="396" spans="1:11" ht="12.75">
      <c r="A396" s="3"/>
      <c r="B396" s="4"/>
      <c r="E396" s="265"/>
      <c r="F396" s="288"/>
      <c r="G396" s="287"/>
      <c r="H396" s="267"/>
      <c r="I396" s="268"/>
      <c r="K396" s="241"/>
    </row>
    <row r="397" spans="1:11" ht="12.75">
      <c r="A397" s="3"/>
      <c r="B397" s="4"/>
      <c r="E397" s="265"/>
      <c r="F397" s="288"/>
      <c r="G397" s="287"/>
      <c r="H397" s="267"/>
      <c r="I397" s="268"/>
      <c r="K397" s="241"/>
    </row>
    <row r="398" spans="1:11" ht="12.75">
      <c r="A398" s="3"/>
      <c r="B398" s="4"/>
      <c r="E398" s="265"/>
      <c r="F398" s="288"/>
      <c r="G398" s="287"/>
      <c r="H398" s="267"/>
      <c r="I398" s="268"/>
      <c r="K398" s="241"/>
    </row>
    <row r="399" spans="1:11" ht="12.75">
      <c r="A399" s="3"/>
      <c r="B399" s="4"/>
      <c r="E399" s="265"/>
      <c r="F399" s="288"/>
      <c r="G399" s="287"/>
      <c r="H399" s="267"/>
      <c r="I399" s="268"/>
      <c r="K399" s="241"/>
    </row>
    <row r="400" spans="1:11" ht="12.75">
      <c r="A400" s="3"/>
      <c r="B400" s="4"/>
      <c r="E400" s="265"/>
      <c r="F400" s="288"/>
      <c r="G400" s="287"/>
      <c r="H400" s="267"/>
      <c r="I400" s="268"/>
      <c r="K400" s="241"/>
    </row>
    <row r="401" spans="1:11" ht="12.75">
      <c r="A401" s="3"/>
      <c r="B401" s="4"/>
      <c r="E401" s="265"/>
      <c r="F401" s="288"/>
      <c r="G401" s="287"/>
      <c r="H401" s="267"/>
      <c r="I401" s="268"/>
      <c r="K401" s="241"/>
    </row>
    <row r="402" spans="1:11" ht="12.75">
      <c r="A402" s="3"/>
      <c r="B402" s="4"/>
      <c r="E402" s="265"/>
      <c r="F402" s="288"/>
      <c r="G402" s="287"/>
      <c r="H402" s="267"/>
      <c r="I402" s="268"/>
      <c r="K402" s="241"/>
    </row>
    <row r="403" spans="1:11" ht="12.75">
      <c r="A403" s="3"/>
      <c r="B403" s="4"/>
      <c r="E403" s="265"/>
      <c r="F403" s="288"/>
      <c r="G403" s="287"/>
      <c r="H403" s="267"/>
      <c r="I403" s="268"/>
      <c r="K403" s="241"/>
    </row>
    <row r="404" spans="1:11" ht="12.75">
      <c r="A404" s="3"/>
      <c r="B404" s="4"/>
      <c r="E404" s="265"/>
      <c r="F404" s="288"/>
      <c r="G404" s="287"/>
      <c r="H404" s="267"/>
      <c r="I404" s="268"/>
      <c r="K404" s="241"/>
    </row>
    <row r="405" spans="1:11" ht="12.75">
      <c r="A405" s="3"/>
      <c r="B405" s="4"/>
      <c r="E405" s="265"/>
      <c r="F405" s="288"/>
      <c r="G405" s="287"/>
      <c r="H405" s="267"/>
      <c r="I405" s="268"/>
      <c r="K405" s="241"/>
    </row>
    <row r="406" spans="1:11" ht="12.75">
      <c r="A406" s="3"/>
      <c r="B406" s="4"/>
      <c r="E406" s="265"/>
      <c r="F406" s="288"/>
      <c r="G406" s="287"/>
      <c r="H406" s="267"/>
      <c r="I406" s="268"/>
      <c r="K406" s="241"/>
    </row>
    <row r="407" spans="1:11" ht="12.75">
      <c r="A407" s="3"/>
      <c r="B407" s="4"/>
      <c r="E407" s="265"/>
      <c r="F407" s="288"/>
      <c r="G407" s="287"/>
      <c r="H407" s="267"/>
      <c r="I407" s="268"/>
      <c r="K407" s="241"/>
    </row>
    <row r="408" spans="1:11" ht="12.75">
      <c r="A408" s="3"/>
      <c r="B408" s="4"/>
      <c r="E408" s="265"/>
      <c r="F408" s="288"/>
      <c r="G408" s="287"/>
      <c r="H408" s="267"/>
      <c r="I408" s="268"/>
      <c r="K408" s="241"/>
    </row>
    <row r="409" spans="1:11" ht="12.75">
      <c r="A409" s="3"/>
      <c r="B409" s="4"/>
      <c r="E409" s="265"/>
      <c r="F409" s="288"/>
      <c r="G409" s="287"/>
      <c r="H409" s="267"/>
      <c r="I409" s="268"/>
      <c r="K409" s="241"/>
    </row>
    <row r="410" spans="1:11" ht="12.75">
      <c r="A410" s="3"/>
      <c r="B410" s="4"/>
      <c r="E410" s="265"/>
      <c r="F410" s="288"/>
      <c r="G410" s="287"/>
      <c r="H410" s="267"/>
      <c r="I410" s="268"/>
      <c r="K410" s="241"/>
    </row>
    <row r="411" spans="1:11" ht="12.75">
      <c r="A411" s="3"/>
      <c r="B411" s="4"/>
      <c r="E411" s="265"/>
      <c r="F411" s="288"/>
      <c r="G411" s="287"/>
      <c r="H411" s="267"/>
      <c r="I411" s="268"/>
      <c r="K411" s="241"/>
    </row>
    <row r="412" spans="1:11" ht="12.75">
      <c r="A412" s="3"/>
      <c r="B412" s="4"/>
      <c r="E412" s="265"/>
      <c r="F412" s="288"/>
      <c r="G412" s="287"/>
      <c r="H412" s="267"/>
      <c r="I412" s="268"/>
      <c r="K412" s="241"/>
    </row>
    <row r="413" spans="1:11" ht="12.75">
      <c r="A413" s="3"/>
      <c r="B413" s="4"/>
      <c r="E413" s="265"/>
      <c r="F413" s="288"/>
      <c r="G413" s="287"/>
      <c r="H413" s="267"/>
      <c r="I413" s="268"/>
      <c r="K413" s="241"/>
    </row>
    <row r="414" spans="1:11" ht="12.75">
      <c r="A414" s="3"/>
      <c r="B414" s="4"/>
      <c r="E414" s="265"/>
      <c r="F414" s="288"/>
      <c r="G414" s="287"/>
      <c r="H414" s="267"/>
      <c r="I414" s="268"/>
      <c r="K414" s="241"/>
    </row>
    <row r="415" spans="1:11" ht="12.75">
      <c r="A415" s="3"/>
      <c r="B415" s="4"/>
      <c r="E415" s="265"/>
      <c r="F415" s="288"/>
      <c r="G415" s="287"/>
      <c r="H415" s="267"/>
      <c r="I415" s="268"/>
      <c r="K415" s="241"/>
    </row>
    <row r="416" spans="1:11" ht="12.75">
      <c r="A416" s="3"/>
      <c r="B416" s="4"/>
      <c r="E416" s="265"/>
      <c r="F416" s="288"/>
      <c r="G416" s="287"/>
      <c r="H416" s="267"/>
      <c r="I416" s="268"/>
      <c r="K416" s="241"/>
    </row>
    <row r="417" spans="1:11" ht="12.75">
      <c r="A417" s="3"/>
      <c r="B417" s="4"/>
      <c r="E417" s="265"/>
      <c r="F417" s="288"/>
      <c r="G417" s="287"/>
      <c r="H417" s="267"/>
      <c r="I417" s="268"/>
      <c r="K417" s="241"/>
    </row>
    <row r="418" spans="1:11" ht="12.75">
      <c r="A418" s="3"/>
      <c r="B418" s="4"/>
      <c r="E418" s="265"/>
      <c r="F418" s="288"/>
      <c r="G418" s="287"/>
      <c r="H418" s="267"/>
      <c r="I418" s="268"/>
      <c r="K418" s="241"/>
    </row>
    <row r="419" spans="1:11" ht="12.75">
      <c r="A419" s="3"/>
      <c r="B419" s="4"/>
      <c r="E419" s="265"/>
      <c r="F419" s="288"/>
      <c r="G419" s="287"/>
      <c r="H419" s="267"/>
      <c r="I419" s="268"/>
      <c r="K419" s="241"/>
    </row>
    <row r="420" spans="1:11" ht="12.75">
      <c r="A420" s="3"/>
      <c r="B420" s="4"/>
      <c r="E420" s="265"/>
      <c r="F420" s="288"/>
      <c r="G420" s="287"/>
      <c r="H420" s="267"/>
      <c r="I420" s="268"/>
      <c r="K420" s="241"/>
    </row>
    <row r="421" spans="1:11" ht="12.75">
      <c r="A421" s="3"/>
      <c r="B421" s="4"/>
      <c r="E421" s="265"/>
      <c r="F421" s="288"/>
      <c r="G421" s="287"/>
      <c r="H421" s="267"/>
      <c r="I421" s="268"/>
      <c r="K421" s="241"/>
    </row>
    <row r="422" spans="1:11" ht="12.75">
      <c r="A422" s="3"/>
      <c r="B422" s="4"/>
      <c r="E422" s="265"/>
      <c r="F422" s="288"/>
      <c r="G422" s="287"/>
      <c r="H422" s="267"/>
      <c r="I422" s="268"/>
      <c r="K422" s="241"/>
    </row>
    <row r="423" spans="1:11" ht="12.75">
      <c r="A423" s="3"/>
      <c r="B423" s="4"/>
      <c r="E423" s="265"/>
      <c r="F423" s="288"/>
      <c r="G423" s="287"/>
      <c r="H423" s="267"/>
      <c r="I423" s="268"/>
      <c r="K423" s="241"/>
    </row>
    <row r="424" spans="1:11" ht="12.75">
      <c r="A424" s="3"/>
      <c r="B424" s="4"/>
      <c r="E424" s="265"/>
      <c r="F424" s="288"/>
      <c r="G424" s="287"/>
      <c r="H424" s="267"/>
      <c r="I424" s="268"/>
      <c r="K424" s="241"/>
    </row>
    <row r="425" spans="1:11" ht="12.75">
      <c r="A425" s="3"/>
      <c r="B425" s="4"/>
      <c r="E425" s="265"/>
      <c r="F425" s="288"/>
      <c r="G425" s="287"/>
      <c r="H425" s="267"/>
      <c r="I425" s="268"/>
      <c r="K425" s="241"/>
    </row>
    <row r="426" spans="1:11" ht="12.75">
      <c r="A426" s="3"/>
      <c r="B426" s="4"/>
      <c r="E426" s="265"/>
      <c r="F426" s="288"/>
      <c r="G426" s="287"/>
      <c r="H426" s="267"/>
      <c r="I426" s="268"/>
      <c r="K426" s="241"/>
    </row>
    <row r="427" spans="1:11" ht="12.75">
      <c r="A427" s="3"/>
      <c r="B427" s="4"/>
      <c r="E427" s="265"/>
      <c r="F427" s="288"/>
      <c r="G427" s="287"/>
      <c r="H427" s="267"/>
      <c r="I427" s="268"/>
      <c r="K427" s="241"/>
    </row>
    <row r="428" spans="1:11" ht="12.75">
      <c r="A428" s="3"/>
      <c r="B428" s="4"/>
      <c r="E428" s="265"/>
      <c r="F428" s="288"/>
      <c r="G428" s="287"/>
      <c r="H428" s="267"/>
      <c r="I428" s="268"/>
      <c r="K428" s="241"/>
    </row>
    <row r="429" spans="1:11" ht="12.75">
      <c r="A429" s="3"/>
      <c r="B429" s="4"/>
      <c r="E429" s="265"/>
      <c r="F429" s="288"/>
      <c r="G429" s="287"/>
      <c r="H429" s="267"/>
      <c r="I429" s="268"/>
      <c r="K429" s="241"/>
    </row>
    <row r="430" spans="1:11" ht="12.75">
      <c r="A430" s="3"/>
      <c r="B430" s="4"/>
      <c r="E430" s="265"/>
      <c r="F430" s="288"/>
      <c r="G430" s="287"/>
      <c r="H430" s="267"/>
      <c r="I430" s="268"/>
      <c r="K430" s="241"/>
    </row>
    <row r="431" spans="1:11" ht="12.75">
      <c r="A431" s="3"/>
      <c r="B431" s="4"/>
      <c r="E431" s="265"/>
      <c r="F431" s="288"/>
      <c r="G431" s="287"/>
      <c r="H431" s="267"/>
      <c r="I431" s="268"/>
      <c r="K431" s="241"/>
    </row>
    <row r="432" spans="1:11" ht="12.75">
      <c r="A432" s="3"/>
      <c r="B432" s="4"/>
      <c r="E432" s="265"/>
      <c r="F432" s="288"/>
      <c r="G432" s="287"/>
      <c r="H432" s="267"/>
      <c r="I432" s="268"/>
      <c r="K432" s="241"/>
    </row>
    <row r="433" spans="1:11" ht="12.75">
      <c r="A433" s="3"/>
      <c r="B433" s="4"/>
      <c r="E433" s="265"/>
      <c r="F433" s="288"/>
      <c r="G433" s="287"/>
      <c r="H433" s="267"/>
      <c r="I433" s="268"/>
      <c r="K433" s="241"/>
    </row>
    <row r="434" spans="1:11" ht="12.75">
      <c r="A434" s="3"/>
      <c r="B434" s="4"/>
      <c r="E434" s="265"/>
      <c r="F434" s="288"/>
      <c r="G434" s="287"/>
      <c r="H434" s="267"/>
      <c r="I434" s="268"/>
      <c r="K434" s="241"/>
    </row>
    <row r="435" spans="1:11" ht="12.75">
      <c r="A435" s="3"/>
      <c r="B435" s="4"/>
      <c r="E435" s="265"/>
      <c r="F435" s="288"/>
      <c r="G435" s="287"/>
      <c r="H435" s="267"/>
      <c r="I435" s="268"/>
      <c r="K435" s="241"/>
    </row>
    <row r="436" spans="1:11" ht="12.75">
      <c r="A436" s="3"/>
      <c r="B436" s="4"/>
      <c r="E436" s="265"/>
      <c r="F436" s="288"/>
      <c r="G436" s="287"/>
      <c r="H436" s="267"/>
      <c r="I436" s="268"/>
      <c r="K436" s="241"/>
    </row>
    <row r="437" spans="1:11" ht="12.75">
      <c r="A437" s="3"/>
      <c r="B437" s="4"/>
      <c r="E437" s="265"/>
      <c r="F437" s="288"/>
      <c r="G437" s="287"/>
      <c r="H437" s="267"/>
      <c r="I437" s="268"/>
      <c r="K437" s="241"/>
    </row>
    <row r="438" spans="1:11" ht="12.75">
      <c r="A438" s="3"/>
      <c r="B438" s="4"/>
      <c r="E438" s="265"/>
      <c r="F438" s="288"/>
      <c r="G438" s="287"/>
      <c r="H438" s="267"/>
      <c r="I438" s="268"/>
      <c r="K438" s="241"/>
    </row>
    <row r="439" spans="1:11" ht="12.75">
      <c r="A439" s="3"/>
      <c r="B439" s="4"/>
      <c r="E439" s="265"/>
      <c r="F439" s="288"/>
      <c r="G439" s="287"/>
      <c r="H439" s="267"/>
      <c r="I439" s="268"/>
      <c r="K439" s="241"/>
    </row>
    <row r="440" spans="1:11" ht="12.75">
      <c r="A440" s="3"/>
      <c r="B440" s="4"/>
      <c r="E440" s="265"/>
      <c r="F440" s="288"/>
      <c r="G440" s="287"/>
      <c r="H440" s="267"/>
      <c r="I440" s="268"/>
      <c r="K440" s="241"/>
    </row>
    <row r="441" spans="1:11" ht="12.75">
      <c r="A441" s="3"/>
      <c r="B441" s="4"/>
      <c r="E441" s="265"/>
      <c r="F441" s="288"/>
      <c r="G441" s="287"/>
      <c r="H441" s="267"/>
      <c r="I441" s="268"/>
      <c r="K441" s="241"/>
    </row>
    <row r="442" spans="1:11" ht="12.75">
      <c r="A442" s="3"/>
      <c r="B442" s="4"/>
      <c r="E442" s="265"/>
      <c r="F442" s="288"/>
      <c r="G442" s="287"/>
      <c r="H442" s="267"/>
      <c r="I442" s="268"/>
      <c r="K442" s="241"/>
    </row>
    <row r="443" spans="1:11" ht="12.75">
      <c r="A443" s="3"/>
      <c r="B443" s="4"/>
      <c r="E443" s="265"/>
      <c r="F443" s="288"/>
      <c r="G443" s="287"/>
      <c r="H443" s="267"/>
      <c r="I443" s="268"/>
      <c r="K443" s="241"/>
    </row>
    <row r="444" spans="1:11" ht="12.75">
      <c r="A444" s="3"/>
      <c r="B444" s="4"/>
      <c r="E444" s="265"/>
      <c r="F444" s="288"/>
      <c r="G444" s="287"/>
      <c r="H444" s="267"/>
      <c r="I444" s="268"/>
      <c r="K444" s="241"/>
    </row>
    <row r="445" spans="1:11" ht="12.75">
      <c r="A445" s="3"/>
      <c r="B445" s="4"/>
      <c r="E445" s="265"/>
      <c r="F445" s="288"/>
      <c r="G445" s="287"/>
      <c r="H445" s="267"/>
      <c r="I445" s="268"/>
      <c r="K445" s="241"/>
    </row>
    <row r="446" spans="1:11" ht="12.75">
      <c r="A446" s="3"/>
      <c r="B446" s="4"/>
      <c r="E446" s="265"/>
      <c r="F446" s="288"/>
      <c r="G446" s="287"/>
      <c r="H446" s="267"/>
      <c r="I446" s="268"/>
      <c r="K446" s="241"/>
    </row>
    <row r="447" spans="1:11" ht="12.75">
      <c r="A447" s="3"/>
      <c r="B447" s="4"/>
      <c r="E447" s="265"/>
      <c r="F447" s="288"/>
      <c r="G447" s="287"/>
      <c r="H447" s="267"/>
      <c r="I447" s="268"/>
      <c r="K447" s="241"/>
    </row>
    <row r="448" spans="1:11" ht="12.75">
      <c r="A448" s="3"/>
      <c r="B448" s="4"/>
      <c r="E448" s="265"/>
      <c r="F448" s="288"/>
      <c r="G448" s="287"/>
      <c r="H448" s="267"/>
      <c r="I448" s="268"/>
      <c r="K448" s="241"/>
    </row>
    <row r="449" spans="1:11" ht="12.75">
      <c r="A449" s="3"/>
      <c r="B449" s="4"/>
      <c r="E449" s="265"/>
      <c r="F449" s="288"/>
      <c r="G449" s="287"/>
      <c r="H449" s="267"/>
      <c r="I449" s="268"/>
      <c r="K449" s="241"/>
    </row>
    <row r="450" spans="1:11" ht="12.75">
      <c r="A450" s="3"/>
      <c r="B450" s="4"/>
      <c r="E450" s="265"/>
      <c r="F450" s="288"/>
      <c r="G450" s="287"/>
      <c r="H450" s="267"/>
      <c r="I450" s="268"/>
      <c r="K450" s="241"/>
    </row>
    <row r="451" spans="1:11" ht="12.75">
      <c r="A451" s="3"/>
      <c r="B451" s="4"/>
      <c r="E451" s="265"/>
      <c r="F451" s="288"/>
      <c r="G451" s="287"/>
      <c r="H451" s="267"/>
      <c r="I451" s="268"/>
      <c r="K451" s="241"/>
    </row>
    <row r="452" spans="1:11" ht="12.75">
      <c r="A452" s="3"/>
      <c r="B452" s="4"/>
      <c r="E452" s="265"/>
      <c r="F452" s="288"/>
      <c r="G452" s="287"/>
      <c r="H452" s="267"/>
      <c r="I452" s="268"/>
      <c r="K452" s="241"/>
    </row>
    <row r="453" spans="1:11" ht="12.75">
      <c r="A453" s="3"/>
      <c r="B453" s="4"/>
      <c r="E453" s="265"/>
      <c r="F453" s="288"/>
      <c r="G453" s="287"/>
      <c r="H453" s="267"/>
      <c r="I453" s="268"/>
      <c r="K453" s="241"/>
    </row>
    <row r="454" spans="1:11" ht="12.75">
      <c r="A454" s="3"/>
      <c r="B454" s="4"/>
      <c r="E454" s="265"/>
      <c r="F454" s="288"/>
      <c r="G454" s="287"/>
      <c r="H454" s="267"/>
      <c r="I454" s="268"/>
      <c r="K454" s="241"/>
    </row>
    <row r="455" spans="1:11" ht="12.75">
      <c r="A455" s="3"/>
      <c r="B455" s="4"/>
      <c r="E455" s="265"/>
      <c r="F455" s="288"/>
      <c r="G455" s="287"/>
      <c r="H455" s="267"/>
      <c r="I455" s="268"/>
      <c r="K455" s="241"/>
    </row>
    <row r="456" spans="1:11" ht="12.75">
      <c r="A456" s="3"/>
      <c r="B456" s="4"/>
      <c r="E456" s="265"/>
      <c r="F456" s="288"/>
      <c r="G456" s="287"/>
      <c r="H456" s="267"/>
      <c r="I456" s="268"/>
      <c r="K456" s="241"/>
    </row>
    <row r="457" spans="1:11" ht="12.75">
      <c r="A457" s="3"/>
      <c r="B457" s="4"/>
      <c r="E457" s="265"/>
      <c r="F457" s="288"/>
      <c r="G457" s="287"/>
      <c r="H457" s="267"/>
      <c r="I457" s="268"/>
      <c r="K457" s="241"/>
    </row>
    <row r="458" spans="1:11" ht="12.75">
      <c r="A458" s="3"/>
      <c r="B458" s="4"/>
      <c r="E458" s="265"/>
      <c r="F458" s="288"/>
      <c r="G458" s="287"/>
      <c r="H458" s="267"/>
      <c r="I458" s="268"/>
      <c r="K458" s="241"/>
    </row>
    <row r="459" spans="1:11" ht="12.75">
      <c r="A459" s="3"/>
      <c r="B459" s="4"/>
      <c r="E459" s="265"/>
      <c r="F459" s="288"/>
      <c r="G459" s="287"/>
      <c r="H459" s="267"/>
      <c r="I459" s="268"/>
      <c r="K459" s="241"/>
    </row>
    <row r="460" spans="1:11" ht="12.75">
      <c r="A460" s="3"/>
      <c r="B460" s="4"/>
      <c r="E460" s="265"/>
      <c r="F460" s="288"/>
      <c r="G460" s="287"/>
      <c r="H460" s="267"/>
      <c r="I460" s="268"/>
      <c r="K460" s="241"/>
    </row>
    <row r="461" spans="1:11" ht="12.75">
      <c r="A461" s="3"/>
      <c r="B461" s="4"/>
      <c r="E461" s="265"/>
      <c r="F461" s="288"/>
      <c r="G461" s="287"/>
      <c r="H461" s="267"/>
      <c r="I461" s="268"/>
      <c r="K461" s="241"/>
    </row>
    <row r="462" spans="1:11" ht="12.75">
      <c r="A462" s="3"/>
      <c r="B462" s="4"/>
      <c r="E462" s="265"/>
      <c r="F462" s="288"/>
      <c r="G462" s="287"/>
      <c r="H462" s="267"/>
      <c r="I462" s="268"/>
      <c r="K462" s="241"/>
    </row>
    <row r="463" spans="1:11" ht="12.75">
      <c r="A463" s="3"/>
      <c r="B463" s="4"/>
      <c r="E463" s="265"/>
      <c r="F463" s="288"/>
      <c r="G463" s="287"/>
      <c r="H463" s="267"/>
      <c r="I463" s="268"/>
      <c r="K463" s="241"/>
    </row>
    <row r="464" spans="1:11" ht="12.75">
      <c r="A464" s="3"/>
      <c r="B464" s="4"/>
      <c r="E464" s="265"/>
      <c r="F464" s="288"/>
      <c r="G464" s="287"/>
      <c r="H464" s="267"/>
      <c r="I464" s="268"/>
      <c r="K464" s="241"/>
    </row>
    <row r="465" spans="1:11" ht="12.75">
      <c r="A465" s="3"/>
      <c r="B465" s="4"/>
      <c r="E465" s="265"/>
      <c r="F465" s="288"/>
      <c r="G465" s="287"/>
      <c r="H465" s="267"/>
      <c r="I465" s="268"/>
      <c r="K465" s="241"/>
    </row>
    <row r="466" spans="1:11" ht="12.75">
      <c r="A466" s="3"/>
      <c r="B466" s="4"/>
      <c r="E466" s="265"/>
      <c r="F466" s="288"/>
      <c r="G466" s="287"/>
      <c r="H466" s="267"/>
      <c r="I466" s="268"/>
      <c r="K466" s="241"/>
    </row>
    <row r="467" spans="1:11" ht="12.75">
      <c r="A467" s="3"/>
      <c r="B467" s="4"/>
      <c r="E467" s="265"/>
      <c r="F467" s="288"/>
      <c r="G467" s="287"/>
      <c r="H467" s="267"/>
      <c r="I467" s="268"/>
      <c r="K467" s="241"/>
    </row>
    <row r="468" spans="1:11" ht="12.75">
      <c r="A468" s="3"/>
      <c r="B468" s="4"/>
      <c r="E468" s="265"/>
      <c r="F468" s="288"/>
      <c r="G468" s="287"/>
      <c r="H468" s="267"/>
      <c r="I468" s="268"/>
      <c r="K468" s="241"/>
    </row>
    <row r="469" spans="1:11" ht="12.75">
      <c r="A469" s="3"/>
      <c r="B469" s="4"/>
      <c r="E469" s="265"/>
      <c r="F469" s="288"/>
      <c r="G469" s="287"/>
      <c r="H469" s="267"/>
      <c r="I469" s="268"/>
      <c r="K469" s="241"/>
    </row>
    <row r="470" spans="1:11" ht="12.75">
      <c r="A470" s="3"/>
      <c r="B470" s="4"/>
      <c r="E470" s="265"/>
      <c r="F470" s="288"/>
      <c r="G470" s="287"/>
      <c r="H470" s="267"/>
      <c r="I470" s="268"/>
      <c r="K470" s="241"/>
    </row>
    <row r="471" spans="1:11" ht="12.75">
      <c r="A471" s="3"/>
      <c r="B471" s="4"/>
      <c r="E471" s="265"/>
      <c r="F471" s="288"/>
      <c r="G471" s="287"/>
      <c r="H471" s="267"/>
      <c r="I471" s="268"/>
      <c r="K471" s="241"/>
    </row>
    <row r="472" spans="1:11" ht="12.75">
      <c r="A472" s="3"/>
      <c r="B472" s="4"/>
      <c r="E472" s="265"/>
      <c r="F472" s="288"/>
      <c r="G472" s="287"/>
      <c r="H472" s="267"/>
      <c r="I472" s="268"/>
      <c r="K472" s="241"/>
    </row>
    <row r="473" spans="1:11" ht="12.75">
      <c r="A473" s="3"/>
      <c r="B473" s="4"/>
      <c r="E473" s="265"/>
      <c r="F473" s="288"/>
      <c r="G473" s="287"/>
      <c r="H473" s="267"/>
      <c r="I473" s="268"/>
      <c r="K473" s="241"/>
    </row>
    <row r="474" spans="1:11" ht="12.75">
      <c r="A474" s="3"/>
      <c r="B474" s="4"/>
      <c r="E474" s="265"/>
      <c r="F474" s="288"/>
      <c r="G474" s="287"/>
      <c r="H474" s="267"/>
      <c r="I474" s="268"/>
      <c r="K474" s="241"/>
    </row>
    <row r="475" spans="1:11" ht="12.75">
      <c r="A475" s="3"/>
      <c r="B475" s="4"/>
      <c r="E475" s="265"/>
      <c r="F475" s="288"/>
      <c r="G475" s="287"/>
      <c r="H475" s="267"/>
      <c r="I475" s="268"/>
      <c r="K475" s="241"/>
    </row>
    <row r="476" spans="1:11" ht="12.75">
      <c r="A476" s="3"/>
      <c r="B476" s="4"/>
      <c r="E476" s="265"/>
      <c r="F476" s="288"/>
      <c r="G476" s="287"/>
      <c r="H476" s="267"/>
      <c r="I476" s="268"/>
      <c r="K476" s="241"/>
    </row>
    <row r="477" spans="1:11" ht="12.75">
      <c r="A477" s="3"/>
      <c r="B477" s="4"/>
      <c r="E477" s="265"/>
      <c r="F477" s="288"/>
      <c r="G477" s="287"/>
      <c r="H477" s="267"/>
      <c r="I477" s="268"/>
      <c r="K477" s="241"/>
    </row>
    <row r="478" spans="1:11" ht="12.75">
      <c r="A478" s="3"/>
      <c r="B478" s="4"/>
      <c r="E478" s="265"/>
      <c r="F478" s="288"/>
      <c r="G478" s="287"/>
      <c r="H478" s="267"/>
      <c r="I478" s="268"/>
      <c r="K478" s="241"/>
    </row>
    <row r="479" spans="1:11" ht="12.75">
      <c r="A479" s="3"/>
      <c r="B479" s="4"/>
      <c r="E479" s="265"/>
      <c r="F479" s="288"/>
      <c r="G479" s="287"/>
      <c r="H479" s="267"/>
      <c r="I479" s="268"/>
      <c r="K479" s="241"/>
    </row>
    <row r="480" spans="1:11" ht="12.75">
      <c r="A480" s="3"/>
      <c r="B480" s="4"/>
      <c r="E480" s="265"/>
      <c r="F480" s="288"/>
      <c r="G480" s="287"/>
      <c r="H480" s="267"/>
      <c r="I480" s="268"/>
      <c r="K480" s="241"/>
    </row>
    <row r="481" spans="1:11" ht="12.75">
      <c r="A481" s="3"/>
      <c r="B481" s="4"/>
      <c r="E481" s="265"/>
      <c r="F481" s="288"/>
      <c r="G481" s="287"/>
      <c r="H481" s="267"/>
      <c r="I481" s="268"/>
      <c r="K481" s="241"/>
    </row>
    <row r="482" spans="1:11" ht="12.75">
      <c r="A482" s="3"/>
      <c r="B482" s="4"/>
      <c r="E482" s="265"/>
      <c r="F482" s="288"/>
      <c r="G482" s="287"/>
      <c r="H482" s="267"/>
      <c r="I482" s="268"/>
      <c r="K482" s="241"/>
    </row>
    <row r="483" spans="1:11" ht="12.75">
      <c r="A483" s="3"/>
      <c r="B483" s="4"/>
      <c r="E483" s="265"/>
      <c r="F483" s="288"/>
      <c r="G483" s="287"/>
      <c r="H483" s="267"/>
      <c r="I483" s="268"/>
      <c r="K483" s="241"/>
    </row>
    <row r="484" spans="1:11" ht="12.75">
      <c r="A484" s="3"/>
      <c r="B484" s="4"/>
      <c r="E484" s="265"/>
      <c r="F484" s="288"/>
      <c r="G484" s="287"/>
      <c r="H484" s="267"/>
      <c r="I484" s="268"/>
      <c r="K484" s="241"/>
    </row>
    <row r="485" spans="1:11" ht="12.75">
      <c r="A485" s="3"/>
      <c r="B485" s="4"/>
      <c r="E485" s="265"/>
      <c r="F485" s="288"/>
      <c r="G485" s="287"/>
      <c r="H485" s="267"/>
      <c r="I485" s="268"/>
      <c r="K485" s="241"/>
    </row>
    <row r="486" spans="1:11" ht="12.75">
      <c r="A486" s="3"/>
      <c r="B486" s="4"/>
      <c r="E486" s="265"/>
      <c r="F486" s="288"/>
      <c r="G486" s="287"/>
      <c r="H486" s="267"/>
      <c r="I486" s="268"/>
      <c r="K486" s="241"/>
    </row>
    <row r="487" spans="1:11" ht="12.75">
      <c r="A487" s="3"/>
      <c r="B487" s="4"/>
      <c r="E487" s="265"/>
      <c r="F487" s="288"/>
      <c r="G487" s="287"/>
      <c r="H487" s="267"/>
      <c r="I487" s="268"/>
      <c r="K487" s="241"/>
    </row>
    <row r="488" spans="1:11" ht="12.75">
      <c r="A488" s="3"/>
      <c r="B488" s="4"/>
      <c r="E488" s="265"/>
      <c r="F488" s="288"/>
      <c r="G488" s="287"/>
      <c r="H488" s="267"/>
      <c r="I488" s="268"/>
      <c r="K488" s="241"/>
    </row>
    <row r="489" spans="1:11" ht="12.75">
      <c r="A489" s="3"/>
      <c r="B489" s="4"/>
      <c r="E489" s="265"/>
      <c r="F489" s="288"/>
      <c r="G489" s="287"/>
      <c r="H489" s="267"/>
      <c r="I489" s="268"/>
      <c r="K489" s="241"/>
    </row>
    <row r="490" spans="1:11" ht="12.75">
      <c r="A490" s="3"/>
      <c r="B490" s="4"/>
      <c r="E490" s="265"/>
      <c r="F490" s="288"/>
      <c r="G490" s="287"/>
      <c r="H490" s="267"/>
      <c r="I490" s="268"/>
      <c r="K490" s="241"/>
    </row>
    <row r="491" spans="1:11" ht="12.75">
      <c r="A491" s="3"/>
      <c r="B491" s="4"/>
      <c r="E491" s="265"/>
      <c r="F491" s="288"/>
      <c r="G491" s="287"/>
      <c r="H491" s="267"/>
      <c r="I491" s="268"/>
      <c r="K491" s="241"/>
    </row>
    <row r="492" spans="1:11" ht="12.75">
      <c r="A492" s="3"/>
      <c r="B492" s="4"/>
      <c r="E492" s="265"/>
      <c r="F492" s="288"/>
      <c r="G492" s="287"/>
      <c r="H492" s="267"/>
      <c r="I492" s="268"/>
      <c r="K492" s="241"/>
    </row>
    <row r="493" spans="1:11" ht="12.75">
      <c r="A493" s="3"/>
      <c r="B493" s="4"/>
      <c r="E493" s="265"/>
      <c r="F493" s="288"/>
      <c r="G493" s="287"/>
      <c r="H493" s="267"/>
      <c r="I493" s="268"/>
      <c r="K493" s="241"/>
    </row>
    <row r="494" spans="1:11" ht="12.75">
      <c r="A494" s="3"/>
      <c r="B494" s="4"/>
      <c r="E494" s="265"/>
      <c r="F494" s="288"/>
      <c r="G494" s="287"/>
      <c r="H494" s="267"/>
      <c r="I494" s="268"/>
      <c r="K494" s="241"/>
    </row>
    <row r="495" spans="1:11" ht="12.75">
      <c r="A495" s="3"/>
      <c r="B495" s="4"/>
      <c r="E495" s="265"/>
      <c r="F495" s="288"/>
      <c r="G495" s="287"/>
      <c r="H495" s="267"/>
      <c r="I495" s="268"/>
      <c r="K495" s="241"/>
    </row>
    <row r="496" spans="1:11" ht="12.75">
      <c r="A496" s="3"/>
      <c r="B496" s="4"/>
      <c r="E496" s="265"/>
      <c r="F496" s="288"/>
      <c r="G496" s="287"/>
      <c r="H496" s="267"/>
      <c r="I496" s="268"/>
      <c r="K496" s="241"/>
    </row>
    <row r="497" spans="1:11" ht="12.75">
      <c r="A497" s="3"/>
      <c r="B497" s="4"/>
      <c r="E497" s="265"/>
      <c r="F497" s="288"/>
      <c r="G497" s="287"/>
      <c r="H497" s="267"/>
      <c r="I497" s="268"/>
      <c r="K497" s="241"/>
    </row>
    <row r="498" spans="1:11" ht="12.75">
      <c r="A498" s="3"/>
      <c r="B498" s="4"/>
      <c r="E498" s="265"/>
      <c r="F498" s="288"/>
      <c r="G498" s="287"/>
      <c r="H498" s="267"/>
      <c r="I498" s="268"/>
      <c r="K498" s="241"/>
    </row>
    <row r="499" spans="1:11" ht="12.75">
      <c r="A499" s="3"/>
      <c r="B499" s="4"/>
      <c r="E499" s="265"/>
      <c r="F499" s="288"/>
      <c r="G499" s="287"/>
      <c r="H499" s="267"/>
      <c r="I499" s="268"/>
      <c r="K499" s="241"/>
    </row>
    <row r="500" spans="1:11" ht="12.75">
      <c r="A500" s="3"/>
      <c r="B500" s="4"/>
      <c r="E500" s="265"/>
      <c r="F500" s="288"/>
      <c r="G500" s="287"/>
      <c r="H500" s="267"/>
      <c r="I500" s="268"/>
      <c r="K500" s="241"/>
    </row>
    <row r="501" spans="1:11" ht="12.75">
      <c r="A501" s="3"/>
      <c r="B501" s="4"/>
      <c r="E501" s="265"/>
      <c r="F501" s="288"/>
      <c r="G501" s="287"/>
      <c r="H501" s="267"/>
      <c r="I501" s="268"/>
      <c r="K501" s="241"/>
    </row>
    <row r="502" spans="1:11" ht="12.75">
      <c r="A502" s="3"/>
      <c r="B502" s="4"/>
      <c r="E502" s="265"/>
      <c r="F502" s="288"/>
      <c r="G502" s="287"/>
      <c r="H502" s="267"/>
      <c r="I502" s="268"/>
      <c r="K502" s="241"/>
    </row>
    <row r="503" spans="1:11" ht="12.75">
      <c r="A503" s="3"/>
      <c r="B503" s="4"/>
      <c r="E503" s="265"/>
      <c r="F503" s="288"/>
      <c r="G503" s="287"/>
      <c r="H503" s="267"/>
      <c r="I503" s="268"/>
      <c r="K503" s="241"/>
    </row>
    <row r="504" spans="1:11" ht="12.75">
      <c r="A504" s="3"/>
      <c r="B504" s="4"/>
      <c r="E504" s="265"/>
      <c r="F504" s="288"/>
      <c r="G504" s="287"/>
      <c r="H504" s="267"/>
      <c r="I504" s="268"/>
      <c r="K504" s="241"/>
    </row>
    <row r="505" spans="1:11" ht="12.75">
      <c r="A505" s="3"/>
      <c r="B505" s="4"/>
      <c r="E505" s="265"/>
      <c r="F505" s="288"/>
      <c r="G505" s="287"/>
      <c r="H505" s="267"/>
      <c r="I505" s="268"/>
      <c r="K505" s="241"/>
    </row>
    <row r="506" spans="1:11" ht="12.75">
      <c r="A506" s="3"/>
      <c r="B506" s="4"/>
      <c r="E506" s="265"/>
      <c r="F506" s="288"/>
      <c r="G506" s="287"/>
      <c r="H506" s="267"/>
      <c r="I506" s="268"/>
      <c r="K506" s="241"/>
    </row>
    <row r="507" spans="1:11" ht="12.75">
      <c r="A507" s="3"/>
      <c r="B507" s="4"/>
      <c r="E507" s="265"/>
      <c r="F507" s="288"/>
      <c r="G507" s="287"/>
      <c r="H507" s="267"/>
      <c r="I507" s="268"/>
      <c r="K507" s="241"/>
    </row>
    <row r="508" spans="1:11" ht="12.75">
      <c r="A508" s="3"/>
      <c r="B508" s="4"/>
      <c r="E508" s="265"/>
      <c r="F508" s="288"/>
      <c r="G508" s="287"/>
      <c r="H508" s="267"/>
      <c r="I508" s="268"/>
      <c r="K508" s="241"/>
    </row>
    <row r="509" spans="1:11" ht="12.75">
      <c r="A509" s="3"/>
      <c r="B509" s="4"/>
      <c r="E509" s="265"/>
      <c r="F509" s="288"/>
      <c r="G509" s="287"/>
      <c r="H509" s="267"/>
      <c r="I509" s="268"/>
      <c r="K509" s="241"/>
    </row>
    <row r="510" spans="1:11" ht="12.75">
      <c r="A510" s="3"/>
      <c r="B510" s="4"/>
      <c r="E510" s="265"/>
      <c r="F510" s="288"/>
      <c r="G510" s="287"/>
      <c r="H510" s="267"/>
      <c r="I510" s="268"/>
      <c r="K510" s="241"/>
    </row>
    <row r="511" spans="1:11" ht="12.75">
      <c r="A511" s="3"/>
      <c r="B511" s="4"/>
      <c r="E511" s="265"/>
      <c r="F511" s="288"/>
      <c r="G511" s="287"/>
      <c r="H511" s="267"/>
      <c r="I511" s="268"/>
      <c r="K511" s="241"/>
    </row>
    <row r="512" spans="1:11" ht="12.75">
      <c r="A512" s="3"/>
      <c r="B512" s="4"/>
      <c r="E512" s="265"/>
      <c r="F512" s="288"/>
      <c r="G512" s="287"/>
      <c r="H512" s="267"/>
      <c r="I512" s="268"/>
      <c r="K512" s="241"/>
    </row>
    <row r="513" spans="1:11" ht="12.75">
      <c r="A513" s="3"/>
      <c r="B513" s="4"/>
      <c r="E513" s="265"/>
      <c r="F513" s="288"/>
      <c r="G513" s="287"/>
      <c r="H513" s="267"/>
      <c r="I513" s="268"/>
      <c r="K513" s="241"/>
    </row>
    <row r="514" spans="1:11" ht="12.75">
      <c r="A514" s="3"/>
      <c r="B514" s="4"/>
      <c r="E514" s="265"/>
      <c r="F514" s="288"/>
      <c r="G514" s="287"/>
      <c r="H514" s="267"/>
      <c r="I514" s="268"/>
      <c r="K514" s="241"/>
    </row>
    <row r="515" spans="1:11" ht="12.75">
      <c r="A515" s="3"/>
      <c r="B515" s="4"/>
      <c r="E515" s="265"/>
      <c r="F515" s="288"/>
      <c r="G515" s="287"/>
      <c r="H515" s="267"/>
      <c r="I515" s="268"/>
      <c r="K515" s="241"/>
    </row>
    <row r="516" spans="1:11" ht="12.75">
      <c r="A516" s="3"/>
      <c r="B516" s="4"/>
      <c r="E516" s="265"/>
      <c r="F516" s="288"/>
      <c r="G516" s="287"/>
      <c r="H516" s="267"/>
      <c r="I516" s="268"/>
      <c r="K516" s="241"/>
    </row>
    <row r="517" spans="1:11" ht="12.75">
      <c r="A517" s="3"/>
      <c r="B517" s="4"/>
      <c r="E517" s="265"/>
      <c r="F517" s="288"/>
      <c r="G517" s="287"/>
      <c r="H517" s="267"/>
      <c r="I517" s="268"/>
      <c r="K517" s="241"/>
    </row>
    <row r="518" spans="1:11" ht="12.75">
      <c r="A518" s="3"/>
      <c r="B518" s="4"/>
      <c r="E518" s="265"/>
      <c r="F518" s="288"/>
      <c r="G518" s="287"/>
      <c r="H518" s="267"/>
      <c r="I518" s="268"/>
      <c r="K518" s="241"/>
    </row>
    <row r="519" spans="1:11" ht="12.75">
      <c r="A519" s="3"/>
      <c r="B519" s="4"/>
      <c r="E519" s="265"/>
      <c r="F519" s="288"/>
      <c r="G519" s="287"/>
      <c r="H519" s="267"/>
      <c r="I519" s="268"/>
      <c r="K519" s="241"/>
    </row>
    <row r="520" spans="1:11" ht="12.75">
      <c r="A520" s="3"/>
      <c r="B520" s="4"/>
      <c r="E520" s="265"/>
      <c r="F520" s="288"/>
      <c r="G520" s="287"/>
      <c r="H520" s="267"/>
      <c r="I520" s="268"/>
      <c r="K520" s="241"/>
    </row>
    <row r="521" spans="1:11" ht="12.75">
      <c r="A521" s="3"/>
      <c r="B521" s="4"/>
      <c r="E521" s="265"/>
      <c r="F521" s="288"/>
      <c r="G521" s="287"/>
      <c r="H521" s="267"/>
      <c r="I521" s="268"/>
      <c r="K521" s="241"/>
    </row>
    <row r="522" spans="1:11" ht="12.75">
      <c r="A522" s="3"/>
      <c r="B522" s="4"/>
      <c r="E522" s="265"/>
      <c r="F522" s="288"/>
      <c r="G522" s="287"/>
      <c r="H522" s="267"/>
      <c r="I522" s="268"/>
      <c r="K522" s="241"/>
    </row>
    <row r="523" spans="1:11" ht="12.75">
      <c r="A523" s="3"/>
      <c r="B523" s="4"/>
      <c r="E523" s="265"/>
      <c r="F523" s="288"/>
      <c r="G523" s="287"/>
      <c r="H523" s="267"/>
      <c r="I523" s="268"/>
      <c r="K523" s="241"/>
    </row>
    <row r="524" spans="1:11" ht="12.75">
      <c r="A524" s="3"/>
      <c r="B524" s="4"/>
      <c r="E524" s="265"/>
      <c r="F524" s="288"/>
      <c r="G524" s="287"/>
      <c r="H524" s="267"/>
      <c r="I524" s="268"/>
      <c r="K524" s="241"/>
    </row>
    <row r="525" spans="1:11" ht="12.75">
      <c r="A525" s="3"/>
      <c r="B525" s="4"/>
      <c r="E525" s="265"/>
      <c r="F525" s="288"/>
      <c r="G525" s="287"/>
      <c r="H525" s="267"/>
      <c r="I525" s="268"/>
      <c r="K525" s="241"/>
    </row>
    <row r="526" spans="1:11" ht="12.75">
      <c r="A526" s="3"/>
      <c r="B526" s="4"/>
      <c r="E526" s="265"/>
      <c r="F526" s="288"/>
      <c r="G526" s="287"/>
      <c r="H526" s="267"/>
      <c r="I526" s="268"/>
      <c r="K526" s="241"/>
    </row>
    <row r="527" spans="1:11" ht="12.75">
      <c r="A527" s="3"/>
      <c r="B527" s="4"/>
      <c r="E527" s="265"/>
      <c r="F527" s="288"/>
      <c r="G527" s="287"/>
      <c r="H527" s="267"/>
      <c r="I527" s="268"/>
      <c r="K527" s="241"/>
    </row>
    <row r="528" spans="1:11" ht="12.75">
      <c r="A528" s="3"/>
      <c r="B528" s="4"/>
      <c r="E528" s="265"/>
      <c r="F528" s="288"/>
      <c r="G528" s="287"/>
      <c r="H528" s="267"/>
      <c r="I528" s="268"/>
      <c r="K528" s="241"/>
    </row>
    <row r="529" spans="1:11" ht="12.75">
      <c r="A529" s="3"/>
      <c r="B529" s="4"/>
      <c r="E529" s="265"/>
      <c r="F529" s="288"/>
      <c r="G529" s="287"/>
      <c r="H529" s="267"/>
      <c r="I529" s="268"/>
      <c r="K529" s="241"/>
    </row>
    <row r="530" spans="1:11" ht="12.75">
      <c r="A530" s="3"/>
      <c r="B530" s="4"/>
      <c r="E530" s="265"/>
      <c r="F530" s="288"/>
      <c r="G530" s="287"/>
      <c r="H530" s="267"/>
      <c r="I530" s="268"/>
      <c r="K530" s="241"/>
    </row>
    <row r="531" spans="1:11" ht="12.75">
      <c r="A531" s="3"/>
      <c r="B531" s="4"/>
      <c r="E531" s="265"/>
      <c r="F531" s="288"/>
      <c r="G531" s="287"/>
      <c r="H531" s="267"/>
      <c r="I531" s="268"/>
      <c r="K531" s="241"/>
    </row>
    <row r="532" spans="1:11" ht="12.75">
      <c r="A532" s="3"/>
      <c r="B532" s="4"/>
      <c r="E532" s="265"/>
      <c r="F532" s="288"/>
      <c r="G532" s="287"/>
      <c r="H532" s="267"/>
      <c r="I532" s="268"/>
      <c r="K532" s="241"/>
    </row>
    <row r="533" spans="1:11" ht="12.75">
      <c r="A533" s="3"/>
      <c r="B533" s="4"/>
      <c r="E533" s="265"/>
      <c r="F533" s="288"/>
      <c r="G533" s="287"/>
      <c r="H533" s="267"/>
      <c r="I533" s="268"/>
      <c r="K533" s="241"/>
    </row>
    <row r="534" spans="1:11" ht="12.75">
      <c r="A534" s="3"/>
      <c r="B534" s="4"/>
      <c r="E534" s="265"/>
      <c r="F534" s="288"/>
      <c r="G534" s="287"/>
      <c r="H534" s="267"/>
      <c r="I534" s="268"/>
      <c r="K534" s="241"/>
    </row>
    <row r="535" spans="1:11" ht="12.75">
      <c r="A535" s="3"/>
      <c r="B535" s="4"/>
      <c r="E535" s="265"/>
      <c r="F535" s="288"/>
      <c r="G535" s="287"/>
      <c r="H535" s="267"/>
      <c r="I535" s="268"/>
      <c r="K535" s="241"/>
    </row>
    <row r="536" spans="1:11" ht="12.75">
      <c r="A536" s="3"/>
      <c r="B536" s="4"/>
      <c r="E536" s="265"/>
      <c r="F536" s="288"/>
      <c r="G536" s="287"/>
      <c r="H536" s="267"/>
      <c r="I536" s="268"/>
      <c r="K536" s="241"/>
    </row>
    <row r="537" spans="1:11" ht="12.75">
      <c r="A537" s="3"/>
      <c r="B537" s="4"/>
      <c r="E537" s="265"/>
      <c r="F537" s="288"/>
      <c r="G537" s="287"/>
      <c r="H537" s="267"/>
      <c r="I537" s="268"/>
      <c r="K537" s="241"/>
    </row>
    <row r="538" spans="1:11" ht="12.75">
      <c r="A538" s="3"/>
      <c r="B538" s="4"/>
      <c r="E538" s="265"/>
      <c r="F538" s="288"/>
      <c r="G538" s="287"/>
      <c r="H538" s="267"/>
      <c r="I538" s="268"/>
      <c r="K538" s="241"/>
    </row>
    <row r="539" spans="1:11" ht="12.75">
      <c r="A539" s="3"/>
      <c r="B539" s="4"/>
      <c r="E539" s="265"/>
      <c r="F539" s="288"/>
      <c r="G539" s="287"/>
      <c r="H539" s="267"/>
      <c r="I539" s="268"/>
      <c r="K539" s="241"/>
    </row>
    <row r="540" spans="1:11" ht="12.75">
      <c r="A540" s="3"/>
      <c r="B540" s="4"/>
      <c r="E540" s="265"/>
      <c r="F540" s="288"/>
      <c r="G540" s="287"/>
      <c r="H540" s="267"/>
      <c r="I540" s="268"/>
      <c r="K540" s="241"/>
    </row>
    <row r="541" spans="1:11" ht="12.75">
      <c r="A541" s="3"/>
      <c r="B541" s="4"/>
      <c r="E541" s="265"/>
      <c r="F541" s="288"/>
      <c r="G541" s="287"/>
      <c r="H541" s="267"/>
      <c r="I541" s="268"/>
      <c r="K541" s="241"/>
    </row>
    <row r="542" spans="1:11" ht="12.75">
      <c r="A542" s="3"/>
      <c r="B542" s="4"/>
      <c r="E542" s="265"/>
      <c r="F542" s="288"/>
      <c r="G542" s="287"/>
      <c r="H542" s="267"/>
      <c r="I542" s="268"/>
      <c r="K542" s="241"/>
    </row>
    <row r="543" spans="1:11" ht="12.75">
      <c r="A543" s="3"/>
      <c r="B543" s="4"/>
      <c r="E543" s="265"/>
      <c r="F543" s="288"/>
      <c r="G543" s="287"/>
      <c r="H543" s="267"/>
      <c r="I543" s="268"/>
      <c r="K543" s="241"/>
    </row>
    <row r="544" spans="1:11" ht="12.75">
      <c r="A544" s="3"/>
      <c r="B544" s="4"/>
      <c r="E544" s="265"/>
      <c r="F544" s="288"/>
      <c r="G544" s="287"/>
      <c r="H544" s="267"/>
      <c r="I544" s="268"/>
      <c r="K544" s="241"/>
    </row>
    <row r="545" spans="1:11" ht="12.75">
      <c r="A545" s="3"/>
      <c r="B545" s="4"/>
      <c r="E545" s="265"/>
      <c r="F545" s="288"/>
      <c r="G545" s="287"/>
      <c r="H545" s="267"/>
      <c r="I545" s="268"/>
      <c r="K545" s="241"/>
    </row>
    <row r="546" spans="1:11" ht="12.75">
      <c r="A546" s="3"/>
      <c r="B546" s="4"/>
      <c r="E546" s="265"/>
      <c r="F546" s="288"/>
      <c r="G546" s="287"/>
      <c r="H546" s="267"/>
      <c r="I546" s="268"/>
      <c r="K546" s="241"/>
    </row>
    <row r="547" spans="1:11" ht="12.75">
      <c r="A547" s="3"/>
      <c r="B547" s="4"/>
      <c r="E547" s="265"/>
      <c r="F547" s="288"/>
      <c r="G547" s="287"/>
      <c r="H547" s="267"/>
      <c r="I547" s="268"/>
      <c r="K547" s="241"/>
    </row>
    <row r="548" spans="1:11" ht="12.75">
      <c r="A548" s="3"/>
      <c r="B548" s="4"/>
      <c r="E548" s="265"/>
      <c r="F548" s="288"/>
      <c r="G548" s="287"/>
      <c r="H548" s="267"/>
      <c r="I548" s="268"/>
      <c r="K548" s="241"/>
    </row>
    <row r="549" spans="1:11" ht="12.75">
      <c r="A549" s="3"/>
      <c r="B549" s="4"/>
      <c r="E549" s="265"/>
      <c r="F549" s="288"/>
      <c r="G549" s="287"/>
      <c r="H549" s="267"/>
      <c r="I549" s="268"/>
      <c r="K549" s="241"/>
    </row>
    <row r="550" spans="1:11" ht="12.75">
      <c r="A550" s="3"/>
      <c r="B550" s="4"/>
      <c r="E550" s="265"/>
      <c r="F550" s="288"/>
      <c r="G550" s="287"/>
      <c r="H550" s="267"/>
      <c r="I550" s="268"/>
      <c r="K550" s="241"/>
    </row>
    <row r="551" spans="1:11" ht="12.75">
      <c r="A551" s="3"/>
      <c r="B551" s="4"/>
      <c r="E551" s="265"/>
      <c r="F551" s="288"/>
      <c r="G551" s="287"/>
      <c r="H551" s="267"/>
      <c r="I551" s="268"/>
      <c r="K551" s="241"/>
    </row>
    <row r="552" spans="1:11" ht="12.75">
      <c r="A552" s="3"/>
      <c r="B552" s="4"/>
      <c r="E552" s="265"/>
      <c r="F552" s="288"/>
      <c r="G552" s="287"/>
      <c r="H552" s="267"/>
      <c r="I552" s="268"/>
      <c r="K552" s="241"/>
    </row>
    <row r="553" spans="1:11" ht="12.75">
      <c r="A553" s="3"/>
      <c r="B553" s="4"/>
      <c r="E553" s="265"/>
      <c r="F553" s="288"/>
      <c r="G553" s="287"/>
      <c r="H553" s="267"/>
      <c r="I553" s="268"/>
      <c r="K553" s="241"/>
    </row>
    <row r="554" spans="1:11" ht="12.75">
      <c r="A554" s="3"/>
      <c r="B554" s="4"/>
      <c r="E554" s="265"/>
      <c r="F554" s="288"/>
      <c r="G554" s="287"/>
      <c r="H554" s="267"/>
      <c r="I554" s="268"/>
      <c r="K554" s="241"/>
    </row>
    <row r="555" spans="1:11" ht="12.75">
      <c r="A555" s="3"/>
      <c r="B555" s="4"/>
      <c r="E555" s="265"/>
      <c r="F555" s="288"/>
      <c r="G555" s="287"/>
      <c r="H555" s="267"/>
      <c r="I555" s="268"/>
      <c r="K555" s="241"/>
    </row>
    <row r="556" spans="1:11" ht="12.75">
      <c r="A556" s="3"/>
      <c r="B556" s="4"/>
      <c r="E556" s="265"/>
      <c r="F556" s="288"/>
      <c r="G556" s="287"/>
      <c r="H556" s="267"/>
      <c r="I556" s="268"/>
      <c r="K556" s="241"/>
    </row>
    <row r="557" spans="1:11" ht="12.75">
      <c r="A557" s="3"/>
      <c r="B557" s="4"/>
      <c r="E557" s="265"/>
      <c r="F557" s="288"/>
      <c r="G557" s="287"/>
      <c r="H557" s="267"/>
      <c r="I557" s="268"/>
      <c r="K557" s="241"/>
    </row>
    <row r="558" spans="1:11" ht="12.75">
      <c r="A558" s="3"/>
      <c r="B558" s="4"/>
      <c r="E558" s="265"/>
      <c r="F558" s="288"/>
      <c r="G558" s="287"/>
      <c r="H558" s="267"/>
      <c r="I558" s="268"/>
      <c r="K558" s="241"/>
    </row>
    <row r="559" spans="1:11" ht="12.75">
      <c r="A559" s="3"/>
      <c r="B559" s="4"/>
      <c r="E559" s="265"/>
      <c r="F559" s="288"/>
      <c r="G559" s="287"/>
      <c r="H559" s="267"/>
      <c r="I559" s="268"/>
      <c r="K559" s="241"/>
    </row>
    <row r="560" spans="1:11" ht="12.75">
      <c r="A560" s="3"/>
      <c r="B560" s="4"/>
      <c r="E560" s="265"/>
      <c r="F560" s="288"/>
      <c r="G560" s="287"/>
      <c r="H560" s="267"/>
      <c r="I560" s="268"/>
      <c r="K560" s="241"/>
    </row>
    <row r="561" spans="1:11" ht="12.75">
      <c r="A561" s="3"/>
      <c r="B561" s="4"/>
      <c r="E561" s="265"/>
      <c r="F561" s="288"/>
      <c r="G561" s="287"/>
      <c r="H561" s="267"/>
      <c r="I561" s="268"/>
      <c r="K561" s="241"/>
    </row>
    <row r="562" spans="1:11" ht="12.75">
      <c r="A562" s="3"/>
      <c r="B562" s="4"/>
      <c r="E562" s="265"/>
      <c r="F562" s="288"/>
      <c r="G562" s="287"/>
      <c r="H562" s="267"/>
      <c r="I562" s="268"/>
      <c r="K562" s="241"/>
    </row>
    <row r="563" spans="1:11" ht="12.75">
      <c r="A563" s="3"/>
      <c r="B563" s="4"/>
      <c r="E563" s="265"/>
      <c r="F563" s="288"/>
      <c r="G563" s="287"/>
      <c r="H563" s="267"/>
      <c r="I563" s="268"/>
      <c r="K563" s="241"/>
    </row>
    <row r="564" spans="1:11" ht="12.75">
      <c r="A564" s="3"/>
      <c r="B564" s="4"/>
      <c r="E564" s="265"/>
      <c r="F564" s="288"/>
      <c r="G564" s="287"/>
      <c r="H564" s="267"/>
      <c r="I564" s="268"/>
      <c r="K564" s="241"/>
    </row>
    <row r="565" spans="1:11" ht="12.75">
      <c r="A565" s="3"/>
      <c r="B565" s="4"/>
      <c r="E565" s="265"/>
      <c r="F565" s="288"/>
      <c r="G565" s="287"/>
      <c r="H565" s="267"/>
      <c r="I565" s="268"/>
      <c r="K565" s="241"/>
    </row>
    <row r="566" spans="1:11" ht="12.75">
      <c r="A566" s="3"/>
      <c r="B566" s="4"/>
      <c r="E566" s="265"/>
      <c r="F566" s="288"/>
      <c r="G566" s="287"/>
      <c r="H566" s="267"/>
      <c r="I566" s="268"/>
      <c r="K566" s="241"/>
    </row>
    <row r="567" spans="1:11" ht="12.75">
      <c r="A567" s="3"/>
      <c r="B567" s="4"/>
      <c r="E567" s="265"/>
      <c r="F567" s="288"/>
      <c r="G567" s="287"/>
      <c r="H567" s="267"/>
      <c r="I567" s="268"/>
      <c r="K567" s="241"/>
    </row>
    <row r="568" spans="1:11" ht="12.75">
      <c r="A568" s="3"/>
      <c r="B568" s="4"/>
      <c r="E568" s="265"/>
      <c r="F568" s="288"/>
      <c r="G568" s="287"/>
      <c r="H568" s="267"/>
      <c r="I568" s="268"/>
      <c r="K568" s="241"/>
    </row>
    <row r="569" spans="1:11" ht="12.75">
      <c r="A569" s="3"/>
      <c r="B569" s="4"/>
      <c r="E569" s="265"/>
      <c r="F569" s="288"/>
      <c r="G569" s="287"/>
      <c r="H569" s="267"/>
      <c r="I569" s="268"/>
      <c r="K569" s="241"/>
    </row>
    <row r="570" spans="1:11" ht="12.75">
      <c r="A570" s="3"/>
      <c r="B570" s="4"/>
      <c r="E570" s="265"/>
      <c r="F570" s="288"/>
      <c r="G570" s="287"/>
      <c r="H570" s="267"/>
      <c r="I570" s="268"/>
      <c r="K570" s="241"/>
    </row>
    <row r="571" spans="1:11" ht="12.75">
      <c r="A571" s="3"/>
      <c r="B571" s="4"/>
      <c r="E571" s="265"/>
      <c r="F571" s="288"/>
      <c r="G571" s="287"/>
      <c r="H571" s="267"/>
      <c r="I571" s="268"/>
      <c r="K571" s="241"/>
    </row>
    <row r="572" spans="1:11" ht="12.75">
      <c r="A572" s="3"/>
      <c r="B572" s="4"/>
      <c r="E572" s="265"/>
      <c r="F572" s="288"/>
      <c r="G572" s="287"/>
      <c r="H572" s="267"/>
      <c r="I572" s="268"/>
      <c r="K572" s="241"/>
    </row>
    <row r="573" spans="1:11" ht="12.75">
      <c r="A573" s="3"/>
      <c r="B573" s="4"/>
      <c r="E573" s="265"/>
      <c r="F573" s="288"/>
      <c r="G573" s="287"/>
      <c r="H573" s="267"/>
      <c r="I573" s="268"/>
      <c r="K573" s="241"/>
    </row>
    <row r="574" spans="1:11" ht="12.75">
      <c r="A574" s="3"/>
      <c r="B574" s="4"/>
      <c r="E574" s="265"/>
      <c r="F574" s="288"/>
      <c r="G574" s="287"/>
      <c r="H574" s="267"/>
      <c r="I574" s="268"/>
      <c r="K574" s="241"/>
    </row>
    <row r="575" spans="1:11" ht="12.75">
      <c r="A575" s="3"/>
      <c r="B575" s="4"/>
      <c r="E575" s="265"/>
      <c r="F575" s="288"/>
      <c r="G575" s="287"/>
      <c r="H575" s="267"/>
      <c r="I575" s="268"/>
      <c r="K575" s="241"/>
    </row>
    <row r="576" spans="1:11" ht="12.75">
      <c r="A576" s="3"/>
      <c r="B576" s="4"/>
      <c r="E576" s="265"/>
      <c r="F576" s="288"/>
      <c r="G576" s="287"/>
      <c r="H576" s="267"/>
      <c r="I576" s="268"/>
      <c r="K576" s="241"/>
    </row>
    <row r="577" spans="1:11" ht="12.75">
      <c r="A577" s="3"/>
      <c r="B577" s="4"/>
      <c r="E577" s="265"/>
      <c r="F577" s="288"/>
      <c r="G577" s="287"/>
      <c r="H577" s="267"/>
      <c r="I577" s="268"/>
      <c r="K577" s="241"/>
    </row>
    <row r="578" spans="1:11" ht="12.75">
      <c r="A578" s="3"/>
      <c r="B578" s="4"/>
      <c r="E578" s="265"/>
      <c r="F578" s="288"/>
      <c r="G578" s="287"/>
      <c r="H578" s="267"/>
      <c r="I578" s="268"/>
      <c r="K578" s="241"/>
    </row>
    <row r="579" spans="1:11" ht="12.75">
      <c r="A579" s="3"/>
      <c r="B579" s="4"/>
      <c r="E579" s="265"/>
      <c r="F579" s="288"/>
      <c r="G579" s="287"/>
      <c r="H579" s="267"/>
      <c r="I579" s="268"/>
      <c r="K579" s="241"/>
    </row>
    <row r="580" spans="1:11" ht="12.75">
      <c r="A580" s="3"/>
      <c r="B580" s="4"/>
      <c r="E580" s="265"/>
      <c r="F580" s="288"/>
      <c r="G580" s="287"/>
      <c r="H580" s="267"/>
      <c r="I580" s="268"/>
      <c r="K580" s="241"/>
    </row>
    <row r="581" spans="1:11" ht="12.75">
      <c r="A581" s="3"/>
      <c r="B581" s="4"/>
      <c r="E581" s="265"/>
      <c r="F581" s="288"/>
      <c r="G581" s="287"/>
      <c r="H581" s="267"/>
      <c r="I581" s="268"/>
      <c r="K581" s="241"/>
    </row>
    <row r="582" spans="1:11" ht="12.75">
      <c r="A582" s="3"/>
      <c r="B582" s="4"/>
      <c r="E582" s="265"/>
      <c r="F582" s="288"/>
      <c r="G582" s="287"/>
      <c r="H582" s="267"/>
      <c r="I582" s="268"/>
      <c r="K582" s="241"/>
    </row>
    <row r="583" spans="1:11" ht="12.75">
      <c r="A583" s="3"/>
      <c r="B583" s="4"/>
      <c r="E583" s="265"/>
      <c r="F583" s="288"/>
      <c r="G583" s="287"/>
      <c r="H583" s="267"/>
      <c r="I583" s="268"/>
      <c r="K583" s="241"/>
    </row>
    <row r="584" spans="1:11" ht="12.75">
      <c r="A584" s="3"/>
      <c r="B584" s="4"/>
      <c r="E584" s="265"/>
      <c r="F584" s="288"/>
      <c r="G584" s="287"/>
      <c r="H584" s="267"/>
      <c r="I584" s="268"/>
      <c r="K584" s="241"/>
    </row>
    <row r="585" spans="1:11" ht="12.75">
      <c r="A585" s="3"/>
      <c r="B585" s="4"/>
      <c r="E585" s="265"/>
      <c r="F585" s="288"/>
      <c r="G585" s="287"/>
      <c r="H585" s="267"/>
      <c r="I585" s="268"/>
      <c r="K585" s="241"/>
    </row>
    <row r="586" spans="1:11" ht="12.75">
      <c r="A586" s="3"/>
      <c r="B586" s="4"/>
      <c r="E586" s="265"/>
      <c r="F586" s="288"/>
      <c r="G586" s="287"/>
      <c r="H586" s="267"/>
      <c r="I586" s="268"/>
      <c r="K586" s="241"/>
    </row>
    <row r="587" spans="1:11" ht="12.75">
      <c r="A587" s="3"/>
      <c r="B587" s="4"/>
      <c r="E587" s="265"/>
      <c r="F587" s="288"/>
      <c r="G587" s="287"/>
      <c r="H587" s="267"/>
      <c r="I587" s="268"/>
      <c r="K587" s="241"/>
    </row>
    <row r="588" spans="1:11" ht="12.75">
      <c r="A588" s="3"/>
      <c r="B588" s="4"/>
      <c r="E588" s="265"/>
      <c r="F588" s="288"/>
      <c r="G588" s="287"/>
      <c r="H588" s="267"/>
      <c r="I588" s="268"/>
      <c r="K588" s="241"/>
    </row>
    <row r="589" spans="1:11" ht="12.75">
      <c r="A589" s="3"/>
      <c r="B589" s="4"/>
      <c r="E589" s="265"/>
      <c r="F589" s="288"/>
      <c r="G589" s="287"/>
      <c r="H589" s="267"/>
      <c r="I589" s="268"/>
      <c r="K589" s="241"/>
    </row>
    <row r="590" spans="1:11" ht="12.75">
      <c r="A590" s="3"/>
      <c r="B590" s="4"/>
      <c r="E590" s="265"/>
      <c r="F590" s="288"/>
      <c r="G590" s="287"/>
      <c r="H590" s="267"/>
      <c r="I590" s="268"/>
      <c r="K590" s="241"/>
    </row>
    <row r="591" spans="1:11" ht="12.75">
      <c r="A591" s="3"/>
      <c r="B591" s="4"/>
      <c r="E591" s="265"/>
      <c r="F591" s="288"/>
      <c r="G591" s="287"/>
      <c r="H591" s="267"/>
      <c r="I591" s="268"/>
      <c r="K591" s="241"/>
    </row>
    <row r="592" spans="1:11" ht="12.75">
      <c r="A592" s="3"/>
      <c r="B592" s="4"/>
      <c r="E592" s="265"/>
      <c r="F592" s="288"/>
      <c r="G592" s="287"/>
      <c r="H592" s="267"/>
      <c r="I592" s="268"/>
      <c r="K592" s="241"/>
    </row>
    <row r="593" spans="1:11" ht="12.75">
      <c r="A593" s="3"/>
      <c r="B593" s="4"/>
      <c r="E593" s="265"/>
      <c r="F593" s="288"/>
      <c r="G593" s="287"/>
      <c r="H593" s="267"/>
      <c r="I593" s="268"/>
      <c r="K593" s="241"/>
    </row>
    <row r="594" spans="1:11" ht="12.75">
      <c r="A594" s="3"/>
      <c r="B594" s="4"/>
      <c r="E594" s="265"/>
      <c r="F594" s="288"/>
      <c r="G594" s="287"/>
      <c r="H594" s="267"/>
      <c r="I594" s="268"/>
      <c r="K594" s="241"/>
    </row>
    <row r="595" spans="1:11" ht="12.75">
      <c r="A595" s="3"/>
      <c r="B595" s="4"/>
      <c r="E595" s="265"/>
      <c r="F595" s="288"/>
      <c r="G595" s="287"/>
      <c r="H595" s="267"/>
      <c r="I595" s="268"/>
      <c r="K595" s="241"/>
    </row>
    <row r="596" spans="1:11" ht="12.75">
      <c r="A596" s="3"/>
      <c r="B596" s="4"/>
      <c r="E596" s="265"/>
      <c r="F596" s="288"/>
      <c r="G596" s="287"/>
      <c r="H596" s="267"/>
      <c r="I596" s="268"/>
      <c r="K596" s="241"/>
    </row>
    <row r="597" spans="1:11" ht="12.75">
      <c r="A597" s="3"/>
      <c r="B597" s="4"/>
      <c r="E597" s="265"/>
      <c r="F597" s="288"/>
      <c r="G597" s="287"/>
      <c r="H597" s="267"/>
      <c r="I597" s="268"/>
      <c r="K597" s="241"/>
    </row>
    <row r="598" spans="1:11" ht="12.75">
      <c r="A598" s="3"/>
      <c r="B598" s="4"/>
      <c r="E598" s="265"/>
      <c r="F598" s="288"/>
      <c r="G598" s="287"/>
      <c r="H598" s="267"/>
      <c r="I598" s="268"/>
      <c r="K598" s="241"/>
    </row>
    <row r="599" spans="1:11" ht="12.75">
      <c r="A599" s="3"/>
      <c r="B599" s="4"/>
      <c r="E599" s="265"/>
      <c r="F599" s="288"/>
      <c r="G599" s="287"/>
      <c r="H599" s="267"/>
      <c r="I599" s="268"/>
      <c r="K599" s="241"/>
    </row>
    <row r="600" spans="1:11" ht="12.75">
      <c r="A600" s="3"/>
      <c r="B600" s="4"/>
      <c r="E600" s="265"/>
      <c r="F600" s="288"/>
      <c r="G600" s="287"/>
      <c r="H600" s="267"/>
      <c r="I600" s="268"/>
      <c r="K600" s="241"/>
    </row>
    <row r="601" spans="1:11" ht="12.75">
      <c r="A601" s="3"/>
      <c r="B601" s="4"/>
      <c r="E601" s="265"/>
      <c r="F601" s="288"/>
      <c r="G601" s="287"/>
      <c r="H601" s="267"/>
      <c r="I601" s="268"/>
      <c r="K601" s="241"/>
    </row>
    <row r="602" spans="1:11" ht="12.75">
      <c r="A602" s="3"/>
      <c r="B602" s="4"/>
      <c r="E602" s="265"/>
      <c r="F602" s="288"/>
      <c r="G602" s="287"/>
      <c r="H602" s="267"/>
      <c r="I602" s="268"/>
      <c r="K602" s="241"/>
    </row>
    <row r="603" spans="1:11" ht="12.75">
      <c r="A603" s="3"/>
      <c r="B603" s="4"/>
      <c r="E603" s="265"/>
      <c r="F603" s="288"/>
      <c r="G603" s="287"/>
      <c r="H603" s="267"/>
      <c r="I603" s="268"/>
      <c r="K603" s="241"/>
    </row>
    <row r="604" spans="1:11" ht="12.75">
      <c r="A604" s="3"/>
      <c r="B604" s="4"/>
      <c r="E604" s="265"/>
      <c r="F604" s="288"/>
      <c r="G604" s="287"/>
      <c r="H604" s="267"/>
      <c r="I604" s="268"/>
      <c r="K604" s="241"/>
    </row>
    <row r="605" spans="1:11" ht="12.75">
      <c r="A605" s="3"/>
      <c r="B605" s="4"/>
      <c r="E605" s="265"/>
      <c r="F605" s="288"/>
      <c r="G605" s="287"/>
      <c r="H605" s="267"/>
      <c r="I605" s="268"/>
      <c r="K605" s="241"/>
    </row>
    <row r="606" spans="1:11" ht="12.75">
      <c r="A606" s="3"/>
      <c r="B606" s="4"/>
      <c r="E606" s="265"/>
      <c r="F606" s="288"/>
      <c r="G606" s="287"/>
      <c r="H606" s="267"/>
      <c r="I606" s="268"/>
      <c r="K606" s="241"/>
    </row>
    <row r="607" spans="1:11" ht="12.75">
      <c r="A607" s="3"/>
      <c r="B607" s="4"/>
      <c r="E607" s="265"/>
      <c r="F607" s="288"/>
      <c r="G607" s="287"/>
      <c r="H607" s="267"/>
      <c r="I607" s="268"/>
      <c r="K607" s="241"/>
    </row>
    <row r="608" spans="1:11" ht="12.75">
      <c r="A608" s="3"/>
      <c r="B608" s="4"/>
      <c r="E608" s="265"/>
      <c r="F608" s="288"/>
      <c r="G608" s="287"/>
      <c r="H608" s="267"/>
      <c r="I608" s="268"/>
      <c r="K608" s="241"/>
    </row>
    <row r="609" spans="1:11" ht="12.75">
      <c r="A609" s="3"/>
      <c r="B609" s="4"/>
      <c r="E609" s="265"/>
      <c r="F609" s="288"/>
      <c r="G609" s="287"/>
      <c r="H609" s="267"/>
      <c r="I609" s="268"/>
      <c r="K609" s="241"/>
    </row>
    <row r="610" spans="1:11" ht="12.75">
      <c r="A610" s="3"/>
      <c r="B610" s="4"/>
      <c r="E610" s="265"/>
      <c r="F610" s="288"/>
      <c r="G610" s="287"/>
      <c r="H610" s="267"/>
      <c r="I610" s="268"/>
      <c r="K610" s="241"/>
    </row>
    <row r="611" spans="1:11" ht="12.75">
      <c r="A611" s="3"/>
      <c r="B611" s="4"/>
      <c r="E611" s="265"/>
      <c r="F611" s="288"/>
      <c r="G611" s="287"/>
      <c r="H611" s="267"/>
      <c r="I611" s="268"/>
      <c r="K611" s="241"/>
    </row>
    <row r="612" spans="1:11" ht="12.75">
      <c r="A612" s="3"/>
      <c r="B612" s="4"/>
      <c r="E612" s="265"/>
      <c r="F612" s="288"/>
      <c r="G612" s="287"/>
      <c r="H612" s="267"/>
      <c r="I612" s="268"/>
      <c r="K612" s="241"/>
    </row>
    <row r="613" spans="1:11" ht="12.75">
      <c r="A613" s="3"/>
      <c r="B613" s="4"/>
      <c r="E613" s="265"/>
      <c r="F613" s="288"/>
      <c r="G613" s="287"/>
      <c r="H613" s="267"/>
      <c r="I613" s="268"/>
      <c r="K613" s="241"/>
    </row>
    <row r="614" spans="1:11" ht="12.75">
      <c r="A614" s="3"/>
      <c r="B614" s="4"/>
      <c r="E614" s="265"/>
      <c r="F614" s="288"/>
      <c r="G614" s="287"/>
      <c r="H614" s="267"/>
      <c r="I614" s="268"/>
      <c r="K614" s="241"/>
    </row>
    <row r="615" spans="1:11" ht="12.75">
      <c r="A615" s="3"/>
      <c r="B615" s="4"/>
      <c r="E615" s="265"/>
      <c r="F615" s="288"/>
      <c r="G615" s="287"/>
      <c r="H615" s="267"/>
      <c r="I615" s="268"/>
      <c r="K615" s="241"/>
    </row>
    <row r="616" spans="1:11" ht="12.75">
      <c r="A616" s="3"/>
      <c r="B616" s="4"/>
      <c r="E616" s="265"/>
      <c r="F616" s="288"/>
      <c r="G616" s="287"/>
      <c r="H616" s="267"/>
      <c r="I616" s="268"/>
      <c r="K616" s="241"/>
    </row>
    <row r="617" spans="1:11" ht="12.75">
      <c r="A617" s="3"/>
      <c r="B617" s="4"/>
      <c r="E617" s="265"/>
      <c r="F617" s="288"/>
      <c r="G617" s="287"/>
      <c r="H617" s="267"/>
      <c r="I617" s="268"/>
      <c r="K617" s="241"/>
    </row>
    <row r="618" spans="1:11" ht="12.75">
      <c r="A618" s="3"/>
      <c r="B618" s="4"/>
      <c r="E618" s="265"/>
      <c r="F618" s="288"/>
      <c r="G618" s="287"/>
      <c r="H618" s="267"/>
      <c r="I618" s="268"/>
      <c r="K618" s="241"/>
    </row>
    <row r="619" spans="1:11" ht="12.75">
      <c r="A619" s="3"/>
      <c r="B619" s="4"/>
      <c r="E619" s="265"/>
      <c r="F619" s="288"/>
      <c r="G619" s="287"/>
      <c r="H619" s="267"/>
      <c r="I619" s="268"/>
      <c r="K619" s="241"/>
    </row>
    <row r="620" spans="1:11" ht="12.75">
      <c r="A620" s="3"/>
      <c r="B620" s="4"/>
      <c r="E620" s="265"/>
      <c r="F620" s="288"/>
      <c r="G620" s="287"/>
      <c r="H620" s="267"/>
      <c r="I620" s="268"/>
      <c r="K620" s="241"/>
    </row>
    <row r="621" spans="1:11" ht="12.75">
      <c r="A621" s="3"/>
      <c r="B621" s="4"/>
      <c r="E621" s="265"/>
      <c r="F621" s="288"/>
      <c r="G621" s="287"/>
      <c r="H621" s="267"/>
      <c r="I621" s="268"/>
      <c r="K621" s="241"/>
    </row>
    <row r="622" spans="1:11" ht="12.75">
      <c r="A622" s="3"/>
      <c r="B622" s="4"/>
      <c r="E622" s="265"/>
      <c r="F622" s="288"/>
      <c r="G622" s="287"/>
      <c r="H622" s="267"/>
      <c r="I622" s="268"/>
      <c r="K622" s="241"/>
    </row>
    <row r="623" spans="1:11" ht="12.75">
      <c r="A623" s="3"/>
      <c r="B623" s="4"/>
      <c r="E623" s="265"/>
      <c r="F623" s="288"/>
      <c r="G623" s="287"/>
      <c r="H623" s="267"/>
      <c r="I623" s="268"/>
      <c r="K623" s="241"/>
    </row>
    <row r="624" spans="1:11" ht="12.75">
      <c r="A624" s="3"/>
      <c r="B624" s="4"/>
      <c r="E624" s="265"/>
      <c r="F624" s="288"/>
      <c r="G624" s="287"/>
      <c r="H624" s="267"/>
      <c r="I624" s="268"/>
      <c r="K624" s="241"/>
    </row>
    <row r="625" spans="1:11" ht="12.75">
      <c r="A625" s="3"/>
      <c r="B625" s="4"/>
      <c r="E625" s="265"/>
      <c r="F625" s="288"/>
      <c r="G625" s="287"/>
      <c r="H625" s="267"/>
      <c r="I625" s="268"/>
      <c r="K625" s="241"/>
    </row>
    <row r="626" spans="1:11" ht="12.75">
      <c r="A626" s="3"/>
      <c r="B626" s="4"/>
      <c r="E626" s="265"/>
      <c r="F626" s="288"/>
      <c r="G626" s="287"/>
      <c r="H626" s="267"/>
      <c r="I626" s="268"/>
      <c r="K626" s="241"/>
    </row>
    <row r="627" spans="1:11" ht="12.75">
      <c r="A627" s="3"/>
      <c r="B627" s="4"/>
      <c r="E627" s="265"/>
      <c r="F627" s="288"/>
      <c r="G627" s="287"/>
      <c r="H627" s="267"/>
      <c r="I627" s="268"/>
      <c r="K627" s="241"/>
    </row>
    <row r="628" spans="1:11" ht="12.75">
      <c r="A628" s="3"/>
      <c r="B628" s="4"/>
      <c r="E628" s="265"/>
      <c r="F628" s="288"/>
      <c r="G628" s="287"/>
      <c r="H628" s="267"/>
      <c r="I628" s="268"/>
      <c r="K628" s="241"/>
    </row>
    <row r="629" spans="1:11" ht="12.75">
      <c r="A629" s="3"/>
      <c r="B629" s="4"/>
      <c r="E629" s="265"/>
      <c r="F629" s="288"/>
      <c r="G629" s="287"/>
      <c r="H629" s="267"/>
      <c r="I629" s="268"/>
      <c r="K629" s="241"/>
    </row>
    <row r="630" spans="1:11" ht="12.75">
      <c r="A630" s="3"/>
      <c r="B630" s="4"/>
      <c r="E630" s="265"/>
      <c r="F630" s="288"/>
      <c r="G630" s="287"/>
      <c r="H630" s="267"/>
      <c r="I630" s="268"/>
      <c r="K630" s="241"/>
    </row>
    <row r="631" spans="1:11" ht="12.75">
      <c r="A631" s="3"/>
      <c r="B631" s="4"/>
      <c r="E631" s="265"/>
      <c r="F631" s="288"/>
      <c r="G631" s="287"/>
      <c r="H631" s="267"/>
      <c r="I631" s="268"/>
      <c r="K631" s="241"/>
    </row>
    <row r="632" spans="1:11" ht="12.75">
      <c r="A632" s="3"/>
      <c r="B632" s="4"/>
      <c r="E632" s="265"/>
      <c r="F632" s="288"/>
      <c r="G632" s="287"/>
      <c r="H632" s="267"/>
      <c r="I632" s="268"/>
      <c r="K632" s="241"/>
    </row>
    <row r="633" spans="1:11" ht="12.75">
      <c r="A633" s="3"/>
      <c r="B633" s="4"/>
      <c r="E633" s="265"/>
      <c r="F633" s="288"/>
      <c r="G633" s="287"/>
      <c r="H633" s="267"/>
      <c r="I633" s="268"/>
      <c r="K633" s="241"/>
    </row>
    <row r="634" spans="1:11" ht="12.75">
      <c r="A634" s="3"/>
      <c r="B634" s="4"/>
      <c r="E634" s="265"/>
      <c r="F634" s="288"/>
      <c r="G634" s="287"/>
      <c r="H634" s="267"/>
      <c r="I634" s="268"/>
      <c r="K634" s="241"/>
    </row>
    <row r="635" spans="1:11" ht="12.75">
      <c r="A635" s="3"/>
      <c r="B635" s="4"/>
      <c r="E635" s="265"/>
      <c r="F635" s="288"/>
      <c r="G635" s="287"/>
      <c r="H635" s="267"/>
      <c r="I635" s="268"/>
      <c r="K635" s="241"/>
    </row>
    <row r="636" spans="1:11" ht="12.75">
      <c r="A636" s="3"/>
      <c r="B636" s="4"/>
      <c r="E636" s="265"/>
      <c r="F636" s="288"/>
      <c r="G636" s="287"/>
      <c r="H636" s="267"/>
      <c r="I636" s="268"/>
      <c r="K636" s="241"/>
    </row>
    <row r="637" spans="1:11" ht="12.75">
      <c r="A637" s="3"/>
      <c r="B637" s="4"/>
      <c r="E637" s="265"/>
      <c r="F637" s="288"/>
      <c r="G637" s="287"/>
      <c r="H637" s="267"/>
      <c r="I637" s="268"/>
      <c r="K637" s="241"/>
    </row>
    <row r="638" spans="1:11" ht="12.75">
      <c r="A638" s="3"/>
      <c r="B638" s="4"/>
      <c r="E638" s="265"/>
      <c r="F638" s="288"/>
      <c r="G638" s="287"/>
      <c r="H638" s="267"/>
      <c r="I638" s="268"/>
      <c r="K638" s="241"/>
    </row>
    <row r="639" spans="1:11" ht="12.75">
      <c r="A639" s="3"/>
      <c r="B639" s="4"/>
      <c r="E639" s="265"/>
      <c r="F639" s="288"/>
      <c r="G639" s="287"/>
      <c r="H639" s="267"/>
      <c r="I639" s="268"/>
      <c r="K639" s="241"/>
    </row>
    <row r="640" spans="1:11" ht="12.75">
      <c r="A640" s="3"/>
      <c r="B640" s="4"/>
      <c r="E640" s="265"/>
      <c r="F640" s="288"/>
      <c r="G640" s="287"/>
      <c r="H640" s="267"/>
      <c r="I640" s="268"/>
      <c r="K640" s="241"/>
    </row>
    <row r="641" spans="1:11" ht="12.75">
      <c r="A641" s="3"/>
      <c r="B641" s="4"/>
      <c r="E641" s="265"/>
      <c r="F641" s="288"/>
      <c r="G641" s="287"/>
      <c r="H641" s="267"/>
      <c r="I641" s="268"/>
      <c r="K641" s="241"/>
    </row>
    <row r="642" spans="1:11" ht="12.75">
      <c r="A642" s="3"/>
      <c r="B642" s="4"/>
      <c r="E642" s="265"/>
      <c r="F642" s="288"/>
      <c r="G642" s="287"/>
      <c r="H642" s="267"/>
      <c r="I642" s="268"/>
      <c r="K642" s="241"/>
    </row>
    <row r="643" spans="1:11" ht="12.75">
      <c r="A643" s="3"/>
      <c r="B643" s="4"/>
      <c r="E643" s="265"/>
      <c r="F643" s="288"/>
      <c r="G643" s="287"/>
      <c r="H643" s="267"/>
      <c r="I643" s="268"/>
      <c r="K643" s="241"/>
    </row>
    <row r="644" spans="1:11" ht="12.75">
      <c r="A644" s="3"/>
      <c r="B644" s="4"/>
      <c r="E644" s="265"/>
      <c r="F644" s="288"/>
      <c r="G644" s="287"/>
      <c r="H644" s="267"/>
      <c r="I644" s="268"/>
      <c r="K644" s="241"/>
    </row>
    <row r="645" spans="1:11" ht="12.75">
      <c r="A645" s="3"/>
      <c r="B645" s="4"/>
      <c r="E645" s="265"/>
      <c r="F645" s="288"/>
      <c r="G645" s="287"/>
      <c r="H645" s="267"/>
      <c r="I645" s="268"/>
      <c r="K645" s="241"/>
    </row>
    <row r="646" spans="1:11" ht="12.75">
      <c r="A646" s="3"/>
      <c r="B646" s="4"/>
      <c r="E646" s="265"/>
      <c r="F646" s="288"/>
      <c r="G646" s="287"/>
      <c r="H646" s="267"/>
      <c r="I646" s="268"/>
      <c r="K646" s="241"/>
    </row>
    <row r="647" spans="1:11" ht="12.75">
      <c r="A647" s="3"/>
      <c r="B647" s="4"/>
      <c r="E647" s="265"/>
      <c r="F647" s="288"/>
      <c r="G647" s="287"/>
      <c r="H647" s="267"/>
      <c r="I647" s="268"/>
      <c r="K647" s="241"/>
    </row>
    <row r="648" spans="1:11" ht="12.75">
      <c r="A648" s="3"/>
      <c r="B648" s="4"/>
      <c r="E648" s="265"/>
      <c r="F648" s="288"/>
      <c r="G648" s="287"/>
      <c r="H648" s="267"/>
      <c r="I648" s="268"/>
      <c r="K648" s="241"/>
    </row>
    <row r="649" spans="1:11" ht="12.75">
      <c r="A649" s="3"/>
      <c r="B649" s="4"/>
      <c r="E649" s="265"/>
      <c r="F649" s="288"/>
      <c r="G649" s="287"/>
      <c r="H649" s="267"/>
      <c r="I649" s="268"/>
      <c r="K649" s="241"/>
    </row>
    <row r="650" spans="1:11" ht="12.75">
      <c r="A650" s="3"/>
      <c r="B650" s="4"/>
      <c r="E650" s="265"/>
      <c r="F650" s="288"/>
      <c r="G650" s="287"/>
      <c r="H650" s="267"/>
      <c r="I650" s="268"/>
      <c r="K650" s="241"/>
    </row>
    <row r="651" spans="1:11" ht="12.75">
      <c r="A651" s="3"/>
      <c r="B651" s="4"/>
      <c r="E651" s="265"/>
      <c r="F651" s="288"/>
      <c r="G651" s="287"/>
      <c r="H651" s="267"/>
      <c r="I651" s="268"/>
      <c r="K651" s="241"/>
    </row>
    <row r="652" spans="1:11" ht="12.75">
      <c r="A652" s="3"/>
      <c r="B652" s="4"/>
      <c r="E652" s="265"/>
      <c r="F652" s="288"/>
      <c r="G652" s="287"/>
      <c r="H652" s="267"/>
      <c r="I652" s="268"/>
      <c r="K652" s="241"/>
    </row>
    <row r="653" spans="1:11" ht="12.75">
      <c r="A653" s="3"/>
      <c r="B653" s="4"/>
      <c r="E653" s="265"/>
      <c r="F653" s="288"/>
      <c r="G653" s="287"/>
      <c r="H653" s="267"/>
      <c r="I653" s="268"/>
      <c r="K653" s="241"/>
    </row>
    <row r="654" spans="1:11" ht="12.75">
      <c r="A654" s="3"/>
      <c r="B654" s="4"/>
      <c r="E654" s="265"/>
      <c r="F654" s="288"/>
      <c r="G654" s="287"/>
      <c r="H654" s="267"/>
      <c r="I654" s="268"/>
      <c r="K654" s="241"/>
    </row>
    <row r="655" spans="1:11" ht="12.75">
      <c r="A655" s="3"/>
      <c r="B655" s="4"/>
      <c r="E655" s="265"/>
      <c r="F655" s="288"/>
      <c r="G655" s="287"/>
      <c r="H655" s="267"/>
      <c r="I655" s="268"/>
      <c r="K655" s="241"/>
    </row>
    <row r="656" spans="1:11" ht="12.75">
      <c r="A656" s="3"/>
      <c r="B656" s="4"/>
      <c r="E656" s="265"/>
      <c r="F656" s="288"/>
      <c r="G656" s="287"/>
      <c r="H656" s="267"/>
      <c r="I656" s="268"/>
      <c r="K656" s="241"/>
    </row>
    <row r="657" spans="1:11" ht="12.75">
      <c r="A657" s="3"/>
      <c r="B657" s="4"/>
      <c r="E657" s="265"/>
      <c r="F657" s="288"/>
      <c r="G657" s="287"/>
      <c r="H657" s="267"/>
      <c r="I657" s="268"/>
      <c r="K657" s="241"/>
    </row>
    <row r="658" spans="1:11" ht="12.75">
      <c r="A658" s="3"/>
      <c r="B658" s="4"/>
      <c r="E658" s="265"/>
      <c r="F658" s="288"/>
      <c r="G658" s="287"/>
      <c r="H658" s="267"/>
      <c r="I658" s="268"/>
      <c r="K658" s="241"/>
    </row>
    <row r="659" spans="1:11" ht="12.75">
      <c r="A659" s="3"/>
      <c r="B659" s="4"/>
      <c r="E659" s="265"/>
      <c r="F659" s="288"/>
      <c r="G659" s="287"/>
      <c r="H659" s="267"/>
      <c r="I659" s="268"/>
      <c r="K659" s="241"/>
    </row>
    <row r="660" spans="1:11" ht="12.75">
      <c r="A660" s="3"/>
      <c r="B660" s="4"/>
      <c r="E660" s="265"/>
      <c r="F660" s="288"/>
      <c r="G660" s="287"/>
      <c r="H660" s="267"/>
      <c r="I660" s="268"/>
      <c r="K660" s="241"/>
    </row>
    <row r="661" spans="1:11" ht="12.75">
      <c r="A661" s="3"/>
      <c r="B661" s="4"/>
      <c r="E661" s="265"/>
      <c r="F661" s="288"/>
      <c r="G661" s="287"/>
      <c r="H661" s="267"/>
      <c r="I661" s="268"/>
      <c r="K661" s="241"/>
    </row>
    <row r="662" spans="1:11" ht="12.75">
      <c r="A662" s="3"/>
      <c r="B662" s="4"/>
      <c r="E662" s="265"/>
      <c r="F662" s="288"/>
      <c r="G662" s="287"/>
      <c r="H662" s="267"/>
      <c r="I662" s="268"/>
      <c r="K662" s="241"/>
    </row>
    <row r="663" spans="1:11" ht="12.75">
      <c r="A663" s="3"/>
      <c r="B663" s="4"/>
      <c r="E663" s="265"/>
      <c r="F663" s="288"/>
      <c r="G663" s="287"/>
      <c r="H663" s="267"/>
      <c r="I663" s="268"/>
      <c r="K663" s="241"/>
    </row>
    <row r="664" spans="1:11" ht="12.75">
      <c r="A664" s="3"/>
      <c r="B664" s="4"/>
      <c r="E664" s="265"/>
      <c r="F664" s="288"/>
      <c r="G664" s="287"/>
      <c r="H664" s="267"/>
      <c r="I664" s="268"/>
      <c r="K664" s="241"/>
    </row>
    <row r="665" spans="1:11" ht="12.75">
      <c r="A665" s="3"/>
      <c r="B665" s="4"/>
      <c r="E665" s="265"/>
      <c r="F665" s="288"/>
      <c r="G665" s="287"/>
      <c r="H665" s="267"/>
      <c r="I665" s="268"/>
      <c r="K665" s="241"/>
    </row>
    <row r="666" spans="1:11" ht="12.75">
      <c r="A666" s="3"/>
      <c r="B666" s="4"/>
      <c r="E666" s="265"/>
      <c r="F666" s="288"/>
      <c r="G666" s="287"/>
      <c r="H666" s="267"/>
      <c r="I666" s="268"/>
      <c r="K666" s="241"/>
    </row>
    <row r="667" spans="1:11" ht="12.75">
      <c r="A667" s="3"/>
      <c r="B667" s="4"/>
      <c r="E667" s="265"/>
      <c r="F667" s="288"/>
      <c r="G667" s="287"/>
      <c r="H667" s="267"/>
      <c r="I667" s="268"/>
      <c r="K667" s="241"/>
    </row>
    <row r="668" spans="1:11" ht="12.75">
      <c r="A668" s="3"/>
      <c r="B668" s="4"/>
      <c r="E668" s="265"/>
      <c r="F668" s="288"/>
      <c r="G668" s="287"/>
      <c r="H668" s="267"/>
      <c r="I668" s="268"/>
      <c r="K668" s="241"/>
    </row>
    <row r="669" spans="1:11" ht="12.75">
      <c r="A669" s="3"/>
      <c r="B669" s="4"/>
      <c r="E669" s="265"/>
      <c r="F669" s="288"/>
      <c r="G669" s="287"/>
      <c r="H669" s="267"/>
      <c r="I669" s="268"/>
      <c r="K669" s="241"/>
    </row>
    <row r="670" spans="1:11" ht="12.75">
      <c r="A670" s="3"/>
      <c r="B670" s="4"/>
      <c r="E670" s="265"/>
      <c r="F670" s="288"/>
      <c r="G670" s="287"/>
      <c r="H670" s="267"/>
      <c r="I670" s="268"/>
      <c r="K670" s="241"/>
    </row>
    <row r="671" spans="1:11" ht="12.75">
      <c r="A671" s="3"/>
      <c r="B671" s="4"/>
      <c r="E671" s="265"/>
      <c r="F671" s="288"/>
      <c r="G671" s="287"/>
      <c r="H671" s="267"/>
      <c r="I671" s="268"/>
      <c r="K671" s="241"/>
    </row>
    <row r="672" spans="1:11" ht="12.75">
      <c r="A672" s="3"/>
      <c r="B672" s="4"/>
      <c r="E672" s="265"/>
      <c r="F672" s="288"/>
      <c r="G672" s="287"/>
      <c r="H672" s="267"/>
      <c r="I672" s="268"/>
      <c r="K672" s="241"/>
    </row>
    <row r="673" spans="1:11" ht="12.75">
      <c r="A673" s="3"/>
      <c r="B673" s="4"/>
      <c r="E673" s="265"/>
      <c r="F673" s="288"/>
      <c r="G673" s="287"/>
      <c r="H673" s="267"/>
      <c r="I673" s="268"/>
      <c r="K673" s="241"/>
    </row>
    <row r="674" spans="1:11" ht="12.75">
      <c r="A674" s="3"/>
      <c r="B674" s="4"/>
      <c r="E674" s="265"/>
      <c r="F674" s="288"/>
      <c r="G674" s="287"/>
      <c r="H674" s="267"/>
      <c r="I674" s="268"/>
      <c r="K674" s="241"/>
    </row>
    <row r="675" spans="1:11" ht="12.75">
      <c r="A675" s="3"/>
      <c r="B675" s="4"/>
      <c r="E675" s="265"/>
      <c r="F675" s="288"/>
      <c r="G675" s="287"/>
      <c r="H675" s="267"/>
      <c r="I675" s="268"/>
      <c r="K675" s="241"/>
    </row>
    <row r="676" spans="1:11" ht="12.75">
      <c r="A676" s="3"/>
      <c r="B676" s="4"/>
      <c r="E676" s="265"/>
      <c r="F676" s="288"/>
      <c r="G676" s="287"/>
      <c r="H676" s="267"/>
      <c r="I676" s="268"/>
      <c r="K676" s="241"/>
    </row>
    <row r="677" spans="1:11" ht="12.75">
      <c r="A677" s="3"/>
      <c r="B677" s="4"/>
      <c r="E677" s="265"/>
      <c r="F677" s="288"/>
      <c r="G677" s="287"/>
      <c r="H677" s="267"/>
      <c r="I677" s="268"/>
      <c r="K677" s="241"/>
    </row>
    <row r="678" spans="1:11" ht="12.75">
      <c r="A678" s="3"/>
      <c r="B678" s="4"/>
      <c r="E678" s="265"/>
      <c r="F678" s="288"/>
      <c r="G678" s="287"/>
      <c r="H678" s="267"/>
      <c r="I678" s="268"/>
      <c r="K678" s="241"/>
    </row>
    <row r="679" spans="1:11" ht="12.75">
      <c r="A679" s="3"/>
      <c r="B679" s="4"/>
      <c r="E679" s="265"/>
      <c r="F679" s="288"/>
      <c r="G679" s="287"/>
      <c r="H679" s="267"/>
      <c r="I679" s="268"/>
      <c r="K679" s="241"/>
    </row>
    <row r="680" spans="1:11" ht="12.75">
      <c r="A680" s="3"/>
      <c r="B680" s="4"/>
      <c r="E680" s="265"/>
      <c r="F680" s="288"/>
      <c r="G680" s="287"/>
      <c r="H680" s="267"/>
      <c r="I680" s="268"/>
      <c r="K680" s="241"/>
    </row>
    <row r="681" spans="1:11" ht="12.75">
      <c r="A681" s="3"/>
      <c r="B681" s="4"/>
      <c r="E681" s="265"/>
      <c r="F681" s="288"/>
      <c r="G681" s="287"/>
      <c r="H681" s="267"/>
      <c r="I681" s="268"/>
      <c r="K681" s="241"/>
    </row>
    <row r="682" spans="1:11" ht="12.75">
      <c r="A682" s="3"/>
      <c r="B682" s="4"/>
      <c r="E682" s="265"/>
      <c r="F682" s="288"/>
      <c r="G682" s="287"/>
      <c r="H682" s="267"/>
      <c r="I682" s="268"/>
      <c r="K682" s="241"/>
    </row>
    <row r="683" spans="1:11" ht="12.75">
      <c r="A683" s="3"/>
      <c r="B683" s="4"/>
      <c r="E683" s="265"/>
      <c r="F683" s="288"/>
      <c r="G683" s="287"/>
      <c r="H683" s="267"/>
      <c r="I683" s="268"/>
      <c r="K683" s="241"/>
    </row>
    <row r="684" spans="1:11" ht="12.75">
      <c r="A684" s="3"/>
      <c r="B684" s="4"/>
      <c r="E684" s="265"/>
      <c r="F684" s="288"/>
      <c r="G684" s="287"/>
      <c r="H684" s="267"/>
      <c r="I684" s="268"/>
      <c r="K684" s="241"/>
    </row>
    <row r="685" spans="1:11" ht="12.75">
      <c r="A685" s="3"/>
      <c r="B685" s="4"/>
      <c r="E685" s="265"/>
      <c r="F685" s="288"/>
      <c r="G685" s="287"/>
      <c r="H685" s="267"/>
      <c r="I685" s="268"/>
      <c r="K685" s="241"/>
    </row>
    <row r="686" spans="1:11" ht="12.75">
      <c r="A686" s="3"/>
      <c r="B686" s="4"/>
      <c r="E686" s="265"/>
      <c r="F686" s="288"/>
      <c r="G686" s="287"/>
      <c r="H686" s="267"/>
      <c r="I686" s="268"/>
      <c r="K686" s="241"/>
    </row>
    <row r="687" spans="1:11" ht="12.75">
      <c r="A687" s="3"/>
      <c r="B687" s="4"/>
      <c r="E687" s="265"/>
      <c r="F687" s="288"/>
      <c r="G687" s="287"/>
      <c r="H687" s="267"/>
      <c r="I687" s="268"/>
      <c r="K687" s="241"/>
    </row>
    <row r="688" spans="1:11" ht="12.75">
      <c r="A688" s="3"/>
      <c r="B688" s="4"/>
      <c r="E688" s="265"/>
      <c r="F688" s="288"/>
      <c r="G688" s="287"/>
      <c r="H688" s="267"/>
      <c r="I688" s="268"/>
      <c r="K688" s="241"/>
    </row>
    <row r="689" spans="1:11" ht="12.75">
      <c r="A689" s="3"/>
      <c r="B689" s="4"/>
      <c r="E689" s="265"/>
      <c r="F689" s="288"/>
      <c r="G689" s="287"/>
      <c r="H689" s="267"/>
      <c r="I689" s="268"/>
      <c r="K689" s="241"/>
    </row>
    <row r="690" spans="1:11" ht="12.75">
      <c r="A690" s="3"/>
      <c r="B690" s="4"/>
      <c r="E690" s="265"/>
      <c r="F690" s="288"/>
      <c r="G690" s="287"/>
      <c r="H690" s="267"/>
      <c r="I690" s="268"/>
      <c r="K690" s="241"/>
    </row>
    <row r="691" spans="1:11" ht="12.75">
      <c r="A691" s="3"/>
      <c r="B691" s="4"/>
      <c r="E691" s="265"/>
      <c r="F691" s="288"/>
      <c r="G691" s="287"/>
      <c r="H691" s="267"/>
      <c r="I691" s="268"/>
      <c r="K691" s="241"/>
    </row>
    <row r="692" spans="1:11" ht="12.75">
      <c r="A692" s="3"/>
      <c r="B692" s="4"/>
      <c r="E692" s="265"/>
      <c r="F692" s="288"/>
      <c r="G692" s="287"/>
      <c r="H692" s="267"/>
      <c r="I692" s="268"/>
      <c r="K692" s="241"/>
    </row>
    <row r="693" spans="1:11" ht="12.75">
      <c r="A693" s="3"/>
      <c r="B693" s="4"/>
      <c r="E693" s="265"/>
      <c r="F693" s="288"/>
      <c r="G693" s="287"/>
      <c r="H693" s="267"/>
      <c r="I693" s="268"/>
      <c r="K693" s="241"/>
    </row>
    <row r="694" spans="1:11" ht="12.75">
      <c r="A694" s="3"/>
      <c r="B694" s="4"/>
      <c r="E694" s="265"/>
      <c r="F694" s="288"/>
      <c r="G694" s="287"/>
      <c r="H694" s="267"/>
      <c r="I694" s="268"/>
      <c r="K694" s="241"/>
    </row>
    <row r="695" spans="1:11" ht="12.75">
      <c r="A695" s="3"/>
      <c r="B695" s="4"/>
      <c r="E695" s="265"/>
      <c r="F695" s="288"/>
      <c r="G695" s="287"/>
      <c r="H695" s="267"/>
      <c r="I695" s="268"/>
      <c r="K695" s="241"/>
    </row>
    <row r="696" spans="1:11" ht="12.75">
      <c r="A696" s="3"/>
      <c r="B696" s="4"/>
      <c r="E696" s="265"/>
      <c r="F696" s="288"/>
      <c r="G696" s="287"/>
      <c r="H696" s="267"/>
      <c r="I696" s="268"/>
      <c r="K696" s="241"/>
    </row>
    <row r="697" spans="1:11" ht="12.75">
      <c r="A697" s="3"/>
      <c r="B697" s="4"/>
      <c r="E697" s="265"/>
      <c r="F697" s="288"/>
      <c r="G697" s="287"/>
      <c r="H697" s="267"/>
      <c r="I697" s="268"/>
      <c r="K697" s="241"/>
    </row>
    <row r="698" spans="1:11" ht="12.75">
      <c r="A698" s="3"/>
      <c r="B698" s="4"/>
      <c r="E698" s="265"/>
      <c r="F698" s="288"/>
      <c r="G698" s="287"/>
      <c r="H698" s="267"/>
      <c r="I698" s="268"/>
      <c r="K698" s="241"/>
    </row>
    <row r="699" spans="1:11" ht="12.75">
      <c r="A699" s="3"/>
      <c r="B699" s="4"/>
      <c r="E699" s="265"/>
      <c r="F699" s="288"/>
      <c r="G699" s="287"/>
      <c r="H699" s="267"/>
      <c r="I699" s="268"/>
      <c r="K699" s="241"/>
    </row>
    <row r="700" spans="1:11" ht="12.75">
      <c r="A700" s="3"/>
      <c r="B700" s="4"/>
      <c r="E700" s="265"/>
      <c r="F700" s="288"/>
      <c r="G700" s="287"/>
      <c r="H700" s="267"/>
      <c r="I700" s="268"/>
      <c r="K700" s="241"/>
    </row>
    <row r="701" spans="1:11" ht="12.75">
      <c r="A701" s="3"/>
      <c r="B701" s="4"/>
      <c r="E701" s="265"/>
      <c r="F701" s="288"/>
      <c r="G701" s="287"/>
      <c r="H701" s="267"/>
      <c r="I701" s="268"/>
      <c r="K701" s="241"/>
    </row>
    <row r="702" spans="1:11" ht="12.75">
      <c r="A702" s="3"/>
      <c r="B702" s="4"/>
      <c r="E702" s="265"/>
      <c r="F702" s="288"/>
      <c r="G702" s="287"/>
      <c r="H702" s="267"/>
      <c r="I702" s="268"/>
      <c r="K702" s="241"/>
    </row>
    <row r="703" spans="1:11" ht="12.75">
      <c r="A703" s="3"/>
      <c r="B703" s="4"/>
      <c r="E703" s="265"/>
      <c r="F703" s="288"/>
      <c r="G703" s="287"/>
      <c r="H703" s="267"/>
      <c r="I703" s="268"/>
      <c r="K703" s="241"/>
    </row>
    <row r="704" spans="1:11" ht="12.75">
      <c r="A704" s="3"/>
      <c r="B704" s="4"/>
      <c r="E704" s="265"/>
      <c r="F704" s="288"/>
      <c r="G704" s="287"/>
      <c r="H704" s="267"/>
      <c r="I704" s="268"/>
      <c r="K704" s="241"/>
    </row>
    <row r="705" spans="1:11" ht="12.75">
      <c r="A705" s="3"/>
      <c r="B705" s="4"/>
      <c r="E705" s="265"/>
      <c r="F705" s="288"/>
      <c r="G705" s="287"/>
      <c r="H705" s="267"/>
      <c r="I705" s="268"/>
      <c r="K705" s="241"/>
    </row>
    <row r="706" spans="1:11" ht="12.75">
      <c r="A706" s="3"/>
      <c r="B706" s="4"/>
      <c r="E706" s="265"/>
      <c r="F706" s="288"/>
      <c r="G706" s="287"/>
      <c r="H706" s="267"/>
      <c r="I706" s="268"/>
      <c r="K706" s="241"/>
    </row>
    <row r="707" spans="1:11" ht="12.75">
      <c r="A707" s="3"/>
      <c r="B707" s="4"/>
      <c r="E707" s="265"/>
      <c r="F707" s="288"/>
      <c r="G707" s="287"/>
      <c r="H707" s="267"/>
      <c r="I707" s="268"/>
      <c r="K707" s="241"/>
    </row>
    <row r="708" spans="1:11" ht="12.75">
      <c r="A708" s="3"/>
      <c r="B708" s="4"/>
      <c r="E708" s="265"/>
      <c r="F708" s="288"/>
      <c r="G708" s="287"/>
      <c r="H708" s="267"/>
      <c r="I708" s="268"/>
      <c r="K708" s="241"/>
    </row>
    <row r="709" spans="1:11" ht="12.75">
      <c r="A709" s="3"/>
      <c r="B709" s="4"/>
      <c r="E709" s="265"/>
      <c r="F709" s="288"/>
      <c r="G709" s="287"/>
      <c r="H709" s="267"/>
      <c r="I709" s="268"/>
      <c r="K709" s="241"/>
    </row>
    <row r="710" spans="1:11" ht="12.75">
      <c r="A710" s="3"/>
      <c r="B710" s="4"/>
      <c r="E710" s="265"/>
      <c r="F710" s="288"/>
      <c r="G710" s="287"/>
      <c r="H710" s="267"/>
      <c r="I710" s="268"/>
      <c r="K710" s="241"/>
    </row>
    <row r="711" spans="1:11" ht="12.75">
      <c r="A711" s="3"/>
      <c r="B711" s="4"/>
      <c r="E711" s="265"/>
      <c r="F711" s="288"/>
      <c r="G711" s="287"/>
      <c r="H711" s="267"/>
      <c r="I711" s="268"/>
      <c r="K711" s="241"/>
    </row>
    <row r="712" spans="1:11" ht="12.75">
      <c r="A712" s="3"/>
      <c r="B712" s="4"/>
      <c r="E712" s="265"/>
      <c r="F712" s="288"/>
      <c r="G712" s="287"/>
      <c r="H712" s="267"/>
      <c r="I712" s="268"/>
      <c r="K712" s="241"/>
    </row>
    <row r="713" spans="1:11" ht="12.75">
      <c r="A713" s="3"/>
      <c r="B713" s="4"/>
      <c r="E713" s="265"/>
      <c r="F713" s="288"/>
      <c r="G713" s="287"/>
      <c r="H713" s="267"/>
      <c r="I713" s="268"/>
      <c r="K713" s="241"/>
    </row>
    <row r="714" spans="1:11" ht="12.75">
      <c r="A714" s="3"/>
      <c r="B714" s="4"/>
      <c r="E714" s="265"/>
      <c r="F714" s="288"/>
      <c r="G714" s="287"/>
      <c r="H714" s="267"/>
      <c r="I714" s="268"/>
      <c r="K714" s="241"/>
    </row>
    <row r="715" spans="1:11" ht="12.75">
      <c r="A715" s="3"/>
      <c r="B715" s="4"/>
      <c r="E715" s="265"/>
      <c r="F715" s="288"/>
      <c r="G715" s="287"/>
      <c r="H715" s="267"/>
      <c r="I715" s="268"/>
      <c r="K715" s="241"/>
    </row>
    <row r="716" spans="1:11" ht="12.75">
      <c r="A716" s="3"/>
      <c r="B716" s="4"/>
      <c r="E716" s="265"/>
      <c r="F716" s="288"/>
      <c r="G716" s="287"/>
      <c r="H716" s="267"/>
      <c r="I716" s="268"/>
      <c r="K716" s="241"/>
    </row>
    <row r="717" spans="1:11" ht="12.75">
      <c r="A717" s="3"/>
      <c r="B717" s="4"/>
      <c r="E717" s="265"/>
      <c r="F717" s="288"/>
      <c r="G717" s="287"/>
      <c r="H717" s="267"/>
      <c r="I717" s="268"/>
      <c r="K717" s="241"/>
    </row>
    <row r="718" spans="1:11" ht="12.75">
      <c r="A718" s="3"/>
      <c r="B718" s="4"/>
      <c r="E718" s="265"/>
      <c r="F718" s="288"/>
      <c r="G718" s="287"/>
      <c r="H718" s="267"/>
      <c r="I718" s="268"/>
      <c r="K718" s="241"/>
    </row>
    <row r="719" spans="1:11" ht="12.75">
      <c r="A719" s="3"/>
      <c r="B719" s="4"/>
      <c r="E719" s="265"/>
      <c r="F719" s="288"/>
      <c r="G719" s="287"/>
      <c r="H719" s="267"/>
      <c r="I719" s="268"/>
      <c r="K719" s="241"/>
    </row>
    <row r="720" spans="1:11" ht="12.75">
      <c r="A720" s="3"/>
      <c r="B720" s="4"/>
      <c r="E720" s="265"/>
      <c r="F720" s="288"/>
      <c r="G720" s="287"/>
      <c r="H720" s="267"/>
      <c r="I720" s="268"/>
      <c r="K720" s="241"/>
    </row>
    <row r="721" spans="1:11" ht="12.75">
      <c r="A721" s="3"/>
      <c r="B721" s="4"/>
      <c r="E721" s="265"/>
      <c r="F721" s="288"/>
      <c r="G721" s="287"/>
      <c r="H721" s="267"/>
      <c r="I721" s="268"/>
      <c r="K721" s="241"/>
    </row>
    <row r="722" spans="1:11" ht="12.75">
      <c r="A722" s="3"/>
      <c r="B722" s="4"/>
      <c r="E722" s="265"/>
      <c r="F722" s="288"/>
      <c r="G722" s="287"/>
      <c r="H722" s="267"/>
      <c r="I722" s="268"/>
      <c r="K722" s="241"/>
    </row>
    <row r="723" spans="1:11" ht="12.75">
      <c r="A723" s="3"/>
      <c r="B723" s="4"/>
      <c r="E723" s="265"/>
      <c r="F723" s="288"/>
      <c r="G723" s="287"/>
      <c r="H723" s="267"/>
      <c r="I723" s="268"/>
      <c r="K723" s="241"/>
    </row>
    <row r="724" spans="1:11" ht="12.75">
      <c r="A724" s="3"/>
      <c r="B724" s="4"/>
      <c r="E724" s="265"/>
      <c r="F724" s="288"/>
      <c r="G724" s="287"/>
      <c r="H724" s="267"/>
      <c r="I724" s="268"/>
      <c r="K724" s="241"/>
    </row>
    <row r="725" spans="1:11" ht="12.75">
      <c r="A725" s="3"/>
      <c r="B725" s="4"/>
      <c r="E725" s="265"/>
      <c r="F725" s="288"/>
      <c r="G725" s="287"/>
      <c r="H725" s="267"/>
      <c r="I725" s="268"/>
      <c r="K725" s="241"/>
    </row>
    <row r="726" spans="1:11" ht="12.75">
      <c r="A726" s="3"/>
      <c r="B726" s="4"/>
      <c r="E726" s="265"/>
      <c r="F726" s="288"/>
      <c r="G726" s="287"/>
      <c r="H726" s="267"/>
      <c r="I726" s="268"/>
      <c r="K726" s="241"/>
    </row>
    <row r="727" spans="1:11" ht="12.75">
      <c r="A727" s="3"/>
      <c r="B727" s="4"/>
      <c r="E727" s="265"/>
      <c r="F727" s="288"/>
      <c r="G727" s="287"/>
      <c r="H727" s="267"/>
      <c r="I727" s="268"/>
      <c r="K727" s="241"/>
    </row>
    <row r="728" spans="1:11" ht="12.75">
      <c r="A728" s="3"/>
      <c r="B728" s="4"/>
      <c r="E728" s="265"/>
      <c r="F728" s="288"/>
      <c r="G728" s="287"/>
      <c r="H728" s="267"/>
      <c r="I728" s="268"/>
      <c r="K728" s="241"/>
    </row>
    <row r="729" spans="1:11" ht="12.75">
      <c r="A729" s="3"/>
      <c r="B729" s="4"/>
      <c r="E729" s="265"/>
      <c r="F729" s="288"/>
      <c r="G729" s="287"/>
      <c r="H729" s="267"/>
      <c r="I729" s="268"/>
      <c r="K729" s="241"/>
    </row>
    <row r="730" spans="1:11" ht="12.75">
      <c r="A730" s="3"/>
      <c r="B730" s="4"/>
      <c r="E730" s="265"/>
      <c r="F730" s="288"/>
      <c r="G730" s="287"/>
      <c r="H730" s="267"/>
      <c r="I730" s="268"/>
      <c r="K730" s="241"/>
    </row>
    <row r="731" spans="1:11" ht="12.75">
      <c r="A731" s="3"/>
      <c r="B731" s="4"/>
      <c r="E731" s="265"/>
      <c r="F731" s="288"/>
      <c r="G731" s="287"/>
      <c r="H731" s="267"/>
      <c r="I731" s="268"/>
      <c r="K731" s="241"/>
    </row>
    <row r="732" spans="1:11" ht="12.75">
      <c r="A732" s="3"/>
      <c r="B732" s="4"/>
      <c r="E732" s="265"/>
      <c r="F732" s="288"/>
      <c r="G732" s="287"/>
      <c r="H732" s="267"/>
      <c r="I732" s="268"/>
      <c r="K732" s="241"/>
    </row>
    <row r="733" spans="1:11" ht="12.75">
      <c r="A733" s="3"/>
      <c r="B733" s="4"/>
      <c r="E733" s="265"/>
      <c r="F733" s="288"/>
      <c r="G733" s="287"/>
      <c r="H733" s="267"/>
      <c r="I733" s="268"/>
      <c r="K733" s="241"/>
    </row>
    <row r="734" spans="1:11" ht="12.75">
      <c r="A734" s="3"/>
      <c r="B734" s="4"/>
      <c r="E734" s="265"/>
      <c r="F734" s="288"/>
      <c r="G734" s="287"/>
      <c r="H734" s="267"/>
      <c r="I734" s="268"/>
      <c r="K734" s="241"/>
    </row>
    <row r="735" spans="1:11" ht="12.75">
      <c r="A735" s="3"/>
      <c r="B735" s="4"/>
      <c r="E735" s="265"/>
      <c r="F735" s="288"/>
      <c r="G735" s="287"/>
      <c r="H735" s="267"/>
      <c r="I735" s="268"/>
      <c r="K735" s="241"/>
    </row>
    <row r="736" spans="1:11" ht="12.75">
      <c r="A736" s="3"/>
      <c r="B736" s="4"/>
      <c r="E736" s="265"/>
      <c r="F736" s="288"/>
      <c r="G736" s="287"/>
      <c r="H736" s="267"/>
      <c r="I736" s="268"/>
      <c r="K736" s="241"/>
    </row>
    <row r="737" spans="1:11" ht="12.75">
      <c r="A737" s="3"/>
      <c r="B737" s="4"/>
      <c r="E737" s="265"/>
      <c r="F737" s="288"/>
      <c r="G737" s="287"/>
      <c r="H737" s="267"/>
      <c r="I737" s="268"/>
      <c r="K737" s="241"/>
    </row>
    <row r="738" spans="1:11" ht="12.75">
      <c r="A738" s="3"/>
      <c r="B738" s="4"/>
      <c r="E738" s="265"/>
      <c r="F738" s="288"/>
      <c r="G738" s="287"/>
      <c r="H738" s="267"/>
      <c r="I738" s="268"/>
      <c r="K738" s="241"/>
    </row>
    <row r="739" spans="1:11" ht="12.75">
      <c r="A739" s="3"/>
      <c r="B739" s="4"/>
      <c r="E739" s="265"/>
      <c r="F739" s="288"/>
      <c r="G739" s="287"/>
      <c r="H739" s="267"/>
      <c r="I739" s="268"/>
      <c r="K739" s="241"/>
    </row>
    <row r="740" spans="1:11" ht="12.75">
      <c r="A740" s="3"/>
      <c r="B740" s="4"/>
      <c r="E740" s="265"/>
      <c r="F740" s="288"/>
      <c r="G740" s="287"/>
      <c r="H740" s="267"/>
      <c r="I740" s="268"/>
      <c r="K740" s="241"/>
    </row>
    <row r="741" spans="1:11" ht="12.75">
      <c r="A741" s="3"/>
      <c r="B741" s="4"/>
      <c r="E741" s="265"/>
      <c r="F741" s="288"/>
      <c r="G741" s="287"/>
      <c r="H741" s="267"/>
      <c r="I741" s="268"/>
      <c r="K741" s="241"/>
    </row>
    <row r="742" spans="1:11" ht="12.75">
      <c r="A742" s="3"/>
      <c r="B742" s="4"/>
      <c r="E742" s="265"/>
      <c r="F742" s="288"/>
      <c r="G742" s="287"/>
      <c r="H742" s="267"/>
      <c r="I742" s="268"/>
      <c r="K742" s="241"/>
    </row>
    <row r="743" spans="1:11" ht="12.75">
      <c r="A743" s="3"/>
      <c r="B743" s="4"/>
      <c r="E743" s="265"/>
      <c r="F743" s="288"/>
      <c r="G743" s="287"/>
      <c r="H743" s="267"/>
      <c r="I743" s="268"/>
      <c r="K743" s="241"/>
    </row>
    <row r="744" spans="1:11" ht="12.75">
      <c r="A744" s="3"/>
      <c r="B744" s="4"/>
      <c r="E744" s="265"/>
      <c r="F744" s="288"/>
      <c r="G744" s="287"/>
      <c r="H744" s="267"/>
      <c r="I744" s="268"/>
      <c r="K744" s="241"/>
    </row>
    <row r="745" spans="1:11" ht="12.75">
      <c r="A745" s="3"/>
      <c r="B745" s="4"/>
      <c r="E745" s="265"/>
      <c r="F745" s="288"/>
      <c r="G745" s="287"/>
      <c r="H745" s="267"/>
      <c r="I745" s="268"/>
      <c r="K745" s="241"/>
    </row>
    <row r="746" spans="1:11" ht="12.75">
      <c r="A746" s="3"/>
      <c r="B746" s="4"/>
      <c r="E746" s="265"/>
      <c r="F746" s="288"/>
      <c r="G746" s="287"/>
      <c r="H746" s="267"/>
      <c r="I746" s="268"/>
      <c r="K746" s="241"/>
    </row>
    <row r="747" spans="1:11" ht="12.75">
      <c r="A747" s="3"/>
      <c r="B747" s="4"/>
      <c r="E747" s="265"/>
      <c r="F747" s="288"/>
      <c r="G747" s="287"/>
      <c r="H747" s="267"/>
      <c r="I747" s="268"/>
      <c r="K747" s="241"/>
    </row>
    <row r="748" spans="1:11" ht="12.75">
      <c r="A748" s="3"/>
      <c r="B748" s="4"/>
      <c r="E748" s="265"/>
      <c r="F748" s="288"/>
      <c r="G748" s="287"/>
      <c r="H748" s="267"/>
      <c r="I748" s="268"/>
      <c r="K748" s="241"/>
    </row>
    <row r="749" spans="1:11" ht="12.75">
      <c r="A749" s="3"/>
      <c r="B749" s="4"/>
      <c r="E749" s="265"/>
      <c r="F749" s="288"/>
      <c r="G749" s="287"/>
      <c r="H749" s="267"/>
      <c r="I749" s="268"/>
      <c r="K749" s="241"/>
    </row>
    <row r="750" spans="1:11" ht="12.75">
      <c r="A750" s="3"/>
      <c r="B750" s="4"/>
      <c r="E750" s="265"/>
      <c r="F750" s="288"/>
      <c r="G750" s="287"/>
      <c r="H750" s="267"/>
      <c r="I750" s="268"/>
      <c r="K750" s="241"/>
    </row>
    <row r="751" spans="1:11" ht="12.75">
      <c r="A751" s="3"/>
      <c r="B751" s="4"/>
      <c r="E751" s="265"/>
      <c r="F751" s="288"/>
      <c r="G751" s="287"/>
      <c r="H751" s="267"/>
      <c r="I751" s="268"/>
      <c r="K751" s="241"/>
    </row>
    <row r="752" spans="1:11" ht="12.75">
      <c r="A752" s="3"/>
      <c r="B752" s="4"/>
      <c r="E752" s="265"/>
      <c r="F752" s="288"/>
      <c r="G752" s="287"/>
      <c r="H752" s="267"/>
      <c r="I752" s="268"/>
      <c r="K752" s="241"/>
    </row>
    <row r="753" spans="1:11" ht="12.75">
      <c r="A753" s="3"/>
      <c r="B753" s="4"/>
      <c r="E753" s="265"/>
      <c r="F753" s="288"/>
      <c r="G753" s="287"/>
      <c r="H753" s="267"/>
      <c r="I753" s="268"/>
      <c r="K753" s="241"/>
    </row>
    <row r="754" spans="1:11" ht="12.75">
      <c r="A754" s="3"/>
      <c r="B754" s="4"/>
      <c r="E754" s="265"/>
      <c r="F754" s="288"/>
      <c r="G754" s="287"/>
      <c r="H754" s="267"/>
      <c r="I754" s="268"/>
      <c r="K754" s="241"/>
    </row>
    <row r="755" spans="1:11" ht="12.75">
      <c r="A755" s="3"/>
      <c r="B755" s="4"/>
      <c r="E755" s="265"/>
      <c r="F755" s="288"/>
      <c r="G755" s="287"/>
      <c r="H755" s="267"/>
      <c r="I755" s="268"/>
      <c r="K755" s="241"/>
    </row>
    <row r="756" spans="1:11" ht="12.75">
      <c r="A756" s="3"/>
      <c r="B756" s="4"/>
      <c r="E756" s="265"/>
      <c r="F756" s="288"/>
      <c r="G756" s="287"/>
      <c r="H756" s="267"/>
      <c r="I756" s="268"/>
      <c r="K756" s="241"/>
    </row>
    <row r="757" spans="1:11" ht="12.75">
      <c r="A757" s="3"/>
      <c r="B757" s="4"/>
      <c r="E757" s="265"/>
      <c r="F757" s="288"/>
      <c r="G757" s="287"/>
      <c r="H757" s="267"/>
      <c r="I757" s="268"/>
      <c r="K757" s="241"/>
    </row>
    <row r="758" spans="1:11" ht="12.75">
      <c r="A758" s="3"/>
      <c r="B758" s="4"/>
      <c r="E758" s="265"/>
      <c r="F758" s="288"/>
      <c r="G758" s="287"/>
      <c r="H758" s="267"/>
      <c r="I758" s="268"/>
      <c r="K758" s="241"/>
    </row>
    <row r="759" spans="1:11" ht="12.75">
      <c r="A759" s="3"/>
      <c r="B759" s="4"/>
      <c r="E759" s="265"/>
      <c r="F759" s="288"/>
      <c r="G759" s="287"/>
      <c r="H759" s="267"/>
      <c r="I759" s="268"/>
      <c r="K759" s="241"/>
    </row>
    <row r="760" spans="1:11" ht="12.75">
      <c r="A760" s="3"/>
      <c r="B760" s="4"/>
      <c r="E760" s="265"/>
      <c r="F760" s="288"/>
      <c r="G760" s="287"/>
      <c r="H760" s="267"/>
      <c r="I760" s="268"/>
      <c r="K760" s="241"/>
    </row>
    <row r="761" spans="1:11" ht="12.75">
      <c r="A761" s="3"/>
      <c r="B761" s="4"/>
      <c r="E761" s="265"/>
      <c r="F761" s="288"/>
      <c r="G761" s="287"/>
      <c r="H761" s="267"/>
      <c r="I761" s="268"/>
      <c r="K761" s="241"/>
    </row>
    <row r="762" spans="1:11" ht="12.75">
      <c r="A762" s="3"/>
      <c r="B762" s="4"/>
      <c r="E762" s="265"/>
      <c r="F762" s="288"/>
      <c r="G762" s="287"/>
      <c r="H762" s="267"/>
      <c r="I762" s="268"/>
      <c r="K762" s="241"/>
    </row>
    <row r="763" spans="1:11" ht="12.75">
      <c r="A763" s="3"/>
      <c r="B763" s="4"/>
      <c r="E763" s="265"/>
      <c r="F763" s="288"/>
      <c r="G763" s="287"/>
      <c r="H763" s="267"/>
      <c r="I763" s="268"/>
      <c r="K763" s="241"/>
    </row>
    <row r="764" spans="1:11" ht="12.75">
      <c r="A764" s="3"/>
      <c r="B764" s="4"/>
      <c r="E764" s="265"/>
      <c r="F764" s="288"/>
      <c r="G764" s="287"/>
      <c r="H764" s="267"/>
      <c r="I764" s="268"/>
      <c r="K764" s="241"/>
    </row>
    <row r="765" spans="1:11" ht="12.75">
      <c r="A765" s="3"/>
      <c r="B765" s="4"/>
      <c r="E765" s="265"/>
      <c r="F765" s="288"/>
      <c r="G765" s="287"/>
      <c r="H765" s="267"/>
      <c r="I765" s="268"/>
      <c r="K765" s="241"/>
    </row>
    <row r="766" spans="1:11" ht="12.75">
      <c r="A766" s="3"/>
      <c r="B766" s="4"/>
      <c r="E766" s="265"/>
      <c r="F766" s="288"/>
      <c r="G766" s="287"/>
      <c r="H766" s="267"/>
      <c r="I766" s="268"/>
      <c r="K766" s="241"/>
    </row>
    <row r="767" spans="1:11" ht="12.75">
      <c r="A767" s="3"/>
      <c r="B767" s="4"/>
      <c r="E767" s="265"/>
      <c r="F767" s="288"/>
      <c r="G767" s="287"/>
      <c r="H767" s="267"/>
      <c r="I767" s="268"/>
      <c r="K767" s="241"/>
    </row>
    <row r="768" spans="1:11" ht="12.75">
      <c r="A768" s="3"/>
      <c r="B768" s="4"/>
      <c r="E768" s="265"/>
      <c r="F768" s="288"/>
      <c r="G768" s="287"/>
      <c r="H768" s="267"/>
      <c r="I768" s="268"/>
      <c r="K768" s="241"/>
    </row>
    <row r="769" spans="1:11" ht="12.75">
      <c r="A769" s="3"/>
      <c r="B769" s="4"/>
      <c r="E769" s="265"/>
      <c r="F769" s="288"/>
      <c r="G769" s="287"/>
      <c r="H769" s="267"/>
      <c r="I769" s="268"/>
      <c r="K769" s="241"/>
    </row>
    <row r="770" spans="1:11" ht="12.75">
      <c r="A770" s="3"/>
      <c r="B770" s="4"/>
      <c r="E770" s="265"/>
      <c r="F770" s="288"/>
      <c r="G770" s="287"/>
      <c r="H770" s="267"/>
      <c r="I770" s="268"/>
      <c r="K770" s="241"/>
    </row>
    <row r="771" spans="1:11" ht="12.75">
      <c r="A771" s="3"/>
      <c r="B771" s="4"/>
      <c r="E771" s="265"/>
      <c r="F771" s="288"/>
      <c r="G771" s="287"/>
      <c r="H771" s="267"/>
      <c r="I771" s="268"/>
      <c r="K771" s="241"/>
    </row>
    <row r="772" spans="1:11" ht="12.75">
      <c r="A772" s="3"/>
      <c r="B772" s="4"/>
      <c r="E772" s="265"/>
      <c r="F772" s="288"/>
      <c r="G772" s="287"/>
      <c r="H772" s="267"/>
      <c r="I772" s="268"/>
      <c r="K772" s="241"/>
    </row>
    <row r="773" spans="1:11" ht="12.75">
      <c r="A773" s="3"/>
      <c r="B773" s="4"/>
      <c r="E773" s="265"/>
      <c r="F773" s="288"/>
      <c r="G773" s="287"/>
      <c r="H773" s="267"/>
      <c r="I773" s="268"/>
      <c r="K773" s="241"/>
    </row>
    <row r="774" spans="1:11" ht="12.75">
      <c r="A774" s="3"/>
      <c r="B774" s="4"/>
      <c r="E774" s="265"/>
      <c r="F774" s="288"/>
      <c r="G774" s="287"/>
      <c r="H774" s="267"/>
      <c r="I774" s="268"/>
      <c r="K774" s="241"/>
    </row>
    <row r="775" spans="1:11" ht="12.75">
      <c r="A775" s="3"/>
      <c r="B775" s="4"/>
      <c r="E775" s="265"/>
      <c r="F775" s="288"/>
      <c r="G775" s="287"/>
      <c r="H775" s="267"/>
      <c r="I775" s="268"/>
      <c r="K775" s="241"/>
    </row>
    <row r="776" spans="1:11" ht="12.75">
      <c r="A776" s="3"/>
      <c r="B776" s="4"/>
      <c r="E776" s="265"/>
      <c r="F776" s="288"/>
      <c r="G776" s="287"/>
      <c r="H776" s="267"/>
      <c r="I776" s="268"/>
      <c r="K776" s="241"/>
    </row>
    <row r="777" spans="1:11" ht="12.75">
      <c r="A777" s="3"/>
      <c r="B777" s="4"/>
      <c r="E777" s="265"/>
      <c r="F777" s="288"/>
      <c r="G777" s="287"/>
      <c r="H777" s="267"/>
      <c r="I777" s="268"/>
      <c r="K777" s="241"/>
    </row>
    <row r="778" spans="1:11" ht="12.75">
      <c r="A778" s="3"/>
      <c r="B778" s="4"/>
      <c r="E778" s="265"/>
      <c r="F778" s="288"/>
      <c r="G778" s="287"/>
      <c r="H778" s="267"/>
      <c r="I778" s="268"/>
      <c r="K778" s="241"/>
    </row>
    <row r="779" spans="1:11" ht="12.75">
      <c r="A779" s="3"/>
      <c r="B779" s="4"/>
      <c r="E779" s="265"/>
      <c r="F779" s="288"/>
      <c r="G779" s="287"/>
      <c r="H779" s="267"/>
      <c r="I779" s="268"/>
      <c r="K779" s="241"/>
    </row>
    <row r="780" spans="1:11" ht="12.75">
      <c r="A780" s="3"/>
      <c r="B780" s="4"/>
      <c r="E780" s="265"/>
      <c r="F780" s="288"/>
      <c r="G780" s="287"/>
      <c r="H780" s="267"/>
      <c r="I780" s="268"/>
      <c r="K780" s="241"/>
    </row>
    <row r="781" spans="1:11" ht="12.75">
      <c r="A781" s="3"/>
      <c r="B781" s="4"/>
      <c r="E781" s="265"/>
      <c r="F781" s="288"/>
      <c r="G781" s="287"/>
      <c r="H781" s="267"/>
      <c r="I781" s="268"/>
      <c r="K781" s="241"/>
    </row>
    <row r="782" spans="1:11" ht="12.75">
      <c r="A782" s="3"/>
      <c r="B782" s="4"/>
      <c r="E782" s="265"/>
      <c r="F782" s="288"/>
      <c r="G782" s="287"/>
      <c r="H782" s="267"/>
      <c r="I782" s="268"/>
      <c r="K782" s="241"/>
    </row>
    <row r="783" spans="1:11" ht="12.75">
      <c r="A783" s="3"/>
      <c r="B783" s="4"/>
      <c r="E783" s="265"/>
      <c r="F783" s="288"/>
      <c r="G783" s="287"/>
      <c r="H783" s="267"/>
      <c r="I783" s="268"/>
      <c r="K783" s="241"/>
    </row>
    <row r="784" spans="1:11" ht="12.75">
      <c r="A784" s="3"/>
      <c r="B784" s="4"/>
      <c r="E784" s="265"/>
      <c r="F784" s="288"/>
      <c r="G784" s="287"/>
      <c r="H784" s="267"/>
      <c r="I784" s="268"/>
      <c r="K784" s="241"/>
    </row>
    <row r="785" spans="1:11" ht="12.75">
      <c r="A785" s="3"/>
      <c r="B785" s="4"/>
      <c r="E785" s="265"/>
      <c r="F785" s="288"/>
      <c r="G785" s="287"/>
      <c r="H785" s="267"/>
      <c r="I785" s="268"/>
      <c r="K785" s="241"/>
    </row>
    <row r="786" spans="1:11" ht="12.75">
      <c r="A786" s="3"/>
      <c r="B786" s="4"/>
      <c r="E786" s="265"/>
      <c r="F786" s="288"/>
      <c r="G786" s="287"/>
      <c r="H786" s="267"/>
      <c r="I786" s="268"/>
      <c r="K786" s="241"/>
    </row>
    <row r="787" spans="1:11" ht="12.75">
      <c r="A787" s="3"/>
      <c r="B787" s="4"/>
      <c r="E787" s="265"/>
      <c r="F787" s="288"/>
      <c r="G787" s="287"/>
      <c r="H787" s="267"/>
      <c r="I787" s="268"/>
      <c r="K787" s="241"/>
    </row>
    <row r="788" spans="1:11" ht="12.75">
      <c r="A788" s="3"/>
      <c r="B788" s="4"/>
      <c r="E788" s="265"/>
      <c r="F788" s="288"/>
      <c r="G788" s="287"/>
      <c r="H788" s="267"/>
      <c r="I788" s="268"/>
      <c r="K788" s="241"/>
    </row>
    <row r="789" spans="1:11" ht="12.75">
      <c r="A789" s="3"/>
      <c r="B789" s="4"/>
      <c r="E789" s="265"/>
      <c r="F789" s="288"/>
      <c r="G789" s="287"/>
      <c r="H789" s="267"/>
      <c r="I789" s="268"/>
      <c r="K789" s="241"/>
    </row>
    <row r="790" spans="1:11" ht="12.75">
      <c r="A790" s="3"/>
      <c r="B790" s="4"/>
      <c r="E790" s="265"/>
      <c r="F790" s="288"/>
      <c r="G790" s="287"/>
      <c r="H790" s="267"/>
      <c r="I790" s="268"/>
      <c r="K790" s="241"/>
    </row>
    <row r="791" spans="1:11" ht="12.75">
      <c r="A791" s="3"/>
      <c r="B791" s="4"/>
      <c r="E791" s="265"/>
      <c r="F791" s="288"/>
      <c r="G791" s="287"/>
      <c r="H791" s="267"/>
      <c r="I791" s="268"/>
      <c r="K791" s="241"/>
    </row>
    <row r="792" spans="1:11" ht="12.75">
      <c r="A792" s="3"/>
      <c r="B792" s="4"/>
      <c r="E792" s="265"/>
      <c r="F792" s="288"/>
      <c r="G792" s="287"/>
      <c r="H792" s="267"/>
      <c r="I792" s="268"/>
      <c r="K792" s="241"/>
    </row>
    <row r="793" spans="1:11" ht="12.75">
      <c r="A793" s="3"/>
      <c r="B793" s="4"/>
      <c r="E793" s="265"/>
      <c r="F793" s="288"/>
      <c r="G793" s="287"/>
      <c r="H793" s="267"/>
      <c r="I793" s="268"/>
      <c r="K793" s="241"/>
    </row>
    <row r="794" spans="1:11" ht="12.75">
      <c r="A794" s="3"/>
      <c r="B794" s="4"/>
      <c r="E794" s="265"/>
      <c r="F794" s="288"/>
      <c r="G794" s="287"/>
      <c r="H794" s="267"/>
      <c r="I794" s="268"/>
      <c r="K794" s="241"/>
    </row>
    <row r="795" spans="1:11" ht="12.75">
      <c r="A795" s="3"/>
      <c r="B795" s="4"/>
      <c r="E795" s="265"/>
      <c r="F795" s="288"/>
      <c r="G795" s="287"/>
      <c r="H795" s="267"/>
      <c r="I795" s="268"/>
      <c r="K795" s="241"/>
    </row>
    <row r="796" spans="1:11" ht="12.75">
      <c r="A796" s="3"/>
      <c r="B796" s="4"/>
      <c r="E796" s="265"/>
      <c r="F796" s="288"/>
      <c r="G796" s="287"/>
      <c r="H796" s="267"/>
      <c r="I796" s="268"/>
      <c r="K796" s="241"/>
    </row>
    <row r="797" spans="1:11" ht="12.75">
      <c r="A797" s="3"/>
      <c r="B797" s="4"/>
      <c r="E797" s="265"/>
      <c r="F797" s="288"/>
      <c r="G797" s="287"/>
      <c r="H797" s="267"/>
      <c r="I797" s="268"/>
      <c r="K797" s="241"/>
    </row>
    <row r="798" spans="1:11" ht="12.75">
      <c r="A798" s="3"/>
      <c r="B798" s="4"/>
      <c r="E798" s="265"/>
      <c r="F798" s="288"/>
      <c r="G798" s="287"/>
      <c r="H798" s="267"/>
      <c r="I798" s="268"/>
      <c r="K798" s="241"/>
    </row>
    <row r="799" spans="1:11" ht="12.75">
      <c r="A799" s="3"/>
      <c r="B799" s="4"/>
      <c r="E799" s="265"/>
      <c r="F799" s="288"/>
      <c r="G799" s="287"/>
      <c r="H799" s="267"/>
      <c r="I799" s="268"/>
      <c r="K799" s="241"/>
    </row>
    <row r="800" spans="1:11" ht="12.75">
      <c r="A800" s="3"/>
      <c r="B800" s="4"/>
      <c r="E800" s="265"/>
      <c r="F800" s="288"/>
      <c r="G800" s="287"/>
      <c r="H800" s="267"/>
      <c r="I800" s="268"/>
      <c r="K800" s="241"/>
    </row>
    <row r="801" spans="1:11" ht="12.75">
      <c r="A801" s="3"/>
      <c r="B801" s="4"/>
      <c r="E801" s="265"/>
      <c r="F801" s="288"/>
      <c r="G801" s="287"/>
      <c r="H801" s="267"/>
      <c r="I801" s="268"/>
      <c r="K801" s="241"/>
    </row>
    <row r="802" spans="1:11" ht="12.75">
      <c r="A802" s="3"/>
      <c r="B802" s="4"/>
      <c r="E802" s="265"/>
      <c r="F802" s="288"/>
      <c r="G802" s="287"/>
      <c r="H802" s="267"/>
      <c r="I802" s="268"/>
      <c r="K802" s="241"/>
    </row>
    <row r="803" spans="1:11" ht="12.75">
      <c r="A803" s="3"/>
      <c r="B803" s="4"/>
      <c r="E803" s="265"/>
      <c r="F803" s="288"/>
      <c r="G803" s="287"/>
      <c r="H803" s="267"/>
      <c r="I803" s="268"/>
      <c r="K803" s="241"/>
    </row>
    <row r="804" spans="1:11" ht="12.75">
      <c r="A804" s="3"/>
      <c r="B804" s="4"/>
      <c r="E804" s="265"/>
      <c r="F804" s="288"/>
      <c r="G804" s="287"/>
      <c r="H804" s="267"/>
      <c r="I804" s="268"/>
      <c r="K804" s="241"/>
    </row>
    <row r="805" spans="1:11" ht="12.75">
      <c r="A805" s="3"/>
      <c r="B805" s="4"/>
      <c r="E805" s="265"/>
      <c r="F805" s="288"/>
      <c r="G805" s="287"/>
      <c r="H805" s="267"/>
      <c r="I805" s="268"/>
      <c r="K805" s="241"/>
    </row>
    <row r="806" spans="1:11" ht="12.75">
      <c r="A806" s="3"/>
      <c r="B806" s="4"/>
      <c r="E806" s="265"/>
      <c r="F806" s="288"/>
      <c r="G806" s="287"/>
      <c r="H806" s="267"/>
      <c r="I806" s="268"/>
      <c r="K806" s="241"/>
    </row>
    <row r="807" spans="1:11" ht="12.75">
      <c r="A807" s="3"/>
      <c r="B807" s="4"/>
      <c r="E807" s="265"/>
      <c r="F807" s="288"/>
      <c r="G807" s="287"/>
      <c r="H807" s="267"/>
      <c r="I807" s="268"/>
      <c r="K807" s="241"/>
    </row>
    <row r="808" spans="1:11" ht="12.75">
      <c r="A808" s="3"/>
      <c r="B808" s="4"/>
      <c r="E808" s="265"/>
      <c r="F808" s="288"/>
      <c r="G808" s="287"/>
      <c r="H808" s="267"/>
      <c r="I808" s="268"/>
      <c r="K808" s="241"/>
    </row>
    <row r="809" spans="1:11" ht="12.75">
      <c r="A809" s="3"/>
      <c r="B809" s="4"/>
      <c r="E809" s="265"/>
      <c r="F809" s="288"/>
      <c r="G809" s="287"/>
      <c r="H809" s="267"/>
      <c r="I809" s="268"/>
      <c r="K809" s="241"/>
    </row>
    <row r="810" spans="1:11" ht="12.75">
      <c r="A810" s="3"/>
      <c r="B810" s="4"/>
      <c r="E810" s="265"/>
      <c r="F810" s="288"/>
      <c r="G810" s="287"/>
      <c r="H810" s="267"/>
      <c r="I810" s="268"/>
      <c r="K810" s="241"/>
    </row>
    <row r="811" spans="1:11" ht="12.75">
      <c r="A811" s="3"/>
      <c r="B811" s="4"/>
      <c r="E811" s="265"/>
      <c r="F811" s="288"/>
      <c r="G811" s="287"/>
      <c r="H811" s="267"/>
      <c r="I811" s="268"/>
      <c r="K811" s="241"/>
    </row>
    <row r="812" spans="1:11" ht="12.75">
      <c r="A812" s="3"/>
      <c r="B812" s="4"/>
      <c r="E812" s="265"/>
      <c r="F812" s="288"/>
      <c r="G812" s="287"/>
      <c r="H812" s="267"/>
      <c r="I812" s="268"/>
      <c r="K812" s="241"/>
    </row>
    <row r="813" spans="1:11" ht="12.75">
      <c r="A813" s="3"/>
      <c r="B813" s="4"/>
      <c r="E813" s="265"/>
      <c r="F813" s="288"/>
      <c r="G813" s="287"/>
      <c r="H813" s="267"/>
      <c r="I813" s="268"/>
      <c r="K813" s="241"/>
    </row>
    <row r="814" spans="1:11" ht="12.75">
      <c r="A814" s="3"/>
      <c r="B814" s="4"/>
      <c r="E814" s="265"/>
      <c r="F814" s="288"/>
      <c r="G814" s="287"/>
      <c r="H814" s="267"/>
      <c r="I814" s="268"/>
      <c r="K814" s="241"/>
    </row>
    <row r="815" spans="1:11" ht="12.75">
      <c r="A815" s="3"/>
      <c r="B815" s="4"/>
      <c r="E815" s="265"/>
      <c r="F815" s="288"/>
      <c r="G815" s="287"/>
      <c r="H815" s="267"/>
      <c r="I815" s="268"/>
      <c r="K815" s="241"/>
    </row>
    <row r="816" spans="1:11" ht="12.75">
      <c r="A816" s="3"/>
      <c r="B816" s="4"/>
      <c r="E816" s="265"/>
      <c r="F816" s="288"/>
      <c r="G816" s="287"/>
      <c r="H816" s="267"/>
      <c r="I816" s="268"/>
      <c r="K816" s="241"/>
    </row>
    <row r="817" spans="1:11" ht="12.75">
      <c r="A817" s="3"/>
      <c r="B817" s="4"/>
      <c r="E817" s="265"/>
      <c r="F817" s="288"/>
      <c r="G817" s="287"/>
      <c r="H817" s="267"/>
      <c r="I817" s="268"/>
      <c r="K817" s="241"/>
    </row>
    <row r="818" spans="1:11" ht="12.75">
      <c r="A818" s="3"/>
      <c r="B818" s="4"/>
      <c r="E818" s="265"/>
      <c r="F818" s="288"/>
      <c r="G818" s="287"/>
      <c r="H818" s="267"/>
      <c r="I818" s="268"/>
      <c r="K818" s="241"/>
    </row>
    <row r="819" spans="1:11" ht="12.75">
      <c r="A819" s="3"/>
      <c r="B819" s="4"/>
      <c r="E819" s="265"/>
      <c r="F819" s="288"/>
      <c r="G819" s="287"/>
      <c r="H819" s="267"/>
      <c r="I819" s="268"/>
      <c r="K819" s="241"/>
    </row>
    <row r="820" spans="1:11" ht="12.75">
      <c r="A820" s="3"/>
      <c r="B820" s="4"/>
      <c r="E820" s="265"/>
      <c r="F820" s="288"/>
      <c r="G820" s="287"/>
      <c r="H820" s="267"/>
      <c r="I820" s="268"/>
      <c r="K820" s="241"/>
    </row>
    <row r="821" spans="1:11" ht="12.75">
      <c r="A821" s="3"/>
      <c r="B821" s="4"/>
      <c r="E821" s="265"/>
      <c r="F821" s="288"/>
      <c r="G821" s="287"/>
      <c r="H821" s="267"/>
      <c r="I821" s="268"/>
      <c r="K821" s="241"/>
    </row>
    <row r="822" spans="1:11" ht="12.75">
      <c r="A822" s="3"/>
      <c r="B822" s="4"/>
      <c r="E822" s="265"/>
      <c r="F822" s="288"/>
      <c r="G822" s="287"/>
      <c r="H822" s="267"/>
      <c r="I822" s="268"/>
      <c r="K822" s="241"/>
    </row>
    <row r="823" spans="1:11" ht="12.75">
      <c r="A823" s="3"/>
      <c r="B823" s="4"/>
      <c r="E823" s="265"/>
      <c r="F823" s="288"/>
      <c r="G823" s="287"/>
      <c r="H823" s="267"/>
      <c r="I823" s="268"/>
      <c r="K823" s="241"/>
    </row>
    <row r="824" spans="1:11" ht="12.75">
      <c r="A824" s="3"/>
      <c r="B824" s="4"/>
      <c r="E824" s="265"/>
      <c r="F824" s="288"/>
      <c r="G824" s="287"/>
      <c r="H824" s="267"/>
      <c r="I824" s="268"/>
      <c r="K824" s="241"/>
    </row>
    <row r="825" spans="1:11" ht="12.75">
      <c r="A825" s="3"/>
      <c r="B825" s="4"/>
      <c r="E825" s="265"/>
      <c r="F825" s="288"/>
      <c r="G825" s="287"/>
      <c r="H825" s="267"/>
      <c r="I825" s="268"/>
      <c r="K825" s="241"/>
    </row>
    <row r="826" spans="1:11" ht="12.75">
      <c r="A826" s="3"/>
      <c r="B826" s="4"/>
      <c r="E826" s="265"/>
      <c r="F826" s="288"/>
      <c r="G826" s="287"/>
      <c r="H826" s="267"/>
      <c r="I826" s="268"/>
      <c r="K826" s="241"/>
    </row>
    <row r="827" spans="1:11" ht="12.75">
      <c r="A827" s="3"/>
      <c r="B827" s="4"/>
      <c r="E827" s="265"/>
      <c r="F827" s="288"/>
      <c r="G827" s="287"/>
      <c r="H827" s="267"/>
      <c r="I827" s="268"/>
      <c r="K827" s="241"/>
    </row>
    <row r="828" spans="1:11" ht="12.75">
      <c r="A828" s="3"/>
      <c r="B828" s="4"/>
      <c r="E828" s="265"/>
      <c r="F828" s="288"/>
      <c r="G828" s="287"/>
      <c r="H828" s="267"/>
      <c r="I828" s="268"/>
      <c r="K828" s="241"/>
    </row>
    <row r="829" spans="1:11" ht="12.75">
      <c r="A829" s="3"/>
      <c r="B829" s="4"/>
      <c r="E829" s="265"/>
      <c r="F829" s="288"/>
      <c r="G829" s="287"/>
      <c r="H829" s="267"/>
      <c r="I829" s="268"/>
      <c r="K829" s="241"/>
    </row>
    <row r="830" spans="1:11" ht="12.75">
      <c r="A830" s="3"/>
      <c r="B830" s="4"/>
      <c r="E830" s="265"/>
      <c r="F830" s="288"/>
      <c r="G830" s="287"/>
      <c r="H830" s="267"/>
      <c r="I830" s="268"/>
      <c r="K830" s="241"/>
    </row>
    <row r="831" spans="1:11" ht="12.75">
      <c r="A831" s="3"/>
      <c r="B831" s="4"/>
      <c r="E831" s="265"/>
      <c r="F831" s="288"/>
      <c r="G831" s="287"/>
      <c r="H831" s="267"/>
      <c r="I831" s="268"/>
      <c r="K831" s="241"/>
    </row>
    <row r="832" spans="1:11" ht="12.75">
      <c r="A832" s="3"/>
      <c r="B832" s="4"/>
      <c r="E832" s="265"/>
      <c r="F832" s="288"/>
      <c r="G832" s="287"/>
      <c r="H832" s="267"/>
      <c r="I832" s="268"/>
      <c r="K832" s="241"/>
    </row>
    <row r="833" spans="1:11" ht="12.75">
      <c r="A833" s="3"/>
      <c r="B833" s="4"/>
      <c r="E833" s="265"/>
      <c r="F833" s="288"/>
      <c r="G833" s="287"/>
      <c r="H833" s="267"/>
      <c r="I833" s="268"/>
      <c r="K833" s="241"/>
    </row>
    <row r="834" spans="1:11" ht="12.75">
      <c r="A834" s="3"/>
      <c r="B834" s="4"/>
      <c r="E834" s="265"/>
      <c r="F834" s="288"/>
      <c r="G834" s="287"/>
      <c r="H834" s="267"/>
      <c r="I834" s="268"/>
      <c r="K834" s="241"/>
    </row>
    <row r="835" spans="1:11" ht="12.75">
      <c r="A835" s="3"/>
      <c r="B835" s="4"/>
      <c r="E835" s="265"/>
      <c r="F835" s="288"/>
      <c r="G835" s="287"/>
      <c r="H835" s="267"/>
      <c r="I835" s="268"/>
      <c r="K835" s="241"/>
    </row>
    <row r="836" spans="1:11" ht="12.75">
      <c r="A836" s="3"/>
      <c r="B836" s="4"/>
      <c r="E836" s="265"/>
      <c r="F836" s="288"/>
      <c r="G836" s="287"/>
      <c r="H836" s="267"/>
      <c r="I836" s="268"/>
      <c r="K836" s="241"/>
    </row>
    <row r="837" spans="1:11" ht="12.75">
      <c r="A837" s="3"/>
      <c r="B837" s="4"/>
      <c r="E837" s="265"/>
      <c r="F837" s="288"/>
      <c r="G837" s="287"/>
      <c r="H837" s="267"/>
      <c r="I837" s="268"/>
      <c r="K837" s="241"/>
    </row>
    <row r="838" spans="1:11" ht="12.75">
      <c r="A838" s="3"/>
      <c r="B838" s="4"/>
      <c r="E838" s="265"/>
      <c r="F838" s="288"/>
      <c r="G838" s="287"/>
      <c r="H838" s="267"/>
      <c r="I838" s="268"/>
      <c r="K838" s="241"/>
    </row>
    <row r="839" spans="1:11" ht="12.75">
      <c r="A839" s="3"/>
      <c r="B839" s="4"/>
      <c r="E839" s="265"/>
      <c r="F839" s="288"/>
      <c r="G839" s="287"/>
      <c r="H839" s="267"/>
      <c r="I839" s="268"/>
      <c r="K839" s="241"/>
    </row>
    <row r="840" spans="1:11" ht="12.75">
      <c r="A840" s="3"/>
      <c r="B840" s="4"/>
      <c r="E840" s="265"/>
      <c r="F840" s="288"/>
      <c r="G840" s="287"/>
      <c r="H840" s="267"/>
      <c r="I840" s="268"/>
      <c r="K840" s="241"/>
    </row>
    <row r="841" spans="1:11" ht="12.75">
      <c r="A841" s="3"/>
      <c r="B841" s="4"/>
      <c r="E841" s="265"/>
      <c r="F841" s="288"/>
      <c r="G841" s="287"/>
      <c r="H841" s="267"/>
      <c r="I841" s="268"/>
      <c r="K841" s="241"/>
    </row>
    <row r="842" spans="1:11" ht="12.75">
      <c r="A842" s="3"/>
      <c r="B842" s="4"/>
      <c r="E842" s="265"/>
      <c r="F842" s="288"/>
      <c r="G842" s="287"/>
      <c r="H842" s="267"/>
      <c r="I842" s="268"/>
      <c r="K842" s="241"/>
    </row>
    <row r="843" spans="1:11" ht="12.75">
      <c r="A843" s="3"/>
      <c r="B843" s="4"/>
      <c r="E843" s="265"/>
      <c r="F843" s="288"/>
      <c r="G843" s="287"/>
      <c r="H843" s="267"/>
      <c r="I843" s="268"/>
      <c r="K843" s="241"/>
    </row>
    <row r="844" spans="1:11" ht="12.75">
      <c r="A844" s="3"/>
      <c r="B844" s="4"/>
      <c r="E844" s="265"/>
      <c r="F844" s="288"/>
      <c r="G844" s="287"/>
      <c r="H844" s="267"/>
      <c r="I844" s="268"/>
      <c r="K844" s="241"/>
    </row>
    <row r="845" spans="1:11" ht="12.75">
      <c r="A845" s="3"/>
      <c r="B845" s="4"/>
      <c r="E845" s="265"/>
      <c r="F845" s="288"/>
      <c r="G845" s="287"/>
      <c r="H845" s="267"/>
      <c r="I845" s="268"/>
      <c r="K845" s="241"/>
    </row>
    <row r="846" spans="1:11" ht="12.75">
      <c r="A846" s="3"/>
      <c r="B846" s="4"/>
      <c r="E846" s="265"/>
      <c r="F846" s="288"/>
      <c r="G846" s="287"/>
      <c r="H846" s="267"/>
      <c r="I846" s="268"/>
      <c r="K846" s="241"/>
    </row>
    <row r="847" spans="1:11" ht="12.75">
      <c r="A847" s="3"/>
      <c r="B847" s="4"/>
      <c r="E847" s="265"/>
      <c r="F847" s="288"/>
      <c r="G847" s="287"/>
      <c r="H847" s="267"/>
      <c r="I847" s="268"/>
      <c r="K847" s="241"/>
    </row>
    <row r="848" spans="1:11" ht="12.75">
      <c r="A848" s="3"/>
      <c r="B848" s="4"/>
      <c r="E848" s="265"/>
      <c r="F848" s="288"/>
      <c r="G848" s="287"/>
      <c r="H848" s="267"/>
      <c r="I848" s="268"/>
      <c r="K848" s="241"/>
    </row>
    <row r="849" spans="1:11" ht="12.75">
      <c r="A849" s="3"/>
      <c r="B849" s="4"/>
      <c r="E849" s="265"/>
      <c r="F849" s="288"/>
      <c r="G849" s="287"/>
      <c r="H849" s="267"/>
      <c r="I849" s="268"/>
      <c r="K849" s="241"/>
    </row>
    <row r="850" spans="1:11" ht="12.75">
      <c r="A850" s="3"/>
      <c r="B850" s="4"/>
      <c r="E850" s="265"/>
      <c r="F850" s="288"/>
      <c r="G850" s="287"/>
      <c r="H850" s="267"/>
      <c r="I850" s="268"/>
      <c r="K850" s="241"/>
    </row>
    <row r="851" spans="1:11" ht="12.75">
      <c r="A851" s="3"/>
      <c r="B851" s="4"/>
      <c r="E851" s="265"/>
      <c r="F851" s="288"/>
      <c r="G851" s="287"/>
      <c r="H851" s="267"/>
      <c r="I851" s="268"/>
      <c r="K851" s="241"/>
    </row>
    <row r="852" spans="1:11" ht="12.75">
      <c r="A852" s="3"/>
      <c r="B852" s="4"/>
      <c r="E852" s="265"/>
      <c r="F852" s="288"/>
      <c r="G852" s="287"/>
      <c r="H852" s="267"/>
      <c r="I852" s="268"/>
      <c r="K852" s="241"/>
    </row>
    <row r="853" spans="1:11" ht="12.75">
      <c r="A853" s="3"/>
      <c r="B853" s="4"/>
      <c r="E853" s="265"/>
      <c r="F853" s="288"/>
      <c r="G853" s="287"/>
      <c r="H853" s="267"/>
      <c r="I853" s="268"/>
      <c r="K853" s="241"/>
    </row>
    <row r="854" spans="1:11" ht="12.75">
      <c r="A854" s="3"/>
      <c r="B854" s="4"/>
      <c r="E854" s="265"/>
      <c r="F854" s="288"/>
      <c r="G854" s="287"/>
      <c r="H854" s="267"/>
      <c r="I854" s="268"/>
      <c r="K854" s="241"/>
    </row>
    <row r="855" spans="1:11" ht="12.75">
      <c r="A855" s="3"/>
      <c r="B855" s="4"/>
      <c r="E855" s="265"/>
      <c r="F855" s="288"/>
      <c r="G855" s="287"/>
      <c r="H855" s="267"/>
      <c r="I855" s="268"/>
      <c r="K855" s="241"/>
    </row>
    <row r="856" spans="1:11" ht="12.75">
      <c r="A856" s="3"/>
      <c r="B856" s="4"/>
      <c r="E856" s="265"/>
      <c r="F856" s="288"/>
      <c r="G856" s="287"/>
      <c r="H856" s="267"/>
      <c r="I856" s="268"/>
      <c r="K856" s="241"/>
    </row>
    <row r="857" spans="1:11" ht="12.75">
      <c r="A857" s="3"/>
      <c r="B857" s="4"/>
      <c r="E857" s="265"/>
      <c r="F857" s="288"/>
      <c r="G857" s="287"/>
      <c r="H857" s="267"/>
      <c r="I857" s="268"/>
      <c r="K857" s="241"/>
    </row>
    <row r="858" spans="1:11" ht="12.75">
      <c r="A858" s="3"/>
      <c r="B858" s="4"/>
      <c r="E858" s="265"/>
      <c r="F858" s="288"/>
      <c r="G858" s="287"/>
      <c r="H858" s="267"/>
      <c r="I858" s="268"/>
      <c r="K858" s="241"/>
    </row>
    <row r="859" spans="1:11" ht="12.75">
      <c r="A859" s="3"/>
      <c r="B859" s="4"/>
      <c r="E859" s="265"/>
      <c r="F859" s="288"/>
      <c r="G859" s="287"/>
      <c r="H859" s="267"/>
      <c r="I859" s="268"/>
      <c r="K859" s="241"/>
    </row>
    <row r="860" spans="1:11" ht="12.75">
      <c r="A860" s="3"/>
      <c r="B860" s="4"/>
      <c r="E860" s="265"/>
      <c r="F860" s="288"/>
      <c r="G860" s="287"/>
      <c r="H860" s="267"/>
      <c r="I860" s="268"/>
      <c r="K860" s="241"/>
    </row>
    <row r="861" spans="1:11" ht="12.75">
      <c r="A861" s="3"/>
      <c r="B861" s="4"/>
      <c r="E861" s="265"/>
      <c r="F861" s="288"/>
      <c r="G861" s="287"/>
      <c r="H861" s="267"/>
      <c r="I861" s="268"/>
      <c r="K861" s="241"/>
    </row>
    <row r="862" spans="1:11" ht="12.75">
      <c r="A862" s="3"/>
      <c r="B862" s="4"/>
      <c r="E862" s="265"/>
      <c r="F862" s="288"/>
      <c r="G862" s="287"/>
      <c r="H862" s="267"/>
      <c r="I862" s="268"/>
      <c r="K862" s="241"/>
    </row>
    <row r="863" spans="1:11" ht="12.75">
      <c r="A863" s="3"/>
      <c r="B863" s="4"/>
      <c r="E863" s="265"/>
      <c r="F863" s="288"/>
      <c r="G863" s="287"/>
      <c r="H863" s="267"/>
      <c r="I863" s="268"/>
      <c r="K863" s="241"/>
    </row>
    <row r="864" spans="1:11" ht="12.75">
      <c r="A864" s="3"/>
      <c r="B864" s="4"/>
      <c r="E864" s="265"/>
      <c r="F864" s="288"/>
      <c r="G864" s="287"/>
      <c r="H864" s="267"/>
      <c r="I864" s="268"/>
      <c r="K864" s="241"/>
    </row>
    <row r="865" spans="1:11" ht="12.75">
      <c r="A865" s="3"/>
      <c r="B865" s="4"/>
      <c r="E865" s="265"/>
      <c r="F865" s="288"/>
      <c r="G865" s="287"/>
      <c r="H865" s="267"/>
      <c r="I865" s="268"/>
      <c r="K865" s="241"/>
    </row>
    <row r="866" spans="1:11" ht="12.75">
      <c r="A866" s="3"/>
      <c r="B866" s="4"/>
      <c r="E866" s="265"/>
      <c r="F866" s="288"/>
      <c r="G866" s="287"/>
      <c r="H866" s="267"/>
      <c r="I866" s="268"/>
      <c r="K866" s="241"/>
    </row>
    <row r="867" spans="1:11" ht="12.75">
      <c r="A867" s="3"/>
      <c r="B867" s="4"/>
      <c r="E867" s="265"/>
      <c r="F867" s="288"/>
      <c r="G867" s="287"/>
      <c r="H867" s="267"/>
      <c r="I867" s="268"/>
      <c r="K867" s="241"/>
    </row>
    <row r="868" spans="1:11" ht="12.75">
      <c r="A868" s="3"/>
      <c r="B868" s="4"/>
      <c r="E868" s="265"/>
      <c r="F868" s="288"/>
      <c r="G868" s="287"/>
      <c r="H868" s="267"/>
      <c r="I868" s="268"/>
      <c r="K868" s="241"/>
    </row>
    <row r="869" spans="1:11" ht="12.75">
      <c r="A869" s="3"/>
      <c r="B869" s="4"/>
      <c r="E869" s="265"/>
      <c r="F869" s="288"/>
      <c r="G869" s="287"/>
      <c r="H869" s="267"/>
      <c r="I869" s="268"/>
      <c r="K869" s="241"/>
    </row>
    <row r="870" spans="1:11" ht="12.75">
      <c r="A870" s="3"/>
      <c r="B870" s="4"/>
      <c r="E870" s="265"/>
      <c r="F870" s="288"/>
      <c r="G870" s="287"/>
      <c r="H870" s="267"/>
      <c r="I870" s="268"/>
      <c r="K870" s="241"/>
    </row>
    <row r="871" spans="1:11" ht="12.75">
      <c r="A871" s="3"/>
      <c r="B871" s="4"/>
      <c r="E871" s="265"/>
      <c r="F871" s="288"/>
      <c r="G871" s="287"/>
      <c r="H871" s="267"/>
      <c r="I871" s="268"/>
      <c r="K871" s="241"/>
    </row>
    <row r="872" spans="1:11" ht="12.75">
      <c r="A872" s="3"/>
      <c r="B872" s="4"/>
      <c r="E872" s="265"/>
      <c r="F872" s="288"/>
      <c r="G872" s="287"/>
      <c r="H872" s="267"/>
      <c r="I872" s="268"/>
      <c r="K872" s="241"/>
    </row>
    <row r="873" spans="1:11" ht="12.75">
      <c r="A873" s="3"/>
      <c r="B873" s="4"/>
      <c r="E873" s="265"/>
      <c r="F873" s="288"/>
      <c r="G873" s="287"/>
      <c r="H873" s="267"/>
      <c r="I873" s="268"/>
      <c r="K873" s="241"/>
    </row>
    <row r="874" spans="1:11" ht="12.75">
      <c r="A874" s="3"/>
      <c r="B874" s="4"/>
      <c r="E874" s="265"/>
      <c r="F874" s="288"/>
      <c r="G874" s="287"/>
      <c r="H874" s="267"/>
      <c r="I874" s="268"/>
      <c r="K874" s="241"/>
    </row>
    <row r="875" spans="1:11" ht="12.75">
      <c r="A875" s="3"/>
      <c r="B875" s="4"/>
      <c r="E875" s="265"/>
      <c r="F875" s="288"/>
      <c r="G875" s="287"/>
      <c r="H875" s="267"/>
      <c r="I875" s="268"/>
      <c r="K875" s="241"/>
    </row>
    <row r="876" spans="1:11" ht="12.75">
      <c r="A876" s="3"/>
      <c r="B876" s="4"/>
      <c r="E876" s="265"/>
      <c r="F876" s="288"/>
      <c r="G876" s="287"/>
      <c r="H876" s="267"/>
      <c r="I876" s="268"/>
      <c r="K876" s="241"/>
    </row>
    <row r="877" spans="1:11" ht="12.75">
      <c r="A877" s="3"/>
      <c r="B877" s="4"/>
      <c r="E877" s="265"/>
      <c r="F877" s="288"/>
      <c r="G877" s="287"/>
      <c r="H877" s="267"/>
      <c r="I877" s="268"/>
      <c r="K877" s="241"/>
    </row>
    <row r="878" spans="1:11" ht="12.75">
      <c r="A878" s="3"/>
      <c r="B878" s="4"/>
      <c r="E878" s="265"/>
      <c r="F878" s="288"/>
      <c r="G878" s="287"/>
      <c r="H878" s="267"/>
      <c r="I878" s="268"/>
      <c r="K878" s="241"/>
    </row>
    <row r="879" spans="1:11" ht="12.75">
      <c r="A879" s="3"/>
      <c r="B879" s="4"/>
      <c r="E879" s="265"/>
      <c r="F879" s="288"/>
      <c r="G879" s="287"/>
      <c r="H879" s="267"/>
      <c r="I879" s="268"/>
      <c r="K879" s="241"/>
    </row>
    <row r="880" spans="1:11" ht="12.75">
      <c r="A880" s="3"/>
      <c r="B880" s="4"/>
      <c r="E880" s="265"/>
      <c r="F880" s="288"/>
      <c r="G880" s="287"/>
      <c r="H880" s="267"/>
      <c r="I880" s="268"/>
      <c r="K880" s="241"/>
    </row>
    <row r="881" spans="1:11" ht="12.75">
      <c r="A881" s="3"/>
      <c r="B881" s="4"/>
      <c r="E881" s="265"/>
      <c r="F881" s="288"/>
      <c r="G881" s="287"/>
      <c r="H881" s="267"/>
      <c r="I881" s="268"/>
      <c r="K881" s="241"/>
    </row>
    <row r="882" spans="1:11" ht="12.75">
      <c r="A882" s="3"/>
      <c r="B882" s="4"/>
      <c r="E882" s="265"/>
      <c r="F882" s="288"/>
      <c r="G882" s="287"/>
      <c r="H882" s="267"/>
      <c r="I882" s="268"/>
      <c r="K882" s="241"/>
    </row>
    <row r="883" spans="1:11" ht="12.75">
      <c r="A883" s="3"/>
      <c r="B883" s="4"/>
      <c r="E883" s="265"/>
      <c r="F883" s="288"/>
      <c r="G883" s="287"/>
      <c r="H883" s="267"/>
      <c r="I883" s="268"/>
      <c r="K883" s="241"/>
    </row>
    <row r="884" spans="1:11" ht="12.75">
      <c r="A884" s="3"/>
      <c r="B884" s="4"/>
      <c r="E884" s="265"/>
      <c r="F884" s="288"/>
      <c r="G884" s="287"/>
      <c r="H884" s="267"/>
      <c r="I884" s="268"/>
      <c r="K884" s="241"/>
    </row>
    <row r="885" spans="1:11" ht="12.75">
      <c r="A885" s="3"/>
      <c r="B885" s="4"/>
      <c r="E885" s="265"/>
      <c r="F885" s="288"/>
      <c r="G885" s="287"/>
      <c r="H885" s="267"/>
      <c r="I885" s="268"/>
      <c r="K885" s="241"/>
    </row>
    <row r="886" spans="1:11" ht="12.75">
      <c r="A886" s="3"/>
      <c r="B886" s="4"/>
      <c r="E886" s="265"/>
      <c r="F886" s="288"/>
      <c r="G886" s="287"/>
      <c r="H886" s="267"/>
      <c r="I886" s="268"/>
      <c r="K886" s="241"/>
    </row>
    <row r="887" spans="1:11" ht="12.75">
      <c r="A887" s="3"/>
      <c r="B887" s="4"/>
      <c r="E887" s="265"/>
      <c r="F887" s="288"/>
      <c r="G887" s="287"/>
      <c r="H887" s="267"/>
      <c r="I887" s="268"/>
      <c r="K887" s="241"/>
    </row>
    <row r="888" spans="1:11" ht="12.75">
      <c r="A888" s="3"/>
      <c r="B888" s="4"/>
      <c r="E888" s="265"/>
      <c r="F888" s="288"/>
      <c r="G888" s="287"/>
      <c r="H888" s="267"/>
      <c r="I888" s="268"/>
      <c r="K888" s="241"/>
    </row>
    <row r="889" spans="1:11" ht="12.75">
      <c r="A889" s="3"/>
      <c r="B889" s="4"/>
      <c r="E889" s="265"/>
      <c r="F889" s="288"/>
      <c r="G889" s="287"/>
      <c r="H889" s="267"/>
      <c r="I889" s="268"/>
      <c r="K889" s="241"/>
    </row>
    <row r="890" spans="1:11" ht="12.75">
      <c r="A890" s="3"/>
      <c r="B890" s="4"/>
      <c r="E890" s="265"/>
      <c r="F890" s="288"/>
      <c r="G890" s="287"/>
      <c r="H890" s="267"/>
      <c r="I890" s="268"/>
      <c r="K890" s="241"/>
    </row>
    <row r="891" spans="1:11" ht="12.75">
      <c r="A891" s="3"/>
      <c r="B891" s="4"/>
      <c r="E891" s="265"/>
      <c r="F891" s="288"/>
      <c r="G891" s="287"/>
      <c r="H891" s="267"/>
      <c r="I891" s="268"/>
      <c r="K891" s="241"/>
    </row>
    <row r="892" spans="1:11" ht="12.75">
      <c r="A892" s="3"/>
      <c r="B892" s="4"/>
      <c r="E892" s="265"/>
      <c r="F892" s="288"/>
      <c r="G892" s="287"/>
      <c r="H892" s="267"/>
      <c r="I892" s="268"/>
      <c r="K892" s="241"/>
    </row>
    <row r="893" spans="1:11" ht="12.75">
      <c r="A893" s="3"/>
      <c r="B893" s="4"/>
      <c r="E893" s="265"/>
      <c r="F893" s="288"/>
      <c r="G893" s="287"/>
      <c r="H893" s="267"/>
      <c r="I893" s="268"/>
      <c r="K893" s="241"/>
    </row>
    <row r="894" spans="1:11" ht="12.75">
      <c r="A894" s="3"/>
      <c r="B894" s="4"/>
      <c r="E894" s="265"/>
      <c r="F894" s="288"/>
      <c r="G894" s="287"/>
      <c r="H894" s="267"/>
      <c r="I894" s="268"/>
      <c r="K894" s="241"/>
    </row>
    <row r="895" spans="1:11" ht="12.75">
      <c r="A895" s="3"/>
      <c r="B895" s="4"/>
      <c r="E895" s="265"/>
      <c r="F895" s="288"/>
      <c r="G895" s="287"/>
      <c r="H895" s="267"/>
      <c r="I895" s="268"/>
      <c r="K895" s="241"/>
    </row>
    <row r="896" spans="1:11" ht="12.75">
      <c r="A896" s="3"/>
      <c r="B896" s="4"/>
      <c r="E896" s="265"/>
      <c r="F896" s="288"/>
      <c r="G896" s="287"/>
      <c r="H896" s="267"/>
      <c r="I896" s="268"/>
      <c r="K896" s="241"/>
    </row>
    <row r="897" spans="1:11" ht="12.75">
      <c r="A897" s="3"/>
      <c r="B897" s="4"/>
      <c r="E897" s="265"/>
      <c r="F897" s="288"/>
      <c r="G897" s="287"/>
      <c r="H897" s="267"/>
      <c r="I897" s="268"/>
      <c r="K897" s="241"/>
    </row>
    <row r="898" spans="1:11" ht="12.75">
      <c r="A898" s="3"/>
      <c r="B898" s="4"/>
      <c r="E898" s="265"/>
      <c r="F898" s="288"/>
      <c r="G898" s="287"/>
      <c r="H898" s="267"/>
      <c r="I898" s="268"/>
      <c r="K898" s="241"/>
    </row>
    <row r="899" spans="1:11" ht="12.75">
      <c r="A899" s="3"/>
      <c r="B899" s="4"/>
      <c r="E899" s="265"/>
      <c r="F899" s="288"/>
      <c r="G899" s="287"/>
      <c r="H899" s="267"/>
      <c r="I899" s="268"/>
      <c r="K899" s="241"/>
    </row>
    <row r="900" spans="1:11" ht="12.75">
      <c r="A900" s="3"/>
      <c r="B900" s="4"/>
      <c r="E900" s="265"/>
      <c r="F900" s="288"/>
      <c r="G900" s="287"/>
      <c r="H900" s="267"/>
      <c r="I900" s="268"/>
      <c r="K900" s="241"/>
    </row>
    <row r="901" spans="1:11" ht="12.75">
      <c r="A901" s="3"/>
      <c r="B901" s="4"/>
      <c r="E901" s="265"/>
      <c r="F901" s="288"/>
      <c r="G901" s="287"/>
      <c r="H901" s="267"/>
      <c r="I901" s="268"/>
      <c r="K901" s="241"/>
    </row>
    <row r="902" spans="1:11" ht="12.75">
      <c r="A902" s="3"/>
      <c r="B902" s="4"/>
      <c r="E902" s="265"/>
      <c r="F902" s="288"/>
      <c r="G902" s="287"/>
      <c r="H902" s="267"/>
      <c r="I902" s="268"/>
      <c r="K902" s="241"/>
    </row>
    <row r="903" spans="1:11" ht="12.75">
      <c r="A903" s="3"/>
      <c r="B903" s="4"/>
      <c r="E903" s="265"/>
      <c r="F903" s="288"/>
      <c r="G903" s="287"/>
      <c r="H903" s="267"/>
      <c r="I903" s="268"/>
      <c r="K903" s="241"/>
    </row>
    <row r="904" spans="1:11" ht="12.75">
      <c r="A904" s="3"/>
      <c r="B904" s="4"/>
      <c r="E904" s="265"/>
      <c r="F904" s="288"/>
      <c r="G904" s="287"/>
      <c r="H904" s="267"/>
      <c r="I904" s="268"/>
      <c r="K904" s="241"/>
    </row>
    <row r="905" spans="1:11" ht="12.75">
      <c r="A905" s="3"/>
      <c r="B905" s="4"/>
      <c r="E905" s="265"/>
      <c r="F905" s="288"/>
      <c r="G905" s="287"/>
      <c r="H905" s="267"/>
      <c r="I905" s="268"/>
      <c r="K905" s="241"/>
    </row>
    <row r="906" spans="1:11" ht="12.75">
      <c r="A906" s="3"/>
      <c r="B906" s="4"/>
      <c r="E906" s="265"/>
      <c r="F906" s="288"/>
      <c r="G906" s="287"/>
      <c r="H906" s="267"/>
      <c r="I906" s="268"/>
      <c r="K906" s="241"/>
    </row>
    <row r="907" spans="1:11" ht="12.75">
      <c r="A907" s="3"/>
      <c r="B907" s="4"/>
      <c r="E907" s="265"/>
      <c r="F907" s="288"/>
      <c r="G907" s="287"/>
      <c r="H907" s="267"/>
      <c r="I907" s="268"/>
      <c r="K907" s="241"/>
    </row>
    <row r="908" spans="1:11" ht="12.75">
      <c r="A908" s="3"/>
      <c r="B908" s="4"/>
      <c r="E908" s="265"/>
      <c r="F908" s="288"/>
      <c r="G908" s="287"/>
      <c r="H908" s="267"/>
      <c r="I908" s="268"/>
      <c r="K908" s="241"/>
    </row>
    <row r="909" spans="1:11" ht="12.75">
      <c r="A909" s="3"/>
      <c r="B909" s="4"/>
      <c r="E909" s="265"/>
      <c r="F909" s="288"/>
      <c r="G909" s="287"/>
      <c r="H909" s="267"/>
      <c r="I909" s="268"/>
      <c r="K909" s="241"/>
    </row>
    <row r="910" spans="1:11" ht="12.75">
      <c r="A910" s="3"/>
      <c r="B910" s="4"/>
      <c r="E910" s="265"/>
      <c r="F910" s="288"/>
      <c r="G910" s="287"/>
      <c r="H910" s="267"/>
      <c r="I910" s="268"/>
      <c r="K910" s="241"/>
    </row>
    <row r="911" spans="1:11" ht="12.75">
      <c r="A911" s="3"/>
      <c r="B911" s="4"/>
      <c r="E911" s="265"/>
      <c r="F911" s="288"/>
      <c r="G911" s="287"/>
      <c r="H911" s="267"/>
      <c r="I911" s="268"/>
      <c r="K911" s="241"/>
    </row>
    <row r="912" spans="1:11" ht="12.75">
      <c r="A912" s="3"/>
      <c r="B912" s="4"/>
      <c r="E912" s="265"/>
      <c r="F912" s="288"/>
      <c r="G912" s="287"/>
      <c r="H912" s="267"/>
      <c r="I912" s="268"/>
      <c r="K912" s="241"/>
    </row>
    <row r="913" spans="1:11" ht="12.75">
      <c r="A913" s="3"/>
      <c r="B913" s="4"/>
      <c r="E913" s="265"/>
      <c r="F913" s="288"/>
      <c r="G913" s="287"/>
      <c r="H913" s="267"/>
      <c r="I913" s="268"/>
      <c r="K913" s="241"/>
    </row>
    <row r="914" spans="1:11" ht="12.75">
      <c r="A914" s="3"/>
      <c r="B914" s="4"/>
      <c r="E914" s="265"/>
      <c r="F914" s="288"/>
      <c r="G914" s="287"/>
      <c r="H914" s="267"/>
      <c r="I914" s="268"/>
      <c r="K914" s="241"/>
    </row>
    <row r="915" spans="1:11" ht="12.75">
      <c r="A915" s="3"/>
      <c r="B915" s="4"/>
      <c r="E915" s="265"/>
      <c r="F915" s="288"/>
      <c r="G915" s="287"/>
      <c r="H915" s="267"/>
      <c r="I915" s="268"/>
      <c r="K915" s="241"/>
    </row>
    <row r="916" spans="1:11" ht="12.75">
      <c r="A916" s="3"/>
      <c r="B916" s="4"/>
      <c r="E916" s="265"/>
      <c r="F916" s="288"/>
      <c r="G916" s="287"/>
      <c r="H916" s="267"/>
      <c r="I916" s="268"/>
      <c r="K916" s="241"/>
    </row>
    <row r="917" spans="1:11" ht="12.75">
      <c r="A917" s="3"/>
      <c r="B917" s="4"/>
      <c r="E917" s="265"/>
      <c r="F917" s="288"/>
      <c r="G917" s="287"/>
      <c r="H917" s="267"/>
      <c r="I917" s="268"/>
      <c r="K917" s="241"/>
    </row>
    <row r="918" spans="1:11" ht="12.75">
      <c r="A918" s="3"/>
      <c r="B918" s="4"/>
      <c r="E918" s="265"/>
      <c r="F918" s="288"/>
      <c r="G918" s="287"/>
      <c r="H918" s="267"/>
      <c r="I918" s="268"/>
      <c r="K918" s="241"/>
    </row>
    <row r="919" spans="1:11" ht="12.75">
      <c r="A919" s="3"/>
      <c r="B919" s="4"/>
      <c r="E919" s="265"/>
      <c r="F919" s="288"/>
      <c r="G919" s="287"/>
      <c r="H919" s="267"/>
      <c r="I919" s="268"/>
      <c r="K919" s="241"/>
    </row>
    <row r="920" spans="1:11" ht="12.75">
      <c r="A920" s="3"/>
      <c r="B920" s="4"/>
      <c r="E920" s="265"/>
      <c r="F920" s="288"/>
      <c r="G920" s="287"/>
      <c r="H920" s="267"/>
      <c r="I920" s="268"/>
      <c r="K920" s="241"/>
    </row>
    <row r="921" spans="1:11" ht="12.75">
      <c r="A921" s="3"/>
      <c r="B921" s="4"/>
      <c r="E921" s="265"/>
      <c r="F921" s="288"/>
      <c r="G921" s="287"/>
      <c r="H921" s="267"/>
      <c r="I921" s="268"/>
      <c r="K921" s="241"/>
    </row>
    <row r="922" spans="1:11" ht="12.75">
      <c r="A922" s="3"/>
      <c r="B922" s="4"/>
      <c r="E922" s="265"/>
      <c r="F922" s="288"/>
      <c r="G922" s="287"/>
      <c r="H922" s="267"/>
      <c r="I922" s="268"/>
      <c r="K922" s="241"/>
    </row>
    <row r="923" spans="1:11" ht="12.75">
      <c r="A923" s="3"/>
      <c r="B923" s="4"/>
      <c r="E923" s="265"/>
      <c r="F923" s="288"/>
      <c r="G923" s="287"/>
      <c r="H923" s="267"/>
      <c r="I923" s="268"/>
      <c r="K923" s="241"/>
    </row>
    <row r="924" spans="1:11" ht="12.75">
      <c r="A924" s="3"/>
      <c r="B924" s="4"/>
      <c r="E924" s="265"/>
      <c r="F924" s="288"/>
      <c r="G924" s="287"/>
      <c r="H924" s="267"/>
      <c r="I924" s="268"/>
      <c r="K924" s="241"/>
    </row>
    <row r="925" spans="1:11" ht="12.75">
      <c r="A925" s="3"/>
      <c r="B925" s="4"/>
      <c r="E925" s="265"/>
      <c r="F925" s="288"/>
      <c r="G925" s="287"/>
      <c r="H925" s="267"/>
      <c r="I925" s="268"/>
      <c r="K925" s="241"/>
    </row>
    <row r="926" spans="1:11" ht="12.75">
      <c r="A926" s="3"/>
      <c r="B926" s="4"/>
      <c r="E926" s="265"/>
      <c r="F926" s="288"/>
      <c r="G926" s="287"/>
      <c r="H926" s="267"/>
      <c r="I926" s="268"/>
      <c r="K926" s="241"/>
    </row>
    <row r="927" spans="1:11" ht="12.75">
      <c r="A927" s="3"/>
      <c r="B927" s="4"/>
      <c r="E927" s="265"/>
      <c r="F927" s="288"/>
      <c r="G927" s="287"/>
      <c r="H927" s="267"/>
      <c r="I927" s="268"/>
      <c r="K927" s="241"/>
    </row>
    <row r="928" spans="1:11" ht="12.75">
      <c r="A928" s="3"/>
      <c r="B928" s="4"/>
      <c r="E928" s="265"/>
      <c r="F928" s="288"/>
      <c r="G928" s="287"/>
      <c r="H928" s="267"/>
      <c r="I928" s="268"/>
      <c r="K928" s="241"/>
    </row>
    <row r="929" spans="1:11" ht="12.75">
      <c r="A929" s="3"/>
      <c r="B929" s="4"/>
      <c r="E929" s="265"/>
      <c r="F929" s="288"/>
      <c r="G929" s="287"/>
      <c r="H929" s="267"/>
      <c r="I929" s="268"/>
      <c r="K929" s="241"/>
    </row>
    <row r="930" spans="1:11" ht="12.75">
      <c r="A930" s="3"/>
      <c r="B930" s="4"/>
      <c r="E930" s="265"/>
      <c r="F930" s="288"/>
      <c r="G930" s="287"/>
      <c r="H930" s="267"/>
      <c r="I930" s="268"/>
      <c r="K930" s="241"/>
    </row>
    <row r="931" spans="1:11" ht="12.75">
      <c r="A931" s="3"/>
      <c r="B931" s="4"/>
      <c r="E931" s="265"/>
      <c r="F931" s="288"/>
      <c r="G931" s="287"/>
      <c r="H931" s="267"/>
      <c r="I931" s="268"/>
      <c r="K931" s="241"/>
    </row>
    <row r="932" spans="1:11" ht="12.75">
      <c r="A932" s="3"/>
      <c r="B932" s="4"/>
      <c r="E932" s="265"/>
      <c r="F932" s="288"/>
      <c r="G932" s="287"/>
      <c r="H932" s="267"/>
      <c r="I932" s="268"/>
      <c r="K932" s="241"/>
    </row>
    <row r="933" spans="1:11" ht="12.75">
      <c r="A933" s="3"/>
      <c r="B933" s="4"/>
      <c r="E933" s="265"/>
      <c r="F933" s="288"/>
      <c r="G933" s="287"/>
      <c r="H933" s="267"/>
      <c r="I933" s="268"/>
      <c r="K933" s="241"/>
    </row>
    <row r="934" spans="1:11" ht="12.75">
      <c r="A934" s="3"/>
      <c r="B934" s="4"/>
      <c r="E934" s="265"/>
      <c r="F934" s="288"/>
      <c r="G934" s="287"/>
      <c r="H934" s="267"/>
      <c r="I934" s="268"/>
      <c r="K934" s="241"/>
    </row>
    <row r="935" spans="1:11" ht="12.75">
      <c r="A935" s="3"/>
      <c r="B935" s="4"/>
      <c r="E935" s="265"/>
      <c r="F935" s="288"/>
      <c r="G935" s="287"/>
      <c r="H935" s="267"/>
      <c r="I935" s="268"/>
      <c r="K935" s="241"/>
    </row>
    <row r="936" spans="1:11" ht="12.75">
      <c r="A936" s="3"/>
      <c r="B936" s="4"/>
      <c r="E936" s="265"/>
      <c r="F936" s="288"/>
      <c r="G936" s="287"/>
      <c r="H936" s="267"/>
      <c r="I936" s="268"/>
      <c r="K936" s="241"/>
    </row>
    <row r="937" spans="1:11" ht="12.75">
      <c r="A937" s="3"/>
      <c r="B937" s="4"/>
      <c r="E937" s="265"/>
      <c r="F937" s="288"/>
      <c r="G937" s="287"/>
      <c r="H937" s="267"/>
      <c r="I937" s="268"/>
      <c r="K937" s="241"/>
    </row>
    <row r="938" spans="1:11" ht="12.75">
      <c r="A938" s="3"/>
      <c r="B938" s="4"/>
      <c r="E938" s="265"/>
      <c r="F938" s="288"/>
      <c r="G938" s="287"/>
      <c r="H938" s="267"/>
      <c r="I938" s="268"/>
      <c r="K938" s="241"/>
    </row>
    <row r="939" spans="1:11" ht="12.75">
      <c r="A939" s="3"/>
      <c r="B939" s="4"/>
      <c r="E939" s="265"/>
      <c r="F939" s="288"/>
      <c r="G939" s="287"/>
      <c r="H939" s="267"/>
      <c r="I939" s="268"/>
      <c r="K939" s="241"/>
    </row>
    <row r="940" spans="1:11" ht="12.75">
      <c r="A940" s="3"/>
      <c r="B940" s="4"/>
      <c r="E940" s="265"/>
      <c r="F940" s="288"/>
      <c r="G940" s="287"/>
      <c r="H940" s="267"/>
      <c r="I940" s="268"/>
      <c r="K940" s="241"/>
    </row>
    <row r="941" spans="1:11" ht="12.75">
      <c r="A941" s="3"/>
      <c r="B941" s="4"/>
      <c r="E941" s="265"/>
      <c r="F941" s="288"/>
      <c r="G941" s="287"/>
      <c r="H941" s="267"/>
      <c r="I941" s="268"/>
      <c r="K941" s="241"/>
    </row>
    <row r="942" spans="1:11" ht="12.75">
      <c r="A942" s="3"/>
      <c r="B942" s="4"/>
      <c r="E942" s="265"/>
      <c r="F942" s="288"/>
      <c r="G942" s="287"/>
      <c r="H942" s="267"/>
      <c r="I942" s="268"/>
      <c r="K942" s="241"/>
    </row>
    <row r="943" spans="1:11" ht="12.75">
      <c r="A943" s="3"/>
      <c r="B943" s="4"/>
      <c r="E943" s="265"/>
      <c r="F943" s="288"/>
      <c r="G943" s="287"/>
      <c r="H943" s="267"/>
      <c r="I943" s="268"/>
      <c r="K943" s="241"/>
    </row>
    <row r="944" spans="1:11" ht="12.75">
      <c r="A944" s="3"/>
      <c r="B944" s="4"/>
      <c r="E944" s="265"/>
      <c r="F944" s="288"/>
      <c r="G944" s="287"/>
      <c r="H944" s="267"/>
      <c r="I944" s="268"/>
      <c r="K944" s="241"/>
    </row>
    <row r="945" spans="1:11" ht="12.75">
      <c r="A945" s="3"/>
      <c r="B945" s="4"/>
      <c r="E945" s="265"/>
      <c r="F945" s="288"/>
      <c r="G945" s="287"/>
      <c r="H945" s="267"/>
      <c r="I945" s="268"/>
      <c r="K945" s="241"/>
    </row>
    <row r="946" spans="1:11" ht="12.75">
      <c r="A946" s="3"/>
      <c r="B946" s="4"/>
      <c r="E946" s="265"/>
      <c r="F946" s="288"/>
      <c r="G946" s="287"/>
      <c r="H946" s="267"/>
      <c r="I946" s="268"/>
      <c r="K946" s="241"/>
    </row>
    <row r="947" spans="1:11" ht="12.75">
      <c r="A947" s="3"/>
      <c r="B947" s="4"/>
      <c r="E947" s="265"/>
      <c r="F947" s="288"/>
      <c r="G947" s="287"/>
      <c r="H947" s="267"/>
      <c r="I947" s="268"/>
      <c r="K947" s="241"/>
    </row>
    <row r="948" spans="1:11" ht="12.75">
      <c r="A948" s="3"/>
      <c r="B948" s="4"/>
      <c r="E948" s="265"/>
      <c r="F948" s="288"/>
      <c r="G948" s="287"/>
      <c r="H948" s="267"/>
      <c r="I948" s="268"/>
      <c r="K948" s="241"/>
    </row>
    <row r="949" spans="1:11" ht="12.75">
      <c r="A949" s="3"/>
      <c r="B949" s="4"/>
      <c r="E949" s="265"/>
      <c r="F949" s="288"/>
      <c r="G949" s="287"/>
      <c r="H949" s="267"/>
      <c r="I949" s="268"/>
      <c r="K949" s="241"/>
    </row>
    <row r="950" spans="1:11" ht="12.75">
      <c r="A950" s="3"/>
      <c r="B950" s="4"/>
      <c r="E950" s="265"/>
      <c r="F950" s="288"/>
      <c r="G950" s="287"/>
      <c r="H950" s="267"/>
      <c r="I950" s="268"/>
      <c r="K950" s="241"/>
    </row>
    <row r="951" spans="1:11" ht="12.75">
      <c r="A951" s="3"/>
      <c r="B951" s="4"/>
      <c r="E951" s="265"/>
      <c r="F951" s="288"/>
      <c r="G951" s="287"/>
      <c r="H951" s="267"/>
      <c r="I951" s="268"/>
      <c r="K951" s="241"/>
    </row>
    <row r="952" spans="1:11" ht="12.75">
      <c r="A952" s="3"/>
      <c r="B952" s="4"/>
      <c r="E952" s="265"/>
      <c r="F952" s="288"/>
      <c r="G952" s="287"/>
      <c r="H952" s="267"/>
      <c r="I952" s="268"/>
      <c r="K952" s="241"/>
    </row>
    <row r="953" spans="1:11" ht="12.75">
      <c r="A953" s="3"/>
      <c r="B953" s="4"/>
      <c r="E953" s="265"/>
      <c r="F953" s="288"/>
      <c r="G953" s="287"/>
      <c r="H953" s="267"/>
      <c r="I953" s="268"/>
      <c r="K953" s="241"/>
    </row>
    <row r="954" spans="1:11" ht="12.75">
      <c r="A954" s="3"/>
      <c r="B954" s="4"/>
      <c r="E954" s="265"/>
      <c r="F954" s="288"/>
      <c r="G954" s="287"/>
      <c r="H954" s="267"/>
      <c r="I954" s="268"/>
      <c r="K954" s="241"/>
    </row>
    <row r="955" spans="1:11" ht="12.75">
      <c r="A955" s="3"/>
      <c r="B955" s="4"/>
      <c r="E955" s="265"/>
      <c r="F955" s="288"/>
      <c r="G955" s="287"/>
      <c r="H955" s="267"/>
      <c r="I955" s="268"/>
      <c r="K955" s="241"/>
    </row>
    <row r="956" spans="1:11" ht="12.75">
      <c r="A956" s="3"/>
      <c r="B956" s="4"/>
      <c r="E956" s="265"/>
      <c r="F956" s="288"/>
      <c r="G956" s="287"/>
      <c r="H956" s="267"/>
      <c r="I956" s="268"/>
      <c r="K956" s="241"/>
    </row>
    <row r="957" spans="1:11" ht="12.75">
      <c r="A957" s="3"/>
      <c r="B957" s="4"/>
      <c r="E957" s="265"/>
      <c r="F957" s="288"/>
      <c r="G957" s="287"/>
      <c r="H957" s="267"/>
      <c r="I957" s="268"/>
      <c r="K957" s="241"/>
    </row>
    <row r="958" spans="1:11" ht="12.75">
      <c r="A958" s="3"/>
      <c r="B958" s="4"/>
      <c r="E958" s="265"/>
      <c r="F958" s="288"/>
      <c r="G958" s="287"/>
      <c r="H958" s="267"/>
      <c r="I958" s="268"/>
      <c r="K958" s="241"/>
    </row>
    <row r="959" spans="1:11" ht="12.75">
      <c r="A959" s="3"/>
      <c r="B959" s="4"/>
      <c r="E959" s="265"/>
      <c r="F959" s="288"/>
      <c r="G959" s="287"/>
      <c r="H959" s="267"/>
      <c r="I959" s="268"/>
      <c r="K959" s="241"/>
    </row>
    <row r="960" spans="1:11" ht="12.75">
      <c r="A960" s="3"/>
      <c r="B960" s="4"/>
      <c r="E960" s="265"/>
      <c r="F960" s="288"/>
      <c r="G960" s="287"/>
      <c r="H960" s="267"/>
      <c r="I960" s="268"/>
      <c r="K960" s="241"/>
    </row>
    <row r="961" spans="1:11" ht="12.75">
      <c r="A961" s="3"/>
      <c r="B961" s="4"/>
      <c r="E961" s="265"/>
      <c r="F961" s="288"/>
      <c r="G961" s="287"/>
      <c r="H961" s="267"/>
      <c r="I961" s="268"/>
      <c r="K961" s="241"/>
    </row>
    <row r="962" spans="1:11" ht="12.75">
      <c r="A962" s="3"/>
      <c r="B962" s="4"/>
      <c r="E962" s="265"/>
      <c r="F962" s="288"/>
      <c r="G962" s="287"/>
      <c r="H962" s="267"/>
      <c r="I962" s="268"/>
      <c r="K962" s="241"/>
    </row>
    <row r="963" spans="1:11" ht="12.75">
      <c r="A963" s="3"/>
      <c r="B963" s="4"/>
      <c r="E963" s="265"/>
      <c r="F963" s="288"/>
      <c r="G963" s="287"/>
      <c r="H963" s="267"/>
      <c r="I963" s="268"/>
      <c r="K963" s="241"/>
    </row>
    <row r="964" spans="1:11" ht="12.75">
      <c r="A964" s="3"/>
      <c r="B964" s="4"/>
      <c r="E964" s="265"/>
      <c r="F964" s="288"/>
      <c r="G964" s="287"/>
      <c r="H964" s="267"/>
      <c r="I964" s="268"/>
      <c r="K964" s="241"/>
    </row>
    <row r="965" spans="1:11" ht="12.75">
      <c r="A965" s="3"/>
      <c r="B965" s="4"/>
      <c r="E965" s="265"/>
      <c r="F965" s="288"/>
      <c r="G965" s="287"/>
      <c r="H965" s="267"/>
      <c r="I965" s="268"/>
      <c r="K965" s="241"/>
    </row>
    <row r="966" spans="1:11" ht="12.75">
      <c r="A966" s="3"/>
      <c r="B966" s="4"/>
      <c r="E966" s="265"/>
      <c r="F966" s="288"/>
      <c r="G966" s="287"/>
      <c r="H966" s="267"/>
      <c r="I966" s="268"/>
      <c r="K966" s="241"/>
    </row>
    <row r="967" spans="1:11" ht="12.75">
      <c r="A967" s="3"/>
      <c r="B967" s="4"/>
      <c r="E967" s="265"/>
      <c r="F967" s="288"/>
      <c r="G967" s="287"/>
      <c r="H967" s="267"/>
      <c r="I967" s="268"/>
      <c r="K967" s="241"/>
    </row>
    <row r="968" spans="1:11" ht="12.75">
      <c r="A968" s="3"/>
      <c r="B968" s="4"/>
      <c r="E968" s="265"/>
      <c r="F968" s="288"/>
      <c r="G968" s="287"/>
      <c r="H968" s="267"/>
      <c r="I968" s="268"/>
      <c r="K968" s="241"/>
    </row>
    <row r="969" spans="1:11" ht="12.75">
      <c r="A969" s="3"/>
      <c r="B969" s="4"/>
      <c r="E969" s="265"/>
      <c r="F969" s="288"/>
      <c r="G969" s="287"/>
      <c r="H969" s="267"/>
      <c r="I969" s="268"/>
      <c r="K969" s="241"/>
    </row>
    <row r="970" spans="1:11" ht="12.75">
      <c r="A970" s="3"/>
      <c r="B970" s="4"/>
      <c r="E970" s="265"/>
      <c r="F970" s="288"/>
      <c r="G970" s="287"/>
      <c r="H970" s="267"/>
      <c r="I970" s="268"/>
      <c r="K970" s="241"/>
    </row>
    <row r="971" spans="1:11" ht="12.75">
      <c r="A971" s="3"/>
      <c r="B971" s="4"/>
      <c r="E971" s="265"/>
      <c r="F971" s="288"/>
      <c r="G971" s="287"/>
      <c r="H971" s="267"/>
      <c r="I971" s="268"/>
      <c r="K971" s="241"/>
    </row>
    <row r="972" spans="1:11" ht="12.75">
      <c r="A972" s="3"/>
      <c r="B972" s="4"/>
      <c r="E972" s="265"/>
      <c r="F972" s="288"/>
      <c r="G972" s="287"/>
      <c r="H972" s="267"/>
      <c r="I972" s="268"/>
      <c r="K972" s="241"/>
    </row>
    <row r="973" spans="1:11" ht="12.75">
      <c r="A973" s="3"/>
      <c r="B973" s="4"/>
      <c r="E973" s="265"/>
      <c r="F973" s="288"/>
      <c r="G973" s="287"/>
      <c r="H973" s="267"/>
      <c r="I973" s="268"/>
      <c r="K973" s="241"/>
    </row>
    <row r="974" spans="1:11" ht="12.75">
      <c r="A974" s="3"/>
      <c r="B974" s="4"/>
      <c r="E974" s="265"/>
      <c r="F974" s="288"/>
      <c r="G974" s="287"/>
      <c r="H974" s="267"/>
      <c r="I974" s="268"/>
      <c r="K974" s="241"/>
    </row>
    <row r="975" spans="1:11" ht="12.75">
      <c r="A975" s="3"/>
      <c r="B975" s="4"/>
      <c r="E975" s="265"/>
      <c r="F975" s="288"/>
      <c r="G975" s="287"/>
      <c r="H975" s="267"/>
      <c r="I975" s="268"/>
      <c r="K975" s="241"/>
    </row>
    <row r="976" spans="1:11" ht="12.75">
      <c r="A976" s="3"/>
      <c r="B976" s="4"/>
      <c r="E976" s="265"/>
      <c r="F976" s="288"/>
      <c r="G976" s="287"/>
      <c r="H976" s="267"/>
      <c r="I976" s="268"/>
      <c r="K976" s="241"/>
    </row>
    <row r="977" spans="1:11" ht="12.75">
      <c r="A977" s="3"/>
      <c r="B977" s="4"/>
      <c r="E977" s="265"/>
      <c r="F977" s="288"/>
      <c r="G977" s="287"/>
      <c r="H977" s="267"/>
      <c r="I977" s="268"/>
      <c r="K977" s="241"/>
    </row>
    <row r="978" spans="1:11" ht="12.75">
      <c r="A978" s="3"/>
      <c r="B978" s="4"/>
      <c r="E978" s="265"/>
      <c r="F978" s="288"/>
      <c r="G978" s="287"/>
      <c r="H978" s="267"/>
      <c r="I978" s="268"/>
      <c r="K978" s="241"/>
    </row>
    <row r="979" spans="1:11" ht="12.75">
      <c r="A979" s="3"/>
      <c r="B979" s="4"/>
      <c r="E979" s="265"/>
      <c r="F979" s="288"/>
      <c r="G979" s="287"/>
      <c r="H979" s="267"/>
      <c r="I979" s="268"/>
      <c r="K979" s="241"/>
    </row>
    <row r="980" spans="1:11" ht="12.75">
      <c r="A980" s="3"/>
      <c r="B980" s="4"/>
      <c r="E980" s="265"/>
      <c r="F980" s="288"/>
      <c r="G980" s="287"/>
      <c r="H980" s="267"/>
      <c r="I980" s="268"/>
      <c r="K980" s="241"/>
    </row>
    <row r="981" spans="1:11" ht="12.75">
      <c r="A981" s="3"/>
      <c r="B981" s="4"/>
      <c r="E981" s="265"/>
      <c r="F981" s="288"/>
      <c r="G981" s="287"/>
      <c r="H981" s="267"/>
      <c r="I981" s="268"/>
      <c r="K981" s="241"/>
    </row>
    <row r="982" spans="1:11" ht="12.75">
      <c r="A982" s="3"/>
      <c r="B982" s="4"/>
      <c r="E982" s="265"/>
      <c r="F982" s="288"/>
      <c r="G982" s="287"/>
      <c r="H982" s="267"/>
      <c r="I982" s="268"/>
      <c r="K982" s="241"/>
    </row>
    <row r="983" spans="1:11" ht="12.75">
      <c r="A983" s="3"/>
      <c r="B983" s="4"/>
      <c r="E983" s="265"/>
      <c r="F983" s="288"/>
      <c r="G983" s="287"/>
      <c r="H983" s="267"/>
      <c r="I983" s="268"/>
      <c r="K983" s="241"/>
    </row>
    <row r="984" spans="1:11" ht="12.75">
      <c r="A984" s="3"/>
      <c r="B984" s="4"/>
      <c r="E984" s="265"/>
      <c r="F984" s="288"/>
      <c r="G984" s="287"/>
      <c r="H984" s="267"/>
      <c r="I984" s="268"/>
      <c r="K984" s="241"/>
    </row>
    <row r="985" spans="1:11" ht="12.75">
      <c r="A985" s="3"/>
      <c r="B985" s="4"/>
      <c r="E985" s="265"/>
      <c r="F985" s="288"/>
      <c r="G985" s="287"/>
      <c r="H985" s="267"/>
      <c r="I985" s="268"/>
      <c r="K985" s="241"/>
    </row>
    <row r="986" spans="1:11" ht="12.75">
      <c r="A986" s="3"/>
      <c r="B986" s="4"/>
      <c r="E986" s="265"/>
      <c r="F986" s="288"/>
      <c r="G986" s="287"/>
      <c r="H986" s="267"/>
      <c r="I986" s="268"/>
      <c r="K986" s="241"/>
    </row>
    <row r="987" spans="1:11" ht="12.75">
      <c r="A987" s="3"/>
      <c r="B987" s="4"/>
      <c r="E987" s="265"/>
      <c r="F987" s="288"/>
      <c r="G987" s="287"/>
      <c r="H987" s="267"/>
      <c r="I987" s="268"/>
      <c r="K987" s="241"/>
    </row>
    <row r="988" spans="1:11" ht="12.75">
      <c r="A988" s="3"/>
      <c r="B988" s="4"/>
      <c r="E988" s="265"/>
      <c r="F988" s="288"/>
      <c r="G988" s="287"/>
      <c r="H988" s="267"/>
      <c r="I988" s="268"/>
      <c r="K988" s="241"/>
    </row>
    <row r="989" spans="1:11" ht="12.75">
      <c r="A989" s="3"/>
      <c r="B989" s="4"/>
      <c r="E989" s="265"/>
      <c r="F989" s="288"/>
      <c r="G989" s="287"/>
      <c r="H989" s="267"/>
      <c r="I989" s="268"/>
      <c r="K989" s="241"/>
    </row>
    <row r="990" spans="1:11" ht="12.75">
      <c r="A990" s="3"/>
      <c r="B990" s="4"/>
      <c r="E990" s="265"/>
      <c r="F990" s="288"/>
      <c r="G990" s="287"/>
      <c r="H990" s="267"/>
      <c r="I990" s="268"/>
      <c r="K990" s="241"/>
    </row>
    <row r="991" spans="1:11" ht="12.75">
      <c r="A991" s="3"/>
      <c r="B991" s="4"/>
      <c r="E991" s="265"/>
      <c r="F991" s="288"/>
      <c r="G991" s="287"/>
      <c r="H991" s="267"/>
      <c r="I991" s="268"/>
      <c r="K991" s="241"/>
    </row>
    <row r="992" spans="1:11" ht="12.75">
      <c r="A992" s="3"/>
      <c r="B992" s="4"/>
      <c r="E992" s="265"/>
      <c r="F992" s="288"/>
      <c r="G992" s="287"/>
      <c r="H992" s="267"/>
      <c r="I992" s="268"/>
      <c r="K992" s="241"/>
    </row>
    <row r="993" spans="1:11" ht="12.75">
      <c r="A993" s="3"/>
      <c r="B993" s="4"/>
      <c r="E993" s="265"/>
      <c r="F993" s="288"/>
      <c r="G993" s="287"/>
      <c r="H993" s="267"/>
      <c r="I993" s="268"/>
      <c r="K993" s="241"/>
    </row>
    <row r="994" spans="1:11" ht="12.75">
      <c r="A994" s="3"/>
      <c r="B994" s="4"/>
      <c r="E994" s="265"/>
      <c r="F994" s="288"/>
      <c r="G994" s="287"/>
      <c r="H994" s="267"/>
      <c r="I994" s="268"/>
      <c r="K994" s="241"/>
    </row>
    <row r="995" spans="1:11" ht="12.75">
      <c r="A995" s="3"/>
      <c r="B995" s="4"/>
      <c r="E995" s="265"/>
      <c r="F995" s="288"/>
      <c r="G995" s="287"/>
      <c r="H995" s="267"/>
      <c r="I995" s="268"/>
      <c r="K995" s="241"/>
    </row>
    <row r="996" spans="1:11" ht="12.75">
      <c r="A996" s="3"/>
      <c r="B996" s="4"/>
      <c r="E996" s="265"/>
      <c r="F996" s="288"/>
      <c r="G996" s="287"/>
      <c r="H996" s="267"/>
      <c r="I996" s="268"/>
      <c r="K996" s="241"/>
    </row>
    <row r="997" spans="1:11" ht="12.75">
      <c r="A997" s="3"/>
      <c r="B997" s="4"/>
      <c r="E997" s="265"/>
      <c r="F997" s="288"/>
      <c r="G997" s="287"/>
      <c r="H997" s="267"/>
      <c r="I997" s="268"/>
      <c r="K997" s="241"/>
    </row>
    <row r="998" spans="1:11" ht="12.75">
      <c r="A998" s="3"/>
      <c r="B998" s="4"/>
      <c r="E998" s="265"/>
      <c r="F998" s="288"/>
      <c r="G998" s="287"/>
      <c r="H998" s="267"/>
      <c r="I998" s="268"/>
      <c r="K998" s="241"/>
    </row>
    <row r="999" spans="1:11" ht="12.75">
      <c r="A999" s="3"/>
      <c r="B999" s="4"/>
      <c r="E999" s="265"/>
      <c r="F999" s="288"/>
      <c r="G999" s="287"/>
      <c r="H999" s="267"/>
      <c r="I999" s="268"/>
      <c r="K999" s="241"/>
    </row>
    <row r="1000" spans="1:11" ht="12.75">
      <c r="A1000" s="3"/>
      <c r="B1000" s="4"/>
      <c r="E1000" s="265"/>
      <c r="F1000" s="288"/>
      <c r="G1000" s="287"/>
      <c r="H1000" s="267"/>
      <c r="I1000" s="268"/>
      <c r="K1000" s="241"/>
    </row>
    <row r="1001" spans="1:11" ht="12.75">
      <c r="A1001" s="3"/>
      <c r="B1001" s="4"/>
      <c r="E1001" s="265"/>
      <c r="F1001" s="288"/>
      <c r="G1001" s="287"/>
      <c r="H1001" s="267"/>
      <c r="I1001" s="268"/>
      <c r="K1001" s="241"/>
    </row>
    <row r="1002" spans="1:11" ht="12.75">
      <c r="A1002" s="3"/>
      <c r="B1002" s="4"/>
      <c r="E1002" s="265"/>
      <c r="F1002" s="288"/>
      <c r="G1002" s="287"/>
      <c r="H1002" s="267"/>
      <c r="I1002" s="268"/>
      <c r="K1002" s="241"/>
    </row>
    <row r="1003" spans="1:11" ht="12.75">
      <c r="A1003" s="3"/>
      <c r="B1003" s="4"/>
      <c r="E1003" s="265"/>
      <c r="F1003" s="288"/>
      <c r="G1003" s="287"/>
      <c r="H1003" s="267"/>
      <c r="I1003" s="268"/>
      <c r="K1003" s="241"/>
    </row>
    <row r="1004" spans="1:11" ht="12.75">
      <c r="A1004" s="3"/>
      <c r="B1004" s="4"/>
      <c r="E1004" s="265"/>
      <c r="F1004" s="288"/>
      <c r="G1004" s="287"/>
      <c r="H1004" s="267"/>
      <c r="I1004" s="268"/>
      <c r="K1004" s="241"/>
    </row>
  </sheetData>
  <mergeCells count="17">
    <mergeCell ref="B20:B21"/>
    <mergeCell ref="A10:A23"/>
    <mergeCell ref="A24:A30"/>
    <mergeCell ref="A31:A44"/>
    <mergeCell ref="A45:A46"/>
    <mergeCell ref="B22:B23"/>
    <mergeCell ref="B10:B11"/>
    <mergeCell ref="B12:B13"/>
    <mergeCell ref="B14:B15"/>
    <mergeCell ref="B16:B17"/>
    <mergeCell ref="B18:B19"/>
    <mergeCell ref="A2:A3"/>
    <mergeCell ref="B2:B3"/>
    <mergeCell ref="A4:A9"/>
    <mergeCell ref="B4:B5"/>
    <mergeCell ref="B6:B7"/>
    <mergeCell ref="B8:B9"/>
  </mergeCells>
  <conditionalFormatting sqref="A22:AA32">
    <cfRule type="notContainsBlanks" dxfId="0" priority="1">
      <formula>LEN(TRIM(A22))&gt;0</formula>
    </cfRule>
  </conditionalFormatting>
  <hyperlinks>
    <hyperlink ref="D2" r:id="rId1"/>
    <hyperlink ref="D3" r:id="rId2"/>
    <hyperlink ref="D4" r:id="rId3"/>
    <hyperlink ref="I4" r:id="rId4"/>
    <hyperlink ref="D5" r:id="rId5"/>
    <hyperlink ref="I5" r:id="rId6"/>
    <hyperlink ref="D6" r:id="rId7"/>
    <hyperlink ref="D7" r:id="rId8"/>
    <hyperlink ref="D8" r:id="rId9"/>
    <hyperlink ref="I8" r:id="rId10"/>
    <hyperlink ref="D9" r:id="rId11"/>
    <hyperlink ref="D10" r:id="rId12"/>
    <hyperlink ref="D11" r:id="rId13"/>
    <hyperlink ref="D12" r:id="rId14"/>
    <hyperlink ref="I12" r:id="rId15"/>
    <hyperlink ref="D13" r:id="rId16"/>
    <hyperlink ref="I13" r:id="rId17"/>
    <hyperlink ref="D14" r:id="rId18"/>
    <hyperlink ref="I14" r:id="rId19"/>
    <hyperlink ref="D15" r:id="rId20"/>
    <hyperlink ref="I15" r:id="rId21"/>
    <hyperlink ref="D16" r:id="rId22"/>
    <hyperlink ref="I16" r:id="rId23"/>
    <hyperlink ref="D17" r:id="rId24"/>
    <hyperlink ref="I17" r:id="rId25"/>
    <hyperlink ref="D22" r:id="rId26"/>
    <hyperlink ref="D23" r:id="rId27"/>
    <hyperlink ref="D24" r:id="rId28"/>
    <hyperlink ref="D25" r:id="rId29"/>
    <hyperlink ref="D26" r:id="rId30"/>
    <hyperlink ref="D27" r:id="rId31"/>
    <hyperlink ref="D28" r:id="rId32"/>
    <hyperlink ref="D29" r:id="rId33"/>
    <hyperlink ref="D30" r:id="rId34"/>
    <hyperlink ref="D31" r:id="rId35"/>
    <hyperlink ref="I31" r:id="rId36"/>
    <hyperlink ref="D32" r:id="rId37"/>
    <hyperlink ref="I32" r:id="rId38"/>
    <hyperlink ref="D33" r:id="rId39"/>
    <hyperlink ref="I33" r:id="rId40"/>
    <hyperlink ref="D34" r:id="rId41"/>
    <hyperlink ref="D35" r:id="rId42"/>
    <hyperlink ref="D36" r:id="rId43"/>
    <hyperlink ref="D37" r:id="rId44"/>
    <hyperlink ref="D38" r:id="rId45"/>
    <hyperlink ref="D39" r:id="rId46"/>
    <hyperlink ref="D40" r:id="rId47"/>
    <hyperlink ref="D41" r:id="rId48"/>
    <hyperlink ref="D42" r:id="rId49"/>
    <hyperlink ref="D43" r:id="rId50"/>
    <hyperlink ref="D44" r:id="rId51"/>
    <hyperlink ref="D45" r:id="rId52"/>
    <hyperlink ref="D46" r:id="rId53"/>
  </hyperlinks>
  <printOptions horizontalCentered="1" gridLines="1"/>
  <pageMargins left="0.7" right="0.7" top="0.75" bottom="0.75" header="0" footer="0"/>
  <pageSetup paperSize="9" fitToHeight="0" pageOrder="overThenDown" orientation="landscape" cellComments="atEnd"/>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K100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7.85546875" customWidth="1"/>
    <col min="3" max="3" width="38.140625" customWidth="1"/>
    <col min="4" max="4" width="24.85546875" customWidth="1"/>
    <col min="5" max="5" width="10.7109375" customWidth="1"/>
    <col min="6" max="6" width="14.140625" customWidth="1"/>
    <col min="7" max="7" width="8.5703125" customWidth="1"/>
    <col min="8" max="8" width="62.42578125" customWidth="1"/>
    <col min="9" max="9" width="136.85546875" customWidth="1"/>
    <col min="11" max="11" width="20.28515625" customWidth="1"/>
  </cols>
  <sheetData>
    <row r="1" spans="1:11" ht="12.75">
      <c r="A1" s="211" t="s">
        <v>7</v>
      </c>
      <c r="B1" s="212" t="s">
        <v>8</v>
      </c>
      <c r="C1" s="213" t="s">
        <v>9</v>
      </c>
      <c r="D1" s="213" t="s">
        <v>10</v>
      </c>
      <c r="E1" s="214" t="s">
        <v>12</v>
      </c>
      <c r="F1" s="214" t="s">
        <v>13</v>
      </c>
      <c r="G1" s="215" t="s">
        <v>14</v>
      </c>
      <c r="H1" s="216" t="s">
        <v>15</v>
      </c>
      <c r="I1" s="217" t="s">
        <v>545</v>
      </c>
      <c r="K1" s="121" t="s">
        <v>393</v>
      </c>
    </row>
    <row r="2" spans="1:11" ht="12.75">
      <c r="A2" s="567" t="s">
        <v>16</v>
      </c>
      <c r="B2" s="568" t="s">
        <v>17</v>
      </c>
      <c r="C2" s="160" t="s">
        <v>18</v>
      </c>
      <c r="D2" s="18" t="s">
        <v>19</v>
      </c>
      <c r="E2" s="20" t="s">
        <v>341</v>
      </c>
      <c r="F2" s="21" t="b">
        <v>0</v>
      </c>
      <c r="G2" s="21" t="b">
        <v>0</v>
      </c>
      <c r="H2" s="22" t="s">
        <v>21</v>
      </c>
      <c r="I2" s="191"/>
    </row>
    <row r="3" spans="1:11" ht="12.75">
      <c r="A3" s="553"/>
      <c r="B3" s="547"/>
      <c r="C3" s="160" t="s">
        <v>18</v>
      </c>
      <c r="D3" s="18" t="s">
        <v>22</v>
      </c>
      <c r="E3" s="20" t="s">
        <v>491</v>
      </c>
      <c r="F3" s="21" t="b">
        <v>0</v>
      </c>
      <c r="G3" s="21" t="b">
        <v>1</v>
      </c>
      <c r="H3" s="26"/>
      <c r="I3" s="192" t="s">
        <v>625</v>
      </c>
      <c r="K3" s="119"/>
    </row>
    <row r="4" spans="1:11" ht="24" customHeight="1">
      <c r="A4" s="570" t="s">
        <v>23</v>
      </c>
      <c r="B4" s="569" t="s">
        <v>24</v>
      </c>
      <c r="C4" s="161" t="s">
        <v>25</v>
      </c>
      <c r="D4" s="29" t="s">
        <v>26</v>
      </c>
      <c r="E4" s="31" t="s">
        <v>178</v>
      </c>
      <c r="F4" s="32" t="b">
        <v>1</v>
      </c>
      <c r="G4" s="32" t="b">
        <v>1</v>
      </c>
      <c r="H4" s="33" t="s">
        <v>28</v>
      </c>
      <c r="I4" s="193" t="s">
        <v>626</v>
      </c>
    </row>
    <row r="5" spans="1:11" ht="22.5" customHeight="1">
      <c r="A5" s="557"/>
      <c r="B5" s="547"/>
      <c r="C5" s="161" t="s">
        <v>25</v>
      </c>
      <c r="D5" s="29" t="s">
        <v>29</v>
      </c>
      <c r="E5" s="31" t="s">
        <v>627</v>
      </c>
      <c r="F5" s="32" t="b">
        <v>1</v>
      </c>
      <c r="G5" s="32" t="b">
        <v>1</v>
      </c>
      <c r="H5" s="35" t="s">
        <v>21</v>
      </c>
      <c r="I5" s="193" t="s">
        <v>626</v>
      </c>
      <c r="K5" s="121"/>
    </row>
    <row r="6" spans="1:11" ht="12.75">
      <c r="A6" s="557"/>
      <c r="B6" s="569" t="s">
        <v>30</v>
      </c>
      <c r="C6" s="161" t="s">
        <v>25</v>
      </c>
      <c r="D6" s="29" t="s">
        <v>31</v>
      </c>
      <c r="E6" s="31" t="s">
        <v>290</v>
      </c>
      <c r="F6" s="32" t="b">
        <v>0</v>
      </c>
      <c r="G6" s="32" t="b">
        <v>1</v>
      </c>
      <c r="H6" s="33"/>
      <c r="I6" s="193" t="s">
        <v>628</v>
      </c>
      <c r="K6" s="119"/>
    </row>
    <row r="7" spans="1:11" ht="12.75">
      <c r="A7" s="557"/>
      <c r="B7" s="547"/>
      <c r="C7" s="161" t="s">
        <v>25</v>
      </c>
      <c r="D7" s="29" t="s">
        <v>33</v>
      </c>
      <c r="E7" s="31" t="s">
        <v>494</v>
      </c>
      <c r="F7" s="32" t="b">
        <v>0</v>
      </c>
      <c r="G7" s="32" t="b">
        <v>0</v>
      </c>
      <c r="H7" s="35" t="s">
        <v>34</v>
      </c>
      <c r="I7" s="193"/>
    </row>
    <row r="8" spans="1:11" ht="12.75">
      <c r="A8" s="557"/>
      <c r="B8" s="569" t="s">
        <v>35</v>
      </c>
      <c r="C8" s="161" t="s">
        <v>18</v>
      </c>
      <c r="D8" s="29" t="s">
        <v>36</v>
      </c>
      <c r="E8" s="31" t="s">
        <v>179</v>
      </c>
      <c r="F8" s="32" t="b">
        <v>0</v>
      </c>
      <c r="G8" s="32" t="b">
        <v>0</v>
      </c>
      <c r="H8" s="33"/>
      <c r="I8" s="193"/>
    </row>
    <row r="9" spans="1:11" ht="12.75">
      <c r="A9" s="553"/>
      <c r="B9" s="547"/>
      <c r="C9" s="161" t="s">
        <v>38</v>
      </c>
      <c r="D9" s="29" t="s">
        <v>39</v>
      </c>
      <c r="E9" s="31" t="s">
        <v>252</v>
      </c>
      <c r="F9" s="32" t="b">
        <v>0</v>
      </c>
      <c r="G9" s="32" t="b">
        <v>1</v>
      </c>
      <c r="H9" s="35" t="s">
        <v>34</v>
      </c>
      <c r="I9" s="193" t="s">
        <v>629</v>
      </c>
    </row>
    <row r="10" spans="1:11" ht="12.75">
      <c r="A10" s="571" t="s">
        <v>40</v>
      </c>
      <c r="B10" s="565" t="s">
        <v>41</v>
      </c>
      <c r="C10" s="162" t="s">
        <v>25</v>
      </c>
      <c r="D10" s="38" t="s">
        <v>42</v>
      </c>
      <c r="E10" s="40" t="s">
        <v>184</v>
      </c>
      <c r="F10" s="209" t="b">
        <v>0</v>
      </c>
      <c r="G10" s="209" t="b">
        <v>0</v>
      </c>
      <c r="H10" s="42" t="s">
        <v>28</v>
      </c>
      <c r="I10" s="196"/>
      <c r="K10" s="121"/>
    </row>
    <row r="11" spans="1:11" ht="15" customHeight="1">
      <c r="A11" s="557"/>
      <c r="B11" s="547"/>
      <c r="C11" s="162" t="s">
        <v>25</v>
      </c>
      <c r="D11" s="38" t="s">
        <v>44</v>
      </c>
      <c r="E11" s="40" t="s">
        <v>630</v>
      </c>
      <c r="F11" s="209" t="b">
        <v>0</v>
      </c>
      <c r="G11" s="209" t="b">
        <v>1</v>
      </c>
      <c r="H11" s="43" t="s">
        <v>45</v>
      </c>
      <c r="I11" s="197" t="s">
        <v>631</v>
      </c>
      <c r="K11" s="122"/>
    </row>
    <row r="12" spans="1:11" ht="12.75">
      <c r="A12" s="557"/>
      <c r="B12" s="565" t="s">
        <v>46</v>
      </c>
      <c r="C12" s="162" t="s">
        <v>25</v>
      </c>
      <c r="D12" s="38" t="s">
        <v>47</v>
      </c>
      <c r="E12" s="40" t="s">
        <v>271</v>
      </c>
      <c r="F12" s="209" t="b">
        <v>1</v>
      </c>
      <c r="G12" s="209" t="b">
        <v>1</v>
      </c>
      <c r="H12" s="42" t="s">
        <v>28</v>
      </c>
      <c r="I12" s="196" t="s">
        <v>632</v>
      </c>
      <c r="K12" s="121"/>
    </row>
    <row r="13" spans="1:11" ht="12.75">
      <c r="A13" s="557"/>
      <c r="B13" s="547"/>
      <c r="C13" s="162" t="s">
        <v>25</v>
      </c>
      <c r="D13" s="38" t="s">
        <v>49</v>
      </c>
      <c r="E13" s="40" t="s">
        <v>633</v>
      </c>
      <c r="F13" s="209" t="b">
        <v>1</v>
      </c>
      <c r="G13" s="209" t="b">
        <v>1</v>
      </c>
      <c r="H13" s="43" t="s">
        <v>50</v>
      </c>
      <c r="I13" s="196" t="s">
        <v>634</v>
      </c>
      <c r="K13" s="123"/>
    </row>
    <row r="14" spans="1:11" ht="12.75">
      <c r="A14" s="557"/>
      <c r="B14" s="565" t="s">
        <v>51</v>
      </c>
      <c r="C14" s="162" t="s">
        <v>25</v>
      </c>
      <c r="D14" s="38" t="s">
        <v>52</v>
      </c>
      <c r="E14" s="40" t="s">
        <v>190</v>
      </c>
      <c r="F14" s="209" t="b">
        <v>1</v>
      </c>
      <c r="G14" s="209" t="b">
        <v>1</v>
      </c>
      <c r="H14" s="42" t="s">
        <v>28</v>
      </c>
      <c r="I14" s="196" t="s">
        <v>635</v>
      </c>
      <c r="K14" s="121"/>
    </row>
    <row r="15" spans="1:11" ht="12.75">
      <c r="A15" s="557"/>
      <c r="B15" s="547"/>
      <c r="C15" s="162" t="s">
        <v>25</v>
      </c>
      <c r="D15" s="38" t="s">
        <v>54</v>
      </c>
      <c r="E15" s="40" t="s">
        <v>636</v>
      </c>
      <c r="F15" s="209" t="b">
        <v>1</v>
      </c>
      <c r="G15" s="209" t="b">
        <v>1</v>
      </c>
      <c r="H15" s="43" t="s">
        <v>55</v>
      </c>
      <c r="I15" s="196" t="s">
        <v>637</v>
      </c>
      <c r="K15" s="123"/>
    </row>
    <row r="16" spans="1:11" ht="12.75">
      <c r="A16" s="557"/>
      <c r="B16" s="565" t="s">
        <v>56</v>
      </c>
      <c r="C16" s="162" t="s">
        <v>25</v>
      </c>
      <c r="D16" s="38" t="s">
        <v>57</v>
      </c>
      <c r="E16" s="40" t="s">
        <v>219</v>
      </c>
      <c r="F16" s="209" t="b">
        <v>0</v>
      </c>
      <c r="G16" s="209" t="b">
        <v>1</v>
      </c>
      <c r="H16" s="42" t="s">
        <v>28</v>
      </c>
      <c r="I16" s="196" t="s">
        <v>638</v>
      </c>
      <c r="K16" s="121"/>
    </row>
    <row r="17" spans="1:11" ht="12.75">
      <c r="A17" s="557"/>
      <c r="B17" s="547"/>
      <c r="C17" s="162" t="s">
        <v>25</v>
      </c>
      <c r="D17" s="38" t="s">
        <v>59</v>
      </c>
      <c r="E17" s="40" t="s">
        <v>639</v>
      </c>
      <c r="F17" s="209" t="b">
        <v>0</v>
      </c>
      <c r="G17" s="209" t="b">
        <v>1</v>
      </c>
      <c r="H17" s="43" t="s">
        <v>34</v>
      </c>
      <c r="I17" s="196" t="s">
        <v>640</v>
      </c>
      <c r="K17" s="124"/>
    </row>
    <row r="18" spans="1:11" ht="12.75">
      <c r="A18" s="557"/>
      <c r="B18" s="565" t="s">
        <v>60</v>
      </c>
      <c r="C18" s="162" t="s">
        <v>25</v>
      </c>
      <c r="D18" s="38" t="s">
        <v>61</v>
      </c>
      <c r="E18" s="40" t="s">
        <v>74</v>
      </c>
      <c r="F18" s="209" t="b">
        <v>1</v>
      </c>
      <c r="G18" s="209" t="b">
        <v>1</v>
      </c>
      <c r="H18" s="43" t="s">
        <v>63</v>
      </c>
      <c r="I18" s="196" t="s">
        <v>641</v>
      </c>
      <c r="K18" s="125"/>
    </row>
    <row r="19" spans="1:11" ht="12.75">
      <c r="A19" s="557"/>
      <c r="B19" s="547"/>
      <c r="C19" s="162" t="s">
        <v>25</v>
      </c>
      <c r="D19" s="38" t="s">
        <v>64</v>
      </c>
      <c r="E19" s="40" t="s">
        <v>74</v>
      </c>
      <c r="F19" s="209" t="b">
        <v>1</v>
      </c>
      <c r="G19" s="209" t="b">
        <v>1</v>
      </c>
      <c r="H19" s="43" t="s">
        <v>28</v>
      </c>
      <c r="I19" s="196" t="s">
        <v>642</v>
      </c>
      <c r="K19" s="125"/>
    </row>
    <row r="20" spans="1:11" ht="12.75">
      <c r="A20" s="557"/>
      <c r="B20" s="565" t="s">
        <v>65</v>
      </c>
      <c r="C20" s="162" t="s">
        <v>25</v>
      </c>
      <c r="D20" s="38" t="s">
        <v>66</v>
      </c>
      <c r="E20" s="40" t="s">
        <v>643</v>
      </c>
      <c r="F20" s="209" t="b">
        <v>1</v>
      </c>
      <c r="G20" s="209" t="b">
        <v>1</v>
      </c>
      <c r="H20" s="43" t="s">
        <v>63</v>
      </c>
      <c r="I20" s="196" t="s">
        <v>644</v>
      </c>
      <c r="K20" s="125"/>
    </row>
    <row r="21" spans="1:11" ht="12.75">
      <c r="A21" s="557"/>
      <c r="B21" s="547"/>
      <c r="C21" s="162" t="s">
        <v>25</v>
      </c>
      <c r="D21" s="38" t="s">
        <v>68</v>
      </c>
      <c r="E21" s="40" t="s">
        <v>643</v>
      </c>
      <c r="F21" s="209" t="b">
        <v>1</v>
      </c>
      <c r="G21" s="209" t="b">
        <v>1</v>
      </c>
      <c r="H21" s="43" t="s">
        <v>28</v>
      </c>
      <c r="I21" s="196" t="s">
        <v>645</v>
      </c>
      <c r="K21" s="125"/>
    </row>
    <row r="22" spans="1:11" ht="12.75">
      <c r="A22" s="557"/>
      <c r="B22" s="565" t="s">
        <v>69</v>
      </c>
      <c r="C22" s="162" t="s">
        <v>25</v>
      </c>
      <c r="D22" s="38" t="s">
        <v>70</v>
      </c>
      <c r="E22" s="40" t="s">
        <v>250</v>
      </c>
      <c r="F22" s="209" t="b">
        <v>0</v>
      </c>
      <c r="G22" s="209" t="b">
        <v>1</v>
      </c>
      <c r="H22" s="42" t="s">
        <v>28</v>
      </c>
      <c r="I22" s="196" t="s">
        <v>646</v>
      </c>
      <c r="K22" s="125"/>
    </row>
    <row r="23" spans="1:11" ht="12.75">
      <c r="A23" s="553"/>
      <c r="B23" s="547"/>
      <c r="C23" s="162" t="s">
        <v>25</v>
      </c>
      <c r="D23" s="38" t="s">
        <v>72</v>
      </c>
      <c r="E23" s="40" t="s">
        <v>647</v>
      </c>
      <c r="F23" s="209" t="b">
        <v>0</v>
      </c>
      <c r="G23" s="209" t="b">
        <v>0</v>
      </c>
      <c r="H23" s="43" t="s">
        <v>73</v>
      </c>
      <c r="I23" s="196"/>
      <c r="K23" s="126"/>
    </row>
    <row r="24" spans="1:11" ht="12.75">
      <c r="A24" s="578" t="s">
        <v>75</v>
      </c>
      <c r="B24" s="163" t="s">
        <v>76</v>
      </c>
      <c r="C24" s="164" t="s">
        <v>77</v>
      </c>
      <c r="D24" s="53" t="s">
        <v>78</v>
      </c>
      <c r="E24" s="55" t="s">
        <v>557</v>
      </c>
      <c r="F24" s="57" t="b">
        <v>1</v>
      </c>
      <c r="G24" s="57" t="b">
        <v>1</v>
      </c>
      <c r="H24" s="58" t="s">
        <v>21</v>
      </c>
      <c r="I24" s="196" t="s">
        <v>648</v>
      </c>
      <c r="K24" s="121"/>
    </row>
    <row r="25" spans="1:11" ht="12.75">
      <c r="A25" s="557"/>
      <c r="B25" s="163" t="s">
        <v>80</v>
      </c>
      <c r="C25" s="164" t="s">
        <v>77</v>
      </c>
      <c r="D25" s="53" t="s">
        <v>81</v>
      </c>
      <c r="E25" s="55" t="s">
        <v>160</v>
      </c>
      <c r="F25" s="57" t="b">
        <v>0</v>
      </c>
      <c r="G25" s="57" t="b">
        <v>0</v>
      </c>
      <c r="H25" s="58" t="s">
        <v>21</v>
      </c>
      <c r="I25" s="196"/>
      <c r="K25" s="127"/>
    </row>
    <row r="26" spans="1:11" ht="12.75">
      <c r="A26" s="557"/>
      <c r="B26" s="163" t="s">
        <v>83</v>
      </c>
      <c r="C26" s="164" t="s">
        <v>77</v>
      </c>
      <c r="D26" s="53" t="s">
        <v>84</v>
      </c>
      <c r="E26" s="55" t="s">
        <v>250</v>
      </c>
      <c r="F26" s="57" t="b">
        <v>0</v>
      </c>
      <c r="G26" s="57" t="b">
        <v>0</v>
      </c>
      <c r="H26" s="58" t="s">
        <v>21</v>
      </c>
      <c r="I26" s="196"/>
      <c r="K26" s="128"/>
    </row>
    <row r="27" spans="1:11" ht="12.75">
      <c r="A27" s="557"/>
      <c r="B27" s="163" t="s">
        <v>86</v>
      </c>
      <c r="C27" s="164" t="s">
        <v>77</v>
      </c>
      <c r="D27" s="53" t="s">
        <v>87</v>
      </c>
      <c r="E27" s="55" t="s">
        <v>310</v>
      </c>
      <c r="F27" s="57" t="b">
        <v>0</v>
      </c>
      <c r="G27" s="57" t="b">
        <v>0</v>
      </c>
      <c r="H27" s="58" t="s">
        <v>21</v>
      </c>
      <c r="I27" s="196"/>
      <c r="K27" s="128"/>
    </row>
    <row r="28" spans="1:11" ht="12.75">
      <c r="A28" s="557"/>
      <c r="B28" s="163" t="s">
        <v>89</v>
      </c>
      <c r="C28" s="164" t="s">
        <v>77</v>
      </c>
      <c r="D28" s="53" t="s">
        <v>90</v>
      </c>
      <c r="E28" s="55" t="s">
        <v>310</v>
      </c>
      <c r="F28" s="57" t="b">
        <v>0</v>
      </c>
      <c r="G28" s="57" t="b">
        <v>0</v>
      </c>
      <c r="H28" s="58" t="s">
        <v>21</v>
      </c>
      <c r="I28" s="196"/>
      <c r="K28" s="125"/>
    </row>
    <row r="29" spans="1:11" ht="12.75">
      <c r="A29" s="557"/>
      <c r="B29" s="163" t="s">
        <v>91</v>
      </c>
      <c r="C29" s="164" t="s">
        <v>77</v>
      </c>
      <c r="D29" s="53" t="s">
        <v>92</v>
      </c>
      <c r="E29" s="55" t="s">
        <v>270</v>
      </c>
      <c r="F29" s="57" t="b">
        <v>0</v>
      </c>
      <c r="G29" s="57" t="b">
        <v>0</v>
      </c>
      <c r="H29" s="58" t="s">
        <v>21</v>
      </c>
      <c r="I29" s="196"/>
      <c r="K29" s="129"/>
    </row>
    <row r="30" spans="1:11" ht="12.75">
      <c r="A30" s="553"/>
      <c r="B30" s="163" t="s">
        <v>94</v>
      </c>
      <c r="C30" s="164" t="s">
        <v>77</v>
      </c>
      <c r="D30" s="53" t="s">
        <v>95</v>
      </c>
      <c r="E30" s="55" t="s">
        <v>303</v>
      </c>
      <c r="F30" s="57" t="b">
        <v>0</v>
      </c>
      <c r="G30" s="57" t="b">
        <v>0</v>
      </c>
      <c r="H30" s="58" t="s">
        <v>21</v>
      </c>
      <c r="I30" s="196"/>
      <c r="K30" s="129"/>
    </row>
    <row r="31" spans="1:11" ht="15.75" customHeight="1">
      <c r="A31" s="580" t="s">
        <v>107</v>
      </c>
      <c r="B31" s="71" t="s">
        <v>108</v>
      </c>
      <c r="C31" s="169" t="s">
        <v>25</v>
      </c>
      <c r="D31" s="68" t="s">
        <v>109</v>
      </c>
      <c r="E31" s="70" t="s">
        <v>219</v>
      </c>
      <c r="F31" s="76" t="b">
        <v>0</v>
      </c>
      <c r="G31" s="76" t="b">
        <v>1</v>
      </c>
      <c r="H31" s="77" t="s">
        <v>106</v>
      </c>
      <c r="I31" s="202" t="s">
        <v>649</v>
      </c>
      <c r="K31" s="130"/>
    </row>
    <row r="32" spans="1:11" ht="15.75" customHeight="1">
      <c r="A32" s="573"/>
      <c r="B32" s="71" t="s">
        <v>111</v>
      </c>
      <c r="C32" s="169" t="s">
        <v>25</v>
      </c>
      <c r="D32" s="68" t="s">
        <v>112</v>
      </c>
      <c r="E32" s="70" t="s">
        <v>203</v>
      </c>
      <c r="F32" s="76" t="b">
        <v>0</v>
      </c>
      <c r="G32" s="76" t="b">
        <v>1</v>
      </c>
      <c r="H32" s="77" t="s">
        <v>106</v>
      </c>
      <c r="I32" s="202" t="s">
        <v>650</v>
      </c>
      <c r="K32" s="130"/>
    </row>
    <row r="33" spans="1:11" ht="15.75" customHeight="1">
      <c r="A33" s="573"/>
      <c r="B33" s="71" t="s">
        <v>114</v>
      </c>
      <c r="C33" s="169" t="s">
        <v>25</v>
      </c>
      <c r="D33" s="74" t="s">
        <v>115</v>
      </c>
      <c r="E33" s="70" t="s">
        <v>250</v>
      </c>
      <c r="F33" s="76" t="b">
        <v>0</v>
      </c>
      <c r="G33" s="76" t="b">
        <v>1</v>
      </c>
      <c r="H33" s="77" t="s">
        <v>106</v>
      </c>
      <c r="I33" s="202" t="s">
        <v>651</v>
      </c>
      <c r="K33" s="130"/>
    </row>
    <row r="34" spans="1:11" ht="15" customHeight="1">
      <c r="A34" s="573"/>
      <c r="B34" s="71" t="s">
        <v>117</v>
      </c>
      <c r="C34" s="169" t="s">
        <v>25</v>
      </c>
      <c r="D34" s="68" t="s">
        <v>118</v>
      </c>
      <c r="E34" s="70" t="s">
        <v>184</v>
      </c>
      <c r="F34" s="76" t="b">
        <v>0</v>
      </c>
      <c r="G34" s="76" t="b">
        <v>1</v>
      </c>
      <c r="H34" s="77" t="s">
        <v>106</v>
      </c>
      <c r="I34" s="202" t="s">
        <v>652</v>
      </c>
      <c r="K34" s="130"/>
    </row>
    <row r="35" spans="1:11" ht="15.75" customHeight="1">
      <c r="A35" s="573"/>
      <c r="B35" s="71" t="s">
        <v>119</v>
      </c>
      <c r="C35" s="169" t="s">
        <v>25</v>
      </c>
      <c r="D35" s="68" t="s">
        <v>120</v>
      </c>
      <c r="E35" s="70" t="s">
        <v>250</v>
      </c>
      <c r="F35" s="76" t="b">
        <v>0</v>
      </c>
      <c r="G35" s="76" t="b">
        <v>1</v>
      </c>
      <c r="H35" s="77" t="s">
        <v>106</v>
      </c>
      <c r="I35" s="202" t="s">
        <v>653</v>
      </c>
      <c r="K35" s="130"/>
    </row>
    <row r="36" spans="1:11" ht="15.75" customHeight="1">
      <c r="A36" s="573"/>
      <c r="B36" s="71" t="s">
        <v>122</v>
      </c>
      <c r="C36" s="171" t="s">
        <v>25</v>
      </c>
      <c r="D36" s="68" t="s">
        <v>123</v>
      </c>
      <c r="E36" s="70" t="s">
        <v>74</v>
      </c>
      <c r="F36" s="76" t="b">
        <v>0</v>
      </c>
      <c r="G36" s="76" t="b">
        <v>1</v>
      </c>
      <c r="H36" s="77" t="s">
        <v>106</v>
      </c>
      <c r="I36" s="202" t="s">
        <v>654</v>
      </c>
    </row>
    <row r="37" spans="1:11" ht="15.75" customHeight="1">
      <c r="A37" s="573"/>
      <c r="B37" s="172" t="s">
        <v>125</v>
      </c>
      <c r="C37" s="171" t="s">
        <v>25</v>
      </c>
      <c r="D37" s="68" t="s">
        <v>126</v>
      </c>
      <c r="E37" s="70" t="s">
        <v>512</v>
      </c>
      <c r="F37" s="76" t="b">
        <v>0</v>
      </c>
      <c r="G37" s="76" t="b">
        <v>1</v>
      </c>
      <c r="H37" s="77" t="s">
        <v>106</v>
      </c>
      <c r="I37" s="202" t="s">
        <v>655</v>
      </c>
    </row>
    <row r="38" spans="1:11" ht="15.75" customHeight="1">
      <c r="A38" s="573"/>
      <c r="B38" s="172" t="s">
        <v>128</v>
      </c>
      <c r="C38" s="171" t="s">
        <v>25</v>
      </c>
      <c r="D38" s="68" t="s">
        <v>129</v>
      </c>
      <c r="E38" s="70" t="s">
        <v>512</v>
      </c>
      <c r="F38" s="76" t="b">
        <v>0</v>
      </c>
      <c r="G38" s="76" t="b">
        <v>1</v>
      </c>
      <c r="H38" s="77" t="s">
        <v>106</v>
      </c>
      <c r="I38" s="202" t="s">
        <v>656</v>
      </c>
    </row>
    <row r="39" spans="1:11" ht="15.75" customHeight="1">
      <c r="A39" s="573"/>
      <c r="B39" s="71" t="s">
        <v>131</v>
      </c>
      <c r="C39" s="169" t="s">
        <v>25</v>
      </c>
      <c r="D39" s="68" t="s">
        <v>132</v>
      </c>
      <c r="E39" s="70" t="s">
        <v>273</v>
      </c>
      <c r="F39" s="76" t="b">
        <v>0</v>
      </c>
      <c r="G39" s="76" t="b">
        <v>1</v>
      </c>
      <c r="H39" s="77" t="s">
        <v>106</v>
      </c>
      <c r="I39" s="202" t="s">
        <v>657</v>
      </c>
      <c r="K39" s="131"/>
    </row>
    <row r="40" spans="1:11" ht="15.75" customHeight="1">
      <c r="A40" s="573"/>
      <c r="B40" s="172" t="s">
        <v>134</v>
      </c>
      <c r="C40" s="171" t="s">
        <v>25</v>
      </c>
      <c r="D40" s="68" t="s">
        <v>135</v>
      </c>
      <c r="E40" s="70" t="s">
        <v>512</v>
      </c>
      <c r="F40" s="76" t="b">
        <v>0</v>
      </c>
      <c r="G40" s="76" t="b">
        <v>1</v>
      </c>
      <c r="H40" s="77" t="s">
        <v>106</v>
      </c>
      <c r="I40" s="202" t="s">
        <v>658</v>
      </c>
    </row>
    <row r="41" spans="1:11" ht="15.75" customHeight="1">
      <c r="A41" s="573"/>
      <c r="B41" s="172" t="s">
        <v>136</v>
      </c>
      <c r="C41" s="171" t="s">
        <v>25</v>
      </c>
      <c r="D41" s="68" t="s">
        <v>137</v>
      </c>
      <c r="E41" s="70" t="s">
        <v>512</v>
      </c>
      <c r="F41" s="76" t="b">
        <v>0</v>
      </c>
      <c r="G41" s="76" t="b">
        <v>1</v>
      </c>
      <c r="H41" s="77" t="s">
        <v>106</v>
      </c>
      <c r="I41" s="202" t="s">
        <v>659</v>
      </c>
    </row>
    <row r="42" spans="1:11" ht="15.75" customHeight="1">
      <c r="A42" s="573"/>
      <c r="B42" s="172" t="s">
        <v>138</v>
      </c>
      <c r="C42" s="171" t="s">
        <v>25</v>
      </c>
      <c r="D42" s="68" t="s">
        <v>139</v>
      </c>
      <c r="E42" s="70" t="s">
        <v>512</v>
      </c>
      <c r="F42" s="76" t="b">
        <v>0</v>
      </c>
      <c r="G42" s="76" t="b">
        <v>1</v>
      </c>
      <c r="H42" s="77" t="s">
        <v>106</v>
      </c>
      <c r="I42" s="202" t="s">
        <v>660</v>
      </c>
    </row>
    <row r="43" spans="1:11" ht="15.75" customHeight="1">
      <c r="A43" s="573"/>
      <c r="B43" s="172" t="s">
        <v>380</v>
      </c>
      <c r="C43" s="171" t="s">
        <v>25</v>
      </c>
      <c r="D43" s="68" t="s">
        <v>381</v>
      </c>
      <c r="E43" s="70" t="s">
        <v>512</v>
      </c>
      <c r="F43" s="76" t="b">
        <v>0</v>
      </c>
      <c r="G43" s="76" t="b">
        <v>1</v>
      </c>
      <c r="H43" s="77" t="s">
        <v>106</v>
      </c>
      <c r="I43" s="202" t="s">
        <v>661</v>
      </c>
    </row>
    <row r="44" spans="1:11" ht="15.75" customHeight="1">
      <c r="A44" s="547"/>
      <c r="B44" s="88" t="s">
        <v>145</v>
      </c>
      <c r="C44" s="169" t="s">
        <v>25</v>
      </c>
      <c r="D44" s="68" t="s">
        <v>145</v>
      </c>
      <c r="E44" s="87" t="s">
        <v>378</v>
      </c>
      <c r="F44" s="76" t="b">
        <v>0</v>
      </c>
      <c r="G44" s="76" t="b">
        <v>1</v>
      </c>
      <c r="H44" s="77" t="s">
        <v>106</v>
      </c>
      <c r="I44" s="202" t="s">
        <v>662</v>
      </c>
      <c r="K44" s="131"/>
    </row>
    <row r="45" spans="1:11" ht="129.75" customHeight="1">
      <c r="A45" s="577" t="s">
        <v>147</v>
      </c>
      <c r="B45" s="173" t="s">
        <v>148</v>
      </c>
      <c r="C45" s="174" t="s">
        <v>149</v>
      </c>
      <c r="D45" s="175" t="s">
        <v>148</v>
      </c>
      <c r="E45" s="112" t="s">
        <v>384</v>
      </c>
      <c r="F45" s="176" t="b">
        <v>0</v>
      </c>
      <c r="G45" s="177" t="s">
        <v>151</v>
      </c>
      <c r="H45" s="106" t="s">
        <v>513</v>
      </c>
      <c r="I45" s="178"/>
      <c r="K45" s="132"/>
    </row>
    <row r="46" spans="1:11" ht="12.75">
      <c r="A46" s="547"/>
      <c r="B46" s="173" t="s">
        <v>153</v>
      </c>
      <c r="C46" s="174" t="s">
        <v>154</v>
      </c>
      <c r="D46" s="175" t="s">
        <v>153</v>
      </c>
      <c r="E46" s="112" t="s">
        <v>379</v>
      </c>
      <c r="F46" s="176" t="b">
        <v>0</v>
      </c>
      <c r="G46" s="179" t="s">
        <v>151</v>
      </c>
      <c r="H46" s="115" t="s">
        <v>514</v>
      </c>
      <c r="I46" s="204"/>
      <c r="K46" s="133"/>
    </row>
    <row r="47" spans="1:11" ht="15.75" customHeight="1">
      <c r="A47" s="228"/>
      <c r="B47" s="229"/>
      <c r="C47" s="230"/>
      <c r="D47" s="119"/>
      <c r="E47" s="231"/>
      <c r="F47" s="232"/>
      <c r="G47" s="233"/>
      <c r="H47" s="234"/>
      <c r="I47" s="235"/>
      <c r="K47" s="235"/>
    </row>
    <row r="48" spans="1:11" ht="15.75" customHeight="1">
      <c r="A48" s="228"/>
      <c r="B48" s="4"/>
      <c r="D48" s="119"/>
      <c r="E48" s="231"/>
      <c r="F48" s="232"/>
      <c r="G48" s="233"/>
      <c r="H48" s="234"/>
      <c r="I48" s="235"/>
      <c r="K48" s="235"/>
    </row>
    <row r="49" spans="1:11" ht="19.5" customHeight="1">
      <c r="A49" s="236" t="s">
        <v>613</v>
      </c>
      <c r="B49" s="237" t="s">
        <v>614</v>
      </c>
      <c r="C49" s="238"/>
      <c r="D49" s="239"/>
      <c r="E49" s="231"/>
      <c r="F49" s="232"/>
      <c r="G49" s="233"/>
      <c r="H49" s="234"/>
      <c r="I49" s="240"/>
    </row>
    <row r="50" spans="1:11" ht="15.75" customHeight="1">
      <c r="A50" s="3"/>
      <c r="B50" s="4"/>
      <c r="C50" s="241"/>
      <c r="D50" s="119"/>
      <c r="E50" s="231"/>
      <c r="F50" s="242"/>
      <c r="G50" s="233"/>
      <c r="H50" s="234"/>
      <c r="I50" s="243"/>
      <c r="K50" s="243"/>
    </row>
    <row r="51" spans="1:11" ht="15" customHeight="1">
      <c r="A51" s="1" t="s">
        <v>615</v>
      </c>
      <c r="B51" s="244" t="s">
        <v>614</v>
      </c>
      <c r="D51" s="119"/>
      <c r="E51" s="231"/>
      <c r="F51" s="232"/>
      <c r="G51" s="233"/>
      <c r="H51" s="245"/>
      <c r="I51" s="246"/>
      <c r="K51" s="246"/>
    </row>
    <row r="52" spans="1:11" ht="15.75" customHeight="1">
      <c r="D52" s="119"/>
      <c r="E52" s="231"/>
      <c r="F52" s="232"/>
      <c r="G52" s="233"/>
      <c r="H52" s="245"/>
      <c r="I52" s="243"/>
      <c r="K52" s="243"/>
    </row>
    <row r="53" spans="1:11" ht="15.75" customHeight="1">
      <c r="A53" s="247" t="s">
        <v>616</v>
      </c>
      <c r="B53" s="248" t="s">
        <v>617</v>
      </c>
      <c r="C53" s="249"/>
      <c r="D53" s="119"/>
      <c r="E53" s="231"/>
      <c r="F53" s="232"/>
      <c r="G53" s="233"/>
      <c r="H53" s="245"/>
      <c r="I53" s="243"/>
      <c r="K53" s="243"/>
    </row>
    <row r="54" spans="1:11" ht="15.75" customHeight="1">
      <c r="A54" s="250"/>
      <c r="B54" s="251" t="s">
        <v>618</v>
      </c>
      <c r="C54" s="252"/>
      <c r="D54" s="253"/>
      <c r="E54" s="231"/>
      <c r="F54" s="232"/>
      <c r="G54" s="233"/>
      <c r="H54" s="254"/>
      <c r="I54" s="255"/>
    </row>
    <row r="55" spans="1:11" ht="15.75" customHeight="1">
      <c r="A55" s="250"/>
      <c r="B55" s="256" t="s">
        <v>619</v>
      </c>
      <c r="C55" s="257"/>
      <c r="D55" s="253"/>
      <c r="E55" s="231"/>
      <c r="F55" s="232"/>
      <c r="G55" s="233"/>
      <c r="H55" s="258"/>
      <c r="I55" s="255"/>
    </row>
    <row r="56" spans="1:11" ht="15.75" customHeight="1">
      <c r="A56" s="250"/>
      <c r="B56" s="256" t="s">
        <v>620</v>
      </c>
      <c r="C56" s="257"/>
      <c r="D56" s="253"/>
      <c r="E56" s="231"/>
      <c r="F56" s="232"/>
      <c r="G56" s="233"/>
      <c r="H56" s="258"/>
      <c r="I56" s="255"/>
    </row>
    <row r="57" spans="1:11" ht="15.75" customHeight="1">
      <c r="A57" s="259"/>
      <c r="B57" s="260" t="s">
        <v>621</v>
      </c>
      <c r="C57" s="261"/>
      <c r="D57" s="253"/>
      <c r="E57" s="231"/>
      <c r="F57" s="232"/>
      <c r="G57" s="233"/>
      <c r="H57" s="258"/>
      <c r="I57" s="255"/>
    </row>
    <row r="58" spans="1:11" ht="15.75" customHeight="1">
      <c r="A58" s="3"/>
      <c r="B58" s="4"/>
      <c r="D58" s="253"/>
      <c r="E58" s="231"/>
      <c r="F58" s="232"/>
      <c r="G58" s="233"/>
      <c r="H58" s="258"/>
      <c r="I58" s="255"/>
    </row>
    <row r="59" spans="1:11" ht="331.5">
      <c r="A59" s="262" t="s">
        <v>622</v>
      </c>
      <c r="B59" s="263"/>
      <c r="C59" s="264" t="s">
        <v>663</v>
      </c>
      <c r="E59" s="265"/>
      <c r="F59" s="266"/>
      <c r="G59" s="266"/>
      <c r="H59" s="267"/>
      <c r="I59" s="268"/>
      <c r="K59" s="241"/>
    </row>
    <row r="60" spans="1:11" ht="12.75">
      <c r="A60" s="3"/>
      <c r="B60" s="269"/>
      <c r="C60" s="270"/>
      <c r="E60" s="265"/>
      <c r="F60" s="271"/>
      <c r="G60" s="271"/>
      <c r="H60" s="267"/>
      <c r="I60" s="268"/>
      <c r="K60" s="241"/>
    </row>
    <row r="61" spans="1:11" ht="12.75">
      <c r="A61" s="3"/>
      <c r="B61" s="272"/>
      <c r="C61" s="273"/>
      <c r="E61" s="265"/>
      <c r="F61" s="271"/>
      <c r="G61" s="271"/>
      <c r="H61" s="267"/>
      <c r="I61" s="268"/>
      <c r="K61" s="241"/>
    </row>
    <row r="62" spans="1:11" ht="12.75">
      <c r="A62" s="3"/>
      <c r="B62" s="272"/>
      <c r="C62" s="274"/>
      <c r="E62" s="265"/>
      <c r="F62" s="271"/>
      <c r="G62" s="271"/>
      <c r="H62" s="267"/>
      <c r="I62" s="268"/>
      <c r="K62" s="241"/>
    </row>
    <row r="63" spans="1:11" ht="12.75">
      <c r="A63" s="3"/>
      <c r="B63" s="275"/>
      <c r="C63" s="276"/>
      <c r="E63" s="265"/>
      <c r="F63" s="271"/>
      <c r="G63" s="271"/>
      <c r="H63" s="267"/>
      <c r="I63" s="268"/>
      <c r="K63" s="241"/>
    </row>
    <row r="64" spans="1:11" ht="14.25">
      <c r="B64" s="277"/>
      <c r="C64" s="278"/>
      <c r="D64" s="279"/>
      <c r="E64" s="265"/>
      <c r="F64" s="271"/>
      <c r="G64" s="271"/>
      <c r="H64" s="267"/>
      <c r="I64" s="268"/>
      <c r="K64" s="241"/>
    </row>
    <row r="65" spans="1:11" ht="12.75">
      <c r="D65" s="252"/>
      <c r="E65" s="280"/>
      <c r="F65" s="271"/>
      <c r="G65" s="271"/>
      <c r="H65" s="267"/>
      <c r="I65" s="268"/>
      <c r="K65" s="241"/>
    </row>
    <row r="66" spans="1:11" ht="12.75">
      <c r="C66" s="279" t="s">
        <v>623</v>
      </c>
      <c r="D66" s="264"/>
      <c r="E66" s="265"/>
      <c r="F66" s="271"/>
      <c r="G66" s="271"/>
      <c r="H66" s="267"/>
      <c r="I66" s="268"/>
      <c r="K66" s="241"/>
    </row>
    <row r="67" spans="1:11" ht="12.75">
      <c r="A67" s="281" t="s">
        <v>624</v>
      </c>
      <c r="B67" s="282"/>
      <c r="C67" s="283"/>
      <c r="E67" s="265"/>
      <c r="F67" s="271"/>
      <c r="G67" s="271"/>
      <c r="H67" s="267"/>
      <c r="I67" s="268"/>
      <c r="K67" s="241"/>
    </row>
    <row r="68" spans="1:11" ht="12.75">
      <c r="A68" s="284"/>
      <c r="B68" s="285"/>
      <c r="C68" s="276"/>
      <c r="E68" s="265"/>
      <c r="F68" s="271"/>
      <c r="G68" s="271"/>
      <c r="H68" s="267"/>
      <c r="I68" s="268"/>
      <c r="K68" s="241"/>
    </row>
    <row r="69" spans="1:11" ht="12.75">
      <c r="E69" s="265"/>
      <c r="F69" s="271"/>
      <c r="G69" s="271"/>
      <c r="H69" s="267"/>
      <c r="I69" s="268"/>
      <c r="K69" s="241"/>
    </row>
    <row r="70" spans="1:11" ht="12.75">
      <c r="E70" s="265"/>
      <c r="F70" s="271"/>
      <c r="G70" s="271"/>
      <c r="H70" s="267"/>
      <c r="I70" s="268"/>
      <c r="K70" s="241"/>
    </row>
    <row r="71" spans="1:11" ht="12.75">
      <c r="E71" s="265"/>
      <c r="F71" s="271"/>
      <c r="G71" s="271"/>
      <c r="H71" s="267"/>
      <c r="I71" s="268"/>
      <c r="K71" s="241"/>
    </row>
    <row r="72" spans="1:11" ht="12.75">
      <c r="E72" s="265"/>
      <c r="F72" s="271"/>
      <c r="G72" s="271"/>
      <c r="H72" s="267"/>
      <c r="I72" s="268"/>
      <c r="K72" s="241"/>
    </row>
    <row r="73" spans="1:11" ht="12.75">
      <c r="D73" s="277"/>
      <c r="E73" s="265"/>
      <c r="F73" s="271"/>
      <c r="G73" s="271"/>
      <c r="H73" s="267"/>
      <c r="I73" s="268"/>
      <c r="K73" s="241"/>
    </row>
    <row r="74" spans="1:11" ht="12.75">
      <c r="E74" s="265"/>
      <c r="F74" s="271"/>
      <c r="G74" s="271"/>
      <c r="H74" s="267"/>
      <c r="I74" s="268"/>
      <c r="K74" s="241"/>
    </row>
    <row r="75" spans="1:11" ht="12.75">
      <c r="A75" s="3"/>
      <c r="B75" s="4"/>
      <c r="E75" s="265"/>
      <c r="F75" s="271"/>
      <c r="G75" s="271"/>
      <c r="H75" s="267"/>
      <c r="I75" s="268"/>
      <c r="K75" s="241"/>
    </row>
    <row r="76" spans="1:11" ht="12.75">
      <c r="A76" s="5"/>
      <c r="B76" s="4"/>
      <c r="E76" s="265"/>
      <c r="F76" s="271"/>
      <c r="G76" s="271"/>
      <c r="H76" s="267"/>
      <c r="I76" s="268"/>
      <c r="K76" s="241"/>
    </row>
    <row r="77" spans="1:11" ht="12.75">
      <c r="A77" s="5"/>
      <c r="B77" s="4"/>
      <c r="E77" s="265"/>
      <c r="F77" s="271"/>
      <c r="G77" s="271"/>
      <c r="H77" s="267"/>
      <c r="I77" s="268"/>
      <c r="K77" s="241"/>
    </row>
    <row r="78" spans="1:11" ht="12.75">
      <c r="A78" s="5"/>
      <c r="B78" s="4"/>
      <c r="E78" s="265"/>
      <c r="F78" s="271"/>
      <c r="G78" s="271"/>
      <c r="H78" s="267"/>
      <c r="I78" s="268"/>
      <c r="K78" s="241"/>
    </row>
    <row r="79" spans="1:11" ht="12.75">
      <c r="A79" s="5"/>
      <c r="B79" s="4"/>
      <c r="E79" s="265"/>
      <c r="F79" s="271"/>
      <c r="G79" s="271"/>
      <c r="H79" s="267"/>
      <c r="I79" s="268"/>
      <c r="K79" s="241"/>
    </row>
    <row r="80" spans="1:11" ht="12.75">
      <c r="A80" s="5"/>
      <c r="B80" s="4"/>
      <c r="E80" s="265"/>
      <c r="F80" s="271"/>
      <c r="G80" s="271"/>
      <c r="H80" s="267"/>
      <c r="I80" s="268"/>
      <c r="K80" s="241"/>
    </row>
    <row r="81" spans="1:11" ht="12.75">
      <c r="A81" s="3"/>
      <c r="B81" s="4"/>
      <c r="E81" s="265"/>
      <c r="F81" s="271"/>
      <c r="G81" s="271"/>
      <c r="H81" s="267"/>
      <c r="I81" s="268"/>
      <c r="K81" s="241"/>
    </row>
    <row r="82" spans="1:11" ht="12.75">
      <c r="A82" s="3"/>
      <c r="B82" s="4"/>
      <c r="E82" s="265"/>
      <c r="F82" s="271"/>
      <c r="G82" s="271"/>
      <c r="H82" s="267"/>
      <c r="I82" s="268"/>
      <c r="K82" s="241"/>
    </row>
    <row r="83" spans="1:11" ht="12.75">
      <c r="A83" s="3"/>
      <c r="B83" s="4"/>
      <c r="E83" s="265"/>
      <c r="F83" s="271"/>
      <c r="G83" s="271"/>
      <c r="H83" s="267"/>
      <c r="I83" s="268"/>
      <c r="K83" s="241"/>
    </row>
    <row r="84" spans="1:11" ht="12.75">
      <c r="A84" s="3"/>
      <c r="B84" s="4"/>
      <c r="E84" s="265"/>
      <c r="F84" s="271"/>
      <c r="G84" s="271"/>
      <c r="H84" s="267"/>
      <c r="I84" s="268"/>
      <c r="K84" s="241"/>
    </row>
    <row r="85" spans="1:11" ht="12.75">
      <c r="A85" s="3"/>
      <c r="B85" s="4"/>
      <c r="E85" s="265"/>
      <c r="F85" s="271"/>
      <c r="G85" s="271"/>
      <c r="H85" s="267"/>
      <c r="I85" s="268"/>
      <c r="K85" s="241"/>
    </row>
    <row r="86" spans="1:11" ht="12.75">
      <c r="A86" s="3"/>
      <c r="B86" s="4"/>
      <c r="E86" s="265"/>
      <c r="F86" s="271"/>
      <c r="G86" s="271"/>
      <c r="H86" s="267"/>
      <c r="I86" s="268"/>
      <c r="K86" s="241"/>
    </row>
    <row r="87" spans="1:11" ht="12.75">
      <c r="A87" s="3"/>
      <c r="B87" s="4"/>
      <c r="E87" s="265"/>
      <c r="F87" s="271"/>
      <c r="G87" s="271"/>
      <c r="H87" s="267"/>
      <c r="I87" s="268"/>
      <c r="K87" s="241"/>
    </row>
    <row r="88" spans="1:11" ht="12.75">
      <c r="A88" s="3"/>
      <c r="B88" s="4"/>
      <c r="E88" s="265"/>
      <c r="F88" s="271"/>
      <c r="G88" s="271"/>
      <c r="H88" s="267"/>
      <c r="I88" s="268"/>
      <c r="K88" s="241"/>
    </row>
    <row r="89" spans="1:11" ht="12.75">
      <c r="A89" s="3"/>
      <c r="B89" s="4"/>
      <c r="E89" s="265"/>
      <c r="F89" s="271"/>
      <c r="G89" s="271"/>
      <c r="H89" s="267"/>
      <c r="I89" s="268"/>
      <c r="K89" s="241"/>
    </row>
    <row r="90" spans="1:11" ht="12.75">
      <c r="A90" s="3"/>
      <c r="B90" s="4"/>
      <c r="E90" s="265"/>
      <c r="F90" s="271"/>
      <c r="G90" s="271"/>
      <c r="H90" s="267"/>
      <c r="I90" s="268"/>
      <c r="K90" s="241"/>
    </row>
    <row r="91" spans="1:11" ht="12.75">
      <c r="A91" s="3"/>
      <c r="B91" s="4"/>
      <c r="E91" s="265"/>
      <c r="F91" s="271"/>
      <c r="G91" s="271"/>
      <c r="H91" s="267"/>
      <c r="I91" s="268"/>
      <c r="K91" s="241"/>
    </row>
    <row r="92" spans="1:11" ht="12.75">
      <c r="A92" s="3"/>
      <c r="B92" s="4"/>
      <c r="E92" s="265"/>
      <c r="F92" s="271"/>
      <c r="G92" s="271"/>
      <c r="H92" s="267"/>
      <c r="I92" s="268"/>
      <c r="K92" s="241"/>
    </row>
    <row r="93" spans="1:11" ht="12.75">
      <c r="A93" s="3"/>
      <c r="B93" s="4"/>
      <c r="E93" s="265"/>
      <c r="F93" s="271"/>
      <c r="G93" s="271"/>
      <c r="H93" s="267"/>
      <c r="I93" s="268"/>
      <c r="K93" s="241"/>
    </row>
    <row r="94" spans="1:11" ht="12.75">
      <c r="A94" s="3"/>
      <c r="B94" s="4"/>
      <c r="E94" s="265"/>
      <c r="F94" s="271"/>
      <c r="G94" s="271"/>
      <c r="H94" s="267"/>
      <c r="I94" s="268"/>
      <c r="K94" s="241"/>
    </row>
    <row r="95" spans="1:11" ht="12.75">
      <c r="A95" s="3"/>
      <c r="B95" s="4"/>
      <c r="E95" s="265"/>
      <c r="F95" s="271"/>
      <c r="G95" s="271"/>
      <c r="H95" s="267"/>
      <c r="I95" s="268"/>
      <c r="K95" s="241"/>
    </row>
    <row r="96" spans="1:11" ht="12.75">
      <c r="A96" s="3"/>
      <c r="B96" s="4"/>
      <c r="E96" s="265"/>
      <c r="F96" s="271"/>
      <c r="G96" s="271"/>
      <c r="H96" s="267"/>
      <c r="I96" s="268"/>
      <c r="K96" s="241"/>
    </row>
    <row r="97" spans="1:11" ht="12.75">
      <c r="A97" s="3"/>
      <c r="B97" s="4"/>
      <c r="E97" s="265"/>
      <c r="F97" s="271"/>
      <c r="G97" s="271"/>
      <c r="H97" s="267"/>
      <c r="I97" s="268"/>
      <c r="K97" s="241"/>
    </row>
    <row r="98" spans="1:11" ht="12.75">
      <c r="A98" s="3"/>
      <c r="B98" s="4"/>
      <c r="E98" s="265"/>
      <c r="F98" s="271"/>
      <c r="G98" s="271"/>
      <c r="H98" s="267"/>
      <c r="I98" s="268"/>
      <c r="K98" s="241"/>
    </row>
    <row r="99" spans="1:11" ht="12.75">
      <c r="A99" s="3"/>
      <c r="B99" s="4"/>
      <c r="E99" s="265"/>
      <c r="F99" s="271"/>
      <c r="G99" s="271"/>
      <c r="H99" s="267"/>
      <c r="I99" s="268"/>
      <c r="K99" s="241"/>
    </row>
    <row r="100" spans="1:11" ht="12.75">
      <c r="A100" s="3"/>
      <c r="B100" s="4"/>
      <c r="E100" s="265"/>
      <c r="F100" s="271"/>
      <c r="G100" s="271"/>
      <c r="H100" s="267"/>
      <c r="I100" s="268"/>
      <c r="K100" s="241"/>
    </row>
    <row r="101" spans="1:11" ht="12.75">
      <c r="A101" s="3"/>
      <c r="B101" s="4"/>
      <c r="E101" s="265"/>
      <c r="F101" s="271"/>
      <c r="G101" s="271"/>
      <c r="H101" s="267"/>
      <c r="I101" s="268"/>
      <c r="K101" s="241"/>
    </row>
    <row r="102" spans="1:11" ht="12.75">
      <c r="A102" s="3"/>
      <c r="B102" s="4"/>
      <c r="E102" s="265"/>
      <c r="F102" s="271"/>
      <c r="G102" s="271"/>
      <c r="H102" s="267"/>
      <c r="I102" s="268"/>
      <c r="K102" s="241"/>
    </row>
    <row r="103" spans="1:11" ht="12.75">
      <c r="A103" s="3"/>
      <c r="B103" s="4"/>
      <c r="E103" s="265"/>
      <c r="F103" s="271"/>
      <c r="G103" s="271"/>
      <c r="H103" s="267"/>
      <c r="I103" s="268"/>
      <c r="K103" s="241"/>
    </row>
    <row r="104" spans="1:11" ht="12.75">
      <c r="A104" s="3"/>
      <c r="B104" s="4"/>
      <c r="E104" s="265"/>
      <c r="F104" s="271"/>
      <c r="G104" s="271"/>
      <c r="H104" s="267"/>
      <c r="I104" s="268"/>
      <c r="K104" s="241"/>
    </row>
    <row r="105" spans="1:11" ht="12.75">
      <c r="A105" s="3"/>
      <c r="B105" s="4"/>
      <c r="E105" s="265"/>
      <c r="F105" s="271"/>
      <c r="G105" s="271"/>
      <c r="H105" s="267"/>
      <c r="I105" s="268"/>
      <c r="K105" s="241"/>
    </row>
    <row r="106" spans="1:11" ht="12.75">
      <c r="A106" s="3"/>
      <c r="B106" s="4"/>
      <c r="E106" s="265"/>
      <c r="F106" s="271"/>
      <c r="G106" s="271"/>
      <c r="H106" s="267"/>
      <c r="I106" s="268"/>
      <c r="K106" s="241"/>
    </row>
    <row r="107" spans="1:11" ht="12.75">
      <c r="A107" s="3"/>
      <c r="B107" s="4"/>
      <c r="E107" s="265"/>
      <c r="F107" s="271"/>
      <c r="G107" s="271"/>
      <c r="H107" s="267"/>
      <c r="I107" s="268"/>
      <c r="K107" s="241"/>
    </row>
    <row r="108" spans="1:11" ht="12.75">
      <c r="A108" s="3"/>
      <c r="B108" s="4"/>
      <c r="E108" s="265"/>
      <c r="F108" s="271"/>
      <c r="G108" s="271"/>
      <c r="H108" s="267"/>
      <c r="I108" s="268"/>
      <c r="K108" s="241"/>
    </row>
    <row r="109" spans="1:11" ht="12.75">
      <c r="A109" s="3"/>
      <c r="B109" s="4"/>
      <c r="E109" s="265"/>
      <c r="F109" s="271"/>
      <c r="G109" s="271"/>
      <c r="H109" s="267"/>
      <c r="I109" s="268"/>
      <c r="K109" s="241"/>
    </row>
    <row r="110" spans="1:11" ht="12.75">
      <c r="A110" s="3"/>
      <c r="B110" s="4"/>
      <c r="E110" s="265"/>
      <c r="F110" s="271"/>
      <c r="G110" s="271"/>
      <c r="H110" s="267"/>
      <c r="I110" s="268"/>
      <c r="K110" s="241"/>
    </row>
    <row r="111" spans="1:11" ht="12.75">
      <c r="A111" s="3"/>
      <c r="B111" s="4"/>
      <c r="E111" s="265"/>
      <c r="F111" s="271"/>
      <c r="G111" s="271"/>
      <c r="H111" s="267"/>
      <c r="I111" s="268"/>
      <c r="K111" s="241"/>
    </row>
    <row r="112" spans="1:11" ht="12.75">
      <c r="A112" s="3"/>
      <c r="B112" s="4"/>
      <c r="E112" s="265"/>
      <c r="F112" s="271"/>
      <c r="G112" s="271"/>
      <c r="H112" s="267"/>
      <c r="I112" s="268"/>
      <c r="K112" s="241"/>
    </row>
    <row r="113" spans="1:11" ht="12.75">
      <c r="A113" s="3"/>
      <c r="B113" s="4"/>
      <c r="E113" s="265"/>
      <c r="F113" s="271"/>
      <c r="G113" s="271"/>
      <c r="H113" s="267"/>
      <c r="I113" s="268"/>
      <c r="K113" s="241"/>
    </row>
    <row r="114" spans="1:11" ht="12.75">
      <c r="A114" s="3"/>
      <c r="B114" s="4"/>
      <c r="E114" s="265"/>
      <c r="F114" s="271"/>
      <c r="G114" s="271"/>
      <c r="H114" s="267"/>
      <c r="I114" s="268"/>
      <c r="K114" s="241"/>
    </row>
    <row r="115" spans="1:11" ht="12.75">
      <c r="A115" s="3"/>
      <c r="B115" s="4"/>
      <c r="E115" s="265"/>
      <c r="F115" s="271"/>
      <c r="G115" s="271"/>
      <c r="H115" s="267"/>
      <c r="I115" s="268"/>
      <c r="K115" s="241"/>
    </row>
    <row r="116" spans="1:11" ht="12.75">
      <c r="A116" s="3"/>
      <c r="B116" s="4"/>
      <c r="E116" s="265"/>
      <c r="F116" s="271"/>
      <c r="G116" s="271"/>
      <c r="H116" s="267"/>
      <c r="I116" s="268"/>
      <c r="K116" s="241"/>
    </row>
    <row r="117" spans="1:11" ht="12.75">
      <c r="A117" s="3"/>
      <c r="B117" s="4"/>
      <c r="E117" s="265"/>
      <c r="F117" s="271"/>
      <c r="G117" s="271"/>
      <c r="H117" s="267"/>
      <c r="I117" s="268"/>
      <c r="K117" s="241"/>
    </row>
    <row r="118" spans="1:11" ht="12.75">
      <c r="A118" s="3"/>
      <c r="B118" s="4"/>
      <c r="E118" s="265"/>
      <c r="F118" s="271"/>
      <c r="G118" s="271"/>
      <c r="H118" s="267"/>
      <c r="I118" s="268"/>
      <c r="K118" s="241"/>
    </row>
    <row r="119" spans="1:11" ht="12.75">
      <c r="A119" s="3"/>
      <c r="B119" s="4"/>
      <c r="E119" s="265"/>
      <c r="F119" s="271"/>
      <c r="G119" s="271"/>
      <c r="H119" s="267"/>
      <c r="I119" s="268"/>
      <c r="K119" s="241"/>
    </row>
    <row r="120" spans="1:11" ht="12.75">
      <c r="A120" s="3"/>
      <c r="B120" s="4"/>
      <c r="E120" s="265"/>
      <c r="F120" s="286"/>
      <c r="G120" s="287"/>
      <c r="H120" s="267"/>
      <c r="I120" s="268"/>
      <c r="K120" s="241"/>
    </row>
    <row r="121" spans="1:11" ht="12.75">
      <c r="A121" s="3"/>
      <c r="B121" s="4"/>
      <c r="E121" s="265"/>
      <c r="F121" s="288"/>
      <c r="G121" s="287"/>
      <c r="H121" s="267"/>
      <c r="I121" s="268"/>
      <c r="K121" s="241"/>
    </row>
    <row r="122" spans="1:11" ht="12.75">
      <c r="A122" s="3"/>
      <c r="B122" s="4"/>
      <c r="E122" s="265"/>
      <c r="F122" s="288"/>
      <c r="G122" s="287"/>
      <c r="H122" s="267"/>
      <c r="I122" s="268"/>
      <c r="K122" s="241"/>
    </row>
    <row r="123" spans="1:11" ht="12.75">
      <c r="A123" s="3"/>
      <c r="B123" s="4"/>
      <c r="E123" s="265"/>
      <c r="F123" s="288"/>
      <c r="G123" s="287"/>
      <c r="H123" s="267"/>
      <c r="I123" s="268"/>
      <c r="K123" s="241"/>
    </row>
    <row r="124" spans="1:11" ht="12.75">
      <c r="A124" s="3"/>
      <c r="B124" s="4"/>
      <c r="E124" s="265"/>
      <c r="F124" s="288"/>
      <c r="G124" s="287"/>
      <c r="H124" s="267"/>
      <c r="I124" s="268"/>
      <c r="K124" s="241"/>
    </row>
    <row r="125" spans="1:11" ht="12.75">
      <c r="A125" s="3"/>
      <c r="B125" s="4"/>
      <c r="E125" s="265"/>
      <c r="F125" s="288"/>
      <c r="G125" s="287"/>
      <c r="H125" s="267"/>
      <c r="I125" s="268"/>
      <c r="K125" s="241"/>
    </row>
    <row r="126" spans="1:11" ht="12.75">
      <c r="A126" s="3"/>
      <c r="B126" s="4"/>
      <c r="E126" s="265"/>
      <c r="F126" s="288"/>
      <c r="G126" s="287"/>
      <c r="H126" s="267"/>
      <c r="I126" s="268"/>
      <c r="K126" s="241"/>
    </row>
    <row r="127" spans="1:11" ht="12.75">
      <c r="A127" s="3"/>
      <c r="B127" s="4"/>
      <c r="E127" s="265"/>
      <c r="F127" s="288"/>
      <c r="G127" s="287"/>
      <c r="H127" s="267"/>
      <c r="I127" s="268"/>
      <c r="K127" s="241"/>
    </row>
    <row r="128" spans="1:11" ht="12.75">
      <c r="A128" s="3"/>
      <c r="B128" s="4"/>
      <c r="E128" s="265"/>
      <c r="F128" s="288"/>
      <c r="G128" s="287"/>
      <c r="H128" s="267"/>
      <c r="I128" s="268"/>
      <c r="K128" s="241"/>
    </row>
    <row r="129" spans="1:11" ht="12.75">
      <c r="A129" s="3"/>
      <c r="B129" s="4"/>
      <c r="E129" s="265"/>
      <c r="F129" s="288"/>
      <c r="G129" s="287"/>
      <c r="H129" s="267"/>
      <c r="I129" s="268"/>
      <c r="K129" s="241"/>
    </row>
    <row r="130" spans="1:11" ht="12.75">
      <c r="A130" s="3"/>
      <c r="B130" s="4"/>
      <c r="E130" s="265"/>
      <c r="F130" s="288"/>
      <c r="G130" s="287"/>
      <c r="H130" s="267"/>
      <c r="I130" s="268"/>
      <c r="K130" s="241"/>
    </row>
    <row r="131" spans="1:11" ht="12.75">
      <c r="A131" s="3"/>
      <c r="B131" s="4"/>
      <c r="E131" s="265"/>
      <c r="F131" s="288"/>
      <c r="G131" s="287"/>
      <c r="H131" s="267"/>
      <c r="I131" s="268"/>
      <c r="K131" s="241"/>
    </row>
    <row r="132" spans="1:11" ht="12.75">
      <c r="A132" s="3"/>
      <c r="B132" s="4"/>
      <c r="E132" s="265"/>
      <c r="F132" s="288"/>
      <c r="G132" s="287"/>
      <c r="H132" s="267"/>
      <c r="I132" s="268"/>
      <c r="K132" s="241"/>
    </row>
    <row r="133" spans="1:11" ht="12.75">
      <c r="A133" s="3"/>
      <c r="B133" s="4"/>
      <c r="E133" s="265"/>
      <c r="F133" s="288"/>
      <c r="G133" s="287"/>
      <c r="H133" s="267"/>
      <c r="I133" s="268"/>
      <c r="K133" s="241"/>
    </row>
    <row r="134" spans="1:11" ht="12.75">
      <c r="A134" s="3"/>
      <c r="B134" s="4"/>
      <c r="E134" s="265"/>
      <c r="F134" s="288"/>
      <c r="G134" s="287"/>
      <c r="H134" s="267"/>
      <c r="I134" s="268"/>
      <c r="K134" s="241"/>
    </row>
    <row r="135" spans="1:11" ht="12.75">
      <c r="A135" s="3"/>
      <c r="B135" s="4"/>
      <c r="E135" s="265"/>
      <c r="F135" s="288"/>
      <c r="G135" s="287"/>
      <c r="H135" s="267"/>
      <c r="I135" s="268"/>
      <c r="K135" s="241"/>
    </row>
    <row r="136" spans="1:11" ht="12.75">
      <c r="A136" s="3"/>
      <c r="B136" s="4"/>
      <c r="E136" s="265"/>
      <c r="F136" s="288"/>
      <c r="G136" s="287"/>
      <c r="H136" s="267"/>
      <c r="I136" s="268"/>
      <c r="K136" s="241"/>
    </row>
    <row r="137" spans="1:11" ht="12.75">
      <c r="A137" s="3"/>
      <c r="B137" s="4"/>
      <c r="E137" s="265"/>
      <c r="F137" s="288"/>
      <c r="G137" s="287"/>
      <c r="H137" s="267"/>
      <c r="I137" s="268"/>
      <c r="K137" s="241"/>
    </row>
    <row r="138" spans="1:11" ht="12.75">
      <c r="A138" s="3"/>
      <c r="B138" s="4"/>
      <c r="E138" s="265"/>
      <c r="F138" s="288"/>
      <c r="G138" s="287"/>
      <c r="H138" s="267"/>
      <c r="I138" s="268"/>
      <c r="K138" s="241"/>
    </row>
    <row r="139" spans="1:11" ht="12.75">
      <c r="A139" s="3"/>
      <c r="B139" s="4"/>
      <c r="E139" s="265"/>
      <c r="F139" s="288"/>
      <c r="G139" s="287"/>
      <c r="H139" s="267"/>
      <c r="I139" s="268"/>
      <c r="K139" s="241"/>
    </row>
    <row r="140" spans="1:11" ht="12.75">
      <c r="A140" s="3"/>
      <c r="B140" s="4"/>
      <c r="E140" s="265"/>
      <c r="F140" s="288"/>
      <c r="G140" s="287"/>
      <c r="H140" s="267"/>
      <c r="I140" s="268"/>
      <c r="K140" s="241"/>
    </row>
    <row r="141" spans="1:11" ht="12.75">
      <c r="A141" s="3"/>
      <c r="B141" s="4"/>
      <c r="E141" s="265"/>
      <c r="F141" s="288"/>
      <c r="G141" s="287"/>
      <c r="H141" s="267"/>
      <c r="I141" s="268"/>
      <c r="K141" s="241"/>
    </row>
    <row r="142" spans="1:11" ht="12.75">
      <c r="A142" s="3"/>
      <c r="B142" s="4"/>
      <c r="E142" s="265"/>
      <c r="F142" s="288"/>
      <c r="G142" s="287"/>
      <c r="H142" s="267"/>
      <c r="I142" s="268"/>
      <c r="K142" s="241"/>
    </row>
    <row r="143" spans="1:11" ht="12.75">
      <c r="A143" s="3"/>
      <c r="B143" s="4"/>
      <c r="E143" s="265"/>
      <c r="F143" s="288"/>
      <c r="G143" s="287"/>
      <c r="H143" s="267"/>
      <c r="I143" s="268"/>
      <c r="K143" s="241"/>
    </row>
    <row r="144" spans="1:11" ht="12.75">
      <c r="A144" s="3"/>
      <c r="B144" s="4"/>
      <c r="E144" s="265"/>
      <c r="F144" s="288"/>
      <c r="G144" s="287"/>
      <c r="H144" s="267"/>
      <c r="I144" s="268"/>
      <c r="K144" s="241"/>
    </row>
    <row r="145" spans="1:11" ht="12.75">
      <c r="A145" s="3"/>
      <c r="B145" s="4"/>
      <c r="E145" s="265"/>
      <c r="F145" s="288"/>
      <c r="G145" s="287"/>
      <c r="H145" s="267"/>
      <c r="I145" s="268"/>
      <c r="K145" s="241"/>
    </row>
    <row r="146" spans="1:11" ht="12.75">
      <c r="A146" s="3"/>
      <c r="B146" s="4"/>
      <c r="E146" s="265"/>
      <c r="F146" s="288"/>
      <c r="G146" s="287"/>
      <c r="H146" s="267"/>
      <c r="I146" s="268"/>
      <c r="K146" s="241"/>
    </row>
    <row r="147" spans="1:11" ht="12.75">
      <c r="A147" s="3"/>
      <c r="B147" s="4"/>
      <c r="E147" s="265"/>
      <c r="F147" s="288"/>
      <c r="G147" s="287"/>
      <c r="H147" s="267"/>
      <c r="I147" s="268"/>
      <c r="K147" s="241"/>
    </row>
    <row r="148" spans="1:11" ht="12.75">
      <c r="A148" s="3"/>
      <c r="B148" s="4"/>
      <c r="E148" s="265"/>
      <c r="F148" s="288"/>
      <c r="G148" s="287"/>
      <c r="H148" s="267"/>
      <c r="I148" s="268"/>
      <c r="K148" s="241"/>
    </row>
    <row r="149" spans="1:11" ht="12.75">
      <c r="A149" s="3"/>
      <c r="B149" s="4"/>
      <c r="E149" s="265"/>
      <c r="F149" s="288"/>
      <c r="G149" s="287"/>
      <c r="H149" s="267"/>
      <c r="I149" s="268"/>
      <c r="K149" s="241"/>
    </row>
    <row r="150" spans="1:11" ht="12.75">
      <c r="A150" s="3"/>
      <c r="B150" s="4"/>
      <c r="E150" s="265"/>
      <c r="F150" s="288"/>
      <c r="G150" s="287"/>
      <c r="H150" s="267"/>
      <c r="I150" s="268"/>
      <c r="K150" s="241"/>
    </row>
    <row r="151" spans="1:11" ht="12.75">
      <c r="A151" s="3"/>
      <c r="B151" s="4"/>
      <c r="E151" s="265"/>
      <c r="F151" s="288"/>
      <c r="G151" s="287"/>
      <c r="H151" s="267"/>
      <c r="I151" s="268"/>
      <c r="K151" s="241"/>
    </row>
    <row r="152" spans="1:11" ht="12.75">
      <c r="A152" s="3"/>
      <c r="B152" s="4"/>
      <c r="E152" s="265"/>
      <c r="F152" s="288"/>
      <c r="G152" s="287"/>
      <c r="H152" s="267"/>
      <c r="I152" s="268"/>
      <c r="K152" s="241"/>
    </row>
    <row r="153" spans="1:11" ht="12.75">
      <c r="A153" s="3"/>
      <c r="B153" s="4"/>
      <c r="E153" s="265"/>
      <c r="F153" s="288"/>
      <c r="G153" s="287"/>
      <c r="H153" s="267"/>
      <c r="I153" s="268"/>
      <c r="K153" s="241"/>
    </row>
    <row r="154" spans="1:11" ht="12.75">
      <c r="A154" s="3"/>
      <c r="B154" s="4"/>
      <c r="E154" s="265"/>
      <c r="F154" s="288"/>
      <c r="G154" s="287"/>
      <c r="H154" s="267"/>
      <c r="I154" s="268"/>
      <c r="K154" s="241"/>
    </row>
    <row r="155" spans="1:11" ht="12.75">
      <c r="A155" s="3"/>
      <c r="B155" s="4"/>
      <c r="E155" s="265"/>
      <c r="F155" s="288"/>
      <c r="G155" s="287"/>
      <c r="H155" s="267"/>
      <c r="I155" s="268"/>
      <c r="K155" s="241"/>
    </row>
    <row r="156" spans="1:11" ht="12.75">
      <c r="A156" s="3"/>
      <c r="B156" s="4"/>
      <c r="E156" s="265"/>
      <c r="F156" s="288"/>
      <c r="G156" s="287"/>
      <c r="H156" s="267"/>
      <c r="I156" s="268"/>
      <c r="K156" s="241"/>
    </row>
    <row r="157" spans="1:11" ht="12.75">
      <c r="A157" s="3"/>
      <c r="B157" s="4"/>
      <c r="E157" s="265"/>
      <c r="F157" s="288"/>
      <c r="G157" s="287"/>
      <c r="H157" s="267"/>
      <c r="I157" s="268"/>
      <c r="K157" s="241"/>
    </row>
    <row r="158" spans="1:11" ht="12.75">
      <c r="A158" s="3"/>
      <c r="B158" s="4"/>
      <c r="E158" s="265"/>
      <c r="F158" s="288"/>
      <c r="G158" s="287"/>
      <c r="H158" s="267"/>
      <c r="I158" s="268"/>
      <c r="K158" s="241"/>
    </row>
    <row r="159" spans="1:11" ht="12.75">
      <c r="A159" s="3"/>
      <c r="B159" s="4"/>
      <c r="E159" s="265"/>
      <c r="F159" s="288"/>
      <c r="G159" s="287"/>
      <c r="H159" s="267"/>
      <c r="I159" s="268"/>
      <c r="K159" s="241"/>
    </row>
    <row r="160" spans="1:11" ht="12.75">
      <c r="A160" s="3"/>
      <c r="B160" s="4"/>
      <c r="E160" s="265"/>
      <c r="F160" s="288"/>
      <c r="G160" s="287"/>
      <c r="H160" s="267"/>
      <c r="I160" s="268"/>
      <c r="K160" s="241"/>
    </row>
    <row r="161" spans="1:11" ht="12.75">
      <c r="A161" s="3"/>
      <c r="B161" s="4"/>
      <c r="E161" s="265"/>
      <c r="F161" s="288"/>
      <c r="G161" s="287"/>
      <c r="H161" s="267"/>
      <c r="I161" s="268"/>
      <c r="K161" s="241"/>
    </row>
    <row r="162" spans="1:11" ht="12.75">
      <c r="A162" s="3"/>
      <c r="B162" s="4"/>
      <c r="E162" s="265"/>
      <c r="F162" s="288"/>
      <c r="G162" s="287"/>
      <c r="H162" s="267"/>
      <c r="I162" s="268"/>
      <c r="K162" s="241"/>
    </row>
    <row r="163" spans="1:11" ht="12.75">
      <c r="A163" s="3"/>
      <c r="B163" s="4"/>
      <c r="E163" s="265"/>
      <c r="F163" s="288"/>
      <c r="G163" s="287"/>
      <c r="H163" s="267"/>
      <c r="I163" s="268"/>
      <c r="K163" s="241"/>
    </row>
    <row r="164" spans="1:11" ht="12.75">
      <c r="A164" s="3"/>
      <c r="B164" s="4"/>
      <c r="E164" s="265"/>
      <c r="F164" s="288"/>
      <c r="G164" s="287"/>
      <c r="H164" s="267"/>
      <c r="I164" s="268"/>
      <c r="K164" s="241"/>
    </row>
    <row r="165" spans="1:11" ht="12.75">
      <c r="A165" s="3"/>
      <c r="B165" s="4"/>
      <c r="E165" s="265"/>
      <c r="F165" s="288"/>
      <c r="G165" s="287"/>
      <c r="H165" s="267"/>
      <c r="I165" s="268"/>
      <c r="K165" s="241"/>
    </row>
    <row r="166" spans="1:11" ht="12.75">
      <c r="A166" s="3"/>
      <c r="B166" s="4"/>
      <c r="E166" s="265"/>
      <c r="F166" s="288"/>
      <c r="G166" s="287"/>
      <c r="H166" s="267"/>
      <c r="I166" s="268"/>
      <c r="K166" s="241"/>
    </row>
    <row r="167" spans="1:11" ht="12.75">
      <c r="A167" s="3"/>
      <c r="B167" s="4"/>
      <c r="E167" s="265"/>
      <c r="F167" s="288"/>
      <c r="G167" s="287"/>
      <c r="H167" s="267"/>
      <c r="I167" s="268"/>
      <c r="K167" s="241"/>
    </row>
    <row r="168" spans="1:11" ht="12.75">
      <c r="A168" s="3"/>
      <c r="B168" s="4"/>
      <c r="E168" s="265"/>
      <c r="F168" s="288"/>
      <c r="G168" s="287"/>
      <c r="H168" s="267"/>
      <c r="I168" s="268"/>
      <c r="K168" s="241"/>
    </row>
    <row r="169" spans="1:11" ht="12.75">
      <c r="A169" s="3"/>
      <c r="B169" s="4"/>
      <c r="E169" s="265"/>
      <c r="F169" s="288"/>
      <c r="G169" s="287"/>
      <c r="H169" s="267"/>
      <c r="I169" s="268"/>
      <c r="K169" s="241"/>
    </row>
    <row r="170" spans="1:11" ht="12.75">
      <c r="A170" s="3"/>
      <c r="B170" s="4"/>
      <c r="E170" s="265"/>
      <c r="F170" s="288"/>
      <c r="G170" s="287"/>
      <c r="H170" s="267"/>
      <c r="I170" s="268"/>
      <c r="K170" s="241"/>
    </row>
    <row r="171" spans="1:11" ht="12.75">
      <c r="A171" s="3"/>
      <c r="B171" s="4"/>
      <c r="E171" s="265"/>
      <c r="F171" s="288"/>
      <c r="G171" s="287"/>
      <c r="H171" s="267"/>
      <c r="I171" s="268"/>
      <c r="K171" s="241"/>
    </row>
    <row r="172" spans="1:11" ht="12.75">
      <c r="A172" s="3"/>
      <c r="B172" s="4"/>
      <c r="E172" s="265"/>
      <c r="F172" s="288"/>
      <c r="G172" s="287"/>
      <c r="H172" s="267"/>
      <c r="I172" s="268"/>
      <c r="K172" s="241"/>
    </row>
    <row r="173" spans="1:11" ht="12.75">
      <c r="A173" s="3"/>
      <c r="B173" s="4"/>
      <c r="E173" s="265"/>
      <c r="F173" s="288"/>
      <c r="G173" s="287"/>
      <c r="H173" s="267"/>
      <c r="I173" s="268"/>
      <c r="K173" s="241"/>
    </row>
    <row r="174" spans="1:11" ht="12.75">
      <c r="A174" s="3"/>
      <c r="B174" s="4"/>
      <c r="E174" s="265"/>
      <c r="F174" s="288"/>
      <c r="G174" s="287"/>
      <c r="H174" s="267"/>
      <c r="I174" s="268"/>
      <c r="K174" s="241"/>
    </row>
    <row r="175" spans="1:11" ht="12.75">
      <c r="A175" s="3"/>
      <c r="B175" s="4"/>
      <c r="E175" s="265"/>
      <c r="F175" s="288"/>
      <c r="G175" s="287"/>
      <c r="H175" s="267"/>
      <c r="I175" s="268"/>
      <c r="K175" s="241"/>
    </row>
    <row r="176" spans="1:11" ht="12.75">
      <c r="A176" s="3"/>
      <c r="B176" s="4"/>
      <c r="E176" s="265"/>
      <c r="F176" s="288"/>
      <c r="G176" s="287"/>
      <c r="H176" s="267"/>
      <c r="I176" s="268"/>
      <c r="K176" s="241"/>
    </row>
    <row r="177" spans="1:11" ht="12.75">
      <c r="A177" s="3"/>
      <c r="B177" s="4"/>
      <c r="E177" s="265"/>
      <c r="F177" s="288"/>
      <c r="G177" s="287"/>
      <c r="H177" s="267"/>
      <c r="I177" s="268"/>
      <c r="K177" s="241"/>
    </row>
    <row r="178" spans="1:11" ht="12.75">
      <c r="A178" s="3"/>
      <c r="B178" s="4"/>
      <c r="E178" s="265"/>
      <c r="F178" s="288"/>
      <c r="G178" s="287"/>
      <c r="H178" s="267"/>
      <c r="I178" s="268"/>
      <c r="K178" s="241"/>
    </row>
    <row r="179" spans="1:11" ht="12.75">
      <c r="A179" s="3"/>
      <c r="B179" s="4"/>
      <c r="E179" s="265"/>
      <c r="F179" s="288"/>
      <c r="G179" s="287"/>
      <c r="H179" s="267"/>
      <c r="I179" s="268"/>
      <c r="K179" s="241"/>
    </row>
    <row r="180" spans="1:11" ht="12.75">
      <c r="A180" s="3"/>
      <c r="B180" s="4"/>
      <c r="E180" s="265"/>
      <c r="F180" s="288"/>
      <c r="G180" s="287"/>
      <c r="H180" s="267"/>
      <c r="I180" s="268"/>
      <c r="K180" s="241"/>
    </row>
    <row r="181" spans="1:11" ht="12.75">
      <c r="A181" s="3"/>
      <c r="B181" s="4"/>
      <c r="E181" s="265"/>
      <c r="F181" s="288"/>
      <c r="G181" s="287"/>
      <c r="H181" s="267"/>
      <c r="I181" s="268"/>
      <c r="K181" s="241"/>
    </row>
    <row r="182" spans="1:11" ht="12.75">
      <c r="A182" s="3"/>
      <c r="B182" s="4"/>
      <c r="E182" s="265"/>
      <c r="F182" s="288"/>
      <c r="G182" s="287"/>
      <c r="H182" s="267"/>
      <c r="I182" s="268"/>
      <c r="K182" s="241"/>
    </row>
    <row r="183" spans="1:11" ht="12.75">
      <c r="A183" s="3"/>
      <c r="B183" s="4"/>
      <c r="E183" s="265"/>
      <c r="F183" s="288"/>
      <c r="G183" s="287"/>
      <c r="H183" s="267"/>
      <c r="I183" s="268"/>
      <c r="K183" s="241"/>
    </row>
    <row r="184" spans="1:11" ht="12.75">
      <c r="A184" s="3"/>
      <c r="B184" s="4"/>
      <c r="E184" s="265"/>
      <c r="F184" s="288"/>
      <c r="G184" s="287"/>
      <c r="H184" s="267"/>
      <c r="I184" s="268"/>
      <c r="K184" s="241"/>
    </row>
    <row r="185" spans="1:11" ht="12.75">
      <c r="A185" s="3"/>
      <c r="B185" s="4"/>
      <c r="E185" s="265"/>
      <c r="F185" s="288"/>
      <c r="G185" s="287"/>
      <c r="H185" s="267"/>
      <c r="I185" s="268"/>
      <c r="K185" s="241"/>
    </row>
    <row r="186" spans="1:11" ht="12.75">
      <c r="A186" s="3"/>
      <c r="B186" s="4"/>
      <c r="E186" s="265"/>
      <c r="F186" s="288"/>
      <c r="G186" s="287"/>
      <c r="H186" s="267"/>
      <c r="I186" s="268"/>
      <c r="K186" s="241"/>
    </row>
    <row r="187" spans="1:11" ht="12.75">
      <c r="A187" s="3"/>
      <c r="B187" s="4"/>
      <c r="E187" s="265"/>
      <c r="F187" s="288"/>
      <c r="G187" s="287"/>
      <c r="H187" s="267"/>
      <c r="I187" s="268"/>
      <c r="K187" s="241"/>
    </row>
    <row r="188" spans="1:11" ht="12.75">
      <c r="A188" s="3"/>
      <c r="B188" s="4"/>
      <c r="E188" s="265"/>
      <c r="F188" s="288"/>
      <c r="G188" s="287"/>
      <c r="H188" s="267"/>
      <c r="I188" s="268"/>
      <c r="K188" s="241"/>
    </row>
    <row r="189" spans="1:11" ht="12.75">
      <c r="A189" s="3"/>
      <c r="B189" s="4"/>
      <c r="E189" s="265"/>
      <c r="F189" s="288"/>
      <c r="G189" s="287"/>
      <c r="H189" s="267"/>
      <c r="I189" s="268"/>
      <c r="K189" s="241"/>
    </row>
    <row r="190" spans="1:11" ht="12.75">
      <c r="A190" s="3"/>
      <c r="B190" s="4"/>
      <c r="E190" s="265"/>
      <c r="F190" s="288"/>
      <c r="G190" s="287"/>
      <c r="H190" s="267"/>
      <c r="I190" s="268"/>
      <c r="K190" s="241"/>
    </row>
    <row r="191" spans="1:11" ht="12.75">
      <c r="A191" s="3"/>
      <c r="B191" s="4"/>
      <c r="E191" s="265"/>
      <c r="F191" s="288"/>
      <c r="G191" s="287"/>
      <c r="H191" s="267"/>
      <c r="I191" s="268"/>
      <c r="K191" s="241"/>
    </row>
    <row r="192" spans="1:11" ht="12.75">
      <c r="A192" s="3"/>
      <c r="B192" s="4"/>
      <c r="E192" s="265"/>
      <c r="F192" s="288"/>
      <c r="G192" s="287"/>
      <c r="H192" s="267"/>
      <c r="I192" s="268"/>
      <c r="K192" s="241"/>
    </row>
    <row r="193" spans="1:11" ht="12.75">
      <c r="A193" s="3"/>
      <c r="B193" s="4"/>
      <c r="E193" s="265"/>
      <c r="F193" s="288"/>
      <c r="G193" s="287"/>
      <c r="H193" s="267"/>
      <c r="I193" s="268"/>
      <c r="K193" s="241"/>
    </row>
    <row r="194" spans="1:11" ht="12.75">
      <c r="A194" s="3"/>
      <c r="B194" s="4"/>
      <c r="E194" s="265"/>
      <c r="F194" s="288"/>
      <c r="G194" s="287"/>
      <c r="H194" s="267"/>
      <c r="I194" s="268"/>
      <c r="K194" s="241"/>
    </row>
    <row r="195" spans="1:11" ht="12.75">
      <c r="A195" s="3"/>
      <c r="B195" s="4"/>
      <c r="E195" s="265"/>
      <c r="F195" s="288"/>
      <c r="G195" s="287"/>
      <c r="H195" s="267"/>
      <c r="I195" s="268"/>
      <c r="K195" s="241"/>
    </row>
    <row r="196" spans="1:11" ht="12.75">
      <c r="A196" s="3"/>
      <c r="B196" s="4"/>
      <c r="E196" s="265"/>
      <c r="F196" s="288"/>
      <c r="G196" s="287"/>
      <c r="H196" s="267"/>
      <c r="I196" s="268"/>
      <c r="K196" s="241"/>
    </row>
    <row r="197" spans="1:11" ht="12.75">
      <c r="A197" s="3"/>
      <c r="B197" s="4"/>
      <c r="E197" s="265"/>
      <c r="F197" s="288"/>
      <c r="G197" s="287"/>
      <c r="H197" s="267"/>
      <c r="I197" s="268"/>
      <c r="K197" s="241"/>
    </row>
    <row r="198" spans="1:11" ht="12.75">
      <c r="A198" s="3"/>
      <c r="B198" s="4"/>
      <c r="E198" s="265"/>
      <c r="F198" s="288"/>
      <c r="G198" s="287"/>
      <c r="H198" s="267"/>
      <c r="I198" s="268"/>
      <c r="K198" s="241"/>
    </row>
    <row r="199" spans="1:11" ht="12.75">
      <c r="A199" s="3"/>
      <c r="B199" s="4"/>
      <c r="E199" s="265"/>
      <c r="F199" s="288"/>
      <c r="G199" s="287"/>
      <c r="H199" s="267"/>
      <c r="I199" s="268"/>
      <c r="K199" s="241"/>
    </row>
    <row r="200" spans="1:11" ht="12.75">
      <c r="A200" s="3"/>
      <c r="B200" s="4"/>
      <c r="E200" s="265"/>
      <c r="F200" s="288"/>
      <c r="G200" s="287"/>
      <c r="H200" s="267"/>
      <c r="I200" s="268"/>
      <c r="K200" s="241"/>
    </row>
    <row r="201" spans="1:11" ht="12.75">
      <c r="A201" s="3"/>
      <c r="B201" s="4"/>
      <c r="E201" s="265"/>
      <c r="F201" s="288"/>
      <c r="G201" s="287"/>
      <c r="H201" s="267"/>
      <c r="I201" s="268"/>
      <c r="K201" s="241"/>
    </row>
    <row r="202" spans="1:11" ht="12.75">
      <c r="A202" s="3"/>
      <c r="B202" s="4"/>
      <c r="E202" s="265"/>
      <c r="F202" s="288"/>
      <c r="G202" s="287"/>
      <c r="H202" s="267"/>
      <c r="I202" s="268"/>
      <c r="K202" s="241"/>
    </row>
    <row r="203" spans="1:11" ht="12.75">
      <c r="A203" s="3"/>
      <c r="B203" s="4"/>
      <c r="E203" s="265"/>
      <c r="F203" s="288"/>
      <c r="G203" s="287"/>
      <c r="H203" s="267"/>
      <c r="I203" s="268"/>
      <c r="K203" s="241"/>
    </row>
    <row r="204" spans="1:11" ht="12.75">
      <c r="A204" s="3"/>
      <c r="B204" s="4"/>
      <c r="E204" s="265"/>
      <c r="F204" s="288"/>
      <c r="G204" s="287"/>
      <c r="H204" s="267"/>
      <c r="I204" s="268"/>
      <c r="K204" s="241"/>
    </row>
    <row r="205" spans="1:11" ht="12.75">
      <c r="A205" s="3"/>
      <c r="B205" s="4"/>
      <c r="E205" s="265"/>
      <c r="F205" s="288"/>
      <c r="G205" s="287"/>
      <c r="H205" s="267"/>
      <c r="I205" s="268"/>
      <c r="K205" s="241"/>
    </row>
    <row r="206" spans="1:11" ht="12.75">
      <c r="A206" s="3"/>
      <c r="B206" s="4"/>
      <c r="E206" s="265"/>
      <c r="F206" s="288"/>
      <c r="G206" s="287"/>
      <c r="H206" s="267"/>
      <c r="I206" s="268"/>
      <c r="K206" s="241"/>
    </row>
    <row r="207" spans="1:11" ht="12.75">
      <c r="A207" s="3"/>
      <c r="B207" s="4"/>
      <c r="E207" s="265"/>
      <c r="F207" s="288"/>
      <c r="G207" s="287"/>
      <c r="H207" s="267"/>
      <c r="I207" s="268"/>
      <c r="K207" s="241"/>
    </row>
    <row r="208" spans="1:11" ht="12.75">
      <c r="A208" s="3"/>
      <c r="B208" s="4"/>
      <c r="E208" s="265"/>
      <c r="F208" s="288"/>
      <c r="G208" s="287"/>
      <c r="H208" s="267"/>
      <c r="I208" s="268"/>
      <c r="K208" s="241"/>
    </row>
    <row r="209" spans="1:11" ht="12.75">
      <c r="A209" s="3"/>
      <c r="B209" s="4"/>
      <c r="E209" s="265"/>
      <c r="F209" s="288"/>
      <c r="G209" s="287"/>
      <c r="H209" s="267"/>
      <c r="I209" s="268"/>
      <c r="K209" s="241"/>
    </row>
    <row r="210" spans="1:11" ht="12.75">
      <c r="A210" s="3"/>
      <c r="B210" s="4"/>
      <c r="E210" s="265"/>
      <c r="F210" s="288"/>
      <c r="G210" s="287"/>
      <c r="H210" s="267"/>
      <c r="I210" s="268"/>
      <c r="K210" s="241"/>
    </row>
    <row r="211" spans="1:11" ht="12.75">
      <c r="A211" s="3"/>
      <c r="B211" s="4"/>
      <c r="E211" s="265"/>
      <c r="F211" s="288"/>
      <c r="G211" s="287"/>
      <c r="H211" s="267"/>
      <c r="I211" s="268"/>
      <c r="K211" s="241"/>
    </row>
    <row r="212" spans="1:11" ht="12.75">
      <c r="A212" s="3"/>
      <c r="B212" s="4"/>
      <c r="E212" s="265"/>
      <c r="F212" s="288"/>
      <c r="G212" s="287"/>
      <c r="H212" s="267"/>
      <c r="I212" s="268"/>
      <c r="K212" s="241"/>
    </row>
    <row r="213" spans="1:11" ht="12.75">
      <c r="A213" s="3"/>
      <c r="B213" s="4"/>
      <c r="E213" s="265"/>
      <c r="F213" s="288"/>
      <c r="G213" s="287"/>
      <c r="H213" s="267"/>
      <c r="I213" s="268"/>
      <c r="K213" s="241"/>
    </row>
    <row r="214" spans="1:11" ht="12.75">
      <c r="A214" s="3"/>
      <c r="B214" s="4"/>
      <c r="E214" s="265"/>
      <c r="F214" s="288"/>
      <c r="G214" s="287"/>
      <c r="H214" s="267"/>
      <c r="I214" s="268"/>
      <c r="K214" s="241"/>
    </row>
    <row r="215" spans="1:11" ht="12.75">
      <c r="A215" s="3"/>
      <c r="B215" s="4"/>
      <c r="E215" s="265"/>
      <c r="F215" s="288"/>
      <c r="G215" s="287"/>
      <c r="H215" s="267"/>
      <c r="I215" s="268"/>
      <c r="K215" s="241"/>
    </row>
    <row r="216" spans="1:11" ht="12.75">
      <c r="A216" s="3"/>
      <c r="B216" s="4"/>
      <c r="E216" s="265"/>
      <c r="F216" s="288"/>
      <c r="G216" s="287"/>
      <c r="H216" s="267"/>
      <c r="I216" s="268"/>
      <c r="K216" s="241"/>
    </row>
    <row r="217" spans="1:11" ht="12.75">
      <c r="A217" s="3"/>
      <c r="B217" s="4"/>
      <c r="E217" s="265"/>
      <c r="F217" s="288"/>
      <c r="G217" s="287"/>
      <c r="H217" s="267"/>
      <c r="I217" s="268"/>
      <c r="K217" s="241"/>
    </row>
    <row r="218" spans="1:11" ht="12.75">
      <c r="A218" s="3"/>
      <c r="B218" s="4"/>
      <c r="E218" s="265"/>
      <c r="F218" s="288"/>
      <c r="G218" s="287"/>
      <c r="H218" s="267"/>
      <c r="I218" s="268"/>
      <c r="K218" s="241"/>
    </row>
    <row r="219" spans="1:11" ht="12.75">
      <c r="A219" s="3"/>
      <c r="B219" s="4"/>
      <c r="E219" s="265"/>
      <c r="F219" s="288"/>
      <c r="G219" s="287"/>
      <c r="H219" s="267"/>
      <c r="I219" s="268"/>
      <c r="K219" s="241"/>
    </row>
    <row r="220" spans="1:11" ht="12.75">
      <c r="A220" s="3"/>
      <c r="B220" s="4"/>
      <c r="E220" s="265"/>
      <c r="F220" s="288"/>
      <c r="G220" s="287"/>
      <c r="H220" s="267"/>
      <c r="I220" s="268"/>
      <c r="K220" s="241"/>
    </row>
    <row r="221" spans="1:11" ht="12.75">
      <c r="A221" s="3"/>
      <c r="B221" s="4"/>
      <c r="E221" s="265"/>
      <c r="F221" s="288"/>
      <c r="G221" s="287"/>
      <c r="H221" s="267"/>
      <c r="I221" s="268"/>
      <c r="K221" s="241"/>
    </row>
    <row r="222" spans="1:11" ht="12.75">
      <c r="A222" s="3"/>
      <c r="B222" s="4"/>
      <c r="E222" s="265"/>
      <c r="F222" s="288"/>
      <c r="G222" s="287"/>
      <c r="H222" s="267"/>
      <c r="I222" s="268"/>
      <c r="K222" s="241"/>
    </row>
    <row r="223" spans="1:11" ht="12.75">
      <c r="A223" s="3"/>
      <c r="B223" s="4"/>
      <c r="E223" s="265"/>
      <c r="F223" s="288"/>
      <c r="G223" s="287"/>
      <c r="H223" s="267"/>
      <c r="I223" s="268"/>
      <c r="K223" s="241"/>
    </row>
    <row r="224" spans="1:11" ht="12.75">
      <c r="A224" s="3"/>
      <c r="B224" s="4"/>
      <c r="E224" s="265"/>
      <c r="F224" s="288"/>
      <c r="G224" s="287"/>
      <c r="H224" s="267"/>
      <c r="I224" s="268"/>
      <c r="K224" s="241"/>
    </row>
    <row r="225" spans="1:11" ht="12.75">
      <c r="A225" s="3"/>
      <c r="B225" s="4"/>
      <c r="E225" s="265"/>
      <c r="F225" s="288"/>
      <c r="G225" s="287"/>
      <c r="H225" s="267"/>
      <c r="I225" s="268"/>
      <c r="K225" s="241"/>
    </row>
    <row r="226" spans="1:11" ht="12.75">
      <c r="A226" s="3"/>
      <c r="B226" s="4"/>
      <c r="E226" s="265"/>
      <c r="F226" s="288"/>
      <c r="G226" s="287"/>
      <c r="H226" s="267"/>
      <c r="I226" s="268"/>
      <c r="K226" s="241"/>
    </row>
    <row r="227" spans="1:11" ht="12.75">
      <c r="A227" s="3"/>
      <c r="B227" s="4"/>
      <c r="E227" s="265"/>
      <c r="F227" s="288"/>
      <c r="G227" s="287"/>
      <c r="H227" s="267"/>
      <c r="I227" s="268"/>
      <c r="K227" s="241"/>
    </row>
    <row r="228" spans="1:11" ht="12.75">
      <c r="A228" s="3"/>
      <c r="B228" s="4"/>
      <c r="E228" s="265"/>
      <c r="F228" s="288"/>
      <c r="G228" s="287"/>
      <c r="H228" s="267"/>
      <c r="I228" s="268"/>
      <c r="K228" s="241"/>
    </row>
    <row r="229" spans="1:11" ht="12.75">
      <c r="A229" s="3"/>
      <c r="B229" s="4"/>
      <c r="E229" s="265"/>
      <c r="F229" s="288"/>
      <c r="G229" s="287"/>
      <c r="H229" s="267"/>
      <c r="I229" s="268"/>
      <c r="K229" s="241"/>
    </row>
    <row r="230" spans="1:11" ht="12.75">
      <c r="A230" s="3"/>
      <c r="B230" s="4"/>
      <c r="E230" s="265"/>
      <c r="F230" s="288"/>
      <c r="G230" s="287"/>
      <c r="H230" s="267"/>
      <c r="I230" s="268"/>
      <c r="K230" s="241"/>
    </row>
    <row r="231" spans="1:11" ht="12.75">
      <c r="A231" s="3"/>
      <c r="B231" s="4"/>
      <c r="E231" s="265"/>
      <c r="F231" s="288"/>
      <c r="G231" s="287"/>
      <c r="H231" s="267"/>
      <c r="I231" s="268"/>
      <c r="K231" s="241"/>
    </row>
    <row r="232" spans="1:11" ht="12.75">
      <c r="A232" s="3"/>
      <c r="B232" s="4"/>
      <c r="E232" s="265"/>
      <c r="F232" s="288"/>
      <c r="G232" s="287"/>
      <c r="H232" s="267"/>
      <c r="I232" s="268"/>
      <c r="K232" s="241"/>
    </row>
    <row r="233" spans="1:11" ht="12.75">
      <c r="A233" s="3"/>
      <c r="B233" s="4"/>
      <c r="E233" s="265"/>
      <c r="F233" s="288"/>
      <c r="G233" s="287"/>
      <c r="H233" s="267"/>
      <c r="I233" s="268"/>
      <c r="K233" s="241"/>
    </row>
    <row r="234" spans="1:11" ht="12.75">
      <c r="A234" s="3"/>
      <c r="B234" s="4"/>
      <c r="E234" s="265"/>
      <c r="F234" s="288"/>
      <c r="G234" s="287"/>
      <c r="H234" s="267"/>
      <c r="I234" s="268"/>
      <c r="K234" s="241"/>
    </row>
    <row r="235" spans="1:11" ht="12.75">
      <c r="A235" s="3"/>
      <c r="B235" s="4"/>
      <c r="E235" s="265"/>
      <c r="F235" s="288"/>
      <c r="G235" s="287"/>
      <c r="H235" s="267"/>
      <c r="I235" s="268"/>
      <c r="K235" s="241"/>
    </row>
    <row r="236" spans="1:11" ht="12.75">
      <c r="A236" s="3"/>
      <c r="B236" s="4"/>
      <c r="E236" s="265"/>
      <c r="F236" s="288"/>
      <c r="G236" s="287"/>
      <c r="H236" s="267"/>
      <c r="I236" s="268"/>
      <c r="K236" s="241"/>
    </row>
    <row r="237" spans="1:11" ht="12.75">
      <c r="A237" s="3"/>
      <c r="B237" s="4"/>
      <c r="E237" s="265"/>
      <c r="F237" s="288"/>
      <c r="G237" s="287"/>
      <c r="H237" s="267"/>
      <c r="I237" s="268"/>
      <c r="K237" s="241"/>
    </row>
    <row r="238" spans="1:11" ht="12.75">
      <c r="A238" s="3"/>
      <c r="B238" s="4"/>
      <c r="E238" s="265"/>
      <c r="F238" s="288"/>
      <c r="G238" s="287"/>
      <c r="H238" s="267"/>
      <c r="I238" s="268"/>
      <c r="K238" s="241"/>
    </row>
    <row r="239" spans="1:11" ht="12.75">
      <c r="A239" s="3"/>
      <c r="B239" s="4"/>
      <c r="E239" s="265"/>
      <c r="F239" s="288"/>
      <c r="G239" s="287"/>
      <c r="H239" s="267"/>
      <c r="I239" s="268"/>
      <c r="K239" s="241"/>
    </row>
    <row r="240" spans="1:11" ht="12.75">
      <c r="A240" s="3"/>
      <c r="B240" s="4"/>
      <c r="E240" s="265"/>
      <c r="F240" s="288"/>
      <c r="G240" s="287"/>
      <c r="H240" s="267"/>
      <c r="I240" s="268"/>
      <c r="K240" s="241"/>
    </row>
    <row r="241" spans="1:11" ht="12.75">
      <c r="A241" s="3"/>
      <c r="B241" s="4"/>
      <c r="E241" s="265"/>
      <c r="F241" s="288"/>
      <c r="G241" s="287"/>
      <c r="H241" s="267"/>
      <c r="I241" s="268"/>
      <c r="K241" s="241"/>
    </row>
    <row r="242" spans="1:11" ht="12.75">
      <c r="A242" s="3"/>
      <c r="B242" s="4"/>
      <c r="E242" s="265"/>
      <c r="F242" s="288"/>
      <c r="G242" s="287"/>
      <c r="H242" s="267"/>
      <c r="I242" s="268"/>
      <c r="K242" s="241"/>
    </row>
    <row r="243" spans="1:11" ht="12.75">
      <c r="A243" s="3"/>
      <c r="B243" s="4"/>
      <c r="E243" s="265"/>
      <c r="F243" s="288"/>
      <c r="G243" s="287"/>
      <c r="H243" s="267"/>
      <c r="I243" s="268"/>
      <c r="K243" s="241"/>
    </row>
    <row r="244" spans="1:11" ht="12.75">
      <c r="A244" s="3"/>
      <c r="B244" s="4"/>
      <c r="E244" s="265"/>
      <c r="F244" s="288"/>
      <c r="G244" s="287"/>
      <c r="H244" s="267"/>
      <c r="I244" s="268"/>
      <c r="K244" s="241"/>
    </row>
    <row r="245" spans="1:11" ht="12.75">
      <c r="A245" s="3"/>
      <c r="B245" s="4"/>
      <c r="E245" s="265"/>
      <c r="F245" s="288"/>
      <c r="G245" s="287"/>
      <c r="H245" s="267"/>
      <c r="I245" s="268"/>
      <c r="K245" s="241"/>
    </row>
    <row r="246" spans="1:11" ht="12.75">
      <c r="A246" s="3"/>
      <c r="B246" s="4"/>
      <c r="E246" s="265"/>
      <c r="F246" s="288"/>
      <c r="G246" s="287"/>
      <c r="H246" s="267"/>
      <c r="I246" s="268"/>
      <c r="K246" s="241"/>
    </row>
    <row r="247" spans="1:11" ht="12.75">
      <c r="A247" s="3"/>
      <c r="B247" s="4"/>
      <c r="E247" s="265"/>
      <c r="F247" s="288"/>
      <c r="G247" s="287"/>
      <c r="H247" s="267"/>
      <c r="I247" s="268"/>
      <c r="K247" s="241"/>
    </row>
    <row r="248" spans="1:11" ht="12.75">
      <c r="A248" s="3"/>
      <c r="B248" s="4"/>
      <c r="E248" s="265"/>
      <c r="F248" s="288"/>
      <c r="G248" s="287"/>
      <c r="H248" s="267"/>
      <c r="I248" s="268"/>
      <c r="K248" s="241"/>
    </row>
    <row r="249" spans="1:11" ht="12.75">
      <c r="A249" s="3"/>
      <c r="B249" s="4"/>
      <c r="E249" s="265"/>
      <c r="F249" s="288"/>
      <c r="G249" s="287"/>
      <c r="H249" s="267"/>
      <c r="I249" s="268"/>
      <c r="K249" s="241"/>
    </row>
    <row r="250" spans="1:11" ht="12.75">
      <c r="A250" s="3"/>
      <c r="B250" s="4"/>
      <c r="E250" s="265"/>
      <c r="F250" s="288"/>
      <c r="G250" s="287"/>
      <c r="H250" s="267"/>
      <c r="I250" s="268"/>
      <c r="K250" s="241"/>
    </row>
    <row r="251" spans="1:11" ht="12.75">
      <c r="A251" s="3"/>
      <c r="B251" s="4"/>
      <c r="E251" s="265"/>
      <c r="F251" s="288"/>
      <c r="G251" s="287"/>
      <c r="H251" s="267"/>
      <c r="I251" s="268"/>
      <c r="K251" s="241"/>
    </row>
    <row r="252" spans="1:11" ht="12.75">
      <c r="A252" s="3"/>
      <c r="B252" s="4"/>
      <c r="E252" s="265"/>
      <c r="F252" s="288"/>
      <c r="G252" s="287"/>
      <c r="H252" s="267"/>
      <c r="I252" s="268"/>
      <c r="K252" s="241"/>
    </row>
    <row r="253" spans="1:11" ht="12.75">
      <c r="A253" s="3"/>
      <c r="B253" s="4"/>
      <c r="E253" s="265"/>
      <c r="F253" s="288"/>
      <c r="G253" s="287"/>
      <c r="H253" s="267"/>
      <c r="I253" s="268"/>
      <c r="K253" s="241"/>
    </row>
    <row r="254" spans="1:11" ht="12.75">
      <c r="A254" s="3"/>
      <c r="B254" s="4"/>
      <c r="E254" s="265"/>
      <c r="F254" s="288"/>
      <c r="G254" s="287"/>
      <c r="H254" s="267"/>
      <c r="I254" s="268"/>
      <c r="K254" s="241"/>
    </row>
    <row r="255" spans="1:11" ht="12.75">
      <c r="A255" s="3"/>
      <c r="B255" s="4"/>
      <c r="E255" s="265"/>
      <c r="F255" s="288"/>
      <c r="G255" s="287"/>
      <c r="H255" s="267"/>
      <c r="I255" s="268"/>
      <c r="K255" s="241"/>
    </row>
    <row r="256" spans="1:11" ht="12.75">
      <c r="A256" s="3"/>
      <c r="B256" s="4"/>
      <c r="E256" s="265"/>
      <c r="F256" s="288"/>
      <c r="G256" s="287"/>
      <c r="H256" s="267"/>
      <c r="I256" s="268"/>
      <c r="K256" s="241"/>
    </row>
    <row r="257" spans="1:11" ht="12.75">
      <c r="A257" s="3"/>
      <c r="B257" s="4"/>
      <c r="E257" s="265"/>
      <c r="F257" s="288"/>
      <c r="G257" s="287"/>
      <c r="H257" s="267"/>
      <c r="I257" s="268"/>
      <c r="K257" s="241"/>
    </row>
    <row r="258" spans="1:11" ht="12.75">
      <c r="A258" s="3"/>
      <c r="B258" s="4"/>
      <c r="E258" s="265"/>
      <c r="F258" s="288"/>
      <c r="G258" s="287"/>
      <c r="H258" s="267"/>
      <c r="I258" s="268"/>
      <c r="K258" s="241"/>
    </row>
    <row r="259" spans="1:11" ht="12.75">
      <c r="A259" s="3"/>
      <c r="B259" s="4"/>
      <c r="E259" s="265"/>
      <c r="F259" s="288"/>
      <c r="G259" s="287"/>
      <c r="H259" s="267"/>
      <c r="I259" s="268"/>
      <c r="K259" s="241"/>
    </row>
    <row r="260" spans="1:11" ht="12.75">
      <c r="A260" s="3"/>
      <c r="B260" s="4"/>
      <c r="E260" s="265"/>
      <c r="F260" s="288"/>
      <c r="G260" s="287"/>
      <c r="H260" s="267"/>
      <c r="I260" s="268"/>
      <c r="K260" s="241"/>
    </row>
    <row r="261" spans="1:11" ht="12.75">
      <c r="A261" s="3"/>
      <c r="B261" s="4"/>
      <c r="E261" s="265"/>
      <c r="F261" s="288"/>
      <c r="G261" s="287"/>
      <c r="H261" s="267"/>
      <c r="I261" s="268"/>
      <c r="K261" s="241"/>
    </row>
    <row r="262" spans="1:11" ht="12.75">
      <c r="A262" s="3"/>
      <c r="B262" s="4"/>
      <c r="E262" s="265"/>
      <c r="F262" s="288"/>
      <c r="G262" s="287"/>
      <c r="H262" s="267"/>
      <c r="I262" s="268"/>
      <c r="K262" s="241"/>
    </row>
    <row r="263" spans="1:11" ht="12.75">
      <c r="A263" s="3"/>
      <c r="B263" s="4"/>
      <c r="E263" s="265"/>
      <c r="F263" s="288"/>
      <c r="G263" s="287"/>
      <c r="H263" s="267"/>
      <c r="I263" s="268"/>
      <c r="K263" s="241"/>
    </row>
    <row r="264" spans="1:11" ht="12.75">
      <c r="A264" s="3"/>
      <c r="B264" s="4"/>
      <c r="E264" s="265"/>
      <c r="F264" s="288"/>
      <c r="G264" s="287"/>
      <c r="H264" s="267"/>
      <c r="I264" s="268"/>
      <c r="K264" s="241"/>
    </row>
    <row r="265" spans="1:11" ht="12.75">
      <c r="A265" s="3"/>
      <c r="B265" s="4"/>
      <c r="E265" s="265"/>
      <c r="F265" s="288"/>
      <c r="G265" s="287"/>
      <c r="H265" s="267"/>
      <c r="I265" s="268"/>
      <c r="K265" s="241"/>
    </row>
    <row r="266" spans="1:11" ht="12.75">
      <c r="A266" s="3"/>
      <c r="B266" s="4"/>
      <c r="E266" s="265"/>
      <c r="F266" s="288"/>
      <c r="G266" s="287"/>
      <c r="H266" s="267"/>
      <c r="I266" s="268"/>
      <c r="K266" s="241"/>
    </row>
    <row r="267" spans="1:11" ht="12.75">
      <c r="A267" s="3"/>
      <c r="B267" s="4"/>
      <c r="E267" s="265"/>
      <c r="F267" s="288"/>
      <c r="G267" s="287"/>
      <c r="H267" s="267"/>
      <c r="I267" s="268"/>
      <c r="K267" s="241"/>
    </row>
    <row r="268" spans="1:11" ht="12.75">
      <c r="A268" s="3"/>
      <c r="B268" s="4"/>
      <c r="E268" s="265"/>
      <c r="F268" s="288"/>
      <c r="G268" s="287"/>
      <c r="H268" s="267"/>
      <c r="I268" s="268"/>
      <c r="K268" s="241"/>
    </row>
    <row r="269" spans="1:11" ht="12.75">
      <c r="A269" s="3"/>
      <c r="B269" s="4"/>
      <c r="E269" s="265"/>
      <c r="F269" s="288"/>
      <c r="G269" s="287"/>
      <c r="H269" s="267"/>
      <c r="I269" s="268"/>
      <c r="K269" s="241"/>
    </row>
    <row r="270" spans="1:11" ht="12.75">
      <c r="A270" s="3"/>
      <c r="B270" s="4"/>
      <c r="E270" s="265"/>
      <c r="F270" s="288"/>
      <c r="G270" s="287"/>
      <c r="H270" s="267"/>
      <c r="I270" s="268"/>
      <c r="K270" s="241"/>
    </row>
    <row r="271" spans="1:11" ht="12.75">
      <c r="A271" s="3"/>
      <c r="B271" s="4"/>
      <c r="E271" s="265"/>
      <c r="F271" s="288"/>
      <c r="G271" s="287"/>
      <c r="H271" s="267"/>
      <c r="I271" s="268"/>
      <c r="K271" s="241"/>
    </row>
    <row r="272" spans="1:11" ht="12.75">
      <c r="A272" s="3"/>
      <c r="B272" s="4"/>
      <c r="E272" s="265"/>
      <c r="F272" s="288"/>
      <c r="G272" s="287"/>
      <c r="H272" s="267"/>
      <c r="I272" s="268"/>
      <c r="K272" s="241"/>
    </row>
    <row r="273" spans="1:11" ht="12.75">
      <c r="A273" s="3"/>
      <c r="B273" s="4"/>
      <c r="E273" s="265"/>
      <c r="F273" s="288"/>
      <c r="G273" s="287"/>
      <c r="H273" s="267"/>
      <c r="I273" s="268"/>
      <c r="K273" s="241"/>
    </row>
    <row r="274" spans="1:11" ht="12.75">
      <c r="A274" s="3"/>
      <c r="B274" s="4"/>
      <c r="E274" s="265"/>
      <c r="F274" s="288"/>
      <c r="G274" s="287"/>
      <c r="H274" s="267"/>
      <c r="I274" s="268"/>
      <c r="K274" s="241"/>
    </row>
    <row r="275" spans="1:11" ht="12.75">
      <c r="A275" s="3"/>
      <c r="B275" s="4"/>
      <c r="E275" s="265"/>
      <c r="F275" s="288"/>
      <c r="G275" s="287"/>
      <c r="H275" s="267"/>
      <c r="I275" s="268"/>
      <c r="K275" s="241"/>
    </row>
    <row r="276" spans="1:11" ht="12.75">
      <c r="A276" s="3"/>
      <c r="B276" s="4"/>
      <c r="E276" s="265"/>
      <c r="F276" s="288"/>
      <c r="G276" s="287"/>
      <c r="H276" s="267"/>
      <c r="I276" s="268"/>
      <c r="K276" s="241"/>
    </row>
    <row r="277" spans="1:11" ht="12.75">
      <c r="A277" s="3"/>
      <c r="B277" s="4"/>
      <c r="E277" s="265"/>
      <c r="F277" s="288"/>
      <c r="G277" s="287"/>
      <c r="H277" s="267"/>
      <c r="I277" s="268"/>
      <c r="K277" s="241"/>
    </row>
    <row r="278" spans="1:11" ht="12.75">
      <c r="A278" s="3"/>
      <c r="B278" s="4"/>
      <c r="E278" s="265"/>
      <c r="F278" s="288"/>
      <c r="G278" s="287"/>
      <c r="H278" s="267"/>
      <c r="I278" s="268"/>
      <c r="K278" s="241"/>
    </row>
    <row r="279" spans="1:11" ht="12.75">
      <c r="A279" s="3"/>
      <c r="B279" s="4"/>
      <c r="E279" s="265"/>
      <c r="F279" s="288"/>
      <c r="G279" s="287"/>
      <c r="H279" s="267"/>
      <c r="I279" s="268"/>
      <c r="K279" s="241"/>
    </row>
    <row r="280" spans="1:11" ht="12.75">
      <c r="A280" s="3"/>
      <c r="B280" s="4"/>
      <c r="E280" s="265"/>
      <c r="F280" s="288"/>
      <c r="G280" s="287"/>
      <c r="H280" s="267"/>
      <c r="I280" s="268"/>
      <c r="K280" s="241"/>
    </row>
    <row r="281" spans="1:11" ht="12.75">
      <c r="A281" s="3"/>
      <c r="B281" s="4"/>
      <c r="E281" s="265"/>
      <c r="F281" s="288"/>
      <c r="G281" s="287"/>
      <c r="H281" s="267"/>
      <c r="I281" s="268"/>
      <c r="K281" s="241"/>
    </row>
    <row r="282" spans="1:11" ht="12.75">
      <c r="A282" s="3"/>
      <c r="B282" s="4"/>
      <c r="E282" s="265"/>
      <c r="F282" s="288"/>
      <c r="G282" s="287"/>
      <c r="H282" s="267"/>
      <c r="I282" s="268"/>
      <c r="K282" s="241"/>
    </row>
    <row r="283" spans="1:11" ht="12.75">
      <c r="A283" s="3"/>
      <c r="B283" s="4"/>
      <c r="E283" s="265"/>
      <c r="F283" s="288"/>
      <c r="G283" s="287"/>
      <c r="H283" s="267"/>
      <c r="I283" s="268"/>
      <c r="K283" s="241"/>
    </row>
    <row r="284" spans="1:11" ht="12.75">
      <c r="A284" s="3"/>
      <c r="B284" s="4"/>
      <c r="E284" s="265"/>
      <c r="F284" s="288"/>
      <c r="G284" s="287"/>
      <c r="H284" s="267"/>
      <c r="I284" s="268"/>
      <c r="K284" s="241"/>
    </row>
    <row r="285" spans="1:11" ht="12.75">
      <c r="A285" s="3"/>
      <c r="B285" s="4"/>
      <c r="E285" s="265"/>
      <c r="F285" s="288"/>
      <c r="G285" s="287"/>
      <c r="H285" s="267"/>
      <c r="I285" s="268"/>
      <c r="K285" s="241"/>
    </row>
    <row r="286" spans="1:11" ht="12.75">
      <c r="A286" s="3"/>
      <c r="B286" s="4"/>
      <c r="E286" s="265"/>
      <c r="F286" s="288"/>
      <c r="G286" s="287"/>
      <c r="H286" s="267"/>
      <c r="I286" s="268"/>
      <c r="K286" s="241"/>
    </row>
    <row r="287" spans="1:11" ht="12.75">
      <c r="A287" s="3"/>
      <c r="B287" s="4"/>
      <c r="E287" s="265"/>
      <c r="F287" s="288"/>
      <c r="G287" s="287"/>
      <c r="H287" s="267"/>
      <c r="I287" s="268"/>
      <c r="K287" s="241"/>
    </row>
    <row r="288" spans="1:11" ht="12.75">
      <c r="A288" s="3"/>
      <c r="B288" s="4"/>
      <c r="E288" s="265"/>
      <c r="F288" s="288"/>
      <c r="G288" s="287"/>
      <c r="H288" s="267"/>
      <c r="I288" s="268"/>
      <c r="K288" s="241"/>
    </row>
    <row r="289" spans="1:11" ht="12.75">
      <c r="A289" s="3"/>
      <c r="B289" s="4"/>
      <c r="E289" s="265"/>
      <c r="F289" s="288"/>
      <c r="G289" s="287"/>
      <c r="H289" s="267"/>
      <c r="I289" s="268"/>
      <c r="K289" s="241"/>
    </row>
    <row r="290" spans="1:11" ht="12.75">
      <c r="A290" s="3"/>
      <c r="B290" s="4"/>
      <c r="E290" s="265"/>
      <c r="F290" s="288"/>
      <c r="G290" s="287"/>
      <c r="H290" s="267"/>
      <c r="I290" s="268"/>
      <c r="K290" s="241"/>
    </row>
    <row r="291" spans="1:11" ht="12.75">
      <c r="A291" s="3"/>
      <c r="B291" s="4"/>
      <c r="E291" s="265"/>
      <c r="F291" s="288"/>
      <c r="G291" s="287"/>
      <c r="H291" s="267"/>
      <c r="I291" s="268"/>
      <c r="K291" s="241"/>
    </row>
    <row r="292" spans="1:11" ht="12.75">
      <c r="A292" s="3"/>
      <c r="B292" s="4"/>
      <c r="E292" s="265"/>
      <c r="F292" s="288"/>
      <c r="G292" s="287"/>
      <c r="H292" s="267"/>
      <c r="I292" s="268"/>
      <c r="K292" s="241"/>
    </row>
    <row r="293" spans="1:11" ht="12.75">
      <c r="A293" s="3"/>
      <c r="B293" s="4"/>
      <c r="E293" s="265"/>
      <c r="F293" s="288"/>
      <c r="G293" s="287"/>
      <c r="H293" s="267"/>
      <c r="I293" s="268"/>
      <c r="K293" s="241"/>
    </row>
    <row r="294" spans="1:11" ht="12.75">
      <c r="A294" s="3"/>
      <c r="B294" s="4"/>
      <c r="E294" s="265"/>
      <c r="F294" s="288"/>
      <c r="G294" s="287"/>
      <c r="H294" s="267"/>
      <c r="I294" s="268"/>
      <c r="K294" s="241"/>
    </row>
    <row r="295" spans="1:11" ht="12.75">
      <c r="A295" s="3"/>
      <c r="B295" s="4"/>
      <c r="E295" s="265"/>
      <c r="F295" s="288"/>
      <c r="G295" s="287"/>
      <c r="H295" s="267"/>
      <c r="I295" s="268"/>
      <c r="K295" s="241"/>
    </row>
    <row r="296" spans="1:11" ht="12.75">
      <c r="A296" s="3"/>
      <c r="B296" s="4"/>
      <c r="E296" s="265"/>
      <c r="F296" s="288"/>
      <c r="G296" s="287"/>
      <c r="H296" s="267"/>
      <c r="I296" s="268"/>
      <c r="K296" s="241"/>
    </row>
    <row r="297" spans="1:11" ht="12.75">
      <c r="A297" s="3"/>
      <c r="B297" s="4"/>
      <c r="E297" s="265"/>
      <c r="F297" s="288"/>
      <c r="G297" s="287"/>
      <c r="H297" s="267"/>
      <c r="I297" s="268"/>
      <c r="K297" s="241"/>
    </row>
    <row r="298" spans="1:11" ht="12.75">
      <c r="A298" s="3"/>
      <c r="B298" s="4"/>
      <c r="E298" s="265"/>
      <c r="F298" s="288"/>
      <c r="G298" s="287"/>
      <c r="H298" s="267"/>
      <c r="I298" s="268"/>
      <c r="K298" s="241"/>
    </row>
    <row r="299" spans="1:11" ht="12.75">
      <c r="A299" s="3"/>
      <c r="B299" s="4"/>
      <c r="E299" s="265"/>
      <c r="F299" s="288"/>
      <c r="G299" s="287"/>
      <c r="H299" s="267"/>
      <c r="I299" s="268"/>
      <c r="K299" s="241"/>
    </row>
    <row r="300" spans="1:11" ht="12.75">
      <c r="A300" s="3"/>
      <c r="B300" s="4"/>
      <c r="E300" s="265"/>
      <c r="F300" s="288"/>
      <c r="G300" s="287"/>
      <c r="H300" s="267"/>
      <c r="I300" s="268"/>
      <c r="K300" s="241"/>
    </row>
    <row r="301" spans="1:11" ht="12.75">
      <c r="A301" s="3"/>
      <c r="B301" s="4"/>
      <c r="E301" s="265"/>
      <c r="F301" s="288"/>
      <c r="G301" s="287"/>
      <c r="H301" s="267"/>
      <c r="I301" s="268"/>
      <c r="K301" s="241"/>
    </row>
    <row r="302" spans="1:11" ht="12.75">
      <c r="A302" s="3"/>
      <c r="B302" s="4"/>
      <c r="E302" s="265"/>
      <c r="F302" s="288"/>
      <c r="G302" s="287"/>
      <c r="H302" s="267"/>
      <c r="I302" s="268"/>
      <c r="K302" s="241"/>
    </row>
    <row r="303" spans="1:11" ht="12.75">
      <c r="A303" s="3"/>
      <c r="B303" s="4"/>
      <c r="E303" s="265"/>
      <c r="F303" s="288"/>
      <c r="G303" s="287"/>
      <c r="H303" s="267"/>
      <c r="I303" s="268"/>
      <c r="K303" s="241"/>
    </row>
    <row r="304" spans="1:11" ht="12.75">
      <c r="A304" s="3"/>
      <c r="B304" s="4"/>
      <c r="E304" s="265"/>
      <c r="F304" s="288"/>
      <c r="G304" s="287"/>
      <c r="H304" s="267"/>
      <c r="I304" s="268"/>
      <c r="K304" s="241"/>
    </row>
    <row r="305" spans="1:11" ht="12.75">
      <c r="A305" s="3"/>
      <c r="B305" s="4"/>
      <c r="E305" s="265"/>
      <c r="F305" s="288"/>
      <c r="G305" s="287"/>
      <c r="H305" s="267"/>
      <c r="I305" s="268"/>
      <c r="K305" s="241"/>
    </row>
    <row r="306" spans="1:11" ht="12.75">
      <c r="A306" s="3"/>
      <c r="B306" s="4"/>
      <c r="E306" s="265"/>
      <c r="F306" s="288"/>
      <c r="G306" s="287"/>
      <c r="H306" s="267"/>
      <c r="I306" s="268"/>
      <c r="K306" s="241"/>
    </row>
    <row r="307" spans="1:11" ht="12.75">
      <c r="A307" s="3"/>
      <c r="B307" s="4"/>
      <c r="E307" s="265"/>
      <c r="F307" s="288"/>
      <c r="G307" s="287"/>
      <c r="H307" s="267"/>
      <c r="I307" s="268"/>
      <c r="K307" s="241"/>
    </row>
    <row r="308" spans="1:11" ht="12.75">
      <c r="A308" s="3"/>
      <c r="B308" s="4"/>
      <c r="E308" s="265"/>
      <c r="F308" s="288"/>
      <c r="G308" s="287"/>
      <c r="H308" s="267"/>
      <c r="I308" s="268"/>
      <c r="K308" s="241"/>
    </row>
    <row r="309" spans="1:11" ht="12.75">
      <c r="A309" s="3"/>
      <c r="B309" s="4"/>
      <c r="E309" s="265"/>
      <c r="F309" s="288"/>
      <c r="G309" s="287"/>
      <c r="H309" s="267"/>
      <c r="I309" s="268"/>
      <c r="K309" s="241"/>
    </row>
    <row r="310" spans="1:11" ht="12.75">
      <c r="A310" s="3"/>
      <c r="B310" s="4"/>
      <c r="E310" s="265"/>
      <c r="F310" s="288"/>
      <c r="G310" s="287"/>
      <c r="H310" s="267"/>
      <c r="I310" s="268"/>
      <c r="K310" s="241"/>
    </row>
    <row r="311" spans="1:11" ht="12.75">
      <c r="A311" s="3"/>
      <c r="B311" s="4"/>
      <c r="E311" s="265"/>
      <c r="F311" s="288"/>
      <c r="G311" s="287"/>
      <c r="H311" s="267"/>
      <c r="I311" s="268"/>
      <c r="K311" s="241"/>
    </row>
    <row r="312" spans="1:11" ht="12.75">
      <c r="A312" s="3"/>
      <c r="B312" s="4"/>
      <c r="E312" s="265"/>
      <c r="F312" s="288"/>
      <c r="G312" s="287"/>
      <c r="H312" s="267"/>
      <c r="I312" s="268"/>
      <c r="K312" s="241"/>
    </row>
    <row r="313" spans="1:11" ht="12.75">
      <c r="A313" s="3"/>
      <c r="B313" s="4"/>
      <c r="E313" s="265"/>
      <c r="F313" s="288"/>
      <c r="G313" s="287"/>
      <c r="H313" s="267"/>
      <c r="I313" s="268"/>
      <c r="K313" s="241"/>
    </row>
    <row r="314" spans="1:11" ht="12.75">
      <c r="A314" s="3"/>
      <c r="B314" s="4"/>
      <c r="E314" s="265"/>
      <c r="F314" s="288"/>
      <c r="G314" s="287"/>
      <c r="H314" s="267"/>
      <c r="I314" s="268"/>
      <c r="K314" s="241"/>
    </row>
    <row r="315" spans="1:11" ht="12.75">
      <c r="A315" s="3"/>
      <c r="B315" s="4"/>
      <c r="E315" s="265"/>
      <c r="F315" s="288"/>
      <c r="G315" s="287"/>
      <c r="H315" s="267"/>
      <c r="I315" s="268"/>
      <c r="K315" s="241"/>
    </row>
    <row r="316" spans="1:11" ht="12.75">
      <c r="A316" s="3"/>
      <c r="B316" s="4"/>
      <c r="E316" s="265"/>
      <c r="F316" s="288"/>
      <c r="G316" s="287"/>
      <c r="H316" s="267"/>
      <c r="I316" s="268"/>
      <c r="K316" s="241"/>
    </row>
    <row r="317" spans="1:11" ht="12.75">
      <c r="A317" s="3"/>
      <c r="B317" s="4"/>
      <c r="E317" s="265"/>
      <c r="F317" s="288"/>
      <c r="G317" s="287"/>
      <c r="H317" s="267"/>
      <c r="I317" s="268"/>
      <c r="K317" s="241"/>
    </row>
    <row r="318" spans="1:11" ht="12.75">
      <c r="A318" s="3"/>
      <c r="B318" s="4"/>
      <c r="E318" s="265"/>
      <c r="F318" s="288"/>
      <c r="G318" s="287"/>
      <c r="H318" s="267"/>
      <c r="I318" s="268"/>
      <c r="K318" s="241"/>
    </row>
    <row r="319" spans="1:11" ht="12.75">
      <c r="A319" s="3"/>
      <c r="B319" s="4"/>
      <c r="E319" s="265"/>
      <c r="F319" s="288"/>
      <c r="G319" s="287"/>
      <c r="H319" s="267"/>
      <c r="I319" s="268"/>
      <c r="K319" s="241"/>
    </row>
    <row r="320" spans="1:11" ht="12.75">
      <c r="A320" s="3"/>
      <c r="B320" s="4"/>
      <c r="E320" s="265"/>
      <c r="F320" s="288"/>
      <c r="G320" s="287"/>
      <c r="H320" s="267"/>
      <c r="I320" s="268"/>
      <c r="K320" s="241"/>
    </row>
    <row r="321" spans="1:11" ht="12.75">
      <c r="A321" s="3"/>
      <c r="B321" s="4"/>
      <c r="E321" s="265"/>
      <c r="F321" s="288"/>
      <c r="G321" s="287"/>
      <c r="H321" s="267"/>
      <c r="I321" s="268"/>
      <c r="K321" s="241"/>
    </row>
    <row r="322" spans="1:11" ht="12.75">
      <c r="A322" s="3"/>
      <c r="B322" s="4"/>
      <c r="E322" s="265"/>
      <c r="F322" s="288"/>
      <c r="G322" s="287"/>
      <c r="H322" s="267"/>
      <c r="I322" s="268"/>
      <c r="K322" s="241"/>
    </row>
    <row r="323" spans="1:11" ht="12.75">
      <c r="A323" s="3"/>
      <c r="B323" s="4"/>
      <c r="E323" s="265"/>
      <c r="F323" s="288"/>
      <c r="G323" s="287"/>
      <c r="H323" s="267"/>
      <c r="I323" s="268"/>
      <c r="K323" s="241"/>
    </row>
    <row r="324" spans="1:11" ht="12.75">
      <c r="A324" s="3"/>
      <c r="B324" s="4"/>
      <c r="E324" s="265"/>
      <c r="F324" s="288"/>
      <c r="G324" s="287"/>
      <c r="H324" s="267"/>
      <c r="I324" s="268"/>
      <c r="K324" s="241"/>
    </row>
    <row r="325" spans="1:11" ht="12.75">
      <c r="A325" s="3"/>
      <c r="B325" s="4"/>
      <c r="E325" s="265"/>
      <c r="F325" s="288"/>
      <c r="G325" s="287"/>
      <c r="H325" s="267"/>
      <c r="I325" s="268"/>
      <c r="K325" s="241"/>
    </row>
    <row r="326" spans="1:11" ht="12.75">
      <c r="A326" s="3"/>
      <c r="B326" s="4"/>
      <c r="E326" s="265"/>
      <c r="F326" s="288"/>
      <c r="G326" s="287"/>
      <c r="H326" s="267"/>
      <c r="I326" s="268"/>
      <c r="K326" s="241"/>
    </row>
    <row r="327" spans="1:11" ht="12.75">
      <c r="A327" s="3"/>
      <c r="B327" s="4"/>
      <c r="E327" s="265"/>
      <c r="F327" s="288"/>
      <c r="G327" s="287"/>
      <c r="H327" s="267"/>
      <c r="I327" s="268"/>
      <c r="K327" s="241"/>
    </row>
    <row r="328" spans="1:11" ht="12.75">
      <c r="A328" s="3"/>
      <c r="B328" s="4"/>
      <c r="E328" s="265"/>
      <c r="F328" s="288"/>
      <c r="G328" s="287"/>
      <c r="H328" s="267"/>
      <c r="I328" s="268"/>
      <c r="K328" s="241"/>
    </row>
    <row r="329" spans="1:11" ht="12.75">
      <c r="A329" s="3"/>
      <c r="B329" s="4"/>
      <c r="E329" s="265"/>
      <c r="F329" s="288"/>
      <c r="G329" s="287"/>
      <c r="H329" s="267"/>
      <c r="I329" s="268"/>
      <c r="K329" s="241"/>
    </row>
    <row r="330" spans="1:11" ht="12.75">
      <c r="A330" s="3"/>
      <c r="B330" s="4"/>
      <c r="E330" s="265"/>
      <c r="F330" s="288"/>
      <c r="G330" s="287"/>
      <c r="H330" s="267"/>
      <c r="I330" s="268"/>
      <c r="K330" s="241"/>
    </row>
    <row r="331" spans="1:11" ht="12.75">
      <c r="A331" s="3"/>
      <c r="B331" s="4"/>
      <c r="E331" s="265"/>
      <c r="F331" s="288"/>
      <c r="G331" s="287"/>
      <c r="H331" s="267"/>
      <c r="I331" s="268"/>
      <c r="K331" s="241"/>
    </row>
    <row r="332" spans="1:11" ht="12.75">
      <c r="A332" s="3"/>
      <c r="B332" s="4"/>
      <c r="E332" s="265"/>
      <c r="F332" s="288"/>
      <c r="G332" s="287"/>
      <c r="H332" s="267"/>
      <c r="I332" s="268"/>
      <c r="K332" s="241"/>
    </row>
    <row r="333" spans="1:11" ht="12.75">
      <c r="A333" s="3"/>
      <c r="B333" s="4"/>
      <c r="E333" s="265"/>
      <c r="F333" s="288"/>
      <c r="G333" s="287"/>
      <c r="H333" s="267"/>
      <c r="I333" s="268"/>
      <c r="K333" s="241"/>
    </row>
    <row r="334" spans="1:11" ht="12.75">
      <c r="A334" s="3"/>
      <c r="B334" s="4"/>
      <c r="E334" s="265"/>
      <c r="F334" s="288"/>
      <c r="G334" s="287"/>
      <c r="H334" s="267"/>
      <c r="I334" s="268"/>
      <c r="K334" s="241"/>
    </row>
    <row r="335" spans="1:11" ht="12.75">
      <c r="A335" s="3"/>
      <c r="B335" s="4"/>
      <c r="E335" s="265"/>
      <c r="F335" s="288"/>
      <c r="G335" s="287"/>
      <c r="H335" s="267"/>
      <c r="I335" s="268"/>
      <c r="K335" s="241"/>
    </row>
    <row r="336" spans="1:11" ht="12.75">
      <c r="A336" s="3"/>
      <c r="B336" s="4"/>
      <c r="E336" s="265"/>
      <c r="F336" s="288"/>
      <c r="G336" s="287"/>
      <c r="H336" s="267"/>
      <c r="I336" s="268"/>
      <c r="K336" s="241"/>
    </row>
    <row r="337" spans="1:11" ht="12.75">
      <c r="A337" s="3"/>
      <c r="B337" s="4"/>
      <c r="E337" s="265"/>
      <c r="F337" s="288"/>
      <c r="G337" s="287"/>
      <c r="H337" s="267"/>
      <c r="I337" s="268"/>
      <c r="K337" s="241"/>
    </row>
    <row r="338" spans="1:11" ht="12.75">
      <c r="A338" s="3"/>
      <c r="B338" s="4"/>
      <c r="E338" s="265"/>
      <c r="F338" s="288"/>
      <c r="G338" s="287"/>
      <c r="H338" s="267"/>
      <c r="I338" s="268"/>
      <c r="K338" s="241"/>
    </row>
    <row r="339" spans="1:11" ht="12.75">
      <c r="A339" s="3"/>
      <c r="B339" s="4"/>
      <c r="E339" s="265"/>
      <c r="F339" s="288"/>
      <c r="G339" s="287"/>
      <c r="H339" s="267"/>
      <c r="I339" s="268"/>
      <c r="K339" s="241"/>
    </row>
    <row r="340" spans="1:11" ht="12.75">
      <c r="A340" s="3"/>
      <c r="B340" s="4"/>
      <c r="E340" s="265"/>
      <c r="F340" s="288"/>
      <c r="G340" s="287"/>
      <c r="H340" s="267"/>
      <c r="I340" s="268"/>
      <c r="K340" s="241"/>
    </row>
    <row r="341" spans="1:11" ht="12.75">
      <c r="A341" s="3"/>
      <c r="B341" s="4"/>
      <c r="E341" s="265"/>
      <c r="F341" s="288"/>
      <c r="G341" s="287"/>
      <c r="H341" s="267"/>
      <c r="I341" s="268"/>
      <c r="K341" s="241"/>
    </row>
    <row r="342" spans="1:11" ht="12.75">
      <c r="A342" s="3"/>
      <c r="B342" s="4"/>
      <c r="E342" s="265"/>
      <c r="F342" s="288"/>
      <c r="G342" s="287"/>
      <c r="H342" s="267"/>
      <c r="I342" s="268"/>
      <c r="K342" s="241"/>
    </row>
    <row r="343" spans="1:11" ht="12.75">
      <c r="A343" s="3"/>
      <c r="B343" s="4"/>
      <c r="E343" s="265"/>
      <c r="F343" s="288"/>
      <c r="G343" s="287"/>
      <c r="H343" s="267"/>
      <c r="I343" s="268"/>
      <c r="K343" s="241"/>
    </row>
    <row r="344" spans="1:11" ht="12.75">
      <c r="A344" s="3"/>
      <c r="B344" s="4"/>
      <c r="E344" s="265"/>
      <c r="F344" s="288"/>
      <c r="G344" s="287"/>
      <c r="H344" s="267"/>
      <c r="I344" s="268"/>
      <c r="K344" s="241"/>
    </row>
    <row r="345" spans="1:11" ht="12.75">
      <c r="A345" s="3"/>
      <c r="B345" s="4"/>
      <c r="E345" s="265"/>
      <c r="F345" s="288"/>
      <c r="G345" s="287"/>
      <c r="H345" s="267"/>
      <c r="I345" s="268"/>
      <c r="K345" s="241"/>
    </row>
    <row r="346" spans="1:11" ht="12.75">
      <c r="A346" s="3"/>
      <c r="B346" s="4"/>
      <c r="E346" s="265"/>
      <c r="F346" s="288"/>
      <c r="G346" s="287"/>
      <c r="H346" s="267"/>
      <c r="I346" s="268"/>
      <c r="K346" s="241"/>
    </row>
    <row r="347" spans="1:11" ht="12.75">
      <c r="A347" s="3"/>
      <c r="B347" s="4"/>
      <c r="E347" s="265"/>
      <c r="F347" s="288"/>
      <c r="G347" s="287"/>
      <c r="H347" s="267"/>
      <c r="I347" s="268"/>
      <c r="K347" s="241"/>
    </row>
    <row r="348" spans="1:11" ht="12.75">
      <c r="A348" s="3"/>
      <c r="B348" s="4"/>
      <c r="E348" s="265"/>
      <c r="F348" s="288"/>
      <c r="G348" s="287"/>
      <c r="H348" s="267"/>
      <c r="I348" s="268"/>
      <c r="K348" s="241"/>
    </row>
    <row r="349" spans="1:11" ht="12.75">
      <c r="A349" s="3"/>
      <c r="B349" s="4"/>
      <c r="E349" s="265"/>
      <c r="F349" s="288"/>
      <c r="G349" s="287"/>
      <c r="H349" s="267"/>
      <c r="I349" s="268"/>
      <c r="K349" s="241"/>
    </row>
    <row r="350" spans="1:11" ht="12.75">
      <c r="A350" s="3"/>
      <c r="B350" s="4"/>
      <c r="E350" s="265"/>
      <c r="F350" s="288"/>
      <c r="G350" s="287"/>
      <c r="H350" s="267"/>
      <c r="I350" s="268"/>
      <c r="K350" s="241"/>
    </row>
    <row r="351" spans="1:11" ht="12.75">
      <c r="A351" s="3"/>
      <c r="B351" s="4"/>
      <c r="E351" s="265"/>
      <c r="F351" s="288"/>
      <c r="G351" s="287"/>
      <c r="H351" s="267"/>
      <c r="I351" s="268"/>
      <c r="K351" s="241"/>
    </row>
    <row r="352" spans="1:11" ht="12.75">
      <c r="A352" s="3"/>
      <c r="B352" s="4"/>
      <c r="E352" s="265"/>
      <c r="F352" s="288"/>
      <c r="G352" s="287"/>
      <c r="H352" s="267"/>
      <c r="I352" s="268"/>
      <c r="K352" s="241"/>
    </row>
    <row r="353" spans="1:11" ht="12.75">
      <c r="A353" s="3"/>
      <c r="B353" s="4"/>
      <c r="E353" s="265"/>
      <c r="F353" s="288"/>
      <c r="G353" s="287"/>
      <c r="H353" s="267"/>
      <c r="I353" s="268"/>
      <c r="K353" s="241"/>
    </row>
    <row r="354" spans="1:11" ht="12.75">
      <c r="A354" s="3"/>
      <c r="B354" s="4"/>
      <c r="E354" s="265"/>
      <c r="F354" s="288"/>
      <c r="G354" s="287"/>
      <c r="H354" s="267"/>
      <c r="I354" s="268"/>
      <c r="K354" s="241"/>
    </row>
    <row r="355" spans="1:11" ht="12.75">
      <c r="A355" s="3"/>
      <c r="B355" s="4"/>
      <c r="E355" s="265"/>
      <c r="F355" s="288"/>
      <c r="G355" s="287"/>
      <c r="H355" s="267"/>
      <c r="I355" s="268"/>
      <c r="K355" s="241"/>
    </row>
    <row r="356" spans="1:11" ht="12.75">
      <c r="A356" s="3"/>
      <c r="B356" s="4"/>
      <c r="E356" s="265"/>
      <c r="F356" s="288"/>
      <c r="G356" s="287"/>
      <c r="H356" s="267"/>
      <c r="I356" s="268"/>
      <c r="K356" s="241"/>
    </row>
    <row r="357" spans="1:11" ht="12.75">
      <c r="A357" s="3"/>
      <c r="B357" s="4"/>
      <c r="E357" s="265"/>
      <c r="F357" s="288"/>
      <c r="G357" s="287"/>
      <c r="H357" s="267"/>
      <c r="I357" s="268"/>
      <c r="K357" s="241"/>
    </row>
    <row r="358" spans="1:11" ht="12.75">
      <c r="A358" s="3"/>
      <c r="B358" s="4"/>
      <c r="E358" s="265"/>
      <c r="F358" s="288"/>
      <c r="G358" s="287"/>
      <c r="H358" s="267"/>
      <c r="I358" s="268"/>
      <c r="K358" s="241"/>
    </row>
    <row r="359" spans="1:11" ht="12.75">
      <c r="A359" s="3"/>
      <c r="B359" s="4"/>
      <c r="E359" s="265"/>
      <c r="F359" s="288"/>
      <c r="G359" s="287"/>
      <c r="H359" s="267"/>
      <c r="I359" s="268"/>
      <c r="K359" s="241"/>
    </row>
    <row r="360" spans="1:11" ht="12.75">
      <c r="A360" s="3"/>
      <c r="B360" s="4"/>
      <c r="E360" s="265"/>
      <c r="F360" s="288"/>
      <c r="G360" s="287"/>
      <c r="H360" s="267"/>
      <c r="I360" s="268"/>
      <c r="K360" s="241"/>
    </row>
    <row r="361" spans="1:11" ht="12.75">
      <c r="A361" s="3"/>
      <c r="B361" s="4"/>
      <c r="E361" s="265"/>
      <c r="F361" s="288"/>
      <c r="G361" s="287"/>
      <c r="H361" s="267"/>
      <c r="I361" s="268"/>
      <c r="K361" s="241"/>
    </row>
    <row r="362" spans="1:11" ht="12.75">
      <c r="A362" s="3"/>
      <c r="B362" s="4"/>
      <c r="E362" s="265"/>
      <c r="F362" s="288"/>
      <c r="G362" s="287"/>
      <c r="H362" s="267"/>
      <c r="I362" s="268"/>
      <c r="K362" s="241"/>
    </row>
    <row r="363" spans="1:11" ht="12.75">
      <c r="A363" s="3"/>
      <c r="B363" s="4"/>
      <c r="E363" s="265"/>
      <c r="F363" s="288"/>
      <c r="G363" s="287"/>
      <c r="H363" s="267"/>
      <c r="I363" s="268"/>
      <c r="K363" s="241"/>
    </row>
    <row r="364" spans="1:11" ht="12.75">
      <c r="A364" s="3"/>
      <c r="B364" s="4"/>
      <c r="E364" s="265"/>
      <c r="F364" s="288"/>
      <c r="G364" s="287"/>
      <c r="H364" s="267"/>
      <c r="I364" s="268"/>
      <c r="K364" s="241"/>
    </row>
    <row r="365" spans="1:11" ht="12.75">
      <c r="A365" s="3"/>
      <c r="B365" s="4"/>
      <c r="E365" s="265"/>
      <c r="F365" s="288"/>
      <c r="G365" s="287"/>
      <c r="H365" s="267"/>
      <c r="I365" s="268"/>
      <c r="K365" s="241"/>
    </row>
    <row r="366" spans="1:11" ht="12.75">
      <c r="A366" s="3"/>
      <c r="B366" s="4"/>
      <c r="E366" s="265"/>
      <c r="F366" s="288"/>
      <c r="G366" s="287"/>
      <c r="H366" s="267"/>
      <c r="I366" s="268"/>
      <c r="K366" s="241"/>
    </row>
    <row r="367" spans="1:11" ht="12.75">
      <c r="A367" s="3"/>
      <c r="B367" s="4"/>
      <c r="E367" s="265"/>
      <c r="F367" s="288"/>
      <c r="G367" s="287"/>
      <c r="H367" s="267"/>
      <c r="I367" s="268"/>
      <c r="K367" s="241"/>
    </row>
    <row r="368" spans="1:11" ht="12.75">
      <c r="A368" s="3"/>
      <c r="B368" s="4"/>
      <c r="E368" s="265"/>
      <c r="F368" s="288"/>
      <c r="G368" s="287"/>
      <c r="H368" s="267"/>
      <c r="I368" s="268"/>
      <c r="K368" s="241"/>
    </row>
    <row r="369" spans="1:11" ht="12.75">
      <c r="A369" s="3"/>
      <c r="B369" s="4"/>
      <c r="E369" s="265"/>
      <c r="F369" s="288"/>
      <c r="G369" s="287"/>
      <c r="H369" s="267"/>
      <c r="I369" s="268"/>
      <c r="K369" s="241"/>
    </row>
    <row r="370" spans="1:11" ht="12.75">
      <c r="A370" s="3"/>
      <c r="B370" s="4"/>
      <c r="E370" s="265"/>
      <c r="F370" s="288"/>
      <c r="G370" s="287"/>
      <c r="H370" s="267"/>
      <c r="I370" s="268"/>
      <c r="K370" s="241"/>
    </row>
    <row r="371" spans="1:11" ht="12.75">
      <c r="A371" s="3"/>
      <c r="B371" s="4"/>
      <c r="E371" s="265"/>
      <c r="F371" s="288"/>
      <c r="G371" s="287"/>
      <c r="H371" s="267"/>
      <c r="I371" s="268"/>
      <c r="K371" s="241"/>
    </row>
    <row r="372" spans="1:11" ht="12.75">
      <c r="A372" s="3"/>
      <c r="B372" s="4"/>
      <c r="E372" s="265"/>
      <c r="F372" s="288"/>
      <c r="G372" s="287"/>
      <c r="H372" s="267"/>
      <c r="I372" s="268"/>
      <c r="K372" s="241"/>
    </row>
    <row r="373" spans="1:11" ht="12.75">
      <c r="A373" s="3"/>
      <c r="B373" s="4"/>
      <c r="E373" s="265"/>
      <c r="F373" s="288"/>
      <c r="G373" s="287"/>
      <c r="H373" s="267"/>
      <c r="I373" s="268"/>
      <c r="K373" s="241"/>
    </row>
    <row r="374" spans="1:11" ht="12.75">
      <c r="A374" s="3"/>
      <c r="B374" s="4"/>
      <c r="E374" s="265"/>
      <c r="F374" s="288"/>
      <c r="G374" s="287"/>
      <c r="H374" s="267"/>
      <c r="I374" s="268"/>
      <c r="K374" s="241"/>
    </row>
    <row r="375" spans="1:11" ht="12.75">
      <c r="A375" s="3"/>
      <c r="B375" s="4"/>
      <c r="E375" s="265"/>
      <c r="F375" s="288"/>
      <c r="G375" s="287"/>
      <c r="H375" s="267"/>
      <c r="I375" s="268"/>
      <c r="K375" s="241"/>
    </row>
    <row r="376" spans="1:11" ht="12.75">
      <c r="A376" s="3"/>
      <c r="B376" s="4"/>
      <c r="E376" s="265"/>
      <c r="F376" s="288"/>
      <c r="G376" s="287"/>
      <c r="H376" s="267"/>
      <c r="I376" s="268"/>
      <c r="K376" s="241"/>
    </row>
    <row r="377" spans="1:11" ht="12.75">
      <c r="A377" s="3"/>
      <c r="B377" s="4"/>
      <c r="E377" s="265"/>
      <c r="F377" s="288"/>
      <c r="G377" s="287"/>
      <c r="H377" s="267"/>
      <c r="I377" s="268"/>
      <c r="K377" s="241"/>
    </row>
    <row r="378" spans="1:11" ht="12.75">
      <c r="A378" s="3"/>
      <c r="B378" s="4"/>
      <c r="E378" s="265"/>
      <c r="F378" s="288"/>
      <c r="G378" s="287"/>
      <c r="H378" s="267"/>
      <c r="I378" s="268"/>
      <c r="K378" s="241"/>
    </row>
    <row r="379" spans="1:11" ht="12.75">
      <c r="A379" s="3"/>
      <c r="B379" s="4"/>
      <c r="E379" s="265"/>
      <c r="F379" s="288"/>
      <c r="G379" s="287"/>
      <c r="H379" s="267"/>
      <c r="I379" s="268"/>
      <c r="K379" s="241"/>
    </row>
    <row r="380" spans="1:11" ht="12.75">
      <c r="A380" s="3"/>
      <c r="B380" s="4"/>
      <c r="E380" s="265"/>
      <c r="F380" s="288"/>
      <c r="G380" s="287"/>
      <c r="H380" s="267"/>
      <c r="I380" s="268"/>
      <c r="K380" s="241"/>
    </row>
    <row r="381" spans="1:11" ht="12.75">
      <c r="A381" s="3"/>
      <c r="B381" s="4"/>
      <c r="E381" s="265"/>
      <c r="F381" s="288"/>
      <c r="G381" s="287"/>
      <c r="H381" s="267"/>
      <c r="I381" s="268"/>
      <c r="K381" s="241"/>
    </row>
    <row r="382" spans="1:11" ht="12.75">
      <c r="A382" s="3"/>
      <c r="B382" s="4"/>
      <c r="E382" s="265"/>
      <c r="F382" s="288"/>
      <c r="G382" s="287"/>
      <c r="H382" s="267"/>
      <c r="I382" s="268"/>
      <c r="K382" s="241"/>
    </row>
    <row r="383" spans="1:11" ht="12.75">
      <c r="A383" s="3"/>
      <c r="B383" s="4"/>
      <c r="E383" s="265"/>
      <c r="F383" s="288"/>
      <c r="G383" s="287"/>
      <c r="H383" s="267"/>
      <c r="I383" s="268"/>
      <c r="K383" s="241"/>
    </row>
    <row r="384" spans="1:11" ht="12.75">
      <c r="A384" s="3"/>
      <c r="B384" s="4"/>
      <c r="E384" s="265"/>
      <c r="F384" s="288"/>
      <c r="G384" s="287"/>
      <c r="H384" s="267"/>
      <c r="I384" s="268"/>
      <c r="K384" s="241"/>
    </row>
    <row r="385" spans="1:11" ht="12.75">
      <c r="A385" s="3"/>
      <c r="B385" s="4"/>
      <c r="E385" s="265"/>
      <c r="F385" s="288"/>
      <c r="G385" s="287"/>
      <c r="H385" s="267"/>
      <c r="I385" s="268"/>
      <c r="K385" s="241"/>
    </row>
    <row r="386" spans="1:11" ht="12.75">
      <c r="A386" s="3"/>
      <c r="B386" s="4"/>
      <c r="E386" s="265"/>
      <c r="F386" s="288"/>
      <c r="G386" s="287"/>
      <c r="H386" s="267"/>
      <c r="I386" s="268"/>
      <c r="K386" s="241"/>
    </row>
    <row r="387" spans="1:11" ht="12.75">
      <c r="A387" s="3"/>
      <c r="B387" s="4"/>
      <c r="E387" s="265"/>
      <c r="F387" s="288"/>
      <c r="G387" s="287"/>
      <c r="H387" s="267"/>
      <c r="I387" s="268"/>
      <c r="K387" s="241"/>
    </row>
    <row r="388" spans="1:11" ht="12.75">
      <c r="A388" s="3"/>
      <c r="B388" s="4"/>
      <c r="E388" s="265"/>
      <c r="F388" s="288"/>
      <c r="G388" s="287"/>
      <c r="H388" s="267"/>
      <c r="I388" s="268"/>
      <c r="K388" s="241"/>
    </row>
    <row r="389" spans="1:11" ht="12.75">
      <c r="A389" s="3"/>
      <c r="B389" s="4"/>
      <c r="E389" s="265"/>
      <c r="F389" s="288"/>
      <c r="G389" s="287"/>
      <c r="H389" s="267"/>
      <c r="I389" s="268"/>
      <c r="K389" s="241"/>
    </row>
    <row r="390" spans="1:11" ht="12.75">
      <c r="A390" s="3"/>
      <c r="B390" s="4"/>
      <c r="E390" s="265"/>
      <c r="F390" s="288"/>
      <c r="G390" s="287"/>
      <c r="H390" s="267"/>
      <c r="I390" s="268"/>
      <c r="K390" s="241"/>
    </row>
    <row r="391" spans="1:11" ht="12.75">
      <c r="A391" s="3"/>
      <c r="B391" s="4"/>
      <c r="E391" s="265"/>
      <c r="F391" s="288"/>
      <c r="G391" s="287"/>
      <c r="H391" s="267"/>
      <c r="I391" s="268"/>
      <c r="K391" s="241"/>
    </row>
    <row r="392" spans="1:11" ht="12.75">
      <c r="A392" s="3"/>
      <c r="B392" s="4"/>
      <c r="E392" s="265"/>
      <c r="F392" s="288"/>
      <c r="G392" s="287"/>
      <c r="H392" s="267"/>
      <c r="I392" s="268"/>
      <c r="K392" s="241"/>
    </row>
    <row r="393" spans="1:11" ht="12.75">
      <c r="A393" s="3"/>
      <c r="B393" s="4"/>
      <c r="E393" s="265"/>
      <c r="F393" s="288"/>
      <c r="G393" s="287"/>
      <c r="H393" s="267"/>
      <c r="I393" s="268"/>
      <c r="K393" s="241"/>
    </row>
    <row r="394" spans="1:11" ht="12.75">
      <c r="A394" s="3"/>
      <c r="B394" s="4"/>
      <c r="E394" s="265"/>
      <c r="F394" s="288"/>
      <c r="G394" s="287"/>
      <c r="H394" s="267"/>
      <c r="I394" s="268"/>
      <c r="K394" s="241"/>
    </row>
    <row r="395" spans="1:11" ht="12.75">
      <c r="A395" s="3"/>
      <c r="B395" s="4"/>
      <c r="E395" s="265"/>
      <c r="F395" s="288"/>
      <c r="G395" s="287"/>
      <c r="H395" s="267"/>
      <c r="I395" s="268"/>
      <c r="K395" s="241"/>
    </row>
    <row r="396" spans="1:11" ht="12.75">
      <c r="A396" s="3"/>
      <c r="B396" s="4"/>
      <c r="E396" s="265"/>
      <c r="F396" s="288"/>
      <c r="G396" s="287"/>
      <c r="H396" s="267"/>
      <c r="I396" s="268"/>
      <c r="K396" s="241"/>
    </row>
    <row r="397" spans="1:11" ht="12.75">
      <c r="A397" s="3"/>
      <c r="B397" s="4"/>
      <c r="E397" s="265"/>
      <c r="F397" s="288"/>
      <c r="G397" s="287"/>
      <c r="H397" s="267"/>
      <c r="I397" s="268"/>
      <c r="K397" s="241"/>
    </row>
    <row r="398" spans="1:11" ht="12.75">
      <c r="A398" s="3"/>
      <c r="B398" s="4"/>
      <c r="E398" s="265"/>
      <c r="F398" s="288"/>
      <c r="G398" s="287"/>
      <c r="H398" s="267"/>
      <c r="I398" s="268"/>
      <c r="K398" s="241"/>
    </row>
    <row r="399" spans="1:11" ht="12.75">
      <c r="A399" s="3"/>
      <c r="B399" s="4"/>
      <c r="E399" s="265"/>
      <c r="F399" s="288"/>
      <c r="G399" s="287"/>
      <c r="H399" s="267"/>
      <c r="I399" s="268"/>
      <c r="K399" s="241"/>
    </row>
    <row r="400" spans="1:11" ht="12.75">
      <c r="A400" s="3"/>
      <c r="B400" s="4"/>
      <c r="E400" s="265"/>
      <c r="F400" s="288"/>
      <c r="G400" s="287"/>
      <c r="H400" s="267"/>
      <c r="I400" s="268"/>
      <c r="K400" s="241"/>
    </row>
    <row r="401" spans="1:11" ht="12.75">
      <c r="A401" s="3"/>
      <c r="B401" s="4"/>
      <c r="E401" s="265"/>
      <c r="F401" s="288"/>
      <c r="G401" s="287"/>
      <c r="H401" s="267"/>
      <c r="I401" s="268"/>
      <c r="K401" s="241"/>
    </row>
    <row r="402" spans="1:11" ht="12.75">
      <c r="A402" s="3"/>
      <c r="B402" s="4"/>
      <c r="E402" s="265"/>
      <c r="F402" s="288"/>
      <c r="G402" s="287"/>
      <c r="H402" s="267"/>
      <c r="I402" s="268"/>
      <c r="K402" s="241"/>
    </row>
    <row r="403" spans="1:11" ht="12.75">
      <c r="A403" s="3"/>
      <c r="B403" s="4"/>
      <c r="E403" s="265"/>
      <c r="F403" s="288"/>
      <c r="G403" s="287"/>
      <c r="H403" s="267"/>
      <c r="I403" s="268"/>
      <c r="K403" s="241"/>
    </row>
    <row r="404" spans="1:11" ht="12.75">
      <c r="A404" s="3"/>
      <c r="B404" s="4"/>
      <c r="E404" s="265"/>
      <c r="F404" s="288"/>
      <c r="G404" s="287"/>
      <c r="H404" s="267"/>
      <c r="I404" s="268"/>
      <c r="K404" s="241"/>
    </row>
    <row r="405" spans="1:11" ht="12.75">
      <c r="A405" s="3"/>
      <c r="B405" s="4"/>
      <c r="E405" s="265"/>
      <c r="F405" s="288"/>
      <c r="G405" s="287"/>
      <c r="H405" s="267"/>
      <c r="I405" s="268"/>
      <c r="K405" s="241"/>
    </row>
    <row r="406" spans="1:11" ht="12.75">
      <c r="A406" s="3"/>
      <c r="B406" s="4"/>
      <c r="E406" s="265"/>
      <c r="F406" s="288"/>
      <c r="G406" s="287"/>
      <c r="H406" s="267"/>
      <c r="I406" s="268"/>
      <c r="K406" s="241"/>
    </row>
    <row r="407" spans="1:11" ht="12.75">
      <c r="A407" s="3"/>
      <c r="B407" s="4"/>
      <c r="E407" s="265"/>
      <c r="F407" s="288"/>
      <c r="G407" s="287"/>
      <c r="H407" s="267"/>
      <c r="I407" s="268"/>
      <c r="K407" s="241"/>
    </row>
    <row r="408" spans="1:11" ht="12.75">
      <c r="A408" s="3"/>
      <c r="B408" s="4"/>
      <c r="E408" s="265"/>
      <c r="F408" s="288"/>
      <c r="G408" s="287"/>
      <c r="H408" s="267"/>
      <c r="I408" s="268"/>
      <c r="K408" s="241"/>
    </row>
    <row r="409" spans="1:11" ht="12.75">
      <c r="A409" s="3"/>
      <c r="B409" s="4"/>
      <c r="E409" s="265"/>
      <c r="F409" s="288"/>
      <c r="G409" s="287"/>
      <c r="H409" s="267"/>
      <c r="I409" s="268"/>
      <c r="K409" s="241"/>
    </row>
    <row r="410" spans="1:11" ht="12.75">
      <c r="A410" s="3"/>
      <c r="B410" s="4"/>
      <c r="E410" s="265"/>
      <c r="F410" s="288"/>
      <c r="G410" s="287"/>
      <c r="H410" s="267"/>
      <c r="I410" s="268"/>
      <c r="K410" s="241"/>
    </row>
    <row r="411" spans="1:11" ht="12.75">
      <c r="A411" s="3"/>
      <c r="B411" s="4"/>
      <c r="E411" s="265"/>
      <c r="F411" s="288"/>
      <c r="G411" s="287"/>
      <c r="H411" s="267"/>
      <c r="I411" s="268"/>
      <c r="K411" s="241"/>
    </row>
    <row r="412" spans="1:11" ht="12.75">
      <c r="A412" s="3"/>
      <c r="B412" s="4"/>
      <c r="E412" s="265"/>
      <c r="F412" s="288"/>
      <c r="G412" s="287"/>
      <c r="H412" s="267"/>
      <c r="I412" s="268"/>
      <c r="K412" s="241"/>
    </row>
    <row r="413" spans="1:11" ht="12.75">
      <c r="A413" s="3"/>
      <c r="B413" s="4"/>
      <c r="E413" s="265"/>
      <c r="F413" s="288"/>
      <c r="G413" s="287"/>
      <c r="H413" s="267"/>
      <c r="I413" s="268"/>
      <c r="K413" s="241"/>
    </row>
    <row r="414" spans="1:11" ht="12.75">
      <c r="A414" s="3"/>
      <c r="B414" s="4"/>
      <c r="E414" s="265"/>
      <c r="F414" s="288"/>
      <c r="G414" s="287"/>
      <c r="H414" s="267"/>
      <c r="I414" s="268"/>
      <c r="K414" s="241"/>
    </row>
    <row r="415" spans="1:11" ht="12.75">
      <c r="A415" s="3"/>
      <c r="B415" s="4"/>
      <c r="E415" s="265"/>
      <c r="F415" s="288"/>
      <c r="G415" s="287"/>
      <c r="H415" s="267"/>
      <c r="I415" s="268"/>
      <c r="K415" s="241"/>
    </row>
    <row r="416" spans="1:11" ht="12.75">
      <c r="A416" s="3"/>
      <c r="B416" s="4"/>
      <c r="E416" s="265"/>
      <c r="F416" s="288"/>
      <c r="G416" s="287"/>
      <c r="H416" s="267"/>
      <c r="I416" s="268"/>
      <c r="K416" s="241"/>
    </row>
    <row r="417" spans="1:11" ht="12.75">
      <c r="A417" s="3"/>
      <c r="B417" s="4"/>
      <c r="E417" s="265"/>
      <c r="F417" s="288"/>
      <c r="G417" s="287"/>
      <c r="H417" s="267"/>
      <c r="I417" s="268"/>
      <c r="K417" s="241"/>
    </row>
    <row r="418" spans="1:11" ht="12.75">
      <c r="A418" s="3"/>
      <c r="B418" s="4"/>
      <c r="E418" s="265"/>
      <c r="F418" s="288"/>
      <c r="G418" s="287"/>
      <c r="H418" s="267"/>
      <c r="I418" s="268"/>
      <c r="K418" s="241"/>
    </row>
    <row r="419" spans="1:11" ht="12.75">
      <c r="A419" s="3"/>
      <c r="B419" s="4"/>
      <c r="E419" s="265"/>
      <c r="F419" s="288"/>
      <c r="G419" s="287"/>
      <c r="H419" s="267"/>
      <c r="I419" s="268"/>
      <c r="K419" s="241"/>
    </row>
    <row r="420" spans="1:11" ht="12.75">
      <c r="A420" s="3"/>
      <c r="B420" s="4"/>
      <c r="E420" s="265"/>
      <c r="F420" s="288"/>
      <c r="G420" s="287"/>
      <c r="H420" s="267"/>
      <c r="I420" s="268"/>
      <c r="K420" s="241"/>
    </row>
    <row r="421" spans="1:11" ht="12.75">
      <c r="A421" s="3"/>
      <c r="B421" s="4"/>
      <c r="E421" s="265"/>
      <c r="F421" s="288"/>
      <c r="G421" s="287"/>
      <c r="H421" s="267"/>
      <c r="I421" s="268"/>
      <c r="K421" s="241"/>
    </row>
    <row r="422" spans="1:11" ht="12.75">
      <c r="A422" s="3"/>
      <c r="B422" s="4"/>
      <c r="E422" s="265"/>
      <c r="F422" s="288"/>
      <c r="G422" s="287"/>
      <c r="H422" s="267"/>
      <c r="I422" s="268"/>
      <c r="K422" s="241"/>
    </row>
    <row r="423" spans="1:11" ht="12.75">
      <c r="A423" s="3"/>
      <c r="B423" s="4"/>
      <c r="E423" s="265"/>
      <c r="F423" s="288"/>
      <c r="G423" s="287"/>
      <c r="H423" s="267"/>
      <c r="I423" s="268"/>
      <c r="K423" s="241"/>
    </row>
    <row r="424" spans="1:11" ht="12.75">
      <c r="A424" s="3"/>
      <c r="B424" s="4"/>
      <c r="E424" s="265"/>
      <c r="F424" s="288"/>
      <c r="G424" s="287"/>
      <c r="H424" s="267"/>
      <c r="I424" s="268"/>
      <c r="K424" s="241"/>
    </row>
    <row r="425" spans="1:11" ht="12.75">
      <c r="A425" s="3"/>
      <c r="B425" s="4"/>
      <c r="E425" s="265"/>
      <c r="F425" s="288"/>
      <c r="G425" s="287"/>
      <c r="H425" s="267"/>
      <c r="I425" s="268"/>
      <c r="K425" s="241"/>
    </row>
    <row r="426" spans="1:11" ht="12.75">
      <c r="A426" s="3"/>
      <c r="B426" s="4"/>
      <c r="E426" s="265"/>
      <c r="F426" s="288"/>
      <c r="G426" s="287"/>
      <c r="H426" s="267"/>
      <c r="I426" s="268"/>
      <c r="K426" s="241"/>
    </row>
    <row r="427" spans="1:11" ht="12.75">
      <c r="A427" s="3"/>
      <c r="B427" s="4"/>
      <c r="E427" s="265"/>
      <c r="F427" s="288"/>
      <c r="G427" s="287"/>
      <c r="H427" s="267"/>
      <c r="I427" s="268"/>
      <c r="K427" s="241"/>
    </row>
    <row r="428" spans="1:11" ht="12.75">
      <c r="A428" s="3"/>
      <c r="B428" s="4"/>
      <c r="E428" s="265"/>
      <c r="F428" s="288"/>
      <c r="G428" s="287"/>
      <c r="H428" s="267"/>
      <c r="I428" s="268"/>
      <c r="K428" s="241"/>
    </row>
    <row r="429" spans="1:11" ht="12.75">
      <c r="A429" s="3"/>
      <c r="B429" s="4"/>
      <c r="E429" s="265"/>
      <c r="F429" s="288"/>
      <c r="G429" s="287"/>
      <c r="H429" s="267"/>
      <c r="I429" s="268"/>
      <c r="K429" s="241"/>
    </row>
    <row r="430" spans="1:11" ht="12.75">
      <c r="A430" s="3"/>
      <c r="B430" s="4"/>
      <c r="E430" s="265"/>
      <c r="F430" s="288"/>
      <c r="G430" s="287"/>
      <c r="H430" s="267"/>
      <c r="I430" s="268"/>
      <c r="K430" s="241"/>
    </row>
    <row r="431" spans="1:11" ht="12.75">
      <c r="A431" s="3"/>
      <c r="B431" s="4"/>
      <c r="E431" s="265"/>
      <c r="F431" s="288"/>
      <c r="G431" s="287"/>
      <c r="H431" s="267"/>
      <c r="I431" s="268"/>
      <c r="K431" s="241"/>
    </row>
    <row r="432" spans="1:11" ht="12.75">
      <c r="A432" s="3"/>
      <c r="B432" s="4"/>
      <c r="E432" s="265"/>
      <c r="F432" s="288"/>
      <c r="G432" s="287"/>
      <c r="H432" s="267"/>
      <c r="I432" s="268"/>
      <c r="K432" s="241"/>
    </row>
    <row r="433" spans="1:11" ht="12.75">
      <c r="A433" s="3"/>
      <c r="B433" s="4"/>
      <c r="E433" s="265"/>
      <c r="F433" s="288"/>
      <c r="G433" s="287"/>
      <c r="H433" s="267"/>
      <c r="I433" s="268"/>
      <c r="K433" s="241"/>
    </row>
    <row r="434" spans="1:11" ht="12.75">
      <c r="A434" s="3"/>
      <c r="B434" s="4"/>
      <c r="E434" s="265"/>
      <c r="F434" s="288"/>
      <c r="G434" s="287"/>
      <c r="H434" s="267"/>
      <c r="I434" s="268"/>
      <c r="K434" s="241"/>
    </row>
    <row r="435" spans="1:11" ht="12.75">
      <c r="A435" s="3"/>
      <c r="B435" s="4"/>
      <c r="E435" s="265"/>
      <c r="F435" s="288"/>
      <c r="G435" s="287"/>
      <c r="H435" s="267"/>
      <c r="I435" s="268"/>
      <c r="K435" s="241"/>
    </row>
    <row r="436" spans="1:11" ht="12.75">
      <c r="A436" s="3"/>
      <c r="B436" s="4"/>
      <c r="E436" s="265"/>
      <c r="F436" s="288"/>
      <c r="G436" s="287"/>
      <c r="H436" s="267"/>
      <c r="I436" s="268"/>
      <c r="K436" s="241"/>
    </row>
    <row r="437" spans="1:11" ht="12.75">
      <c r="A437" s="3"/>
      <c r="B437" s="4"/>
      <c r="E437" s="265"/>
      <c r="F437" s="288"/>
      <c r="G437" s="287"/>
      <c r="H437" s="267"/>
      <c r="I437" s="268"/>
      <c r="K437" s="241"/>
    </row>
    <row r="438" spans="1:11" ht="12.75">
      <c r="A438" s="3"/>
      <c r="B438" s="4"/>
      <c r="E438" s="265"/>
      <c r="F438" s="288"/>
      <c r="G438" s="287"/>
      <c r="H438" s="267"/>
      <c r="I438" s="268"/>
      <c r="K438" s="241"/>
    </row>
    <row r="439" spans="1:11" ht="12.75">
      <c r="A439" s="3"/>
      <c r="B439" s="4"/>
      <c r="E439" s="265"/>
      <c r="F439" s="288"/>
      <c r="G439" s="287"/>
      <c r="H439" s="267"/>
      <c r="I439" s="268"/>
      <c r="K439" s="241"/>
    </row>
    <row r="440" spans="1:11" ht="12.75">
      <c r="A440" s="3"/>
      <c r="B440" s="4"/>
      <c r="E440" s="265"/>
      <c r="F440" s="288"/>
      <c r="G440" s="287"/>
      <c r="H440" s="267"/>
      <c r="I440" s="268"/>
      <c r="K440" s="241"/>
    </row>
    <row r="441" spans="1:11" ht="12.75">
      <c r="A441" s="3"/>
      <c r="B441" s="4"/>
      <c r="E441" s="265"/>
      <c r="F441" s="288"/>
      <c r="G441" s="287"/>
      <c r="H441" s="267"/>
      <c r="I441" s="268"/>
      <c r="K441" s="241"/>
    </row>
    <row r="442" spans="1:11" ht="12.75">
      <c r="A442" s="3"/>
      <c r="B442" s="4"/>
      <c r="E442" s="265"/>
      <c r="F442" s="288"/>
      <c r="G442" s="287"/>
      <c r="H442" s="267"/>
      <c r="I442" s="268"/>
      <c r="K442" s="241"/>
    </row>
    <row r="443" spans="1:11" ht="12.75">
      <c r="A443" s="3"/>
      <c r="B443" s="4"/>
      <c r="E443" s="265"/>
      <c r="F443" s="288"/>
      <c r="G443" s="287"/>
      <c r="H443" s="267"/>
      <c r="I443" s="268"/>
      <c r="K443" s="241"/>
    </row>
    <row r="444" spans="1:11" ht="12.75">
      <c r="A444" s="3"/>
      <c r="B444" s="4"/>
      <c r="E444" s="265"/>
      <c r="F444" s="288"/>
      <c r="G444" s="287"/>
      <c r="H444" s="267"/>
      <c r="I444" s="268"/>
      <c r="K444" s="241"/>
    </row>
    <row r="445" spans="1:11" ht="12.75">
      <c r="A445" s="3"/>
      <c r="B445" s="4"/>
      <c r="E445" s="265"/>
      <c r="F445" s="288"/>
      <c r="G445" s="287"/>
      <c r="H445" s="267"/>
      <c r="I445" s="268"/>
      <c r="K445" s="241"/>
    </row>
    <row r="446" spans="1:11" ht="12.75">
      <c r="A446" s="3"/>
      <c r="B446" s="4"/>
      <c r="E446" s="265"/>
      <c r="F446" s="288"/>
      <c r="G446" s="287"/>
      <c r="H446" s="267"/>
      <c r="I446" s="268"/>
      <c r="K446" s="241"/>
    </row>
    <row r="447" spans="1:11" ht="12.75">
      <c r="A447" s="3"/>
      <c r="B447" s="4"/>
      <c r="E447" s="265"/>
      <c r="F447" s="288"/>
      <c r="G447" s="287"/>
      <c r="H447" s="267"/>
      <c r="I447" s="268"/>
      <c r="K447" s="241"/>
    </row>
    <row r="448" spans="1:11" ht="12.75">
      <c r="A448" s="3"/>
      <c r="B448" s="4"/>
      <c r="E448" s="265"/>
      <c r="F448" s="288"/>
      <c r="G448" s="287"/>
      <c r="H448" s="267"/>
      <c r="I448" s="268"/>
      <c r="K448" s="241"/>
    </row>
    <row r="449" spans="1:11" ht="12.75">
      <c r="A449" s="3"/>
      <c r="B449" s="4"/>
      <c r="E449" s="265"/>
      <c r="F449" s="288"/>
      <c r="G449" s="287"/>
      <c r="H449" s="267"/>
      <c r="I449" s="268"/>
      <c r="K449" s="241"/>
    </row>
    <row r="450" spans="1:11" ht="12.75">
      <c r="A450" s="3"/>
      <c r="B450" s="4"/>
      <c r="E450" s="265"/>
      <c r="F450" s="288"/>
      <c r="G450" s="287"/>
      <c r="H450" s="267"/>
      <c r="I450" s="268"/>
      <c r="K450" s="241"/>
    </row>
    <row r="451" spans="1:11" ht="12.75">
      <c r="A451" s="3"/>
      <c r="B451" s="4"/>
      <c r="E451" s="265"/>
      <c r="F451" s="288"/>
      <c r="G451" s="287"/>
      <c r="H451" s="267"/>
      <c r="I451" s="268"/>
      <c r="K451" s="241"/>
    </row>
    <row r="452" spans="1:11" ht="12.75">
      <c r="A452" s="3"/>
      <c r="B452" s="4"/>
      <c r="E452" s="265"/>
      <c r="F452" s="288"/>
      <c r="G452" s="287"/>
      <c r="H452" s="267"/>
      <c r="I452" s="268"/>
      <c r="K452" s="241"/>
    </row>
    <row r="453" spans="1:11" ht="12.75">
      <c r="A453" s="3"/>
      <c r="B453" s="4"/>
      <c r="E453" s="265"/>
      <c r="F453" s="288"/>
      <c r="G453" s="287"/>
      <c r="H453" s="267"/>
      <c r="I453" s="268"/>
      <c r="K453" s="241"/>
    </row>
    <row r="454" spans="1:11" ht="12.75">
      <c r="A454" s="3"/>
      <c r="B454" s="4"/>
      <c r="E454" s="265"/>
      <c r="F454" s="288"/>
      <c r="G454" s="287"/>
      <c r="H454" s="267"/>
      <c r="I454" s="268"/>
      <c r="K454" s="241"/>
    </row>
    <row r="455" spans="1:11" ht="12.75">
      <c r="A455" s="3"/>
      <c r="B455" s="4"/>
      <c r="E455" s="265"/>
      <c r="F455" s="288"/>
      <c r="G455" s="287"/>
      <c r="H455" s="267"/>
      <c r="I455" s="268"/>
      <c r="K455" s="241"/>
    </row>
    <row r="456" spans="1:11" ht="12.75">
      <c r="A456" s="3"/>
      <c r="B456" s="4"/>
      <c r="E456" s="265"/>
      <c r="F456" s="288"/>
      <c r="G456" s="287"/>
      <c r="H456" s="267"/>
      <c r="I456" s="268"/>
      <c r="K456" s="241"/>
    </row>
    <row r="457" spans="1:11" ht="12.75">
      <c r="A457" s="3"/>
      <c r="B457" s="4"/>
      <c r="E457" s="265"/>
      <c r="F457" s="288"/>
      <c r="G457" s="287"/>
      <c r="H457" s="267"/>
      <c r="I457" s="268"/>
      <c r="K457" s="241"/>
    </row>
    <row r="458" spans="1:11" ht="12.75">
      <c r="A458" s="3"/>
      <c r="B458" s="4"/>
      <c r="E458" s="265"/>
      <c r="F458" s="288"/>
      <c r="G458" s="287"/>
      <c r="H458" s="267"/>
      <c r="I458" s="268"/>
      <c r="K458" s="241"/>
    </row>
    <row r="459" spans="1:11" ht="12.75">
      <c r="A459" s="3"/>
      <c r="B459" s="4"/>
      <c r="E459" s="265"/>
      <c r="F459" s="288"/>
      <c r="G459" s="287"/>
      <c r="H459" s="267"/>
      <c r="I459" s="268"/>
      <c r="K459" s="241"/>
    </row>
    <row r="460" spans="1:11" ht="12.75">
      <c r="A460" s="3"/>
      <c r="B460" s="4"/>
      <c r="E460" s="265"/>
      <c r="F460" s="288"/>
      <c r="G460" s="287"/>
      <c r="H460" s="267"/>
      <c r="I460" s="268"/>
      <c r="K460" s="241"/>
    </row>
    <row r="461" spans="1:11" ht="12.75">
      <c r="A461" s="3"/>
      <c r="B461" s="4"/>
      <c r="E461" s="265"/>
      <c r="F461" s="288"/>
      <c r="G461" s="287"/>
      <c r="H461" s="267"/>
      <c r="I461" s="268"/>
      <c r="K461" s="241"/>
    </row>
    <row r="462" spans="1:11" ht="12.75">
      <c r="A462" s="3"/>
      <c r="B462" s="4"/>
      <c r="E462" s="265"/>
      <c r="F462" s="288"/>
      <c r="G462" s="287"/>
      <c r="H462" s="267"/>
      <c r="I462" s="268"/>
      <c r="K462" s="241"/>
    </row>
    <row r="463" spans="1:11" ht="12.75">
      <c r="A463" s="3"/>
      <c r="B463" s="4"/>
      <c r="E463" s="265"/>
      <c r="F463" s="288"/>
      <c r="G463" s="287"/>
      <c r="H463" s="267"/>
      <c r="I463" s="268"/>
      <c r="K463" s="241"/>
    </row>
    <row r="464" spans="1:11" ht="12.75">
      <c r="A464" s="3"/>
      <c r="B464" s="4"/>
      <c r="E464" s="265"/>
      <c r="F464" s="288"/>
      <c r="G464" s="287"/>
      <c r="H464" s="267"/>
      <c r="I464" s="268"/>
      <c r="K464" s="241"/>
    </row>
    <row r="465" spans="1:11" ht="12.75">
      <c r="A465" s="3"/>
      <c r="B465" s="4"/>
      <c r="E465" s="265"/>
      <c r="F465" s="288"/>
      <c r="G465" s="287"/>
      <c r="H465" s="267"/>
      <c r="I465" s="268"/>
      <c r="K465" s="241"/>
    </row>
    <row r="466" spans="1:11" ht="12.75">
      <c r="A466" s="3"/>
      <c r="B466" s="4"/>
      <c r="E466" s="265"/>
      <c r="F466" s="288"/>
      <c r="G466" s="287"/>
      <c r="H466" s="267"/>
      <c r="I466" s="268"/>
      <c r="K466" s="241"/>
    </row>
    <row r="467" spans="1:11" ht="12.75">
      <c r="A467" s="3"/>
      <c r="B467" s="4"/>
      <c r="E467" s="265"/>
      <c r="F467" s="288"/>
      <c r="G467" s="287"/>
      <c r="H467" s="267"/>
      <c r="I467" s="268"/>
      <c r="K467" s="241"/>
    </row>
    <row r="468" spans="1:11" ht="12.75">
      <c r="A468" s="3"/>
      <c r="B468" s="4"/>
      <c r="E468" s="265"/>
      <c r="F468" s="288"/>
      <c r="G468" s="287"/>
      <c r="H468" s="267"/>
      <c r="I468" s="268"/>
      <c r="K468" s="241"/>
    </row>
    <row r="469" spans="1:11" ht="12.75">
      <c r="A469" s="3"/>
      <c r="B469" s="4"/>
      <c r="E469" s="265"/>
      <c r="F469" s="288"/>
      <c r="G469" s="287"/>
      <c r="H469" s="267"/>
      <c r="I469" s="268"/>
      <c r="K469" s="241"/>
    </row>
    <row r="470" spans="1:11" ht="12.75">
      <c r="A470" s="3"/>
      <c r="B470" s="4"/>
      <c r="E470" s="265"/>
      <c r="F470" s="288"/>
      <c r="G470" s="287"/>
      <c r="H470" s="267"/>
      <c r="I470" s="268"/>
      <c r="K470" s="241"/>
    </row>
    <row r="471" spans="1:11" ht="12.75">
      <c r="A471" s="3"/>
      <c r="B471" s="4"/>
      <c r="E471" s="265"/>
      <c r="F471" s="288"/>
      <c r="G471" s="287"/>
      <c r="H471" s="267"/>
      <c r="I471" s="268"/>
      <c r="K471" s="241"/>
    </row>
    <row r="472" spans="1:11" ht="12.75">
      <c r="A472" s="3"/>
      <c r="B472" s="4"/>
      <c r="E472" s="265"/>
      <c r="F472" s="288"/>
      <c r="G472" s="287"/>
      <c r="H472" s="267"/>
      <c r="I472" s="268"/>
      <c r="K472" s="241"/>
    </row>
    <row r="473" spans="1:11" ht="12.75">
      <c r="A473" s="3"/>
      <c r="B473" s="4"/>
      <c r="E473" s="265"/>
      <c r="F473" s="288"/>
      <c r="G473" s="287"/>
      <c r="H473" s="267"/>
      <c r="I473" s="268"/>
      <c r="K473" s="241"/>
    </row>
    <row r="474" spans="1:11" ht="12.75">
      <c r="A474" s="3"/>
      <c r="B474" s="4"/>
      <c r="E474" s="265"/>
      <c r="F474" s="288"/>
      <c r="G474" s="287"/>
      <c r="H474" s="267"/>
      <c r="I474" s="268"/>
      <c r="K474" s="241"/>
    </row>
    <row r="475" spans="1:11" ht="12.75">
      <c r="A475" s="3"/>
      <c r="B475" s="4"/>
      <c r="E475" s="265"/>
      <c r="F475" s="288"/>
      <c r="G475" s="287"/>
      <c r="H475" s="267"/>
      <c r="I475" s="268"/>
      <c r="K475" s="241"/>
    </row>
    <row r="476" spans="1:11" ht="12.75">
      <c r="A476" s="3"/>
      <c r="B476" s="4"/>
      <c r="E476" s="265"/>
      <c r="F476" s="288"/>
      <c r="G476" s="287"/>
      <c r="H476" s="267"/>
      <c r="I476" s="268"/>
      <c r="K476" s="241"/>
    </row>
    <row r="477" spans="1:11" ht="12.75">
      <c r="A477" s="3"/>
      <c r="B477" s="4"/>
      <c r="E477" s="265"/>
      <c r="F477" s="288"/>
      <c r="G477" s="287"/>
      <c r="H477" s="267"/>
      <c r="I477" s="268"/>
      <c r="K477" s="241"/>
    </row>
    <row r="478" spans="1:11" ht="12.75">
      <c r="A478" s="3"/>
      <c r="B478" s="4"/>
      <c r="E478" s="265"/>
      <c r="F478" s="288"/>
      <c r="G478" s="287"/>
      <c r="H478" s="267"/>
      <c r="I478" s="268"/>
      <c r="K478" s="241"/>
    </row>
    <row r="479" spans="1:11" ht="12.75">
      <c r="A479" s="3"/>
      <c r="B479" s="4"/>
      <c r="E479" s="265"/>
      <c r="F479" s="288"/>
      <c r="G479" s="287"/>
      <c r="H479" s="267"/>
      <c r="I479" s="268"/>
      <c r="K479" s="241"/>
    </row>
    <row r="480" spans="1:11" ht="12.75">
      <c r="A480" s="3"/>
      <c r="B480" s="4"/>
      <c r="E480" s="265"/>
      <c r="F480" s="288"/>
      <c r="G480" s="287"/>
      <c r="H480" s="267"/>
      <c r="I480" s="268"/>
      <c r="K480" s="241"/>
    </row>
    <row r="481" spans="1:11" ht="12.75">
      <c r="A481" s="3"/>
      <c r="B481" s="4"/>
      <c r="E481" s="265"/>
      <c r="F481" s="288"/>
      <c r="G481" s="287"/>
      <c r="H481" s="267"/>
      <c r="I481" s="268"/>
      <c r="K481" s="241"/>
    </row>
    <row r="482" spans="1:11" ht="12.75">
      <c r="A482" s="3"/>
      <c r="B482" s="4"/>
      <c r="E482" s="265"/>
      <c r="F482" s="288"/>
      <c r="G482" s="287"/>
      <c r="H482" s="267"/>
      <c r="I482" s="268"/>
      <c r="K482" s="241"/>
    </row>
    <row r="483" spans="1:11" ht="12.75">
      <c r="A483" s="3"/>
      <c r="B483" s="4"/>
      <c r="E483" s="265"/>
      <c r="F483" s="288"/>
      <c r="G483" s="287"/>
      <c r="H483" s="267"/>
      <c r="I483" s="268"/>
      <c r="K483" s="241"/>
    </row>
    <row r="484" spans="1:11" ht="12.75">
      <c r="A484" s="3"/>
      <c r="B484" s="4"/>
      <c r="E484" s="265"/>
      <c r="F484" s="288"/>
      <c r="G484" s="287"/>
      <c r="H484" s="267"/>
      <c r="I484" s="268"/>
      <c r="K484" s="241"/>
    </row>
    <row r="485" spans="1:11" ht="12.75">
      <c r="A485" s="3"/>
      <c r="B485" s="4"/>
      <c r="E485" s="265"/>
      <c r="F485" s="288"/>
      <c r="G485" s="287"/>
      <c r="H485" s="267"/>
      <c r="I485" s="268"/>
      <c r="K485" s="241"/>
    </row>
    <row r="486" spans="1:11" ht="12.75">
      <c r="A486" s="3"/>
      <c r="B486" s="4"/>
      <c r="E486" s="265"/>
      <c r="F486" s="288"/>
      <c r="G486" s="287"/>
      <c r="H486" s="267"/>
      <c r="I486" s="268"/>
      <c r="K486" s="241"/>
    </row>
    <row r="487" spans="1:11" ht="12.75">
      <c r="A487" s="3"/>
      <c r="B487" s="4"/>
      <c r="E487" s="265"/>
      <c r="F487" s="288"/>
      <c r="G487" s="287"/>
      <c r="H487" s="267"/>
      <c r="I487" s="268"/>
      <c r="K487" s="241"/>
    </row>
    <row r="488" spans="1:11" ht="12.75">
      <c r="A488" s="3"/>
      <c r="B488" s="4"/>
      <c r="E488" s="265"/>
      <c r="F488" s="288"/>
      <c r="G488" s="287"/>
      <c r="H488" s="267"/>
      <c r="I488" s="268"/>
      <c r="K488" s="241"/>
    </row>
    <row r="489" spans="1:11" ht="12.75">
      <c r="A489" s="3"/>
      <c r="B489" s="4"/>
      <c r="E489" s="265"/>
      <c r="F489" s="288"/>
      <c r="G489" s="287"/>
      <c r="H489" s="267"/>
      <c r="I489" s="268"/>
      <c r="K489" s="241"/>
    </row>
    <row r="490" spans="1:11" ht="12.75">
      <c r="A490" s="3"/>
      <c r="B490" s="4"/>
      <c r="E490" s="265"/>
      <c r="F490" s="288"/>
      <c r="G490" s="287"/>
      <c r="H490" s="267"/>
      <c r="I490" s="268"/>
      <c r="K490" s="241"/>
    </row>
    <row r="491" spans="1:11" ht="12.75">
      <c r="A491" s="3"/>
      <c r="B491" s="4"/>
      <c r="E491" s="265"/>
      <c r="F491" s="288"/>
      <c r="G491" s="287"/>
      <c r="H491" s="267"/>
      <c r="I491" s="268"/>
      <c r="K491" s="241"/>
    </row>
    <row r="492" spans="1:11" ht="12.75">
      <c r="A492" s="3"/>
      <c r="B492" s="4"/>
      <c r="E492" s="265"/>
      <c r="F492" s="288"/>
      <c r="G492" s="287"/>
      <c r="H492" s="267"/>
      <c r="I492" s="268"/>
      <c r="K492" s="241"/>
    </row>
    <row r="493" spans="1:11" ht="12.75">
      <c r="A493" s="3"/>
      <c r="B493" s="4"/>
      <c r="E493" s="265"/>
      <c r="F493" s="288"/>
      <c r="G493" s="287"/>
      <c r="H493" s="267"/>
      <c r="I493" s="268"/>
      <c r="K493" s="241"/>
    </row>
    <row r="494" spans="1:11" ht="12.75">
      <c r="A494" s="3"/>
      <c r="B494" s="4"/>
      <c r="E494" s="265"/>
      <c r="F494" s="288"/>
      <c r="G494" s="287"/>
      <c r="H494" s="267"/>
      <c r="I494" s="268"/>
      <c r="K494" s="241"/>
    </row>
    <row r="495" spans="1:11" ht="12.75">
      <c r="A495" s="3"/>
      <c r="B495" s="4"/>
      <c r="E495" s="265"/>
      <c r="F495" s="288"/>
      <c r="G495" s="287"/>
      <c r="H495" s="267"/>
      <c r="I495" s="268"/>
      <c r="K495" s="241"/>
    </row>
    <row r="496" spans="1:11" ht="12.75">
      <c r="A496" s="3"/>
      <c r="B496" s="4"/>
      <c r="E496" s="265"/>
      <c r="F496" s="288"/>
      <c r="G496" s="287"/>
      <c r="H496" s="267"/>
      <c r="I496" s="268"/>
      <c r="K496" s="241"/>
    </row>
    <row r="497" spans="1:11" ht="12.75">
      <c r="A497" s="3"/>
      <c r="B497" s="4"/>
      <c r="E497" s="265"/>
      <c r="F497" s="288"/>
      <c r="G497" s="287"/>
      <c r="H497" s="267"/>
      <c r="I497" s="268"/>
      <c r="K497" s="241"/>
    </row>
    <row r="498" spans="1:11" ht="12.75">
      <c r="A498" s="3"/>
      <c r="B498" s="4"/>
      <c r="E498" s="265"/>
      <c r="F498" s="288"/>
      <c r="G498" s="287"/>
      <c r="H498" s="267"/>
      <c r="I498" s="268"/>
      <c r="K498" s="241"/>
    </row>
    <row r="499" spans="1:11" ht="12.75">
      <c r="A499" s="3"/>
      <c r="B499" s="4"/>
      <c r="E499" s="265"/>
      <c r="F499" s="288"/>
      <c r="G499" s="287"/>
      <c r="H499" s="267"/>
      <c r="I499" s="268"/>
      <c r="K499" s="241"/>
    </row>
    <row r="500" spans="1:11" ht="12.75">
      <c r="A500" s="3"/>
      <c r="B500" s="4"/>
      <c r="E500" s="265"/>
      <c r="F500" s="288"/>
      <c r="G500" s="287"/>
      <c r="H500" s="267"/>
      <c r="I500" s="268"/>
      <c r="K500" s="241"/>
    </row>
    <row r="501" spans="1:11" ht="12.75">
      <c r="A501" s="3"/>
      <c r="B501" s="4"/>
      <c r="E501" s="265"/>
      <c r="F501" s="288"/>
      <c r="G501" s="287"/>
      <c r="H501" s="267"/>
      <c r="I501" s="268"/>
      <c r="K501" s="241"/>
    </row>
    <row r="502" spans="1:11" ht="12.75">
      <c r="A502" s="3"/>
      <c r="B502" s="4"/>
      <c r="E502" s="265"/>
      <c r="F502" s="288"/>
      <c r="G502" s="287"/>
      <c r="H502" s="267"/>
      <c r="I502" s="268"/>
      <c r="K502" s="241"/>
    </row>
    <row r="503" spans="1:11" ht="12.75">
      <c r="A503" s="3"/>
      <c r="B503" s="4"/>
      <c r="E503" s="265"/>
      <c r="F503" s="288"/>
      <c r="G503" s="287"/>
      <c r="H503" s="267"/>
      <c r="I503" s="268"/>
      <c r="K503" s="241"/>
    </row>
    <row r="504" spans="1:11" ht="12.75">
      <c r="A504" s="3"/>
      <c r="B504" s="4"/>
      <c r="E504" s="265"/>
      <c r="F504" s="288"/>
      <c r="G504" s="287"/>
      <c r="H504" s="267"/>
      <c r="I504" s="268"/>
      <c r="K504" s="241"/>
    </row>
    <row r="505" spans="1:11" ht="12.75">
      <c r="A505" s="3"/>
      <c r="B505" s="4"/>
      <c r="E505" s="265"/>
      <c r="F505" s="288"/>
      <c r="G505" s="287"/>
      <c r="H505" s="267"/>
      <c r="I505" s="268"/>
      <c r="K505" s="241"/>
    </row>
    <row r="506" spans="1:11" ht="12.75">
      <c r="A506" s="3"/>
      <c r="B506" s="4"/>
      <c r="E506" s="265"/>
      <c r="F506" s="288"/>
      <c r="G506" s="287"/>
      <c r="H506" s="267"/>
      <c r="I506" s="268"/>
      <c r="K506" s="241"/>
    </row>
    <row r="507" spans="1:11" ht="12.75">
      <c r="A507" s="3"/>
      <c r="B507" s="4"/>
      <c r="E507" s="265"/>
      <c r="F507" s="288"/>
      <c r="G507" s="287"/>
      <c r="H507" s="267"/>
      <c r="I507" s="268"/>
      <c r="K507" s="241"/>
    </row>
    <row r="508" spans="1:11" ht="12.75">
      <c r="A508" s="3"/>
      <c r="B508" s="4"/>
      <c r="E508" s="265"/>
      <c r="F508" s="288"/>
      <c r="G508" s="287"/>
      <c r="H508" s="267"/>
      <c r="I508" s="268"/>
      <c r="K508" s="241"/>
    </row>
    <row r="509" spans="1:11" ht="12.75">
      <c r="A509" s="3"/>
      <c r="B509" s="4"/>
      <c r="E509" s="265"/>
      <c r="F509" s="288"/>
      <c r="G509" s="287"/>
      <c r="H509" s="267"/>
      <c r="I509" s="268"/>
      <c r="K509" s="241"/>
    </row>
    <row r="510" spans="1:11" ht="12.75">
      <c r="A510" s="3"/>
      <c r="B510" s="4"/>
      <c r="E510" s="265"/>
      <c r="F510" s="288"/>
      <c r="G510" s="287"/>
      <c r="H510" s="267"/>
      <c r="I510" s="268"/>
      <c r="K510" s="241"/>
    </row>
    <row r="511" spans="1:11" ht="12.75">
      <c r="A511" s="3"/>
      <c r="B511" s="4"/>
      <c r="E511" s="265"/>
      <c r="F511" s="288"/>
      <c r="G511" s="287"/>
      <c r="H511" s="267"/>
      <c r="I511" s="268"/>
      <c r="K511" s="241"/>
    </row>
    <row r="512" spans="1:11" ht="12.75">
      <c r="A512" s="3"/>
      <c r="B512" s="4"/>
      <c r="E512" s="265"/>
      <c r="F512" s="288"/>
      <c r="G512" s="287"/>
      <c r="H512" s="267"/>
      <c r="I512" s="268"/>
      <c r="K512" s="241"/>
    </row>
    <row r="513" spans="1:11" ht="12.75">
      <c r="A513" s="3"/>
      <c r="B513" s="4"/>
      <c r="E513" s="265"/>
      <c r="F513" s="288"/>
      <c r="G513" s="287"/>
      <c r="H513" s="267"/>
      <c r="I513" s="268"/>
      <c r="K513" s="241"/>
    </row>
    <row r="514" spans="1:11" ht="12.75">
      <c r="A514" s="3"/>
      <c r="B514" s="4"/>
      <c r="E514" s="265"/>
      <c r="F514" s="288"/>
      <c r="G514" s="287"/>
      <c r="H514" s="267"/>
      <c r="I514" s="268"/>
      <c r="K514" s="241"/>
    </row>
    <row r="515" spans="1:11" ht="12.75">
      <c r="A515" s="3"/>
      <c r="B515" s="4"/>
      <c r="E515" s="265"/>
      <c r="F515" s="288"/>
      <c r="G515" s="287"/>
      <c r="H515" s="267"/>
      <c r="I515" s="268"/>
      <c r="K515" s="241"/>
    </row>
    <row r="516" spans="1:11" ht="12.75">
      <c r="A516" s="3"/>
      <c r="B516" s="4"/>
      <c r="E516" s="265"/>
      <c r="F516" s="288"/>
      <c r="G516" s="287"/>
      <c r="H516" s="267"/>
      <c r="I516" s="268"/>
      <c r="K516" s="241"/>
    </row>
    <row r="517" spans="1:11" ht="12.75">
      <c r="A517" s="3"/>
      <c r="B517" s="4"/>
      <c r="E517" s="265"/>
      <c r="F517" s="288"/>
      <c r="G517" s="287"/>
      <c r="H517" s="267"/>
      <c r="I517" s="268"/>
      <c r="K517" s="241"/>
    </row>
    <row r="518" spans="1:11" ht="12.75">
      <c r="A518" s="3"/>
      <c r="B518" s="4"/>
      <c r="E518" s="265"/>
      <c r="F518" s="288"/>
      <c r="G518" s="287"/>
      <c r="H518" s="267"/>
      <c r="I518" s="268"/>
      <c r="K518" s="241"/>
    </row>
    <row r="519" spans="1:11" ht="12.75">
      <c r="A519" s="3"/>
      <c r="B519" s="4"/>
      <c r="E519" s="265"/>
      <c r="F519" s="288"/>
      <c r="G519" s="287"/>
      <c r="H519" s="267"/>
      <c r="I519" s="268"/>
      <c r="K519" s="241"/>
    </row>
    <row r="520" spans="1:11" ht="12.75">
      <c r="A520" s="3"/>
      <c r="B520" s="4"/>
      <c r="E520" s="265"/>
      <c r="F520" s="288"/>
      <c r="G520" s="287"/>
      <c r="H520" s="267"/>
      <c r="I520" s="268"/>
      <c r="K520" s="241"/>
    </row>
    <row r="521" spans="1:11" ht="12.75">
      <c r="A521" s="3"/>
      <c r="B521" s="4"/>
      <c r="E521" s="265"/>
      <c r="F521" s="288"/>
      <c r="G521" s="287"/>
      <c r="H521" s="267"/>
      <c r="I521" s="268"/>
      <c r="K521" s="241"/>
    </row>
    <row r="522" spans="1:11" ht="12.75">
      <c r="A522" s="3"/>
      <c r="B522" s="4"/>
      <c r="E522" s="265"/>
      <c r="F522" s="288"/>
      <c r="G522" s="287"/>
      <c r="H522" s="267"/>
      <c r="I522" s="268"/>
      <c r="K522" s="241"/>
    </row>
    <row r="523" spans="1:11" ht="12.75">
      <c r="A523" s="3"/>
      <c r="B523" s="4"/>
      <c r="E523" s="265"/>
      <c r="F523" s="288"/>
      <c r="G523" s="287"/>
      <c r="H523" s="267"/>
      <c r="I523" s="268"/>
      <c r="K523" s="241"/>
    </row>
    <row r="524" spans="1:11" ht="12.75">
      <c r="A524" s="3"/>
      <c r="B524" s="4"/>
      <c r="E524" s="265"/>
      <c r="F524" s="288"/>
      <c r="G524" s="287"/>
      <c r="H524" s="267"/>
      <c r="I524" s="268"/>
      <c r="K524" s="241"/>
    </row>
    <row r="525" spans="1:11" ht="12.75">
      <c r="A525" s="3"/>
      <c r="B525" s="4"/>
      <c r="E525" s="265"/>
      <c r="F525" s="288"/>
      <c r="G525" s="287"/>
      <c r="H525" s="267"/>
      <c r="I525" s="268"/>
      <c r="K525" s="241"/>
    </row>
    <row r="526" spans="1:11" ht="12.75">
      <c r="A526" s="3"/>
      <c r="B526" s="4"/>
      <c r="E526" s="265"/>
      <c r="F526" s="288"/>
      <c r="G526" s="287"/>
      <c r="H526" s="267"/>
      <c r="I526" s="268"/>
      <c r="K526" s="241"/>
    </row>
    <row r="527" spans="1:11" ht="12.75">
      <c r="A527" s="3"/>
      <c r="B527" s="4"/>
      <c r="E527" s="265"/>
      <c r="F527" s="288"/>
      <c r="G527" s="287"/>
      <c r="H527" s="267"/>
      <c r="I527" s="268"/>
      <c r="K527" s="241"/>
    </row>
    <row r="528" spans="1:11" ht="12.75">
      <c r="A528" s="3"/>
      <c r="B528" s="4"/>
      <c r="E528" s="265"/>
      <c r="F528" s="288"/>
      <c r="G528" s="287"/>
      <c r="H528" s="267"/>
      <c r="I528" s="268"/>
      <c r="K528" s="241"/>
    </row>
    <row r="529" spans="1:11" ht="12.75">
      <c r="A529" s="3"/>
      <c r="B529" s="4"/>
      <c r="E529" s="265"/>
      <c r="F529" s="288"/>
      <c r="G529" s="287"/>
      <c r="H529" s="267"/>
      <c r="I529" s="268"/>
      <c r="K529" s="241"/>
    </row>
    <row r="530" spans="1:11" ht="12.75">
      <c r="A530" s="3"/>
      <c r="B530" s="4"/>
      <c r="E530" s="265"/>
      <c r="F530" s="288"/>
      <c r="G530" s="287"/>
      <c r="H530" s="267"/>
      <c r="I530" s="268"/>
      <c r="K530" s="241"/>
    </row>
    <row r="531" spans="1:11" ht="12.75">
      <c r="A531" s="3"/>
      <c r="B531" s="4"/>
      <c r="E531" s="265"/>
      <c r="F531" s="288"/>
      <c r="G531" s="287"/>
      <c r="H531" s="267"/>
      <c r="I531" s="268"/>
      <c r="K531" s="241"/>
    </row>
    <row r="532" spans="1:11" ht="12.75">
      <c r="A532" s="3"/>
      <c r="B532" s="4"/>
      <c r="E532" s="265"/>
      <c r="F532" s="288"/>
      <c r="G532" s="287"/>
      <c r="H532" s="267"/>
      <c r="I532" s="268"/>
      <c r="K532" s="241"/>
    </row>
    <row r="533" spans="1:11" ht="12.75">
      <c r="A533" s="3"/>
      <c r="B533" s="4"/>
      <c r="E533" s="265"/>
      <c r="F533" s="288"/>
      <c r="G533" s="287"/>
      <c r="H533" s="267"/>
      <c r="I533" s="268"/>
      <c r="K533" s="241"/>
    </row>
    <row r="534" spans="1:11" ht="12.75">
      <c r="A534" s="3"/>
      <c r="B534" s="4"/>
      <c r="E534" s="265"/>
      <c r="F534" s="288"/>
      <c r="G534" s="287"/>
      <c r="H534" s="267"/>
      <c r="I534" s="268"/>
      <c r="K534" s="241"/>
    </row>
    <row r="535" spans="1:11" ht="12.75">
      <c r="A535" s="3"/>
      <c r="B535" s="4"/>
      <c r="E535" s="265"/>
      <c r="F535" s="288"/>
      <c r="G535" s="287"/>
      <c r="H535" s="267"/>
      <c r="I535" s="268"/>
      <c r="K535" s="241"/>
    </row>
    <row r="536" spans="1:11" ht="12.75">
      <c r="A536" s="3"/>
      <c r="B536" s="4"/>
      <c r="E536" s="265"/>
      <c r="F536" s="288"/>
      <c r="G536" s="287"/>
      <c r="H536" s="267"/>
      <c r="I536" s="268"/>
      <c r="K536" s="241"/>
    </row>
    <row r="537" spans="1:11" ht="12.75">
      <c r="A537" s="3"/>
      <c r="B537" s="4"/>
      <c r="E537" s="265"/>
      <c r="F537" s="288"/>
      <c r="G537" s="287"/>
      <c r="H537" s="267"/>
      <c r="I537" s="268"/>
      <c r="K537" s="241"/>
    </row>
    <row r="538" spans="1:11" ht="12.75">
      <c r="A538" s="3"/>
      <c r="B538" s="4"/>
      <c r="E538" s="265"/>
      <c r="F538" s="288"/>
      <c r="G538" s="287"/>
      <c r="H538" s="267"/>
      <c r="I538" s="268"/>
      <c r="K538" s="241"/>
    </row>
    <row r="539" spans="1:11" ht="12.75">
      <c r="A539" s="3"/>
      <c r="B539" s="4"/>
      <c r="E539" s="265"/>
      <c r="F539" s="288"/>
      <c r="G539" s="287"/>
      <c r="H539" s="267"/>
      <c r="I539" s="268"/>
      <c r="K539" s="241"/>
    </row>
    <row r="540" spans="1:11" ht="12.75">
      <c r="A540" s="3"/>
      <c r="B540" s="4"/>
      <c r="E540" s="265"/>
      <c r="F540" s="288"/>
      <c r="G540" s="287"/>
      <c r="H540" s="267"/>
      <c r="I540" s="268"/>
      <c r="K540" s="241"/>
    </row>
    <row r="541" spans="1:11" ht="12.75">
      <c r="A541" s="3"/>
      <c r="B541" s="4"/>
      <c r="E541" s="265"/>
      <c r="F541" s="288"/>
      <c r="G541" s="287"/>
      <c r="H541" s="267"/>
      <c r="I541" s="268"/>
      <c r="K541" s="241"/>
    </row>
    <row r="542" spans="1:11" ht="12.75">
      <c r="A542" s="3"/>
      <c r="B542" s="4"/>
      <c r="E542" s="265"/>
      <c r="F542" s="288"/>
      <c r="G542" s="287"/>
      <c r="H542" s="267"/>
      <c r="I542" s="268"/>
      <c r="K542" s="241"/>
    </row>
    <row r="543" spans="1:11" ht="12.75">
      <c r="A543" s="3"/>
      <c r="B543" s="4"/>
      <c r="E543" s="265"/>
      <c r="F543" s="288"/>
      <c r="G543" s="287"/>
      <c r="H543" s="267"/>
      <c r="I543" s="268"/>
      <c r="K543" s="241"/>
    </row>
    <row r="544" spans="1:11" ht="12.75">
      <c r="A544" s="3"/>
      <c r="B544" s="4"/>
      <c r="E544" s="265"/>
      <c r="F544" s="288"/>
      <c r="G544" s="287"/>
      <c r="H544" s="267"/>
      <c r="I544" s="268"/>
      <c r="K544" s="241"/>
    </row>
    <row r="545" spans="1:11" ht="12.75">
      <c r="A545" s="3"/>
      <c r="B545" s="4"/>
      <c r="E545" s="265"/>
      <c r="F545" s="288"/>
      <c r="G545" s="287"/>
      <c r="H545" s="267"/>
      <c r="I545" s="268"/>
      <c r="K545" s="241"/>
    </row>
    <row r="546" spans="1:11" ht="12.75">
      <c r="A546" s="3"/>
      <c r="B546" s="4"/>
      <c r="E546" s="265"/>
      <c r="F546" s="288"/>
      <c r="G546" s="287"/>
      <c r="H546" s="267"/>
      <c r="I546" s="268"/>
      <c r="K546" s="241"/>
    </row>
    <row r="547" spans="1:11" ht="12.75">
      <c r="A547" s="3"/>
      <c r="B547" s="4"/>
      <c r="E547" s="265"/>
      <c r="F547" s="288"/>
      <c r="G547" s="287"/>
      <c r="H547" s="267"/>
      <c r="I547" s="268"/>
      <c r="K547" s="241"/>
    </row>
    <row r="548" spans="1:11" ht="12.75">
      <c r="A548" s="3"/>
      <c r="B548" s="4"/>
      <c r="E548" s="265"/>
      <c r="F548" s="288"/>
      <c r="G548" s="287"/>
      <c r="H548" s="267"/>
      <c r="I548" s="268"/>
      <c r="K548" s="241"/>
    </row>
    <row r="549" spans="1:11" ht="12.75">
      <c r="A549" s="3"/>
      <c r="B549" s="4"/>
      <c r="E549" s="265"/>
      <c r="F549" s="288"/>
      <c r="G549" s="287"/>
      <c r="H549" s="267"/>
      <c r="I549" s="268"/>
      <c r="K549" s="241"/>
    </row>
    <row r="550" spans="1:11" ht="12.75">
      <c r="A550" s="3"/>
      <c r="B550" s="4"/>
      <c r="E550" s="265"/>
      <c r="F550" s="288"/>
      <c r="G550" s="287"/>
      <c r="H550" s="267"/>
      <c r="I550" s="268"/>
      <c r="K550" s="241"/>
    </row>
    <row r="551" spans="1:11" ht="12.75">
      <c r="A551" s="3"/>
      <c r="B551" s="4"/>
      <c r="E551" s="265"/>
      <c r="F551" s="288"/>
      <c r="G551" s="287"/>
      <c r="H551" s="267"/>
      <c r="I551" s="268"/>
      <c r="K551" s="241"/>
    </row>
    <row r="552" spans="1:11" ht="12.75">
      <c r="A552" s="3"/>
      <c r="B552" s="4"/>
      <c r="E552" s="265"/>
      <c r="F552" s="288"/>
      <c r="G552" s="287"/>
      <c r="H552" s="267"/>
      <c r="I552" s="268"/>
      <c r="K552" s="241"/>
    </row>
    <row r="553" spans="1:11" ht="12.75">
      <c r="A553" s="3"/>
      <c r="B553" s="4"/>
      <c r="E553" s="265"/>
      <c r="F553" s="288"/>
      <c r="G553" s="287"/>
      <c r="H553" s="267"/>
      <c r="I553" s="268"/>
      <c r="K553" s="241"/>
    </row>
    <row r="554" spans="1:11" ht="12.75">
      <c r="A554" s="3"/>
      <c r="B554" s="4"/>
      <c r="E554" s="265"/>
      <c r="F554" s="288"/>
      <c r="G554" s="287"/>
      <c r="H554" s="267"/>
      <c r="I554" s="268"/>
      <c r="K554" s="241"/>
    </row>
    <row r="555" spans="1:11" ht="12.75">
      <c r="A555" s="3"/>
      <c r="B555" s="4"/>
      <c r="E555" s="265"/>
      <c r="F555" s="288"/>
      <c r="G555" s="287"/>
      <c r="H555" s="267"/>
      <c r="I555" s="268"/>
      <c r="K555" s="241"/>
    </row>
    <row r="556" spans="1:11" ht="12.75">
      <c r="A556" s="3"/>
      <c r="B556" s="4"/>
      <c r="E556" s="265"/>
      <c r="F556" s="288"/>
      <c r="G556" s="287"/>
      <c r="H556" s="267"/>
      <c r="I556" s="268"/>
      <c r="K556" s="241"/>
    </row>
    <row r="557" spans="1:11" ht="12.75">
      <c r="A557" s="3"/>
      <c r="B557" s="4"/>
      <c r="E557" s="265"/>
      <c r="F557" s="288"/>
      <c r="G557" s="287"/>
      <c r="H557" s="267"/>
      <c r="I557" s="268"/>
      <c r="K557" s="241"/>
    </row>
    <row r="558" spans="1:11" ht="12.75">
      <c r="A558" s="3"/>
      <c r="B558" s="4"/>
      <c r="E558" s="265"/>
      <c r="F558" s="288"/>
      <c r="G558" s="287"/>
      <c r="H558" s="267"/>
      <c r="I558" s="268"/>
      <c r="K558" s="241"/>
    </row>
    <row r="559" spans="1:11" ht="12.75">
      <c r="A559" s="3"/>
      <c r="B559" s="4"/>
      <c r="E559" s="265"/>
      <c r="F559" s="288"/>
      <c r="G559" s="287"/>
      <c r="H559" s="267"/>
      <c r="I559" s="268"/>
      <c r="K559" s="241"/>
    </row>
    <row r="560" spans="1:11" ht="12.75">
      <c r="A560" s="3"/>
      <c r="B560" s="4"/>
      <c r="E560" s="265"/>
      <c r="F560" s="288"/>
      <c r="G560" s="287"/>
      <c r="H560" s="267"/>
      <c r="I560" s="268"/>
      <c r="K560" s="241"/>
    </row>
    <row r="561" spans="1:11" ht="12.75">
      <c r="A561" s="3"/>
      <c r="B561" s="4"/>
      <c r="E561" s="265"/>
      <c r="F561" s="288"/>
      <c r="G561" s="287"/>
      <c r="H561" s="267"/>
      <c r="I561" s="268"/>
      <c r="K561" s="241"/>
    </row>
    <row r="562" spans="1:11" ht="12.75">
      <c r="A562" s="3"/>
      <c r="B562" s="4"/>
      <c r="E562" s="265"/>
      <c r="F562" s="288"/>
      <c r="G562" s="287"/>
      <c r="H562" s="267"/>
      <c r="I562" s="268"/>
      <c r="K562" s="241"/>
    </row>
    <row r="563" spans="1:11" ht="12.75">
      <c r="A563" s="3"/>
      <c r="B563" s="4"/>
      <c r="E563" s="265"/>
      <c r="F563" s="288"/>
      <c r="G563" s="287"/>
      <c r="H563" s="267"/>
      <c r="I563" s="268"/>
      <c r="K563" s="241"/>
    </row>
    <row r="564" spans="1:11" ht="12.75">
      <c r="A564" s="3"/>
      <c r="B564" s="4"/>
      <c r="E564" s="265"/>
      <c r="F564" s="288"/>
      <c r="G564" s="287"/>
      <c r="H564" s="267"/>
      <c r="I564" s="268"/>
      <c r="K564" s="241"/>
    </row>
    <row r="565" spans="1:11" ht="12.75">
      <c r="A565" s="3"/>
      <c r="B565" s="4"/>
      <c r="E565" s="265"/>
      <c r="F565" s="288"/>
      <c r="G565" s="287"/>
      <c r="H565" s="267"/>
      <c r="I565" s="268"/>
      <c r="K565" s="241"/>
    </row>
    <row r="566" spans="1:11" ht="12.75">
      <c r="A566" s="3"/>
      <c r="B566" s="4"/>
      <c r="E566" s="265"/>
      <c r="F566" s="288"/>
      <c r="G566" s="287"/>
      <c r="H566" s="267"/>
      <c r="I566" s="268"/>
      <c r="K566" s="241"/>
    </row>
    <row r="567" spans="1:11" ht="12.75">
      <c r="A567" s="3"/>
      <c r="B567" s="4"/>
      <c r="E567" s="265"/>
      <c r="F567" s="288"/>
      <c r="G567" s="287"/>
      <c r="H567" s="267"/>
      <c r="I567" s="268"/>
      <c r="K567" s="241"/>
    </row>
    <row r="568" spans="1:11" ht="12.75">
      <c r="A568" s="3"/>
      <c r="B568" s="4"/>
      <c r="E568" s="265"/>
      <c r="F568" s="288"/>
      <c r="G568" s="287"/>
      <c r="H568" s="267"/>
      <c r="I568" s="268"/>
      <c r="K568" s="241"/>
    </row>
    <row r="569" spans="1:11" ht="12.75">
      <c r="A569" s="3"/>
      <c r="B569" s="4"/>
      <c r="E569" s="265"/>
      <c r="F569" s="288"/>
      <c r="G569" s="287"/>
      <c r="H569" s="267"/>
      <c r="I569" s="268"/>
      <c r="K569" s="241"/>
    </row>
    <row r="570" spans="1:11" ht="12.75">
      <c r="A570" s="3"/>
      <c r="B570" s="4"/>
      <c r="E570" s="265"/>
      <c r="F570" s="288"/>
      <c r="G570" s="287"/>
      <c r="H570" s="267"/>
      <c r="I570" s="268"/>
      <c r="K570" s="241"/>
    </row>
    <row r="571" spans="1:11" ht="12.75">
      <c r="A571" s="3"/>
      <c r="B571" s="4"/>
      <c r="E571" s="265"/>
      <c r="F571" s="288"/>
      <c r="G571" s="287"/>
      <c r="H571" s="267"/>
      <c r="I571" s="268"/>
      <c r="K571" s="241"/>
    </row>
    <row r="572" spans="1:11" ht="12.75">
      <c r="A572" s="3"/>
      <c r="B572" s="4"/>
      <c r="E572" s="265"/>
      <c r="F572" s="288"/>
      <c r="G572" s="287"/>
      <c r="H572" s="267"/>
      <c r="I572" s="268"/>
      <c r="K572" s="241"/>
    </row>
    <row r="573" spans="1:11" ht="12.75">
      <c r="A573" s="3"/>
      <c r="B573" s="4"/>
      <c r="E573" s="265"/>
      <c r="F573" s="288"/>
      <c r="G573" s="287"/>
      <c r="H573" s="267"/>
      <c r="I573" s="268"/>
      <c r="K573" s="241"/>
    </row>
    <row r="574" spans="1:11" ht="12.75">
      <c r="A574" s="3"/>
      <c r="B574" s="4"/>
      <c r="E574" s="265"/>
      <c r="F574" s="288"/>
      <c r="G574" s="287"/>
      <c r="H574" s="267"/>
      <c r="I574" s="268"/>
      <c r="K574" s="241"/>
    </row>
    <row r="575" spans="1:11" ht="12.75">
      <c r="A575" s="3"/>
      <c r="B575" s="4"/>
      <c r="E575" s="265"/>
      <c r="F575" s="288"/>
      <c r="G575" s="287"/>
      <c r="H575" s="267"/>
      <c r="I575" s="268"/>
      <c r="K575" s="241"/>
    </row>
    <row r="576" spans="1:11" ht="12.75">
      <c r="A576" s="3"/>
      <c r="B576" s="4"/>
      <c r="E576" s="265"/>
      <c r="F576" s="288"/>
      <c r="G576" s="287"/>
      <c r="H576" s="267"/>
      <c r="I576" s="268"/>
      <c r="K576" s="241"/>
    </row>
    <row r="577" spans="1:11" ht="12.75">
      <c r="A577" s="3"/>
      <c r="B577" s="4"/>
      <c r="E577" s="265"/>
      <c r="F577" s="288"/>
      <c r="G577" s="287"/>
      <c r="H577" s="267"/>
      <c r="I577" s="268"/>
      <c r="K577" s="241"/>
    </row>
    <row r="578" spans="1:11" ht="12.75">
      <c r="A578" s="3"/>
      <c r="B578" s="4"/>
      <c r="E578" s="265"/>
      <c r="F578" s="288"/>
      <c r="G578" s="287"/>
      <c r="H578" s="267"/>
      <c r="I578" s="268"/>
      <c r="K578" s="241"/>
    </row>
    <row r="579" spans="1:11" ht="12.75">
      <c r="A579" s="3"/>
      <c r="B579" s="4"/>
      <c r="E579" s="265"/>
      <c r="F579" s="288"/>
      <c r="G579" s="287"/>
      <c r="H579" s="267"/>
      <c r="I579" s="268"/>
      <c r="K579" s="241"/>
    </row>
    <row r="580" spans="1:11" ht="12.75">
      <c r="A580" s="3"/>
      <c r="B580" s="4"/>
      <c r="E580" s="265"/>
      <c r="F580" s="288"/>
      <c r="G580" s="287"/>
      <c r="H580" s="267"/>
      <c r="I580" s="268"/>
      <c r="K580" s="241"/>
    </row>
    <row r="581" spans="1:11" ht="12.75">
      <c r="A581" s="3"/>
      <c r="B581" s="4"/>
      <c r="E581" s="265"/>
      <c r="F581" s="288"/>
      <c r="G581" s="287"/>
      <c r="H581" s="267"/>
      <c r="I581" s="268"/>
      <c r="K581" s="241"/>
    </row>
    <row r="582" spans="1:11" ht="12.75">
      <c r="A582" s="3"/>
      <c r="B582" s="4"/>
      <c r="E582" s="265"/>
      <c r="F582" s="288"/>
      <c r="G582" s="287"/>
      <c r="H582" s="267"/>
      <c r="I582" s="268"/>
      <c r="K582" s="241"/>
    </row>
    <row r="583" spans="1:11" ht="12.75">
      <c r="A583" s="3"/>
      <c r="B583" s="4"/>
      <c r="E583" s="265"/>
      <c r="F583" s="288"/>
      <c r="G583" s="287"/>
      <c r="H583" s="267"/>
      <c r="I583" s="268"/>
      <c r="K583" s="241"/>
    </row>
    <row r="584" spans="1:11" ht="12.75">
      <c r="A584" s="3"/>
      <c r="B584" s="4"/>
      <c r="E584" s="265"/>
      <c r="F584" s="288"/>
      <c r="G584" s="287"/>
      <c r="H584" s="267"/>
      <c r="I584" s="268"/>
      <c r="K584" s="241"/>
    </row>
    <row r="585" spans="1:11" ht="12.75">
      <c r="A585" s="3"/>
      <c r="B585" s="4"/>
      <c r="E585" s="265"/>
      <c r="F585" s="288"/>
      <c r="G585" s="287"/>
      <c r="H585" s="267"/>
      <c r="I585" s="268"/>
      <c r="K585" s="241"/>
    </row>
    <row r="586" spans="1:11" ht="12.75">
      <c r="A586" s="3"/>
      <c r="B586" s="4"/>
      <c r="E586" s="265"/>
      <c r="F586" s="288"/>
      <c r="G586" s="287"/>
      <c r="H586" s="267"/>
      <c r="I586" s="268"/>
      <c r="K586" s="241"/>
    </row>
    <row r="587" spans="1:11" ht="12.75">
      <c r="A587" s="3"/>
      <c r="B587" s="4"/>
      <c r="E587" s="265"/>
      <c r="F587" s="288"/>
      <c r="G587" s="287"/>
      <c r="H587" s="267"/>
      <c r="I587" s="268"/>
      <c r="K587" s="241"/>
    </row>
    <row r="588" spans="1:11" ht="12.75">
      <c r="A588" s="3"/>
      <c r="B588" s="4"/>
      <c r="E588" s="265"/>
      <c r="F588" s="288"/>
      <c r="G588" s="287"/>
      <c r="H588" s="267"/>
      <c r="I588" s="268"/>
      <c r="K588" s="241"/>
    </row>
    <row r="589" spans="1:11" ht="12.75">
      <c r="A589" s="3"/>
      <c r="B589" s="4"/>
      <c r="E589" s="265"/>
      <c r="F589" s="288"/>
      <c r="G589" s="287"/>
      <c r="H589" s="267"/>
      <c r="I589" s="268"/>
      <c r="K589" s="241"/>
    </row>
    <row r="590" spans="1:11" ht="12.75">
      <c r="A590" s="3"/>
      <c r="B590" s="4"/>
      <c r="E590" s="265"/>
      <c r="F590" s="288"/>
      <c r="G590" s="287"/>
      <c r="H590" s="267"/>
      <c r="I590" s="268"/>
      <c r="K590" s="241"/>
    </row>
    <row r="591" spans="1:11" ht="12.75">
      <c r="A591" s="3"/>
      <c r="B591" s="4"/>
      <c r="E591" s="265"/>
      <c r="F591" s="288"/>
      <c r="G591" s="287"/>
      <c r="H591" s="267"/>
      <c r="I591" s="268"/>
      <c r="K591" s="241"/>
    </row>
    <row r="592" spans="1:11" ht="12.75">
      <c r="A592" s="3"/>
      <c r="B592" s="4"/>
      <c r="E592" s="265"/>
      <c r="F592" s="288"/>
      <c r="G592" s="287"/>
      <c r="H592" s="267"/>
      <c r="I592" s="268"/>
      <c r="K592" s="241"/>
    </row>
    <row r="593" spans="1:11" ht="12.75">
      <c r="A593" s="3"/>
      <c r="B593" s="4"/>
      <c r="E593" s="265"/>
      <c r="F593" s="288"/>
      <c r="G593" s="287"/>
      <c r="H593" s="267"/>
      <c r="I593" s="268"/>
      <c r="K593" s="241"/>
    </row>
    <row r="594" spans="1:11" ht="12.75">
      <c r="A594" s="3"/>
      <c r="B594" s="4"/>
      <c r="E594" s="265"/>
      <c r="F594" s="288"/>
      <c r="G594" s="287"/>
      <c r="H594" s="267"/>
      <c r="I594" s="268"/>
      <c r="K594" s="241"/>
    </row>
    <row r="595" spans="1:11" ht="12.75">
      <c r="A595" s="3"/>
      <c r="B595" s="4"/>
      <c r="E595" s="265"/>
      <c r="F595" s="288"/>
      <c r="G595" s="287"/>
      <c r="H595" s="267"/>
      <c r="I595" s="268"/>
      <c r="K595" s="241"/>
    </row>
    <row r="596" spans="1:11" ht="12.75">
      <c r="A596" s="3"/>
      <c r="B596" s="4"/>
      <c r="E596" s="265"/>
      <c r="F596" s="288"/>
      <c r="G596" s="287"/>
      <c r="H596" s="267"/>
      <c r="I596" s="268"/>
      <c r="K596" s="241"/>
    </row>
    <row r="597" spans="1:11" ht="12.75">
      <c r="A597" s="3"/>
      <c r="B597" s="4"/>
      <c r="E597" s="265"/>
      <c r="F597" s="288"/>
      <c r="G597" s="287"/>
      <c r="H597" s="267"/>
      <c r="I597" s="268"/>
      <c r="K597" s="241"/>
    </row>
    <row r="598" spans="1:11" ht="12.75">
      <c r="A598" s="3"/>
      <c r="B598" s="4"/>
      <c r="E598" s="265"/>
      <c r="F598" s="288"/>
      <c r="G598" s="287"/>
      <c r="H598" s="267"/>
      <c r="I598" s="268"/>
      <c r="K598" s="241"/>
    </row>
    <row r="599" spans="1:11" ht="12.75">
      <c r="A599" s="3"/>
      <c r="B599" s="4"/>
      <c r="E599" s="265"/>
      <c r="F599" s="288"/>
      <c r="G599" s="287"/>
      <c r="H599" s="267"/>
      <c r="I599" s="268"/>
      <c r="K599" s="241"/>
    </row>
    <row r="600" spans="1:11" ht="12.75">
      <c r="A600" s="3"/>
      <c r="B600" s="4"/>
      <c r="E600" s="265"/>
      <c r="F600" s="288"/>
      <c r="G600" s="287"/>
      <c r="H600" s="267"/>
      <c r="I600" s="268"/>
      <c r="K600" s="241"/>
    </row>
    <row r="601" spans="1:11" ht="12.75">
      <c r="A601" s="3"/>
      <c r="B601" s="4"/>
      <c r="E601" s="265"/>
      <c r="F601" s="288"/>
      <c r="G601" s="287"/>
      <c r="H601" s="267"/>
      <c r="I601" s="268"/>
      <c r="K601" s="241"/>
    </row>
    <row r="602" spans="1:11" ht="12.75">
      <c r="A602" s="3"/>
      <c r="B602" s="4"/>
      <c r="E602" s="265"/>
      <c r="F602" s="288"/>
      <c r="G602" s="287"/>
      <c r="H602" s="267"/>
      <c r="I602" s="268"/>
      <c r="K602" s="241"/>
    </row>
    <row r="603" spans="1:11" ht="12.75">
      <c r="A603" s="3"/>
      <c r="B603" s="4"/>
      <c r="E603" s="265"/>
      <c r="F603" s="288"/>
      <c r="G603" s="287"/>
      <c r="H603" s="267"/>
      <c r="I603" s="268"/>
      <c r="K603" s="241"/>
    </row>
    <row r="604" spans="1:11" ht="12.75">
      <c r="A604" s="3"/>
      <c r="B604" s="4"/>
      <c r="E604" s="265"/>
      <c r="F604" s="288"/>
      <c r="G604" s="287"/>
      <c r="H604" s="267"/>
      <c r="I604" s="268"/>
      <c r="K604" s="241"/>
    </row>
    <row r="605" spans="1:11" ht="12.75">
      <c r="A605" s="3"/>
      <c r="B605" s="4"/>
      <c r="E605" s="265"/>
      <c r="F605" s="288"/>
      <c r="G605" s="287"/>
      <c r="H605" s="267"/>
      <c r="I605" s="268"/>
      <c r="K605" s="241"/>
    </row>
    <row r="606" spans="1:11" ht="12.75">
      <c r="A606" s="3"/>
      <c r="B606" s="4"/>
      <c r="E606" s="265"/>
      <c r="F606" s="288"/>
      <c r="G606" s="287"/>
      <c r="H606" s="267"/>
      <c r="I606" s="268"/>
      <c r="K606" s="241"/>
    </row>
    <row r="607" spans="1:11" ht="12.75">
      <c r="A607" s="3"/>
      <c r="B607" s="4"/>
      <c r="E607" s="265"/>
      <c r="F607" s="288"/>
      <c r="G607" s="287"/>
      <c r="H607" s="267"/>
      <c r="I607" s="268"/>
      <c r="K607" s="241"/>
    </row>
    <row r="608" spans="1:11" ht="12.75">
      <c r="A608" s="3"/>
      <c r="B608" s="4"/>
      <c r="E608" s="265"/>
      <c r="F608" s="288"/>
      <c r="G608" s="287"/>
      <c r="H608" s="267"/>
      <c r="I608" s="268"/>
      <c r="K608" s="241"/>
    </row>
    <row r="609" spans="1:11" ht="12.75">
      <c r="A609" s="3"/>
      <c r="B609" s="4"/>
      <c r="E609" s="265"/>
      <c r="F609" s="288"/>
      <c r="G609" s="287"/>
      <c r="H609" s="267"/>
      <c r="I609" s="268"/>
      <c r="K609" s="241"/>
    </row>
    <row r="610" spans="1:11" ht="12.75">
      <c r="A610" s="3"/>
      <c r="B610" s="4"/>
      <c r="E610" s="265"/>
      <c r="F610" s="288"/>
      <c r="G610" s="287"/>
      <c r="H610" s="267"/>
      <c r="I610" s="268"/>
      <c r="K610" s="241"/>
    </row>
    <row r="611" spans="1:11" ht="12.75">
      <c r="A611" s="3"/>
      <c r="B611" s="4"/>
      <c r="E611" s="265"/>
      <c r="F611" s="288"/>
      <c r="G611" s="287"/>
      <c r="H611" s="267"/>
      <c r="I611" s="268"/>
      <c r="K611" s="241"/>
    </row>
    <row r="612" spans="1:11" ht="12.75">
      <c r="A612" s="3"/>
      <c r="B612" s="4"/>
      <c r="E612" s="265"/>
      <c r="F612" s="288"/>
      <c r="G612" s="287"/>
      <c r="H612" s="267"/>
      <c r="I612" s="268"/>
      <c r="K612" s="241"/>
    </row>
    <row r="613" spans="1:11" ht="12.75">
      <c r="A613" s="3"/>
      <c r="B613" s="4"/>
      <c r="E613" s="265"/>
      <c r="F613" s="288"/>
      <c r="G613" s="287"/>
      <c r="H613" s="267"/>
      <c r="I613" s="268"/>
      <c r="K613" s="241"/>
    </row>
    <row r="614" spans="1:11" ht="12.75">
      <c r="A614" s="3"/>
      <c r="B614" s="4"/>
      <c r="E614" s="265"/>
      <c r="F614" s="288"/>
      <c r="G614" s="287"/>
      <c r="H614" s="267"/>
      <c r="I614" s="268"/>
      <c r="K614" s="241"/>
    </row>
    <row r="615" spans="1:11" ht="12.75">
      <c r="A615" s="3"/>
      <c r="B615" s="4"/>
      <c r="E615" s="265"/>
      <c r="F615" s="288"/>
      <c r="G615" s="287"/>
      <c r="H615" s="267"/>
      <c r="I615" s="268"/>
      <c r="K615" s="241"/>
    </row>
    <row r="616" spans="1:11" ht="12.75">
      <c r="A616" s="3"/>
      <c r="B616" s="4"/>
      <c r="E616" s="265"/>
      <c r="F616" s="288"/>
      <c r="G616" s="287"/>
      <c r="H616" s="267"/>
      <c r="I616" s="268"/>
      <c r="K616" s="241"/>
    </row>
    <row r="617" spans="1:11" ht="12.75">
      <c r="A617" s="3"/>
      <c r="B617" s="4"/>
      <c r="E617" s="265"/>
      <c r="F617" s="288"/>
      <c r="G617" s="287"/>
      <c r="H617" s="267"/>
      <c r="I617" s="268"/>
      <c r="K617" s="241"/>
    </row>
    <row r="618" spans="1:11" ht="12.75">
      <c r="A618" s="3"/>
      <c r="B618" s="4"/>
      <c r="E618" s="265"/>
      <c r="F618" s="288"/>
      <c r="G618" s="287"/>
      <c r="H618" s="267"/>
      <c r="I618" s="268"/>
      <c r="K618" s="241"/>
    </row>
    <row r="619" spans="1:11" ht="12.75">
      <c r="A619" s="3"/>
      <c r="B619" s="4"/>
      <c r="E619" s="265"/>
      <c r="F619" s="288"/>
      <c r="G619" s="287"/>
      <c r="H619" s="267"/>
      <c r="I619" s="268"/>
      <c r="K619" s="241"/>
    </row>
    <row r="620" spans="1:11" ht="12.75">
      <c r="A620" s="3"/>
      <c r="B620" s="4"/>
      <c r="E620" s="265"/>
      <c r="F620" s="288"/>
      <c r="G620" s="287"/>
      <c r="H620" s="267"/>
      <c r="I620" s="268"/>
      <c r="K620" s="241"/>
    </row>
    <row r="621" spans="1:11" ht="12.75">
      <c r="A621" s="3"/>
      <c r="B621" s="4"/>
      <c r="E621" s="265"/>
      <c r="F621" s="288"/>
      <c r="G621" s="287"/>
      <c r="H621" s="267"/>
      <c r="I621" s="268"/>
      <c r="K621" s="241"/>
    </row>
    <row r="622" spans="1:11" ht="12.75">
      <c r="A622" s="3"/>
      <c r="B622" s="4"/>
      <c r="E622" s="265"/>
      <c r="F622" s="288"/>
      <c r="G622" s="287"/>
      <c r="H622" s="267"/>
      <c r="I622" s="268"/>
      <c r="K622" s="241"/>
    </row>
    <row r="623" spans="1:11" ht="12.75">
      <c r="A623" s="3"/>
      <c r="B623" s="4"/>
      <c r="E623" s="265"/>
      <c r="F623" s="288"/>
      <c r="G623" s="287"/>
      <c r="H623" s="267"/>
      <c r="I623" s="268"/>
      <c r="K623" s="241"/>
    </row>
    <row r="624" spans="1:11" ht="12.75">
      <c r="A624" s="3"/>
      <c r="B624" s="4"/>
      <c r="E624" s="265"/>
      <c r="F624" s="288"/>
      <c r="G624" s="287"/>
      <c r="H624" s="267"/>
      <c r="I624" s="268"/>
      <c r="K624" s="241"/>
    </row>
    <row r="625" spans="1:11" ht="12.75">
      <c r="A625" s="3"/>
      <c r="B625" s="4"/>
      <c r="E625" s="265"/>
      <c r="F625" s="288"/>
      <c r="G625" s="287"/>
      <c r="H625" s="267"/>
      <c r="I625" s="268"/>
      <c r="K625" s="241"/>
    </row>
    <row r="626" spans="1:11" ht="12.75">
      <c r="A626" s="3"/>
      <c r="B626" s="4"/>
      <c r="E626" s="265"/>
      <c r="F626" s="288"/>
      <c r="G626" s="287"/>
      <c r="H626" s="267"/>
      <c r="I626" s="268"/>
      <c r="K626" s="241"/>
    </row>
    <row r="627" spans="1:11" ht="12.75">
      <c r="A627" s="3"/>
      <c r="B627" s="4"/>
      <c r="E627" s="265"/>
      <c r="F627" s="288"/>
      <c r="G627" s="287"/>
      <c r="H627" s="267"/>
      <c r="I627" s="268"/>
      <c r="K627" s="241"/>
    </row>
    <row r="628" spans="1:11" ht="12.75">
      <c r="A628" s="3"/>
      <c r="B628" s="4"/>
      <c r="E628" s="265"/>
      <c r="F628" s="288"/>
      <c r="G628" s="287"/>
      <c r="H628" s="267"/>
      <c r="I628" s="268"/>
      <c r="K628" s="241"/>
    </row>
    <row r="629" spans="1:11" ht="12.75">
      <c r="A629" s="3"/>
      <c r="B629" s="4"/>
      <c r="E629" s="265"/>
      <c r="F629" s="288"/>
      <c r="G629" s="287"/>
      <c r="H629" s="267"/>
      <c r="I629" s="268"/>
      <c r="K629" s="241"/>
    </row>
    <row r="630" spans="1:11" ht="12.75">
      <c r="A630" s="3"/>
      <c r="B630" s="4"/>
      <c r="E630" s="265"/>
      <c r="F630" s="288"/>
      <c r="G630" s="287"/>
      <c r="H630" s="267"/>
      <c r="I630" s="268"/>
      <c r="K630" s="241"/>
    </row>
    <row r="631" spans="1:11" ht="12.75">
      <c r="A631" s="3"/>
      <c r="B631" s="4"/>
      <c r="E631" s="265"/>
      <c r="F631" s="288"/>
      <c r="G631" s="287"/>
      <c r="H631" s="267"/>
      <c r="I631" s="268"/>
      <c r="K631" s="241"/>
    </row>
    <row r="632" spans="1:11" ht="12.75">
      <c r="A632" s="3"/>
      <c r="B632" s="4"/>
      <c r="E632" s="265"/>
      <c r="F632" s="288"/>
      <c r="G632" s="287"/>
      <c r="H632" s="267"/>
      <c r="I632" s="268"/>
      <c r="K632" s="241"/>
    </row>
    <row r="633" spans="1:11" ht="12.75">
      <c r="A633" s="3"/>
      <c r="B633" s="4"/>
      <c r="E633" s="265"/>
      <c r="F633" s="288"/>
      <c r="G633" s="287"/>
      <c r="H633" s="267"/>
      <c r="I633" s="268"/>
      <c r="K633" s="241"/>
    </row>
    <row r="634" spans="1:11" ht="12.75">
      <c r="A634" s="3"/>
      <c r="B634" s="4"/>
      <c r="E634" s="265"/>
      <c r="F634" s="288"/>
      <c r="G634" s="287"/>
      <c r="H634" s="267"/>
      <c r="I634" s="268"/>
      <c r="K634" s="241"/>
    </row>
    <row r="635" spans="1:11" ht="12.75">
      <c r="A635" s="3"/>
      <c r="B635" s="4"/>
      <c r="E635" s="265"/>
      <c r="F635" s="288"/>
      <c r="G635" s="287"/>
      <c r="H635" s="267"/>
      <c r="I635" s="268"/>
      <c r="K635" s="241"/>
    </row>
    <row r="636" spans="1:11" ht="12.75">
      <c r="A636" s="3"/>
      <c r="B636" s="4"/>
      <c r="E636" s="265"/>
      <c r="F636" s="288"/>
      <c r="G636" s="287"/>
      <c r="H636" s="267"/>
      <c r="I636" s="268"/>
      <c r="K636" s="241"/>
    </row>
    <row r="637" spans="1:11" ht="12.75">
      <c r="A637" s="3"/>
      <c r="B637" s="4"/>
      <c r="E637" s="265"/>
      <c r="F637" s="288"/>
      <c r="G637" s="287"/>
      <c r="H637" s="267"/>
      <c r="I637" s="268"/>
      <c r="K637" s="241"/>
    </row>
    <row r="638" spans="1:11" ht="12.75">
      <c r="A638" s="3"/>
      <c r="B638" s="4"/>
      <c r="E638" s="265"/>
      <c r="F638" s="288"/>
      <c r="G638" s="287"/>
      <c r="H638" s="267"/>
      <c r="I638" s="268"/>
      <c r="K638" s="241"/>
    </row>
    <row r="639" spans="1:11" ht="12.75">
      <c r="A639" s="3"/>
      <c r="B639" s="4"/>
      <c r="E639" s="265"/>
      <c r="F639" s="288"/>
      <c r="G639" s="287"/>
      <c r="H639" s="267"/>
      <c r="I639" s="268"/>
      <c r="K639" s="241"/>
    </row>
    <row r="640" spans="1:11" ht="12.75">
      <c r="A640" s="3"/>
      <c r="B640" s="4"/>
      <c r="E640" s="265"/>
      <c r="F640" s="288"/>
      <c r="G640" s="287"/>
      <c r="H640" s="267"/>
      <c r="I640" s="268"/>
      <c r="K640" s="241"/>
    </row>
    <row r="641" spans="1:11" ht="12.75">
      <c r="A641" s="3"/>
      <c r="B641" s="4"/>
      <c r="E641" s="265"/>
      <c r="F641" s="288"/>
      <c r="G641" s="287"/>
      <c r="H641" s="267"/>
      <c r="I641" s="268"/>
      <c r="K641" s="241"/>
    </row>
    <row r="642" spans="1:11" ht="12.75">
      <c r="A642" s="3"/>
      <c r="B642" s="4"/>
      <c r="E642" s="265"/>
      <c r="F642" s="288"/>
      <c r="G642" s="287"/>
      <c r="H642" s="267"/>
      <c r="I642" s="268"/>
      <c r="K642" s="241"/>
    </row>
    <row r="643" spans="1:11" ht="12.75">
      <c r="A643" s="3"/>
      <c r="B643" s="4"/>
      <c r="E643" s="265"/>
      <c r="F643" s="288"/>
      <c r="G643" s="287"/>
      <c r="H643" s="267"/>
      <c r="I643" s="268"/>
      <c r="K643" s="241"/>
    </row>
    <row r="644" spans="1:11" ht="12.75">
      <c r="A644" s="3"/>
      <c r="B644" s="4"/>
      <c r="E644" s="265"/>
      <c r="F644" s="288"/>
      <c r="G644" s="287"/>
      <c r="H644" s="267"/>
      <c r="I644" s="268"/>
      <c r="K644" s="241"/>
    </row>
    <row r="645" spans="1:11" ht="12.75">
      <c r="A645" s="3"/>
      <c r="B645" s="4"/>
      <c r="E645" s="265"/>
      <c r="F645" s="288"/>
      <c r="G645" s="287"/>
      <c r="H645" s="267"/>
      <c r="I645" s="268"/>
      <c r="K645" s="241"/>
    </row>
    <row r="646" spans="1:11" ht="12.75">
      <c r="A646" s="3"/>
      <c r="B646" s="4"/>
      <c r="E646" s="265"/>
      <c r="F646" s="288"/>
      <c r="G646" s="287"/>
      <c r="H646" s="267"/>
      <c r="I646" s="268"/>
      <c r="K646" s="241"/>
    </row>
    <row r="647" spans="1:11" ht="12.75">
      <c r="A647" s="3"/>
      <c r="B647" s="4"/>
      <c r="E647" s="265"/>
      <c r="F647" s="288"/>
      <c r="G647" s="287"/>
      <c r="H647" s="267"/>
      <c r="I647" s="268"/>
      <c r="K647" s="241"/>
    </row>
    <row r="648" spans="1:11" ht="12.75">
      <c r="A648" s="3"/>
      <c r="B648" s="4"/>
      <c r="E648" s="265"/>
      <c r="F648" s="288"/>
      <c r="G648" s="287"/>
      <c r="H648" s="267"/>
      <c r="I648" s="268"/>
      <c r="K648" s="241"/>
    </row>
    <row r="649" spans="1:11" ht="12.75">
      <c r="A649" s="3"/>
      <c r="B649" s="4"/>
      <c r="E649" s="265"/>
      <c r="F649" s="288"/>
      <c r="G649" s="287"/>
      <c r="H649" s="267"/>
      <c r="I649" s="268"/>
      <c r="K649" s="241"/>
    </row>
    <row r="650" spans="1:11" ht="12.75">
      <c r="A650" s="3"/>
      <c r="B650" s="4"/>
      <c r="E650" s="265"/>
      <c r="F650" s="288"/>
      <c r="G650" s="287"/>
      <c r="H650" s="267"/>
      <c r="I650" s="268"/>
      <c r="K650" s="241"/>
    </row>
    <row r="651" spans="1:11" ht="12.75">
      <c r="A651" s="3"/>
      <c r="B651" s="4"/>
      <c r="E651" s="265"/>
      <c r="F651" s="288"/>
      <c r="G651" s="287"/>
      <c r="H651" s="267"/>
      <c r="I651" s="268"/>
      <c r="K651" s="241"/>
    </row>
    <row r="652" spans="1:11" ht="12.75">
      <c r="A652" s="3"/>
      <c r="B652" s="4"/>
      <c r="E652" s="265"/>
      <c r="F652" s="288"/>
      <c r="G652" s="287"/>
      <c r="H652" s="267"/>
      <c r="I652" s="268"/>
      <c r="K652" s="241"/>
    </row>
    <row r="653" spans="1:11" ht="12.75">
      <c r="A653" s="3"/>
      <c r="B653" s="4"/>
      <c r="E653" s="265"/>
      <c r="F653" s="288"/>
      <c r="G653" s="287"/>
      <c r="H653" s="267"/>
      <c r="I653" s="268"/>
      <c r="K653" s="241"/>
    </row>
    <row r="654" spans="1:11" ht="12.75">
      <c r="A654" s="3"/>
      <c r="B654" s="4"/>
      <c r="E654" s="265"/>
      <c r="F654" s="288"/>
      <c r="G654" s="287"/>
      <c r="H654" s="267"/>
      <c r="I654" s="268"/>
      <c r="K654" s="241"/>
    </row>
    <row r="655" spans="1:11" ht="12.75">
      <c r="A655" s="3"/>
      <c r="B655" s="4"/>
      <c r="E655" s="265"/>
      <c r="F655" s="288"/>
      <c r="G655" s="287"/>
      <c r="H655" s="267"/>
      <c r="I655" s="268"/>
      <c r="K655" s="241"/>
    </row>
    <row r="656" spans="1:11" ht="12.75">
      <c r="A656" s="3"/>
      <c r="B656" s="4"/>
      <c r="E656" s="265"/>
      <c r="F656" s="288"/>
      <c r="G656" s="287"/>
      <c r="H656" s="267"/>
      <c r="I656" s="268"/>
      <c r="K656" s="241"/>
    </row>
    <row r="657" spans="1:11" ht="12.75">
      <c r="A657" s="3"/>
      <c r="B657" s="4"/>
      <c r="E657" s="265"/>
      <c r="F657" s="288"/>
      <c r="G657" s="287"/>
      <c r="H657" s="267"/>
      <c r="I657" s="268"/>
      <c r="K657" s="241"/>
    </row>
    <row r="658" spans="1:11" ht="12.75">
      <c r="A658" s="3"/>
      <c r="B658" s="4"/>
      <c r="E658" s="265"/>
      <c r="F658" s="288"/>
      <c r="G658" s="287"/>
      <c r="H658" s="267"/>
      <c r="I658" s="268"/>
      <c r="K658" s="241"/>
    </row>
    <row r="659" spans="1:11" ht="12.75">
      <c r="A659" s="3"/>
      <c r="B659" s="4"/>
      <c r="E659" s="265"/>
      <c r="F659" s="288"/>
      <c r="G659" s="287"/>
      <c r="H659" s="267"/>
      <c r="I659" s="268"/>
      <c r="K659" s="241"/>
    </row>
    <row r="660" spans="1:11" ht="12.75">
      <c r="A660" s="3"/>
      <c r="B660" s="4"/>
      <c r="E660" s="265"/>
      <c r="F660" s="288"/>
      <c r="G660" s="287"/>
      <c r="H660" s="267"/>
      <c r="I660" s="268"/>
      <c r="K660" s="241"/>
    </row>
    <row r="661" spans="1:11" ht="12.75">
      <c r="A661" s="3"/>
      <c r="B661" s="4"/>
      <c r="E661" s="265"/>
      <c r="F661" s="288"/>
      <c r="G661" s="287"/>
      <c r="H661" s="267"/>
      <c r="I661" s="268"/>
      <c r="K661" s="241"/>
    </row>
    <row r="662" spans="1:11" ht="12.75">
      <c r="A662" s="3"/>
      <c r="B662" s="4"/>
      <c r="E662" s="265"/>
      <c r="F662" s="288"/>
      <c r="G662" s="287"/>
      <c r="H662" s="267"/>
      <c r="I662" s="268"/>
      <c r="K662" s="241"/>
    </row>
    <row r="663" spans="1:11" ht="12.75">
      <c r="A663" s="3"/>
      <c r="B663" s="4"/>
      <c r="E663" s="265"/>
      <c r="F663" s="288"/>
      <c r="G663" s="287"/>
      <c r="H663" s="267"/>
      <c r="I663" s="268"/>
      <c r="K663" s="241"/>
    </row>
    <row r="664" spans="1:11" ht="12.75">
      <c r="A664" s="3"/>
      <c r="B664" s="4"/>
      <c r="E664" s="265"/>
      <c r="F664" s="288"/>
      <c r="G664" s="287"/>
      <c r="H664" s="267"/>
      <c r="I664" s="268"/>
      <c r="K664" s="241"/>
    </row>
    <row r="665" spans="1:11" ht="12.75">
      <c r="A665" s="3"/>
      <c r="B665" s="4"/>
      <c r="E665" s="265"/>
      <c r="F665" s="288"/>
      <c r="G665" s="287"/>
      <c r="H665" s="267"/>
      <c r="I665" s="268"/>
      <c r="K665" s="241"/>
    </row>
    <row r="666" spans="1:11" ht="12.75">
      <c r="A666" s="3"/>
      <c r="B666" s="4"/>
      <c r="E666" s="265"/>
      <c r="F666" s="288"/>
      <c r="G666" s="287"/>
      <c r="H666" s="267"/>
      <c r="I666" s="268"/>
      <c r="K666" s="241"/>
    </row>
    <row r="667" spans="1:11" ht="12.75">
      <c r="A667" s="3"/>
      <c r="B667" s="4"/>
      <c r="E667" s="265"/>
      <c r="F667" s="288"/>
      <c r="G667" s="287"/>
      <c r="H667" s="267"/>
      <c r="I667" s="268"/>
      <c r="K667" s="241"/>
    </row>
    <row r="668" spans="1:11" ht="12.75">
      <c r="A668" s="3"/>
      <c r="B668" s="4"/>
      <c r="E668" s="265"/>
      <c r="F668" s="288"/>
      <c r="G668" s="287"/>
      <c r="H668" s="267"/>
      <c r="I668" s="268"/>
      <c r="K668" s="241"/>
    </row>
    <row r="669" spans="1:11" ht="12.75">
      <c r="A669" s="3"/>
      <c r="B669" s="4"/>
      <c r="E669" s="265"/>
      <c r="F669" s="288"/>
      <c r="G669" s="287"/>
      <c r="H669" s="267"/>
      <c r="I669" s="268"/>
      <c r="K669" s="241"/>
    </row>
    <row r="670" spans="1:11" ht="12.75">
      <c r="A670" s="3"/>
      <c r="B670" s="4"/>
      <c r="E670" s="265"/>
      <c r="F670" s="288"/>
      <c r="G670" s="287"/>
      <c r="H670" s="267"/>
      <c r="I670" s="268"/>
      <c r="K670" s="241"/>
    </row>
    <row r="671" spans="1:11" ht="12.75">
      <c r="A671" s="3"/>
      <c r="B671" s="4"/>
      <c r="E671" s="265"/>
      <c r="F671" s="288"/>
      <c r="G671" s="287"/>
      <c r="H671" s="267"/>
      <c r="I671" s="268"/>
      <c r="K671" s="241"/>
    </row>
    <row r="672" spans="1:11" ht="12.75">
      <c r="A672" s="3"/>
      <c r="B672" s="4"/>
      <c r="E672" s="265"/>
      <c r="F672" s="288"/>
      <c r="G672" s="287"/>
      <c r="H672" s="267"/>
      <c r="I672" s="268"/>
      <c r="K672" s="241"/>
    </row>
    <row r="673" spans="1:11" ht="12.75">
      <c r="A673" s="3"/>
      <c r="B673" s="4"/>
      <c r="E673" s="265"/>
      <c r="F673" s="288"/>
      <c r="G673" s="287"/>
      <c r="H673" s="267"/>
      <c r="I673" s="268"/>
      <c r="K673" s="241"/>
    </row>
    <row r="674" spans="1:11" ht="12.75">
      <c r="A674" s="3"/>
      <c r="B674" s="4"/>
      <c r="E674" s="265"/>
      <c r="F674" s="288"/>
      <c r="G674" s="287"/>
      <c r="H674" s="267"/>
      <c r="I674" s="268"/>
      <c r="K674" s="241"/>
    </row>
    <row r="675" spans="1:11" ht="12.75">
      <c r="A675" s="3"/>
      <c r="B675" s="4"/>
      <c r="E675" s="265"/>
      <c r="F675" s="288"/>
      <c r="G675" s="287"/>
      <c r="H675" s="267"/>
      <c r="I675" s="268"/>
      <c r="K675" s="241"/>
    </row>
    <row r="676" spans="1:11" ht="12.75">
      <c r="A676" s="3"/>
      <c r="B676" s="4"/>
      <c r="E676" s="265"/>
      <c r="F676" s="288"/>
      <c r="G676" s="287"/>
      <c r="H676" s="267"/>
      <c r="I676" s="268"/>
      <c r="K676" s="241"/>
    </row>
    <row r="677" spans="1:11" ht="12.75">
      <c r="A677" s="3"/>
      <c r="B677" s="4"/>
      <c r="E677" s="265"/>
      <c r="F677" s="288"/>
      <c r="G677" s="287"/>
      <c r="H677" s="267"/>
      <c r="I677" s="268"/>
      <c r="K677" s="241"/>
    </row>
    <row r="678" spans="1:11" ht="12.75">
      <c r="A678" s="3"/>
      <c r="B678" s="4"/>
      <c r="E678" s="265"/>
      <c r="F678" s="288"/>
      <c r="G678" s="287"/>
      <c r="H678" s="267"/>
      <c r="I678" s="268"/>
      <c r="K678" s="241"/>
    </row>
    <row r="679" spans="1:11" ht="12.75">
      <c r="A679" s="3"/>
      <c r="B679" s="4"/>
      <c r="E679" s="265"/>
      <c r="F679" s="288"/>
      <c r="G679" s="287"/>
      <c r="H679" s="267"/>
      <c r="I679" s="268"/>
      <c r="K679" s="241"/>
    </row>
    <row r="680" spans="1:11" ht="12.75">
      <c r="A680" s="3"/>
      <c r="B680" s="4"/>
      <c r="E680" s="265"/>
      <c r="F680" s="288"/>
      <c r="G680" s="287"/>
      <c r="H680" s="267"/>
      <c r="I680" s="268"/>
      <c r="K680" s="241"/>
    </row>
    <row r="681" spans="1:11" ht="12.75">
      <c r="A681" s="3"/>
      <c r="B681" s="4"/>
      <c r="E681" s="265"/>
      <c r="F681" s="288"/>
      <c r="G681" s="287"/>
      <c r="H681" s="267"/>
      <c r="I681" s="268"/>
      <c r="K681" s="241"/>
    </row>
    <row r="682" spans="1:11" ht="12.75">
      <c r="A682" s="3"/>
      <c r="B682" s="4"/>
      <c r="E682" s="265"/>
      <c r="F682" s="288"/>
      <c r="G682" s="287"/>
      <c r="H682" s="267"/>
      <c r="I682" s="268"/>
      <c r="K682" s="241"/>
    </row>
    <row r="683" spans="1:11" ht="12.75">
      <c r="A683" s="3"/>
      <c r="B683" s="4"/>
      <c r="E683" s="265"/>
      <c r="F683" s="288"/>
      <c r="G683" s="287"/>
      <c r="H683" s="267"/>
      <c r="I683" s="268"/>
      <c r="K683" s="241"/>
    </row>
    <row r="684" spans="1:11" ht="12.75">
      <c r="A684" s="3"/>
      <c r="B684" s="4"/>
      <c r="E684" s="265"/>
      <c r="F684" s="288"/>
      <c r="G684" s="287"/>
      <c r="H684" s="267"/>
      <c r="I684" s="268"/>
      <c r="K684" s="241"/>
    </row>
    <row r="685" spans="1:11" ht="12.75">
      <c r="A685" s="3"/>
      <c r="B685" s="4"/>
      <c r="E685" s="265"/>
      <c r="F685" s="288"/>
      <c r="G685" s="287"/>
      <c r="H685" s="267"/>
      <c r="I685" s="268"/>
      <c r="K685" s="241"/>
    </row>
    <row r="686" spans="1:11" ht="12.75">
      <c r="A686" s="3"/>
      <c r="B686" s="4"/>
      <c r="E686" s="265"/>
      <c r="F686" s="288"/>
      <c r="G686" s="287"/>
      <c r="H686" s="267"/>
      <c r="I686" s="268"/>
      <c r="K686" s="241"/>
    </row>
    <row r="687" spans="1:11" ht="12.75">
      <c r="A687" s="3"/>
      <c r="B687" s="4"/>
      <c r="E687" s="265"/>
      <c r="F687" s="288"/>
      <c r="G687" s="287"/>
      <c r="H687" s="267"/>
      <c r="I687" s="268"/>
      <c r="K687" s="241"/>
    </row>
    <row r="688" spans="1:11" ht="12.75">
      <c r="A688" s="3"/>
      <c r="B688" s="4"/>
      <c r="E688" s="265"/>
      <c r="F688" s="288"/>
      <c r="G688" s="287"/>
      <c r="H688" s="267"/>
      <c r="I688" s="268"/>
      <c r="K688" s="241"/>
    </row>
    <row r="689" spans="1:11" ht="12.75">
      <c r="A689" s="3"/>
      <c r="B689" s="4"/>
      <c r="E689" s="265"/>
      <c r="F689" s="288"/>
      <c r="G689" s="287"/>
      <c r="H689" s="267"/>
      <c r="I689" s="268"/>
      <c r="K689" s="241"/>
    </row>
    <row r="690" spans="1:11" ht="12.75">
      <c r="A690" s="3"/>
      <c r="B690" s="4"/>
      <c r="E690" s="265"/>
      <c r="F690" s="288"/>
      <c r="G690" s="287"/>
      <c r="H690" s="267"/>
      <c r="I690" s="268"/>
      <c r="K690" s="241"/>
    </row>
    <row r="691" spans="1:11" ht="12.75">
      <c r="A691" s="3"/>
      <c r="B691" s="4"/>
      <c r="E691" s="265"/>
      <c r="F691" s="288"/>
      <c r="G691" s="287"/>
      <c r="H691" s="267"/>
      <c r="I691" s="268"/>
      <c r="K691" s="241"/>
    </row>
    <row r="692" spans="1:11" ht="12.75">
      <c r="A692" s="3"/>
      <c r="B692" s="4"/>
      <c r="E692" s="265"/>
      <c r="F692" s="288"/>
      <c r="G692" s="287"/>
      <c r="H692" s="267"/>
      <c r="I692" s="268"/>
      <c r="K692" s="241"/>
    </row>
    <row r="693" spans="1:11" ht="12.75">
      <c r="A693" s="3"/>
      <c r="B693" s="4"/>
      <c r="E693" s="265"/>
      <c r="F693" s="288"/>
      <c r="G693" s="287"/>
      <c r="H693" s="267"/>
      <c r="I693" s="268"/>
      <c r="K693" s="241"/>
    </row>
    <row r="694" spans="1:11" ht="12.75">
      <c r="A694" s="3"/>
      <c r="B694" s="4"/>
      <c r="E694" s="265"/>
      <c r="F694" s="288"/>
      <c r="G694" s="287"/>
      <c r="H694" s="267"/>
      <c r="I694" s="268"/>
      <c r="K694" s="241"/>
    </row>
    <row r="695" spans="1:11" ht="12.75">
      <c r="A695" s="3"/>
      <c r="B695" s="4"/>
      <c r="E695" s="265"/>
      <c r="F695" s="288"/>
      <c r="G695" s="287"/>
      <c r="H695" s="267"/>
      <c r="I695" s="268"/>
      <c r="K695" s="241"/>
    </row>
    <row r="696" spans="1:11" ht="12.75">
      <c r="A696" s="3"/>
      <c r="B696" s="4"/>
      <c r="E696" s="265"/>
      <c r="F696" s="288"/>
      <c r="G696" s="287"/>
      <c r="H696" s="267"/>
      <c r="I696" s="268"/>
      <c r="K696" s="241"/>
    </row>
    <row r="697" spans="1:11" ht="12.75">
      <c r="A697" s="3"/>
      <c r="B697" s="4"/>
      <c r="E697" s="265"/>
      <c r="F697" s="288"/>
      <c r="G697" s="287"/>
      <c r="H697" s="267"/>
      <c r="I697" s="268"/>
      <c r="K697" s="241"/>
    </row>
    <row r="698" spans="1:11" ht="12.75">
      <c r="A698" s="3"/>
      <c r="B698" s="4"/>
      <c r="E698" s="265"/>
      <c r="F698" s="288"/>
      <c r="G698" s="287"/>
      <c r="H698" s="267"/>
      <c r="I698" s="268"/>
      <c r="K698" s="241"/>
    </row>
    <row r="699" spans="1:11" ht="12.75">
      <c r="A699" s="3"/>
      <c r="B699" s="4"/>
      <c r="E699" s="265"/>
      <c r="F699" s="288"/>
      <c r="G699" s="287"/>
      <c r="H699" s="267"/>
      <c r="I699" s="268"/>
      <c r="K699" s="241"/>
    </row>
    <row r="700" spans="1:11" ht="12.75">
      <c r="A700" s="3"/>
      <c r="B700" s="4"/>
      <c r="E700" s="265"/>
      <c r="F700" s="288"/>
      <c r="G700" s="287"/>
      <c r="H700" s="267"/>
      <c r="I700" s="268"/>
      <c r="K700" s="241"/>
    </row>
    <row r="701" spans="1:11" ht="12.75">
      <c r="A701" s="3"/>
      <c r="B701" s="4"/>
      <c r="E701" s="265"/>
      <c r="F701" s="288"/>
      <c r="G701" s="287"/>
      <c r="H701" s="267"/>
      <c r="I701" s="268"/>
      <c r="K701" s="241"/>
    </row>
    <row r="702" spans="1:11" ht="12.75">
      <c r="A702" s="3"/>
      <c r="B702" s="4"/>
      <c r="E702" s="265"/>
      <c r="F702" s="288"/>
      <c r="G702" s="287"/>
      <c r="H702" s="267"/>
      <c r="I702" s="268"/>
      <c r="K702" s="241"/>
    </row>
    <row r="703" spans="1:11" ht="12.75">
      <c r="A703" s="3"/>
      <c r="B703" s="4"/>
      <c r="E703" s="265"/>
      <c r="F703" s="288"/>
      <c r="G703" s="287"/>
      <c r="H703" s="267"/>
      <c r="I703" s="268"/>
      <c r="K703" s="241"/>
    </row>
    <row r="704" spans="1:11" ht="12.75">
      <c r="A704" s="3"/>
      <c r="B704" s="4"/>
      <c r="E704" s="265"/>
      <c r="F704" s="288"/>
      <c r="G704" s="287"/>
      <c r="H704" s="267"/>
      <c r="I704" s="268"/>
      <c r="K704" s="241"/>
    </row>
    <row r="705" spans="1:11" ht="12.75">
      <c r="A705" s="3"/>
      <c r="B705" s="4"/>
      <c r="E705" s="265"/>
      <c r="F705" s="288"/>
      <c r="G705" s="287"/>
      <c r="H705" s="267"/>
      <c r="I705" s="268"/>
      <c r="K705" s="241"/>
    </row>
    <row r="706" spans="1:11" ht="12.75">
      <c r="A706" s="3"/>
      <c r="B706" s="4"/>
      <c r="E706" s="265"/>
      <c r="F706" s="288"/>
      <c r="G706" s="287"/>
      <c r="H706" s="267"/>
      <c r="I706" s="268"/>
      <c r="K706" s="241"/>
    </row>
    <row r="707" spans="1:11" ht="12.75">
      <c r="A707" s="3"/>
      <c r="B707" s="4"/>
      <c r="E707" s="265"/>
      <c r="F707" s="288"/>
      <c r="G707" s="287"/>
      <c r="H707" s="267"/>
      <c r="I707" s="268"/>
      <c r="K707" s="241"/>
    </row>
    <row r="708" spans="1:11" ht="12.75">
      <c r="A708" s="3"/>
      <c r="B708" s="4"/>
      <c r="E708" s="265"/>
      <c r="F708" s="288"/>
      <c r="G708" s="287"/>
      <c r="H708" s="267"/>
      <c r="I708" s="268"/>
      <c r="K708" s="241"/>
    </row>
    <row r="709" spans="1:11" ht="12.75">
      <c r="A709" s="3"/>
      <c r="B709" s="4"/>
      <c r="E709" s="265"/>
      <c r="F709" s="288"/>
      <c r="G709" s="287"/>
      <c r="H709" s="267"/>
      <c r="I709" s="268"/>
      <c r="K709" s="241"/>
    </row>
    <row r="710" spans="1:11" ht="12.75">
      <c r="A710" s="3"/>
      <c r="B710" s="4"/>
      <c r="E710" s="265"/>
      <c r="F710" s="288"/>
      <c r="G710" s="287"/>
      <c r="H710" s="267"/>
      <c r="I710" s="268"/>
      <c r="K710" s="241"/>
    </row>
    <row r="711" spans="1:11" ht="12.75">
      <c r="A711" s="3"/>
      <c r="B711" s="4"/>
      <c r="E711" s="265"/>
      <c r="F711" s="288"/>
      <c r="G711" s="287"/>
      <c r="H711" s="267"/>
      <c r="I711" s="268"/>
      <c r="K711" s="241"/>
    </row>
    <row r="712" spans="1:11" ht="12.75">
      <c r="A712" s="3"/>
      <c r="B712" s="4"/>
      <c r="E712" s="265"/>
      <c r="F712" s="288"/>
      <c r="G712" s="287"/>
      <c r="H712" s="267"/>
      <c r="I712" s="268"/>
      <c r="K712" s="241"/>
    </row>
    <row r="713" spans="1:11" ht="12.75">
      <c r="A713" s="3"/>
      <c r="B713" s="4"/>
      <c r="E713" s="265"/>
      <c r="F713" s="288"/>
      <c r="G713" s="287"/>
      <c r="H713" s="267"/>
      <c r="I713" s="268"/>
      <c r="K713" s="241"/>
    </row>
    <row r="714" spans="1:11" ht="12.75">
      <c r="A714" s="3"/>
      <c r="B714" s="4"/>
      <c r="E714" s="265"/>
      <c r="F714" s="288"/>
      <c r="G714" s="287"/>
      <c r="H714" s="267"/>
      <c r="I714" s="268"/>
      <c r="K714" s="241"/>
    </row>
    <row r="715" spans="1:11" ht="12.75">
      <c r="A715" s="3"/>
      <c r="B715" s="4"/>
      <c r="E715" s="265"/>
      <c r="F715" s="288"/>
      <c r="G715" s="287"/>
      <c r="H715" s="267"/>
      <c r="I715" s="268"/>
      <c r="K715" s="241"/>
    </row>
    <row r="716" spans="1:11" ht="12.75">
      <c r="A716" s="3"/>
      <c r="B716" s="4"/>
      <c r="E716" s="265"/>
      <c r="F716" s="288"/>
      <c r="G716" s="287"/>
      <c r="H716" s="267"/>
      <c r="I716" s="268"/>
      <c r="K716" s="241"/>
    </row>
    <row r="717" spans="1:11" ht="12.75">
      <c r="A717" s="3"/>
      <c r="B717" s="4"/>
      <c r="E717" s="265"/>
      <c r="F717" s="288"/>
      <c r="G717" s="287"/>
      <c r="H717" s="267"/>
      <c r="I717" s="268"/>
      <c r="K717" s="241"/>
    </row>
    <row r="718" spans="1:11" ht="12.75">
      <c r="A718" s="3"/>
      <c r="B718" s="4"/>
      <c r="E718" s="265"/>
      <c r="F718" s="288"/>
      <c r="G718" s="287"/>
      <c r="H718" s="267"/>
      <c r="I718" s="268"/>
      <c r="K718" s="241"/>
    </row>
    <row r="719" spans="1:11" ht="12.75">
      <c r="A719" s="3"/>
      <c r="B719" s="4"/>
      <c r="E719" s="265"/>
      <c r="F719" s="288"/>
      <c r="G719" s="287"/>
      <c r="H719" s="267"/>
      <c r="I719" s="268"/>
      <c r="K719" s="241"/>
    </row>
    <row r="720" spans="1:11" ht="12.75">
      <c r="A720" s="3"/>
      <c r="B720" s="4"/>
      <c r="E720" s="265"/>
      <c r="F720" s="288"/>
      <c r="G720" s="287"/>
      <c r="H720" s="267"/>
      <c r="I720" s="268"/>
      <c r="K720" s="241"/>
    </row>
    <row r="721" spans="1:11" ht="12.75">
      <c r="A721" s="3"/>
      <c r="B721" s="4"/>
      <c r="E721" s="265"/>
      <c r="F721" s="288"/>
      <c r="G721" s="287"/>
      <c r="H721" s="267"/>
      <c r="I721" s="268"/>
      <c r="K721" s="241"/>
    </row>
    <row r="722" spans="1:11" ht="12.75">
      <c r="A722" s="3"/>
      <c r="B722" s="4"/>
      <c r="E722" s="265"/>
      <c r="F722" s="288"/>
      <c r="G722" s="287"/>
      <c r="H722" s="267"/>
      <c r="I722" s="268"/>
      <c r="K722" s="241"/>
    </row>
    <row r="723" spans="1:11" ht="12.75">
      <c r="A723" s="3"/>
      <c r="B723" s="4"/>
      <c r="E723" s="265"/>
      <c r="F723" s="288"/>
      <c r="G723" s="287"/>
      <c r="H723" s="267"/>
      <c r="I723" s="268"/>
      <c r="K723" s="241"/>
    </row>
    <row r="724" spans="1:11" ht="12.75">
      <c r="A724" s="3"/>
      <c r="B724" s="4"/>
      <c r="E724" s="265"/>
      <c r="F724" s="288"/>
      <c r="G724" s="287"/>
      <c r="H724" s="267"/>
      <c r="I724" s="268"/>
      <c r="K724" s="241"/>
    </row>
    <row r="725" spans="1:11" ht="12.75">
      <c r="A725" s="3"/>
      <c r="B725" s="4"/>
      <c r="E725" s="265"/>
      <c r="F725" s="288"/>
      <c r="G725" s="287"/>
      <c r="H725" s="267"/>
      <c r="I725" s="268"/>
      <c r="K725" s="241"/>
    </row>
    <row r="726" spans="1:11" ht="12.75">
      <c r="A726" s="3"/>
      <c r="B726" s="4"/>
      <c r="E726" s="265"/>
      <c r="F726" s="288"/>
      <c r="G726" s="287"/>
      <c r="H726" s="267"/>
      <c r="I726" s="268"/>
      <c r="K726" s="241"/>
    </row>
    <row r="727" spans="1:11" ht="12.75">
      <c r="A727" s="3"/>
      <c r="B727" s="4"/>
      <c r="E727" s="265"/>
      <c r="F727" s="288"/>
      <c r="G727" s="287"/>
      <c r="H727" s="267"/>
      <c r="I727" s="268"/>
      <c r="K727" s="241"/>
    </row>
    <row r="728" spans="1:11" ht="12.75">
      <c r="A728" s="3"/>
      <c r="B728" s="4"/>
      <c r="E728" s="265"/>
      <c r="F728" s="288"/>
      <c r="G728" s="287"/>
      <c r="H728" s="267"/>
      <c r="I728" s="268"/>
      <c r="K728" s="241"/>
    </row>
    <row r="729" spans="1:11" ht="12.75">
      <c r="A729" s="3"/>
      <c r="B729" s="4"/>
      <c r="E729" s="265"/>
      <c r="F729" s="288"/>
      <c r="G729" s="287"/>
      <c r="H729" s="267"/>
      <c r="I729" s="268"/>
      <c r="K729" s="241"/>
    </row>
    <row r="730" spans="1:11" ht="12.75">
      <c r="A730" s="3"/>
      <c r="B730" s="4"/>
      <c r="E730" s="265"/>
      <c r="F730" s="288"/>
      <c r="G730" s="287"/>
      <c r="H730" s="267"/>
      <c r="I730" s="268"/>
      <c r="K730" s="241"/>
    </row>
    <row r="731" spans="1:11" ht="12.75">
      <c r="A731" s="3"/>
      <c r="B731" s="4"/>
      <c r="E731" s="265"/>
      <c r="F731" s="288"/>
      <c r="G731" s="287"/>
      <c r="H731" s="267"/>
      <c r="I731" s="268"/>
      <c r="K731" s="241"/>
    </row>
    <row r="732" spans="1:11" ht="12.75">
      <c r="A732" s="3"/>
      <c r="B732" s="4"/>
      <c r="E732" s="265"/>
      <c r="F732" s="288"/>
      <c r="G732" s="287"/>
      <c r="H732" s="267"/>
      <c r="I732" s="268"/>
      <c r="K732" s="241"/>
    </row>
    <row r="733" spans="1:11" ht="12.75">
      <c r="A733" s="3"/>
      <c r="B733" s="4"/>
      <c r="E733" s="265"/>
      <c r="F733" s="288"/>
      <c r="G733" s="287"/>
      <c r="H733" s="267"/>
      <c r="I733" s="268"/>
      <c r="K733" s="241"/>
    </row>
    <row r="734" spans="1:11" ht="12.75">
      <c r="A734" s="3"/>
      <c r="B734" s="4"/>
      <c r="E734" s="265"/>
      <c r="F734" s="288"/>
      <c r="G734" s="287"/>
      <c r="H734" s="267"/>
      <c r="I734" s="268"/>
      <c r="K734" s="241"/>
    </row>
    <row r="735" spans="1:11" ht="12.75">
      <c r="A735" s="3"/>
      <c r="B735" s="4"/>
      <c r="E735" s="265"/>
      <c r="F735" s="288"/>
      <c r="G735" s="287"/>
      <c r="H735" s="267"/>
      <c r="I735" s="268"/>
      <c r="K735" s="241"/>
    </row>
    <row r="736" spans="1:11" ht="12.75">
      <c r="A736" s="3"/>
      <c r="B736" s="4"/>
      <c r="E736" s="265"/>
      <c r="F736" s="288"/>
      <c r="G736" s="287"/>
      <c r="H736" s="267"/>
      <c r="I736" s="268"/>
      <c r="K736" s="241"/>
    </row>
    <row r="737" spans="1:11" ht="12.75">
      <c r="A737" s="3"/>
      <c r="B737" s="4"/>
      <c r="E737" s="265"/>
      <c r="F737" s="288"/>
      <c r="G737" s="287"/>
      <c r="H737" s="267"/>
      <c r="I737" s="268"/>
      <c r="K737" s="241"/>
    </row>
    <row r="738" spans="1:11" ht="12.75">
      <c r="A738" s="3"/>
      <c r="B738" s="4"/>
      <c r="E738" s="265"/>
      <c r="F738" s="288"/>
      <c r="G738" s="287"/>
      <c r="H738" s="267"/>
      <c r="I738" s="268"/>
      <c r="K738" s="241"/>
    </row>
    <row r="739" spans="1:11" ht="12.75">
      <c r="A739" s="3"/>
      <c r="B739" s="4"/>
      <c r="E739" s="265"/>
      <c r="F739" s="288"/>
      <c r="G739" s="287"/>
      <c r="H739" s="267"/>
      <c r="I739" s="268"/>
      <c r="K739" s="241"/>
    </row>
    <row r="740" spans="1:11" ht="12.75">
      <c r="A740" s="3"/>
      <c r="B740" s="4"/>
      <c r="E740" s="265"/>
      <c r="F740" s="288"/>
      <c r="G740" s="287"/>
      <c r="H740" s="267"/>
      <c r="I740" s="268"/>
      <c r="K740" s="241"/>
    </row>
    <row r="741" spans="1:11" ht="12.75">
      <c r="A741" s="3"/>
      <c r="B741" s="4"/>
      <c r="E741" s="265"/>
      <c r="F741" s="288"/>
      <c r="G741" s="287"/>
      <c r="H741" s="267"/>
      <c r="I741" s="268"/>
      <c r="K741" s="241"/>
    </row>
    <row r="742" spans="1:11" ht="12.75">
      <c r="A742" s="3"/>
      <c r="B742" s="4"/>
      <c r="E742" s="265"/>
      <c r="F742" s="288"/>
      <c r="G742" s="287"/>
      <c r="H742" s="267"/>
      <c r="I742" s="268"/>
      <c r="K742" s="241"/>
    </row>
    <row r="743" spans="1:11" ht="12.75">
      <c r="A743" s="3"/>
      <c r="B743" s="4"/>
      <c r="E743" s="265"/>
      <c r="F743" s="288"/>
      <c r="G743" s="287"/>
      <c r="H743" s="267"/>
      <c r="I743" s="268"/>
      <c r="K743" s="241"/>
    </row>
    <row r="744" spans="1:11" ht="12.75">
      <c r="A744" s="3"/>
      <c r="B744" s="4"/>
      <c r="E744" s="265"/>
      <c r="F744" s="288"/>
      <c r="G744" s="287"/>
      <c r="H744" s="267"/>
      <c r="I744" s="268"/>
      <c r="K744" s="241"/>
    </row>
    <row r="745" spans="1:11" ht="12.75">
      <c r="A745" s="3"/>
      <c r="B745" s="4"/>
      <c r="E745" s="265"/>
      <c r="F745" s="288"/>
      <c r="G745" s="287"/>
      <c r="H745" s="267"/>
      <c r="I745" s="268"/>
      <c r="K745" s="241"/>
    </row>
    <row r="746" spans="1:11" ht="12.75">
      <c r="A746" s="3"/>
      <c r="B746" s="4"/>
      <c r="E746" s="265"/>
      <c r="F746" s="288"/>
      <c r="G746" s="287"/>
      <c r="H746" s="267"/>
      <c r="I746" s="268"/>
      <c r="K746" s="241"/>
    </row>
    <row r="747" spans="1:11" ht="12.75">
      <c r="A747" s="3"/>
      <c r="B747" s="4"/>
      <c r="E747" s="265"/>
      <c r="F747" s="288"/>
      <c r="G747" s="287"/>
      <c r="H747" s="267"/>
      <c r="I747" s="268"/>
      <c r="K747" s="241"/>
    </row>
    <row r="748" spans="1:11" ht="12.75">
      <c r="A748" s="3"/>
      <c r="B748" s="4"/>
      <c r="E748" s="265"/>
      <c r="F748" s="288"/>
      <c r="G748" s="287"/>
      <c r="H748" s="267"/>
      <c r="I748" s="268"/>
      <c r="K748" s="241"/>
    </row>
    <row r="749" spans="1:11" ht="12.75">
      <c r="A749" s="3"/>
      <c r="B749" s="4"/>
      <c r="E749" s="265"/>
      <c r="F749" s="288"/>
      <c r="G749" s="287"/>
      <c r="H749" s="267"/>
      <c r="I749" s="268"/>
      <c r="K749" s="241"/>
    </row>
    <row r="750" spans="1:11" ht="12.75">
      <c r="A750" s="3"/>
      <c r="B750" s="4"/>
      <c r="E750" s="265"/>
      <c r="F750" s="288"/>
      <c r="G750" s="287"/>
      <c r="H750" s="267"/>
      <c r="I750" s="268"/>
      <c r="K750" s="241"/>
    </row>
    <row r="751" spans="1:11" ht="12.75">
      <c r="A751" s="3"/>
      <c r="B751" s="4"/>
      <c r="E751" s="265"/>
      <c r="F751" s="288"/>
      <c r="G751" s="287"/>
      <c r="H751" s="267"/>
      <c r="I751" s="268"/>
      <c r="K751" s="241"/>
    </row>
    <row r="752" spans="1:11" ht="12.75">
      <c r="A752" s="3"/>
      <c r="B752" s="4"/>
      <c r="E752" s="265"/>
      <c r="F752" s="288"/>
      <c r="G752" s="287"/>
      <c r="H752" s="267"/>
      <c r="I752" s="268"/>
      <c r="K752" s="241"/>
    </row>
    <row r="753" spans="1:11" ht="12.75">
      <c r="A753" s="3"/>
      <c r="B753" s="4"/>
      <c r="E753" s="265"/>
      <c r="F753" s="288"/>
      <c r="G753" s="287"/>
      <c r="H753" s="267"/>
      <c r="I753" s="268"/>
      <c r="K753" s="241"/>
    </row>
    <row r="754" spans="1:11" ht="12.75">
      <c r="A754" s="3"/>
      <c r="B754" s="4"/>
      <c r="E754" s="265"/>
      <c r="F754" s="288"/>
      <c r="G754" s="287"/>
      <c r="H754" s="267"/>
      <c r="I754" s="268"/>
      <c r="K754" s="241"/>
    </row>
    <row r="755" spans="1:11" ht="12.75">
      <c r="A755" s="3"/>
      <c r="B755" s="4"/>
      <c r="E755" s="265"/>
      <c r="F755" s="288"/>
      <c r="G755" s="287"/>
      <c r="H755" s="267"/>
      <c r="I755" s="268"/>
      <c r="K755" s="241"/>
    </row>
    <row r="756" spans="1:11" ht="12.75">
      <c r="A756" s="3"/>
      <c r="B756" s="4"/>
      <c r="E756" s="265"/>
      <c r="F756" s="288"/>
      <c r="G756" s="287"/>
      <c r="H756" s="267"/>
      <c r="I756" s="268"/>
      <c r="K756" s="241"/>
    </row>
    <row r="757" spans="1:11" ht="12.75">
      <c r="A757" s="3"/>
      <c r="B757" s="4"/>
      <c r="E757" s="265"/>
      <c r="F757" s="288"/>
      <c r="G757" s="287"/>
      <c r="H757" s="267"/>
      <c r="I757" s="268"/>
      <c r="K757" s="241"/>
    </row>
    <row r="758" spans="1:11" ht="12.75">
      <c r="A758" s="3"/>
      <c r="B758" s="4"/>
      <c r="E758" s="265"/>
      <c r="F758" s="288"/>
      <c r="G758" s="287"/>
      <c r="H758" s="267"/>
      <c r="I758" s="268"/>
      <c r="K758" s="241"/>
    </row>
    <row r="759" spans="1:11" ht="12.75">
      <c r="A759" s="3"/>
      <c r="B759" s="4"/>
      <c r="E759" s="265"/>
      <c r="F759" s="288"/>
      <c r="G759" s="287"/>
      <c r="H759" s="267"/>
      <c r="I759" s="268"/>
      <c r="K759" s="241"/>
    </row>
    <row r="760" spans="1:11" ht="12.75">
      <c r="A760" s="3"/>
      <c r="B760" s="4"/>
      <c r="E760" s="265"/>
      <c r="F760" s="288"/>
      <c r="G760" s="287"/>
      <c r="H760" s="267"/>
      <c r="I760" s="268"/>
      <c r="K760" s="241"/>
    </row>
    <row r="761" spans="1:11" ht="12.75">
      <c r="A761" s="3"/>
      <c r="B761" s="4"/>
      <c r="E761" s="265"/>
      <c r="F761" s="288"/>
      <c r="G761" s="287"/>
      <c r="H761" s="267"/>
      <c r="I761" s="268"/>
      <c r="K761" s="241"/>
    </row>
    <row r="762" spans="1:11" ht="12.75">
      <c r="A762" s="3"/>
      <c r="B762" s="4"/>
      <c r="E762" s="265"/>
      <c r="F762" s="288"/>
      <c r="G762" s="287"/>
      <c r="H762" s="267"/>
      <c r="I762" s="268"/>
      <c r="K762" s="241"/>
    </row>
    <row r="763" spans="1:11" ht="12.75">
      <c r="A763" s="3"/>
      <c r="B763" s="4"/>
      <c r="E763" s="265"/>
      <c r="F763" s="288"/>
      <c r="G763" s="287"/>
      <c r="H763" s="267"/>
      <c r="I763" s="268"/>
      <c r="K763" s="241"/>
    </row>
    <row r="764" spans="1:11" ht="12.75">
      <c r="A764" s="3"/>
      <c r="B764" s="4"/>
      <c r="E764" s="265"/>
      <c r="F764" s="288"/>
      <c r="G764" s="287"/>
      <c r="H764" s="267"/>
      <c r="I764" s="268"/>
      <c r="K764" s="241"/>
    </row>
    <row r="765" spans="1:11" ht="12.75">
      <c r="A765" s="3"/>
      <c r="B765" s="4"/>
      <c r="E765" s="265"/>
      <c r="F765" s="288"/>
      <c r="G765" s="287"/>
      <c r="H765" s="267"/>
      <c r="I765" s="268"/>
      <c r="K765" s="241"/>
    </row>
    <row r="766" spans="1:11" ht="12.75">
      <c r="A766" s="3"/>
      <c r="B766" s="4"/>
      <c r="E766" s="265"/>
      <c r="F766" s="288"/>
      <c r="G766" s="287"/>
      <c r="H766" s="267"/>
      <c r="I766" s="268"/>
      <c r="K766" s="241"/>
    </row>
    <row r="767" spans="1:11" ht="12.75">
      <c r="A767" s="3"/>
      <c r="B767" s="4"/>
      <c r="E767" s="265"/>
      <c r="F767" s="288"/>
      <c r="G767" s="287"/>
      <c r="H767" s="267"/>
      <c r="I767" s="268"/>
      <c r="K767" s="241"/>
    </row>
    <row r="768" spans="1:11" ht="12.75">
      <c r="A768" s="3"/>
      <c r="B768" s="4"/>
      <c r="E768" s="265"/>
      <c r="F768" s="288"/>
      <c r="G768" s="287"/>
      <c r="H768" s="267"/>
      <c r="I768" s="268"/>
      <c r="K768" s="241"/>
    </row>
    <row r="769" spans="1:11" ht="12.75">
      <c r="A769" s="3"/>
      <c r="B769" s="4"/>
      <c r="E769" s="265"/>
      <c r="F769" s="288"/>
      <c r="G769" s="287"/>
      <c r="H769" s="267"/>
      <c r="I769" s="268"/>
      <c r="K769" s="241"/>
    </row>
    <row r="770" spans="1:11" ht="12.75">
      <c r="A770" s="3"/>
      <c r="B770" s="4"/>
      <c r="E770" s="265"/>
      <c r="F770" s="288"/>
      <c r="G770" s="287"/>
      <c r="H770" s="267"/>
      <c r="I770" s="268"/>
      <c r="K770" s="241"/>
    </row>
    <row r="771" spans="1:11" ht="12.75">
      <c r="A771" s="3"/>
      <c r="B771" s="4"/>
      <c r="E771" s="265"/>
      <c r="F771" s="288"/>
      <c r="G771" s="287"/>
      <c r="H771" s="267"/>
      <c r="I771" s="268"/>
      <c r="K771" s="241"/>
    </row>
    <row r="772" spans="1:11" ht="12.75">
      <c r="A772" s="3"/>
      <c r="B772" s="4"/>
      <c r="E772" s="265"/>
      <c r="F772" s="288"/>
      <c r="G772" s="287"/>
      <c r="H772" s="267"/>
      <c r="I772" s="268"/>
      <c r="K772" s="241"/>
    </row>
    <row r="773" spans="1:11" ht="12.75">
      <c r="A773" s="3"/>
      <c r="B773" s="4"/>
      <c r="E773" s="265"/>
      <c r="F773" s="288"/>
      <c r="G773" s="287"/>
      <c r="H773" s="267"/>
      <c r="I773" s="268"/>
      <c r="K773" s="241"/>
    </row>
    <row r="774" spans="1:11" ht="12.75">
      <c r="A774" s="3"/>
      <c r="B774" s="4"/>
      <c r="E774" s="265"/>
      <c r="F774" s="288"/>
      <c r="G774" s="287"/>
      <c r="H774" s="267"/>
      <c r="I774" s="268"/>
      <c r="K774" s="241"/>
    </row>
    <row r="775" spans="1:11" ht="12.75">
      <c r="A775" s="3"/>
      <c r="B775" s="4"/>
      <c r="E775" s="265"/>
      <c r="F775" s="288"/>
      <c r="G775" s="287"/>
      <c r="H775" s="267"/>
      <c r="I775" s="268"/>
      <c r="K775" s="241"/>
    </row>
    <row r="776" spans="1:11" ht="12.75">
      <c r="A776" s="3"/>
      <c r="B776" s="4"/>
      <c r="E776" s="265"/>
      <c r="F776" s="288"/>
      <c r="G776" s="287"/>
      <c r="H776" s="267"/>
      <c r="I776" s="268"/>
      <c r="K776" s="241"/>
    </row>
    <row r="777" spans="1:11" ht="12.75">
      <c r="A777" s="3"/>
      <c r="B777" s="4"/>
      <c r="E777" s="265"/>
      <c r="F777" s="288"/>
      <c r="G777" s="287"/>
      <c r="H777" s="267"/>
      <c r="I777" s="268"/>
      <c r="K777" s="241"/>
    </row>
    <row r="778" spans="1:11" ht="12.75">
      <c r="A778" s="3"/>
      <c r="B778" s="4"/>
      <c r="E778" s="265"/>
      <c r="F778" s="288"/>
      <c r="G778" s="287"/>
      <c r="H778" s="267"/>
      <c r="I778" s="268"/>
      <c r="K778" s="241"/>
    </row>
    <row r="779" spans="1:11" ht="12.75">
      <c r="A779" s="3"/>
      <c r="B779" s="4"/>
      <c r="E779" s="265"/>
      <c r="F779" s="288"/>
      <c r="G779" s="287"/>
      <c r="H779" s="267"/>
      <c r="I779" s="268"/>
      <c r="K779" s="241"/>
    </row>
    <row r="780" spans="1:11" ht="12.75">
      <c r="A780" s="3"/>
      <c r="B780" s="4"/>
      <c r="E780" s="265"/>
      <c r="F780" s="288"/>
      <c r="G780" s="287"/>
      <c r="H780" s="267"/>
      <c r="I780" s="268"/>
      <c r="K780" s="241"/>
    </row>
    <row r="781" spans="1:11" ht="12.75">
      <c r="A781" s="3"/>
      <c r="B781" s="4"/>
      <c r="E781" s="265"/>
      <c r="F781" s="288"/>
      <c r="G781" s="287"/>
      <c r="H781" s="267"/>
      <c r="I781" s="268"/>
      <c r="K781" s="241"/>
    </row>
    <row r="782" spans="1:11" ht="12.75">
      <c r="A782" s="3"/>
      <c r="B782" s="4"/>
      <c r="E782" s="265"/>
      <c r="F782" s="288"/>
      <c r="G782" s="287"/>
      <c r="H782" s="267"/>
      <c r="I782" s="268"/>
      <c r="K782" s="241"/>
    </row>
    <row r="783" spans="1:11" ht="12.75">
      <c r="A783" s="3"/>
      <c r="B783" s="4"/>
      <c r="E783" s="265"/>
      <c r="F783" s="288"/>
      <c r="G783" s="287"/>
      <c r="H783" s="267"/>
      <c r="I783" s="268"/>
      <c r="K783" s="241"/>
    </row>
    <row r="784" spans="1:11" ht="12.75">
      <c r="A784" s="3"/>
      <c r="B784" s="4"/>
      <c r="E784" s="265"/>
      <c r="F784" s="288"/>
      <c r="G784" s="287"/>
      <c r="H784" s="267"/>
      <c r="I784" s="268"/>
      <c r="K784" s="241"/>
    </row>
    <row r="785" spans="1:11" ht="12.75">
      <c r="A785" s="3"/>
      <c r="B785" s="4"/>
      <c r="E785" s="265"/>
      <c r="F785" s="288"/>
      <c r="G785" s="287"/>
      <c r="H785" s="267"/>
      <c r="I785" s="268"/>
      <c r="K785" s="241"/>
    </row>
    <row r="786" spans="1:11" ht="12.75">
      <c r="A786" s="3"/>
      <c r="B786" s="4"/>
      <c r="E786" s="265"/>
      <c r="F786" s="288"/>
      <c r="G786" s="287"/>
      <c r="H786" s="267"/>
      <c r="I786" s="268"/>
      <c r="K786" s="241"/>
    </row>
    <row r="787" spans="1:11" ht="12.75">
      <c r="A787" s="3"/>
      <c r="B787" s="4"/>
      <c r="E787" s="265"/>
      <c r="F787" s="288"/>
      <c r="G787" s="287"/>
      <c r="H787" s="267"/>
      <c r="I787" s="268"/>
      <c r="K787" s="241"/>
    </row>
    <row r="788" spans="1:11" ht="12.75">
      <c r="A788" s="3"/>
      <c r="B788" s="4"/>
      <c r="E788" s="265"/>
      <c r="F788" s="288"/>
      <c r="G788" s="287"/>
      <c r="H788" s="267"/>
      <c r="I788" s="268"/>
      <c r="K788" s="241"/>
    </row>
    <row r="789" spans="1:11" ht="12.75">
      <c r="A789" s="3"/>
      <c r="B789" s="4"/>
      <c r="E789" s="265"/>
      <c r="F789" s="288"/>
      <c r="G789" s="287"/>
      <c r="H789" s="267"/>
      <c r="I789" s="268"/>
      <c r="K789" s="241"/>
    </row>
    <row r="790" spans="1:11" ht="12.75">
      <c r="A790" s="3"/>
      <c r="B790" s="4"/>
      <c r="E790" s="265"/>
      <c r="F790" s="288"/>
      <c r="G790" s="287"/>
      <c r="H790" s="267"/>
      <c r="I790" s="268"/>
      <c r="K790" s="241"/>
    </row>
    <row r="791" spans="1:11" ht="12.75">
      <c r="A791" s="3"/>
      <c r="B791" s="4"/>
      <c r="E791" s="265"/>
      <c r="F791" s="288"/>
      <c r="G791" s="287"/>
      <c r="H791" s="267"/>
      <c r="I791" s="268"/>
      <c r="K791" s="241"/>
    </row>
    <row r="792" spans="1:11" ht="12.75">
      <c r="A792" s="3"/>
      <c r="B792" s="4"/>
      <c r="E792" s="265"/>
      <c r="F792" s="288"/>
      <c r="G792" s="287"/>
      <c r="H792" s="267"/>
      <c r="I792" s="268"/>
      <c r="K792" s="241"/>
    </row>
    <row r="793" spans="1:11" ht="12.75">
      <c r="A793" s="3"/>
      <c r="B793" s="4"/>
      <c r="E793" s="265"/>
      <c r="F793" s="288"/>
      <c r="G793" s="287"/>
      <c r="H793" s="267"/>
      <c r="I793" s="268"/>
      <c r="K793" s="241"/>
    </row>
    <row r="794" spans="1:11" ht="12.75">
      <c r="A794" s="3"/>
      <c r="B794" s="4"/>
      <c r="E794" s="265"/>
      <c r="F794" s="288"/>
      <c r="G794" s="287"/>
      <c r="H794" s="267"/>
      <c r="I794" s="268"/>
      <c r="K794" s="241"/>
    </row>
    <row r="795" spans="1:11" ht="12.75">
      <c r="A795" s="3"/>
      <c r="B795" s="4"/>
      <c r="E795" s="265"/>
      <c r="F795" s="288"/>
      <c r="G795" s="287"/>
      <c r="H795" s="267"/>
      <c r="I795" s="268"/>
      <c r="K795" s="241"/>
    </row>
    <row r="796" spans="1:11" ht="12.75">
      <c r="A796" s="3"/>
      <c r="B796" s="4"/>
      <c r="E796" s="265"/>
      <c r="F796" s="288"/>
      <c r="G796" s="287"/>
      <c r="H796" s="267"/>
      <c r="I796" s="268"/>
      <c r="K796" s="241"/>
    </row>
    <row r="797" spans="1:11" ht="12.75">
      <c r="A797" s="3"/>
      <c r="B797" s="4"/>
      <c r="E797" s="265"/>
      <c r="F797" s="288"/>
      <c r="G797" s="287"/>
      <c r="H797" s="267"/>
      <c r="I797" s="268"/>
      <c r="K797" s="241"/>
    </row>
    <row r="798" spans="1:11" ht="12.75">
      <c r="A798" s="3"/>
      <c r="B798" s="4"/>
      <c r="E798" s="265"/>
      <c r="F798" s="288"/>
      <c r="G798" s="287"/>
      <c r="H798" s="267"/>
      <c r="I798" s="268"/>
      <c r="K798" s="241"/>
    </row>
    <row r="799" spans="1:11" ht="12.75">
      <c r="A799" s="3"/>
      <c r="B799" s="4"/>
      <c r="E799" s="265"/>
      <c r="F799" s="288"/>
      <c r="G799" s="287"/>
      <c r="H799" s="267"/>
      <c r="I799" s="268"/>
      <c r="K799" s="241"/>
    </row>
    <row r="800" spans="1:11" ht="12.75">
      <c r="A800" s="3"/>
      <c r="B800" s="4"/>
      <c r="E800" s="265"/>
      <c r="F800" s="288"/>
      <c r="G800" s="287"/>
      <c r="H800" s="267"/>
      <c r="I800" s="268"/>
      <c r="K800" s="241"/>
    </row>
    <row r="801" spans="1:11" ht="12.75">
      <c r="A801" s="3"/>
      <c r="B801" s="4"/>
      <c r="E801" s="265"/>
      <c r="F801" s="288"/>
      <c r="G801" s="287"/>
      <c r="H801" s="267"/>
      <c r="I801" s="268"/>
      <c r="K801" s="241"/>
    </row>
    <row r="802" spans="1:11" ht="12.75">
      <c r="A802" s="3"/>
      <c r="B802" s="4"/>
      <c r="E802" s="265"/>
      <c r="F802" s="288"/>
      <c r="G802" s="287"/>
      <c r="H802" s="267"/>
      <c r="I802" s="268"/>
      <c r="K802" s="241"/>
    </row>
    <row r="803" spans="1:11" ht="12.75">
      <c r="A803" s="3"/>
      <c r="B803" s="4"/>
      <c r="E803" s="265"/>
      <c r="F803" s="288"/>
      <c r="G803" s="287"/>
      <c r="H803" s="267"/>
      <c r="I803" s="268"/>
      <c r="K803" s="241"/>
    </row>
    <row r="804" spans="1:11" ht="12.75">
      <c r="A804" s="3"/>
      <c r="B804" s="4"/>
      <c r="E804" s="265"/>
      <c r="F804" s="288"/>
      <c r="G804" s="287"/>
      <c r="H804" s="267"/>
      <c r="I804" s="268"/>
      <c r="K804" s="241"/>
    </row>
    <row r="805" spans="1:11" ht="12.75">
      <c r="A805" s="3"/>
      <c r="B805" s="4"/>
      <c r="E805" s="265"/>
      <c r="F805" s="288"/>
      <c r="G805" s="287"/>
      <c r="H805" s="267"/>
      <c r="I805" s="268"/>
      <c r="K805" s="241"/>
    </row>
    <row r="806" spans="1:11" ht="12.75">
      <c r="A806" s="3"/>
      <c r="B806" s="4"/>
      <c r="E806" s="265"/>
      <c r="F806" s="288"/>
      <c r="G806" s="287"/>
      <c r="H806" s="267"/>
      <c r="I806" s="268"/>
      <c r="K806" s="241"/>
    </row>
    <row r="807" spans="1:11" ht="12.75">
      <c r="A807" s="3"/>
      <c r="B807" s="4"/>
      <c r="E807" s="265"/>
      <c r="F807" s="288"/>
      <c r="G807" s="287"/>
      <c r="H807" s="267"/>
      <c r="I807" s="268"/>
      <c r="K807" s="241"/>
    </row>
    <row r="808" spans="1:11" ht="12.75">
      <c r="A808" s="3"/>
      <c r="B808" s="4"/>
      <c r="E808" s="265"/>
      <c r="F808" s="288"/>
      <c r="G808" s="287"/>
      <c r="H808" s="267"/>
      <c r="I808" s="268"/>
      <c r="K808" s="241"/>
    </row>
    <row r="809" spans="1:11" ht="12.75">
      <c r="A809" s="3"/>
      <c r="B809" s="4"/>
      <c r="E809" s="265"/>
      <c r="F809" s="288"/>
      <c r="G809" s="287"/>
      <c r="H809" s="267"/>
      <c r="I809" s="268"/>
      <c r="K809" s="241"/>
    </row>
    <row r="810" spans="1:11" ht="12.75">
      <c r="A810" s="3"/>
      <c r="B810" s="4"/>
      <c r="E810" s="265"/>
      <c r="F810" s="288"/>
      <c r="G810" s="287"/>
      <c r="H810" s="267"/>
      <c r="I810" s="268"/>
      <c r="K810" s="241"/>
    </row>
    <row r="811" spans="1:11" ht="12.75">
      <c r="A811" s="3"/>
      <c r="B811" s="4"/>
      <c r="E811" s="265"/>
      <c r="F811" s="288"/>
      <c r="G811" s="287"/>
      <c r="H811" s="267"/>
      <c r="I811" s="268"/>
      <c r="K811" s="241"/>
    </row>
    <row r="812" spans="1:11" ht="12.75">
      <c r="A812" s="3"/>
      <c r="B812" s="4"/>
      <c r="E812" s="265"/>
      <c r="F812" s="288"/>
      <c r="G812" s="287"/>
      <c r="H812" s="267"/>
      <c r="I812" s="268"/>
      <c r="K812" s="241"/>
    </row>
    <row r="813" spans="1:11" ht="12.75">
      <c r="A813" s="3"/>
      <c r="B813" s="4"/>
      <c r="E813" s="265"/>
      <c r="F813" s="288"/>
      <c r="G813" s="287"/>
      <c r="H813" s="267"/>
      <c r="I813" s="268"/>
      <c r="K813" s="241"/>
    </row>
    <row r="814" spans="1:11" ht="12.75">
      <c r="A814" s="3"/>
      <c r="B814" s="4"/>
      <c r="E814" s="265"/>
      <c r="F814" s="288"/>
      <c r="G814" s="287"/>
      <c r="H814" s="267"/>
      <c r="I814" s="268"/>
      <c r="K814" s="241"/>
    </row>
    <row r="815" spans="1:11" ht="12.75">
      <c r="A815" s="3"/>
      <c r="B815" s="4"/>
      <c r="E815" s="265"/>
      <c r="F815" s="288"/>
      <c r="G815" s="287"/>
      <c r="H815" s="267"/>
      <c r="I815" s="268"/>
      <c r="K815" s="241"/>
    </row>
    <row r="816" spans="1:11" ht="12.75">
      <c r="A816" s="3"/>
      <c r="B816" s="4"/>
      <c r="E816" s="265"/>
      <c r="F816" s="288"/>
      <c r="G816" s="287"/>
      <c r="H816" s="267"/>
      <c r="I816" s="268"/>
      <c r="K816" s="241"/>
    </row>
    <row r="817" spans="1:11" ht="12.75">
      <c r="A817" s="3"/>
      <c r="B817" s="4"/>
      <c r="E817" s="265"/>
      <c r="F817" s="288"/>
      <c r="G817" s="287"/>
      <c r="H817" s="267"/>
      <c r="I817" s="268"/>
      <c r="K817" s="241"/>
    </row>
    <row r="818" spans="1:11" ht="12.75">
      <c r="A818" s="3"/>
      <c r="B818" s="4"/>
      <c r="E818" s="265"/>
      <c r="F818" s="288"/>
      <c r="G818" s="287"/>
      <c r="H818" s="267"/>
      <c r="I818" s="268"/>
      <c r="K818" s="241"/>
    </row>
    <row r="819" spans="1:11" ht="12.75">
      <c r="A819" s="3"/>
      <c r="B819" s="4"/>
      <c r="E819" s="265"/>
      <c r="F819" s="288"/>
      <c r="G819" s="287"/>
      <c r="H819" s="267"/>
      <c r="I819" s="268"/>
      <c r="K819" s="241"/>
    </row>
    <row r="820" spans="1:11" ht="12.75">
      <c r="A820" s="3"/>
      <c r="B820" s="4"/>
      <c r="E820" s="265"/>
      <c r="F820" s="288"/>
      <c r="G820" s="287"/>
      <c r="H820" s="267"/>
      <c r="I820" s="268"/>
      <c r="K820" s="241"/>
    </row>
    <row r="821" spans="1:11" ht="12.75">
      <c r="A821" s="3"/>
      <c r="B821" s="4"/>
      <c r="E821" s="265"/>
      <c r="F821" s="288"/>
      <c r="G821" s="287"/>
      <c r="H821" s="267"/>
      <c r="I821" s="268"/>
      <c r="K821" s="241"/>
    </row>
    <row r="822" spans="1:11" ht="12.75">
      <c r="A822" s="3"/>
      <c r="B822" s="4"/>
      <c r="E822" s="265"/>
      <c r="F822" s="288"/>
      <c r="G822" s="287"/>
      <c r="H822" s="267"/>
      <c r="I822" s="268"/>
      <c r="K822" s="241"/>
    </row>
    <row r="823" spans="1:11" ht="12.75">
      <c r="A823" s="3"/>
      <c r="B823" s="4"/>
      <c r="E823" s="265"/>
      <c r="F823" s="288"/>
      <c r="G823" s="287"/>
      <c r="H823" s="267"/>
      <c r="I823" s="268"/>
      <c r="K823" s="241"/>
    </row>
    <row r="824" spans="1:11" ht="12.75">
      <c r="A824" s="3"/>
      <c r="B824" s="4"/>
      <c r="E824" s="265"/>
      <c r="F824" s="288"/>
      <c r="G824" s="287"/>
      <c r="H824" s="267"/>
      <c r="I824" s="268"/>
      <c r="K824" s="241"/>
    </row>
    <row r="825" spans="1:11" ht="12.75">
      <c r="A825" s="3"/>
      <c r="B825" s="4"/>
      <c r="E825" s="265"/>
      <c r="F825" s="288"/>
      <c r="G825" s="287"/>
      <c r="H825" s="267"/>
      <c r="I825" s="268"/>
      <c r="K825" s="241"/>
    </row>
    <row r="826" spans="1:11" ht="12.75">
      <c r="A826" s="3"/>
      <c r="B826" s="4"/>
      <c r="E826" s="265"/>
      <c r="F826" s="288"/>
      <c r="G826" s="287"/>
      <c r="H826" s="267"/>
      <c r="I826" s="268"/>
      <c r="K826" s="241"/>
    </row>
    <row r="827" spans="1:11" ht="12.75">
      <c r="A827" s="3"/>
      <c r="B827" s="4"/>
      <c r="E827" s="265"/>
      <c r="F827" s="288"/>
      <c r="G827" s="287"/>
      <c r="H827" s="267"/>
      <c r="I827" s="268"/>
      <c r="K827" s="241"/>
    </row>
    <row r="828" spans="1:11" ht="12.75">
      <c r="A828" s="3"/>
      <c r="B828" s="4"/>
      <c r="E828" s="265"/>
      <c r="F828" s="288"/>
      <c r="G828" s="287"/>
      <c r="H828" s="267"/>
      <c r="I828" s="268"/>
      <c r="K828" s="241"/>
    </row>
    <row r="829" spans="1:11" ht="12.75">
      <c r="A829" s="3"/>
      <c r="B829" s="4"/>
      <c r="E829" s="265"/>
      <c r="F829" s="288"/>
      <c r="G829" s="287"/>
      <c r="H829" s="267"/>
      <c r="I829" s="268"/>
      <c r="K829" s="241"/>
    </row>
    <row r="830" spans="1:11" ht="12.75">
      <c r="A830" s="3"/>
      <c r="B830" s="4"/>
      <c r="E830" s="265"/>
      <c r="F830" s="288"/>
      <c r="G830" s="287"/>
      <c r="H830" s="267"/>
      <c r="I830" s="268"/>
      <c r="K830" s="241"/>
    </row>
    <row r="831" spans="1:11" ht="12.75">
      <c r="A831" s="3"/>
      <c r="B831" s="4"/>
      <c r="E831" s="265"/>
      <c r="F831" s="288"/>
      <c r="G831" s="287"/>
      <c r="H831" s="267"/>
      <c r="I831" s="268"/>
      <c r="K831" s="241"/>
    </row>
    <row r="832" spans="1:11" ht="12.75">
      <c r="A832" s="3"/>
      <c r="B832" s="4"/>
      <c r="E832" s="265"/>
      <c r="F832" s="288"/>
      <c r="G832" s="287"/>
      <c r="H832" s="267"/>
      <c r="I832" s="268"/>
      <c r="K832" s="241"/>
    </row>
    <row r="833" spans="1:11" ht="12.75">
      <c r="A833" s="3"/>
      <c r="B833" s="4"/>
      <c r="E833" s="265"/>
      <c r="F833" s="288"/>
      <c r="G833" s="287"/>
      <c r="H833" s="267"/>
      <c r="I833" s="268"/>
      <c r="K833" s="241"/>
    </row>
    <row r="834" spans="1:11" ht="12.75">
      <c r="A834" s="3"/>
      <c r="B834" s="4"/>
      <c r="E834" s="265"/>
      <c r="F834" s="288"/>
      <c r="G834" s="287"/>
      <c r="H834" s="267"/>
      <c r="I834" s="268"/>
      <c r="K834" s="241"/>
    </row>
    <row r="835" spans="1:11" ht="12.75">
      <c r="A835" s="3"/>
      <c r="B835" s="4"/>
      <c r="E835" s="265"/>
      <c r="F835" s="288"/>
      <c r="G835" s="287"/>
      <c r="H835" s="267"/>
      <c r="I835" s="268"/>
      <c r="K835" s="241"/>
    </row>
    <row r="836" spans="1:11" ht="12.75">
      <c r="A836" s="3"/>
      <c r="B836" s="4"/>
      <c r="E836" s="265"/>
      <c r="F836" s="288"/>
      <c r="G836" s="287"/>
      <c r="H836" s="267"/>
      <c r="I836" s="268"/>
      <c r="K836" s="241"/>
    </row>
    <row r="837" spans="1:11" ht="12.75">
      <c r="A837" s="3"/>
      <c r="B837" s="4"/>
      <c r="E837" s="265"/>
      <c r="F837" s="288"/>
      <c r="G837" s="287"/>
      <c r="H837" s="267"/>
      <c r="I837" s="268"/>
      <c r="K837" s="241"/>
    </row>
    <row r="838" spans="1:11" ht="12.75">
      <c r="A838" s="3"/>
      <c r="B838" s="4"/>
      <c r="E838" s="265"/>
      <c r="F838" s="288"/>
      <c r="G838" s="287"/>
      <c r="H838" s="267"/>
      <c r="I838" s="268"/>
      <c r="K838" s="241"/>
    </row>
    <row r="839" spans="1:11" ht="12.75">
      <c r="A839" s="3"/>
      <c r="B839" s="4"/>
      <c r="E839" s="265"/>
      <c r="F839" s="288"/>
      <c r="G839" s="287"/>
      <c r="H839" s="267"/>
      <c r="I839" s="268"/>
      <c r="K839" s="241"/>
    </row>
    <row r="840" spans="1:11" ht="12.75">
      <c r="A840" s="3"/>
      <c r="B840" s="4"/>
      <c r="E840" s="265"/>
      <c r="F840" s="288"/>
      <c r="G840" s="287"/>
      <c r="H840" s="267"/>
      <c r="I840" s="268"/>
      <c r="K840" s="241"/>
    </row>
    <row r="841" spans="1:11" ht="12.75">
      <c r="A841" s="3"/>
      <c r="B841" s="4"/>
      <c r="E841" s="265"/>
      <c r="F841" s="288"/>
      <c r="G841" s="287"/>
      <c r="H841" s="267"/>
      <c r="I841" s="268"/>
      <c r="K841" s="241"/>
    </row>
    <row r="842" spans="1:11" ht="12.75">
      <c r="A842" s="3"/>
      <c r="B842" s="4"/>
      <c r="E842" s="265"/>
      <c r="F842" s="288"/>
      <c r="G842" s="287"/>
      <c r="H842" s="267"/>
      <c r="I842" s="268"/>
      <c r="K842" s="241"/>
    </row>
    <row r="843" spans="1:11" ht="12.75">
      <c r="A843" s="3"/>
      <c r="B843" s="4"/>
      <c r="E843" s="265"/>
      <c r="F843" s="288"/>
      <c r="G843" s="287"/>
      <c r="H843" s="267"/>
      <c r="I843" s="268"/>
      <c r="K843" s="241"/>
    </row>
    <row r="844" spans="1:11" ht="12.75">
      <c r="A844" s="3"/>
      <c r="B844" s="4"/>
      <c r="E844" s="265"/>
      <c r="F844" s="288"/>
      <c r="G844" s="287"/>
      <c r="H844" s="267"/>
      <c r="I844" s="268"/>
      <c r="K844" s="241"/>
    </row>
    <row r="845" spans="1:11" ht="12.75">
      <c r="A845" s="3"/>
      <c r="B845" s="4"/>
      <c r="E845" s="265"/>
      <c r="F845" s="288"/>
      <c r="G845" s="287"/>
      <c r="H845" s="267"/>
      <c r="I845" s="268"/>
      <c r="K845" s="241"/>
    </row>
    <row r="846" spans="1:11" ht="12.75">
      <c r="A846" s="3"/>
      <c r="B846" s="4"/>
      <c r="E846" s="265"/>
      <c r="F846" s="288"/>
      <c r="G846" s="287"/>
      <c r="H846" s="267"/>
      <c r="I846" s="268"/>
      <c r="K846" s="241"/>
    </row>
    <row r="847" spans="1:11" ht="12.75">
      <c r="A847" s="3"/>
      <c r="B847" s="4"/>
      <c r="E847" s="265"/>
      <c r="F847" s="288"/>
      <c r="G847" s="287"/>
      <c r="H847" s="267"/>
      <c r="I847" s="268"/>
      <c r="K847" s="241"/>
    </row>
    <row r="848" spans="1:11" ht="12.75">
      <c r="A848" s="3"/>
      <c r="B848" s="4"/>
      <c r="E848" s="265"/>
      <c r="F848" s="288"/>
      <c r="G848" s="287"/>
      <c r="H848" s="267"/>
      <c r="I848" s="268"/>
      <c r="K848" s="241"/>
    </row>
    <row r="849" spans="1:11" ht="12.75">
      <c r="A849" s="3"/>
      <c r="B849" s="4"/>
      <c r="E849" s="265"/>
      <c r="F849" s="288"/>
      <c r="G849" s="287"/>
      <c r="H849" s="267"/>
      <c r="I849" s="268"/>
      <c r="K849" s="241"/>
    </row>
    <row r="850" spans="1:11" ht="12.75">
      <c r="A850" s="3"/>
      <c r="B850" s="4"/>
      <c r="E850" s="265"/>
      <c r="F850" s="288"/>
      <c r="G850" s="287"/>
      <c r="H850" s="267"/>
      <c r="I850" s="268"/>
      <c r="K850" s="241"/>
    </row>
    <row r="851" spans="1:11" ht="12.75">
      <c r="A851" s="3"/>
      <c r="B851" s="4"/>
      <c r="E851" s="265"/>
      <c r="F851" s="288"/>
      <c r="G851" s="287"/>
      <c r="H851" s="267"/>
      <c r="I851" s="268"/>
      <c r="K851" s="241"/>
    </row>
    <row r="852" spans="1:11" ht="12.75">
      <c r="A852" s="3"/>
      <c r="B852" s="4"/>
      <c r="E852" s="265"/>
      <c r="F852" s="288"/>
      <c r="G852" s="287"/>
      <c r="H852" s="267"/>
      <c r="I852" s="268"/>
      <c r="K852" s="241"/>
    </row>
    <row r="853" spans="1:11" ht="12.75">
      <c r="A853" s="3"/>
      <c r="B853" s="4"/>
      <c r="E853" s="265"/>
      <c r="F853" s="288"/>
      <c r="G853" s="287"/>
      <c r="H853" s="267"/>
      <c r="I853" s="268"/>
      <c r="K853" s="241"/>
    </row>
    <row r="854" spans="1:11" ht="12.75">
      <c r="A854" s="3"/>
      <c r="B854" s="4"/>
      <c r="E854" s="265"/>
      <c r="F854" s="288"/>
      <c r="G854" s="287"/>
      <c r="H854" s="267"/>
      <c r="I854" s="268"/>
      <c r="K854" s="241"/>
    </row>
    <row r="855" spans="1:11" ht="12.75">
      <c r="A855" s="3"/>
      <c r="B855" s="4"/>
      <c r="E855" s="265"/>
      <c r="F855" s="288"/>
      <c r="G855" s="287"/>
      <c r="H855" s="267"/>
      <c r="I855" s="268"/>
      <c r="K855" s="241"/>
    </row>
    <row r="856" spans="1:11" ht="12.75">
      <c r="A856" s="3"/>
      <c r="B856" s="4"/>
      <c r="E856" s="265"/>
      <c r="F856" s="288"/>
      <c r="G856" s="287"/>
      <c r="H856" s="267"/>
      <c r="I856" s="268"/>
      <c r="K856" s="241"/>
    </row>
    <row r="857" spans="1:11" ht="12.75">
      <c r="A857" s="3"/>
      <c r="B857" s="4"/>
      <c r="E857" s="265"/>
      <c r="F857" s="288"/>
      <c r="G857" s="287"/>
      <c r="H857" s="267"/>
      <c r="I857" s="268"/>
      <c r="K857" s="241"/>
    </row>
    <row r="858" spans="1:11" ht="12.75">
      <c r="A858" s="3"/>
      <c r="B858" s="4"/>
      <c r="E858" s="265"/>
      <c r="F858" s="288"/>
      <c r="G858" s="287"/>
      <c r="H858" s="267"/>
      <c r="I858" s="268"/>
      <c r="K858" s="241"/>
    </row>
    <row r="859" spans="1:11" ht="12.75">
      <c r="A859" s="3"/>
      <c r="B859" s="4"/>
      <c r="E859" s="265"/>
      <c r="F859" s="288"/>
      <c r="G859" s="287"/>
      <c r="H859" s="267"/>
      <c r="I859" s="268"/>
      <c r="K859" s="241"/>
    </row>
    <row r="860" spans="1:11" ht="12.75">
      <c r="A860" s="3"/>
      <c r="B860" s="4"/>
      <c r="E860" s="265"/>
      <c r="F860" s="288"/>
      <c r="G860" s="287"/>
      <c r="H860" s="267"/>
      <c r="I860" s="268"/>
      <c r="K860" s="241"/>
    </row>
    <row r="861" spans="1:11" ht="12.75">
      <c r="A861" s="3"/>
      <c r="B861" s="4"/>
      <c r="E861" s="265"/>
      <c r="F861" s="288"/>
      <c r="G861" s="287"/>
      <c r="H861" s="267"/>
      <c r="I861" s="268"/>
      <c r="K861" s="241"/>
    </row>
    <row r="862" spans="1:11" ht="12.75">
      <c r="A862" s="3"/>
      <c r="B862" s="4"/>
      <c r="E862" s="265"/>
      <c r="F862" s="288"/>
      <c r="G862" s="287"/>
      <c r="H862" s="267"/>
      <c r="I862" s="268"/>
      <c r="K862" s="241"/>
    </row>
    <row r="863" spans="1:11" ht="12.75">
      <c r="A863" s="3"/>
      <c r="B863" s="4"/>
      <c r="E863" s="265"/>
      <c r="F863" s="288"/>
      <c r="G863" s="287"/>
      <c r="H863" s="267"/>
      <c r="I863" s="268"/>
      <c r="K863" s="241"/>
    </row>
    <row r="864" spans="1:11" ht="12.75">
      <c r="A864" s="3"/>
      <c r="B864" s="4"/>
      <c r="E864" s="265"/>
      <c r="F864" s="288"/>
      <c r="G864" s="287"/>
      <c r="H864" s="267"/>
      <c r="I864" s="268"/>
      <c r="K864" s="241"/>
    </row>
    <row r="865" spans="1:11" ht="12.75">
      <c r="A865" s="3"/>
      <c r="B865" s="4"/>
      <c r="E865" s="265"/>
      <c r="F865" s="288"/>
      <c r="G865" s="287"/>
      <c r="H865" s="267"/>
      <c r="I865" s="268"/>
      <c r="K865" s="241"/>
    </row>
    <row r="866" spans="1:11" ht="12.75">
      <c r="A866" s="3"/>
      <c r="B866" s="4"/>
      <c r="E866" s="265"/>
      <c r="F866" s="288"/>
      <c r="G866" s="287"/>
      <c r="H866" s="267"/>
      <c r="I866" s="268"/>
      <c r="K866" s="241"/>
    </row>
    <row r="867" spans="1:11" ht="12.75">
      <c r="A867" s="3"/>
      <c r="B867" s="4"/>
      <c r="E867" s="265"/>
      <c r="F867" s="288"/>
      <c r="G867" s="287"/>
      <c r="H867" s="267"/>
      <c r="I867" s="268"/>
      <c r="K867" s="241"/>
    </row>
    <row r="868" spans="1:11" ht="12.75">
      <c r="A868" s="3"/>
      <c r="B868" s="4"/>
      <c r="E868" s="265"/>
      <c r="F868" s="288"/>
      <c r="G868" s="287"/>
      <c r="H868" s="267"/>
      <c r="I868" s="268"/>
      <c r="K868" s="241"/>
    </row>
    <row r="869" spans="1:11" ht="12.75">
      <c r="A869" s="3"/>
      <c r="B869" s="4"/>
      <c r="E869" s="265"/>
      <c r="F869" s="288"/>
      <c r="G869" s="287"/>
      <c r="H869" s="267"/>
      <c r="I869" s="268"/>
      <c r="K869" s="241"/>
    </row>
    <row r="870" spans="1:11" ht="12.75">
      <c r="A870" s="3"/>
      <c r="B870" s="4"/>
      <c r="E870" s="265"/>
      <c r="F870" s="288"/>
      <c r="G870" s="287"/>
      <c r="H870" s="267"/>
      <c r="I870" s="268"/>
      <c r="K870" s="241"/>
    </row>
    <row r="871" spans="1:11" ht="12.75">
      <c r="A871" s="3"/>
      <c r="B871" s="4"/>
      <c r="E871" s="265"/>
      <c r="F871" s="288"/>
      <c r="G871" s="287"/>
      <c r="H871" s="267"/>
      <c r="I871" s="268"/>
      <c r="K871" s="241"/>
    </row>
    <row r="872" spans="1:11" ht="12.75">
      <c r="A872" s="3"/>
      <c r="B872" s="4"/>
      <c r="E872" s="265"/>
      <c r="F872" s="288"/>
      <c r="G872" s="287"/>
      <c r="H872" s="267"/>
      <c r="I872" s="268"/>
      <c r="K872" s="241"/>
    </row>
    <row r="873" spans="1:11" ht="12.75">
      <c r="A873" s="3"/>
      <c r="B873" s="4"/>
      <c r="E873" s="265"/>
      <c r="F873" s="288"/>
      <c r="G873" s="287"/>
      <c r="H873" s="267"/>
      <c r="I873" s="268"/>
      <c r="K873" s="241"/>
    </row>
    <row r="874" spans="1:11" ht="12.75">
      <c r="A874" s="3"/>
      <c r="B874" s="4"/>
      <c r="E874" s="265"/>
      <c r="F874" s="288"/>
      <c r="G874" s="287"/>
      <c r="H874" s="267"/>
      <c r="I874" s="268"/>
      <c r="K874" s="241"/>
    </row>
    <row r="875" spans="1:11" ht="12.75">
      <c r="A875" s="3"/>
      <c r="B875" s="4"/>
      <c r="E875" s="265"/>
      <c r="F875" s="288"/>
      <c r="G875" s="287"/>
      <c r="H875" s="267"/>
      <c r="I875" s="268"/>
      <c r="K875" s="241"/>
    </row>
    <row r="876" spans="1:11" ht="12.75">
      <c r="A876" s="3"/>
      <c r="B876" s="4"/>
      <c r="E876" s="265"/>
      <c r="F876" s="288"/>
      <c r="G876" s="287"/>
      <c r="H876" s="267"/>
      <c r="I876" s="268"/>
      <c r="K876" s="241"/>
    </row>
    <row r="877" spans="1:11" ht="12.75">
      <c r="A877" s="3"/>
      <c r="B877" s="4"/>
      <c r="E877" s="265"/>
      <c r="F877" s="288"/>
      <c r="G877" s="287"/>
      <c r="H877" s="267"/>
      <c r="I877" s="268"/>
      <c r="K877" s="241"/>
    </row>
    <row r="878" spans="1:11" ht="12.75">
      <c r="A878" s="3"/>
      <c r="B878" s="4"/>
      <c r="E878" s="265"/>
      <c r="F878" s="288"/>
      <c r="G878" s="287"/>
      <c r="H878" s="267"/>
      <c r="I878" s="268"/>
      <c r="K878" s="241"/>
    </row>
    <row r="879" spans="1:11" ht="12.75">
      <c r="A879" s="3"/>
      <c r="B879" s="4"/>
      <c r="E879" s="265"/>
      <c r="F879" s="288"/>
      <c r="G879" s="287"/>
      <c r="H879" s="267"/>
      <c r="I879" s="268"/>
      <c r="K879" s="241"/>
    </row>
    <row r="880" spans="1:11" ht="12.75">
      <c r="A880" s="3"/>
      <c r="B880" s="4"/>
      <c r="E880" s="265"/>
      <c r="F880" s="288"/>
      <c r="G880" s="287"/>
      <c r="H880" s="267"/>
      <c r="I880" s="268"/>
      <c r="K880" s="241"/>
    </row>
    <row r="881" spans="1:11" ht="12.75">
      <c r="A881" s="3"/>
      <c r="B881" s="4"/>
      <c r="E881" s="265"/>
      <c r="F881" s="288"/>
      <c r="G881" s="287"/>
      <c r="H881" s="267"/>
      <c r="I881" s="268"/>
      <c r="K881" s="241"/>
    </row>
    <row r="882" spans="1:11" ht="12.75">
      <c r="A882" s="3"/>
      <c r="B882" s="4"/>
      <c r="E882" s="265"/>
      <c r="F882" s="288"/>
      <c r="G882" s="287"/>
      <c r="H882" s="267"/>
      <c r="I882" s="268"/>
      <c r="K882" s="241"/>
    </row>
    <row r="883" spans="1:11" ht="12.75">
      <c r="A883" s="3"/>
      <c r="B883" s="4"/>
      <c r="E883" s="265"/>
      <c r="F883" s="288"/>
      <c r="G883" s="287"/>
      <c r="H883" s="267"/>
      <c r="I883" s="268"/>
      <c r="K883" s="241"/>
    </row>
    <row r="884" spans="1:11" ht="12.75">
      <c r="A884" s="3"/>
      <c r="B884" s="4"/>
      <c r="E884" s="265"/>
      <c r="F884" s="288"/>
      <c r="G884" s="287"/>
      <c r="H884" s="267"/>
      <c r="I884" s="268"/>
      <c r="K884" s="241"/>
    </row>
    <row r="885" spans="1:11" ht="12.75">
      <c r="A885" s="3"/>
      <c r="B885" s="4"/>
      <c r="E885" s="265"/>
      <c r="F885" s="288"/>
      <c r="G885" s="287"/>
      <c r="H885" s="267"/>
      <c r="I885" s="268"/>
      <c r="K885" s="241"/>
    </row>
    <row r="886" spans="1:11" ht="12.75">
      <c r="A886" s="3"/>
      <c r="B886" s="4"/>
      <c r="E886" s="265"/>
      <c r="F886" s="288"/>
      <c r="G886" s="287"/>
      <c r="H886" s="267"/>
      <c r="I886" s="268"/>
      <c r="K886" s="241"/>
    </row>
    <row r="887" spans="1:11" ht="12.75">
      <c r="A887" s="3"/>
      <c r="B887" s="4"/>
      <c r="E887" s="265"/>
      <c r="F887" s="288"/>
      <c r="G887" s="287"/>
      <c r="H887" s="267"/>
      <c r="I887" s="268"/>
      <c r="K887" s="241"/>
    </row>
    <row r="888" spans="1:11" ht="12.75">
      <c r="A888" s="3"/>
      <c r="B888" s="4"/>
      <c r="E888" s="265"/>
      <c r="F888" s="288"/>
      <c r="G888" s="287"/>
      <c r="H888" s="267"/>
      <c r="I888" s="268"/>
      <c r="K888" s="241"/>
    </row>
    <row r="889" spans="1:11" ht="12.75">
      <c r="A889" s="3"/>
      <c r="B889" s="4"/>
      <c r="E889" s="265"/>
      <c r="F889" s="288"/>
      <c r="G889" s="287"/>
      <c r="H889" s="267"/>
      <c r="I889" s="268"/>
      <c r="K889" s="241"/>
    </row>
    <row r="890" spans="1:11" ht="12.75">
      <c r="A890" s="3"/>
      <c r="B890" s="4"/>
      <c r="E890" s="265"/>
      <c r="F890" s="288"/>
      <c r="G890" s="287"/>
      <c r="H890" s="267"/>
      <c r="I890" s="268"/>
      <c r="K890" s="241"/>
    </row>
    <row r="891" spans="1:11" ht="12.75">
      <c r="A891" s="3"/>
      <c r="B891" s="4"/>
      <c r="E891" s="265"/>
      <c r="F891" s="288"/>
      <c r="G891" s="287"/>
      <c r="H891" s="267"/>
      <c r="I891" s="268"/>
      <c r="K891" s="241"/>
    </row>
    <row r="892" spans="1:11" ht="12.75">
      <c r="A892" s="3"/>
      <c r="B892" s="4"/>
      <c r="E892" s="265"/>
      <c r="F892" s="288"/>
      <c r="G892" s="287"/>
      <c r="H892" s="267"/>
      <c r="I892" s="268"/>
      <c r="K892" s="241"/>
    </row>
    <row r="893" spans="1:11" ht="12.75">
      <c r="A893" s="3"/>
      <c r="B893" s="4"/>
      <c r="E893" s="265"/>
      <c r="F893" s="288"/>
      <c r="G893" s="287"/>
      <c r="H893" s="267"/>
      <c r="I893" s="268"/>
      <c r="K893" s="241"/>
    </row>
    <row r="894" spans="1:11" ht="12.75">
      <c r="A894" s="3"/>
      <c r="B894" s="4"/>
      <c r="E894" s="265"/>
      <c r="F894" s="288"/>
      <c r="G894" s="287"/>
      <c r="H894" s="267"/>
      <c r="I894" s="268"/>
      <c r="K894" s="241"/>
    </row>
    <row r="895" spans="1:11" ht="12.75">
      <c r="A895" s="3"/>
      <c r="B895" s="4"/>
      <c r="E895" s="265"/>
      <c r="F895" s="288"/>
      <c r="G895" s="287"/>
      <c r="H895" s="267"/>
      <c r="I895" s="268"/>
      <c r="K895" s="241"/>
    </row>
    <row r="896" spans="1:11" ht="12.75">
      <c r="A896" s="3"/>
      <c r="B896" s="4"/>
      <c r="E896" s="265"/>
      <c r="F896" s="288"/>
      <c r="G896" s="287"/>
      <c r="H896" s="267"/>
      <c r="I896" s="268"/>
      <c r="K896" s="241"/>
    </row>
    <row r="897" spans="1:11" ht="12.75">
      <c r="A897" s="3"/>
      <c r="B897" s="4"/>
      <c r="E897" s="265"/>
      <c r="F897" s="288"/>
      <c r="G897" s="287"/>
      <c r="H897" s="267"/>
      <c r="I897" s="268"/>
      <c r="K897" s="241"/>
    </row>
    <row r="898" spans="1:11" ht="12.75">
      <c r="A898" s="3"/>
      <c r="B898" s="4"/>
      <c r="E898" s="265"/>
      <c r="F898" s="288"/>
      <c r="G898" s="287"/>
      <c r="H898" s="267"/>
      <c r="I898" s="268"/>
      <c r="K898" s="241"/>
    </row>
    <row r="899" spans="1:11" ht="12.75">
      <c r="A899" s="3"/>
      <c r="B899" s="4"/>
      <c r="E899" s="265"/>
      <c r="F899" s="288"/>
      <c r="G899" s="287"/>
      <c r="H899" s="267"/>
      <c r="I899" s="268"/>
      <c r="K899" s="241"/>
    </row>
    <row r="900" spans="1:11" ht="12.75">
      <c r="A900" s="3"/>
      <c r="B900" s="4"/>
      <c r="E900" s="265"/>
      <c r="F900" s="288"/>
      <c r="G900" s="287"/>
      <c r="H900" s="267"/>
      <c r="I900" s="268"/>
      <c r="K900" s="241"/>
    </row>
    <row r="901" spans="1:11" ht="12.75">
      <c r="A901" s="3"/>
      <c r="B901" s="4"/>
      <c r="E901" s="265"/>
      <c r="F901" s="288"/>
      <c r="G901" s="287"/>
      <c r="H901" s="267"/>
      <c r="I901" s="268"/>
      <c r="K901" s="241"/>
    </row>
    <row r="902" spans="1:11" ht="12.75">
      <c r="A902" s="3"/>
      <c r="B902" s="4"/>
      <c r="E902" s="265"/>
      <c r="F902" s="288"/>
      <c r="G902" s="287"/>
      <c r="H902" s="267"/>
      <c r="I902" s="268"/>
      <c r="K902" s="241"/>
    </row>
    <row r="903" spans="1:11" ht="12.75">
      <c r="A903" s="3"/>
      <c r="B903" s="4"/>
      <c r="E903" s="265"/>
      <c r="F903" s="288"/>
      <c r="G903" s="287"/>
      <c r="H903" s="267"/>
      <c r="I903" s="268"/>
      <c r="K903" s="241"/>
    </row>
    <row r="904" spans="1:11" ht="12.75">
      <c r="A904" s="3"/>
      <c r="B904" s="4"/>
      <c r="E904" s="265"/>
      <c r="F904" s="288"/>
      <c r="G904" s="287"/>
      <c r="H904" s="267"/>
      <c r="I904" s="268"/>
      <c r="K904" s="241"/>
    </row>
    <row r="905" spans="1:11" ht="12.75">
      <c r="A905" s="3"/>
      <c r="B905" s="4"/>
      <c r="E905" s="265"/>
      <c r="F905" s="288"/>
      <c r="G905" s="287"/>
      <c r="H905" s="267"/>
      <c r="I905" s="268"/>
      <c r="K905" s="241"/>
    </row>
    <row r="906" spans="1:11" ht="12.75">
      <c r="A906" s="3"/>
      <c r="B906" s="4"/>
      <c r="E906" s="265"/>
      <c r="F906" s="288"/>
      <c r="G906" s="287"/>
      <c r="H906" s="267"/>
      <c r="I906" s="268"/>
      <c r="K906" s="241"/>
    </row>
    <row r="907" spans="1:11" ht="12.75">
      <c r="A907" s="3"/>
      <c r="B907" s="4"/>
      <c r="E907" s="265"/>
      <c r="F907" s="288"/>
      <c r="G907" s="287"/>
      <c r="H907" s="267"/>
      <c r="I907" s="268"/>
      <c r="K907" s="241"/>
    </row>
    <row r="908" spans="1:11" ht="12.75">
      <c r="A908" s="3"/>
      <c r="B908" s="4"/>
      <c r="E908" s="265"/>
      <c r="F908" s="288"/>
      <c r="G908" s="287"/>
      <c r="H908" s="267"/>
      <c r="I908" s="268"/>
      <c r="K908" s="241"/>
    </row>
    <row r="909" spans="1:11" ht="12.75">
      <c r="A909" s="3"/>
      <c r="B909" s="4"/>
      <c r="E909" s="265"/>
      <c r="F909" s="288"/>
      <c r="G909" s="287"/>
      <c r="H909" s="267"/>
      <c r="I909" s="268"/>
      <c r="K909" s="241"/>
    </row>
    <row r="910" spans="1:11" ht="12.75">
      <c r="A910" s="3"/>
      <c r="B910" s="4"/>
      <c r="E910" s="265"/>
      <c r="F910" s="288"/>
      <c r="G910" s="287"/>
      <c r="H910" s="267"/>
      <c r="I910" s="268"/>
      <c r="K910" s="241"/>
    </row>
    <row r="911" spans="1:11" ht="12.75">
      <c r="A911" s="3"/>
      <c r="B911" s="4"/>
      <c r="E911" s="265"/>
      <c r="F911" s="288"/>
      <c r="G911" s="287"/>
      <c r="H911" s="267"/>
      <c r="I911" s="268"/>
      <c r="K911" s="241"/>
    </row>
    <row r="912" spans="1:11" ht="12.75">
      <c r="A912" s="3"/>
      <c r="B912" s="4"/>
      <c r="E912" s="265"/>
      <c r="F912" s="288"/>
      <c r="G912" s="287"/>
      <c r="H912" s="267"/>
      <c r="I912" s="268"/>
      <c r="K912" s="241"/>
    </row>
    <row r="913" spans="1:11" ht="12.75">
      <c r="A913" s="3"/>
      <c r="B913" s="4"/>
      <c r="E913" s="265"/>
      <c r="F913" s="288"/>
      <c r="G913" s="287"/>
      <c r="H913" s="267"/>
      <c r="I913" s="268"/>
      <c r="K913" s="241"/>
    </row>
    <row r="914" spans="1:11" ht="12.75">
      <c r="A914" s="3"/>
      <c r="B914" s="4"/>
      <c r="E914" s="265"/>
      <c r="F914" s="288"/>
      <c r="G914" s="287"/>
      <c r="H914" s="267"/>
      <c r="I914" s="268"/>
      <c r="K914" s="241"/>
    </row>
    <row r="915" spans="1:11" ht="12.75">
      <c r="A915" s="3"/>
      <c r="B915" s="4"/>
      <c r="E915" s="265"/>
      <c r="F915" s="288"/>
      <c r="G915" s="287"/>
      <c r="H915" s="267"/>
      <c r="I915" s="268"/>
      <c r="K915" s="241"/>
    </row>
    <row r="916" spans="1:11" ht="12.75">
      <c r="A916" s="3"/>
      <c r="B916" s="4"/>
      <c r="E916" s="265"/>
      <c r="F916" s="288"/>
      <c r="G916" s="287"/>
      <c r="H916" s="267"/>
      <c r="I916" s="268"/>
      <c r="K916" s="241"/>
    </row>
    <row r="917" spans="1:11" ht="12.75">
      <c r="A917" s="3"/>
      <c r="B917" s="4"/>
      <c r="E917" s="265"/>
      <c r="F917" s="288"/>
      <c r="G917" s="287"/>
      <c r="H917" s="267"/>
      <c r="I917" s="268"/>
      <c r="K917" s="241"/>
    </row>
    <row r="918" spans="1:11" ht="12.75">
      <c r="A918" s="3"/>
      <c r="B918" s="4"/>
      <c r="E918" s="265"/>
      <c r="F918" s="288"/>
      <c r="G918" s="287"/>
      <c r="H918" s="267"/>
      <c r="I918" s="268"/>
      <c r="K918" s="241"/>
    </row>
    <row r="919" spans="1:11" ht="12.75">
      <c r="A919" s="3"/>
      <c r="B919" s="4"/>
      <c r="E919" s="265"/>
      <c r="F919" s="288"/>
      <c r="G919" s="287"/>
      <c r="H919" s="267"/>
      <c r="I919" s="268"/>
      <c r="K919" s="241"/>
    </row>
    <row r="920" spans="1:11" ht="12.75">
      <c r="A920" s="3"/>
      <c r="B920" s="4"/>
      <c r="E920" s="265"/>
      <c r="F920" s="288"/>
      <c r="G920" s="287"/>
      <c r="H920" s="267"/>
      <c r="I920" s="268"/>
      <c r="K920" s="241"/>
    </row>
    <row r="921" spans="1:11" ht="12.75">
      <c r="A921" s="3"/>
      <c r="B921" s="4"/>
      <c r="E921" s="265"/>
      <c r="F921" s="288"/>
      <c r="G921" s="287"/>
      <c r="H921" s="267"/>
      <c r="I921" s="268"/>
      <c r="K921" s="241"/>
    </row>
    <row r="922" spans="1:11" ht="12.75">
      <c r="A922" s="3"/>
      <c r="B922" s="4"/>
      <c r="E922" s="265"/>
      <c r="F922" s="288"/>
      <c r="G922" s="287"/>
      <c r="H922" s="267"/>
      <c r="I922" s="268"/>
      <c r="K922" s="241"/>
    </row>
    <row r="923" spans="1:11" ht="12.75">
      <c r="A923" s="3"/>
      <c r="B923" s="4"/>
      <c r="E923" s="265"/>
      <c r="F923" s="288"/>
      <c r="G923" s="287"/>
      <c r="H923" s="267"/>
      <c r="I923" s="268"/>
      <c r="K923" s="241"/>
    </row>
    <row r="924" spans="1:11" ht="12.75">
      <c r="A924" s="3"/>
      <c r="B924" s="4"/>
      <c r="E924" s="265"/>
      <c r="F924" s="288"/>
      <c r="G924" s="287"/>
      <c r="H924" s="267"/>
      <c r="I924" s="268"/>
      <c r="K924" s="241"/>
    </row>
    <row r="925" spans="1:11" ht="12.75">
      <c r="A925" s="3"/>
      <c r="B925" s="4"/>
      <c r="E925" s="265"/>
      <c r="F925" s="288"/>
      <c r="G925" s="287"/>
      <c r="H925" s="267"/>
      <c r="I925" s="268"/>
      <c r="K925" s="241"/>
    </row>
    <row r="926" spans="1:11" ht="12.75">
      <c r="A926" s="3"/>
      <c r="B926" s="4"/>
      <c r="E926" s="265"/>
      <c r="F926" s="288"/>
      <c r="G926" s="287"/>
      <c r="H926" s="267"/>
      <c r="I926" s="268"/>
      <c r="K926" s="241"/>
    </row>
    <row r="927" spans="1:11" ht="12.75">
      <c r="A927" s="3"/>
      <c r="B927" s="4"/>
      <c r="E927" s="265"/>
      <c r="F927" s="288"/>
      <c r="G927" s="287"/>
      <c r="H927" s="267"/>
      <c r="I927" s="268"/>
      <c r="K927" s="241"/>
    </row>
    <row r="928" spans="1:11" ht="12.75">
      <c r="A928" s="3"/>
      <c r="B928" s="4"/>
      <c r="E928" s="265"/>
      <c r="F928" s="288"/>
      <c r="G928" s="287"/>
      <c r="H928" s="267"/>
      <c r="I928" s="268"/>
      <c r="K928" s="241"/>
    </row>
    <row r="929" spans="1:11" ht="12.75">
      <c r="A929" s="3"/>
      <c r="B929" s="4"/>
      <c r="E929" s="265"/>
      <c r="F929" s="288"/>
      <c r="G929" s="287"/>
      <c r="H929" s="267"/>
      <c r="I929" s="268"/>
      <c r="K929" s="241"/>
    </row>
    <row r="930" spans="1:11" ht="12.75">
      <c r="A930" s="3"/>
      <c r="B930" s="4"/>
      <c r="E930" s="265"/>
      <c r="F930" s="288"/>
      <c r="G930" s="287"/>
      <c r="H930" s="267"/>
      <c r="I930" s="268"/>
      <c r="K930" s="241"/>
    </row>
    <row r="931" spans="1:11" ht="12.75">
      <c r="A931" s="3"/>
      <c r="B931" s="4"/>
      <c r="E931" s="265"/>
      <c r="F931" s="288"/>
      <c r="G931" s="287"/>
      <c r="H931" s="267"/>
      <c r="I931" s="268"/>
      <c r="K931" s="241"/>
    </row>
    <row r="932" spans="1:11" ht="12.75">
      <c r="A932" s="3"/>
      <c r="B932" s="4"/>
      <c r="E932" s="265"/>
      <c r="F932" s="288"/>
      <c r="G932" s="287"/>
      <c r="H932" s="267"/>
      <c r="I932" s="268"/>
      <c r="K932" s="241"/>
    </row>
    <row r="933" spans="1:11" ht="12.75">
      <c r="A933" s="3"/>
      <c r="B933" s="4"/>
      <c r="E933" s="265"/>
      <c r="F933" s="288"/>
      <c r="G933" s="287"/>
      <c r="H933" s="267"/>
      <c r="I933" s="268"/>
      <c r="K933" s="241"/>
    </row>
    <row r="934" spans="1:11" ht="12.75">
      <c r="A934" s="3"/>
      <c r="B934" s="4"/>
      <c r="E934" s="265"/>
      <c r="F934" s="288"/>
      <c r="G934" s="287"/>
      <c r="H934" s="267"/>
      <c r="I934" s="268"/>
      <c r="K934" s="241"/>
    </row>
    <row r="935" spans="1:11" ht="12.75">
      <c r="A935" s="3"/>
      <c r="B935" s="4"/>
      <c r="E935" s="265"/>
      <c r="F935" s="288"/>
      <c r="G935" s="287"/>
      <c r="H935" s="267"/>
      <c r="I935" s="268"/>
      <c r="K935" s="241"/>
    </row>
    <row r="936" spans="1:11" ht="12.75">
      <c r="A936" s="3"/>
      <c r="B936" s="4"/>
      <c r="E936" s="265"/>
      <c r="F936" s="288"/>
      <c r="G936" s="287"/>
      <c r="H936" s="267"/>
      <c r="I936" s="268"/>
      <c r="K936" s="241"/>
    </row>
    <row r="937" spans="1:11" ht="12.75">
      <c r="A937" s="3"/>
      <c r="B937" s="4"/>
      <c r="E937" s="265"/>
      <c r="F937" s="288"/>
      <c r="G937" s="287"/>
      <c r="H937" s="267"/>
      <c r="I937" s="268"/>
      <c r="K937" s="241"/>
    </row>
    <row r="938" spans="1:11" ht="12.75">
      <c r="A938" s="3"/>
      <c r="B938" s="4"/>
      <c r="E938" s="265"/>
      <c r="F938" s="288"/>
      <c r="G938" s="287"/>
      <c r="H938" s="267"/>
      <c r="I938" s="268"/>
      <c r="K938" s="241"/>
    </row>
    <row r="939" spans="1:11" ht="12.75">
      <c r="A939" s="3"/>
      <c r="B939" s="4"/>
      <c r="E939" s="265"/>
      <c r="F939" s="288"/>
      <c r="G939" s="287"/>
      <c r="H939" s="267"/>
      <c r="I939" s="268"/>
      <c r="K939" s="241"/>
    </row>
    <row r="940" spans="1:11" ht="12.75">
      <c r="A940" s="3"/>
      <c r="B940" s="4"/>
      <c r="E940" s="265"/>
      <c r="F940" s="288"/>
      <c r="G940" s="287"/>
      <c r="H940" s="267"/>
      <c r="I940" s="268"/>
      <c r="K940" s="241"/>
    </row>
    <row r="941" spans="1:11" ht="12.75">
      <c r="A941" s="3"/>
      <c r="B941" s="4"/>
      <c r="E941" s="265"/>
      <c r="F941" s="288"/>
      <c r="G941" s="287"/>
      <c r="H941" s="267"/>
      <c r="I941" s="268"/>
      <c r="K941" s="241"/>
    </row>
    <row r="942" spans="1:11" ht="12.75">
      <c r="A942" s="3"/>
      <c r="B942" s="4"/>
      <c r="E942" s="265"/>
      <c r="F942" s="288"/>
      <c r="G942" s="287"/>
      <c r="H942" s="267"/>
      <c r="I942" s="268"/>
      <c r="K942" s="241"/>
    </row>
    <row r="943" spans="1:11" ht="12.75">
      <c r="A943" s="3"/>
      <c r="B943" s="4"/>
      <c r="E943" s="265"/>
      <c r="F943" s="288"/>
      <c r="G943" s="287"/>
      <c r="H943" s="267"/>
      <c r="I943" s="268"/>
      <c r="K943" s="241"/>
    </row>
    <row r="944" spans="1:11" ht="12.75">
      <c r="A944" s="3"/>
      <c r="B944" s="4"/>
      <c r="E944" s="265"/>
      <c r="F944" s="288"/>
      <c r="G944" s="287"/>
      <c r="H944" s="267"/>
      <c r="I944" s="268"/>
      <c r="K944" s="241"/>
    </row>
    <row r="945" spans="1:11" ht="12.75">
      <c r="A945" s="3"/>
      <c r="B945" s="4"/>
      <c r="E945" s="265"/>
      <c r="F945" s="288"/>
      <c r="G945" s="287"/>
      <c r="H945" s="267"/>
      <c r="I945" s="268"/>
      <c r="K945" s="241"/>
    </row>
    <row r="946" spans="1:11" ht="12.75">
      <c r="A946" s="3"/>
      <c r="B946" s="4"/>
      <c r="E946" s="265"/>
      <c r="F946" s="288"/>
      <c r="G946" s="287"/>
      <c r="H946" s="267"/>
      <c r="I946" s="268"/>
      <c r="K946" s="241"/>
    </row>
    <row r="947" spans="1:11" ht="12.75">
      <c r="A947" s="3"/>
      <c r="B947" s="4"/>
      <c r="E947" s="265"/>
      <c r="F947" s="288"/>
      <c r="G947" s="287"/>
      <c r="H947" s="267"/>
      <c r="I947" s="268"/>
      <c r="K947" s="241"/>
    </row>
    <row r="948" spans="1:11" ht="12.75">
      <c r="A948" s="3"/>
      <c r="B948" s="4"/>
      <c r="E948" s="265"/>
      <c r="F948" s="288"/>
      <c r="G948" s="287"/>
      <c r="H948" s="267"/>
      <c r="I948" s="268"/>
      <c r="K948" s="241"/>
    </row>
    <row r="949" spans="1:11" ht="12.75">
      <c r="A949" s="3"/>
      <c r="B949" s="4"/>
      <c r="E949" s="265"/>
      <c r="F949" s="288"/>
      <c r="G949" s="287"/>
      <c r="H949" s="267"/>
      <c r="I949" s="268"/>
      <c r="K949" s="241"/>
    </row>
    <row r="950" spans="1:11" ht="12.75">
      <c r="A950" s="3"/>
      <c r="B950" s="4"/>
      <c r="E950" s="265"/>
      <c r="F950" s="288"/>
      <c r="G950" s="287"/>
      <c r="H950" s="267"/>
      <c r="I950" s="268"/>
      <c r="K950" s="241"/>
    </row>
    <row r="951" spans="1:11" ht="12.75">
      <c r="A951" s="3"/>
      <c r="B951" s="4"/>
      <c r="E951" s="265"/>
      <c r="F951" s="288"/>
      <c r="G951" s="287"/>
      <c r="H951" s="267"/>
      <c r="I951" s="268"/>
      <c r="K951" s="241"/>
    </row>
    <row r="952" spans="1:11" ht="12.75">
      <c r="A952" s="3"/>
      <c r="B952" s="4"/>
      <c r="E952" s="265"/>
      <c r="F952" s="288"/>
      <c r="G952" s="287"/>
      <c r="H952" s="267"/>
      <c r="I952" s="268"/>
      <c r="K952" s="241"/>
    </row>
    <row r="953" spans="1:11" ht="12.75">
      <c r="A953" s="3"/>
      <c r="B953" s="4"/>
      <c r="E953" s="265"/>
      <c r="F953" s="288"/>
      <c r="G953" s="287"/>
      <c r="H953" s="267"/>
      <c r="I953" s="268"/>
      <c r="K953" s="241"/>
    </row>
    <row r="954" spans="1:11" ht="12.75">
      <c r="A954" s="3"/>
      <c r="B954" s="4"/>
      <c r="E954" s="265"/>
      <c r="F954" s="288"/>
      <c r="G954" s="287"/>
      <c r="H954" s="267"/>
      <c r="I954" s="268"/>
      <c r="K954" s="241"/>
    </row>
    <row r="955" spans="1:11" ht="12.75">
      <c r="A955" s="3"/>
      <c r="B955" s="4"/>
      <c r="E955" s="265"/>
      <c r="F955" s="288"/>
      <c r="G955" s="287"/>
      <c r="H955" s="267"/>
      <c r="I955" s="268"/>
      <c r="K955" s="241"/>
    </row>
    <row r="956" spans="1:11" ht="12.75">
      <c r="A956" s="3"/>
      <c r="B956" s="4"/>
      <c r="E956" s="265"/>
      <c r="F956" s="288"/>
      <c r="G956" s="287"/>
      <c r="H956" s="267"/>
      <c r="I956" s="268"/>
      <c r="K956" s="241"/>
    </row>
    <row r="957" spans="1:11" ht="12.75">
      <c r="A957" s="3"/>
      <c r="B957" s="4"/>
      <c r="E957" s="265"/>
      <c r="F957" s="288"/>
      <c r="G957" s="287"/>
      <c r="H957" s="267"/>
      <c r="I957" s="268"/>
      <c r="K957" s="241"/>
    </row>
    <row r="958" spans="1:11" ht="12.75">
      <c r="A958" s="3"/>
      <c r="B958" s="4"/>
      <c r="E958" s="265"/>
      <c r="F958" s="288"/>
      <c r="G958" s="287"/>
      <c r="H958" s="267"/>
      <c r="I958" s="268"/>
      <c r="K958" s="241"/>
    </row>
    <row r="959" spans="1:11" ht="12.75">
      <c r="A959" s="3"/>
      <c r="B959" s="4"/>
      <c r="E959" s="265"/>
      <c r="F959" s="288"/>
      <c r="G959" s="287"/>
      <c r="H959" s="267"/>
      <c r="I959" s="268"/>
      <c r="K959" s="241"/>
    </row>
    <row r="960" spans="1:11" ht="12.75">
      <c r="A960" s="3"/>
      <c r="B960" s="4"/>
      <c r="E960" s="265"/>
      <c r="F960" s="288"/>
      <c r="G960" s="287"/>
      <c r="H960" s="267"/>
      <c r="I960" s="268"/>
      <c r="K960" s="241"/>
    </row>
    <row r="961" spans="1:11" ht="12.75">
      <c r="A961" s="3"/>
      <c r="B961" s="4"/>
      <c r="E961" s="265"/>
      <c r="F961" s="288"/>
      <c r="G961" s="287"/>
      <c r="H961" s="267"/>
      <c r="I961" s="268"/>
      <c r="K961" s="241"/>
    </row>
    <row r="962" spans="1:11" ht="12.75">
      <c r="A962" s="3"/>
      <c r="B962" s="4"/>
      <c r="E962" s="265"/>
      <c r="F962" s="288"/>
      <c r="G962" s="287"/>
      <c r="H962" s="267"/>
      <c r="I962" s="268"/>
      <c r="K962" s="241"/>
    </row>
    <row r="963" spans="1:11" ht="12.75">
      <c r="A963" s="3"/>
      <c r="B963" s="4"/>
      <c r="E963" s="265"/>
      <c r="F963" s="288"/>
      <c r="G963" s="287"/>
      <c r="H963" s="267"/>
      <c r="I963" s="268"/>
      <c r="K963" s="241"/>
    </row>
    <row r="964" spans="1:11" ht="12.75">
      <c r="A964" s="3"/>
      <c r="B964" s="4"/>
      <c r="E964" s="265"/>
      <c r="F964" s="288"/>
      <c r="G964" s="287"/>
      <c r="H964" s="267"/>
      <c r="I964" s="268"/>
      <c r="K964" s="241"/>
    </row>
    <row r="965" spans="1:11" ht="12.75">
      <c r="A965" s="3"/>
      <c r="B965" s="4"/>
      <c r="E965" s="265"/>
      <c r="F965" s="288"/>
      <c r="G965" s="287"/>
      <c r="H965" s="267"/>
      <c r="I965" s="268"/>
      <c r="K965" s="241"/>
    </row>
    <row r="966" spans="1:11" ht="12.75">
      <c r="A966" s="3"/>
      <c r="B966" s="4"/>
      <c r="E966" s="265"/>
      <c r="F966" s="288"/>
      <c r="G966" s="287"/>
      <c r="H966" s="267"/>
      <c r="I966" s="268"/>
      <c r="K966" s="241"/>
    </row>
    <row r="967" spans="1:11" ht="12.75">
      <c r="A967" s="3"/>
      <c r="B967" s="4"/>
      <c r="E967" s="265"/>
      <c r="F967" s="288"/>
      <c r="G967" s="287"/>
      <c r="H967" s="267"/>
      <c r="I967" s="268"/>
      <c r="K967" s="241"/>
    </row>
    <row r="968" spans="1:11" ht="12.75">
      <c r="A968" s="3"/>
      <c r="B968" s="4"/>
      <c r="E968" s="265"/>
      <c r="F968" s="288"/>
      <c r="G968" s="287"/>
      <c r="H968" s="267"/>
      <c r="I968" s="268"/>
      <c r="K968" s="241"/>
    </row>
    <row r="969" spans="1:11" ht="12.75">
      <c r="A969" s="3"/>
      <c r="B969" s="4"/>
      <c r="E969" s="265"/>
      <c r="F969" s="288"/>
      <c r="G969" s="287"/>
      <c r="H969" s="267"/>
      <c r="I969" s="268"/>
      <c r="K969" s="241"/>
    </row>
    <row r="970" spans="1:11" ht="12.75">
      <c r="A970" s="3"/>
      <c r="B970" s="4"/>
      <c r="E970" s="265"/>
      <c r="F970" s="288"/>
      <c r="G970" s="287"/>
      <c r="H970" s="267"/>
      <c r="I970" s="268"/>
      <c r="K970" s="241"/>
    </row>
    <row r="971" spans="1:11" ht="12.75">
      <c r="A971" s="3"/>
      <c r="B971" s="4"/>
      <c r="E971" s="265"/>
      <c r="F971" s="288"/>
      <c r="G971" s="287"/>
      <c r="H971" s="267"/>
      <c r="I971" s="268"/>
      <c r="K971" s="241"/>
    </row>
    <row r="972" spans="1:11" ht="12.75">
      <c r="A972" s="3"/>
      <c r="B972" s="4"/>
      <c r="E972" s="265"/>
      <c r="F972" s="288"/>
      <c r="G972" s="287"/>
      <c r="H972" s="267"/>
      <c r="I972" s="268"/>
      <c r="K972" s="241"/>
    </row>
    <row r="973" spans="1:11" ht="12.75">
      <c r="A973" s="3"/>
      <c r="B973" s="4"/>
      <c r="E973" s="265"/>
      <c r="F973" s="288"/>
      <c r="G973" s="287"/>
      <c r="H973" s="267"/>
      <c r="I973" s="268"/>
      <c r="K973" s="241"/>
    </row>
    <row r="974" spans="1:11" ht="12.75">
      <c r="A974" s="3"/>
      <c r="B974" s="4"/>
      <c r="E974" s="265"/>
      <c r="F974" s="288"/>
      <c r="G974" s="287"/>
      <c r="H974" s="267"/>
      <c r="I974" s="268"/>
      <c r="K974" s="241"/>
    </row>
    <row r="975" spans="1:11" ht="12.75">
      <c r="A975" s="3"/>
      <c r="B975" s="4"/>
      <c r="E975" s="265"/>
      <c r="F975" s="288"/>
      <c r="G975" s="287"/>
      <c r="H975" s="267"/>
      <c r="I975" s="268"/>
      <c r="K975" s="241"/>
    </row>
    <row r="976" spans="1:11" ht="12.75">
      <c r="A976" s="3"/>
      <c r="B976" s="4"/>
      <c r="E976" s="265"/>
      <c r="F976" s="288"/>
      <c r="G976" s="287"/>
      <c r="H976" s="267"/>
      <c r="I976" s="268"/>
      <c r="K976" s="241"/>
    </row>
    <row r="977" spans="1:11" ht="12.75">
      <c r="A977" s="3"/>
      <c r="B977" s="4"/>
      <c r="E977" s="265"/>
      <c r="F977" s="288"/>
      <c r="G977" s="287"/>
      <c r="H977" s="267"/>
      <c r="I977" s="268"/>
      <c r="K977" s="241"/>
    </row>
    <row r="978" spans="1:11" ht="12.75">
      <c r="A978" s="3"/>
      <c r="B978" s="4"/>
      <c r="E978" s="265"/>
      <c r="F978" s="288"/>
      <c r="G978" s="287"/>
      <c r="H978" s="267"/>
      <c r="I978" s="268"/>
      <c r="K978" s="241"/>
    </row>
    <row r="979" spans="1:11" ht="12.75">
      <c r="A979" s="3"/>
      <c r="B979" s="4"/>
      <c r="E979" s="265"/>
      <c r="F979" s="288"/>
      <c r="G979" s="287"/>
      <c r="H979" s="267"/>
      <c r="I979" s="268"/>
      <c r="K979" s="241"/>
    </row>
    <row r="980" spans="1:11" ht="12.75">
      <c r="A980" s="3"/>
      <c r="B980" s="4"/>
      <c r="E980" s="265"/>
      <c r="F980" s="288"/>
      <c r="G980" s="287"/>
      <c r="H980" s="267"/>
      <c r="I980" s="268"/>
      <c r="K980" s="241"/>
    </row>
    <row r="981" spans="1:11" ht="12.75">
      <c r="A981" s="3"/>
      <c r="B981" s="4"/>
      <c r="E981" s="265"/>
      <c r="F981" s="288"/>
      <c r="G981" s="287"/>
      <c r="H981" s="267"/>
      <c r="I981" s="268"/>
      <c r="K981" s="241"/>
    </row>
    <row r="982" spans="1:11" ht="12.75">
      <c r="A982" s="3"/>
      <c r="B982" s="4"/>
      <c r="E982" s="265"/>
      <c r="F982" s="288"/>
      <c r="G982" s="287"/>
      <c r="H982" s="267"/>
      <c r="I982" s="268"/>
      <c r="K982" s="241"/>
    </row>
    <row r="983" spans="1:11" ht="12.75">
      <c r="A983" s="3"/>
      <c r="B983" s="4"/>
      <c r="E983" s="265"/>
      <c r="F983" s="288"/>
      <c r="G983" s="287"/>
      <c r="H983" s="267"/>
      <c r="I983" s="268"/>
      <c r="K983" s="241"/>
    </row>
    <row r="984" spans="1:11" ht="12.75">
      <c r="A984" s="3"/>
      <c r="B984" s="4"/>
      <c r="E984" s="265"/>
      <c r="F984" s="288"/>
      <c r="G984" s="287"/>
      <c r="H984" s="267"/>
      <c r="I984" s="268"/>
      <c r="K984" s="241"/>
    </row>
    <row r="985" spans="1:11" ht="12.75">
      <c r="A985" s="3"/>
      <c r="B985" s="4"/>
      <c r="E985" s="265"/>
      <c r="F985" s="288"/>
      <c r="G985" s="287"/>
      <c r="H985" s="267"/>
      <c r="I985" s="268"/>
      <c r="K985" s="241"/>
    </row>
    <row r="986" spans="1:11" ht="12.75">
      <c r="A986" s="3"/>
      <c r="B986" s="4"/>
      <c r="E986" s="265"/>
      <c r="F986" s="288"/>
      <c r="G986" s="287"/>
      <c r="H986" s="267"/>
      <c r="I986" s="268"/>
      <c r="K986" s="241"/>
    </row>
    <row r="987" spans="1:11" ht="12.75">
      <c r="A987" s="3"/>
      <c r="B987" s="4"/>
      <c r="E987" s="265"/>
      <c r="F987" s="288"/>
      <c r="G987" s="287"/>
      <c r="H987" s="267"/>
      <c r="I987" s="268"/>
      <c r="K987" s="241"/>
    </row>
    <row r="988" spans="1:11" ht="12.75">
      <c r="A988" s="3"/>
      <c r="B988" s="4"/>
      <c r="E988" s="265"/>
      <c r="F988" s="288"/>
      <c r="G988" s="287"/>
      <c r="H988" s="267"/>
      <c r="I988" s="268"/>
      <c r="K988" s="241"/>
    </row>
    <row r="989" spans="1:11" ht="12.75">
      <c r="A989" s="3"/>
      <c r="B989" s="4"/>
      <c r="E989" s="265"/>
      <c r="F989" s="288"/>
      <c r="G989" s="287"/>
      <c r="H989" s="267"/>
      <c r="I989" s="268"/>
      <c r="K989" s="241"/>
    </row>
    <row r="990" spans="1:11" ht="12.75">
      <c r="A990" s="3"/>
      <c r="B990" s="4"/>
      <c r="E990" s="265"/>
      <c r="F990" s="288"/>
      <c r="G990" s="287"/>
      <c r="H990" s="267"/>
      <c r="I990" s="268"/>
      <c r="K990" s="241"/>
    </row>
    <row r="991" spans="1:11" ht="12.75">
      <c r="A991" s="3"/>
      <c r="B991" s="4"/>
      <c r="E991" s="265"/>
      <c r="F991" s="288"/>
      <c r="G991" s="287"/>
      <c r="H991" s="267"/>
      <c r="I991" s="268"/>
      <c r="K991" s="241"/>
    </row>
    <row r="992" spans="1:11" ht="12.75">
      <c r="A992" s="3"/>
      <c r="B992" s="4"/>
      <c r="E992" s="265"/>
      <c r="F992" s="288"/>
      <c r="G992" s="287"/>
      <c r="H992" s="267"/>
      <c r="I992" s="268"/>
      <c r="K992" s="241"/>
    </row>
    <row r="993" spans="1:11" ht="12.75">
      <c r="A993" s="3"/>
      <c r="B993" s="4"/>
      <c r="E993" s="265"/>
      <c r="F993" s="288"/>
      <c r="G993" s="287"/>
      <c r="H993" s="267"/>
      <c r="I993" s="268"/>
      <c r="K993" s="241"/>
    </row>
    <row r="994" spans="1:11" ht="12.75">
      <c r="A994" s="3"/>
      <c r="B994" s="4"/>
      <c r="E994" s="265"/>
      <c r="F994" s="288"/>
      <c r="G994" s="287"/>
      <c r="H994" s="267"/>
      <c r="I994" s="268"/>
      <c r="K994" s="241"/>
    </row>
    <row r="995" spans="1:11" ht="12.75">
      <c r="A995" s="3"/>
      <c r="B995" s="4"/>
      <c r="E995" s="265"/>
      <c r="F995" s="288"/>
      <c r="G995" s="287"/>
      <c r="H995" s="267"/>
      <c r="I995" s="268"/>
      <c r="K995" s="241"/>
    </row>
    <row r="996" spans="1:11" ht="12.75">
      <c r="A996" s="3"/>
      <c r="B996" s="4"/>
      <c r="E996" s="265"/>
      <c r="F996" s="288"/>
      <c r="G996" s="287"/>
      <c r="H996" s="267"/>
      <c r="I996" s="268"/>
      <c r="K996" s="241"/>
    </row>
    <row r="997" spans="1:11" ht="12.75">
      <c r="A997" s="3"/>
      <c r="B997" s="4"/>
      <c r="E997" s="265"/>
      <c r="F997" s="288"/>
      <c r="G997" s="287"/>
      <c r="H997" s="267"/>
      <c r="I997" s="268"/>
      <c r="K997" s="241"/>
    </row>
    <row r="998" spans="1:11" ht="12.75">
      <c r="A998" s="3"/>
      <c r="B998" s="4"/>
      <c r="E998" s="265"/>
      <c r="F998" s="288"/>
      <c r="G998" s="287"/>
      <c r="H998" s="267"/>
      <c r="I998" s="268"/>
      <c r="K998" s="241"/>
    </row>
    <row r="999" spans="1:11" ht="12.75">
      <c r="A999" s="3"/>
      <c r="B999" s="4"/>
      <c r="E999" s="265"/>
      <c r="F999" s="288"/>
      <c r="G999" s="287"/>
      <c r="H999" s="267"/>
      <c r="I999" s="268"/>
      <c r="K999" s="241"/>
    </row>
    <row r="1000" spans="1:11" ht="12.75">
      <c r="A1000" s="3"/>
      <c r="B1000" s="4"/>
      <c r="E1000" s="265"/>
      <c r="F1000" s="288"/>
      <c r="G1000" s="287"/>
      <c r="H1000" s="267"/>
      <c r="I1000" s="268"/>
      <c r="K1000" s="241"/>
    </row>
    <row r="1001" spans="1:11" ht="12.75">
      <c r="A1001" s="3"/>
      <c r="B1001" s="4"/>
      <c r="E1001" s="265"/>
      <c r="F1001" s="288"/>
      <c r="G1001" s="287"/>
      <c r="H1001" s="267"/>
      <c r="I1001" s="268"/>
      <c r="K1001" s="241"/>
    </row>
    <row r="1002" spans="1:11" ht="12.75">
      <c r="A1002" s="3"/>
      <c r="B1002" s="4"/>
      <c r="E1002" s="265"/>
      <c r="F1002" s="288"/>
      <c r="G1002" s="287"/>
      <c r="H1002" s="267"/>
      <c r="I1002" s="268"/>
      <c r="K1002" s="241"/>
    </row>
    <row r="1003" spans="1:11" ht="12.75">
      <c r="A1003" s="3"/>
      <c r="B1003" s="4"/>
      <c r="E1003" s="265"/>
      <c r="F1003" s="288"/>
      <c r="G1003" s="287"/>
      <c r="H1003" s="267"/>
      <c r="I1003" s="268"/>
      <c r="K1003" s="241"/>
    </row>
    <row r="1004" spans="1:11" ht="12.75">
      <c r="A1004" s="3"/>
      <c r="B1004" s="4"/>
      <c r="E1004" s="265"/>
      <c r="F1004" s="288"/>
      <c r="G1004" s="287"/>
      <c r="H1004" s="267"/>
      <c r="I1004" s="268"/>
      <c r="K1004" s="241"/>
    </row>
  </sheetData>
  <mergeCells count="17">
    <mergeCell ref="B20:B21"/>
    <mergeCell ref="A10:A23"/>
    <mergeCell ref="A24:A30"/>
    <mergeCell ref="A31:A44"/>
    <mergeCell ref="A45:A46"/>
    <mergeCell ref="B22:B23"/>
    <mergeCell ref="B10:B11"/>
    <mergeCell ref="B12:B13"/>
    <mergeCell ref="B14:B15"/>
    <mergeCell ref="B16:B17"/>
    <mergeCell ref="B18:B19"/>
    <mergeCell ref="A2:A3"/>
    <mergeCell ref="B2:B3"/>
    <mergeCell ref="A4:A9"/>
    <mergeCell ref="B4:B5"/>
    <mergeCell ref="B6:B7"/>
    <mergeCell ref="B8:B9"/>
  </mergeCells>
  <hyperlinks>
    <hyperlink ref="D2" r:id="rId1"/>
    <hyperlink ref="D3" r:id="rId2"/>
    <hyperlink ref="I3" r:id="rId3"/>
    <hyperlink ref="D4" r:id="rId4"/>
    <hyperlink ref="I4" r:id="rId5"/>
    <hyperlink ref="D5" r:id="rId6"/>
    <hyperlink ref="I5" r:id="rId7"/>
    <hyperlink ref="D6" r:id="rId8"/>
    <hyperlink ref="I6" r:id="rId9"/>
    <hyperlink ref="D7" r:id="rId10"/>
    <hyperlink ref="D8" r:id="rId11"/>
    <hyperlink ref="D9" r:id="rId12"/>
    <hyperlink ref="I9" r:id="rId13"/>
    <hyperlink ref="D10" r:id="rId14"/>
    <hyperlink ref="D11" r:id="rId15"/>
    <hyperlink ref="I11" r:id="rId16"/>
    <hyperlink ref="D12" r:id="rId17"/>
    <hyperlink ref="I12" r:id="rId18"/>
    <hyperlink ref="D13" r:id="rId19"/>
    <hyperlink ref="I13" r:id="rId20"/>
    <hyperlink ref="D14" r:id="rId21"/>
    <hyperlink ref="I14" r:id="rId22"/>
    <hyperlink ref="D15" r:id="rId23"/>
    <hyperlink ref="I15" r:id="rId24"/>
    <hyperlink ref="D16" r:id="rId25"/>
    <hyperlink ref="I16" r:id="rId26"/>
    <hyperlink ref="D17" r:id="rId27"/>
    <hyperlink ref="I17" r:id="rId28"/>
    <hyperlink ref="I18" r:id="rId29"/>
    <hyperlink ref="I19" r:id="rId30"/>
    <hyperlink ref="I20" r:id="rId31"/>
    <hyperlink ref="I21" r:id="rId32"/>
    <hyperlink ref="D22" r:id="rId33"/>
    <hyperlink ref="I22" r:id="rId34"/>
    <hyperlink ref="D23" r:id="rId35"/>
    <hyperlink ref="D24" r:id="rId36"/>
    <hyperlink ref="I24" r:id="rId37"/>
    <hyperlink ref="D25" r:id="rId38"/>
    <hyperlink ref="D26" r:id="rId39"/>
    <hyperlink ref="D27" r:id="rId40"/>
    <hyperlink ref="D28" r:id="rId41"/>
    <hyperlink ref="D29" r:id="rId42"/>
    <hyperlink ref="D30" r:id="rId43"/>
    <hyperlink ref="D31" r:id="rId44"/>
    <hyperlink ref="I31" r:id="rId45"/>
    <hyperlink ref="D32" r:id="rId46"/>
    <hyperlink ref="I32" r:id="rId47"/>
    <hyperlink ref="D33" r:id="rId48"/>
    <hyperlink ref="I33" r:id="rId49"/>
    <hyperlink ref="D34" r:id="rId50"/>
    <hyperlink ref="I34" r:id="rId51"/>
    <hyperlink ref="D35" r:id="rId52"/>
    <hyperlink ref="I35" r:id="rId53"/>
    <hyperlink ref="D36" r:id="rId54"/>
    <hyperlink ref="I36" r:id="rId55"/>
    <hyperlink ref="D37" r:id="rId56"/>
    <hyperlink ref="I37" r:id="rId57"/>
    <hyperlink ref="D38" r:id="rId58"/>
    <hyperlink ref="I38" r:id="rId59"/>
    <hyperlink ref="D39" r:id="rId60"/>
    <hyperlink ref="I39" r:id="rId61"/>
    <hyperlink ref="D40" r:id="rId62"/>
    <hyperlink ref="I40" r:id="rId63"/>
    <hyperlink ref="D41" r:id="rId64"/>
    <hyperlink ref="I41" r:id="rId65"/>
    <hyperlink ref="D42" r:id="rId66"/>
    <hyperlink ref="I42" r:id="rId67"/>
    <hyperlink ref="D43" r:id="rId68"/>
    <hyperlink ref="I43" r:id="rId69"/>
    <hyperlink ref="D44" r:id="rId70"/>
    <hyperlink ref="I44" r:id="rId71"/>
    <hyperlink ref="D45" r:id="rId72"/>
    <hyperlink ref="D46" r:id="rId73"/>
  </hyperlinks>
  <printOptions horizontalCentered="1" gridLines="1"/>
  <pageMargins left="0.7" right="0.7" top="0.75" bottom="0.75" header="0" footer="0"/>
  <pageSetup paperSize="9" fitToHeight="0" pageOrder="overThenDown" orientation="landscape" cellComments="atEnd"/>
  <legacyDrawing r:id="rId74"/>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7.85546875" customWidth="1"/>
    <col min="3" max="3" width="38.140625" customWidth="1"/>
    <col min="4" max="4" width="32.42578125" customWidth="1"/>
    <col min="5" max="5" width="10.7109375" customWidth="1"/>
    <col min="6" max="6" width="14.140625" customWidth="1"/>
    <col min="7" max="7" width="8.5703125" customWidth="1"/>
    <col min="8" max="8" width="39" customWidth="1"/>
    <col min="9" max="9" width="136.85546875" customWidth="1"/>
    <col min="11" max="11" width="20.28515625" customWidth="1"/>
  </cols>
  <sheetData>
    <row r="1" spans="1:11" ht="12.75">
      <c r="A1" s="211" t="s">
        <v>7</v>
      </c>
      <c r="B1" s="212" t="s">
        <v>8</v>
      </c>
      <c r="C1" s="213" t="s">
        <v>9</v>
      </c>
      <c r="D1" s="213" t="s">
        <v>10</v>
      </c>
      <c r="E1" s="214" t="s">
        <v>12</v>
      </c>
      <c r="F1" s="214" t="s">
        <v>13</v>
      </c>
      <c r="G1" s="215" t="s">
        <v>14</v>
      </c>
      <c r="H1" s="289" t="s">
        <v>15</v>
      </c>
      <c r="I1" s="217" t="s">
        <v>545</v>
      </c>
      <c r="K1" s="121" t="s">
        <v>393</v>
      </c>
    </row>
    <row r="2" spans="1:11" ht="12.75">
      <c r="A2" s="567" t="s">
        <v>16</v>
      </c>
      <c r="B2" s="568" t="s">
        <v>17</v>
      </c>
      <c r="C2" s="160" t="s">
        <v>18</v>
      </c>
      <c r="D2" s="18" t="s">
        <v>19</v>
      </c>
      <c r="E2" s="20" t="s">
        <v>341</v>
      </c>
      <c r="F2" s="21" t="b">
        <v>0</v>
      </c>
      <c r="G2" s="21" t="b">
        <v>0</v>
      </c>
      <c r="H2" s="290" t="s">
        <v>21</v>
      </c>
      <c r="I2" s="191"/>
    </row>
    <row r="3" spans="1:11" ht="12.75">
      <c r="A3" s="553"/>
      <c r="B3" s="547"/>
      <c r="C3" s="160" t="s">
        <v>18</v>
      </c>
      <c r="D3" s="18" t="s">
        <v>22</v>
      </c>
      <c r="E3" s="20" t="s">
        <v>491</v>
      </c>
      <c r="F3" s="21" t="b">
        <v>1</v>
      </c>
      <c r="G3" s="21" t="b">
        <v>1</v>
      </c>
      <c r="H3" s="291"/>
      <c r="I3" s="292" t="s">
        <v>664</v>
      </c>
      <c r="K3" s="119"/>
    </row>
    <row r="4" spans="1:11" ht="24" customHeight="1">
      <c r="A4" s="570" t="s">
        <v>23</v>
      </c>
      <c r="B4" s="569" t="s">
        <v>24</v>
      </c>
      <c r="C4" s="161" t="s">
        <v>25</v>
      </c>
      <c r="D4" s="29" t="s">
        <v>26</v>
      </c>
      <c r="E4" s="31" t="s">
        <v>191</v>
      </c>
      <c r="F4" s="32" t="b">
        <v>1</v>
      </c>
      <c r="G4" s="32" t="b">
        <v>1</v>
      </c>
      <c r="H4" s="293" t="s">
        <v>28</v>
      </c>
      <c r="I4" s="193" t="s">
        <v>665</v>
      </c>
    </row>
    <row r="5" spans="1:11" ht="22.5" customHeight="1">
      <c r="A5" s="557"/>
      <c r="B5" s="547"/>
      <c r="C5" s="161" t="s">
        <v>25</v>
      </c>
      <c r="D5" s="29" t="s">
        <v>29</v>
      </c>
      <c r="E5" s="31" t="s">
        <v>191</v>
      </c>
      <c r="F5" s="32" t="b">
        <v>1</v>
      </c>
      <c r="G5" s="32" t="b">
        <v>1</v>
      </c>
      <c r="H5" s="294" t="s">
        <v>21</v>
      </c>
      <c r="I5" s="193" t="s">
        <v>666</v>
      </c>
      <c r="K5" s="121"/>
    </row>
    <row r="6" spans="1:11" ht="12.75">
      <c r="A6" s="557"/>
      <c r="B6" s="569" t="s">
        <v>30</v>
      </c>
      <c r="C6" s="161" t="s">
        <v>25</v>
      </c>
      <c r="D6" s="29" t="s">
        <v>31</v>
      </c>
      <c r="E6" s="31" t="s">
        <v>290</v>
      </c>
      <c r="F6" s="32" t="b">
        <v>1</v>
      </c>
      <c r="G6" s="32" t="b">
        <v>1</v>
      </c>
      <c r="H6" s="293"/>
      <c r="I6" s="193" t="s">
        <v>628</v>
      </c>
      <c r="K6" s="119"/>
    </row>
    <row r="7" spans="1:11" ht="25.5">
      <c r="A7" s="557"/>
      <c r="B7" s="547"/>
      <c r="C7" s="161" t="s">
        <v>25</v>
      </c>
      <c r="D7" s="29" t="s">
        <v>33</v>
      </c>
      <c r="E7" s="31" t="s">
        <v>494</v>
      </c>
      <c r="F7" s="32" t="b">
        <v>0</v>
      </c>
      <c r="G7" s="32" t="b">
        <v>0</v>
      </c>
      <c r="H7" s="294" t="s">
        <v>34</v>
      </c>
      <c r="I7" s="193" t="s">
        <v>667</v>
      </c>
    </row>
    <row r="8" spans="1:11" ht="12.75">
      <c r="A8" s="557"/>
      <c r="B8" s="569" t="s">
        <v>35</v>
      </c>
      <c r="C8" s="161" t="s">
        <v>18</v>
      </c>
      <c r="D8" s="29" t="s">
        <v>36</v>
      </c>
      <c r="E8" s="31" t="s">
        <v>668</v>
      </c>
      <c r="F8" s="32" t="b">
        <v>0</v>
      </c>
      <c r="G8" s="32" t="b">
        <v>0</v>
      </c>
      <c r="H8" s="293"/>
      <c r="I8" s="193" t="s">
        <v>667</v>
      </c>
    </row>
    <row r="9" spans="1:11" ht="25.5">
      <c r="A9" s="553"/>
      <c r="B9" s="547"/>
      <c r="C9" s="161" t="s">
        <v>38</v>
      </c>
      <c r="D9" s="29" t="s">
        <v>39</v>
      </c>
      <c r="E9" s="31" t="s">
        <v>252</v>
      </c>
      <c r="F9" s="32" t="b">
        <v>1</v>
      </c>
      <c r="G9" s="32" t="b">
        <v>1</v>
      </c>
      <c r="H9" s="294" t="s">
        <v>34</v>
      </c>
      <c r="I9" s="193" t="s">
        <v>629</v>
      </c>
    </row>
    <row r="10" spans="1:11" ht="12.75">
      <c r="A10" s="571" t="s">
        <v>40</v>
      </c>
      <c r="B10" s="565" t="s">
        <v>41</v>
      </c>
      <c r="C10" s="162" t="s">
        <v>25</v>
      </c>
      <c r="D10" s="38" t="s">
        <v>42</v>
      </c>
      <c r="E10" s="40" t="s">
        <v>184</v>
      </c>
      <c r="F10" s="209" t="b">
        <v>0</v>
      </c>
      <c r="G10" s="209" t="b">
        <v>0</v>
      </c>
      <c r="H10" s="295" t="s">
        <v>28</v>
      </c>
      <c r="I10" s="196"/>
      <c r="K10" s="121"/>
    </row>
    <row r="11" spans="1:11" ht="15" customHeight="1">
      <c r="A11" s="557"/>
      <c r="B11" s="547"/>
      <c r="C11" s="162" t="s">
        <v>25</v>
      </c>
      <c r="D11" s="38" t="s">
        <v>44</v>
      </c>
      <c r="E11" s="40" t="s">
        <v>184</v>
      </c>
      <c r="F11" s="209" t="b">
        <v>1</v>
      </c>
      <c r="G11" s="209" t="b">
        <v>1</v>
      </c>
      <c r="H11" s="296" t="s">
        <v>45</v>
      </c>
      <c r="I11" s="197" t="s">
        <v>669</v>
      </c>
      <c r="K11" s="122"/>
    </row>
    <row r="12" spans="1:11" ht="12.75">
      <c r="A12" s="557"/>
      <c r="B12" s="565" t="s">
        <v>46</v>
      </c>
      <c r="C12" s="162" t="s">
        <v>25</v>
      </c>
      <c r="D12" s="38" t="s">
        <v>47</v>
      </c>
      <c r="E12" s="40" t="s">
        <v>250</v>
      </c>
      <c r="F12" s="209" t="b">
        <v>1</v>
      </c>
      <c r="G12" s="209" t="b">
        <v>1</v>
      </c>
      <c r="H12" s="295" t="s">
        <v>28</v>
      </c>
      <c r="I12" s="196" t="s">
        <v>670</v>
      </c>
      <c r="K12" s="121"/>
    </row>
    <row r="13" spans="1:11" ht="25.5">
      <c r="A13" s="557"/>
      <c r="B13" s="547"/>
      <c r="C13" s="162" t="s">
        <v>25</v>
      </c>
      <c r="D13" s="38" t="s">
        <v>49</v>
      </c>
      <c r="E13" s="40" t="s">
        <v>250</v>
      </c>
      <c r="F13" s="209" t="b">
        <v>1</v>
      </c>
      <c r="G13" s="209" t="b">
        <v>1</v>
      </c>
      <c r="H13" s="296" t="s">
        <v>50</v>
      </c>
      <c r="I13" s="196" t="s">
        <v>671</v>
      </c>
      <c r="K13" s="123"/>
    </row>
    <row r="14" spans="1:11" ht="12.75">
      <c r="A14" s="557"/>
      <c r="B14" s="565" t="s">
        <v>51</v>
      </c>
      <c r="C14" s="162" t="s">
        <v>25</v>
      </c>
      <c r="D14" s="38" t="s">
        <v>52</v>
      </c>
      <c r="E14" s="40" t="s">
        <v>203</v>
      </c>
      <c r="F14" s="209" t="b">
        <v>1</v>
      </c>
      <c r="G14" s="209" t="b">
        <v>1</v>
      </c>
      <c r="H14" s="295" t="s">
        <v>28</v>
      </c>
      <c r="I14" s="196" t="s">
        <v>672</v>
      </c>
      <c r="K14" s="121"/>
    </row>
    <row r="15" spans="1:11" ht="25.5">
      <c r="A15" s="557"/>
      <c r="B15" s="547"/>
      <c r="C15" s="162" t="s">
        <v>25</v>
      </c>
      <c r="D15" s="38" t="s">
        <v>54</v>
      </c>
      <c r="E15" s="40" t="s">
        <v>203</v>
      </c>
      <c r="F15" s="209" t="b">
        <v>1</v>
      </c>
      <c r="G15" s="209" t="b">
        <v>1</v>
      </c>
      <c r="H15" s="296" t="s">
        <v>55</v>
      </c>
      <c r="I15" s="196" t="s">
        <v>673</v>
      </c>
      <c r="K15" s="123"/>
    </row>
    <row r="16" spans="1:11" ht="12.75">
      <c r="A16" s="557"/>
      <c r="B16" s="565" t="s">
        <v>56</v>
      </c>
      <c r="C16" s="162" t="s">
        <v>25</v>
      </c>
      <c r="D16" s="38" t="s">
        <v>57</v>
      </c>
      <c r="E16" s="40" t="s">
        <v>219</v>
      </c>
      <c r="F16" s="209" t="b">
        <v>1</v>
      </c>
      <c r="G16" s="209" t="b">
        <v>1</v>
      </c>
      <c r="H16" s="295" t="s">
        <v>28</v>
      </c>
      <c r="I16" s="196" t="s">
        <v>638</v>
      </c>
      <c r="K16" s="121"/>
    </row>
    <row r="17" spans="1:11" ht="25.5">
      <c r="A17" s="557"/>
      <c r="B17" s="547"/>
      <c r="C17" s="162" t="s">
        <v>25</v>
      </c>
      <c r="D17" s="38" t="s">
        <v>59</v>
      </c>
      <c r="E17" s="40" t="s">
        <v>219</v>
      </c>
      <c r="F17" s="209" t="b">
        <v>0</v>
      </c>
      <c r="G17" s="209" t="b">
        <v>0</v>
      </c>
      <c r="H17" s="296" t="s">
        <v>34</v>
      </c>
      <c r="I17" s="196" t="s">
        <v>640</v>
      </c>
      <c r="K17" s="124"/>
    </row>
    <row r="18" spans="1:11" ht="12.75">
      <c r="A18" s="557"/>
      <c r="B18" s="565" t="s">
        <v>69</v>
      </c>
      <c r="C18" s="162" t="s">
        <v>25</v>
      </c>
      <c r="D18" s="38" t="s">
        <v>70</v>
      </c>
      <c r="E18" s="40" t="s">
        <v>250</v>
      </c>
      <c r="F18" s="209" t="b">
        <v>1</v>
      </c>
      <c r="G18" s="209" t="b">
        <v>1</v>
      </c>
      <c r="H18" s="295" t="s">
        <v>28</v>
      </c>
      <c r="I18" s="196" t="s">
        <v>646</v>
      </c>
      <c r="K18" s="125"/>
    </row>
    <row r="19" spans="1:11" ht="25.5">
      <c r="A19" s="553"/>
      <c r="B19" s="547"/>
      <c r="C19" s="162" t="s">
        <v>25</v>
      </c>
      <c r="D19" s="38" t="s">
        <v>72</v>
      </c>
      <c r="E19" s="40" t="s">
        <v>557</v>
      </c>
      <c r="F19" s="209" t="b">
        <v>0</v>
      </c>
      <c r="G19" s="209" t="b">
        <v>0</v>
      </c>
      <c r="H19" s="296" t="s">
        <v>73</v>
      </c>
      <c r="I19" s="196" t="s">
        <v>674</v>
      </c>
      <c r="K19" s="126"/>
    </row>
    <row r="20" spans="1:11" ht="12.75">
      <c r="A20" s="578" t="s">
        <v>75</v>
      </c>
      <c r="B20" s="163" t="s">
        <v>76</v>
      </c>
      <c r="C20" s="164" t="s">
        <v>77</v>
      </c>
      <c r="D20" s="53" t="s">
        <v>78</v>
      </c>
      <c r="E20" s="55" t="s">
        <v>304</v>
      </c>
      <c r="F20" s="57" t="b">
        <v>0</v>
      </c>
      <c r="G20" s="57" t="b">
        <v>0</v>
      </c>
      <c r="H20" s="297" t="s">
        <v>21</v>
      </c>
      <c r="I20" s="196" t="s">
        <v>674</v>
      </c>
      <c r="K20" s="121"/>
    </row>
    <row r="21" spans="1:11" ht="12.75">
      <c r="A21" s="557"/>
      <c r="B21" s="163" t="s">
        <v>80</v>
      </c>
      <c r="C21" s="164" t="s">
        <v>77</v>
      </c>
      <c r="D21" s="53" t="s">
        <v>81</v>
      </c>
      <c r="E21" s="55" t="s">
        <v>160</v>
      </c>
      <c r="F21" s="57" t="b">
        <v>0</v>
      </c>
      <c r="G21" s="57" t="b">
        <v>0</v>
      </c>
      <c r="H21" s="297" t="s">
        <v>21</v>
      </c>
      <c r="I21" s="196" t="s">
        <v>674</v>
      </c>
      <c r="K21" s="127"/>
    </row>
    <row r="22" spans="1:11" ht="12.75">
      <c r="A22" s="557"/>
      <c r="B22" s="163" t="s">
        <v>83</v>
      </c>
      <c r="C22" s="164" t="s">
        <v>77</v>
      </c>
      <c r="D22" s="53" t="s">
        <v>84</v>
      </c>
      <c r="E22" s="55" t="s">
        <v>250</v>
      </c>
      <c r="F22" s="57" t="b">
        <v>0</v>
      </c>
      <c r="G22" s="57" t="b">
        <v>0</v>
      </c>
      <c r="H22" s="297" t="s">
        <v>21</v>
      </c>
      <c r="I22" s="196" t="s">
        <v>674</v>
      </c>
      <c r="K22" s="128"/>
    </row>
    <row r="23" spans="1:11" ht="12.75">
      <c r="A23" s="557"/>
      <c r="B23" s="163" t="s">
        <v>86</v>
      </c>
      <c r="C23" s="164" t="s">
        <v>77</v>
      </c>
      <c r="D23" s="53" t="s">
        <v>87</v>
      </c>
      <c r="E23" s="55" t="s">
        <v>310</v>
      </c>
      <c r="F23" s="57" t="b">
        <v>0</v>
      </c>
      <c r="G23" s="57" t="b">
        <v>0</v>
      </c>
      <c r="H23" s="297" t="s">
        <v>21</v>
      </c>
      <c r="I23" s="196" t="s">
        <v>674</v>
      </c>
      <c r="K23" s="128"/>
    </row>
    <row r="24" spans="1:11" ht="12.75">
      <c r="A24" s="557"/>
      <c r="B24" s="163" t="s">
        <v>89</v>
      </c>
      <c r="C24" s="164" t="s">
        <v>77</v>
      </c>
      <c r="D24" s="53" t="s">
        <v>90</v>
      </c>
      <c r="E24" s="55" t="s">
        <v>310</v>
      </c>
      <c r="F24" s="57" t="b">
        <v>0</v>
      </c>
      <c r="G24" s="57" t="b">
        <v>0</v>
      </c>
      <c r="H24" s="297" t="s">
        <v>21</v>
      </c>
      <c r="I24" s="196" t="s">
        <v>674</v>
      </c>
      <c r="K24" s="125"/>
    </row>
    <row r="25" spans="1:11" ht="12.75">
      <c r="A25" s="557"/>
      <c r="B25" s="163" t="s">
        <v>91</v>
      </c>
      <c r="C25" s="164" t="s">
        <v>77</v>
      </c>
      <c r="D25" s="53" t="s">
        <v>92</v>
      </c>
      <c r="E25" s="55" t="s">
        <v>270</v>
      </c>
      <c r="F25" s="57" t="b">
        <v>0</v>
      </c>
      <c r="G25" s="57" t="b">
        <v>0</v>
      </c>
      <c r="H25" s="297" t="s">
        <v>21</v>
      </c>
      <c r="I25" s="196" t="s">
        <v>674</v>
      </c>
      <c r="K25" s="129"/>
    </row>
    <row r="26" spans="1:11" ht="12.75">
      <c r="A26" s="553"/>
      <c r="B26" s="163" t="s">
        <v>94</v>
      </c>
      <c r="C26" s="164" t="s">
        <v>77</v>
      </c>
      <c r="D26" s="53" t="s">
        <v>95</v>
      </c>
      <c r="E26" s="55" t="s">
        <v>303</v>
      </c>
      <c r="F26" s="57" t="b">
        <v>0</v>
      </c>
      <c r="G26" s="57" t="b">
        <v>0</v>
      </c>
      <c r="H26" s="297" t="s">
        <v>21</v>
      </c>
      <c r="I26" s="196" t="s">
        <v>674</v>
      </c>
      <c r="K26" s="129"/>
    </row>
    <row r="27" spans="1:11" ht="15.75" customHeight="1">
      <c r="A27" s="580" t="s">
        <v>107</v>
      </c>
      <c r="B27" s="71" t="s">
        <v>108</v>
      </c>
      <c r="C27" s="169" t="s">
        <v>25</v>
      </c>
      <c r="D27" s="68" t="s">
        <v>109</v>
      </c>
      <c r="E27" s="70" t="s">
        <v>219</v>
      </c>
      <c r="F27" s="76" t="b">
        <v>1</v>
      </c>
      <c r="G27" s="76" t="b">
        <v>1</v>
      </c>
      <c r="H27" s="298" t="s">
        <v>106</v>
      </c>
      <c r="I27" s="202" t="s">
        <v>649</v>
      </c>
      <c r="K27" s="130"/>
    </row>
    <row r="28" spans="1:11" ht="15.75" customHeight="1">
      <c r="A28" s="573"/>
      <c r="B28" s="71" t="s">
        <v>111</v>
      </c>
      <c r="C28" s="169" t="s">
        <v>25</v>
      </c>
      <c r="D28" s="68" t="s">
        <v>112</v>
      </c>
      <c r="E28" s="70" t="s">
        <v>203</v>
      </c>
      <c r="F28" s="76" t="b">
        <v>1</v>
      </c>
      <c r="G28" s="76" t="b">
        <v>1</v>
      </c>
      <c r="H28" s="298" t="s">
        <v>106</v>
      </c>
      <c r="I28" s="202" t="s">
        <v>650</v>
      </c>
      <c r="K28" s="130"/>
    </row>
    <row r="29" spans="1:11" ht="15.75" customHeight="1">
      <c r="A29" s="573"/>
      <c r="B29" s="71" t="s">
        <v>114</v>
      </c>
      <c r="C29" s="169" t="s">
        <v>25</v>
      </c>
      <c r="D29" s="74" t="s">
        <v>115</v>
      </c>
      <c r="E29" s="70" t="s">
        <v>250</v>
      </c>
      <c r="F29" s="76" t="b">
        <v>1</v>
      </c>
      <c r="G29" s="76" t="b">
        <v>1</v>
      </c>
      <c r="H29" s="298" t="s">
        <v>106</v>
      </c>
      <c r="I29" s="202" t="s">
        <v>651</v>
      </c>
      <c r="K29" s="130"/>
    </row>
    <row r="30" spans="1:11" ht="15" customHeight="1">
      <c r="A30" s="573"/>
      <c r="B30" s="71" t="s">
        <v>117</v>
      </c>
      <c r="C30" s="169" t="s">
        <v>25</v>
      </c>
      <c r="D30" s="68" t="s">
        <v>118</v>
      </c>
      <c r="E30" s="70" t="s">
        <v>184</v>
      </c>
      <c r="F30" s="76" t="b">
        <v>1</v>
      </c>
      <c r="G30" s="76" t="b">
        <v>1</v>
      </c>
      <c r="H30" s="298" t="s">
        <v>106</v>
      </c>
      <c r="I30" s="202" t="s">
        <v>652</v>
      </c>
      <c r="K30" s="130"/>
    </row>
    <row r="31" spans="1:11" ht="15.75" customHeight="1">
      <c r="A31" s="573"/>
      <c r="B31" s="71" t="s">
        <v>119</v>
      </c>
      <c r="C31" s="169" t="s">
        <v>25</v>
      </c>
      <c r="D31" s="68" t="s">
        <v>120</v>
      </c>
      <c r="E31" s="70" t="s">
        <v>250</v>
      </c>
      <c r="F31" s="76" t="b">
        <v>1</v>
      </c>
      <c r="G31" s="76" t="b">
        <v>1</v>
      </c>
      <c r="H31" s="298" t="s">
        <v>106</v>
      </c>
      <c r="I31" s="202" t="s">
        <v>653</v>
      </c>
      <c r="K31" s="130"/>
    </row>
    <row r="32" spans="1:11" ht="15.75" customHeight="1">
      <c r="A32" s="573"/>
      <c r="B32" s="71" t="s">
        <v>122</v>
      </c>
      <c r="C32" s="171" t="s">
        <v>25</v>
      </c>
      <c r="D32" s="68" t="s">
        <v>123</v>
      </c>
      <c r="E32" s="70" t="s">
        <v>74</v>
      </c>
      <c r="F32" s="76" t="b">
        <v>1</v>
      </c>
      <c r="G32" s="76" t="b">
        <v>1</v>
      </c>
      <c r="H32" s="298" t="s">
        <v>106</v>
      </c>
      <c r="I32" s="202" t="s">
        <v>654</v>
      </c>
    </row>
    <row r="33" spans="1:11" ht="15.75" customHeight="1">
      <c r="A33" s="573"/>
      <c r="B33" s="172" t="s">
        <v>125</v>
      </c>
      <c r="C33" s="171" t="s">
        <v>25</v>
      </c>
      <c r="D33" s="68" t="s">
        <v>126</v>
      </c>
      <c r="E33" s="70" t="s">
        <v>512</v>
      </c>
      <c r="F33" s="76" t="b">
        <v>1</v>
      </c>
      <c r="G33" s="76" t="b">
        <v>1</v>
      </c>
      <c r="H33" s="298" t="s">
        <v>106</v>
      </c>
      <c r="I33" s="202" t="s">
        <v>655</v>
      </c>
    </row>
    <row r="34" spans="1:11" ht="15.75" customHeight="1">
      <c r="A34" s="573"/>
      <c r="B34" s="172" t="s">
        <v>128</v>
      </c>
      <c r="C34" s="171" t="s">
        <v>25</v>
      </c>
      <c r="D34" s="68" t="s">
        <v>129</v>
      </c>
      <c r="E34" s="70" t="s">
        <v>512</v>
      </c>
      <c r="F34" s="76" t="b">
        <v>1</v>
      </c>
      <c r="G34" s="76" t="b">
        <v>1</v>
      </c>
      <c r="H34" s="298" t="s">
        <v>106</v>
      </c>
      <c r="I34" s="202" t="s">
        <v>656</v>
      </c>
    </row>
    <row r="35" spans="1:11" ht="15.75" customHeight="1">
      <c r="A35" s="573"/>
      <c r="B35" s="71" t="s">
        <v>131</v>
      </c>
      <c r="C35" s="169" t="s">
        <v>25</v>
      </c>
      <c r="D35" s="68" t="s">
        <v>132</v>
      </c>
      <c r="E35" s="70" t="s">
        <v>273</v>
      </c>
      <c r="F35" s="76" t="b">
        <v>1</v>
      </c>
      <c r="G35" s="76" t="b">
        <v>1</v>
      </c>
      <c r="H35" s="298" t="s">
        <v>106</v>
      </c>
      <c r="I35" s="202" t="s">
        <v>657</v>
      </c>
      <c r="K35" s="131"/>
    </row>
    <row r="36" spans="1:11" ht="15.75" customHeight="1">
      <c r="A36" s="573"/>
      <c r="B36" s="172" t="s">
        <v>134</v>
      </c>
      <c r="C36" s="171" t="s">
        <v>25</v>
      </c>
      <c r="D36" s="68" t="s">
        <v>135</v>
      </c>
      <c r="E36" s="70" t="s">
        <v>512</v>
      </c>
      <c r="F36" s="76" t="b">
        <v>1</v>
      </c>
      <c r="G36" s="76" t="b">
        <v>1</v>
      </c>
      <c r="H36" s="298" t="s">
        <v>106</v>
      </c>
      <c r="I36" s="202" t="s">
        <v>658</v>
      </c>
    </row>
    <row r="37" spans="1:11" ht="15.75" customHeight="1">
      <c r="A37" s="573"/>
      <c r="B37" s="172" t="s">
        <v>136</v>
      </c>
      <c r="C37" s="171" t="s">
        <v>25</v>
      </c>
      <c r="D37" s="68" t="s">
        <v>137</v>
      </c>
      <c r="E37" s="70" t="s">
        <v>512</v>
      </c>
      <c r="F37" s="76" t="b">
        <v>1</v>
      </c>
      <c r="G37" s="76" t="b">
        <v>1</v>
      </c>
      <c r="H37" s="298" t="s">
        <v>106</v>
      </c>
      <c r="I37" s="202" t="s">
        <v>659</v>
      </c>
    </row>
    <row r="38" spans="1:11" ht="15.75" customHeight="1">
      <c r="A38" s="573"/>
      <c r="B38" s="172" t="s">
        <v>138</v>
      </c>
      <c r="C38" s="171" t="s">
        <v>25</v>
      </c>
      <c r="D38" s="68" t="s">
        <v>139</v>
      </c>
      <c r="E38" s="70" t="s">
        <v>512</v>
      </c>
      <c r="F38" s="76" t="b">
        <v>1</v>
      </c>
      <c r="G38" s="76" t="b">
        <v>1</v>
      </c>
      <c r="H38" s="298" t="s">
        <v>106</v>
      </c>
      <c r="I38" s="202" t="s">
        <v>660</v>
      </c>
    </row>
    <row r="39" spans="1:11" ht="15.75" customHeight="1">
      <c r="A39" s="573"/>
      <c r="B39" s="172" t="s">
        <v>380</v>
      </c>
      <c r="C39" s="171" t="s">
        <v>25</v>
      </c>
      <c r="D39" s="68" t="s">
        <v>381</v>
      </c>
      <c r="E39" s="70" t="s">
        <v>512</v>
      </c>
      <c r="F39" s="76" t="b">
        <v>1</v>
      </c>
      <c r="G39" s="76" t="b">
        <v>1</v>
      </c>
      <c r="H39" s="298" t="s">
        <v>106</v>
      </c>
      <c r="I39" s="202" t="s">
        <v>661</v>
      </c>
    </row>
    <row r="40" spans="1:11" ht="15.75" customHeight="1">
      <c r="A40" s="547"/>
      <c r="B40" s="88" t="s">
        <v>145</v>
      </c>
      <c r="C40" s="169" t="s">
        <v>25</v>
      </c>
      <c r="D40" s="68" t="s">
        <v>145</v>
      </c>
      <c r="E40" s="87" t="s">
        <v>378</v>
      </c>
      <c r="F40" s="76" t="b">
        <v>1</v>
      </c>
      <c r="G40" s="76" t="b">
        <v>1</v>
      </c>
      <c r="H40" s="298" t="s">
        <v>106</v>
      </c>
      <c r="I40" s="202" t="s">
        <v>662</v>
      </c>
      <c r="K40" s="131"/>
    </row>
    <row r="41" spans="1:11" ht="129.75" customHeight="1">
      <c r="A41" s="577" t="s">
        <v>147</v>
      </c>
      <c r="B41" s="173" t="s">
        <v>148</v>
      </c>
      <c r="C41" s="174" t="s">
        <v>149</v>
      </c>
      <c r="D41" s="175" t="s">
        <v>148</v>
      </c>
      <c r="E41" s="112" t="s">
        <v>384</v>
      </c>
      <c r="F41" s="176" t="b">
        <v>0</v>
      </c>
      <c r="G41" s="177" t="s">
        <v>151</v>
      </c>
      <c r="H41" s="299" t="s">
        <v>513</v>
      </c>
      <c r="I41" s="178"/>
      <c r="K41" s="132"/>
    </row>
    <row r="42" spans="1:11" ht="51">
      <c r="A42" s="547"/>
      <c r="B42" s="173" t="s">
        <v>153</v>
      </c>
      <c r="C42" s="174" t="s">
        <v>154</v>
      </c>
      <c r="D42" s="175" t="s">
        <v>153</v>
      </c>
      <c r="E42" s="112" t="s">
        <v>379</v>
      </c>
      <c r="F42" s="176" t="b">
        <v>0</v>
      </c>
      <c r="G42" s="179" t="s">
        <v>151</v>
      </c>
      <c r="H42" s="300" t="s">
        <v>514</v>
      </c>
      <c r="I42" s="204"/>
      <c r="K42" s="133"/>
    </row>
    <row r="43" spans="1:11" ht="15.75" customHeight="1">
      <c r="A43" s="228"/>
      <c r="B43" s="229"/>
      <c r="C43" s="230"/>
      <c r="D43" s="119"/>
      <c r="E43" s="231"/>
      <c r="F43" s="232"/>
      <c r="G43" s="233"/>
      <c r="H43" s="301"/>
      <c r="I43" s="235"/>
      <c r="K43" s="235"/>
    </row>
    <row r="44" spans="1:11" ht="15.75" customHeight="1">
      <c r="A44" s="228"/>
      <c r="B44" s="4"/>
      <c r="D44" s="119"/>
      <c r="E44" s="231"/>
      <c r="F44" s="232"/>
      <c r="G44" s="233"/>
      <c r="H44" s="301"/>
      <c r="I44" s="235"/>
      <c r="K44" s="235"/>
    </row>
    <row r="45" spans="1:11" ht="19.5" customHeight="1">
      <c r="A45" s="236" t="s">
        <v>613</v>
      </c>
      <c r="B45" s="237" t="s">
        <v>614</v>
      </c>
      <c r="C45" s="238"/>
      <c r="D45" s="239"/>
      <c r="E45" s="231"/>
      <c r="F45" s="232"/>
      <c r="G45" s="233"/>
      <c r="H45" s="301"/>
      <c r="I45" s="240"/>
    </row>
    <row r="46" spans="1:11" ht="15.75" customHeight="1">
      <c r="A46" s="3"/>
      <c r="B46" s="4"/>
      <c r="C46" s="241"/>
      <c r="D46" s="119"/>
      <c r="E46" s="231"/>
      <c r="F46" s="242"/>
      <c r="G46" s="233"/>
      <c r="H46" s="301"/>
      <c r="I46" s="243"/>
      <c r="K46" s="243"/>
    </row>
    <row r="47" spans="1:11" ht="15" customHeight="1">
      <c r="A47" s="1" t="s">
        <v>615</v>
      </c>
      <c r="B47" s="244" t="s">
        <v>614</v>
      </c>
      <c r="D47" s="119"/>
      <c r="E47" s="231"/>
      <c r="F47" s="232"/>
      <c r="G47" s="233"/>
      <c r="H47" s="302"/>
      <c r="I47" s="246"/>
      <c r="K47" s="246"/>
    </row>
    <row r="48" spans="1:11" ht="15.75" customHeight="1">
      <c r="D48" s="119"/>
      <c r="E48" s="231"/>
      <c r="F48" s="232"/>
      <c r="G48" s="233"/>
      <c r="H48" s="302"/>
      <c r="I48" s="243"/>
      <c r="K48" s="243"/>
    </row>
    <row r="49" spans="1:11" ht="15.75" customHeight="1">
      <c r="A49" s="247" t="s">
        <v>616</v>
      </c>
      <c r="B49" s="248" t="s">
        <v>617</v>
      </c>
      <c r="C49" s="249"/>
      <c r="D49" s="119"/>
      <c r="E49" s="231"/>
      <c r="F49" s="232"/>
      <c r="G49" s="233"/>
      <c r="H49" s="302"/>
      <c r="I49" s="243"/>
      <c r="K49" s="243"/>
    </row>
    <row r="50" spans="1:11" ht="15.75" customHeight="1">
      <c r="A50" s="250"/>
      <c r="B50" s="251" t="s">
        <v>618</v>
      </c>
      <c r="C50" s="252"/>
      <c r="D50" s="253"/>
      <c r="E50" s="231"/>
      <c r="F50" s="232"/>
      <c r="G50" s="233"/>
      <c r="H50" s="303"/>
      <c r="I50" s="255"/>
    </row>
    <row r="51" spans="1:11" ht="15.75" customHeight="1">
      <c r="A51" s="250"/>
      <c r="B51" s="256" t="s">
        <v>619</v>
      </c>
      <c r="C51" s="257"/>
      <c r="D51" s="253"/>
      <c r="E51" s="231"/>
      <c r="F51" s="232"/>
      <c r="G51" s="233"/>
      <c r="H51" s="304"/>
      <c r="I51" s="255"/>
    </row>
    <row r="52" spans="1:11" ht="15.75" customHeight="1">
      <c r="A52" s="250"/>
      <c r="B52" s="256" t="s">
        <v>620</v>
      </c>
      <c r="C52" s="257"/>
      <c r="D52" s="253"/>
      <c r="E52" s="231"/>
      <c r="F52" s="232"/>
      <c r="G52" s="233"/>
      <c r="H52" s="304"/>
      <c r="I52" s="255"/>
    </row>
    <row r="53" spans="1:11" ht="15.75" customHeight="1">
      <c r="A53" s="259"/>
      <c r="B53" s="260" t="s">
        <v>621</v>
      </c>
      <c r="C53" s="261"/>
      <c r="D53" s="253"/>
      <c r="E53" s="231"/>
      <c r="F53" s="232"/>
      <c r="G53" s="233"/>
      <c r="H53" s="304"/>
      <c r="I53" s="255"/>
    </row>
    <row r="54" spans="1:11" ht="15.75" customHeight="1">
      <c r="A54" s="3"/>
      <c r="B54" s="4"/>
      <c r="D54" s="253"/>
      <c r="E54" s="231"/>
      <c r="F54" s="232"/>
      <c r="G54" s="233"/>
      <c r="H54" s="304"/>
      <c r="I54" s="255"/>
    </row>
    <row r="55" spans="1:11" ht="331.5">
      <c r="A55" s="262" t="s">
        <v>622</v>
      </c>
      <c r="B55" s="263"/>
      <c r="C55" s="264" t="s">
        <v>675</v>
      </c>
      <c r="E55" s="265"/>
      <c r="F55" s="266"/>
      <c r="G55" s="266"/>
      <c r="H55" s="305"/>
      <c r="I55" s="268"/>
      <c r="K55" s="241"/>
    </row>
    <row r="56" spans="1:11" ht="12.75">
      <c r="A56" s="3"/>
      <c r="B56" s="269"/>
      <c r="C56" s="270"/>
      <c r="E56" s="265"/>
      <c r="F56" s="271"/>
      <c r="G56" s="271"/>
      <c r="H56" s="305"/>
      <c r="I56" s="268"/>
      <c r="K56" s="241"/>
    </row>
    <row r="57" spans="1:11" ht="12.75">
      <c r="A57" s="3"/>
      <c r="B57" s="272"/>
      <c r="C57" s="273"/>
      <c r="E57" s="265"/>
      <c r="F57" s="271"/>
      <c r="G57" s="271"/>
      <c r="H57" s="305"/>
      <c r="I57" s="268"/>
      <c r="K57" s="241"/>
    </row>
    <row r="58" spans="1:11" ht="12.75">
      <c r="A58" s="3"/>
      <c r="B58" s="272"/>
      <c r="C58" s="274"/>
      <c r="E58" s="265"/>
      <c r="F58" s="271"/>
      <c r="G58" s="271"/>
      <c r="H58" s="305"/>
      <c r="I58" s="268"/>
      <c r="K58" s="241"/>
    </row>
    <row r="59" spans="1:11" ht="12.75">
      <c r="A59" s="3"/>
      <c r="B59" s="275"/>
      <c r="C59" s="276"/>
      <c r="E59" s="265"/>
      <c r="F59" s="271"/>
      <c r="G59" s="271"/>
      <c r="H59" s="305"/>
      <c r="I59" s="268"/>
      <c r="K59" s="241"/>
    </row>
    <row r="60" spans="1:11" ht="14.25">
      <c r="B60" s="277"/>
      <c r="C60" s="278"/>
      <c r="D60" s="279"/>
      <c r="E60" s="265"/>
      <c r="F60" s="271"/>
      <c r="G60" s="271"/>
      <c r="H60" s="305"/>
      <c r="I60" s="268"/>
      <c r="K60" s="241"/>
    </row>
    <row r="61" spans="1:11" ht="12.75">
      <c r="D61" s="252"/>
      <c r="E61" s="280"/>
      <c r="F61" s="271"/>
      <c r="G61" s="271"/>
      <c r="H61" s="305"/>
      <c r="I61" s="268"/>
      <c r="K61" s="241"/>
    </row>
    <row r="62" spans="1:11" ht="12.75">
      <c r="C62" s="279" t="s">
        <v>623</v>
      </c>
      <c r="D62" s="264"/>
      <c r="E62" s="265"/>
      <c r="F62" s="271"/>
      <c r="G62" s="271"/>
      <c r="H62" s="305"/>
      <c r="I62" s="268"/>
      <c r="K62" s="241"/>
    </row>
    <row r="63" spans="1:11" ht="12.75">
      <c r="A63" s="281" t="s">
        <v>624</v>
      </c>
      <c r="B63" s="282"/>
      <c r="C63" s="283"/>
      <c r="E63" s="265"/>
      <c r="F63" s="271"/>
      <c r="G63" s="271"/>
      <c r="H63" s="305"/>
      <c r="I63" s="268"/>
      <c r="K63" s="241"/>
    </row>
    <row r="64" spans="1:11" ht="12.75">
      <c r="A64" s="284"/>
      <c r="B64" s="285"/>
      <c r="C64" s="276"/>
      <c r="E64" s="265"/>
      <c r="F64" s="271"/>
      <c r="G64" s="271"/>
      <c r="H64" s="305"/>
      <c r="I64" s="268"/>
      <c r="K64" s="241"/>
    </row>
    <row r="65" spans="1:11" ht="12.75">
      <c r="E65" s="265"/>
      <c r="F65" s="271"/>
      <c r="G65" s="271"/>
      <c r="H65" s="305"/>
      <c r="I65" s="268"/>
      <c r="K65" s="241"/>
    </row>
    <row r="66" spans="1:11" ht="12.75">
      <c r="E66" s="265"/>
      <c r="F66" s="271"/>
      <c r="G66" s="271"/>
      <c r="H66" s="305"/>
      <c r="I66" s="268"/>
      <c r="K66" s="241"/>
    </row>
    <row r="67" spans="1:11" ht="12.75">
      <c r="E67" s="265"/>
      <c r="F67" s="271"/>
      <c r="G67" s="271"/>
      <c r="H67" s="305"/>
      <c r="I67" s="268"/>
      <c r="K67" s="241"/>
    </row>
    <row r="68" spans="1:11" ht="12.75">
      <c r="E68" s="265"/>
      <c r="F68" s="271"/>
      <c r="G68" s="271"/>
      <c r="H68" s="305"/>
      <c r="I68" s="268"/>
      <c r="K68" s="241"/>
    </row>
    <row r="69" spans="1:11" ht="12.75">
      <c r="D69" s="277"/>
      <c r="E69" s="265"/>
      <c r="F69" s="271"/>
      <c r="G69" s="271"/>
      <c r="H69" s="305"/>
      <c r="I69" s="268"/>
      <c r="K69" s="241"/>
    </row>
    <row r="70" spans="1:11" ht="12.75">
      <c r="E70" s="265"/>
      <c r="F70" s="271"/>
      <c r="G70" s="271"/>
      <c r="H70" s="305"/>
      <c r="I70" s="268"/>
      <c r="K70" s="241"/>
    </row>
    <row r="71" spans="1:11" ht="12.75">
      <c r="A71" s="3"/>
      <c r="B71" s="4"/>
      <c r="E71" s="265"/>
      <c r="F71" s="271"/>
      <c r="G71" s="271"/>
      <c r="H71" s="305"/>
      <c r="I71" s="268"/>
      <c r="K71" s="241"/>
    </row>
    <row r="72" spans="1:11" ht="12.75">
      <c r="A72" s="5"/>
      <c r="B72" s="4"/>
      <c r="E72" s="265"/>
      <c r="F72" s="271"/>
      <c r="G72" s="271"/>
      <c r="H72" s="305"/>
      <c r="I72" s="268"/>
      <c r="K72" s="241"/>
    </row>
    <row r="73" spans="1:11" ht="12.75">
      <c r="A73" s="5"/>
      <c r="B73" s="4"/>
      <c r="E73" s="265"/>
      <c r="F73" s="271"/>
      <c r="G73" s="271"/>
      <c r="H73" s="305"/>
      <c r="I73" s="268"/>
      <c r="K73" s="241"/>
    </row>
    <row r="74" spans="1:11" ht="12.75">
      <c r="A74" s="5"/>
      <c r="B74" s="4"/>
      <c r="E74" s="265"/>
      <c r="F74" s="271"/>
      <c r="G74" s="271"/>
      <c r="H74" s="305"/>
      <c r="I74" s="268"/>
      <c r="K74" s="241"/>
    </row>
    <row r="75" spans="1:11" ht="12.75">
      <c r="A75" s="5"/>
      <c r="B75" s="4"/>
      <c r="E75" s="265"/>
      <c r="F75" s="271"/>
      <c r="G75" s="271"/>
      <c r="H75" s="305"/>
      <c r="I75" s="268"/>
      <c r="K75" s="241"/>
    </row>
    <row r="76" spans="1:11" ht="12.75">
      <c r="A76" s="5"/>
      <c r="B76" s="4"/>
      <c r="E76" s="265"/>
      <c r="F76" s="271"/>
      <c r="G76" s="271"/>
      <c r="H76" s="305"/>
      <c r="I76" s="268"/>
      <c r="K76" s="241"/>
    </row>
    <row r="77" spans="1:11" ht="12.75">
      <c r="A77" s="3"/>
      <c r="B77" s="4"/>
      <c r="E77" s="265"/>
      <c r="F77" s="271"/>
      <c r="G77" s="271"/>
      <c r="H77" s="305"/>
      <c r="I77" s="268"/>
      <c r="K77" s="241"/>
    </row>
    <row r="78" spans="1:11" ht="12.75">
      <c r="A78" s="3"/>
      <c r="B78" s="4"/>
      <c r="E78" s="265"/>
      <c r="F78" s="271"/>
      <c r="G78" s="271"/>
      <c r="H78" s="305"/>
      <c r="I78" s="268"/>
      <c r="K78" s="241"/>
    </row>
    <row r="79" spans="1:11" ht="12.75">
      <c r="A79" s="3"/>
      <c r="B79" s="4"/>
      <c r="E79" s="265"/>
      <c r="F79" s="271"/>
      <c r="G79" s="271"/>
      <c r="H79" s="305"/>
      <c r="I79" s="268"/>
      <c r="K79" s="241"/>
    </row>
    <row r="80" spans="1:11" ht="12.75">
      <c r="A80" s="3"/>
      <c r="B80" s="4"/>
      <c r="E80" s="265"/>
      <c r="F80" s="271"/>
      <c r="G80" s="271"/>
      <c r="H80" s="305"/>
      <c r="I80" s="268"/>
      <c r="K80" s="241"/>
    </row>
    <row r="81" spans="1:11" ht="12.75">
      <c r="A81" s="3"/>
      <c r="B81" s="4"/>
      <c r="E81" s="265"/>
      <c r="F81" s="271"/>
      <c r="G81" s="271"/>
      <c r="H81" s="305"/>
      <c r="I81" s="268"/>
      <c r="K81" s="241"/>
    </row>
    <row r="82" spans="1:11" ht="12.75">
      <c r="A82" s="3"/>
      <c r="B82" s="4"/>
      <c r="E82" s="265"/>
      <c r="F82" s="271"/>
      <c r="G82" s="271"/>
      <c r="H82" s="305"/>
      <c r="I82" s="268"/>
      <c r="K82" s="241"/>
    </row>
    <row r="83" spans="1:11" ht="12.75">
      <c r="A83" s="3"/>
      <c r="B83" s="4"/>
      <c r="E83" s="265"/>
      <c r="F83" s="271"/>
      <c r="G83" s="271"/>
      <c r="H83" s="305"/>
      <c r="I83" s="268"/>
      <c r="K83" s="241"/>
    </row>
    <row r="84" spans="1:11" ht="12.75">
      <c r="A84" s="3"/>
      <c r="B84" s="4"/>
      <c r="E84" s="265"/>
      <c r="F84" s="271"/>
      <c r="G84" s="271"/>
      <c r="H84" s="305"/>
      <c r="I84" s="268"/>
      <c r="K84" s="241"/>
    </row>
    <row r="85" spans="1:11" ht="12.75">
      <c r="A85" s="3"/>
      <c r="B85" s="4"/>
      <c r="E85" s="265"/>
      <c r="F85" s="271"/>
      <c r="G85" s="271"/>
      <c r="H85" s="305"/>
      <c r="I85" s="268"/>
      <c r="K85" s="241"/>
    </row>
    <row r="86" spans="1:11" ht="12.75">
      <c r="A86" s="3"/>
      <c r="B86" s="4"/>
      <c r="E86" s="265"/>
      <c r="F86" s="271"/>
      <c r="G86" s="271"/>
      <c r="H86" s="305"/>
      <c r="I86" s="268"/>
      <c r="K86" s="241"/>
    </row>
    <row r="87" spans="1:11" ht="12.75">
      <c r="A87" s="3"/>
      <c r="B87" s="4"/>
      <c r="E87" s="265"/>
      <c r="F87" s="271"/>
      <c r="G87" s="271"/>
      <c r="H87" s="305"/>
      <c r="I87" s="268"/>
      <c r="K87" s="241"/>
    </row>
    <row r="88" spans="1:11" ht="12.75">
      <c r="A88" s="3"/>
      <c r="B88" s="4"/>
      <c r="E88" s="265"/>
      <c r="F88" s="271"/>
      <c r="G88" s="271"/>
      <c r="H88" s="305"/>
      <c r="I88" s="268"/>
      <c r="K88" s="241"/>
    </row>
    <row r="89" spans="1:11" ht="12.75">
      <c r="A89" s="3"/>
      <c r="B89" s="4"/>
      <c r="E89" s="265"/>
      <c r="F89" s="271"/>
      <c r="G89" s="271"/>
      <c r="H89" s="305"/>
      <c r="I89" s="268"/>
      <c r="K89" s="241"/>
    </row>
    <row r="90" spans="1:11" ht="12.75">
      <c r="A90" s="3"/>
      <c r="B90" s="4"/>
      <c r="E90" s="265"/>
      <c r="F90" s="271"/>
      <c r="G90" s="271"/>
      <c r="H90" s="305"/>
      <c r="I90" s="268"/>
      <c r="K90" s="241"/>
    </row>
    <row r="91" spans="1:11" ht="12.75">
      <c r="A91" s="3"/>
      <c r="B91" s="4"/>
      <c r="E91" s="265"/>
      <c r="F91" s="271"/>
      <c r="G91" s="271"/>
      <c r="H91" s="305"/>
      <c r="I91" s="268"/>
      <c r="K91" s="241"/>
    </row>
    <row r="92" spans="1:11" ht="12.75">
      <c r="A92" s="3"/>
      <c r="B92" s="4"/>
      <c r="E92" s="265"/>
      <c r="F92" s="271"/>
      <c r="G92" s="271"/>
      <c r="H92" s="305"/>
      <c r="I92" s="268"/>
      <c r="K92" s="241"/>
    </row>
    <row r="93" spans="1:11" ht="12.75">
      <c r="A93" s="3"/>
      <c r="B93" s="4"/>
      <c r="E93" s="265"/>
      <c r="F93" s="271"/>
      <c r="G93" s="271"/>
      <c r="H93" s="305"/>
      <c r="I93" s="268"/>
      <c r="K93" s="241"/>
    </row>
    <row r="94" spans="1:11" ht="12.75">
      <c r="A94" s="3"/>
      <c r="B94" s="4"/>
      <c r="E94" s="265"/>
      <c r="F94" s="271"/>
      <c r="G94" s="271"/>
      <c r="H94" s="305"/>
      <c r="I94" s="268"/>
      <c r="K94" s="241"/>
    </row>
    <row r="95" spans="1:11" ht="12.75">
      <c r="A95" s="3"/>
      <c r="B95" s="4"/>
      <c r="E95" s="265"/>
      <c r="F95" s="271"/>
      <c r="G95" s="271"/>
      <c r="H95" s="305"/>
      <c r="I95" s="268"/>
      <c r="K95" s="241"/>
    </row>
    <row r="96" spans="1:11" ht="12.75">
      <c r="A96" s="3"/>
      <c r="B96" s="4"/>
      <c r="E96" s="265"/>
      <c r="F96" s="271"/>
      <c r="G96" s="271"/>
      <c r="H96" s="305"/>
      <c r="I96" s="268"/>
      <c r="K96" s="241"/>
    </row>
    <row r="97" spans="1:11" ht="12.75">
      <c r="A97" s="3"/>
      <c r="B97" s="4"/>
      <c r="E97" s="265"/>
      <c r="F97" s="271"/>
      <c r="G97" s="271"/>
      <c r="H97" s="305"/>
      <c r="I97" s="268"/>
      <c r="K97" s="241"/>
    </row>
    <row r="98" spans="1:11" ht="12.75">
      <c r="A98" s="3"/>
      <c r="B98" s="4"/>
      <c r="E98" s="265"/>
      <c r="F98" s="271"/>
      <c r="G98" s="271"/>
      <c r="H98" s="305"/>
      <c r="I98" s="268"/>
      <c r="K98" s="241"/>
    </row>
    <row r="99" spans="1:11" ht="12.75">
      <c r="A99" s="3"/>
      <c r="B99" s="4"/>
      <c r="E99" s="265"/>
      <c r="F99" s="271"/>
      <c r="G99" s="271"/>
      <c r="H99" s="305"/>
      <c r="I99" s="268"/>
      <c r="K99" s="241"/>
    </row>
    <row r="100" spans="1:11" ht="12.75">
      <c r="A100" s="3"/>
      <c r="B100" s="4"/>
      <c r="E100" s="265"/>
      <c r="F100" s="271"/>
      <c r="G100" s="271"/>
      <c r="H100" s="305"/>
      <c r="I100" s="268"/>
      <c r="K100" s="241"/>
    </row>
    <row r="101" spans="1:11" ht="12.75">
      <c r="A101" s="3"/>
      <c r="B101" s="4"/>
      <c r="E101" s="265"/>
      <c r="F101" s="271"/>
      <c r="G101" s="271"/>
      <c r="H101" s="305"/>
      <c r="I101" s="268"/>
      <c r="K101" s="241"/>
    </row>
    <row r="102" spans="1:11" ht="12.75">
      <c r="A102" s="3"/>
      <c r="B102" s="4"/>
      <c r="E102" s="265"/>
      <c r="F102" s="271"/>
      <c r="G102" s="271"/>
      <c r="H102" s="305"/>
      <c r="I102" s="268"/>
      <c r="K102" s="241"/>
    </row>
    <row r="103" spans="1:11" ht="12.75">
      <c r="A103" s="3"/>
      <c r="B103" s="4"/>
      <c r="E103" s="265"/>
      <c r="F103" s="271"/>
      <c r="G103" s="271"/>
      <c r="H103" s="305"/>
      <c r="I103" s="268"/>
      <c r="K103" s="241"/>
    </row>
    <row r="104" spans="1:11" ht="12.75">
      <c r="A104" s="3"/>
      <c r="B104" s="4"/>
      <c r="E104" s="265"/>
      <c r="F104" s="271"/>
      <c r="G104" s="271"/>
      <c r="H104" s="305"/>
      <c r="I104" s="268"/>
      <c r="K104" s="241"/>
    </row>
    <row r="105" spans="1:11" ht="12.75">
      <c r="A105" s="3"/>
      <c r="B105" s="4"/>
      <c r="E105" s="265"/>
      <c r="F105" s="271"/>
      <c r="G105" s="271"/>
      <c r="H105" s="305"/>
      <c r="I105" s="268"/>
      <c r="K105" s="241"/>
    </row>
    <row r="106" spans="1:11" ht="12.75">
      <c r="A106" s="3"/>
      <c r="B106" s="4"/>
      <c r="E106" s="265"/>
      <c r="F106" s="271"/>
      <c r="G106" s="271"/>
      <c r="H106" s="305"/>
      <c r="I106" s="268"/>
      <c r="K106" s="241"/>
    </row>
    <row r="107" spans="1:11" ht="12.75">
      <c r="A107" s="3"/>
      <c r="B107" s="4"/>
      <c r="E107" s="265"/>
      <c r="F107" s="271"/>
      <c r="G107" s="271"/>
      <c r="H107" s="305"/>
      <c r="I107" s="268"/>
      <c r="K107" s="241"/>
    </row>
    <row r="108" spans="1:11" ht="12.75">
      <c r="A108" s="3"/>
      <c r="B108" s="4"/>
      <c r="E108" s="265"/>
      <c r="F108" s="271"/>
      <c r="G108" s="271"/>
      <c r="H108" s="305"/>
      <c r="I108" s="268"/>
      <c r="K108" s="241"/>
    </row>
    <row r="109" spans="1:11" ht="12.75">
      <c r="A109" s="3"/>
      <c r="B109" s="4"/>
      <c r="E109" s="265"/>
      <c r="F109" s="271"/>
      <c r="G109" s="271"/>
      <c r="H109" s="305"/>
      <c r="I109" s="268"/>
      <c r="K109" s="241"/>
    </row>
    <row r="110" spans="1:11" ht="12.75">
      <c r="A110" s="3"/>
      <c r="B110" s="4"/>
      <c r="E110" s="265"/>
      <c r="F110" s="271"/>
      <c r="G110" s="271"/>
      <c r="H110" s="305"/>
      <c r="I110" s="268"/>
      <c r="K110" s="241"/>
    </row>
    <row r="111" spans="1:11" ht="12.75">
      <c r="A111" s="3"/>
      <c r="B111" s="4"/>
      <c r="E111" s="265"/>
      <c r="F111" s="271"/>
      <c r="G111" s="271"/>
      <c r="H111" s="305"/>
      <c r="I111" s="268"/>
      <c r="K111" s="241"/>
    </row>
    <row r="112" spans="1:11" ht="12.75">
      <c r="A112" s="3"/>
      <c r="B112" s="4"/>
      <c r="E112" s="265"/>
      <c r="F112" s="271"/>
      <c r="G112" s="271"/>
      <c r="H112" s="305"/>
      <c r="I112" s="268"/>
      <c r="K112" s="241"/>
    </row>
    <row r="113" spans="1:11" ht="12.75">
      <c r="A113" s="3"/>
      <c r="B113" s="4"/>
      <c r="E113" s="265"/>
      <c r="F113" s="271"/>
      <c r="G113" s="271"/>
      <c r="H113" s="305"/>
      <c r="I113" s="268"/>
      <c r="K113" s="241"/>
    </row>
    <row r="114" spans="1:11" ht="12.75">
      <c r="A114" s="3"/>
      <c r="B114" s="4"/>
      <c r="E114" s="265"/>
      <c r="F114" s="271"/>
      <c r="G114" s="271"/>
      <c r="H114" s="305"/>
      <c r="I114" s="268"/>
      <c r="K114" s="241"/>
    </row>
    <row r="115" spans="1:11" ht="12.75">
      <c r="A115" s="3"/>
      <c r="B115" s="4"/>
      <c r="E115" s="265"/>
      <c r="F115" s="271"/>
      <c r="G115" s="271"/>
      <c r="H115" s="305"/>
      <c r="I115" s="268"/>
      <c r="K115" s="241"/>
    </row>
    <row r="116" spans="1:11" ht="12.75">
      <c r="A116" s="3"/>
      <c r="B116" s="4"/>
      <c r="E116" s="265"/>
      <c r="F116" s="286"/>
      <c r="G116" s="287"/>
      <c r="H116" s="305"/>
      <c r="I116" s="268"/>
      <c r="K116" s="241"/>
    </row>
    <row r="117" spans="1:11" ht="12.75">
      <c r="A117" s="3"/>
      <c r="B117" s="4"/>
      <c r="E117" s="265"/>
      <c r="F117" s="288"/>
      <c r="G117" s="287"/>
      <c r="H117" s="305"/>
      <c r="I117" s="268"/>
      <c r="K117" s="241"/>
    </row>
    <row r="118" spans="1:11" ht="12.75">
      <c r="A118" s="3"/>
      <c r="B118" s="4"/>
      <c r="E118" s="265"/>
      <c r="F118" s="288"/>
      <c r="G118" s="287"/>
      <c r="H118" s="305"/>
      <c r="I118" s="268"/>
      <c r="K118" s="241"/>
    </row>
    <row r="119" spans="1:11" ht="12.75">
      <c r="A119" s="3"/>
      <c r="B119" s="4"/>
      <c r="E119" s="265"/>
      <c r="F119" s="288"/>
      <c r="G119" s="287"/>
      <c r="H119" s="305"/>
      <c r="I119" s="268"/>
      <c r="K119" s="241"/>
    </row>
    <row r="120" spans="1:11" ht="12.75">
      <c r="A120" s="3"/>
      <c r="B120" s="4"/>
      <c r="E120" s="265"/>
      <c r="F120" s="288"/>
      <c r="G120" s="287"/>
      <c r="H120" s="305"/>
      <c r="I120" s="268"/>
      <c r="K120" s="241"/>
    </row>
    <row r="121" spans="1:11" ht="12.75">
      <c r="A121" s="3"/>
      <c r="B121" s="4"/>
      <c r="E121" s="265"/>
      <c r="F121" s="288"/>
      <c r="G121" s="287"/>
      <c r="H121" s="305"/>
      <c r="I121" s="268"/>
      <c r="K121" s="241"/>
    </row>
    <row r="122" spans="1:11" ht="12.75">
      <c r="A122" s="3"/>
      <c r="B122" s="4"/>
      <c r="E122" s="265"/>
      <c r="F122" s="288"/>
      <c r="G122" s="287"/>
      <c r="H122" s="305"/>
      <c r="I122" s="268"/>
      <c r="K122" s="241"/>
    </row>
    <row r="123" spans="1:11" ht="12.75">
      <c r="A123" s="3"/>
      <c r="B123" s="4"/>
      <c r="E123" s="265"/>
      <c r="F123" s="288"/>
      <c r="G123" s="287"/>
      <c r="H123" s="305"/>
      <c r="I123" s="268"/>
      <c r="K123" s="241"/>
    </row>
    <row r="124" spans="1:11" ht="12.75">
      <c r="A124" s="3"/>
      <c r="B124" s="4"/>
      <c r="E124" s="265"/>
      <c r="F124" s="288"/>
      <c r="G124" s="287"/>
      <c r="H124" s="305"/>
      <c r="I124" s="268"/>
      <c r="K124" s="241"/>
    </row>
    <row r="125" spans="1:11" ht="12.75">
      <c r="A125" s="3"/>
      <c r="B125" s="4"/>
      <c r="E125" s="265"/>
      <c r="F125" s="288"/>
      <c r="G125" s="287"/>
      <c r="H125" s="305"/>
      <c r="I125" s="268"/>
      <c r="K125" s="241"/>
    </row>
    <row r="126" spans="1:11" ht="12.75">
      <c r="A126" s="3"/>
      <c r="B126" s="4"/>
      <c r="E126" s="265"/>
      <c r="F126" s="288"/>
      <c r="G126" s="287"/>
      <c r="H126" s="305"/>
      <c r="I126" s="268"/>
      <c r="K126" s="241"/>
    </row>
    <row r="127" spans="1:11" ht="12.75">
      <c r="A127" s="3"/>
      <c r="B127" s="4"/>
      <c r="E127" s="265"/>
      <c r="F127" s="288"/>
      <c r="G127" s="287"/>
      <c r="H127" s="305"/>
      <c r="I127" s="268"/>
      <c r="K127" s="241"/>
    </row>
    <row r="128" spans="1:11" ht="12.75">
      <c r="A128" s="3"/>
      <c r="B128" s="4"/>
      <c r="E128" s="265"/>
      <c r="F128" s="288"/>
      <c r="G128" s="287"/>
      <c r="H128" s="305"/>
      <c r="I128" s="268"/>
      <c r="K128" s="241"/>
    </row>
    <row r="129" spans="1:11" ht="12.75">
      <c r="A129" s="3"/>
      <c r="B129" s="4"/>
      <c r="E129" s="265"/>
      <c r="F129" s="288"/>
      <c r="G129" s="287"/>
      <c r="H129" s="305"/>
      <c r="I129" s="268"/>
      <c r="K129" s="241"/>
    </row>
    <row r="130" spans="1:11" ht="12.75">
      <c r="A130" s="3"/>
      <c r="B130" s="4"/>
      <c r="E130" s="265"/>
      <c r="F130" s="288"/>
      <c r="G130" s="287"/>
      <c r="H130" s="305"/>
      <c r="I130" s="268"/>
      <c r="K130" s="241"/>
    </row>
    <row r="131" spans="1:11" ht="12.75">
      <c r="A131" s="3"/>
      <c r="B131" s="4"/>
      <c r="E131" s="265"/>
      <c r="F131" s="288"/>
      <c r="G131" s="287"/>
      <c r="H131" s="305"/>
      <c r="I131" s="268"/>
      <c r="K131" s="241"/>
    </row>
    <row r="132" spans="1:11" ht="12.75">
      <c r="A132" s="3"/>
      <c r="B132" s="4"/>
      <c r="E132" s="265"/>
      <c r="F132" s="288"/>
      <c r="G132" s="287"/>
      <c r="H132" s="305"/>
      <c r="I132" s="268"/>
      <c r="K132" s="241"/>
    </row>
    <row r="133" spans="1:11" ht="12.75">
      <c r="A133" s="3"/>
      <c r="B133" s="4"/>
      <c r="E133" s="265"/>
      <c r="F133" s="288"/>
      <c r="G133" s="287"/>
      <c r="H133" s="305"/>
      <c r="I133" s="268"/>
      <c r="K133" s="241"/>
    </row>
    <row r="134" spans="1:11" ht="12.75">
      <c r="A134" s="3"/>
      <c r="B134" s="4"/>
      <c r="E134" s="265"/>
      <c r="F134" s="288"/>
      <c r="G134" s="287"/>
      <c r="H134" s="305"/>
      <c r="I134" s="268"/>
      <c r="K134" s="241"/>
    </row>
    <row r="135" spans="1:11" ht="12.75">
      <c r="A135" s="3"/>
      <c r="B135" s="4"/>
      <c r="E135" s="265"/>
      <c r="F135" s="288"/>
      <c r="G135" s="287"/>
      <c r="H135" s="305"/>
      <c r="I135" s="268"/>
      <c r="K135" s="241"/>
    </row>
    <row r="136" spans="1:11" ht="12.75">
      <c r="A136" s="3"/>
      <c r="B136" s="4"/>
      <c r="E136" s="265"/>
      <c r="F136" s="288"/>
      <c r="G136" s="287"/>
      <c r="H136" s="305"/>
      <c r="I136" s="268"/>
      <c r="K136" s="241"/>
    </row>
    <row r="137" spans="1:11" ht="12.75">
      <c r="A137" s="3"/>
      <c r="B137" s="4"/>
      <c r="E137" s="265"/>
      <c r="F137" s="288"/>
      <c r="G137" s="287"/>
      <c r="H137" s="305"/>
      <c r="I137" s="268"/>
      <c r="K137" s="241"/>
    </row>
    <row r="138" spans="1:11" ht="12.75">
      <c r="A138" s="3"/>
      <c r="B138" s="4"/>
      <c r="E138" s="265"/>
      <c r="F138" s="288"/>
      <c r="G138" s="287"/>
      <c r="H138" s="305"/>
      <c r="I138" s="268"/>
      <c r="K138" s="241"/>
    </row>
    <row r="139" spans="1:11" ht="12.75">
      <c r="A139" s="3"/>
      <c r="B139" s="4"/>
      <c r="E139" s="265"/>
      <c r="F139" s="288"/>
      <c r="G139" s="287"/>
      <c r="H139" s="305"/>
      <c r="I139" s="268"/>
      <c r="K139" s="241"/>
    </row>
    <row r="140" spans="1:11" ht="12.75">
      <c r="A140" s="3"/>
      <c r="B140" s="4"/>
      <c r="E140" s="265"/>
      <c r="F140" s="288"/>
      <c r="G140" s="287"/>
      <c r="H140" s="305"/>
      <c r="I140" s="268"/>
      <c r="K140" s="241"/>
    </row>
    <row r="141" spans="1:11" ht="12.75">
      <c r="A141" s="3"/>
      <c r="B141" s="4"/>
      <c r="E141" s="265"/>
      <c r="F141" s="288"/>
      <c r="G141" s="287"/>
      <c r="H141" s="305"/>
      <c r="I141" s="268"/>
      <c r="K141" s="241"/>
    </row>
    <row r="142" spans="1:11" ht="12.75">
      <c r="A142" s="3"/>
      <c r="B142" s="4"/>
      <c r="E142" s="265"/>
      <c r="F142" s="288"/>
      <c r="G142" s="287"/>
      <c r="H142" s="305"/>
      <c r="I142" s="268"/>
      <c r="K142" s="241"/>
    </row>
    <row r="143" spans="1:11" ht="12.75">
      <c r="A143" s="3"/>
      <c r="B143" s="4"/>
      <c r="E143" s="265"/>
      <c r="F143" s="288"/>
      <c r="G143" s="287"/>
      <c r="H143" s="305"/>
      <c r="I143" s="268"/>
      <c r="K143" s="241"/>
    </row>
    <row r="144" spans="1:11" ht="12.75">
      <c r="A144" s="3"/>
      <c r="B144" s="4"/>
      <c r="E144" s="265"/>
      <c r="F144" s="288"/>
      <c r="G144" s="287"/>
      <c r="H144" s="305"/>
      <c r="I144" s="268"/>
      <c r="K144" s="241"/>
    </row>
    <row r="145" spans="1:11" ht="12.75">
      <c r="A145" s="3"/>
      <c r="B145" s="4"/>
      <c r="E145" s="265"/>
      <c r="F145" s="288"/>
      <c r="G145" s="287"/>
      <c r="H145" s="305"/>
      <c r="I145" s="268"/>
      <c r="K145" s="241"/>
    </row>
    <row r="146" spans="1:11" ht="12.75">
      <c r="A146" s="3"/>
      <c r="B146" s="4"/>
      <c r="E146" s="265"/>
      <c r="F146" s="288"/>
      <c r="G146" s="287"/>
      <c r="H146" s="305"/>
      <c r="I146" s="268"/>
      <c r="K146" s="241"/>
    </row>
    <row r="147" spans="1:11" ht="12.75">
      <c r="A147" s="3"/>
      <c r="B147" s="4"/>
      <c r="E147" s="265"/>
      <c r="F147" s="288"/>
      <c r="G147" s="287"/>
      <c r="H147" s="305"/>
      <c r="I147" s="268"/>
      <c r="K147" s="241"/>
    </row>
    <row r="148" spans="1:11" ht="12.75">
      <c r="A148" s="3"/>
      <c r="B148" s="4"/>
      <c r="E148" s="265"/>
      <c r="F148" s="288"/>
      <c r="G148" s="287"/>
      <c r="H148" s="305"/>
      <c r="I148" s="268"/>
      <c r="K148" s="241"/>
    </row>
    <row r="149" spans="1:11" ht="12.75">
      <c r="A149" s="3"/>
      <c r="B149" s="4"/>
      <c r="E149" s="265"/>
      <c r="F149" s="288"/>
      <c r="G149" s="287"/>
      <c r="H149" s="305"/>
      <c r="I149" s="268"/>
      <c r="K149" s="241"/>
    </row>
    <row r="150" spans="1:11" ht="12.75">
      <c r="A150" s="3"/>
      <c r="B150" s="4"/>
      <c r="E150" s="265"/>
      <c r="F150" s="288"/>
      <c r="G150" s="287"/>
      <c r="H150" s="305"/>
      <c r="I150" s="268"/>
      <c r="K150" s="241"/>
    </row>
    <row r="151" spans="1:11" ht="12.75">
      <c r="A151" s="3"/>
      <c r="B151" s="4"/>
      <c r="E151" s="265"/>
      <c r="F151" s="288"/>
      <c r="G151" s="287"/>
      <c r="H151" s="305"/>
      <c r="I151" s="268"/>
      <c r="K151" s="241"/>
    </row>
    <row r="152" spans="1:11" ht="12.75">
      <c r="A152" s="3"/>
      <c r="B152" s="4"/>
      <c r="E152" s="265"/>
      <c r="F152" s="288"/>
      <c r="G152" s="287"/>
      <c r="H152" s="305"/>
      <c r="I152" s="268"/>
      <c r="K152" s="241"/>
    </row>
    <row r="153" spans="1:11" ht="12.75">
      <c r="A153" s="3"/>
      <c r="B153" s="4"/>
      <c r="E153" s="265"/>
      <c r="F153" s="288"/>
      <c r="G153" s="287"/>
      <c r="H153" s="305"/>
      <c r="I153" s="268"/>
      <c r="K153" s="241"/>
    </row>
    <row r="154" spans="1:11" ht="12.75">
      <c r="A154" s="3"/>
      <c r="B154" s="4"/>
      <c r="E154" s="265"/>
      <c r="F154" s="288"/>
      <c r="G154" s="287"/>
      <c r="H154" s="305"/>
      <c r="I154" s="268"/>
      <c r="K154" s="241"/>
    </row>
    <row r="155" spans="1:11" ht="12.75">
      <c r="A155" s="3"/>
      <c r="B155" s="4"/>
      <c r="E155" s="265"/>
      <c r="F155" s="288"/>
      <c r="G155" s="287"/>
      <c r="H155" s="305"/>
      <c r="I155" s="268"/>
      <c r="K155" s="241"/>
    </row>
    <row r="156" spans="1:11" ht="12.75">
      <c r="A156" s="3"/>
      <c r="B156" s="4"/>
      <c r="E156" s="265"/>
      <c r="F156" s="288"/>
      <c r="G156" s="287"/>
      <c r="H156" s="305"/>
      <c r="I156" s="268"/>
      <c r="K156" s="241"/>
    </row>
    <row r="157" spans="1:11" ht="12.75">
      <c r="A157" s="3"/>
      <c r="B157" s="4"/>
      <c r="E157" s="265"/>
      <c r="F157" s="288"/>
      <c r="G157" s="287"/>
      <c r="H157" s="305"/>
      <c r="I157" s="268"/>
      <c r="K157" s="241"/>
    </row>
    <row r="158" spans="1:11" ht="12.75">
      <c r="A158" s="3"/>
      <c r="B158" s="4"/>
      <c r="E158" s="265"/>
      <c r="F158" s="288"/>
      <c r="G158" s="287"/>
      <c r="H158" s="305"/>
      <c r="I158" s="268"/>
      <c r="K158" s="241"/>
    </row>
    <row r="159" spans="1:11" ht="12.75">
      <c r="A159" s="3"/>
      <c r="B159" s="4"/>
      <c r="E159" s="265"/>
      <c r="F159" s="288"/>
      <c r="G159" s="287"/>
      <c r="H159" s="305"/>
      <c r="I159" s="268"/>
      <c r="K159" s="241"/>
    </row>
    <row r="160" spans="1:11" ht="12.75">
      <c r="A160" s="3"/>
      <c r="B160" s="4"/>
      <c r="E160" s="265"/>
      <c r="F160" s="288"/>
      <c r="G160" s="287"/>
      <c r="H160" s="305"/>
      <c r="I160" s="268"/>
      <c r="K160" s="241"/>
    </row>
    <row r="161" spans="1:11" ht="12.75">
      <c r="A161" s="3"/>
      <c r="B161" s="4"/>
      <c r="E161" s="265"/>
      <c r="F161" s="288"/>
      <c r="G161" s="287"/>
      <c r="H161" s="305"/>
      <c r="I161" s="268"/>
      <c r="K161" s="241"/>
    </row>
    <row r="162" spans="1:11" ht="12.75">
      <c r="A162" s="3"/>
      <c r="B162" s="4"/>
      <c r="E162" s="265"/>
      <c r="F162" s="288"/>
      <c r="G162" s="287"/>
      <c r="H162" s="305"/>
      <c r="I162" s="268"/>
      <c r="K162" s="241"/>
    </row>
    <row r="163" spans="1:11" ht="12.75">
      <c r="A163" s="3"/>
      <c r="B163" s="4"/>
      <c r="E163" s="265"/>
      <c r="F163" s="288"/>
      <c r="G163" s="287"/>
      <c r="H163" s="305"/>
      <c r="I163" s="268"/>
      <c r="K163" s="241"/>
    </row>
    <row r="164" spans="1:11" ht="12.75">
      <c r="A164" s="3"/>
      <c r="B164" s="4"/>
      <c r="E164" s="265"/>
      <c r="F164" s="288"/>
      <c r="G164" s="287"/>
      <c r="H164" s="305"/>
      <c r="I164" s="268"/>
      <c r="K164" s="241"/>
    </row>
    <row r="165" spans="1:11" ht="12.75">
      <c r="A165" s="3"/>
      <c r="B165" s="4"/>
      <c r="E165" s="265"/>
      <c r="F165" s="288"/>
      <c r="G165" s="287"/>
      <c r="H165" s="305"/>
      <c r="I165" s="268"/>
      <c r="K165" s="241"/>
    </row>
    <row r="166" spans="1:11" ht="12.75">
      <c r="A166" s="3"/>
      <c r="B166" s="4"/>
      <c r="E166" s="265"/>
      <c r="F166" s="288"/>
      <c r="G166" s="287"/>
      <c r="H166" s="305"/>
      <c r="I166" s="268"/>
      <c r="K166" s="241"/>
    </row>
    <row r="167" spans="1:11" ht="12.75">
      <c r="A167" s="3"/>
      <c r="B167" s="4"/>
      <c r="E167" s="265"/>
      <c r="F167" s="288"/>
      <c r="G167" s="287"/>
      <c r="H167" s="305"/>
      <c r="I167" s="268"/>
      <c r="K167" s="241"/>
    </row>
    <row r="168" spans="1:11" ht="12.75">
      <c r="A168" s="3"/>
      <c r="B168" s="4"/>
      <c r="E168" s="265"/>
      <c r="F168" s="288"/>
      <c r="G168" s="287"/>
      <c r="H168" s="305"/>
      <c r="I168" s="268"/>
      <c r="K168" s="241"/>
    </row>
    <row r="169" spans="1:11" ht="12.75">
      <c r="A169" s="3"/>
      <c r="B169" s="4"/>
      <c r="E169" s="265"/>
      <c r="F169" s="288"/>
      <c r="G169" s="287"/>
      <c r="H169" s="305"/>
      <c r="I169" s="268"/>
      <c r="K169" s="241"/>
    </row>
    <row r="170" spans="1:11" ht="12.75">
      <c r="A170" s="3"/>
      <c r="B170" s="4"/>
      <c r="E170" s="265"/>
      <c r="F170" s="288"/>
      <c r="G170" s="287"/>
      <c r="H170" s="305"/>
      <c r="I170" s="268"/>
      <c r="K170" s="241"/>
    </row>
    <row r="171" spans="1:11" ht="12.75">
      <c r="A171" s="3"/>
      <c r="B171" s="4"/>
      <c r="E171" s="265"/>
      <c r="F171" s="288"/>
      <c r="G171" s="287"/>
      <c r="H171" s="305"/>
      <c r="I171" s="268"/>
      <c r="K171" s="241"/>
    </row>
    <row r="172" spans="1:11" ht="12.75">
      <c r="A172" s="3"/>
      <c r="B172" s="4"/>
      <c r="E172" s="265"/>
      <c r="F172" s="288"/>
      <c r="G172" s="287"/>
      <c r="H172" s="305"/>
      <c r="I172" s="268"/>
      <c r="K172" s="241"/>
    </row>
    <row r="173" spans="1:11" ht="12.75">
      <c r="A173" s="3"/>
      <c r="B173" s="4"/>
      <c r="E173" s="265"/>
      <c r="F173" s="288"/>
      <c r="G173" s="287"/>
      <c r="H173" s="305"/>
      <c r="I173" s="268"/>
      <c r="K173" s="241"/>
    </row>
    <row r="174" spans="1:11" ht="12.75">
      <c r="A174" s="3"/>
      <c r="B174" s="4"/>
      <c r="E174" s="265"/>
      <c r="F174" s="288"/>
      <c r="G174" s="287"/>
      <c r="H174" s="305"/>
      <c r="I174" s="268"/>
      <c r="K174" s="241"/>
    </row>
    <row r="175" spans="1:11" ht="12.75">
      <c r="A175" s="3"/>
      <c r="B175" s="4"/>
      <c r="E175" s="265"/>
      <c r="F175" s="288"/>
      <c r="G175" s="287"/>
      <c r="H175" s="305"/>
      <c r="I175" s="268"/>
      <c r="K175" s="241"/>
    </row>
    <row r="176" spans="1:11" ht="12.75">
      <c r="A176" s="3"/>
      <c r="B176" s="4"/>
      <c r="E176" s="265"/>
      <c r="F176" s="288"/>
      <c r="G176" s="287"/>
      <c r="H176" s="305"/>
      <c r="I176" s="268"/>
      <c r="K176" s="241"/>
    </row>
    <row r="177" spans="1:11" ht="12.75">
      <c r="A177" s="3"/>
      <c r="B177" s="4"/>
      <c r="E177" s="265"/>
      <c r="F177" s="288"/>
      <c r="G177" s="287"/>
      <c r="H177" s="305"/>
      <c r="I177" s="268"/>
      <c r="K177" s="241"/>
    </row>
    <row r="178" spans="1:11" ht="12.75">
      <c r="A178" s="3"/>
      <c r="B178" s="4"/>
      <c r="E178" s="265"/>
      <c r="F178" s="288"/>
      <c r="G178" s="287"/>
      <c r="H178" s="305"/>
      <c r="I178" s="268"/>
      <c r="K178" s="241"/>
    </row>
    <row r="179" spans="1:11" ht="12.75">
      <c r="A179" s="3"/>
      <c r="B179" s="4"/>
      <c r="E179" s="265"/>
      <c r="F179" s="288"/>
      <c r="G179" s="287"/>
      <c r="H179" s="305"/>
      <c r="I179" s="268"/>
      <c r="K179" s="241"/>
    </row>
    <row r="180" spans="1:11" ht="12.75">
      <c r="A180" s="3"/>
      <c r="B180" s="4"/>
      <c r="E180" s="265"/>
      <c r="F180" s="288"/>
      <c r="G180" s="287"/>
      <c r="H180" s="305"/>
      <c r="I180" s="268"/>
      <c r="K180" s="241"/>
    </row>
    <row r="181" spans="1:11" ht="12.75">
      <c r="A181" s="3"/>
      <c r="B181" s="4"/>
      <c r="E181" s="265"/>
      <c r="F181" s="288"/>
      <c r="G181" s="287"/>
      <c r="H181" s="305"/>
      <c r="I181" s="268"/>
      <c r="K181" s="241"/>
    </row>
    <row r="182" spans="1:11" ht="12.75">
      <c r="A182" s="3"/>
      <c r="B182" s="4"/>
      <c r="E182" s="265"/>
      <c r="F182" s="288"/>
      <c r="G182" s="287"/>
      <c r="H182" s="305"/>
      <c r="I182" s="268"/>
      <c r="K182" s="241"/>
    </row>
    <row r="183" spans="1:11" ht="12.75">
      <c r="A183" s="3"/>
      <c r="B183" s="4"/>
      <c r="E183" s="265"/>
      <c r="F183" s="288"/>
      <c r="G183" s="287"/>
      <c r="H183" s="305"/>
      <c r="I183" s="268"/>
      <c r="K183" s="241"/>
    </row>
    <row r="184" spans="1:11" ht="12.75">
      <c r="A184" s="3"/>
      <c r="B184" s="4"/>
      <c r="E184" s="265"/>
      <c r="F184" s="288"/>
      <c r="G184" s="287"/>
      <c r="H184" s="305"/>
      <c r="I184" s="268"/>
      <c r="K184" s="241"/>
    </row>
    <row r="185" spans="1:11" ht="12.75">
      <c r="A185" s="3"/>
      <c r="B185" s="4"/>
      <c r="E185" s="265"/>
      <c r="F185" s="288"/>
      <c r="G185" s="287"/>
      <c r="H185" s="305"/>
      <c r="I185" s="268"/>
      <c r="K185" s="241"/>
    </row>
    <row r="186" spans="1:11" ht="12.75">
      <c r="A186" s="3"/>
      <c r="B186" s="4"/>
      <c r="E186" s="265"/>
      <c r="F186" s="288"/>
      <c r="G186" s="287"/>
      <c r="H186" s="305"/>
      <c r="I186" s="268"/>
      <c r="K186" s="241"/>
    </row>
    <row r="187" spans="1:11" ht="12.75">
      <c r="A187" s="3"/>
      <c r="B187" s="4"/>
      <c r="E187" s="265"/>
      <c r="F187" s="288"/>
      <c r="G187" s="287"/>
      <c r="H187" s="305"/>
      <c r="I187" s="268"/>
      <c r="K187" s="241"/>
    </row>
    <row r="188" spans="1:11" ht="12.75">
      <c r="A188" s="3"/>
      <c r="B188" s="4"/>
      <c r="E188" s="265"/>
      <c r="F188" s="288"/>
      <c r="G188" s="287"/>
      <c r="H188" s="305"/>
      <c r="I188" s="268"/>
      <c r="K188" s="241"/>
    </row>
    <row r="189" spans="1:11" ht="12.75">
      <c r="A189" s="3"/>
      <c r="B189" s="4"/>
      <c r="E189" s="265"/>
      <c r="F189" s="288"/>
      <c r="G189" s="287"/>
      <c r="H189" s="305"/>
      <c r="I189" s="268"/>
      <c r="K189" s="241"/>
    </row>
    <row r="190" spans="1:11" ht="12.75">
      <c r="A190" s="3"/>
      <c r="B190" s="4"/>
      <c r="E190" s="265"/>
      <c r="F190" s="288"/>
      <c r="G190" s="287"/>
      <c r="H190" s="305"/>
      <c r="I190" s="268"/>
      <c r="K190" s="241"/>
    </row>
    <row r="191" spans="1:11" ht="12.75">
      <c r="A191" s="3"/>
      <c r="B191" s="4"/>
      <c r="E191" s="265"/>
      <c r="F191" s="288"/>
      <c r="G191" s="287"/>
      <c r="H191" s="305"/>
      <c r="I191" s="268"/>
      <c r="K191" s="241"/>
    </row>
    <row r="192" spans="1:11" ht="12.75">
      <c r="A192" s="3"/>
      <c r="B192" s="4"/>
      <c r="E192" s="265"/>
      <c r="F192" s="288"/>
      <c r="G192" s="287"/>
      <c r="H192" s="305"/>
      <c r="I192" s="268"/>
      <c r="K192" s="241"/>
    </row>
    <row r="193" spans="1:11" ht="12.75">
      <c r="A193" s="3"/>
      <c r="B193" s="4"/>
      <c r="E193" s="265"/>
      <c r="F193" s="288"/>
      <c r="G193" s="287"/>
      <c r="H193" s="305"/>
      <c r="I193" s="268"/>
      <c r="K193" s="241"/>
    </row>
    <row r="194" spans="1:11" ht="12.75">
      <c r="A194" s="3"/>
      <c r="B194" s="4"/>
      <c r="E194" s="265"/>
      <c r="F194" s="288"/>
      <c r="G194" s="287"/>
      <c r="H194" s="305"/>
      <c r="I194" s="268"/>
      <c r="K194" s="241"/>
    </row>
    <row r="195" spans="1:11" ht="12.75">
      <c r="A195" s="3"/>
      <c r="B195" s="4"/>
      <c r="E195" s="265"/>
      <c r="F195" s="288"/>
      <c r="G195" s="287"/>
      <c r="H195" s="305"/>
      <c r="I195" s="268"/>
      <c r="K195" s="241"/>
    </row>
    <row r="196" spans="1:11" ht="12.75">
      <c r="A196" s="3"/>
      <c r="B196" s="4"/>
      <c r="E196" s="265"/>
      <c r="F196" s="288"/>
      <c r="G196" s="287"/>
      <c r="H196" s="305"/>
      <c r="I196" s="268"/>
      <c r="K196" s="241"/>
    </row>
    <row r="197" spans="1:11" ht="12.75">
      <c r="A197" s="3"/>
      <c r="B197" s="4"/>
      <c r="E197" s="265"/>
      <c r="F197" s="288"/>
      <c r="G197" s="287"/>
      <c r="H197" s="305"/>
      <c r="I197" s="268"/>
      <c r="K197" s="241"/>
    </row>
    <row r="198" spans="1:11" ht="12.75">
      <c r="A198" s="3"/>
      <c r="B198" s="4"/>
      <c r="E198" s="265"/>
      <c r="F198" s="288"/>
      <c r="G198" s="287"/>
      <c r="H198" s="305"/>
      <c r="I198" s="268"/>
      <c r="K198" s="241"/>
    </row>
    <row r="199" spans="1:11" ht="12.75">
      <c r="A199" s="3"/>
      <c r="B199" s="4"/>
      <c r="E199" s="265"/>
      <c r="F199" s="288"/>
      <c r="G199" s="287"/>
      <c r="H199" s="305"/>
      <c r="I199" s="268"/>
      <c r="K199" s="241"/>
    </row>
    <row r="200" spans="1:11" ht="12.75">
      <c r="A200" s="3"/>
      <c r="B200" s="4"/>
      <c r="E200" s="265"/>
      <c r="F200" s="288"/>
      <c r="G200" s="287"/>
      <c r="H200" s="305"/>
      <c r="I200" s="268"/>
      <c r="K200" s="241"/>
    </row>
    <row r="201" spans="1:11" ht="12.75">
      <c r="A201" s="3"/>
      <c r="B201" s="4"/>
      <c r="E201" s="265"/>
      <c r="F201" s="288"/>
      <c r="G201" s="287"/>
      <c r="H201" s="305"/>
      <c r="I201" s="268"/>
      <c r="K201" s="241"/>
    </row>
    <row r="202" spans="1:11" ht="12.75">
      <c r="A202" s="3"/>
      <c r="B202" s="4"/>
      <c r="E202" s="265"/>
      <c r="F202" s="288"/>
      <c r="G202" s="287"/>
      <c r="H202" s="305"/>
      <c r="I202" s="268"/>
      <c r="K202" s="241"/>
    </row>
    <row r="203" spans="1:11" ht="12.75">
      <c r="A203" s="3"/>
      <c r="B203" s="4"/>
      <c r="E203" s="265"/>
      <c r="F203" s="288"/>
      <c r="G203" s="287"/>
      <c r="H203" s="305"/>
      <c r="I203" s="268"/>
      <c r="K203" s="241"/>
    </row>
    <row r="204" spans="1:11" ht="12.75">
      <c r="A204" s="3"/>
      <c r="B204" s="4"/>
      <c r="E204" s="265"/>
      <c r="F204" s="288"/>
      <c r="G204" s="287"/>
      <c r="H204" s="305"/>
      <c r="I204" s="268"/>
      <c r="K204" s="241"/>
    </row>
    <row r="205" spans="1:11" ht="12.75">
      <c r="A205" s="3"/>
      <c r="B205" s="4"/>
      <c r="E205" s="265"/>
      <c r="F205" s="288"/>
      <c r="G205" s="287"/>
      <c r="H205" s="305"/>
      <c r="I205" s="268"/>
      <c r="K205" s="241"/>
    </row>
    <row r="206" spans="1:11" ht="12.75">
      <c r="A206" s="3"/>
      <c r="B206" s="4"/>
      <c r="E206" s="265"/>
      <c r="F206" s="288"/>
      <c r="G206" s="287"/>
      <c r="H206" s="305"/>
      <c r="I206" s="268"/>
      <c r="K206" s="241"/>
    </row>
    <row r="207" spans="1:11" ht="12.75">
      <c r="A207" s="3"/>
      <c r="B207" s="4"/>
      <c r="E207" s="265"/>
      <c r="F207" s="288"/>
      <c r="G207" s="287"/>
      <c r="H207" s="305"/>
      <c r="I207" s="268"/>
      <c r="K207" s="241"/>
    </row>
    <row r="208" spans="1:11" ht="12.75">
      <c r="A208" s="3"/>
      <c r="B208" s="4"/>
      <c r="E208" s="265"/>
      <c r="F208" s="288"/>
      <c r="G208" s="287"/>
      <c r="H208" s="305"/>
      <c r="I208" s="268"/>
      <c r="K208" s="241"/>
    </row>
    <row r="209" spans="1:11" ht="12.75">
      <c r="A209" s="3"/>
      <c r="B209" s="4"/>
      <c r="E209" s="265"/>
      <c r="F209" s="288"/>
      <c r="G209" s="287"/>
      <c r="H209" s="305"/>
      <c r="I209" s="268"/>
      <c r="K209" s="241"/>
    </row>
    <row r="210" spans="1:11" ht="12.75">
      <c r="A210" s="3"/>
      <c r="B210" s="4"/>
      <c r="E210" s="265"/>
      <c r="F210" s="288"/>
      <c r="G210" s="287"/>
      <c r="H210" s="305"/>
      <c r="I210" s="268"/>
      <c r="K210" s="241"/>
    </row>
    <row r="211" spans="1:11" ht="12.75">
      <c r="A211" s="3"/>
      <c r="B211" s="4"/>
      <c r="E211" s="265"/>
      <c r="F211" s="288"/>
      <c r="G211" s="287"/>
      <c r="H211" s="305"/>
      <c r="I211" s="268"/>
      <c r="K211" s="241"/>
    </row>
    <row r="212" spans="1:11" ht="12.75">
      <c r="A212" s="3"/>
      <c r="B212" s="4"/>
      <c r="E212" s="265"/>
      <c r="F212" s="288"/>
      <c r="G212" s="287"/>
      <c r="H212" s="305"/>
      <c r="I212" s="268"/>
      <c r="K212" s="241"/>
    </row>
    <row r="213" spans="1:11" ht="12.75">
      <c r="A213" s="3"/>
      <c r="B213" s="4"/>
      <c r="E213" s="265"/>
      <c r="F213" s="288"/>
      <c r="G213" s="287"/>
      <c r="H213" s="305"/>
      <c r="I213" s="268"/>
      <c r="K213" s="241"/>
    </row>
    <row r="214" spans="1:11" ht="12.75">
      <c r="A214" s="3"/>
      <c r="B214" s="4"/>
      <c r="E214" s="265"/>
      <c r="F214" s="288"/>
      <c r="G214" s="287"/>
      <c r="H214" s="305"/>
      <c r="I214" s="268"/>
      <c r="K214" s="241"/>
    </row>
    <row r="215" spans="1:11" ht="12.75">
      <c r="A215" s="3"/>
      <c r="B215" s="4"/>
      <c r="E215" s="265"/>
      <c r="F215" s="288"/>
      <c r="G215" s="287"/>
      <c r="H215" s="305"/>
      <c r="I215" s="268"/>
      <c r="K215" s="241"/>
    </row>
    <row r="216" spans="1:11" ht="12.75">
      <c r="A216" s="3"/>
      <c r="B216" s="4"/>
      <c r="E216" s="265"/>
      <c r="F216" s="288"/>
      <c r="G216" s="287"/>
      <c r="H216" s="305"/>
      <c r="I216" s="268"/>
      <c r="K216" s="241"/>
    </row>
    <row r="217" spans="1:11" ht="12.75">
      <c r="A217" s="3"/>
      <c r="B217" s="4"/>
      <c r="E217" s="265"/>
      <c r="F217" s="288"/>
      <c r="G217" s="287"/>
      <c r="H217" s="305"/>
      <c r="I217" s="268"/>
      <c r="K217" s="241"/>
    </row>
    <row r="218" spans="1:11" ht="12.75">
      <c r="A218" s="3"/>
      <c r="B218" s="4"/>
      <c r="E218" s="265"/>
      <c r="F218" s="288"/>
      <c r="G218" s="287"/>
      <c r="H218" s="305"/>
      <c r="I218" s="268"/>
      <c r="K218" s="241"/>
    </row>
    <row r="219" spans="1:11" ht="12.75">
      <c r="A219" s="3"/>
      <c r="B219" s="4"/>
      <c r="E219" s="265"/>
      <c r="F219" s="288"/>
      <c r="G219" s="287"/>
      <c r="H219" s="305"/>
      <c r="I219" s="268"/>
      <c r="K219" s="241"/>
    </row>
    <row r="220" spans="1:11" ht="12.75">
      <c r="A220" s="3"/>
      <c r="B220" s="4"/>
      <c r="E220" s="265"/>
      <c r="F220" s="288"/>
      <c r="G220" s="287"/>
      <c r="H220" s="305"/>
      <c r="I220" s="268"/>
      <c r="K220" s="241"/>
    </row>
    <row r="221" spans="1:11" ht="12.75">
      <c r="A221" s="3"/>
      <c r="B221" s="4"/>
      <c r="E221" s="265"/>
      <c r="F221" s="288"/>
      <c r="G221" s="287"/>
      <c r="H221" s="305"/>
      <c r="I221" s="268"/>
      <c r="K221" s="241"/>
    </row>
    <row r="222" spans="1:11" ht="12.75">
      <c r="A222" s="3"/>
      <c r="B222" s="4"/>
      <c r="E222" s="265"/>
      <c r="F222" s="288"/>
      <c r="G222" s="287"/>
      <c r="H222" s="305"/>
      <c r="I222" s="268"/>
      <c r="K222" s="241"/>
    </row>
    <row r="223" spans="1:11" ht="12.75">
      <c r="A223" s="3"/>
      <c r="B223" s="4"/>
      <c r="E223" s="265"/>
      <c r="F223" s="288"/>
      <c r="G223" s="287"/>
      <c r="H223" s="305"/>
      <c r="I223" s="268"/>
      <c r="K223" s="241"/>
    </row>
    <row r="224" spans="1:11" ht="12.75">
      <c r="A224" s="3"/>
      <c r="B224" s="4"/>
      <c r="E224" s="265"/>
      <c r="F224" s="288"/>
      <c r="G224" s="287"/>
      <c r="H224" s="305"/>
      <c r="I224" s="268"/>
      <c r="K224" s="241"/>
    </row>
    <row r="225" spans="1:11" ht="12.75">
      <c r="A225" s="3"/>
      <c r="B225" s="4"/>
      <c r="E225" s="265"/>
      <c r="F225" s="288"/>
      <c r="G225" s="287"/>
      <c r="H225" s="305"/>
      <c r="I225" s="268"/>
      <c r="K225" s="241"/>
    </row>
    <row r="226" spans="1:11" ht="12.75">
      <c r="A226" s="3"/>
      <c r="B226" s="4"/>
      <c r="E226" s="265"/>
      <c r="F226" s="288"/>
      <c r="G226" s="287"/>
      <c r="H226" s="305"/>
      <c r="I226" s="268"/>
      <c r="K226" s="241"/>
    </row>
    <row r="227" spans="1:11" ht="12.75">
      <c r="A227" s="3"/>
      <c r="B227" s="4"/>
      <c r="E227" s="265"/>
      <c r="F227" s="288"/>
      <c r="G227" s="287"/>
      <c r="H227" s="305"/>
      <c r="I227" s="268"/>
      <c r="K227" s="241"/>
    </row>
    <row r="228" spans="1:11" ht="12.75">
      <c r="A228" s="3"/>
      <c r="B228" s="4"/>
      <c r="E228" s="265"/>
      <c r="F228" s="288"/>
      <c r="G228" s="287"/>
      <c r="H228" s="305"/>
      <c r="I228" s="268"/>
      <c r="K228" s="241"/>
    </row>
    <row r="229" spans="1:11" ht="12.75">
      <c r="A229" s="3"/>
      <c r="B229" s="4"/>
      <c r="E229" s="265"/>
      <c r="F229" s="288"/>
      <c r="G229" s="287"/>
      <c r="H229" s="305"/>
      <c r="I229" s="268"/>
      <c r="K229" s="241"/>
    </row>
    <row r="230" spans="1:11" ht="12.75">
      <c r="A230" s="3"/>
      <c r="B230" s="4"/>
      <c r="E230" s="265"/>
      <c r="F230" s="288"/>
      <c r="G230" s="287"/>
      <c r="H230" s="305"/>
      <c r="I230" s="268"/>
      <c r="K230" s="241"/>
    </row>
    <row r="231" spans="1:11" ht="12.75">
      <c r="A231" s="3"/>
      <c r="B231" s="4"/>
      <c r="E231" s="265"/>
      <c r="F231" s="288"/>
      <c r="G231" s="287"/>
      <c r="H231" s="305"/>
      <c r="I231" s="268"/>
      <c r="K231" s="241"/>
    </row>
    <row r="232" spans="1:11" ht="12.75">
      <c r="A232" s="3"/>
      <c r="B232" s="4"/>
      <c r="E232" s="265"/>
      <c r="F232" s="288"/>
      <c r="G232" s="287"/>
      <c r="H232" s="305"/>
      <c r="I232" s="268"/>
      <c r="K232" s="241"/>
    </row>
    <row r="233" spans="1:11" ht="12.75">
      <c r="A233" s="3"/>
      <c r="B233" s="4"/>
      <c r="E233" s="265"/>
      <c r="F233" s="288"/>
      <c r="G233" s="287"/>
      <c r="H233" s="305"/>
      <c r="I233" s="268"/>
      <c r="K233" s="241"/>
    </row>
    <row r="234" spans="1:11" ht="12.75">
      <c r="A234" s="3"/>
      <c r="B234" s="4"/>
      <c r="E234" s="265"/>
      <c r="F234" s="288"/>
      <c r="G234" s="287"/>
      <c r="H234" s="305"/>
      <c r="I234" s="268"/>
      <c r="K234" s="241"/>
    </row>
    <row r="235" spans="1:11" ht="12.75">
      <c r="A235" s="3"/>
      <c r="B235" s="4"/>
      <c r="E235" s="265"/>
      <c r="F235" s="288"/>
      <c r="G235" s="287"/>
      <c r="H235" s="305"/>
      <c r="I235" s="268"/>
      <c r="K235" s="241"/>
    </row>
    <row r="236" spans="1:11" ht="12.75">
      <c r="A236" s="3"/>
      <c r="B236" s="4"/>
      <c r="E236" s="265"/>
      <c r="F236" s="288"/>
      <c r="G236" s="287"/>
      <c r="H236" s="305"/>
      <c r="I236" s="268"/>
      <c r="K236" s="241"/>
    </row>
    <row r="237" spans="1:11" ht="12.75">
      <c r="A237" s="3"/>
      <c r="B237" s="4"/>
      <c r="E237" s="265"/>
      <c r="F237" s="288"/>
      <c r="G237" s="287"/>
      <c r="H237" s="305"/>
      <c r="I237" s="268"/>
      <c r="K237" s="241"/>
    </row>
    <row r="238" spans="1:11" ht="12.75">
      <c r="A238" s="3"/>
      <c r="B238" s="4"/>
      <c r="E238" s="265"/>
      <c r="F238" s="288"/>
      <c r="G238" s="287"/>
      <c r="H238" s="305"/>
      <c r="I238" s="268"/>
      <c r="K238" s="241"/>
    </row>
    <row r="239" spans="1:11" ht="12.75">
      <c r="A239" s="3"/>
      <c r="B239" s="4"/>
      <c r="E239" s="265"/>
      <c r="F239" s="288"/>
      <c r="G239" s="287"/>
      <c r="H239" s="305"/>
      <c r="I239" s="268"/>
      <c r="K239" s="241"/>
    </row>
    <row r="240" spans="1:11" ht="12.75">
      <c r="A240" s="3"/>
      <c r="B240" s="4"/>
      <c r="E240" s="265"/>
      <c r="F240" s="288"/>
      <c r="G240" s="287"/>
      <c r="H240" s="305"/>
      <c r="I240" s="268"/>
      <c r="K240" s="241"/>
    </row>
    <row r="241" spans="1:11" ht="12.75">
      <c r="A241" s="3"/>
      <c r="B241" s="4"/>
      <c r="E241" s="265"/>
      <c r="F241" s="288"/>
      <c r="G241" s="287"/>
      <c r="H241" s="305"/>
      <c r="I241" s="268"/>
      <c r="K241" s="241"/>
    </row>
    <row r="242" spans="1:11" ht="12.75">
      <c r="A242" s="3"/>
      <c r="B242" s="4"/>
      <c r="E242" s="265"/>
      <c r="F242" s="288"/>
      <c r="G242" s="287"/>
      <c r="H242" s="305"/>
      <c r="I242" s="268"/>
      <c r="K242" s="241"/>
    </row>
    <row r="243" spans="1:11" ht="12.75">
      <c r="A243" s="3"/>
      <c r="B243" s="4"/>
      <c r="E243" s="265"/>
      <c r="F243" s="288"/>
      <c r="G243" s="287"/>
      <c r="H243" s="305"/>
      <c r="I243" s="268"/>
      <c r="K243" s="241"/>
    </row>
    <row r="244" spans="1:11" ht="12.75">
      <c r="A244" s="3"/>
      <c r="B244" s="4"/>
      <c r="E244" s="265"/>
      <c r="F244" s="288"/>
      <c r="G244" s="287"/>
      <c r="H244" s="305"/>
      <c r="I244" s="268"/>
      <c r="K244" s="241"/>
    </row>
    <row r="245" spans="1:11" ht="12.75">
      <c r="A245" s="3"/>
      <c r="B245" s="4"/>
      <c r="E245" s="265"/>
      <c r="F245" s="288"/>
      <c r="G245" s="287"/>
      <c r="H245" s="305"/>
      <c r="I245" s="268"/>
      <c r="K245" s="241"/>
    </row>
    <row r="246" spans="1:11" ht="12.75">
      <c r="A246" s="3"/>
      <c r="B246" s="4"/>
      <c r="E246" s="265"/>
      <c r="F246" s="288"/>
      <c r="G246" s="287"/>
      <c r="H246" s="305"/>
      <c r="I246" s="268"/>
      <c r="K246" s="241"/>
    </row>
    <row r="247" spans="1:11" ht="12.75">
      <c r="A247" s="3"/>
      <c r="B247" s="4"/>
      <c r="E247" s="265"/>
      <c r="F247" s="288"/>
      <c r="G247" s="287"/>
      <c r="H247" s="305"/>
      <c r="I247" s="268"/>
      <c r="K247" s="241"/>
    </row>
    <row r="248" spans="1:11" ht="12.75">
      <c r="A248" s="3"/>
      <c r="B248" s="4"/>
      <c r="E248" s="265"/>
      <c r="F248" s="288"/>
      <c r="G248" s="287"/>
      <c r="H248" s="305"/>
      <c r="I248" s="268"/>
      <c r="K248" s="241"/>
    </row>
    <row r="249" spans="1:11" ht="12.75">
      <c r="A249" s="3"/>
      <c r="B249" s="4"/>
      <c r="E249" s="265"/>
      <c r="F249" s="288"/>
      <c r="G249" s="287"/>
      <c r="H249" s="305"/>
      <c r="I249" s="268"/>
      <c r="K249" s="241"/>
    </row>
    <row r="250" spans="1:11" ht="12.75">
      <c r="A250" s="3"/>
      <c r="B250" s="4"/>
      <c r="E250" s="265"/>
      <c r="F250" s="288"/>
      <c r="G250" s="287"/>
      <c r="H250" s="305"/>
      <c r="I250" s="268"/>
      <c r="K250" s="241"/>
    </row>
    <row r="251" spans="1:11" ht="12.75">
      <c r="A251" s="3"/>
      <c r="B251" s="4"/>
      <c r="E251" s="265"/>
      <c r="F251" s="288"/>
      <c r="G251" s="287"/>
      <c r="H251" s="305"/>
      <c r="I251" s="268"/>
      <c r="K251" s="241"/>
    </row>
    <row r="252" spans="1:11" ht="12.75">
      <c r="A252" s="3"/>
      <c r="B252" s="4"/>
      <c r="E252" s="265"/>
      <c r="F252" s="288"/>
      <c r="G252" s="287"/>
      <c r="H252" s="305"/>
      <c r="I252" s="268"/>
      <c r="K252" s="241"/>
    </row>
    <row r="253" spans="1:11" ht="12.75">
      <c r="A253" s="3"/>
      <c r="B253" s="4"/>
      <c r="E253" s="265"/>
      <c r="F253" s="288"/>
      <c r="G253" s="287"/>
      <c r="H253" s="305"/>
      <c r="I253" s="268"/>
      <c r="K253" s="241"/>
    </row>
    <row r="254" spans="1:11" ht="12.75">
      <c r="A254" s="3"/>
      <c r="B254" s="4"/>
      <c r="E254" s="265"/>
      <c r="F254" s="288"/>
      <c r="G254" s="287"/>
      <c r="H254" s="305"/>
      <c r="I254" s="268"/>
      <c r="K254" s="241"/>
    </row>
    <row r="255" spans="1:11" ht="12.75">
      <c r="A255" s="3"/>
      <c r="B255" s="4"/>
      <c r="E255" s="265"/>
      <c r="F255" s="288"/>
      <c r="G255" s="287"/>
      <c r="H255" s="305"/>
      <c r="I255" s="268"/>
      <c r="K255" s="241"/>
    </row>
    <row r="256" spans="1:11" ht="12.75">
      <c r="A256" s="3"/>
      <c r="B256" s="4"/>
      <c r="E256" s="265"/>
      <c r="F256" s="288"/>
      <c r="G256" s="287"/>
      <c r="H256" s="305"/>
      <c r="I256" s="268"/>
      <c r="K256" s="241"/>
    </row>
    <row r="257" spans="1:11" ht="12.75">
      <c r="A257" s="3"/>
      <c r="B257" s="4"/>
      <c r="E257" s="265"/>
      <c r="F257" s="288"/>
      <c r="G257" s="287"/>
      <c r="H257" s="305"/>
      <c r="I257" s="268"/>
      <c r="K257" s="241"/>
    </row>
    <row r="258" spans="1:11" ht="12.75">
      <c r="A258" s="3"/>
      <c r="B258" s="4"/>
      <c r="E258" s="265"/>
      <c r="F258" s="288"/>
      <c r="G258" s="287"/>
      <c r="H258" s="305"/>
      <c r="I258" s="268"/>
      <c r="K258" s="241"/>
    </row>
    <row r="259" spans="1:11" ht="12.75">
      <c r="A259" s="3"/>
      <c r="B259" s="4"/>
      <c r="E259" s="265"/>
      <c r="F259" s="288"/>
      <c r="G259" s="287"/>
      <c r="H259" s="305"/>
      <c r="I259" s="268"/>
      <c r="K259" s="241"/>
    </row>
    <row r="260" spans="1:11" ht="12.75">
      <c r="A260" s="3"/>
      <c r="B260" s="4"/>
      <c r="E260" s="265"/>
      <c r="F260" s="288"/>
      <c r="G260" s="287"/>
      <c r="H260" s="305"/>
      <c r="I260" s="268"/>
      <c r="K260" s="241"/>
    </row>
    <row r="261" spans="1:11" ht="12.75">
      <c r="A261" s="3"/>
      <c r="B261" s="4"/>
      <c r="E261" s="265"/>
      <c r="F261" s="288"/>
      <c r="G261" s="287"/>
      <c r="H261" s="305"/>
      <c r="I261" s="268"/>
      <c r="K261" s="241"/>
    </row>
    <row r="262" spans="1:11" ht="12.75">
      <c r="A262" s="3"/>
      <c r="B262" s="4"/>
      <c r="E262" s="265"/>
      <c r="F262" s="288"/>
      <c r="G262" s="287"/>
      <c r="H262" s="305"/>
      <c r="I262" s="268"/>
      <c r="K262" s="241"/>
    </row>
    <row r="263" spans="1:11" ht="12.75">
      <c r="A263" s="3"/>
      <c r="B263" s="4"/>
      <c r="E263" s="265"/>
      <c r="F263" s="288"/>
      <c r="G263" s="287"/>
      <c r="H263" s="305"/>
      <c r="I263" s="268"/>
      <c r="K263" s="241"/>
    </row>
    <row r="264" spans="1:11" ht="12.75">
      <c r="A264" s="3"/>
      <c r="B264" s="4"/>
      <c r="E264" s="265"/>
      <c r="F264" s="288"/>
      <c r="G264" s="287"/>
      <c r="H264" s="305"/>
      <c r="I264" s="268"/>
      <c r="K264" s="241"/>
    </row>
    <row r="265" spans="1:11" ht="12.75">
      <c r="A265" s="3"/>
      <c r="B265" s="4"/>
      <c r="E265" s="265"/>
      <c r="F265" s="288"/>
      <c r="G265" s="287"/>
      <c r="H265" s="305"/>
      <c r="I265" s="268"/>
      <c r="K265" s="241"/>
    </row>
    <row r="266" spans="1:11" ht="12.75">
      <c r="A266" s="3"/>
      <c r="B266" s="4"/>
      <c r="E266" s="265"/>
      <c r="F266" s="288"/>
      <c r="G266" s="287"/>
      <c r="H266" s="305"/>
      <c r="I266" s="268"/>
      <c r="K266" s="241"/>
    </row>
    <row r="267" spans="1:11" ht="12.75">
      <c r="A267" s="3"/>
      <c r="B267" s="4"/>
      <c r="E267" s="265"/>
      <c r="F267" s="288"/>
      <c r="G267" s="287"/>
      <c r="H267" s="305"/>
      <c r="I267" s="268"/>
      <c r="K267" s="241"/>
    </row>
    <row r="268" spans="1:11" ht="12.75">
      <c r="A268" s="3"/>
      <c r="B268" s="4"/>
      <c r="E268" s="265"/>
      <c r="F268" s="288"/>
      <c r="G268" s="287"/>
      <c r="H268" s="305"/>
      <c r="I268" s="268"/>
      <c r="K268" s="241"/>
    </row>
    <row r="269" spans="1:11" ht="12.75">
      <c r="A269" s="3"/>
      <c r="B269" s="4"/>
      <c r="E269" s="265"/>
      <c r="F269" s="288"/>
      <c r="G269" s="287"/>
      <c r="H269" s="305"/>
      <c r="I269" s="268"/>
      <c r="K269" s="241"/>
    </row>
    <row r="270" spans="1:11" ht="12.75">
      <c r="A270" s="3"/>
      <c r="B270" s="4"/>
      <c r="E270" s="265"/>
      <c r="F270" s="288"/>
      <c r="G270" s="287"/>
      <c r="H270" s="305"/>
      <c r="I270" s="268"/>
      <c r="K270" s="241"/>
    </row>
    <row r="271" spans="1:11" ht="12.75">
      <c r="A271" s="3"/>
      <c r="B271" s="4"/>
      <c r="E271" s="265"/>
      <c r="F271" s="288"/>
      <c r="G271" s="287"/>
      <c r="H271" s="305"/>
      <c r="I271" s="268"/>
      <c r="K271" s="241"/>
    </row>
    <row r="272" spans="1:11" ht="12.75">
      <c r="A272" s="3"/>
      <c r="B272" s="4"/>
      <c r="E272" s="265"/>
      <c r="F272" s="288"/>
      <c r="G272" s="287"/>
      <c r="H272" s="305"/>
      <c r="I272" s="268"/>
      <c r="K272" s="241"/>
    </row>
    <row r="273" spans="1:11" ht="12.75">
      <c r="A273" s="3"/>
      <c r="B273" s="4"/>
      <c r="E273" s="265"/>
      <c r="F273" s="288"/>
      <c r="G273" s="287"/>
      <c r="H273" s="305"/>
      <c r="I273" s="268"/>
      <c r="K273" s="241"/>
    </row>
    <row r="274" spans="1:11" ht="12.75">
      <c r="A274" s="3"/>
      <c r="B274" s="4"/>
      <c r="E274" s="265"/>
      <c r="F274" s="288"/>
      <c r="G274" s="287"/>
      <c r="H274" s="305"/>
      <c r="I274" s="268"/>
      <c r="K274" s="241"/>
    </row>
    <row r="275" spans="1:11" ht="12.75">
      <c r="A275" s="3"/>
      <c r="B275" s="4"/>
      <c r="E275" s="265"/>
      <c r="F275" s="288"/>
      <c r="G275" s="287"/>
      <c r="H275" s="305"/>
      <c r="I275" s="268"/>
      <c r="K275" s="241"/>
    </row>
    <row r="276" spans="1:11" ht="12.75">
      <c r="A276" s="3"/>
      <c r="B276" s="4"/>
      <c r="E276" s="265"/>
      <c r="F276" s="288"/>
      <c r="G276" s="287"/>
      <c r="H276" s="305"/>
      <c r="I276" s="268"/>
      <c r="K276" s="241"/>
    </row>
    <row r="277" spans="1:11" ht="12.75">
      <c r="A277" s="3"/>
      <c r="B277" s="4"/>
      <c r="E277" s="265"/>
      <c r="F277" s="288"/>
      <c r="G277" s="287"/>
      <c r="H277" s="305"/>
      <c r="I277" s="268"/>
      <c r="K277" s="241"/>
    </row>
    <row r="278" spans="1:11" ht="12.75">
      <c r="A278" s="3"/>
      <c r="B278" s="4"/>
      <c r="E278" s="265"/>
      <c r="F278" s="288"/>
      <c r="G278" s="287"/>
      <c r="H278" s="305"/>
      <c r="I278" s="268"/>
      <c r="K278" s="241"/>
    </row>
    <row r="279" spans="1:11" ht="12.75">
      <c r="A279" s="3"/>
      <c r="B279" s="4"/>
      <c r="E279" s="265"/>
      <c r="F279" s="288"/>
      <c r="G279" s="287"/>
      <c r="H279" s="305"/>
      <c r="I279" s="268"/>
      <c r="K279" s="241"/>
    </row>
    <row r="280" spans="1:11" ht="12.75">
      <c r="A280" s="3"/>
      <c r="B280" s="4"/>
      <c r="E280" s="265"/>
      <c r="F280" s="288"/>
      <c r="G280" s="287"/>
      <c r="H280" s="305"/>
      <c r="I280" s="268"/>
      <c r="K280" s="241"/>
    </row>
    <row r="281" spans="1:11" ht="12.75">
      <c r="A281" s="3"/>
      <c r="B281" s="4"/>
      <c r="E281" s="265"/>
      <c r="F281" s="288"/>
      <c r="G281" s="287"/>
      <c r="H281" s="305"/>
      <c r="I281" s="268"/>
      <c r="K281" s="241"/>
    </row>
    <row r="282" spans="1:11" ht="12.75">
      <c r="A282" s="3"/>
      <c r="B282" s="4"/>
      <c r="E282" s="265"/>
      <c r="F282" s="288"/>
      <c r="G282" s="287"/>
      <c r="H282" s="305"/>
      <c r="I282" s="268"/>
      <c r="K282" s="241"/>
    </row>
    <row r="283" spans="1:11" ht="12.75">
      <c r="A283" s="3"/>
      <c r="B283" s="4"/>
      <c r="E283" s="265"/>
      <c r="F283" s="288"/>
      <c r="G283" s="287"/>
      <c r="H283" s="305"/>
      <c r="I283" s="268"/>
      <c r="K283" s="241"/>
    </row>
    <row r="284" spans="1:11" ht="12.75">
      <c r="A284" s="3"/>
      <c r="B284" s="4"/>
      <c r="E284" s="265"/>
      <c r="F284" s="288"/>
      <c r="G284" s="287"/>
      <c r="H284" s="305"/>
      <c r="I284" s="268"/>
      <c r="K284" s="241"/>
    </row>
    <row r="285" spans="1:11" ht="12.75">
      <c r="A285" s="3"/>
      <c r="B285" s="4"/>
      <c r="E285" s="265"/>
      <c r="F285" s="288"/>
      <c r="G285" s="287"/>
      <c r="H285" s="305"/>
      <c r="I285" s="268"/>
      <c r="K285" s="241"/>
    </row>
    <row r="286" spans="1:11" ht="12.75">
      <c r="A286" s="3"/>
      <c r="B286" s="4"/>
      <c r="E286" s="265"/>
      <c r="F286" s="288"/>
      <c r="G286" s="287"/>
      <c r="H286" s="305"/>
      <c r="I286" s="268"/>
      <c r="K286" s="241"/>
    </row>
    <row r="287" spans="1:11" ht="12.75">
      <c r="A287" s="3"/>
      <c r="B287" s="4"/>
      <c r="E287" s="265"/>
      <c r="F287" s="288"/>
      <c r="G287" s="287"/>
      <c r="H287" s="305"/>
      <c r="I287" s="268"/>
      <c r="K287" s="241"/>
    </row>
    <row r="288" spans="1:11" ht="12.75">
      <c r="A288" s="3"/>
      <c r="B288" s="4"/>
      <c r="E288" s="265"/>
      <c r="F288" s="288"/>
      <c r="G288" s="287"/>
      <c r="H288" s="305"/>
      <c r="I288" s="268"/>
      <c r="K288" s="241"/>
    </row>
    <row r="289" spans="1:11" ht="12.75">
      <c r="A289" s="3"/>
      <c r="B289" s="4"/>
      <c r="E289" s="265"/>
      <c r="F289" s="288"/>
      <c r="G289" s="287"/>
      <c r="H289" s="305"/>
      <c r="I289" s="268"/>
      <c r="K289" s="241"/>
    </row>
    <row r="290" spans="1:11" ht="12.75">
      <c r="A290" s="3"/>
      <c r="B290" s="4"/>
      <c r="E290" s="265"/>
      <c r="F290" s="288"/>
      <c r="G290" s="287"/>
      <c r="H290" s="305"/>
      <c r="I290" s="268"/>
      <c r="K290" s="241"/>
    </row>
    <row r="291" spans="1:11" ht="12.75">
      <c r="A291" s="3"/>
      <c r="B291" s="4"/>
      <c r="E291" s="265"/>
      <c r="F291" s="288"/>
      <c r="G291" s="287"/>
      <c r="H291" s="305"/>
      <c r="I291" s="268"/>
      <c r="K291" s="241"/>
    </row>
    <row r="292" spans="1:11" ht="12.75">
      <c r="A292" s="3"/>
      <c r="B292" s="4"/>
      <c r="E292" s="265"/>
      <c r="F292" s="288"/>
      <c r="G292" s="287"/>
      <c r="H292" s="305"/>
      <c r="I292" s="268"/>
      <c r="K292" s="241"/>
    </row>
    <row r="293" spans="1:11" ht="12.75">
      <c r="A293" s="3"/>
      <c r="B293" s="4"/>
      <c r="E293" s="265"/>
      <c r="F293" s="288"/>
      <c r="G293" s="287"/>
      <c r="H293" s="305"/>
      <c r="I293" s="268"/>
      <c r="K293" s="241"/>
    </row>
    <row r="294" spans="1:11" ht="12.75">
      <c r="A294" s="3"/>
      <c r="B294" s="4"/>
      <c r="E294" s="265"/>
      <c r="F294" s="288"/>
      <c r="G294" s="287"/>
      <c r="H294" s="305"/>
      <c r="I294" s="268"/>
      <c r="K294" s="241"/>
    </row>
    <row r="295" spans="1:11" ht="12.75">
      <c r="A295" s="3"/>
      <c r="B295" s="4"/>
      <c r="E295" s="265"/>
      <c r="F295" s="288"/>
      <c r="G295" s="287"/>
      <c r="H295" s="305"/>
      <c r="I295" s="268"/>
      <c r="K295" s="241"/>
    </row>
    <row r="296" spans="1:11" ht="12.75">
      <c r="A296" s="3"/>
      <c r="B296" s="4"/>
      <c r="E296" s="265"/>
      <c r="F296" s="288"/>
      <c r="G296" s="287"/>
      <c r="H296" s="305"/>
      <c r="I296" s="268"/>
      <c r="K296" s="241"/>
    </row>
    <row r="297" spans="1:11" ht="12.75">
      <c r="A297" s="3"/>
      <c r="B297" s="4"/>
      <c r="E297" s="265"/>
      <c r="F297" s="288"/>
      <c r="G297" s="287"/>
      <c r="H297" s="305"/>
      <c r="I297" s="268"/>
      <c r="K297" s="241"/>
    </row>
    <row r="298" spans="1:11" ht="12.75">
      <c r="A298" s="3"/>
      <c r="B298" s="4"/>
      <c r="E298" s="265"/>
      <c r="F298" s="288"/>
      <c r="G298" s="287"/>
      <c r="H298" s="305"/>
      <c r="I298" s="268"/>
      <c r="K298" s="241"/>
    </row>
    <row r="299" spans="1:11" ht="12.75">
      <c r="A299" s="3"/>
      <c r="B299" s="4"/>
      <c r="E299" s="265"/>
      <c r="F299" s="288"/>
      <c r="G299" s="287"/>
      <c r="H299" s="305"/>
      <c r="I299" s="268"/>
      <c r="K299" s="241"/>
    </row>
    <row r="300" spans="1:11" ht="12.75">
      <c r="A300" s="3"/>
      <c r="B300" s="4"/>
      <c r="E300" s="265"/>
      <c r="F300" s="288"/>
      <c r="G300" s="287"/>
      <c r="H300" s="305"/>
      <c r="I300" s="268"/>
      <c r="K300" s="241"/>
    </row>
    <row r="301" spans="1:11" ht="12.75">
      <c r="A301" s="3"/>
      <c r="B301" s="4"/>
      <c r="E301" s="265"/>
      <c r="F301" s="288"/>
      <c r="G301" s="287"/>
      <c r="H301" s="305"/>
      <c r="I301" s="268"/>
      <c r="K301" s="241"/>
    </row>
    <row r="302" spans="1:11" ht="12.75">
      <c r="A302" s="3"/>
      <c r="B302" s="4"/>
      <c r="E302" s="265"/>
      <c r="F302" s="288"/>
      <c r="G302" s="287"/>
      <c r="H302" s="305"/>
      <c r="I302" s="268"/>
      <c r="K302" s="241"/>
    </row>
    <row r="303" spans="1:11" ht="12.75">
      <c r="A303" s="3"/>
      <c r="B303" s="4"/>
      <c r="E303" s="265"/>
      <c r="F303" s="288"/>
      <c r="G303" s="287"/>
      <c r="H303" s="305"/>
      <c r="I303" s="268"/>
      <c r="K303" s="241"/>
    </row>
    <row r="304" spans="1:11" ht="12.75">
      <c r="A304" s="3"/>
      <c r="B304" s="4"/>
      <c r="E304" s="265"/>
      <c r="F304" s="288"/>
      <c r="G304" s="287"/>
      <c r="H304" s="305"/>
      <c r="I304" s="268"/>
      <c r="K304" s="241"/>
    </row>
    <row r="305" spans="1:11" ht="12.75">
      <c r="A305" s="3"/>
      <c r="B305" s="4"/>
      <c r="E305" s="265"/>
      <c r="F305" s="288"/>
      <c r="G305" s="287"/>
      <c r="H305" s="305"/>
      <c r="I305" s="268"/>
      <c r="K305" s="241"/>
    </row>
    <row r="306" spans="1:11" ht="12.75">
      <c r="A306" s="3"/>
      <c r="B306" s="4"/>
      <c r="E306" s="265"/>
      <c r="F306" s="288"/>
      <c r="G306" s="287"/>
      <c r="H306" s="305"/>
      <c r="I306" s="268"/>
      <c r="K306" s="241"/>
    </row>
    <row r="307" spans="1:11" ht="12.75">
      <c r="A307" s="3"/>
      <c r="B307" s="4"/>
      <c r="E307" s="265"/>
      <c r="F307" s="288"/>
      <c r="G307" s="287"/>
      <c r="H307" s="305"/>
      <c r="I307" s="268"/>
      <c r="K307" s="241"/>
    </row>
    <row r="308" spans="1:11" ht="12.75">
      <c r="A308" s="3"/>
      <c r="B308" s="4"/>
      <c r="E308" s="265"/>
      <c r="F308" s="288"/>
      <c r="G308" s="287"/>
      <c r="H308" s="305"/>
      <c r="I308" s="268"/>
      <c r="K308" s="241"/>
    </row>
    <row r="309" spans="1:11" ht="12.75">
      <c r="A309" s="3"/>
      <c r="B309" s="4"/>
      <c r="E309" s="265"/>
      <c r="F309" s="288"/>
      <c r="G309" s="287"/>
      <c r="H309" s="305"/>
      <c r="I309" s="268"/>
      <c r="K309" s="241"/>
    </row>
    <row r="310" spans="1:11" ht="12.75">
      <c r="A310" s="3"/>
      <c r="B310" s="4"/>
      <c r="E310" s="265"/>
      <c r="F310" s="288"/>
      <c r="G310" s="287"/>
      <c r="H310" s="305"/>
      <c r="I310" s="268"/>
      <c r="K310" s="241"/>
    </row>
    <row r="311" spans="1:11" ht="12.75">
      <c r="A311" s="3"/>
      <c r="B311" s="4"/>
      <c r="E311" s="265"/>
      <c r="F311" s="288"/>
      <c r="G311" s="287"/>
      <c r="H311" s="305"/>
      <c r="I311" s="268"/>
      <c r="K311" s="241"/>
    </row>
    <row r="312" spans="1:11" ht="12.75">
      <c r="A312" s="3"/>
      <c r="B312" s="4"/>
      <c r="E312" s="265"/>
      <c r="F312" s="288"/>
      <c r="G312" s="287"/>
      <c r="H312" s="305"/>
      <c r="I312" s="268"/>
      <c r="K312" s="241"/>
    </row>
    <row r="313" spans="1:11" ht="12.75">
      <c r="A313" s="3"/>
      <c r="B313" s="4"/>
      <c r="E313" s="265"/>
      <c r="F313" s="288"/>
      <c r="G313" s="287"/>
      <c r="H313" s="305"/>
      <c r="I313" s="268"/>
      <c r="K313" s="241"/>
    </row>
    <row r="314" spans="1:11" ht="12.75">
      <c r="A314" s="3"/>
      <c r="B314" s="4"/>
      <c r="E314" s="265"/>
      <c r="F314" s="288"/>
      <c r="G314" s="287"/>
      <c r="H314" s="305"/>
      <c r="I314" s="268"/>
      <c r="K314" s="241"/>
    </row>
    <row r="315" spans="1:11" ht="12.75">
      <c r="A315" s="3"/>
      <c r="B315" s="4"/>
      <c r="E315" s="265"/>
      <c r="F315" s="288"/>
      <c r="G315" s="287"/>
      <c r="H315" s="305"/>
      <c r="I315" s="268"/>
      <c r="K315" s="241"/>
    </row>
    <row r="316" spans="1:11" ht="12.75">
      <c r="A316" s="3"/>
      <c r="B316" s="4"/>
      <c r="E316" s="265"/>
      <c r="F316" s="288"/>
      <c r="G316" s="287"/>
      <c r="H316" s="305"/>
      <c r="I316" s="268"/>
      <c r="K316" s="241"/>
    </row>
    <row r="317" spans="1:11" ht="12.75">
      <c r="A317" s="3"/>
      <c r="B317" s="4"/>
      <c r="E317" s="265"/>
      <c r="F317" s="288"/>
      <c r="G317" s="287"/>
      <c r="H317" s="305"/>
      <c r="I317" s="268"/>
      <c r="K317" s="241"/>
    </row>
    <row r="318" spans="1:11" ht="12.75">
      <c r="A318" s="3"/>
      <c r="B318" s="4"/>
      <c r="E318" s="265"/>
      <c r="F318" s="288"/>
      <c r="G318" s="287"/>
      <c r="H318" s="305"/>
      <c r="I318" s="268"/>
      <c r="K318" s="241"/>
    </row>
    <row r="319" spans="1:11" ht="12.75">
      <c r="A319" s="3"/>
      <c r="B319" s="4"/>
      <c r="E319" s="265"/>
      <c r="F319" s="288"/>
      <c r="G319" s="287"/>
      <c r="H319" s="305"/>
      <c r="I319" s="268"/>
      <c r="K319" s="241"/>
    </row>
    <row r="320" spans="1:11" ht="12.75">
      <c r="A320" s="3"/>
      <c r="B320" s="4"/>
      <c r="E320" s="265"/>
      <c r="F320" s="288"/>
      <c r="G320" s="287"/>
      <c r="H320" s="305"/>
      <c r="I320" s="268"/>
      <c r="K320" s="241"/>
    </row>
    <row r="321" spans="1:11" ht="12.75">
      <c r="A321" s="3"/>
      <c r="B321" s="4"/>
      <c r="E321" s="265"/>
      <c r="F321" s="288"/>
      <c r="G321" s="287"/>
      <c r="H321" s="305"/>
      <c r="I321" s="268"/>
      <c r="K321" s="241"/>
    </row>
    <row r="322" spans="1:11" ht="12.75">
      <c r="A322" s="3"/>
      <c r="B322" s="4"/>
      <c r="E322" s="265"/>
      <c r="F322" s="288"/>
      <c r="G322" s="287"/>
      <c r="H322" s="305"/>
      <c r="I322" s="268"/>
      <c r="K322" s="241"/>
    </row>
    <row r="323" spans="1:11" ht="12.75">
      <c r="A323" s="3"/>
      <c r="B323" s="4"/>
      <c r="E323" s="265"/>
      <c r="F323" s="288"/>
      <c r="G323" s="287"/>
      <c r="H323" s="305"/>
      <c r="I323" s="268"/>
      <c r="K323" s="241"/>
    </row>
    <row r="324" spans="1:11" ht="12.75">
      <c r="A324" s="3"/>
      <c r="B324" s="4"/>
      <c r="E324" s="265"/>
      <c r="F324" s="288"/>
      <c r="G324" s="287"/>
      <c r="H324" s="305"/>
      <c r="I324" s="268"/>
      <c r="K324" s="241"/>
    </row>
    <row r="325" spans="1:11" ht="12.75">
      <c r="A325" s="3"/>
      <c r="B325" s="4"/>
      <c r="E325" s="265"/>
      <c r="F325" s="288"/>
      <c r="G325" s="287"/>
      <c r="H325" s="305"/>
      <c r="I325" s="268"/>
      <c r="K325" s="241"/>
    </row>
    <row r="326" spans="1:11" ht="12.75">
      <c r="A326" s="3"/>
      <c r="B326" s="4"/>
      <c r="E326" s="265"/>
      <c r="F326" s="288"/>
      <c r="G326" s="287"/>
      <c r="H326" s="305"/>
      <c r="I326" s="268"/>
      <c r="K326" s="241"/>
    </row>
    <row r="327" spans="1:11" ht="12.75">
      <c r="A327" s="3"/>
      <c r="B327" s="4"/>
      <c r="E327" s="265"/>
      <c r="F327" s="288"/>
      <c r="G327" s="287"/>
      <c r="H327" s="305"/>
      <c r="I327" s="268"/>
      <c r="K327" s="241"/>
    </row>
    <row r="328" spans="1:11" ht="12.75">
      <c r="A328" s="3"/>
      <c r="B328" s="4"/>
      <c r="E328" s="265"/>
      <c r="F328" s="288"/>
      <c r="G328" s="287"/>
      <c r="H328" s="305"/>
      <c r="I328" s="268"/>
      <c r="K328" s="241"/>
    </row>
    <row r="329" spans="1:11" ht="12.75">
      <c r="A329" s="3"/>
      <c r="B329" s="4"/>
      <c r="E329" s="265"/>
      <c r="F329" s="288"/>
      <c r="G329" s="287"/>
      <c r="H329" s="305"/>
      <c r="I329" s="268"/>
      <c r="K329" s="241"/>
    </row>
    <row r="330" spans="1:11" ht="12.75">
      <c r="A330" s="3"/>
      <c r="B330" s="4"/>
      <c r="E330" s="265"/>
      <c r="F330" s="288"/>
      <c r="G330" s="287"/>
      <c r="H330" s="305"/>
      <c r="I330" s="268"/>
      <c r="K330" s="241"/>
    </row>
    <row r="331" spans="1:11" ht="12.75">
      <c r="A331" s="3"/>
      <c r="B331" s="4"/>
      <c r="E331" s="265"/>
      <c r="F331" s="288"/>
      <c r="G331" s="287"/>
      <c r="H331" s="305"/>
      <c r="I331" s="268"/>
      <c r="K331" s="241"/>
    </row>
    <row r="332" spans="1:11" ht="12.75">
      <c r="A332" s="3"/>
      <c r="B332" s="4"/>
      <c r="E332" s="265"/>
      <c r="F332" s="288"/>
      <c r="G332" s="287"/>
      <c r="H332" s="305"/>
      <c r="I332" s="268"/>
      <c r="K332" s="241"/>
    </row>
    <row r="333" spans="1:11" ht="12.75">
      <c r="A333" s="3"/>
      <c r="B333" s="4"/>
      <c r="E333" s="265"/>
      <c r="F333" s="288"/>
      <c r="G333" s="287"/>
      <c r="H333" s="305"/>
      <c r="I333" s="268"/>
      <c r="K333" s="241"/>
    </row>
    <row r="334" spans="1:11" ht="12.75">
      <c r="A334" s="3"/>
      <c r="B334" s="4"/>
      <c r="E334" s="265"/>
      <c r="F334" s="288"/>
      <c r="G334" s="287"/>
      <c r="H334" s="305"/>
      <c r="I334" s="268"/>
      <c r="K334" s="241"/>
    </row>
    <row r="335" spans="1:11" ht="12.75">
      <c r="A335" s="3"/>
      <c r="B335" s="4"/>
      <c r="E335" s="265"/>
      <c r="F335" s="288"/>
      <c r="G335" s="287"/>
      <c r="H335" s="305"/>
      <c r="I335" s="268"/>
      <c r="K335" s="241"/>
    </row>
    <row r="336" spans="1:11" ht="12.75">
      <c r="A336" s="3"/>
      <c r="B336" s="4"/>
      <c r="E336" s="265"/>
      <c r="F336" s="288"/>
      <c r="G336" s="287"/>
      <c r="H336" s="305"/>
      <c r="I336" s="268"/>
      <c r="K336" s="241"/>
    </row>
    <row r="337" spans="1:11" ht="12.75">
      <c r="A337" s="3"/>
      <c r="B337" s="4"/>
      <c r="E337" s="265"/>
      <c r="F337" s="288"/>
      <c r="G337" s="287"/>
      <c r="H337" s="305"/>
      <c r="I337" s="268"/>
      <c r="K337" s="241"/>
    </row>
    <row r="338" spans="1:11" ht="12.75">
      <c r="A338" s="3"/>
      <c r="B338" s="4"/>
      <c r="E338" s="265"/>
      <c r="F338" s="288"/>
      <c r="G338" s="287"/>
      <c r="H338" s="305"/>
      <c r="I338" s="268"/>
      <c r="K338" s="241"/>
    </row>
    <row r="339" spans="1:11" ht="12.75">
      <c r="A339" s="3"/>
      <c r="B339" s="4"/>
      <c r="E339" s="265"/>
      <c r="F339" s="288"/>
      <c r="G339" s="287"/>
      <c r="H339" s="305"/>
      <c r="I339" s="268"/>
      <c r="K339" s="241"/>
    </row>
    <row r="340" spans="1:11" ht="12.75">
      <c r="A340" s="3"/>
      <c r="B340" s="4"/>
      <c r="E340" s="265"/>
      <c r="F340" s="288"/>
      <c r="G340" s="287"/>
      <c r="H340" s="305"/>
      <c r="I340" s="268"/>
      <c r="K340" s="241"/>
    </row>
    <row r="341" spans="1:11" ht="12.75">
      <c r="A341" s="3"/>
      <c r="B341" s="4"/>
      <c r="E341" s="265"/>
      <c r="F341" s="288"/>
      <c r="G341" s="287"/>
      <c r="H341" s="305"/>
      <c r="I341" s="268"/>
      <c r="K341" s="241"/>
    </row>
    <row r="342" spans="1:11" ht="12.75">
      <c r="A342" s="3"/>
      <c r="B342" s="4"/>
      <c r="E342" s="265"/>
      <c r="F342" s="288"/>
      <c r="G342" s="287"/>
      <c r="H342" s="305"/>
      <c r="I342" s="268"/>
      <c r="K342" s="241"/>
    </row>
    <row r="343" spans="1:11" ht="12.75">
      <c r="A343" s="3"/>
      <c r="B343" s="4"/>
      <c r="E343" s="265"/>
      <c r="F343" s="288"/>
      <c r="G343" s="287"/>
      <c r="H343" s="305"/>
      <c r="I343" s="268"/>
      <c r="K343" s="241"/>
    </row>
    <row r="344" spans="1:11" ht="12.75">
      <c r="A344" s="3"/>
      <c r="B344" s="4"/>
      <c r="E344" s="265"/>
      <c r="F344" s="288"/>
      <c r="G344" s="287"/>
      <c r="H344" s="305"/>
      <c r="I344" s="268"/>
      <c r="K344" s="241"/>
    </row>
    <row r="345" spans="1:11" ht="12.75">
      <c r="A345" s="3"/>
      <c r="B345" s="4"/>
      <c r="E345" s="265"/>
      <c r="F345" s="288"/>
      <c r="G345" s="287"/>
      <c r="H345" s="305"/>
      <c r="I345" s="268"/>
      <c r="K345" s="241"/>
    </row>
    <row r="346" spans="1:11" ht="12.75">
      <c r="A346" s="3"/>
      <c r="B346" s="4"/>
      <c r="E346" s="265"/>
      <c r="F346" s="288"/>
      <c r="G346" s="287"/>
      <c r="H346" s="305"/>
      <c r="I346" s="268"/>
      <c r="K346" s="241"/>
    </row>
    <row r="347" spans="1:11" ht="12.75">
      <c r="A347" s="3"/>
      <c r="B347" s="4"/>
      <c r="E347" s="265"/>
      <c r="F347" s="288"/>
      <c r="G347" s="287"/>
      <c r="H347" s="305"/>
      <c r="I347" s="268"/>
      <c r="K347" s="241"/>
    </row>
    <row r="348" spans="1:11" ht="12.75">
      <c r="A348" s="3"/>
      <c r="B348" s="4"/>
      <c r="E348" s="265"/>
      <c r="F348" s="288"/>
      <c r="G348" s="287"/>
      <c r="H348" s="305"/>
      <c r="I348" s="268"/>
      <c r="K348" s="241"/>
    </row>
    <row r="349" spans="1:11" ht="12.75">
      <c r="A349" s="3"/>
      <c r="B349" s="4"/>
      <c r="E349" s="265"/>
      <c r="F349" s="288"/>
      <c r="G349" s="287"/>
      <c r="H349" s="305"/>
      <c r="I349" s="268"/>
      <c r="K349" s="241"/>
    </row>
    <row r="350" spans="1:11" ht="12.75">
      <c r="A350" s="3"/>
      <c r="B350" s="4"/>
      <c r="E350" s="265"/>
      <c r="F350" s="288"/>
      <c r="G350" s="287"/>
      <c r="H350" s="305"/>
      <c r="I350" s="268"/>
      <c r="K350" s="241"/>
    </row>
    <row r="351" spans="1:11" ht="12.75">
      <c r="A351" s="3"/>
      <c r="B351" s="4"/>
      <c r="E351" s="265"/>
      <c r="F351" s="288"/>
      <c r="G351" s="287"/>
      <c r="H351" s="305"/>
      <c r="I351" s="268"/>
      <c r="K351" s="241"/>
    </row>
    <row r="352" spans="1:11" ht="12.75">
      <c r="A352" s="3"/>
      <c r="B352" s="4"/>
      <c r="E352" s="265"/>
      <c r="F352" s="288"/>
      <c r="G352" s="287"/>
      <c r="H352" s="305"/>
      <c r="I352" s="268"/>
      <c r="K352" s="241"/>
    </row>
    <row r="353" spans="1:11" ht="12.75">
      <c r="A353" s="3"/>
      <c r="B353" s="4"/>
      <c r="E353" s="265"/>
      <c r="F353" s="288"/>
      <c r="G353" s="287"/>
      <c r="H353" s="305"/>
      <c r="I353" s="268"/>
      <c r="K353" s="241"/>
    </row>
    <row r="354" spans="1:11" ht="12.75">
      <c r="A354" s="3"/>
      <c r="B354" s="4"/>
      <c r="E354" s="265"/>
      <c r="F354" s="288"/>
      <c r="G354" s="287"/>
      <c r="H354" s="305"/>
      <c r="I354" s="268"/>
      <c r="K354" s="241"/>
    </row>
    <row r="355" spans="1:11" ht="12.75">
      <c r="A355" s="3"/>
      <c r="B355" s="4"/>
      <c r="E355" s="265"/>
      <c r="F355" s="288"/>
      <c r="G355" s="287"/>
      <c r="H355" s="305"/>
      <c r="I355" s="268"/>
      <c r="K355" s="241"/>
    </row>
    <row r="356" spans="1:11" ht="12.75">
      <c r="A356" s="3"/>
      <c r="B356" s="4"/>
      <c r="E356" s="265"/>
      <c r="F356" s="288"/>
      <c r="G356" s="287"/>
      <c r="H356" s="305"/>
      <c r="I356" s="268"/>
      <c r="K356" s="241"/>
    </row>
    <row r="357" spans="1:11" ht="12.75">
      <c r="A357" s="3"/>
      <c r="B357" s="4"/>
      <c r="E357" s="265"/>
      <c r="F357" s="288"/>
      <c r="G357" s="287"/>
      <c r="H357" s="305"/>
      <c r="I357" s="268"/>
      <c r="K357" s="241"/>
    </row>
    <row r="358" spans="1:11" ht="12.75">
      <c r="A358" s="3"/>
      <c r="B358" s="4"/>
      <c r="E358" s="265"/>
      <c r="F358" s="288"/>
      <c r="G358" s="287"/>
      <c r="H358" s="305"/>
      <c r="I358" s="268"/>
      <c r="K358" s="241"/>
    </row>
    <row r="359" spans="1:11" ht="12.75">
      <c r="A359" s="3"/>
      <c r="B359" s="4"/>
      <c r="E359" s="265"/>
      <c r="F359" s="288"/>
      <c r="G359" s="287"/>
      <c r="H359" s="305"/>
      <c r="I359" s="268"/>
      <c r="K359" s="241"/>
    </row>
    <row r="360" spans="1:11" ht="12.75">
      <c r="A360" s="3"/>
      <c r="B360" s="4"/>
      <c r="E360" s="265"/>
      <c r="F360" s="288"/>
      <c r="G360" s="287"/>
      <c r="H360" s="305"/>
      <c r="I360" s="268"/>
      <c r="K360" s="241"/>
    </row>
    <row r="361" spans="1:11" ht="12.75">
      <c r="A361" s="3"/>
      <c r="B361" s="4"/>
      <c r="E361" s="265"/>
      <c r="F361" s="288"/>
      <c r="G361" s="287"/>
      <c r="H361" s="305"/>
      <c r="I361" s="268"/>
      <c r="K361" s="241"/>
    </row>
    <row r="362" spans="1:11" ht="12.75">
      <c r="A362" s="3"/>
      <c r="B362" s="4"/>
      <c r="E362" s="265"/>
      <c r="F362" s="288"/>
      <c r="G362" s="287"/>
      <c r="H362" s="305"/>
      <c r="I362" s="268"/>
      <c r="K362" s="241"/>
    </row>
    <row r="363" spans="1:11" ht="12.75">
      <c r="A363" s="3"/>
      <c r="B363" s="4"/>
      <c r="E363" s="265"/>
      <c r="F363" s="288"/>
      <c r="G363" s="287"/>
      <c r="H363" s="305"/>
      <c r="I363" s="268"/>
      <c r="K363" s="241"/>
    </row>
    <row r="364" spans="1:11" ht="12.75">
      <c r="A364" s="3"/>
      <c r="B364" s="4"/>
      <c r="E364" s="265"/>
      <c r="F364" s="288"/>
      <c r="G364" s="287"/>
      <c r="H364" s="305"/>
      <c r="I364" s="268"/>
      <c r="K364" s="241"/>
    </row>
    <row r="365" spans="1:11" ht="12.75">
      <c r="A365" s="3"/>
      <c r="B365" s="4"/>
      <c r="E365" s="265"/>
      <c r="F365" s="288"/>
      <c r="G365" s="287"/>
      <c r="H365" s="305"/>
      <c r="I365" s="268"/>
      <c r="K365" s="241"/>
    </row>
    <row r="366" spans="1:11" ht="12.75">
      <c r="A366" s="3"/>
      <c r="B366" s="4"/>
      <c r="E366" s="265"/>
      <c r="F366" s="288"/>
      <c r="G366" s="287"/>
      <c r="H366" s="305"/>
      <c r="I366" s="268"/>
      <c r="K366" s="241"/>
    </row>
    <row r="367" spans="1:11" ht="12.75">
      <c r="A367" s="3"/>
      <c r="B367" s="4"/>
      <c r="E367" s="265"/>
      <c r="F367" s="288"/>
      <c r="G367" s="287"/>
      <c r="H367" s="305"/>
      <c r="I367" s="268"/>
      <c r="K367" s="241"/>
    </row>
    <row r="368" spans="1:11" ht="12.75">
      <c r="A368" s="3"/>
      <c r="B368" s="4"/>
      <c r="E368" s="265"/>
      <c r="F368" s="288"/>
      <c r="G368" s="287"/>
      <c r="H368" s="305"/>
      <c r="I368" s="268"/>
      <c r="K368" s="241"/>
    </row>
    <row r="369" spans="1:11" ht="12.75">
      <c r="A369" s="3"/>
      <c r="B369" s="4"/>
      <c r="E369" s="265"/>
      <c r="F369" s="288"/>
      <c r="G369" s="287"/>
      <c r="H369" s="305"/>
      <c r="I369" s="268"/>
      <c r="K369" s="241"/>
    </row>
    <row r="370" spans="1:11" ht="12.75">
      <c r="A370" s="3"/>
      <c r="B370" s="4"/>
      <c r="E370" s="265"/>
      <c r="F370" s="288"/>
      <c r="G370" s="287"/>
      <c r="H370" s="305"/>
      <c r="I370" s="268"/>
      <c r="K370" s="241"/>
    </row>
    <row r="371" spans="1:11" ht="12.75">
      <c r="A371" s="3"/>
      <c r="B371" s="4"/>
      <c r="E371" s="265"/>
      <c r="F371" s="288"/>
      <c r="G371" s="287"/>
      <c r="H371" s="305"/>
      <c r="I371" s="268"/>
      <c r="K371" s="241"/>
    </row>
    <row r="372" spans="1:11" ht="12.75">
      <c r="A372" s="3"/>
      <c r="B372" s="4"/>
      <c r="E372" s="265"/>
      <c r="F372" s="288"/>
      <c r="G372" s="287"/>
      <c r="H372" s="305"/>
      <c r="I372" s="268"/>
      <c r="K372" s="241"/>
    </row>
    <row r="373" spans="1:11" ht="12.75">
      <c r="A373" s="3"/>
      <c r="B373" s="4"/>
      <c r="E373" s="265"/>
      <c r="F373" s="288"/>
      <c r="G373" s="287"/>
      <c r="H373" s="305"/>
      <c r="I373" s="268"/>
      <c r="K373" s="241"/>
    </row>
    <row r="374" spans="1:11" ht="12.75">
      <c r="A374" s="3"/>
      <c r="B374" s="4"/>
      <c r="E374" s="265"/>
      <c r="F374" s="288"/>
      <c r="G374" s="287"/>
      <c r="H374" s="305"/>
      <c r="I374" s="268"/>
      <c r="K374" s="241"/>
    </row>
    <row r="375" spans="1:11" ht="12.75">
      <c r="A375" s="3"/>
      <c r="B375" s="4"/>
      <c r="E375" s="265"/>
      <c r="F375" s="288"/>
      <c r="G375" s="287"/>
      <c r="H375" s="305"/>
      <c r="I375" s="268"/>
      <c r="K375" s="241"/>
    </row>
    <row r="376" spans="1:11" ht="12.75">
      <c r="A376" s="3"/>
      <c r="B376" s="4"/>
      <c r="E376" s="265"/>
      <c r="F376" s="288"/>
      <c r="G376" s="287"/>
      <c r="H376" s="305"/>
      <c r="I376" s="268"/>
      <c r="K376" s="241"/>
    </row>
    <row r="377" spans="1:11" ht="12.75">
      <c r="A377" s="3"/>
      <c r="B377" s="4"/>
      <c r="E377" s="265"/>
      <c r="F377" s="288"/>
      <c r="G377" s="287"/>
      <c r="H377" s="305"/>
      <c r="I377" s="268"/>
      <c r="K377" s="241"/>
    </row>
    <row r="378" spans="1:11" ht="12.75">
      <c r="A378" s="3"/>
      <c r="B378" s="4"/>
      <c r="E378" s="265"/>
      <c r="F378" s="288"/>
      <c r="G378" s="287"/>
      <c r="H378" s="305"/>
      <c r="I378" s="268"/>
      <c r="K378" s="241"/>
    </row>
    <row r="379" spans="1:11" ht="12.75">
      <c r="A379" s="3"/>
      <c r="B379" s="4"/>
      <c r="E379" s="265"/>
      <c r="F379" s="288"/>
      <c r="G379" s="287"/>
      <c r="H379" s="305"/>
      <c r="I379" s="268"/>
      <c r="K379" s="241"/>
    </row>
    <row r="380" spans="1:11" ht="12.75">
      <c r="A380" s="3"/>
      <c r="B380" s="4"/>
      <c r="E380" s="265"/>
      <c r="F380" s="288"/>
      <c r="G380" s="287"/>
      <c r="H380" s="305"/>
      <c r="I380" s="268"/>
      <c r="K380" s="241"/>
    </row>
    <row r="381" spans="1:11" ht="12.75">
      <c r="A381" s="3"/>
      <c r="B381" s="4"/>
      <c r="E381" s="265"/>
      <c r="F381" s="288"/>
      <c r="G381" s="287"/>
      <c r="H381" s="305"/>
      <c r="I381" s="268"/>
      <c r="K381" s="241"/>
    </row>
    <row r="382" spans="1:11" ht="12.75">
      <c r="A382" s="3"/>
      <c r="B382" s="4"/>
      <c r="E382" s="265"/>
      <c r="F382" s="288"/>
      <c r="G382" s="287"/>
      <c r="H382" s="305"/>
      <c r="I382" s="268"/>
      <c r="K382" s="241"/>
    </row>
    <row r="383" spans="1:11" ht="12.75">
      <c r="A383" s="3"/>
      <c r="B383" s="4"/>
      <c r="E383" s="265"/>
      <c r="F383" s="288"/>
      <c r="G383" s="287"/>
      <c r="H383" s="305"/>
      <c r="I383" s="268"/>
      <c r="K383" s="241"/>
    </row>
    <row r="384" spans="1:11" ht="12.75">
      <c r="A384" s="3"/>
      <c r="B384" s="4"/>
      <c r="E384" s="265"/>
      <c r="F384" s="288"/>
      <c r="G384" s="287"/>
      <c r="H384" s="305"/>
      <c r="I384" s="268"/>
      <c r="K384" s="241"/>
    </row>
    <row r="385" spans="1:11" ht="12.75">
      <c r="A385" s="3"/>
      <c r="B385" s="4"/>
      <c r="E385" s="265"/>
      <c r="F385" s="288"/>
      <c r="G385" s="287"/>
      <c r="H385" s="305"/>
      <c r="I385" s="268"/>
      <c r="K385" s="241"/>
    </row>
    <row r="386" spans="1:11" ht="12.75">
      <c r="A386" s="3"/>
      <c r="B386" s="4"/>
      <c r="E386" s="265"/>
      <c r="F386" s="288"/>
      <c r="G386" s="287"/>
      <c r="H386" s="305"/>
      <c r="I386" s="268"/>
      <c r="K386" s="241"/>
    </row>
    <row r="387" spans="1:11" ht="12.75">
      <c r="A387" s="3"/>
      <c r="B387" s="4"/>
      <c r="E387" s="265"/>
      <c r="F387" s="288"/>
      <c r="G387" s="287"/>
      <c r="H387" s="305"/>
      <c r="I387" s="268"/>
      <c r="K387" s="241"/>
    </row>
    <row r="388" spans="1:11" ht="12.75">
      <c r="A388" s="3"/>
      <c r="B388" s="4"/>
      <c r="E388" s="265"/>
      <c r="F388" s="288"/>
      <c r="G388" s="287"/>
      <c r="H388" s="305"/>
      <c r="I388" s="268"/>
      <c r="K388" s="241"/>
    </row>
    <row r="389" spans="1:11" ht="12.75">
      <c r="A389" s="3"/>
      <c r="B389" s="4"/>
      <c r="E389" s="265"/>
      <c r="F389" s="288"/>
      <c r="G389" s="287"/>
      <c r="H389" s="305"/>
      <c r="I389" s="268"/>
      <c r="K389" s="241"/>
    </row>
    <row r="390" spans="1:11" ht="12.75">
      <c r="A390" s="3"/>
      <c r="B390" s="4"/>
      <c r="E390" s="265"/>
      <c r="F390" s="288"/>
      <c r="G390" s="287"/>
      <c r="H390" s="305"/>
      <c r="I390" s="268"/>
      <c r="K390" s="241"/>
    </row>
    <row r="391" spans="1:11" ht="12.75">
      <c r="A391" s="3"/>
      <c r="B391" s="4"/>
      <c r="E391" s="265"/>
      <c r="F391" s="288"/>
      <c r="G391" s="287"/>
      <c r="H391" s="305"/>
      <c r="I391" s="268"/>
      <c r="K391" s="241"/>
    </row>
    <row r="392" spans="1:11" ht="12.75">
      <c r="A392" s="3"/>
      <c r="B392" s="4"/>
      <c r="E392" s="265"/>
      <c r="F392" s="288"/>
      <c r="G392" s="287"/>
      <c r="H392" s="305"/>
      <c r="I392" s="268"/>
      <c r="K392" s="241"/>
    </row>
    <row r="393" spans="1:11" ht="12.75">
      <c r="A393" s="3"/>
      <c r="B393" s="4"/>
      <c r="E393" s="265"/>
      <c r="F393" s="288"/>
      <c r="G393" s="287"/>
      <c r="H393" s="305"/>
      <c r="I393" s="268"/>
      <c r="K393" s="241"/>
    </row>
    <row r="394" spans="1:11" ht="12.75">
      <c r="A394" s="3"/>
      <c r="B394" s="4"/>
      <c r="E394" s="265"/>
      <c r="F394" s="288"/>
      <c r="G394" s="287"/>
      <c r="H394" s="305"/>
      <c r="I394" s="268"/>
      <c r="K394" s="241"/>
    </row>
    <row r="395" spans="1:11" ht="12.75">
      <c r="A395" s="3"/>
      <c r="B395" s="4"/>
      <c r="E395" s="265"/>
      <c r="F395" s="288"/>
      <c r="G395" s="287"/>
      <c r="H395" s="305"/>
      <c r="I395" s="268"/>
      <c r="K395" s="241"/>
    </row>
    <row r="396" spans="1:11" ht="12.75">
      <c r="A396" s="3"/>
      <c r="B396" s="4"/>
      <c r="E396" s="265"/>
      <c r="F396" s="288"/>
      <c r="G396" s="287"/>
      <c r="H396" s="305"/>
      <c r="I396" s="268"/>
      <c r="K396" s="241"/>
    </row>
    <row r="397" spans="1:11" ht="12.75">
      <c r="A397" s="3"/>
      <c r="B397" s="4"/>
      <c r="E397" s="265"/>
      <c r="F397" s="288"/>
      <c r="G397" s="287"/>
      <c r="H397" s="305"/>
      <c r="I397" s="268"/>
      <c r="K397" s="241"/>
    </row>
    <row r="398" spans="1:11" ht="12.75">
      <c r="A398" s="3"/>
      <c r="B398" s="4"/>
      <c r="E398" s="265"/>
      <c r="F398" s="288"/>
      <c r="G398" s="287"/>
      <c r="H398" s="305"/>
      <c r="I398" s="268"/>
      <c r="K398" s="241"/>
    </row>
    <row r="399" spans="1:11" ht="12.75">
      <c r="A399" s="3"/>
      <c r="B399" s="4"/>
      <c r="E399" s="265"/>
      <c r="F399" s="288"/>
      <c r="G399" s="287"/>
      <c r="H399" s="305"/>
      <c r="I399" s="268"/>
      <c r="K399" s="241"/>
    </row>
    <row r="400" spans="1:11" ht="12.75">
      <c r="A400" s="3"/>
      <c r="B400" s="4"/>
      <c r="E400" s="265"/>
      <c r="F400" s="288"/>
      <c r="G400" s="287"/>
      <c r="H400" s="305"/>
      <c r="I400" s="268"/>
      <c r="K400" s="241"/>
    </row>
    <row r="401" spans="1:11" ht="12.75">
      <c r="A401" s="3"/>
      <c r="B401" s="4"/>
      <c r="E401" s="265"/>
      <c r="F401" s="288"/>
      <c r="G401" s="287"/>
      <c r="H401" s="305"/>
      <c r="I401" s="268"/>
      <c r="K401" s="241"/>
    </row>
    <row r="402" spans="1:11" ht="12.75">
      <c r="A402" s="3"/>
      <c r="B402" s="4"/>
      <c r="E402" s="265"/>
      <c r="F402" s="288"/>
      <c r="G402" s="287"/>
      <c r="H402" s="305"/>
      <c r="I402" s="268"/>
      <c r="K402" s="241"/>
    </row>
    <row r="403" spans="1:11" ht="12.75">
      <c r="A403" s="3"/>
      <c r="B403" s="4"/>
      <c r="E403" s="265"/>
      <c r="F403" s="288"/>
      <c r="G403" s="287"/>
      <c r="H403" s="305"/>
      <c r="I403" s="268"/>
      <c r="K403" s="241"/>
    </row>
    <row r="404" spans="1:11" ht="12.75">
      <c r="A404" s="3"/>
      <c r="B404" s="4"/>
      <c r="E404" s="265"/>
      <c r="F404" s="288"/>
      <c r="G404" s="287"/>
      <c r="H404" s="305"/>
      <c r="I404" s="268"/>
      <c r="K404" s="241"/>
    </row>
    <row r="405" spans="1:11" ht="12.75">
      <c r="A405" s="3"/>
      <c r="B405" s="4"/>
      <c r="E405" s="265"/>
      <c r="F405" s="288"/>
      <c r="G405" s="287"/>
      <c r="H405" s="305"/>
      <c r="I405" s="268"/>
      <c r="K405" s="241"/>
    </row>
    <row r="406" spans="1:11" ht="12.75">
      <c r="A406" s="3"/>
      <c r="B406" s="4"/>
      <c r="E406" s="265"/>
      <c r="F406" s="288"/>
      <c r="G406" s="287"/>
      <c r="H406" s="305"/>
      <c r="I406" s="268"/>
      <c r="K406" s="241"/>
    </row>
    <row r="407" spans="1:11" ht="12.75">
      <c r="A407" s="3"/>
      <c r="B407" s="4"/>
      <c r="E407" s="265"/>
      <c r="F407" s="288"/>
      <c r="G407" s="287"/>
      <c r="H407" s="305"/>
      <c r="I407" s="268"/>
      <c r="K407" s="241"/>
    </row>
    <row r="408" spans="1:11" ht="12.75">
      <c r="A408" s="3"/>
      <c r="B408" s="4"/>
      <c r="E408" s="265"/>
      <c r="F408" s="288"/>
      <c r="G408" s="287"/>
      <c r="H408" s="305"/>
      <c r="I408" s="268"/>
      <c r="K408" s="241"/>
    </row>
    <row r="409" spans="1:11" ht="12.75">
      <c r="A409" s="3"/>
      <c r="B409" s="4"/>
      <c r="E409" s="265"/>
      <c r="F409" s="288"/>
      <c r="G409" s="287"/>
      <c r="H409" s="305"/>
      <c r="I409" s="268"/>
      <c r="K409" s="241"/>
    </row>
    <row r="410" spans="1:11" ht="12.75">
      <c r="A410" s="3"/>
      <c r="B410" s="4"/>
      <c r="E410" s="265"/>
      <c r="F410" s="288"/>
      <c r="G410" s="287"/>
      <c r="H410" s="305"/>
      <c r="I410" s="268"/>
      <c r="K410" s="241"/>
    </row>
    <row r="411" spans="1:11" ht="12.75">
      <c r="A411" s="3"/>
      <c r="B411" s="4"/>
      <c r="E411" s="265"/>
      <c r="F411" s="288"/>
      <c r="G411" s="287"/>
      <c r="H411" s="305"/>
      <c r="I411" s="268"/>
      <c r="K411" s="241"/>
    </row>
    <row r="412" spans="1:11" ht="12.75">
      <c r="A412" s="3"/>
      <c r="B412" s="4"/>
      <c r="E412" s="265"/>
      <c r="F412" s="288"/>
      <c r="G412" s="287"/>
      <c r="H412" s="305"/>
      <c r="I412" s="268"/>
      <c r="K412" s="241"/>
    </row>
    <row r="413" spans="1:11" ht="12.75">
      <c r="A413" s="3"/>
      <c r="B413" s="4"/>
      <c r="E413" s="265"/>
      <c r="F413" s="288"/>
      <c r="G413" s="287"/>
      <c r="H413" s="305"/>
      <c r="I413" s="268"/>
      <c r="K413" s="241"/>
    </row>
    <row r="414" spans="1:11" ht="12.75">
      <c r="A414" s="3"/>
      <c r="B414" s="4"/>
      <c r="E414" s="265"/>
      <c r="F414" s="288"/>
      <c r="G414" s="287"/>
      <c r="H414" s="305"/>
      <c r="I414" s="268"/>
      <c r="K414" s="241"/>
    </row>
    <row r="415" spans="1:11" ht="12.75">
      <c r="A415" s="3"/>
      <c r="B415" s="4"/>
      <c r="E415" s="265"/>
      <c r="F415" s="288"/>
      <c r="G415" s="287"/>
      <c r="H415" s="305"/>
      <c r="I415" s="268"/>
      <c r="K415" s="241"/>
    </row>
    <row r="416" spans="1:11" ht="12.75">
      <c r="A416" s="3"/>
      <c r="B416" s="4"/>
      <c r="E416" s="265"/>
      <c r="F416" s="288"/>
      <c r="G416" s="287"/>
      <c r="H416" s="305"/>
      <c r="I416" s="268"/>
      <c r="K416" s="241"/>
    </row>
    <row r="417" spans="1:11" ht="12.75">
      <c r="A417" s="3"/>
      <c r="B417" s="4"/>
      <c r="E417" s="265"/>
      <c r="F417" s="288"/>
      <c r="G417" s="287"/>
      <c r="H417" s="305"/>
      <c r="I417" s="268"/>
      <c r="K417" s="241"/>
    </row>
    <row r="418" spans="1:11" ht="12.75">
      <c r="A418" s="3"/>
      <c r="B418" s="4"/>
      <c r="E418" s="265"/>
      <c r="F418" s="288"/>
      <c r="G418" s="287"/>
      <c r="H418" s="305"/>
      <c r="I418" s="268"/>
      <c r="K418" s="241"/>
    </row>
    <row r="419" spans="1:11" ht="12.75">
      <c r="A419" s="3"/>
      <c r="B419" s="4"/>
      <c r="E419" s="265"/>
      <c r="F419" s="288"/>
      <c r="G419" s="287"/>
      <c r="H419" s="305"/>
      <c r="I419" s="268"/>
      <c r="K419" s="241"/>
    </row>
    <row r="420" spans="1:11" ht="12.75">
      <c r="A420" s="3"/>
      <c r="B420" s="4"/>
      <c r="E420" s="265"/>
      <c r="F420" s="288"/>
      <c r="G420" s="287"/>
      <c r="H420" s="305"/>
      <c r="I420" s="268"/>
      <c r="K420" s="241"/>
    </row>
    <row r="421" spans="1:11" ht="12.75">
      <c r="A421" s="3"/>
      <c r="B421" s="4"/>
      <c r="E421" s="265"/>
      <c r="F421" s="288"/>
      <c r="G421" s="287"/>
      <c r="H421" s="305"/>
      <c r="I421" s="268"/>
      <c r="K421" s="241"/>
    </row>
    <row r="422" spans="1:11" ht="12.75">
      <c r="A422" s="3"/>
      <c r="B422" s="4"/>
      <c r="E422" s="265"/>
      <c r="F422" s="288"/>
      <c r="G422" s="287"/>
      <c r="H422" s="305"/>
      <c r="I422" s="268"/>
      <c r="K422" s="241"/>
    </row>
    <row r="423" spans="1:11" ht="12.75">
      <c r="A423" s="3"/>
      <c r="B423" s="4"/>
      <c r="E423" s="265"/>
      <c r="F423" s="288"/>
      <c r="G423" s="287"/>
      <c r="H423" s="305"/>
      <c r="I423" s="268"/>
      <c r="K423" s="241"/>
    </row>
    <row r="424" spans="1:11" ht="12.75">
      <c r="A424" s="3"/>
      <c r="B424" s="4"/>
      <c r="E424" s="265"/>
      <c r="F424" s="288"/>
      <c r="G424" s="287"/>
      <c r="H424" s="305"/>
      <c r="I424" s="268"/>
      <c r="K424" s="241"/>
    </row>
    <row r="425" spans="1:11" ht="12.75">
      <c r="A425" s="3"/>
      <c r="B425" s="4"/>
      <c r="E425" s="265"/>
      <c r="F425" s="288"/>
      <c r="G425" s="287"/>
      <c r="H425" s="305"/>
      <c r="I425" s="268"/>
      <c r="K425" s="241"/>
    </row>
    <row r="426" spans="1:11" ht="12.75">
      <c r="A426" s="3"/>
      <c r="B426" s="4"/>
      <c r="E426" s="265"/>
      <c r="F426" s="288"/>
      <c r="G426" s="287"/>
      <c r="H426" s="305"/>
      <c r="I426" s="268"/>
      <c r="K426" s="241"/>
    </row>
    <row r="427" spans="1:11" ht="12.75">
      <c r="A427" s="3"/>
      <c r="B427" s="4"/>
      <c r="E427" s="265"/>
      <c r="F427" s="288"/>
      <c r="G427" s="287"/>
      <c r="H427" s="305"/>
      <c r="I427" s="268"/>
      <c r="K427" s="241"/>
    </row>
    <row r="428" spans="1:11" ht="12.75">
      <c r="A428" s="3"/>
      <c r="B428" s="4"/>
      <c r="E428" s="265"/>
      <c r="F428" s="288"/>
      <c r="G428" s="287"/>
      <c r="H428" s="305"/>
      <c r="I428" s="268"/>
      <c r="K428" s="241"/>
    </row>
    <row r="429" spans="1:11" ht="12.75">
      <c r="A429" s="3"/>
      <c r="B429" s="4"/>
      <c r="E429" s="265"/>
      <c r="F429" s="288"/>
      <c r="G429" s="287"/>
      <c r="H429" s="305"/>
      <c r="I429" s="268"/>
      <c r="K429" s="241"/>
    </row>
    <row r="430" spans="1:11" ht="12.75">
      <c r="A430" s="3"/>
      <c r="B430" s="4"/>
      <c r="E430" s="265"/>
      <c r="F430" s="288"/>
      <c r="G430" s="287"/>
      <c r="H430" s="305"/>
      <c r="I430" s="268"/>
      <c r="K430" s="241"/>
    </row>
    <row r="431" spans="1:11" ht="12.75">
      <c r="A431" s="3"/>
      <c r="B431" s="4"/>
      <c r="E431" s="265"/>
      <c r="F431" s="288"/>
      <c r="G431" s="287"/>
      <c r="H431" s="305"/>
      <c r="I431" s="268"/>
      <c r="K431" s="241"/>
    </row>
    <row r="432" spans="1:11" ht="12.75">
      <c r="A432" s="3"/>
      <c r="B432" s="4"/>
      <c r="E432" s="265"/>
      <c r="F432" s="288"/>
      <c r="G432" s="287"/>
      <c r="H432" s="305"/>
      <c r="I432" s="268"/>
      <c r="K432" s="241"/>
    </row>
    <row r="433" spans="1:11" ht="12.75">
      <c r="A433" s="3"/>
      <c r="B433" s="4"/>
      <c r="E433" s="265"/>
      <c r="F433" s="288"/>
      <c r="G433" s="287"/>
      <c r="H433" s="305"/>
      <c r="I433" s="268"/>
      <c r="K433" s="241"/>
    </row>
    <row r="434" spans="1:11" ht="12.75">
      <c r="A434" s="3"/>
      <c r="B434" s="4"/>
      <c r="E434" s="265"/>
      <c r="F434" s="288"/>
      <c r="G434" s="287"/>
      <c r="H434" s="305"/>
      <c r="I434" s="268"/>
      <c r="K434" s="241"/>
    </row>
    <row r="435" spans="1:11" ht="12.75">
      <c r="A435" s="3"/>
      <c r="B435" s="4"/>
      <c r="E435" s="265"/>
      <c r="F435" s="288"/>
      <c r="G435" s="287"/>
      <c r="H435" s="305"/>
      <c r="I435" s="268"/>
      <c r="K435" s="241"/>
    </row>
    <row r="436" spans="1:11" ht="12.75">
      <c r="A436" s="3"/>
      <c r="B436" s="4"/>
      <c r="E436" s="265"/>
      <c r="F436" s="288"/>
      <c r="G436" s="287"/>
      <c r="H436" s="305"/>
      <c r="I436" s="268"/>
      <c r="K436" s="241"/>
    </row>
    <row r="437" spans="1:11" ht="12.75">
      <c r="A437" s="3"/>
      <c r="B437" s="4"/>
      <c r="E437" s="265"/>
      <c r="F437" s="288"/>
      <c r="G437" s="287"/>
      <c r="H437" s="305"/>
      <c r="I437" s="268"/>
      <c r="K437" s="241"/>
    </row>
    <row r="438" spans="1:11" ht="12.75">
      <c r="A438" s="3"/>
      <c r="B438" s="4"/>
      <c r="E438" s="265"/>
      <c r="F438" s="288"/>
      <c r="G438" s="287"/>
      <c r="H438" s="305"/>
      <c r="I438" s="268"/>
      <c r="K438" s="241"/>
    </row>
    <row r="439" spans="1:11" ht="12.75">
      <c r="A439" s="3"/>
      <c r="B439" s="4"/>
      <c r="E439" s="265"/>
      <c r="F439" s="288"/>
      <c r="G439" s="287"/>
      <c r="H439" s="305"/>
      <c r="I439" s="268"/>
      <c r="K439" s="241"/>
    </row>
    <row r="440" spans="1:11" ht="12.75">
      <c r="A440" s="3"/>
      <c r="B440" s="4"/>
      <c r="E440" s="265"/>
      <c r="F440" s="288"/>
      <c r="G440" s="287"/>
      <c r="H440" s="305"/>
      <c r="I440" s="268"/>
      <c r="K440" s="241"/>
    </row>
    <row r="441" spans="1:11" ht="12.75">
      <c r="A441" s="3"/>
      <c r="B441" s="4"/>
      <c r="E441" s="265"/>
      <c r="F441" s="288"/>
      <c r="G441" s="287"/>
      <c r="H441" s="305"/>
      <c r="I441" s="268"/>
      <c r="K441" s="241"/>
    </row>
    <row r="442" spans="1:11" ht="12.75">
      <c r="A442" s="3"/>
      <c r="B442" s="4"/>
      <c r="E442" s="265"/>
      <c r="F442" s="288"/>
      <c r="G442" s="287"/>
      <c r="H442" s="305"/>
      <c r="I442" s="268"/>
      <c r="K442" s="241"/>
    </row>
    <row r="443" spans="1:11" ht="12.75">
      <c r="A443" s="3"/>
      <c r="B443" s="4"/>
      <c r="E443" s="265"/>
      <c r="F443" s="288"/>
      <c r="G443" s="287"/>
      <c r="H443" s="305"/>
      <c r="I443" s="268"/>
      <c r="K443" s="241"/>
    </row>
    <row r="444" spans="1:11" ht="12.75">
      <c r="A444" s="3"/>
      <c r="B444" s="4"/>
      <c r="E444" s="265"/>
      <c r="F444" s="288"/>
      <c r="G444" s="287"/>
      <c r="H444" s="305"/>
      <c r="I444" s="268"/>
      <c r="K444" s="241"/>
    </row>
    <row r="445" spans="1:11" ht="12.75">
      <c r="A445" s="3"/>
      <c r="B445" s="4"/>
      <c r="E445" s="265"/>
      <c r="F445" s="288"/>
      <c r="G445" s="287"/>
      <c r="H445" s="305"/>
      <c r="I445" s="268"/>
      <c r="K445" s="241"/>
    </row>
    <row r="446" spans="1:11" ht="12.75">
      <c r="A446" s="3"/>
      <c r="B446" s="4"/>
      <c r="E446" s="265"/>
      <c r="F446" s="288"/>
      <c r="G446" s="287"/>
      <c r="H446" s="305"/>
      <c r="I446" s="268"/>
      <c r="K446" s="241"/>
    </row>
    <row r="447" spans="1:11" ht="12.75">
      <c r="A447" s="3"/>
      <c r="B447" s="4"/>
      <c r="E447" s="265"/>
      <c r="F447" s="288"/>
      <c r="G447" s="287"/>
      <c r="H447" s="305"/>
      <c r="I447" s="268"/>
      <c r="K447" s="241"/>
    </row>
    <row r="448" spans="1:11" ht="12.75">
      <c r="A448" s="3"/>
      <c r="B448" s="4"/>
      <c r="E448" s="265"/>
      <c r="F448" s="288"/>
      <c r="G448" s="287"/>
      <c r="H448" s="305"/>
      <c r="I448" s="268"/>
      <c r="K448" s="241"/>
    </row>
    <row r="449" spans="1:11" ht="12.75">
      <c r="A449" s="3"/>
      <c r="B449" s="4"/>
      <c r="E449" s="265"/>
      <c r="F449" s="288"/>
      <c r="G449" s="287"/>
      <c r="H449" s="305"/>
      <c r="I449" s="268"/>
      <c r="K449" s="241"/>
    </row>
    <row r="450" spans="1:11" ht="12.75">
      <c r="A450" s="3"/>
      <c r="B450" s="4"/>
      <c r="E450" s="265"/>
      <c r="F450" s="288"/>
      <c r="G450" s="287"/>
      <c r="H450" s="305"/>
      <c r="I450" s="268"/>
      <c r="K450" s="241"/>
    </row>
    <row r="451" spans="1:11" ht="12.75">
      <c r="A451" s="3"/>
      <c r="B451" s="4"/>
      <c r="E451" s="265"/>
      <c r="F451" s="288"/>
      <c r="G451" s="287"/>
      <c r="H451" s="305"/>
      <c r="I451" s="268"/>
      <c r="K451" s="241"/>
    </row>
    <row r="452" spans="1:11" ht="12.75">
      <c r="A452" s="3"/>
      <c r="B452" s="4"/>
      <c r="E452" s="265"/>
      <c r="F452" s="288"/>
      <c r="G452" s="287"/>
      <c r="H452" s="305"/>
      <c r="I452" s="268"/>
      <c r="K452" s="241"/>
    </row>
    <row r="453" spans="1:11" ht="12.75">
      <c r="A453" s="3"/>
      <c r="B453" s="4"/>
      <c r="E453" s="265"/>
      <c r="F453" s="288"/>
      <c r="G453" s="287"/>
      <c r="H453" s="305"/>
      <c r="I453" s="268"/>
      <c r="K453" s="241"/>
    </row>
    <row r="454" spans="1:11" ht="12.75">
      <c r="A454" s="3"/>
      <c r="B454" s="4"/>
      <c r="E454" s="265"/>
      <c r="F454" s="288"/>
      <c r="G454" s="287"/>
      <c r="H454" s="305"/>
      <c r="I454" s="268"/>
      <c r="K454" s="241"/>
    </row>
    <row r="455" spans="1:11" ht="12.75">
      <c r="A455" s="3"/>
      <c r="B455" s="4"/>
      <c r="E455" s="265"/>
      <c r="F455" s="288"/>
      <c r="G455" s="287"/>
      <c r="H455" s="305"/>
      <c r="I455" s="268"/>
      <c r="K455" s="241"/>
    </row>
    <row r="456" spans="1:11" ht="12.75">
      <c r="A456" s="3"/>
      <c r="B456" s="4"/>
      <c r="E456" s="265"/>
      <c r="F456" s="288"/>
      <c r="G456" s="287"/>
      <c r="H456" s="305"/>
      <c r="I456" s="268"/>
      <c r="K456" s="241"/>
    </row>
    <row r="457" spans="1:11" ht="12.75">
      <c r="A457" s="3"/>
      <c r="B457" s="4"/>
      <c r="E457" s="265"/>
      <c r="F457" s="288"/>
      <c r="G457" s="287"/>
      <c r="H457" s="305"/>
      <c r="I457" s="268"/>
      <c r="K457" s="241"/>
    </row>
    <row r="458" spans="1:11" ht="12.75">
      <c r="A458" s="3"/>
      <c r="B458" s="4"/>
      <c r="E458" s="265"/>
      <c r="F458" s="288"/>
      <c r="G458" s="287"/>
      <c r="H458" s="305"/>
      <c r="I458" s="268"/>
      <c r="K458" s="241"/>
    </row>
    <row r="459" spans="1:11" ht="12.75">
      <c r="A459" s="3"/>
      <c r="B459" s="4"/>
      <c r="E459" s="265"/>
      <c r="F459" s="288"/>
      <c r="G459" s="287"/>
      <c r="H459" s="305"/>
      <c r="I459" s="268"/>
      <c r="K459" s="241"/>
    </row>
    <row r="460" spans="1:11" ht="12.75">
      <c r="A460" s="3"/>
      <c r="B460" s="4"/>
      <c r="E460" s="265"/>
      <c r="F460" s="288"/>
      <c r="G460" s="287"/>
      <c r="H460" s="305"/>
      <c r="I460" s="268"/>
      <c r="K460" s="241"/>
    </row>
    <row r="461" spans="1:11" ht="12.75">
      <c r="A461" s="3"/>
      <c r="B461" s="4"/>
      <c r="E461" s="265"/>
      <c r="F461" s="288"/>
      <c r="G461" s="287"/>
      <c r="H461" s="305"/>
      <c r="I461" s="268"/>
      <c r="K461" s="241"/>
    </row>
    <row r="462" spans="1:11" ht="12.75">
      <c r="A462" s="3"/>
      <c r="B462" s="4"/>
      <c r="E462" s="265"/>
      <c r="F462" s="288"/>
      <c r="G462" s="287"/>
      <c r="H462" s="305"/>
      <c r="I462" s="268"/>
      <c r="K462" s="241"/>
    </row>
    <row r="463" spans="1:11" ht="12.75">
      <c r="A463" s="3"/>
      <c r="B463" s="4"/>
      <c r="E463" s="265"/>
      <c r="F463" s="288"/>
      <c r="G463" s="287"/>
      <c r="H463" s="305"/>
      <c r="I463" s="268"/>
      <c r="K463" s="241"/>
    </row>
    <row r="464" spans="1:11" ht="12.75">
      <c r="A464" s="3"/>
      <c r="B464" s="4"/>
      <c r="E464" s="265"/>
      <c r="F464" s="288"/>
      <c r="G464" s="287"/>
      <c r="H464" s="305"/>
      <c r="I464" s="268"/>
      <c r="K464" s="241"/>
    </row>
    <row r="465" spans="1:11" ht="12.75">
      <c r="A465" s="3"/>
      <c r="B465" s="4"/>
      <c r="E465" s="265"/>
      <c r="F465" s="288"/>
      <c r="G465" s="287"/>
      <c r="H465" s="305"/>
      <c r="I465" s="268"/>
      <c r="K465" s="241"/>
    </row>
    <row r="466" spans="1:11" ht="12.75">
      <c r="A466" s="3"/>
      <c r="B466" s="4"/>
      <c r="E466" s="265"/>
      <c r="F466" s="288"/>
      <c r="G466" s="287"/>
      <c r="H466" s="305"/>
      <c r="I466" s="268"/>
      <c r="K466" s="241"/>
    </row>
    <row r="467" spans="1:11" ht="12.75">
      <c r="A467" s="3"/>
      <c r="B467" s="4"/>
      <c r="E467" s="265"/>
      <c r="F467" s="288"/>
      <c r="G467" s="287"/>
      <c r="H467" s="305"/>
      <c r="I467" s="268"/>
      <c r="K467" s="241"/>
    </row>
    <row r="468" spans="1:11" ht="12.75">
      <c r="A468" s="3"/>
      <c r="B468" s="4"/>
      <c r="E468" s="265"/>
      <c r="F468" s="288"/>
      <c r="G468" s="287"/>
      <c r="H468" s="305"/>
      <c r="I468" s="268"/>
      <c r="K468" s="241"/>
    </row>
    <row r="469" spans="1:11" ht="12.75">
      <c r="A469" s="3"/>
      <c r="B469" s="4"/>
      <c r="E469" s="265"/>
      <c r="F469" s="288"/>
      <c r="G469" s="287"/>
      <c r="H469" s="305"/>
      <c r="I469" s="268"/>
      <c r="K469" s="241"/>
    </row>
    <row r="470" spans="1:11" ht="12.75">
      <c r="A470" s="3"/>
      <c r="B470" s="4"/>
      <c r="E470" s="265"/>
      <c r="F470" s="288"/>
      <c r="G470" s="287"/>
      <c r="H470" s="305"/>
      <c r="I470" s="268"/>
      <c r="K470" s="241"/>
    </row>
    <row r="471" spans="1:11" ht="12.75">
      <c r="A471" s="3"/>
      <c r="B471" s="4"/>
      <c r="E471" s="265"/>
      <c r="F471" s="288"/>
      <c r="G471" s="287"/>
      <c r="H471" s="305"/>
      <c r="I471" s="268"/>
      <c r="K471" s="241"/>
    </row>
    <row r="472" spans="1:11" ht="12.75">
      <c r="A472" s="3"/>
      <c r="B472" s="4"/>
      <c r="E472" s="265"/>
      <c r="F472" s="288"/>
      <c r="G472" s="287"/>
      <c r="H472" s="305"/>
      <c r="I472" s="268"/>
      <c r="K472" s="241"/>
    </row>
    <row r="473" spans="1:11" ht="12.75">
      <c r="A473" s="3"/>
      <c r="B473" s="4"/>
      <c r="E473" s="265"/>
      <c r="F473" s="288"/>
      <c r="G473" s="287"/>
      <c r="H473" s="305"/>
      <c r="I473" s="268"/>
      <c r="K473" s="241"/>
    </row>
    <row r="474" spans="1:11" ht="12.75">
      <c r="A474" s="3"/>
      <c r="B474" s="4"/>
      <c r="E474" s="265"/>
      <c r="F474" s="288"/>
      <c r="G474" s="287"/>
      <c r="H474" s="305"/>
      <c r="I474" s="268"/>
      <c r="K474" s="241"/>
    </row>
    <row r="475" spans="1:11" ht="12.75">
      <c r="A475" s="3"/>
      <c r="B475" s="4"/>
      <c r="E475" s="265"/>
      <c r="F475" s="288"/>
      <c r="G475" s="287"/>
      <c r="H475" s="305"/>
      <c r="I475" s="268"/>
      <c r="K475" s="241"/>
    </row>
    <row r="476" spans="1:11" ht="12.75">
      <c r="A476" s="3"/>
      <c r="B476" s="4"/>
      <c r="E476" s="265"/>
      <c r="F476" s="288"/>
      <c r="G476" s="287"/>
      <c r="H476" s="305"/>
      <c r="I476" s="268"/>
      <c r="K476" s="241"/>
    </row>
    <row r="477" spans="1:11" ht="12.75">
      <c r="A477" s="3"/>
      <c r="B477" s="4"/>
      <c r="E477" s="265"/>
      <c r="F477" s="288"/>
      <c r="G477" s="287"/>
      <c r="H477" s="305"/>
      <c r="I477" s="268"/>
      <c r="K477" s="241"/>
    </row>
    <row r="478" spans="1:11" ht="12.75">
      <c r="A478" s="3"/>
      <c r="B478" s="4"/>
      <c r="E478" s="265"/>
      <c r="F478" s="288"/>
      <c r="G478" s="287"/>
      <c r="H478" s="305"/>
      <c r="I478" s="268"/>
      <c r="K478" s="241"/>
    </row>
    <row r="479" spans="1:11" ht="12.75">
      <c r="A479" s="3"/>
      <c r="B479" s="4"/>
      <c r="E479" s="265"/>
      <c r="F479" s="288"/>
      <c r="G479" s="287"/>
      <c r="H479" s="305"/>
      <c r="I479" s="268"/>
      <c r="K479" s="241"/>
    </row>
    <row r="480" spans="1:11" ht="12.75">
      <c r="A480" s="3"/>
      <c r="B480" s="4"/>
      <c r="E480" s="265"/>
      <c r="F480" s="288"/>
      <c r="G480" s="287"/>
      <c r="H480" s="305"/>
      <c r="I480" s="268"/>
      <c r="K480" s="241"/>
    </row>
    <row r="481" spans="1:11" ht="12.75">
      <c r="A481" s="3"/>
      <c r="B481" s="4"/>
      <c r="E481" s="265"/>
      <c r="F481" s="288"/>
      <c r="G481" s="287"/>
      <c r="H481" s="305"/>
      <c r="I481" s="268"/>
      <c r="K481" s="241"/>
    </row>
    <row r="482" spans="1:11" ht="12.75">
      <c r="A482" s="3"/>
      <c r="B482" s="4"/>
      <c r="E482" s="265"/>
      <c r="F482" s="288"/>
      <c r="G482" s="287"/>
      <c r="H482" s="305"/>
      <c r="I482" s="268"/>
      <c r="K482" s="241"/>
    </row>
    <row r="483" spans="1:11" ht="12.75">
      <c r="A483" s="3"/>
      <c r="B483" s="4"/>
      <c r="E483" s="265"/>
      <c r="F483" s="288"/>
      <c r="G483" s="287"/>
      <c r="H483" s="305"/>
      <c r="I483" s="268"/>
      <c r="K483" s="241"/>
    </row>
    <row r="484" spans="1:11" ht="12.75">
      <c r="A484" s="3"/>
      <c r="B484" s="4"/>
      <c r="E484" s="265"/>
      <c r="F484" s="288"/>
      <c r="G484" s="287"/>
      <c r="H484" s="305"/>
      <c r="I484" s="268"/>
      <c r="K484" s="241"/>
    </row>
    <row r="485" spans="1:11" ht="12.75">
      <c r="A485" s="3"/>
      <c r="B485" s="4"/>
      <c r="E485" s="265"/>
      <c r="F485" s="288"/>
      <c r="G485" s="287"/>
      <c r="H485" s="305"/>
      <c r="I485" s="268"/>
      <c r="K485" s="241"/>
    </row>
    <row r="486" spans="1:11" ht="12.75">
      <c r="A486" s="3"/>
      <c r="B486" s="4"/>
      <c r="E486" s="265"/>
      <c r="F486" s="288"/>
      <c r="G486" s="287"/>
      <c r="H486" s="305"/>
      <c r="I486" s="268"/>
      <c r="K486" s="241"/>
    </row>
    <row r="487" spans="1:11" ht="12.75">
      <c r="A487" s="3"/>
      <c r="B487" s="4"/>
      <c r="E487" s="265"/>
      <c r="F487" s="288"/>
      <c r="G487" s="287"/>
      <c r="H487" s="305"/>
      <c r="I487" s="268"/>
      <c r="K487" s="241"/>
    </row>
    <row r="488" spans="1:11" ht="12.75">
      <c r="A488" s="3"/>
      <c r="B488" s="4"/>
      <c r="E488" s="265"/>
      <c r="F488" s="288"/>
      <c r="G488" s="287"/>
      <c r="H488" s="305"/>
      <c r="I488" s="268"/>
      <c r="K488" s="241"/>
    </row>
    <row r="489" spans="1:11" ht="12.75">
      <c r="A489" s="3"/>
      <c r="B489" s="4"/>
      <c r="E489" s="265"/>
      <c r="F489" s="288"/>
      <c r="G489" s="287"/>
      <c r="H489" s="305"/>
      <c r="I489" s="268"/>
      <c r="K489" s="241"/>
    </row>
    <row r="490" spans="1:11" ht="12.75">
      <c r="A490" s="3"/>
      <c r="B490" s="4"/>
      <c r="E490" s="265"/>
      <c r="F490" s="288"/>
      <c r="G490" s="287"/>
      <c r="H490" s="305"/>
      <c r="I490" s="268"/>
      <c r="K490" s="241"/>
    </row>
    <row r="491" spans="1:11" ht="12.75">
      <c r="A491" s="3"/>
      <c r="B491" s="4"/>
      <c r="E491" s="265"/>
      <c r="F491" s="288"/>
      <c r="G491" s="287"/>
      <c r="H491" s="305"/>
      <c r="I491" s="268"/>
      <c r="K491" s="241"/>
    </row>
    <row r="492" spans="1:11" ht="12.75">
      <c r="A492" s="3"/>
      <c r="B492" s="4"/>
      <c r="E492" s="265"/>
      <c r="F492" s="288"/>
      <c r="G492" s="287"/>
      <c r="H492" s="305"/>
      <c r="I492" s="268"/>
      <c r="K492" s="241"/>
    </row>
    <row r="493" spans="1:11" ht="12.75">
      <c r="A493" s="3"/>
      <c r="B493" s="4"/>
      <c r="E493" s="265"/>
      <c r="F493" s="288"/>
      <c r="G493" s="287"/>
      <c r="H493" s="305"/>
      <c r="I493" s="268"/>
      <c r="K493" s="241"/>
    </row>
    <row r="494" spans="1:11" ht="12.75">
      <c r="A494" s="3"/>
      <c r="B494" s="4"/>
      <c r="E494" s="265"/>
      <c r="F494" s="288"/>
      <c r="G494" s="287"/>
      <c r="H494" s="305"/>
      <c r="I494" s="268"/>
      <c r="K494" s="241"/>
    </row>
    <row r="495" spans="1:11" ht="12.75">
      <c r="A495" s="3"/>
      <c r="B495" s="4"/>
      <c r="E495" s="265"/>
      <c r="F495" s="288"/>
      <c r="G495" s="287"/>
      <c r="H495" s="305"/>
      <c r="I495" s="268"/>
      <c r="K495" s="241"/>
    </row>
    <row r="496" spans="1:11" ht="12.75">
      <c r="A496" s="3"/>
      <c r="B496" s="4"/>
      <c r="E496" s="265"/>
      <c r="F496" s="288"/>
      <c r="G496" s="287"/>
      <c r="H496" s="305"/>
      <c r="I496" s="268"/>
      <c r="K496" s="241"/>
    </row>
    <row r="497" spans="1:11" ht="12.75">
      <c r="A497" s="3"/>
      <c r="B497" s="4"/>
      <c r="E497" s="265"/>
      <c r="F497" s="288"/>
      <c r="G497" s="287"/>
      <c r="H497" s="305"/>
      <c r="I497" s="268"/>
      <c r="K497" s="241"/>
    </row>
    <row r="498" spans="1:11" ht="12.75">
      <c r="A498" s="3"/>
      <c r="B498" s="4"/>
      <c r="E498" s="265"/>
      <c r="F498" s="288"/>
      <c r="G498" s="287"/>
      <c r="H498" s="305"/>
      <c r="I498" s="268"/>
      <c r="K498" s="241"/>
    </row>
    <row r="499" spans="1:11" ht="12.75">
      <c r="A499" s="3"/>
      <c r="B499" s="4"/>
      <c r="E499" s="265"/>
      <c r="F499" s="288"/>
      <c r="G499" s="287"/>
      <c r="H499" s="305"/>
      <c r="I499" s="268"/>
      <c r="K499" s="241"/>
    </row>
    <row r="500" spans="1:11" ht="12.75">
      <c r="A500" s="3"/>
      <c r="B500" s="4"/>
      <c r="E500" s="265"/>
      <c r="F500" s="288"/>
      <c r="G500" s="287"/>
      <c r="H500" s="305"/>
      <c r="I500" s="268"/>
      <c r="K500" s="241"/>
    </row>
    <row r="501" spans="1:11" ht="12.75">
      <c r="A501" s="3"/>
      <c r="B501" s="4"/>
      <c r="E501" s="265"/>
      <c r="F501" s="288"/>
      <c r="G501" s="287"/>
      <c r="H501" s="305"/>
      <c r="I501" s="268"/>
      <c r="K501" s="241"/>
    </row>
    <row r="502" spans="1:11" ht="12.75">
      <c r="A502" s="3"/>
      <c r="B502" s="4"/>
      <c r="E502" s="265"/>
      <c r="F502" s="288"/>
      <c r="G502" s="287"/>
      <c r="H502" s="305"/>
      <c r="I502" s="268"/>
      <c r="K502" s="241"/>
    </row>
    <row r="503" spans="1:11" ht="12.75">
      <c r="A503" s="3"/>
      <c r="B503" s="4"/>
      <c r="E503" s="265"/>
      <c r="F503" s="288"/>
      <c r="G503" s="287"/>
      <c r="H503" s="305"/>
      <c r="I503" s="268"/>
      <c r="K503" s="241"/>
    </row>
    <row r="504" spans="1:11" ht="12.75">
      <c r="A504" s="3"/>
      <c r="B504" s="4"/>
      <c r="E504" s="265"/>
      <c r="F504" s="288"/>
      <c r="G504" s="287"/>
      <c r="H504" s="305"/>
      <c r="I504" s="268"/>
      <c r="K504" s="241"/>
    </row>
    <row r="505" spans="1:11" ht="12.75">
      <c r="A505" s="3"/>
      <c r="B505" s="4"/>
      <c r="E505" s="265"/>
      <c r="F505" s="288"/>
      <c r="G505" s="287"/>
      <c r="H505" s="305"/>
      <c r="I505" s="268"/>
      <c r="K505" s="241"/>
    </row>
    <row r="506" spans="1:11" ht="12.75">
      <c r="A506" s="3"/>
      <c r="B506" s="4"/>
      <c r="E506" s="265"/>
      <c r="F506" s="288"/>
      <c r="G506" s="287"/>
      <c r="H506" s="305"/>
      <c r="I506" s="268"/>
      <c r="K506" s="241"/>
    </row>
    <row r="507" spans="1:11" ht="12.75">
      <c r="A507" s="3"/>
      <c r="B507" s="4"/>
      <c r="E507" s="265"/>
      <c r="F507" s="288"/>
      <c r="G507" s="287"/>
      <c r="H507" s="305"/>
      <c r="I507" s="268"/>
      <c r="K507" s="241"/>
    </row>
    <row r="508" spans="1:11" ht="12.75">
      <c r="A508" s="3"/>
      <c r="B508" s="4"/>
      <c r="E508" s="265"/>
      <c r="F508" s="288"/>
      <c r="G508" s="287"/>
      <c r="H508" s="305"/>
      <c r="I508" s="268"/>
      <c r="K508" s="241"/>
    </row>
    <row r="509" spans="1:11" ht="12.75">
      <c r="A509" s="3"/>
      <c r="B509" s="4"/>
      <c r="E509" s="265"/>
      <c r="F509" s="288"/>
      <c r="G509" s="287"/>
      <c r="H509" s="305"/>
      <c r="I509" s="268"/>
      <c r="K509" s="241"/>
    </row>
    <row r="510" spans="1:11" ht="12.75">
      <c r="A510" s="3"/>
      <c r="B510" s="4"/>
      <c r="E510" s="265"/>
      <c r="F510" s="288"/>
      <c r="G510" s="287"/>
      <c r="H510" s="305"/>
      <c r="I510" s="268"/>
      <c r="K510" s="241"/>
    </row>
    <row r="511" spans="1:11" ht="12.75">
      <c r="A511" s="3"/>
      <c r="B511" s="4"/>
      <c r="E511" s="265"/>
      <c r="F511" s="288"/>
      <c r="G511" s="287"/>
      <c r="H511" s="305"/>
      <c r="I511" s="268"/>
      <c r="K511" s="241"/>
    </row>
    <row r="512" spans="1:11" ht="12.75">
      <c r="A512" s="3"/>
      <c r="B512" s="4"/>
      <c r="E512" s="265"/>
      <c r="F512" s="288"/>
      <c r="G512" s="287"/>
      <c r="H512" s="305"/>
      <c r="I512" s="268"/>
      <c r="K512" s="241"/>
    </row>
    <row r="513" spans="1:11" ht="12.75">
      <c r="A513" s="3"/>
      <c r="B513" s="4"/>
      <c r="E513" s="265"/>
      <c r="F513" s="288"/>
      <c r="G513" s="287"/>
      <c r="H513" s="305"/>
      <c r="I513" s="268"/>
      <c r="K513" s="241"/>
    </row>
    <row r="514" spans="1:11" ht="12.75">
      <c r="A514" s="3"/>
      <c r="B514" s="4"/>
      <c r="E514" s="265"/>
      <c r="F514" s="288"/>
      <c r="G514" s="287"/>
      <c r="H514" s="305"/>
      <c r="I514" s="268"/>
      <c r="K514" s="241"/>
    </row>
    <row r="515" spans="1:11" ht="12.75">
      <c r="A515" s="3"/>
      <c r="B515" s="4"/>
      <c r="E515" s="265"/>
      <c r="F515" s="288"/>
      <c r="G515" s="287"/>
      <c r="H515" s="305"/>
      <c r="I515" s="268"/>
      <c r="K515" s="241"/>
    </row>
    <row r="516" spans="1:11" ht="12.75">
      <c r="A516" s="3"/>
      <c r="B516" s="4"/>
      <c r="E516" s="265"/>
      <c r="F516" s="288"/>
      <c r="G516" s="287"/>
      <c r="H516" s="305"/>
      <c r="I516" s="268"/>
      <c r="K516" s="241"/>
    </row>
    <row r="517" spans="1:11" ht="12.75">
      <c r="A517" s="3"/>
      <c r="B517" s="4"/>
      <c r="E517" s="265"/>
      <c r="F517" s="288"/>
      <c r="G517" s="287"/>
      <c r="H517" s="305"/>
      <c r="I517" s="268"/>
      <c r="K517" s="241"/>
    </row>
    <row r="518" spans="1:11" ht="12.75">
      <c r="A518" s="3"/>
      <c r="B518" s="4"/>
      <c r="E518" s="265"/>
      <c r="F518" s="288"/>
      <c r="G518" s="287"/>
      <c r="H518" s="305"/>
      <c r="I518" s="268"/>
      <c r="K518" s="241"/>
    </row>
    <row r="519" spans="1:11" ht="12.75">
      <c r="A519" s="3"/>
      <c r="B519" s="4"/>
      <c r="E519" s="265"/>
      <c r="F519" s="288"/>
      <c r="G519" s="287"/>
      <c r="H519" s="305"/>
      <c r="I519" s="268"/>
      <c r="K519" s="241"/>
    </row>
    <row r="520" spans="1:11" ht="12.75">
      <c r="A520" s="3"/>
      <c r="B520" s="4"/>
      <c r="E520" s="265"/>
      <c r="F520" s="288"/>
      <c r="G520" s="287"/>
      <c r="H520" s="305"/>
      <c r="I520" s="268"/>
      <c r="K520" s="241"/>
    </row>
    <row r="521" spans="1:11" ht="12.75">
      <c r="A521" s="3"/>
      <c r="B521" s="4"/>
      <c r="E521" s="265"/>
      <c r="F521" s="288"/>
      <c r="G521" s="287"/>
      <c r="H521" s="305"/>
      <c r="I521" s="268"/>
      <c r="K521" s="241"/>
    </row>
    <row r="522" spans="1:11" ht="12.75">
      <c r="A522" s="3"/>
      <c r="B522" s="4"/>
      <c r="E522" s="265"/>
      <c r="F522" s="288"/>
      <c r="G522" s="287"/>
      <c r="H522" s="305"/>
      <c r="I522" s="268"/>
      <c r="K522" s="241"/>
    </row>
    <row r="523" spans="1:11" ht="12.75">
      <c r="A523" s="3"/>
      <c r="B523" s="4"/>
      <c r="E523" s="265"/>
      <c r="F523" s="288"/>
      <c r="G523" s="287"/>
      <c r="H523" s="305"/>
      <c r="I523" s="268"/>
      <c r="K523" s="241"/>
    </row>
    <row r="524" spans="1:11" ht="12.75">
      <c r="A524" s="3"/>
      <c r="B524" s="4"/>
      <c r="E524" s="265"/>
      <c r="F524" s="288"/>
      <c r="G524" s="287"/>
      <c r="H524" s="305"/>
      <c r="I524" s="268"/>
      <c r="K524" s="241"/>
    </row>
    <row r="525" spans="1:11" ht="12.75">
      <c r="A525" s="3"/>
      <c r="B525" s="4"/>
      <c r="E525" s="265"/>
      <c r="F525" s="288"/>
      <c r="G525" s="287"/>
      <c r="H525" s="305"/>
      <c r="I525" s="268"/>
      <c r="K525" s="241"/>
    </row>
    <row r="526" spans="1:11" ht="12.75">
      <c r="A526" s="3"/>
      <c r="B526" s="4"/>
      <c r="E526" s="265"/>
      <c r="F526" s="288"/>
      <c r="G526" s="287"/>
      <c r="H526" s="305"/>
      <c r="I526" s="268"/>
      <c r="K526" s="241"/>
    </row>
    <row r="527" spans="1:11" ht="12.75">
      <c r="A527" s="3"/>
      <c r="B527" s="4"/>
      <c r="E527" s="265"/>
      <c r="F527" s="288"/>
      <c r="G527" s="287"/>
      <c r="H527" s="305"/>
      <c r="I527" s="268"/>
      <c r="K527" s="241"/>
    </row>
    <row r="528" spans="1:11" ht="12.75">
      <c r="A528" s="3"/>
      <c r="B528" s="4"/>
      <c r="E528" s="265"/>
      <c r="F528" s="288"/>
      <c r="G528" s="287"/>
      <c r="H528" s="305"/>
      <c r="I528" s="268"/>
      <c r="K528" s="241"/>
    </row>
    <row r="529" spans="1:11" ht="12.75">
      <c r="A529" s="3"/>
      <c r="B529" s="4"/>
      <c r="E529" s="265"/>
      <c r="F529" s="288"/>
      <c r="G529" s="287"/>
      <c r="H529" s="305"/>
      <c r="I529" s="268"/>
      <c r="K529" s="241"/>
    </row>
    <row r="530" spans="1:11" ht="12.75">
      <c r="A530" s="3"/>
      <c r="B530" s="4"/>
      <c r="E530" s="265"/>
      <c r="F530" s="288"/>
      <c r="G530" s="287"/>
      <c r="H530" s="305"/>
      <c r="I530" s="268"/>
      <c r="K530" s="241"/>
    </row>
    <row r="531" spans="1:11" ht="12.75">
      <c r="A531" s="3"/>
      <c r="B531" s="4"/>
      <c r="E531" s="265"/>
      <c r="F531" s="288"/>
      <c r="G531" s="287"/>
      <c r="H531" s="305"/>
      <c r="I531" s="268"/>
      <c r="K531" s="241"/>
    </row>
    <row r="532" spans="1:11" ht="12.75">
      <c r="A532" s="3"/>
      <c r="B532" s="4"/>
      <c r="E532" s="265"/>
      <c r="F532" s="288"/>
      <c r="G532" s="287"/>
      <c r="H532" s="305"/>
      <c r="I532" s="268"/>
      <c r="K532" s="241"/>
    </row>
    <row r="533" spans="1:11" ht="12.75">
      <c r="A533" s="3"/>
      <c r="B533" s="4"/>
      <c r="E533" s="265"/>
      <c r="F533" s="288"/>
      <c r="G533" s="287"/>
      <c r="H533" s="305"/>
      <c r="I533" s="268"/>
      <c r="K533" s="241"/>
    </row>
    <row r="534" spans="1:11" ht="12.75">
      <c r="A534" s="3"/>
      <c r="B534" s="4"/>
      <c r="E534" s="265"/>
      <c r="F534" s="288"/>
      <c r="G534" s="287"/>
      <c r="H534" s="305"/>
      <c r="I534" s="268"/>
      <c r="K534" s="241"/>
    </row>
    <row r="535" spans="1:11" ht="12.75">
      <c r="A535" s="3"/>
      <c r="B535" s="4"/>
      <c r="E535" s="265"/>
      <c r="F535" s="288"/>
      <c r="G535" s="287"/>
      <c r="H535" s="305"/>
      <c r="I535" s="268"/>
      <c r="K535" s="241"/>
    </row>
    <row r="536" spans="1:11" ht="12.75">
      <c r="A536" s="3"/>
      <c r="B536" s="4"/>
      <c r="E536" s="265"/>
      <c r="F536" s="288"/>
      <c r="G536" s="287"/>
      <c r="H536" s="305"/>
      <c r="I536" s="268"/>
      <c r="K536" s="241"/>
    </row>
    <row r="537" spans="1:11" ht="12.75">
      <c r="A537" s="3"/>
      <c r="B537" s="4"/>
      <c r="E537" s="265"/>
      <c r="F537" s="288"/>
      <c r="G537" s="287"/>
      <c r="H537" s="305"/>
      <c r="I537" s="268"/>
      <c r="K537" s="241"/>
    </row>
    <row r="538" spans="1:11" ht="12.75">
      <c r="A538" s="3"/>
      <c r="B538" s="4"/>
      <c r="E538" s="265"/>
      <c r="F538" s="288"/>
      <c r="G538" s="287"/>
      <c r="H538" s="305"/>
      <c r="I538" s="268"/>
      <c r="K538" s="241"/>
    </row>
    <row r="539" spans="1:11" ht="12.75">
      <c r="A539" s="3"/>
      <c r="B539" s="4"/>
      <c r="E539" s="265"/>
      <c r="F539" s="288"/>
      <c r="G539" s="287"/>
      <c r="H539" s="305"/>
      <c r="I539" s="268"/>
      <c r="K539" s="241"/>
    </row>
    <row r="540" spans="1:11" ht="12.75">
      <c r="A540" s="3"/>
      <c r="B540" s="4"/>
      <c r="E540" s="265"/>
      <c r="F540" s="288"/>
      <c r="G540" s="287"/>
      <c r="H540" s="305"/>
      <c r="I540" s="268"/>
      <c r="K540" s="241"/>
    </row>
    <row r="541" spans="1:11" ht="12.75">
      <c r="A541" s="3"/>
      <c r="B541" s="4"/>
      <c r="E541" s="265"/>
      <c r="F541" s="288"/>
      <c r="G541" s="287"/>
      <c r="H541" s="305"/>
      <c r="I541" s="268"/>
      <c r="K541" s="241"/>
    </row>
    <row r="542" spans="1:11" ht="12.75">
      <c r="A542" s="3"/>
      <c r="B542" s="4"/>
      <c r="E542" s="265"/>
      <c r="F542" s="288"/>
      <c r="G542" s="287"/>
      <c r="H542" s="305"/>
      <c r="I542" s="268"/>
      <c r="K542" s="241"/>
    </row>
    <row r="543" spans="1:11" ht="12.75">
      <c r="A543" s="3"/>
      <c r="B543" s="4"/>
      <c r="E543" s="265"/>
      <c r="F543" s="288"/>
      <c r="G543" s="287"/>
      <c r="H543" s="305"/>
      <c r="I543" s="268"/>
      <c r="K543" s="241"/>
    </row>
    <row r="544" spans="1:11" ht="12.75">
      <c r="A544" s="3"/>
      <c r="B544" s="4"/>
      <c r="E544" s="265"/>
      <c r="F544" s="288"/>
      <c r="G544" s="287"/>
      <c r="H544" s="305"/>
      <c r="I544" s="268"/>
      <c r="K544" s="241"/>
    </row>
    <row r="545" spans="1:11" ht="12.75">
      <c r="A545" s="3"/>
      <c r="B545" s="4"/>
      <c r="E545" s="265"/>
      <c r="F545" s="288"/>
      <c r="G545" s="287"/>
      <c r="H545" s="305"/>
      <c r="I545" s="268"/>
      <c r="K545" s="241"/>
    </row>
    <row r="546" spans="1:11" ht="12.75">
      <c r="A546" s="3"/>
      <c r="B546" s="4"/>
      <c r="E546" s="265"/>
      <c r="F546" s="288"/>
      <c r="G546" s="287"/>
      <c r="H546" s="305"/>
      <c r="I546" s="268"/>
      <c r="K546" s="241"/>
    </row>
    <row r="547" spans="1:11" ht="12.75">
      <c r="A547" s="3"/>
      <c r="B547" s="4"/>
      <c r="E547" s="265"/>
      <c r="F547" s="288"/>
      <c r="G547" s="287"/>
      <c r="H547" s="305"/>
      <c r="I547" s="268"/>
      <c r="K547" s="241"/>
    </row>
    <row r="548" spans="1:11" ht="12.75">
      <c r="A548" s="3"/>
      <c r="B548" s="4"/>
      <c r="E548" s="265"/>
      <c r="F548" s="288"/>
      <c r="G548" s="287"/>
      <c r="H548" s="305"/>
      <c r="I548" s="268"/>
      <c r="K548" s="241"/>
    </row>
    <row r="549" spans="1:11" ht="12.75">
      <c r="A549" s="3"/>
      <c r="B549" s="4"/>
      <c r="E549" s="265"/>
      <c r="F549" s="288"/>
      <c r="G549" s="287"/>
      <c r="H549" s="305"/>
      <c r="I549" s="268"/>
      <c r="K549" s="241"/>
    </row>
    <row r="550" spans="1:11" ht="12.75">
      <c r="A550" s="3"/>
      <c r="B550" s="4"/>
      <c r="E550" s="265"/>
      <c r="F550" s="288"/>
      <c r="G550" s="287"/>
      <c r="H550" s="305"/>
      <c r="I550" s="268"/>
      <c r="K550" s="241"/>
    </row>
    <row r="551" spans="1:11" ht="12.75">
      <c r="A551" s="3"/>
      <c r="B551" s="4"/>
      <c r="E551" s="265"/>
      <c r="F551" s="288"/>
      <c r="G551" s="287"/>
      <c r="H551" s="305"/>
      <c r="I551" s="268"/>
      <c r="K551" s="241"/>
    </row>
    <row r="552" spans="1:11" ht="12.75">
      <c r="A552" s="3"/>
      <c r="B552" s="4"/>
      <c r="E552" s="265"/>
      <c r="F552" s="288"/>
      <c r="G552" s="287"/>
      <c r="H552" s="305"/>
      <c r="I552" s="268"/>
      <c r="K552" s="241"/>
    </row>
    <row r="553" spans="1:11" ht="12.75">
      <c r="A553" s="3"/>
      <c r="B553" s="4"/>
      <c r="E553" s="265"/>
      <c r="F553" s="288"/>
      <c r="G553" s="287"/>
      <c r="H553" s="305"/>
      <c r="I553" s="268"/>
      <c r="K553" s="241"/>
    </row>
    <row r="554" spans="1:11" ht="12.75">
      <c r="A554" s="3"/>
      <c r="B554" s="4"/>
      <c r="E554" s="265"/>
      <c r="F554" s="288"/>
      <c r="G554" s="287"/>
      <c r="H554" s="305"/>
      <c r="I554" s="268"/>
      <c r="K554" s="241"/>
    </row>
    <row r="555" spans="1:11" ht="12.75">
      <c r="A555" s="3"/>
      <c r="B555" s="4"/>
      <c r="E555" s="265"/>
      <c r="F555" s="288"/>
      <c r="G555" s="287"/>
      <c r="H555" s="305"/>
      <c r="I555" s="268"/>
      <c r="K555" s="241"/>
    </row>
    <row r="556" spans="1:11" ht="12.75">
      <c r="A556" s="3"/>
      <c r="B556" s="4"/>
      <c r="E556" s="265"/>
      <c r="F556" s="288"/>
      <c r="G556" s="287"/>
      <c r="H556" s="305"/>
      <c r="I556" s="268"/>
      <c r="K556" s="241"/>
    </row>
    <row r="557" spans="1:11" ht="12.75">
      <c r="A557" s="3"/>
      <c r="B557" s="4"/>
      <c r="E557" s="265"/>
      <c r="F557" s="288"/>
      <c r="G557" s="287"/>
      <c r="H557" s="305"/>
      <c r="I557" s="268"/>
      <c r="K557" s="241"/>
    </row>
    <row r="558" spans="1:11" ht="12.75">
      <c r="A558" s="3"/>
      <c r="B558" s="4"/>
      <c r="E558" s="265"/>
      <c r="F558" s="288"/>
      <c r="G558" s="287"/>
      <c r="H558" s="305"/>
      <c r="I558" s="268"/>
      <c r="K558" s="241"/>
    </row>
    <row r="559" spans="1:11" ht="12.75">
      <c r="A559" s="3"/>
      <c r="B559" s="4"/>
      <c r="E559" s="265"/>
      <c r="F559" s="288"/>
      <c r="G559" s="287"/>
      <c r="H559" s="305"/>
      <c r="I559" s="268"/>
      <c r="K559" s="241"/>
    </row>
    <row r="560" spans="1:11" ht="12.75">
      <c r="A560" s="3"/>
      <c r="B560" s="4"/>
      <c r="E560" s="265"/>
      <c r="F560" s="288"/>
      <c r="G560" s="287"/>
      <c r="H560" s="305"/>
      <c r="I560" s="268"/>
      <c r="K560" s="241"/>
    </row>
    <row r="561" spans="1:11" ht="12.75">
      <c r="A561" s="3"/>
      <c r="B561" s="4"/>
      <c r="E561" s="265"/>
      <c r="F561" s="288"/>
      <c r="G561" s="287"/>
      <c r="H561" s="305"/>
      <c r="I561" s="268"/>
      <c r="K561" s="241"/>
    </row>
    <row r="562" spans="1:11" ht="12.75">
      <c r="A562" s="3"/>
      <c r="B562" s="4"/>
      <c r="E562" s="265"/>
      <c r="F562" s="288"/>
      <c r="G562" s="287"/>
      <c r="H562" s="305"/>
      <c r="I562" s="268"/>
      <c r="K562" s="241"/>
    </row>
    <row r="563" spans="1:11" ht="12.75">
      <c r="A563" s="3"/>
      <c r="B563" s="4"/>
      <c r="E563" s="265"/>
      <c r="F563" s="288"/>
      <c r="G563" s="287"/>
      <c r="H563" s="305"/>
      <c r="I563" s="268"/>
      <c r="K563" s="241"/>
    </row>
    <row r="564" spans="1:11" ht="12.75">
      <c r="A564" s="3"/>
      <c r="B564" s="4"/>
      <c r="E564" s="265"/>
      <c r="F564" s="288"/>
      <c r="G564" s="287"/>
      <c r="H564" s="305"/>
      <c r="I564" s="268"/>
      <c r="K564" s="241"/>
    </row>
    <row r="565" spans="1:11" ht="12.75">
      <c r="A565" s="3"/>
      <c r="B565" s="4"/>
      <c r="E565" s="265"/>
      <c r="F565" s="288"/>
      <c r="G565" s="287"/>
      <c r="H565" s="305"/>
      <c r="I565" s="268"/>
      <c r="K565" s="241"/>
    </row>
    <row r="566" spans="1:11" ht="12.75">
      <c r="A566" s="3"/>
      <c r="B566" s="4"/>
      <c r="E566" s="265"/>
      <c r="F566" s="288"/>
      <c r="G566" s="287"/>
      <c r="H566" s="305"/>
      <c r="I566" s="268"/>
      <c r="K566" s="241"/>
    </row>
    <row r="567" spans="1:11" ht="12.75">
      <c r="A567" s="3"/>
      <c r="B567" s="4"/>
      <c r="E567" s="265"/>
      <c r="F567" s="288"/>
      <c r="G567" s="287"/>
      <c r="H567" s="305"/>
      <c r="I567" s="268"/>
      <c r="K567" s="241"/>
    </row>
    <row r="568" spans="1:11" ht="12.75">
      <c r="A568" s="3"/>
      <c r="B568" s="4"/>
      <c r="E568" s="265"/>
      <c r="F568" s="288"/>
      <c r="G568" s="287"/>
      <c r="H568" s="305"/>
      <c r="I568" s="268"/>
      <c r="K568" s="241"/>
    </row>
    <row r="569" spans="1:11" ht="12.75">
      <c r="A569" s="3"/>
      <c r="B569" s="4"/>
      <c r="E569" s="265"/>
      <c r="F569" s="288"/>
      <c r="G569" s="287"/>
      <c r="H569" s="305"/>
      <c r="I569" s="268"/>
      <c r="K569" s="241"/>
    </row>
    <row r="570" spans="1:11" ht="12.75">
      <c r="A570" s="3"/>
      <c r="B570" s="4"/>
      <c r="E570" s="265"/>
      <c r="F570" s="288"/>
      <c r="G570" s="287"/>
      <c r="H570" s="305"/>
      <c r="I570" s="268"/>
      <c r="K570" s="241"/>
    </row>
    <row r="571" spans="1:11" ht="12.75">
      <c r="A571" s="3"/>
      <c r="B571" s="4"/>
      <c r="E571" s="265"/>
      <c r="F571" s="288"/>
      <c r="G571" s="287"/>
      <c r="H571" s="305"/>
      <c r="I571" s="268"/>
      <c r="K571" s="241"/>
    </row>
    <row r="572" spans="1:11" ht="12.75">
      <c r="A572" s="3"/>
      <c r="B572" s="4"/>
      <c r="E572" s="265"/>
      <c r="F572" s="288"/>
      <c r="G572" s="287"/>
      <c r="H572" s="305"/>
      <c r="I572" s="268"/>
      <c r="K572" s="241"/>
    </row>
    <row r="573" spans="1:11" ht="12.75">
      <c r="A573" s="3"/>
      <c r="B573" s="4"/>
      <c r="E573" s="265"/>
      <c r="F573" s="288"/>
      <c r="G573" s="287"/>
      <c r="H573" s="305"/>
      <c r="I573" s="268"/>
      <c r="K573" s="241"/>
    </row>
    <row r="574" spans="1:11" ht="12.75">
      <c r="A574" s="3"/>
      <c r="B574" s="4"/>
      <c r="E574" s="265"/>
      <c r="F574" s="288"/>
      <c r="G574" s="287"/>
      <c r="H574" s="305"/>
      <c r="I574" s="268"/>
      <c r="K574" s="241"/>
    </row>
    <row r="575" spans="1:11" ht="12.75">
      <c r="A575" s="3"/>
      <c r="B575" s="4"/>
      <c r="E575" s="265"/>
      <c r="F575" s="288"/>
      <c r="G575" s="287"/>
      <c r="H575" s="305"/>
      <c r="I575" s="268"/>
      <c r="K575" s="241"/>
    </row>
    <row r="576" spans="1:11" ht="12.75">
      <c r="A576" s="3"/>
      <c r="B576" s="4"/>
      <c r="E576" s="265"/>
      <c r="F576" s="288"/>
      <c r="G576" s="287"/>
      <c r="H576" s="305"/>
      <c r="I576" s="268"/>
      <c r="K576" s="241"/>
    </row>
    <row r="577" spans="1:11" ht="12.75">
      <c r="A577" s="3"/>
      <c r="B577" s="4"/>
      <c r="E577" s="265"/>
      <c r="F577" s="288"/>
      <c r="G577" s="287"/>
      <c r="H577" s="305"/>
      <c r="I577" s="268"/>
      <c r="K577" s="241"/>
    </row>
    <row r="578" spans="1:11" ht="12.75">
      <c r="A578" s="3"/>
      <c r="B578" s="4"/>
      <c r="E578" s="265"/>
      <c r="F578" s="288"/>
      <c r="G578" s="287"/>
      <c r="H578" s="305"/>
      <c r="I578" s="268"/>
      <c r="K578" s="241"/>
    </row>
    <row r="579" spans="1:11" ht="12.75">
      <c r="A579" s="3"/>
      <c r="B579" s="4"/>
      <c r="E579" s="265"/>
      <c r="F579" s="288"/>
      <c r="G579" s="287"/>
      <c r="H579" s="305"/>
      <c r="I579" s="268"/>
      <c r="K579" s="241"/>
    </row>
    <row r="580" spans="1:11" ht="12.75">
      <c r="A580" s="3"/>
      <c r="B580" s="4"/>
      <c r="E580" s="265"/>
      <c r="F580" s="288"/>
      <c r="G580" s="287"/>
      <c r="H580" s="305"/>
      <c r="I580" s="268"/>
      <c r="K580" s="241"/>
    </row>
    <row r="581" spans="1:11" ht="12.75">
      <c r="A581" s="3"/>
      <c r="B581" s="4"/>
      <c r="E581" s="265"/>
      <c r="F581" s="288"/>
      <c r="G581" s="287"/>
      <c r="H581" s="305"/>
      <c r="I581" s="268"/>
      <c r="K581" s="241"/>
    </row>
    <row r="582" spans="1:11" ht="12.75">
      <c r="A582" s="3"/>
      <c r="B582" s="4"/>
      <c r="E582" s="265"/>
      <c r="F582" s="288"/>
      <c r="G582" s="287"/>
      <c r="H582" s="305"/>
      <c r="I582" s="268"/>
      <c r="K582" s="241"/>
    </row>
    <row r="583" spans="1:11" ht="12.75">
      <c r="A583" s="3"/>
      <c r="B583" s="4"/>
      <c r="E583" s="265"/>
      <c r="F583" s="288"/>
      <c r="G583" s="287"/>
      <c r="H583" s="305"/>
      <c r="I583" s="268"/>
      <c r="K583" s="241"/>
    </row>
    <row r="584" spans="1:11" ht="12.75">
      <c r="A584" s="3"/>
      <c r="B584" s="4"/>
      <c r="E584" s="265"/>
      <c r="F584" s="288"/>
      <c r="G584" s="287"/>
      <c r="H584" s="305"/>
      <c r="I584" s="268"/>
      <c r="K584" s="241"/>
    </row>
    <row r="585" spans="1:11" ht="12.75">
      <c r="A585" s="3"/>
      <c r="B585" s="4"/>
      <c r="E585" s="265"/>
      <c r="F585" s="288"/>
      <c r="G585" s="287"/>
      <c r="H585" s="305"/>
      <c r="I585" s="268"/>
      <c r="K585" s="241"/>
    </row>
    <row r="586" spans="1:11" ht="12.75">
      <c r="A586" s="3"/>
      <c r="B586" s="4"/>
      <c r="E586" s="265"/>
      <c r="F586" s="288"/>
      <c r="G586" s="287"/>
      <c r="H586" s="305"/>
      <c r="I586" s="268"/>
      <c r="K586" s="241"/>
    </row>
    <row r="587" spans="1:11" ht="12.75">
      <c r="A587" s="3"/>
      <c r="B587" s="4"/>
      <c r="E587" s="265"/>
      <c r="F587" s="288"/>
      <c r="G587" s="287"/>
      <c r="H587" s="305"/>
      <c r="I587" s="268"/>
      <c r="K587" s="241"/>
    </row>
    <row r="588" spans="1:11" ht="12.75">
      <c r="A588" s="3"/>
      <c r="B588" s="4"/>
      <c r="E588" s="265"/>
      <c r="F588" s="288"/>
      <c r="G588" s="287"/>
      <c r="H588" s="305"/>
      <c r="I588" s="268"/>
      <c r="K588" s="241"/>
    </row>
    <row r="589" spans="1:11" ht="12.75">
      <c r="A589" s="3"/>
      <c r="B589" s="4"/>
      <c r="E589" s="265"/>
      <c r="F589" s="288"/>
      <c r="G589" s="287"/>
      <c r="H589" s="305"/>
      <c r="I589" s="268"/>
      <c r="K589" s="241"/>
    </row>
    <row r="590" spans="1:11" ht="12.75">
      <c r="A590" s="3"/>
      <c r="B590" s="4"/>
      <c r="E590" s="265"/>
      <c r="F590" s="288"/>
      <c r="G590" s="287"/>
      <c r="H590" s="305"/>
      <c r="I590" s="268"/>
      <c r="K590" s="241"/>
    </row>
    <row r="591" spans="1:11" ht="12.75">
      <c r="A591" s="3"/>
      <c r="B591" s="4"/>
      <c r="E591" s="265"/>
      <c r="F591" s="288"/>
      <c r="G591" s="287"/>
      <c r="H591" s="305"/>
      <c r="I591" s="268"/>
      <c r="K591" s="241"/>
    </row>
    <row r="592" spans="1:11" ht="12.75">
      <c r="A592" s="3"/>
      <c r="B592" s="4"/>
      <c r="E592" s="265"/>
      <c r="F592" s="288"/>
      <c r="G592" s="287"/>
      <c r="H592" s="305"/>
      <c r="I592" s="268"/>
      <c r="K592" s="241"/>
    </row>
    <row r="593" spans="1:11" ht="12.75">
      <c r="A593" s="3"/>
      <c r="B593" s="4"/>
      <c r="E593" s="265"/>
      <c r="F593" s="288"/>
      <c r="G593" s="287"/>
      <c r="H593" s="305"/>
      <c r="I593" s="268"/>
      <c r="K593" s="241"/>
    </row>
    <row r="594" spans="1:11" ht="12.75">
      <c r="A594" s="3"/>
      <c r="B594" s="4"/>
      <c r="E594" s="265"/>
      <c r="F594" s="288"/>
      <c r="G594" s="287"/>
      <c r="H594" s="305"/>
      <c r="I594" s="268"/>
      <c r="K594" s="241"/>
    </row>
    <row r="595" spans="1:11" ht="12.75">
      <c r="A595" s="3"/>
      <c r="B595" s="4"/>
      <c r="E595" s="265"/>
      <c r="F595" s="288"/>
      <c r="G595" s="287"/>
      <c r="H595" s="305"/>
      <c r="I595" s="268"/>
      <c r="K595" s="241"/>
    </row>
    <row r="596" spans="1:11" ht="12.75">
      <c r="A596" s="3"/>
      <c r="B596" s="4"/>
      <c r="E596" s="265"/>
      <c r="F596" s="288"/>
      <c r="G596" s="287"/>
      <c r="H596" s="305"/>
      <c r="I596" s="268"/>
      <c r="K596" s="241"/>
    </row>
    <row r="597" spans="1:11" ht="12.75">
      <c r="A597" s="3"/>
      <c r="B597" s="4"/>
      <c r="E597" s="265"/>
      <c r="F597" s="288"/>
      <c r="G597" s="287"/>
      <c r="H597" s="305"/>
      <c r="I597" s="268"/>
      <c r="K597" s="241"/>
    </row>
    <row r="598" spans="1:11" ht="12.75">
      <c r="A598" s="3"/>
      <c r="B598" s="4"/>
      <c r="E598" s="265"/>
      <c r="F598" s="288"/>
      <c r="G598" s="287"/>
      <c r="H598" s="305"/>
      <c r="I598" s="268"/>
      <c r="K598" s="241"/>
    </row>
    <row r="599" spans="1:11" ht="12.75">
      <c r="A599" s="3"/>
      <c r="B599" s="4"/>
      <c r="E599" s="265"/>
      <c r="F599" s="288"/>
      <c r="G599" s="287"/>
      <c r="H599" s="305"/>
      <c r="I599" s="268"/>
      <c r="K599" s="241"/>
    </row>
    <row r="600" spans="1:11" ht="12.75">
      <c r="A600" s="3"/>
      <c r="B600" s="4"/>
      <c r="E600" s="265"/>
      <c r="F600" s="288"/>
      <c r="G600" s="287"/>
      <c r="H600" s="305"/>
      <c r="I600" s="268"/>
      <c r="K600" s="241"/>
    </row>
    <row r="601" spans="1:11" ht="12.75">
      <c r="A601" s="3"/>
      <c r="B601" s="4"/>
      <c r="E601" s="265"/>
      <c r="F601" s="288"/>
      <c r="G601" s="287"/>
      <c r="H601" s="305"/>
      <c r="I601" s="268"/>
      <c r="K601" s="241"/>
    </row>
    <row r="602" spans="1:11" ht="12.75">
      <c r="A602" s="3"/>
      <c r="B602" s="4"/>
      <c r="E602" s="265"/>
      <c r="F602" s="288"/>
      <c r="G602" s="287"/>
      <c r="H602" s="305"/>
      <c r="I602" s="268"/>
      <c r="K602" s="241"/>
    </row>
    <row r="603" spans="1:11" ht="12.75">
      <c r="A603" s="3"/>
      <c r="B603" s="4"/>
      <c r="E603" s="265"/>
      <c r="F603" s="288"/>
      <c r="G603" s="287"/>
      <c r="H603" s="305"/>
      <c r="I603" s="268"/>
      <c r="K603" s="241"/>
    </row>
    <row r="604" spans="1:11" ht="12.75">
      <c r="A604" s="3"/>
      <c r="B604" s="4"/>
      <c r="E604" s="265"/>
      <c r="F604" s="288"/>
      <c r="G604" s="287"/>
      <c r="H604" s="305"/>
      <c r="I604" s="268"/>
      <c r="K604" s="241"/>
    </row>
    <row r="605" spans="1:11" ht="12.75">
      <c r="A605" s="3"/>
      <c r="B605" s="4"/>
      <c r="E605" s="265"/>
      <c r="F605" s="288"/>
      <c r="G605" s="287"/>
      <c r="H605" s="305"/>
      <c r="I605" s="268"/>
      <c r="K605" s="241"/>
    </row>
    <row r="606" spans="1:11" ht="12.75">
      <c r="A606" s="3"/>
      <c r="B606" s="4"/>
      <c r="E606" s="265"/>
      <c r="F606" s="288"/>
      <c r="G606" s="287"/>
      <c r="H606" s="305"/>
      <c r="I606" s="268"/>
      <c r="K606" s="241"/>
    </row>
    <row r="607" spans="1:11" ht="12.75">
      <c r="A607" s="3"/>
      <c r="B607" s="4"/>
      <c r="E607" s="265"/>
      <c r="F607" s="288"/>
      <c r="G607" s="287"/>
      <c r="H607" s="305"/>
      <c r="I607" s="268"/>
      <c r="K607" s="241"/>
    </row>
    <row r="608" spans="1:11" ht="12.75">
      <c r="A608" s="3"/>
      <c r="B608" s="4"/>
      <c r="E608" s="265"/>
      <c r="F608" s="288"/>
      <c r="G608" s="287"/>
      <c r="H608" s="305"/>
      <c r="I608" s="268"/>
      <c r="K608" s="241"/>
    </row>
    <row r="609" spans="1:11" ht="12.75">
      <c r="A609" s="3"/>
      <c r="B609" s="4"/>
      <c r="E609" s="265"/>
      <c r="F609" s="288"/>
      <c r="G609" s="287"/>
      <c r="H609" s="305"/>
      <c r="I609" s="268"/>
      <c r="K609" s="241"/>
    </row>
    <row r="610" spans="1:11" ht="12.75">
      <c r="A610" s="3"/>
      <c r="B610" s="4"/>
      <c r="E610" s="265"/>
      <c r="F610" s="288"/>
      <c r="G610" s="287"/>
      <c r="H610" s="305"/>
      <c r="I610" s="268"/>
      <c r="K610" s="241"/>
    </row>
    <row r="611" spans="1:11" ht="12.75">
      <c r="A611" s="3"/>
      <c r="B611" s="4"/>
      <c r="E611" s="265"/>
      <c r="F611" s="288"/>
      <c r="G611" s="287"/>
      <c r="H611" s="305"/>
      <c r="I611" s="268"/>
      <c r="K611" s="241"/>
    </row>
    <row r="612" spans="1:11" ht="12.75">
      <c r="A612" s="3"/>
      <c r="B612" s="4"/>
      <c r="E612" s="265"/>
      <c r="F612" s="288"/>
      <c r="G612" s="287"/>
      <c r="H612" s="305"/>
      <c r="I612" s="268"/>
      <c r="K612" s="241"/>
    </row>
    <row r="613" spans="1:11" ht="12.75">
      <c r="A613" s="3"/>
      <c r="B613" s="4"/>
      <c r="E613" s="265"/>
      <c r="F613" s="288"/>
      <c r="G613" s="287"/>
      <c r="H613" s="305"/>
      <c r="I613" s="268"/>
      <c r="K613" s="241"/>
    </row>
    <row r="614" spans="1:11" ht="12.75">
      <c r="A614" s="3"/>
      <c r="B614" s="4"/>
      <c r="E614" s="265"/>
      <c r="F614" s="288"/>
      <c r="G614" s="287"/>
      <c r="H614" s="305"/>
      <c r="I614" s="268"/>
      <c r="K614" s="241"/>
    </row>
    <row r="615" spans="1:11" ht="12.75">
      <c r="A615" s="3"/>
      <c r="B615" s="4"/>
      <c r="E615" s="265"/>
      <c r="F615" s="288"/>
      <c r="G615" s="287"/>
      <c r="H615" s="305"/>
      <c r="I615" s="268"/>
      <c r="K615" s="241"/>
    </row>
    <row r="616" spans="1:11" ht="12.75">
      <c r="A616" s="3"/>
      <c r="B616" s="4"/>
      <c r="E616" s="265"/>
      <c r="F616" s="288"/>
      <c r="G616" s="287"/>
      <c r="H616" s="305"/>
      <c r="I616" s="268"/>
      <c r="K616" s="241"/>
    </row>
    <row r="617" spans="1:11" ht="12.75">
      <c r="A617" s="3"/>
      <c r="B617" s="4"/>
      <c r="E617" s="265"/>
      <c r="F617" s="288"/>
      <c r="G617" s="287"/>
      <c r="H617" s="305"/>
      <c r="I617" s="268"/>
      <c r="K617" s="241"/>
    </row>
    <row r="618" spans="1:11" ht="12.75">
      <c r="A618" s="3"/>
      <c r="B618" s="4"/>
      <c r="E618" s="265"/>
      <c r="F618" s="288"/>
      <c r="G618" s="287"/>
      <c r="H618" s="305"/>
      <c r="I618" s="268"/>
      <c r="K618" s="241"/>
    </row>
    <row r="619" spans="1:11" ht="12.75">
      <c r="A619" s="3"/>
      <c r="B619" s="4"/>
      <c r="E619" s="265"/>
      <c r="F619" s="288"/>
      <c r="G619" s="287"/>
      <c r="H619" s="305"/>
      <c r="I619" s="268"/>
      <c r="K619" s="241"/>
    </row>
    <row r="620" spans="1:11" ht="12.75">
      <c r="A620" s="3"/>
      <c r="B620" s="4"/>
      <c r="E620" s="265"/>
      <c r="F620" s="288"/>
      <c r="G620" s="287"/>
      <c r="H620" s="305"/>
      <c r="I620" s="268"/>
      <c r="K620" s="241"/>
    </row>
    <row r="621" spans="1:11" ht="12.75">
      <c r="A621" s="3"/>
      <c r="B621" s="4"/>
      <c r="E621" s="265"/>
      <c r="F621" s="288"/>
      <c r="G621" s="287"/>
      <c r="H621" s="305"/>
      <c r="I621" s="268"/>
      <c r="K621" s="241"/>
    </row>
    <row r="622" spans="1:11" ht="12.75">
      <c r="A622" s="3"/>
      <c r="B622" s="4"/>
      <c r="E622" s="265"/>
      <c r="F622" s="288"/>
      <c r="G622" s="287"/>
      <c r="H622" s="305"/>
      <c r="I622" s="268"/>
      <c r="K622" s="241"/>
    </row>
    <row r="623" spans="1:11" ht="12.75">
      <c r="A623" s="3"/>
      <c r="B623" s="4"/>
      <c r="E623" s="265"/>
      <c r="F623" s="288"/>
      <c r="G623" s="287"/>
      <c r="H623" s="305"/>
      <c r="I623" s="268"/>
      <c r="K623" s="241"/>
    </row>
    <row r="624" spans="1:11" ht="12.75">
      <c r="A624" s="3"/>
      <c r="B624" s="4"/>
      <c r="E624" s="265"/>
      <c r="F624" s="288"/>
      <c r="G624" s="287"/>
      <c r="H624" s="305"/>
      <c r="I624" s="268"/>
      <c r="K624" s="241"/>
    </row>
    <row r="625" spans="1:11" ht="12.75">
      <c r="A625" s="3"/>
      <c r="B625" s="4"/>
      <c r="E625" s="265"/>
      <c r="F625" s="288"/>
      <c r="G625" s="287"/>
      <c r="H625" s="305"/>
      <c r="I625" s="268"/>
      <c r="K625" s="241"/>
    </row>
    <row r="626" spans="1:11" ht="12.75">
      <c r="A626" s="3"/>
      <c r="B626" s="4"/>
      <c r="E626" s="265"/>
      <c r="F626" s="288"/>
      <c r="G626" s="287"/>
      <c r="H626" s="305"/>
      <c r="I626" s="268"/>
      <c r="K626" s="241"/>
    </row>
    <row r="627" spans="1:11" ht="12.75">
      <c r="A627" s="3"/>
      <c r="B627" s="4"/>
      <c r="E627" s="265"/>
      <c r="F627" s="288"/>
      <c r="G627" s="287"/>
      <c r="H627" s="305"/>
      <c r="I627" s="268"/>
      <c r="K627" s="241"/>
    </row>
    <row r="628" spans="1:11" ht="12.75">
      <c r="A628" s="3"/>
      <c r="B628" s="4"/>
      <c r="E628" s="265"/>
      <c r="F628" s="288"/>
      <c r="G628" s="287"/>
      <c r="H628" s="305"/>
      <c r="I628" s="268"/>
      <c r="K628" s="241"/>
    </row>
    <row r="629" spans="1:11" ht="12.75">
      <c r="A629" s="3"/>
      <c r="B629" s="4"/>
      <c r="E629" s="265"/>
      <c r="F629" s="288"/>
      <c r="G629" s="287"/>
      <c r="H629" s="305"/>
      <c r="I629" s="268"/>
      <c r="K629" s="241"/>
    </row>
    <row r="630" spans="1:11" ht="12.75">
      <c r="A630" s="3"/>
      <c r="B630" s="4"/>
      <c r="E630" s="265"/>
      <c r="F630" s="288"/>
      <c r="G630" s="287"/>
      <c r="H630" s="305"/>
      <c r="I630" s="268"/>
      <c r="K630" s="241"/>
    </row>
    <row r="631" spans="1:11" ht="12.75">
      <c r="A631" s="3"/>
      <c r="B631" s="4"/>
      <c r="E631" s="265"/>
      <c r="F631" s="288"/>
      <c r="G631" s="287"/>
      <c r="H631" s="305"/>
      <c r="I631" s="268"/>
      <c r="K631" s="241"/>
    </row>
    <row r="632" spans="1:11" ht="12.75">
      <c r="A632" s="3"/>
      <c r="B632" s="4"/>
      <c r="E632" s="265"/>
      <c r="F632" s="288"/>
      <c r="G632" s="287"/>
      <c r="H632" s="305"/>
      <c r="I632" s="268"/>
      <c r="K632" s="241"/>
    </row>
    <row r="633" spans="1:11" ht="12.75">
      <c r="A633" s="3"/>
      <c r="B633" s="4"/>
      <c r="E633" s="265"/>
      <c r="F633" s="288"/>
      <c r="G633" s="287"/>
      <c r="H633" s="305"/>
      <c r="I633" s="268"/>
      <c r="K633" s="241"/>
    </row>
    <row r="634" spans="1:11" ht="12.75">
      <c r="A634" s="3"/>
      <c r="B634" s="4"/>
      <c r="E634" s="265"/>
      <c r="F634" s="288"/>
      <c r="G634" s="287"/>
      <c r="H634" s="305"/>
      <c r="I634" s="268"/>
      <c r="K634" s="241"/>
    </row>
    <row r="635" spans="1:11" ht="12.75">
      <c r="A635" s="3"/>
      <c r="B635" s="4"/>
      <c r="E635" s="265"/>
      <c r="F635" s="288"/>
      <c r="G635" s="287"/>
      <c r="H635" s="305"/>
      <c r="I635" s="268"/>
      <c r="K635" s="241"/>
    </row>
    <row r="636" spans="1:11" ht="12.75">
      <c r="A636" s="3"/>
      <c r="B636" s="4"/>
      <c r="E636" s="265"/>
      <c r="F636" s="288"/>
      <c r="G636" s="287"/>
      <c r="H636" s="305"/>
      <c r="I636" s="268"/>
      <c r="K636" s="241"/>
    </row>
    <row r="637" spans="1:11" ht="12.75">
      <c r="A637" s="3"/>
      <c r="B637" s="4"/>
      <c r="E637" s="265"/>
      <c r="F637" s="288"/>
      <c r="G637" s="287"/>
      <c r="H637" s="305"/>
      <c r="I637" s="268"/>
      <c r="K637" s="241"/>
    </row>
    <row r="638" spans="1:11" ht="12.75">
      <c r="A638" s="3"/>
      <c r="B638" s="4"/>
      <c r="E638" s="265"/>
      <c r="F638" s="288"/>
      <c r="G638" s="287"/>
      <c r="H638" s="305"/>
      <c r="I638" s="268"/>
      <c r="K638" s="241"/>
    </row>
    <row r="639" spans="1:11" ht="12.75">
      <c r="A639" s="3"/>
      <c r="B639" s="4"/>
      <c r="E639" s="265"/>
      <c r="F639" s="288"/>
      <c r="G639" s="287"/>
      <c r="H639" s="305"/>
      <c r="I639" s="268"/>
      <c r="K639" s="241"/>
    </row>
    <row r="640" spans="1:11" ht="12.75">
      <c r="A640" s="3"/>
      <c r="B640" s="4"/>
      <c r="E640" s="265"/>
      <c r="F640" s="288"/>
      <c r="G640" s="287"/>
      <c r="H640" s="305"/>
      <c r="I640" s="268"/>
      <c r="K640" s="241"/>
    </row>
    <row r="641" spans="1:11" ht="12.75">
      <c r="A641" s="3"/>
      <c r="B641" s="4"/>
      <c r="E641" s="265"/>
      <c r="F641" s="288"/>
      <c r="G641" s="287"/>
      <c r="H641" s="305"/>
      <c r="I641" s="268"/>
      <c r="K641" s="241"/>
    </row>
    <row r="642" spans="1:11" ht="12.75">
      <c r="A642" s="3"/>
      <c r="B642" s="4"/>
      <c r="E642" s="265"/>
      <c r="F642" s="288"/>
      <c r="G642" s="287"/>
      <c r="H642" s="305"/>
      <c r="I642" s="268"/>
      <c r="K642" s="241"/>
    </row>
    <row r="643" spans="1:11" ht="12.75">
      <c r="A643" s="3"/>
      <c r="B643" s="4"/>
      <c r="E643" s="265"/>
      <c r="F643" s="288"/>
      <c r="G643" s="287"/>
      <c r="H643" s="305"/>
      <c r="I643" s="268"/>
      <c r="K643" s="241"/>
    </row>
    <row r="644" spans="1:11" ht="12.75">
      <c r="A644" s="3"/>
      <c r="B644" s="4"/>
      <c r="E644" s="265"/>
      <c r="F644" s="288"/>
      <c r="G644" s="287"/>
      <c r="H644" s="305"/>
      <c r="I644" s="268"/>
      <c r="K644" s="241"/>
    </row>
    <row r="645" spans="1:11" ht="12.75">
      <c r="A645" s="3"/>
      <c r="B645" s="4"/>
      <c r="E645" s="265"/>
      <c r="F645" s="288"/>
      <c r="G645" s="287"/>
      <c r="H645" s="305"/>
      <c r="I645" s="268"/>
      <c r="K645" s="241"/>
    </row>
    <row r="646" spans="1:11" ht="12.75">
      <c r="A646" s="3"/>
      <c r="B646" s="4"/>
      <c r="E646" s="265"/>
      <c r="F646" s="288"/>
      <c r="G646" s="287"/>
      <c r="H646" s="305"/>
      <c r="I646" s="268"/>
      <c r="K646" s="241"/>
    </row>
    <row r="647" spans="1:11" ht="12.75">
      <c r="A647" s="3"/>
      <c r="B647" s="4"/>
      <c r="E647" s="265"/>
      <c r="F647" s="288"/>
      <c r="G647" s="287"/>
      <c r="H647" s="305"/>
      <c r="I647" s="268"/>
      <c r="K647" s="241"/>
    </row>
    <row r="648" spans="1:11" ht="12.75">
      <c r="A648" s="3"/>
      <c r="B648" s="4"/>
      <c r="E648" s="265"/>
      <c r="F648" s="288"/>
      <c r="G648" s="287"/>
      <c r="H648" s="305"/>
      <c r="I648" s="268"/>
      <c r="K648" s="241"/>
    </row>
    <row r="649" spans="1:11" ht="12.75">
      <c r="A649" s="3"/>
      <c r="B649" s="4"/>
      <c r="E649" s="265"/>
      <c r="F649" s="288"/>
      <c r="G649" s="287"/>
      <c r="H649" s="305"/>
      <c r="I649" s="268"/>
      <c r="K649" s="241"/>
    </row>
    <row r="650" spans="1:11" ht="12.75">
      <c r="A650" s="3"/>
      <c r="B650" s="4"/>
      <c r="E650" s="265"/>
      <c r="F650" s="288"/>
      <c r="G650" s="287"/>
      <c r="H650" s="305"/>
      <c r="I650" s="268"/>
      <c r="K650" s="241"/>
    </row>
    <row r="651" spans="1:11" ht="12.75">
      <c r="A651" s="3"/>
      <c r="B651" s="4"/>
      <c r="E651" s="265"/>
      <c r="F651" s="288"/>
      <c r="G651" s="287"/>
      <c r="H651" s="305"/>
      <c r="I651" s="268"/>
      <c r="K651" s="241"/>
    </row>
    <row r="652" spans="1:11" ht="12.75">
      <c r="A652" s="3"/>
      <c r="B652" s="4"/>
      <c r="E652" s="265"/>
      <c r="F652" s="288"/>
      <c r="G652" s="287"/>
      <c r="H652" s="305"/>
      <c r="I652" s="268"/>
      <c r="K652" s="241"/>
    </row>
    <row r="653" spans="1:11" ht="12.75">
      <c r="A653" s="3"/>
      <c r="B653" s="4"/>
      <c r="E653" s="265"/>
      <c r="F653" s="288"/>
      <c r="G653" s="287"/>
      <c r="H653" s="305"/>
      <c r="I653" s="268"/>
      <c r="K653" s="241"/>
    </row>
    <row r="654" spans="1:11" ht="12.75">
      <c r="A654" s="3"/>
      <c r="B654" s="4"/>
      <c r="E654" s="265"/>
      <c r="F654" s="288"/>
      <c r="G654" s="287"/>
      <c r="H654" s="305"/>
      <c r="I654" s="268"/>
      <c r="K654" s="241"/>
    </row>
    <row r="655" spans="1:11" ht="12.75">
      <c r="A655" s="3"/>
      <c r="B655" s="4"/>
      <c r="E655" s="265"/>
      <c r="F655" s="288"/>
      <c r="G655" s="287"/>
      <c r="H655" s="305"/>
      <c r="I655" s="268"/>
      <c r="K655" s="241"/>
    </row>
    <row r="656" spans="1:11" ht="12.75">
      <c r="A656" s="3"/>
      <c r="B656" s="4"/>
      <c r="E656" s="265"/>
      <c r="F656" s="288"/>
      <c r="G656" s="287"/>
      <c r="H656" s="305"/>
      <c r="I656" s="268"/>
      <c r="K656" s="241"/>
    </row>
    <row r="657" spans="1:11" ht="12.75">
      <c r="A657" s="3"/>
      <c r="B657" s="4"/>
      <c r="E657" s="265"/>
      <c r="F657" s="288"/>
      <c r="G657" s="287"/>
      <c r="H657" s="305"/>
      <c r="I657" s="268"/>
      <c r="K657" s="241"/>
    </row>
    <row r="658" spans="1:11" ht="12.75">
      <c r="A658" s="3"/>
      <c r="B658" s="4"/>
      <c r="E658" s="265"/>
      <c r="F658" s="288"/>
      <c r="G658" s="287"/>
      <c r="H658" s="305"/>
      <c r="I658" s="268"/>
      <c r="K658" s="241"/>
    </row>
    <row r="659" spans="1:11" ht="12.75">
      <c r="A659" s="3"/>
      <c r="B659" s="4"/>
      <c r="E659" s="265"/>
      <c r="F659" s="288"/>
      <c r="G659" s="287"/>
      <c r="H659" s="305"/>
      <c r="I659" s="268"/>
      <c r="K659" s="241"/>
    </row>
    <row r="660" spans="1:11" ht="12.75">
      <c r="A660" s="3"/>
      <c r="B660" s="4"/>
      <c r="E660" s="265"/>
      <c r="F660" s="288"/>
      <c r="G660" s="287"/>
      <c r="H660" s="305"/>
      <c r="I660" s="268"/>
      <c r="K660" s="241"/>
    </row>
    <row r="661" spans="1:11" ht="12.75">
      <c r="A661" s="3"/>
      <c r="B661" s="4"/>
      <c r="E661" s="265"/>
      <c r="F661" s="288"/>
      <c r="G661" s="287"/>
      <c r="H661" s="305"/>
      <c r="I661" s="268"/>
      <c r="K661" s="241"/>
    </row>
    <row r="662" spans="1:11" ht="12.75">
      <c r="A662" s="3"/>
      <c r="B662" s="4"/>
      <c r="E662" s="265"/>
      <c r="F662" s="288"/>
      <c r="G662" s="287"/>
      <c r="H662" s="305"/>
      <c r="I662" s="268"/>
      <c r="K662" s="241"/>
    </row>
    <row r="663" spans="1:11" ht="12.75">
      <c r="A663" s="3"/>
      <c r="B663" s="4"/>
      <c r="E663" s="265"/>
      <c r="F663" s="288"/>
      <c r="G663" s="287"/>
      <c r="H663" s="305"/>
      <c r="I663" s="268"/>
      <c r="K663" s="241"/>
    </row>
    <row r="664" spans="1:11" ht="12.75">
      <c r="A664" s="3"/>
      <c r="B664" s="4"/>
      <c r="E664" s="265"/>
      <c r="F664" s="288"/>
      <c r="G664" s="287"/>
      <c r="H664" s="305"/>
      <c r="I664" s="268"/>
      <c r="K664" s="241"/>
    </row>
    <row r="665" spans="1:11" ht="12.75">
      <c r="A665" s="3"/>
      <c r="B665" s="4"/>
      <c r="E665" s="265"/>
      <c r="F665" s="288"/>
      <c r="G665" s="287"/>
      <c r="H665" s="305"/>
      <c r="I665" s="268"/>
      <c r="K665" s="241"/>
    </row>
    <row r="666" spans="1:11" ht="12.75">
      <c r="A666" s="3"/>
      <c r="B666" s="4"/>
      <c r="E666" s="265"/>
      <c r="F666" s="288"/>
      <c r="G666" s="287"/>
      <c r="H666" s="305"/>
      <c r="I666" s="268"/>
      <c r="K666" s="241"/>
    </row>
    <row r="667" spans="1:11" ht="12.75">
      <c r="A667" s="3"/>
      <c r="B667" s="4"/>
      <c r="E667" s="265"/>
      <c r="F667" s="288"/>
      <c r="G667" s="287"/>
      <c r="H667" s="305"/>
      <c r="I667" s="268"/>
      <c r="K667" s="241"/>
    </row>
    <row r="668" spans="1:11" ht="12.75">
      <c r="A668" s="3"/>
      <c r="B668" s="4"/>
      <c r="E668" s="265"/>
      <c r="F668" s="288"/>
      <c r="G668" s="287"/>
      <c r="H668" s="305"/>
      <c r="I668" s="268"/>
      <c r="K668" s="241"/>
    </row>
    <row r="669" spans="1:11" ht="12.75">
      <c r="A669" s="3"/>
      <c r="B669" s="4"/>
      <c r="E669" s="265"/>
      <c r="F669" s="288"/>
      <c r="G669" s="287"/>
      <c r="H669" s="305"/>
      <c r="I669" s="268"/>
      <c r="K669" s="241"/>
    </row>
    <row r="670" spans="1:11" ht="12.75">
      <c r="A670" s="3"/>
      <c r="B670" s="4"/>
      <c r="E670" s="265"/>
      <c r="F670" s="288"/>
      <c r="G670" s="287"/>
      <c r="H670" s="305"/>
      <c r="I670" s="268"/>
      <c r="K670" s="241"/>
    </row>
    <row r="671" spans="1:11" ht="12.75">
      <c r="A671" s="3"/>
      <c r="B671" s="4"/>
      <c r="E671" s="265"/>
      <c r="F671" s="288"/>
      <c r="G671" s="287"/>
      <c r="H671" s="305"/>
      <c r="I671" s="268"/>
      <c r="K671" s="241"/>
    </row>
    <row r="672" spans="1:11" ht="12.75">
      <c r="A672" s="3"/>
      <c r="B672" s="4"/>
      <c r="E672" s="265"/>
      <c r="F672" s="288"/>
      <c r="G672" s="287"/>
      <c r="H672" s="305"/>
      <c r="I672" s="268"/>
      <c r="K672" s="241"/>
    </row>
    <row r="673" spans="1:11" ht="12.75">
      <c r="A673" s="3"/>
      <c r="B673" s="4"/>
      <c r="E673" s="265"/>
      <c r="F673" s="288"/>
      <c r="G673" s="287"/>
      <c r="H673" s="305"/>
      <c r="I673" s="268"/>
      <c r="K673" s="241"/>
    </row>
    <row r="674" spans="1:11" ht="12.75">
      <c r="A674" s="3"/>
      <c r="B674" s="4"/>
      <c r="E674" s="265"/>
      <c r="F674" s="288"/>
      <c r="G674" s="287"/>
      <c r="H674" s="305"/>
      <c r="I674" s="268"/>
      <c r="K674" s="241"/>
    </row>
    <row r="675" spans="1:11" ht="12.75">
      <c r="A675" s="3"/>
      <c r="B675" s="4"/>
      <c r="E675" s="265"/>
      <c r="F675" s="288"/>
      <c r="G675" s="287"/>
      <c r="H675" s="305"/>
      <c r="I675" s="268"/>
      <c r="K675" s="241"/>
    </row>
    <row r="676" spans="1:11" ht="12.75">
      <c r="A676" s="3"/>
      <c r="B676" s="4"/>
      <c r="E676" s="265"/>
      <c r="F676" s="288"/>
      <c r="G676" s="287"/>
      <c r="H676" s="305"/>
      <c r="I676" s="268"/>
      <c r="K676" s="241"/>
    </row>
    <row r="677" spans="1:11" ht="12.75">
      <c r="A677" s="3"/>
      <c r="B677" s="4"/>
      <c r="E677" s="265"/>
      <c r="F677" s="288"/>
      <c r="G677" s="287"/>
      <c r="H677" s="305"/>
      <c r="I677" s="268"/>
      <c r="K677" s="241"/>
    </row>
    <row r="678" spans="1:11" ht="12.75">
      <c r="A678" s="3"/>
      <c r="B678" s="4"/>
      <c r="E678" s="265"/>
      <c r="F678" s="288"/>
      <c r="G678" s="287"/>
      <c r="H678" s="305"/>
      <c r="I678" s="268"/>
      <c r="K678" s="241"/>
    </row>
    <row r="679" spans="1:11" ht="12.75">
      <c r="A679" s="3"/>
      <c r="B679" s="4"/>
      <c r="E679" s="265"/>
      <c r="F679" s="288"/>
      <c r="G679" s="287"/>
      <c r="H679" s="305"/>
      <c r="I679" s="268"/>
      <c r="K679" s="241"/>
    </row>
    <row r="680" spans="1:11" ht="12.75">
      <c r="A680" s="3"/>
      <c r="B680" s="4"/>
      <c r="E680" s="265"/>
      <c r="F680" s="288"/>
      <c r="G680" s="287"/>
      <c r="H680" s="305"/>
      <c r="I680" s="268"/>
      <c r="K680" s="241"/>
    </row>
    <row r="681" spans="1:11" ht="12.75">
      <c r="A681" s="3"/>
      <c r="B681" s="4"/>
      <c r="E681" s="265"/>
      <c r="F681" s="288"/>
      <c r="G681" s="287"/>
      <c r="H681" s="305"/>
      <c r="I681" s="268"/>
      <c r="K681" s="241"/>
    </row>
    <row r="682" spans="1:11" ht="12.75">
      <c r="A682" s="3"/>
      <c r="B682" s="4"/>
      <c r="E682" s="265"/>
      <c r="F682" s="288"/>
      <c r="G682" s="287"/>
      <c r="H682" s="305"/>
      <c r="I682" s="268"/>
      <c r="K682" s="241"/>
    </row>
    <row r="683" spans="1:11" ht="12.75">
      <c r="A683" s="3"/>
      <c r="B683" s="4"/>
      <c r="E683" s="265"/>
      <c r="F683" s="288"/>
      <c r="G683" s="287"/>
      <c r="H683" s="305"/>
      <c r="I683" s="268"/>
      <c r="K683" s="241"/>
    </row>
    <row r="684" spans="1:11" ht="12.75">
      <c r="A684" s="3"/>
      <c r="B684" s="4"/>
      <c r="E684" s="265"/>
      <c r="F684" s="288"/>
      <c r="G684" s="287"/>
      <c r="H684" s="305"/>
      <c r="I684" s="268"/>
      <c r="K684" s="241"/>
    </row>
    <row r="685" spans="1:11" ht="12.75">
      <c r="A685" s="3"/>
      <c r="B685" s="4"/>
      <c r="E685" s="265"/>
      <c r="F685" s="288"/>
      <c r="G685" s="287"/>
      <c r="H685" s="305"/>
      <c r="I685" s="268"/>
      <c r="K685" s="241"/>
    </row>
    <row r="686" spans="1:11" ht="12.75">
      <c r="A686" s="3"/>
      <c r="B686" s="4"/>
      <c r="E686" s="265"/>
      <c r="F686" s="288"/>
      <c r="G686" s="287"/>
      <c r="H686" s="305"/>
      <c r="I686" s="268"/>
      <c r="K686" s="241"/>
    </row>
    <row r="687" spans="1:11" ht="12.75">
      <c r="A687" s="3"/>
      <c r="B687" s="4"/>
      <c r="E687" s="265"/>
      <c r="F687" s="288"/>
      <c r="G687" s="287"/>
      <c r="H687" s="305"/>
      <c r="I687" s="268"/>
      <c r="K687" s="241"/>
    </row>
    <row r="688" spans="1:11" ht="12.75">
      <c r="A688" s="3"/>
      <c r="B688" s="4"/>
      <c r="E688" s="265"/>
      <c r="F688" s="288"/>
      <c r="G688" s="287"/>
      <c r="H688" s="305"/>
      <c r="I688" s="268"/>
      <c r="K688" s="241"/>
    </row>
    <row r="689" spans="1:11" ht="12.75">
      <c r="A689" s="3"/>
      <c r="B689" s="4"/>
      <c r="E689" s="265"/>
      <c r="F689" s="288"/>
      <c r="G689" s="287"/>
      <c r="H689" s="305"/>
      <c r="I689" s="268"/>
      <c r="K689" s="241"/>
    </row>
    <row r="690" spans="1:11" ht="12.75">
      <c r="A690" s="3"/>
      <c r="B690" s="4"/>
      <c r="E690" s="265"/>
      <c r="F690" s="288"/>
      <c r="G690" s="287"/>
      <c r="H690" s="305"/>
      <c r="I690" s="268"/>
      <c r="K690" s="241"/>
    </row>
    <row r="691" spans="1:11" ht="12.75">
      <c r="A691" s="3"/>
      <c r="B691" s="4"/>
      <c r="E691" s="265"/>
      <c r="F691" s="288"/>
      <c r="G691" s="287"/>
      <c r="H691" s="305"/>
      <c r="I691" s="268"/>
      <c r="K691" s="241"/>
    </row>
    <row r="692" spans="1:11" ht="12.75">
      <c r="A692" s="3"/>
      <c r="B692" s="4"/>
      <c r="E692" s="265"/>
      <c r="F692" s="288"/>
      <c r="G692" s="287"/>
      <c r="H692" s="305"/>
      <c r="I692" s="268"/>
      <c r="K692" s="241"/>
    </row>
    <row r="693" spans="1:11" ht="12.75">
      <c r="A693" s="3"/>
      <c r="B693" s="4"/>
      <c r="E693" s="265"/>
      <c r="F693" s="288"/>
      <c r="G693" s="287"/>
      <c r="H693" s="305"/>
      <c r="I693" s="268"/>
      <c r="K693" s="241"/>
    </row>
    <row r="694" spans="1:11" ht="12.75">
      <c r="A694" s="3"/>
      <c r="B694" s="4"/>
      <c r="E694" s="265"/>
      <c r="F694" s="288"/>
      <c r="G694" s="287"/>
      <c r="H694" s="305"/>
      <c r="I694" s="268"/>
      <c r="K694" s="241"/>
    </row>
    <row r="695" spans="1:11" ht="12.75">
      <c r="A695" s="3"/>
      <c r="B695" s="4"/>
      <c r="E695" s="265"/>
      <c r="F695" s="288"/>
      <c r="G695" s="287"/>
      <c r="H695" s="305"/>
      <c r="I695" s="268"/>
      <c r="K695" s="241"/>
    </row>
    <row r="696" spans="1:11" ht="12.75">
      <c r="A696" s="3"/>
      <c r="B696" s="4"/>
      <c r="E696" s="265"/>
      <c r="F696" s="288"/>
      <c r="G696" s="287"/>
      <c r="H696" s="305"/>
      <c r="I696" s="268"/>
      <c r="K696" s="241"/>
    </row>
    <row r="697" spans="1:11" ht="12.75">
      <c r="A697" s="3"/>
      <c r="B697" s="4"/>
      <c r="E697" s="265"/>
      <c r="F697" s="288"/>
      <c r="G697" s="287"/>
      <c r="H697" s="305"/>
      <c r="I697" s="268"/>
      <c r="K697" s="241"/>
    </row>
    <row r="698" spans="1:11" ht="12.75">
      <c r="A698" s="3"/>
      <c r="B698" s="4"/>
      <c r="E698" s="265"/>
      <c r="F698" s="288"/>
      <c r="G698" s="287"/>
      <c r="H698" s="305"/>
      <c r="I698" s="268"/>
      <c r="K698" s="241"/>
    </row>
    <row r="699" spans="1:11" ht="12.75">
      <c r="A699" s="3"/>
      <c r="B699" s="4"/>
      <c r="E699" s="265"/>
      <c r="F699" s="288"/>
      <c r="G699" s="287"/>
      <c r="H699" s="305"/>
      <c r="I699" s="268"/>
      <c r="K699" s="241"/>
    </row>
    <row r="700" spans="1:11" ht="12.75">
      <c r="A700" s="3"/>
      <c r="B700" s="4"/>
      <c r="E700" s="265"/>
      <c r="F700" s="288"/>
      <c r="G700" s="287"/>
      <c r="H700" s="305"/>
      <c r="I700" s="268"/>
      <c r="K700" s="241"/>
    </row>
    <row r="701" spans="1:11" ht="12.75">
      <c r="A701" s="3"/>
      <c r="B701" s="4"/>
      <c r="E701" s="265"/>
      <c r="F701" s="288"/>
      <c r="G701" s="287"/>
      <c r="H701" s="305"/>
      <c r="I701" s="268"/>
      <c r="K701" s="241"/>
    </row>
    <row r="702" spans="1:11" ht="12.75">
      <c r="A702" s="3"/>
      <c r="B702" s="4"/>
      <c r="E702" s="265"/>
      <c r="F702" s="288"/>
      <c r="G702" s="287"/>
      <c r="H702" s="305"/>
      <c r="I702" s="268"/>
      <c r="K702" s="241"/>
    </row>
    <row r="703" spans="1:11" ht="12.75">
      <c r="A703" s="3"/>
      <c r="B703" s="4"/>
      <c r="E703" s="265"/>
      <c r="F703" s="288"/>
      <c r="G703" s="287"/>
      <c r="H703" s="305"/>
      <c r="I703" s="268"/>
      <c r="K703" s="241"/>
    </row>
    <row r="704" spans="1:11" ht="12.75">
      <c r="A704" s="3"/>
      <c r="B704" s="4"/>
      <c r="E704" s="265"/>
      <c r="F704" s="288"/>
      <c r="G704" s="287"/>
      <c r="H704" s="305"/>
      <c r="I704" s="268"/>
      <c r="K704" s="241"/>
    </row>
    <row r="705" spans="1:11" ht="12.75">
      <c r="A705" s="3"/>
      <c r="B705" s="4"/>
      <c r="E705" s="265"/>
      <c r="F705" s="288"/>
      <c r="G705" s="287"/>
      <c r="H705" s="305"/>
      <c r="I705" s="268"/>
      <c r="K705" s="241"/>
    </row>
    <row r="706" spans="1:11" ht="12.75">
      <c r="A706" s="3"/>
      <c r="B706" s="4"/>
      <c r="E706" s="265"/>
      <c r="F706" s="288"/>
      <c r="G706" s="287"/>
      <c r="H706" s="305"/>
      <c r="I706" s="268"/>
      <c r="K706" s="241"/>
    </row>
    <row r="707" spans="1:11" ht="12.75">
      <c r="A707" s="3"/>
      <c r="B707" s="4"/>
      <c r="E707" s="265"/>
      <c r="F707" s="288"/>
      <c r="G707" s="287"/>
      <c r="H707" s="305"/>
      <c r="I707" s="268"/>
      <c r="K707" s="241"/>
    </row>
    <row r="708" spans="1:11" ht="12.75">
      <c r="A708" s="3"/>
      <c r="B708" s="4"/>
      <c r="E708" s="265"/>
      <c r="F708" s="288"/>
      <c r="G708" s="287"/>
      <c r="H708" s="305"/>
      <c r="I708" s="268"/>
      <c r="K708" s="241"/>
    </row>
    <row r="709" spans="1:11" ht="12.75">
      <c r="A709" s="3"/>
      <c r="B709" s="4"/>
      <c r="E709" s="265"/>
      <c r="F709" s="288"/>
      <c r="G709" s="287"/>
      <c r="H709" s="305"/>
      <c r="I709" s="268"/>
      <c r="K709" s="241"/>
    </row>
    <row r="710" spans="1:11" ht="12.75">
      <c r="A710" s="3"/>
      <c r="B710" s="4"/>
      <c r="E710" s="265"/>
      <c r="F710" s="288"/>
      <c r="G710" s="287"/>
      <c r="H710" s="305"/>
      <c r="I710" s="268"/>
      <c r="K710" s="241"/>
    </row>
    <row r="711" spans="1:11" ht="12.75">
      <c r="A711" s="3"/>
      <c r="B711" s="4"/>
      <c r="E711" s="265"/>
      <c r="F711" s="288"/>
      <c r="G711" s="287"/>
      <c r="H711" s="305"/>
      <c r="I711" s="268"/>
      <c r="K711" s="241"/>
    </row>
    <row r="712" spans="1:11" ht="12.75">
      <c r="A712" s="3"/>
      <c r="B712" s="4"/>
      <c r="E712" s="265"/>
      <c r="F712" s="288"/>
      <c r="G712" s="287"/>
      <c r="H712" s="305"/>
      <c r="I712" s="268"/>
      <c r="K712" s="241"/>
    </row>
    <row r="713" spans="1:11" ht="12.75">
      <c r="A713" s="3"/>
      <c r="B713" s="4"/>
      <c r="E713" s="265"/>
      <c r="F713" s="288"/>
      <c r="G713" s="287"/>
      <c r="H713" s="305"/>
      <c r="I713" s="268"/>
      <c r="K713" s="241"/>
    </row>
    <row r="714" spans="1:11" ht="12.75">
      <c r="A714" s="3"/>
      <c r="B714" s="4"/>
      <c r="E714" s="265"/>
      <c r="F714" s="288"/>
      <c r="G714" s="287"/>
      <c r="H714" s="305"/>
      <c r="I714" s="268"/>
      <c r="K714" s="241"/>
    </row>
    <row r="715" spans="1:11" ht="12.75">
      <c r="A715" s="3"/>
      <c r="B715" s="4"/>
      <c r="E715" s="265"/>
      <c r="F715" s="288"/>
      <c r="G715" s="287"/>
      <c r="H715" s="305"/>
      <c r="I715" s="268"/>
      <c r="K715" s="241"/>
    </row>
    <row r="716" spans="1:11" ht="12.75">
      <c r="A716" s="3"/>
      <c r="B716" s="4"/>
      <c r="E716" s="265"/>
      <c r="F716" s="288"/>
      <c r="G716" s="287"/>
      <c r="H716" s="305"/>
      <c r="I716" s="268"/>
      <c r="K716" s="241"/>
    </row>
    <row r="717" spans="1:11" ht="12.75">
      <c r="A717" s="3"/>
      <c r="B717" s="4"/>
      <c r="E717" s="265"/>
      <c r="F717" s="288"/>
      <c r="G717" s="287"/>
      <c r="H717" s="305"/>
      <c r="I717" s="268"/>
      <c r="K717" s="241"/>
    </row>
    <row r="718" spans="1:11" ht="12.75">
      <c r="A718" s="3"/>
      <c r="B718" s="4"/>
      <c r="E718" s="265"/>
      <c r="F718" s="288"/>
      <c r="G718" s="287"/>
      <c r="H718" s="305"/>
      <c r="I718" s="268"/>
      <c r="K718" s="241"/>
    </row>
    <row r="719" spans="1:11" ht="12.75">
      <c r="A719" s="3"/>
      <c r="B719" s="4"/>
      <c r="E719" s="265"/>
      <c r="F719" s="288"/>
      <c r="G719" s="287"/>
      <c r="H719" s="305"/>
      <c r="I719" s="268"/>
      <c r="K719" s="241"/>
    </row>
    <row r="720" spans="1:11" ht="12.75">
      <c r="A720" s="3"/>
      <c r="B720" s="4"/>
      <c r="E720" s="265"/>
      <c r="F720" s="288"/>
      <c r="G720" s="287"/>
      <c r="H720" s="305"/>
      <c r="I720" s="268"/>
      <c r="K720" s="241"/>
    </row>
    <row r="721" spans="1:11" ht="12.75">
      <c r="A721" s="3"/>
      <c r="B721" s="4"/>
      <c r="E721" s="265"/>
      <c r="F721" s="288"/>
      <c r="G721" s="287"/>
      <c r="H721" s="305"/>
      <c r="I721" s="268"/>
      <c r="K721" s="241"/>
    </row>
    <row r="722" spans="1:11" ht="12.75">
      <c r="A722" s="3"/>
      <c r="B722" s="4"/>
      <c r="E722" s="265"/>
      <c r="F722" s="288"/>
      <c r="G722" s="287"/>
      <c r="H722" s="305"/>
      <c r="I722" s="268"/>
      <c r="K722" s="241"/>
    </row>
    <row r="723" spans="1:11" ht="12.75">
      <c r="A723" s="3"/>
      <c r="B723" s="4"/>
      <c r="E723" s="265"/>
      <c r="F723" s="288"/>
      <c r="G723" s="287"/>
      <c r="H723" s="305"/>
      <c r="I723" s="268"/>
      <c r="K723" s="241"/>
    </row>
    <row r="724" spans="1:11" ht="12.75">
      <c r="A724" s="3"/>
      <c r="B724" s="4"/>
      <c r="E724" s="265"/>
      <c r="F724" s="288"/>
      <c r="G724" s="287"/>
      <c r="H724" s="305"/>
      <c r="I724" s="268"/>
      <c r="K724" s="241"/>
    </row>
    <row r="725" spans="1:11" ht="12.75">
      <c r="A725" s="3"/>
      <c r="B725" s="4"/>
      <c r="E725" s="265"/>
      <c r="F725" s="288"/>
      <c r="G725" s="287"/>
      <c r="H725" s="305"/>
      <c r="I725" s="268"/>
      <c r="K725" s="241"/>
    </row>
    <row r="726" spans="1:11" ht="12.75">
      <c r="A726" s="3"/>
      <c r="B726" s="4"/>
      <c r="E726" s="265"/>
      <c r="F726" s="288"/>
      <c r="G726" s="287"/>
      <c r="H726" s="305"/>
      <c r="I726" s="268"/>
      <c r="K726" s="241"/>
    </row>
    <row r="727" spans="1:11" ht="12.75">
      <c r="A727" s="3"/>
      <c r="B727" s="4"/>
      <c r="E727" s="265"/>
      <c r="F727" s="288"/>
      <c r="G727" s="287"/>
      <c r="H727" s="305"/>
      <c r="I727" s="268"/>
      <c r="K727" s="241"/>
    </row>
    <row r="728" spans="1:11" ht="12.75">
      <c r="A728" s="3"/>
      <c r="B728" s="4"/>
      <c r="E728" s="265"/>
      <c r="F728" s="288"/>
      <c r="G728" s="287"/>
      <c r="H728" s="305"/>
      <c r="I728" s="268"/>
      <c r="K728" s="241"/>
    </row>
    <row r="729" spans="1:11" ht="12.75">
      <c r="A729" s="3"/>
      <c r="B729" s="4"/>
      <c r="E729" s="265"/>
      <c r="F729" s="288"/>
      <c r="G729" s="287"/>
      <c r="H729" s="305"/>
      <c r="I729" s="268"/>
      <c r="K729" s="241"/>
    </row>
    <row r="730" spans="1:11" ht="12.75">
      <c r="A730" s="3"/>
      <c r="B730" s="4"/>
      <c r="E730" s="265"/>
      <c r="F730" s="288"/>
      <c r="G730" s="287"/>
      <c r="H730" s="305"/>
      <c r="I730" s="268"/>
      <c r="K730" s="241"/>
    </row>
    <row r="731" spans="1:11" ht="12.75">
      <c r="A731" s="3"/>
      <c r="B731" s="4"/>
      <c r="E731" s="265"/>
      <c r="F731" s="288"/>
      <c r="G731" s="287"/>
      <c r="H731" s="305"/>
      <c r="I731" s="268"/>
      <c r="K731" s="241"/>
    </row>
    <row r="732" spans="1:11" ht="12.75">
      <c r="A732" s="3"/>
      <c r="B732" s="4"/>
      <c r="E732" s="265"/>
      <c r="F732" s="288"/>
      <c r="G732" s="287"/>
      <c r="H732" s="305"/>
      <c r="I732" s="268"/>
      <c r="K732" s="241"/>
    </row>
    <row r="733" spans="1:11" ht="12.75">
      <c r="A733" s="3"/>
      <c r="B733" s="4"/>
      <c r="E733" s="265"/>
      <c r="F733" s="288"/>
      <c r="G733" s="287"/>
      <c r="H733" s="305"/>
      <c r="I733" s="268"/>
      <c r="K733" s="241"/>
    </row>
    <row r="734" spans="1:11" ht="12.75">
      <c r="A734" s="3"/>
      <c r="B734" s="4"/>
      <c r="E734" s="265"/>
      <c r="F734" s="288"/>
      <c r="G734" s="287"/>
      <c r="H734" s="305"/>
      <c r="I734" s="268"/>
      <c r="K734" s="241"/>
    </row>
    <row r="735" spans="1:11" ht="12.75">
      <c r="A735" s="3"/>
      <c r="B735" s="4"/>
      <c r="E735" s="265"/>
      <c r="F735" s="288"/>
      <c r="G735" s="287"/>
      <c r="H735" s="305"/>
      <c r="I735" s="268"/>
      <c r="K735" s="241"/>
    </row>
    <row r="736" spans="1:11" ht="12.75">
      <c r="A736" s="3"/>
      <c r="B736" s="4"/>
      <c r="E736" s="265"/>
      <c r="F736" s="288"/>
      <c r="G736" s="287"/>
      <c r="H736" s="305"/>
      <c r="I736" s="268"/>
      <c r="K736" s="241"/>
    </row>
    <row r="737" spans="1:11" ht="12.75">
      <c r="A737" s="3"/>
      <c r="B737" s="4"/>
      <c r="E737" s="265"/>
      <c r="F737" s="288"/>
      <c r="G737" s="287"/>
      <c r="H737" s="305"/>
      <c r="I737" s="268"/>
      <c r="K737" s="241"/>
    </row>
    <row r="738" spans="1:11" ht="12.75">
      <c r="A738" s="3"/>
      <c r="B738" s="4"/>
      <c r="E738" s="265"/>
      <c r="F738" s="288"/>
      <c r="G738" s="287"/>
      <c r="H738" s="305"/>
      <c r="I738" s="268"/>
      <c r="K738" s="241"/>
    </row>
    <row r="739" spans="1:11" ht="12.75">
      <c r="A739" s="3"/>
      <c r="B739" s="4"/>
      <c r="E739" s="265"/>
      <c r="F739" s="288"/>
      <c r="G739" s="287"/>
      <c r="H739" s="305"/>
      <c r="I739" s="268"/>
      <c r="K739" s="241"/>
    </row>
    <row r="740" spans="1:11" ht="12.75">
      <c r="A740" s="3"/>
      <c r="B740" s="4"/>
      <c r="E740" s="265"/>
      <c r="F740" s="288"/>
      <c r="G740" s="287"/>
      <c r="H740" s="305"/>
      <c r="I740" s="268"/>
      <c r="K740" s="241"/>
    </row>
    <row r="741" spans="1:11" ht="12.75">
      <c r="A741" s="3"/>
      <c r="B741" s="4"/>
      <c r="E741" s="265"/>
      <c r="F741" s="288"/>
      <c r="G741" s="287"/>
      <c r="H741" s="305"/>
      <c r="I741" s="268"/>
      <c r="K741" s="241"/>
    </row>
    <row r="742" spans="1:11" ht="12.75">
      <c r="A742" s="3"/>
      <c r="B742" s="4"/>
      <c r="E742" s="265"/>
      <c r="F742" s="288"/>
      <c r="G742" s="287"/>
      <c r="H742" s="305"/>
      <c r="I742" s="268"/>
      <c r="K742" s="241"/>
    </row>
    <row r="743" spans="1:11" ht="12.75">
      <c r="A743" s="3"/>
      <c r="B743" s="4"/>
      <c r="E743" s="265"/>
      <c r="F743" s="288"/>
      <c r="G743" s="287"/>
      <c r="H743" s="305"/>
      <c r="I743" s="268"/>
      <c r="K743" s="241"/>
    </row>
    <row r="744" spans="1:11" ht="12.75">
      <c r="A744" s="3"/>
      <c r="B744" s="4"/>
      <c r="E744" s="265"/>
      <c r="F744" s="288"/>
      <c r="G744" s="287"/>
      <c r="H744" s="305"/>
      <c r="I744" s="268"/>
      <c r="K744" s="241"/>
    </row>
    <row r="745" spans="1:11" ht="12.75">
      <c r="A745" s="3"/>
      <c r="B745" s="4"/>
      <c r="E745" s="265"/>
      <c r="F745" s="288"/>
      <c r="G745" s="287"/>
      <c r="H745" s="305"/>
      <c r="I745" s="268"/>
      <c r="K745" s="241"/>
    </row>
    <row r="746" spans="1:11" ht="12.75">
      <c r="A746" s="3"/>
      <c r="B746" s="4"/>
      <c r="E746" s="265"/>
      <c r="F746" s="288"/>
      <c r="G746" s="287"/>
      <c r="H746" s="305"/>
      <c r="I746" s="268"/>
      <c r="K746" s="241"/>
    </row>
    <row r="747" spans="1:11" ht="12.75">
      <c r="A747" s="3"/>
      <c r="B747" s="4"/>
      <c r="E747" s="265"/>
      <c r="F747" s="288"/>
      <c r="G747" s="287"/>
      <c r="H747" s="305"/>
      <c r="I747" s="268"/>
      <c r="K747" s="241"/>
    </row>
    <row r="748" spans="1:11" ht="12.75">
      <c r="A748" s="3"/>
      <c r="B748" s="4"/>
      <c r="E748" s="265"/>
      <c r="F748" s="288"/>
      <c r="G748" s="287"/>
      <c r="H748" s="305"/>
      <c r="I748" s="268"/>
      <c r="K748" s="241"/>
    </row>
    <row r="749" spans="1:11" ht="12.75">
      <c r="A749" s="3"/>
      <c r="B749" s="4"/>
      <c r="E749" s="265"/>
      <c r="F749" s="288"/>
      <c r="G749" s="287"/>
      <c r="H749" s="305"/>
      <c r="I749" s="268"/>
      <c r="K749" s="241"/>
    </row>
    <row r="750" spans="1:11" ht="12.75">
      <c r="A750" s="3"/>
      <c r="B750" s="4"/>
      <c r="E750" s="265"/>
      <c r="F750" s="288"/>
      <c r="G750" s="287"/>
      <c r="H750" s="305"/>
      <c r="I750" s="268"/>
      <c r="K750" s="241"/>
    </row>
    <row r="751" spans="1:11" ht="12.75">
      <c r="A751" s="3"/>
      <c r="B751" s="4"/>
      <c r="E751" s="265"/>
      <c r="F751" s="288"/>
      <c r="G751" s="287"/>
      <c r="H751" s="305"/>
      <c r="I751" s="268"/>
      <c r="K751" s="241"/>
    </row>
    <row r="752" spans="1:11" ht="12.75">
      <c r="A752" s="3"/>
      <c r="B752" s="4"/>
      <c r="E752" s="265"/>
      <c r="F752" s="288"/>
      <c r="G752" s="287"/>
      <c r="H752" s="305"/>
      <c r="I752" s="268"/>
      <c r="K752" s="241"/>
    </row>
    <row r="753" spans="1:11" ht="12.75">
      <c r="A753" s="3"/>
      <c r="B753" s="4"/>
      <c r="E753" s="265"/>
      <c r="F753" s="288"/>
      <c r="G753" s="287"/>
      <c r="H753" s="305"/>
      <c r="I753" s="268"/>
      <c r="K753" s="241"/>
    </row>
    <row r="754" spans="1:11" ht="12.75">
      <c r="A754" s="3"/>
      <c r="B754" s="4"/>
      <c r="E754" s="265"/>
      <c r="F754" s="288"/>
      <c r="G754" s="287"/>
      <c r="H754" s="305"/>
      <c r="I754" s="268"/>
      <c r="K754" s="241"/>
    </row>
    <row r="755" spans="1:11" ht="12.75">
      <c r="A755" s="3"/>
      <c r="B755" s="4"/>
      <c r="E755" s="265"/>
      <c r="F755" s="288"/>
      <c r="G755" s="287"/>
      <c r="H755" s="305"/>
      <c r="I755" s="268"/>
      <c r="K755" s="241"/>
    </row>
    <row r="756" spans="1:11" ht="12.75">
      <c r="A756" s="3"/>
      <c r="B756" s="4"/>
      <c r="E756" s="265"/>
      <c r="F756" s="288"/>
      <c r="G756" s="287"/>
      <c r="H756" s="305"/>
      <c r="I756" s="268"/>
      <c r="K756" s="241"/>
    </row>
    <row r="757" spans="1:11" ht="12.75">
      <c r="A757" s="3"/>
      <c r="B757" s="4"/>
      <c r="E757" s="265"/>
      <c r="F757" s="288"/>
      <c r="G757" s="287"/>
      <c r="H757" s="305"/>
      <c r="I757" s="268"/>
      <c r="K757" s="241"/>
    </row>
    <row r="758" spans="1:11" ht="12.75">
      <c r="A758" s="3"/>
      <c r="B758" s="4"/>
      <c r="E758" s="265"/>
      <c r="F758" s="288"/>
      <c r="G758" s="287"/>
      <c r="H758" s="305"/>
      <c r="I758" s="268"/>
      <c r="K758" s="241"/>
    </row>
    <row r="759" spans="1:11" ht="12.75">
      <c r="A759" s="3"/>
      <c r="B759" s="4"/>
      <c r="E759" s="265"/>
      <c r="F759" s="288"/>
      <c r="G759" s="287"/>
      <c r="H759" s="305"/>
      <c r="I759" s="268"/>
      <c r="K759" s="241"/>
    </row>
    <row r="760" spans="1:11" ht="12.75">
      <c r="A760" s="3"/>
      <c r="B760" s="4"/>
      <c r="E760" s="265"/>
      <c r="F760" s="288"/>
      <c r="G760" s="287"/>
      <c r="H760" s="305"/>
      <c r="I760" s="268"/>
      <c r="K760" s="241"/>
    </row>
    <row r="761" spans="1:11" ht="12.75">
      <c r="A761" s="3"/>
      <c r="B761" s="4"/>
      <c r="E761" s="265"/>
      <c r="F761" s="288"/>
      <c r="G761" s="287"/>
      <c r="H761" s="305"/>
      <c r="I761" s="268"/>
      <c r="K761" s="241"/>
    </row>
    <row r="762" spans="1:11" ht="12.75">
      <c r="A762" s="3"/>
      <c r="B762" s="4"/>
      <c r="E762" s="265"/>
      <c r="F762" s="288"/>
      <c r="G762" s="287"/>
      <c r="H762" s="305"/>
      <c r="I762" s="268"/>
      <c r="K762" s="241"/>
    </row>
    <row r="763" spans="1:11" ht="12.75">
      <c r="A763" s="3"/>
      <c r="B763" s="4"/>
      <c r="E763" s="265"/>
      <c r="F763" s="288"/>
      <c r="G763" s="287"/>
      <c r="H763" s="305"/>
      <c r="I763" s="268"/>
      <c r="K763" s="241"/>
    </row>
    <row r="764" spans="1:11" ht="12.75">
      <c r="A764" s="3"/>
      <c r="B764" s="4"/>
      <c r="E764" s="265"/>
      <c r="F764" s="288"/>
      <c r="G764" s="287"/>
      <c r="H764" s="305"/>
      <c r="I764" s="268"/>
      <c r="K764" s="241"/>
    </row>
    <row r="765" spans="1:11" ht="12.75">
      <c r="A765" s="3"/>
      <c r="B765" s="4"/>
      <c r="E765" s="265"/>
      <c r="F765" s="288"/>
      <c r="G765" s="287"/>
      <c r="H765" s="305"/>
      <c r="I765" s="268"/>
      <c r="K765" s="241"/>
    </row>
    <row r="766" spans="1:11" ht="12.75">
      <c r="A766" s="3"/>
      <c r="B766" s="4"/>
      <c r="E766" s="265"/>
      <c r="F766" s="288"/>
      <c r="G766" s="287"/>
      <c r="H766" s="305"/>
      <c r="I766" s="268"/>
      <c r="K766" s="241"/>
    </row>
    <row r="767" spans="1:11" ht="12.75">
      <c r="A767" s="3"/>
      <c r="B767" s="4"/>
      <c r="E767" s="265"/>
      <c r="F767" s="288"/>
      <c r="G767" s="287"/>
      <c r="H767" s="305"/>
      <c r="I767" s="268"/>
      <c r="K767" s="241"/>
    </row>
    <row r="768" spans="1:11" ht="12.75">
      <c r="A768" s="3"/>
      <c r="B768" s="4"/>
      <c r="E768" s="265"/>
      <c r="F768" s="288"/>
      <c r="G768" s="287"/>
      <c r="H768" s="305"/>
      <c r="I768" s="268"/>
      <c r="K768" s="241"/>
    </row>
    <row r="769" spans="1:11" ht="12.75">
      <c r="A769" s="3"/>
      <c r="B769" s="4"/>
      <c r="E769" s="265"/>
      <c r="F769" s="288"/>
      <c r="G769" s="287"/>
      <c r="H769" s="305"/>
      <c r="I769" s="268"/>
      <c r="K769" s="241"/>
    </row>
    <row r="770" spans="1:11" ht="12.75">
      <c r="A770" s="3"/>
      <c r="B770" s="4"/>
      <c r="E770" s="265"/>
      <c r="F770" s="288"/>
      <c r="G770" s="287"/>
      <c r="H770" s="305"/>
      <c r="I770" s="268"/>
      <c r="K770" s="241"/>
    </row>
    <row r="771" spans="1:11" ht="12.75">
      <c r="A771" s="3"/>
      <c r="B771" s="4"/>
      <c r="E771" s="265"/>
      <c r="F771" s="288"/>
      <c r="G771" s="287"/>
      <c r="H771" s="305"/>
      <c r="I771" s="268"/>
      <c r="K771" s="241"/>
    </row>
    <row r="772" spans="1:11" ht="12.75">
      <c r="A772" s="3"/>
      <c r="B772" s="4"/>
      <c r="E772" s="265"/>
      <c r="F772" s="288"/>
      <c r="G772" s="287"/>
      <c r="H772" s="305"/>
      <c r="I772" s="268"/>
      <c r="K772" s="241"/>
    </row>
    <row r="773" spans="1:11" ht="12.75">
      <c r="A773" s="3"/>
      <c r="B773" s="4"/>
      <c r="E773" s="265"/>
      <c r="F773" s="288"/>
      <c r="G773" s="287"/>
      <c r="H773" s="305"/>
      <c r="I773" s="268"/>
      <c r="K773" s="241"/>
    </row>
    <row r="774" spans="1:11" ht="12.75">
      <c r="A774" s="3"/>
      <c r="B774" s="4"/>
      <c r="E774" s="265"/>
      <c r="F774" s="288"/>
      <c r="G774" s="287"/>
      <c r="H774" s="305"/>
      <c r="I774" s="268"/>
      <c r="K774" s="241"/>
    </row>
    <row r="775" spans="1:11" ht="12.75">
      <c r="A775" s="3"/>
      <c r="B775" s="4"/>
      <c r="E775" s="265"/>
      <c r="F775" s="288"/>
      <c r="G775" s="287"/>
      <c r="H775" s="305"/>
      <c r="I775" s="268"/>
      <c r="K775" s="241"/>
    </row>
    <row r="776" spans="1:11" ht="12.75">
      <c r="A776" s="3"/>
      <c r="B776" s="4"/>
      <c r="E776" s="265"/>
      <c r="F776" s="288"/>
      <c r="G776" s="287"/>
      <c r="H776" s="305"/>
      <c r="I776" s="268"/>
      <c r="K776" s="241"/>
    </row>
    <row r="777" spans="1:11" ht="12.75">
      <c r="A777" s="3"/>
      <c r="B777" s="4"/>
      <c r="E777" s="265"/>
      <c r="F777" s="288"/>
      <c r="G777" s="287"/>
      <c r="H777" s="305"/>
      <c r="I777" s="268"/>
      <c r="K777" s="241"/>
    </row>
    <row r="778" spans="1:11" ht="12.75">
      <c r="A778" s="3"/>
      <c r="B778" s="4"/>
      <c r="E778" s="265"/>
      <c r="F778" s="288"/>
      <c r="G778" s="287"/>
      <c r="H778" s="305"/>
      <c r="I778" s="268"/>
      <c r="K778" s="241"/>
    </row>
    <row r="779" spans="1:11" ht="12.75">
      <c r="A779" s="3"/>
      <c r="B779" s="4"/>
      <c r="E779" s="265"/>
      <c r="F779" s="288"/>
      <c r="G779" s="287"/>
      <c r="H779" s="305"/>
      <c r="I779" s="268"/>
      <c r="K779" s="241"/>
    </row>
    <row r="780" spans="1:11" ht="12.75">
      <c r="A780" s="3"/>
      <c r="B780" s="4"/>
      <c r="E780" s="265"/>
      <c r="F780" s="288"/>
      <c r="G780" s="287"/>
      <c r="H780" s="305"/>
      <c r="I780" s="268"/>
      <c r="K780" s="241"/>
    </row>
    <row r="781" spans="1:11" ht="12.75">
      <c r="A781" s="3"/>
      <c r="B781" s="4"/>
      <c r="E781" s="265"/>
      <c r="F781" s="288"/>
      <c r="G781" s="287"/>
      <c r="H781" s="305"/>
      <c r="I781" s="268"/>
      <c r="K781" s="241"/>
    </row>
    <row r="782" spans="1:11" ht="12.75">
      <c r="A782" s="3"/>
      <c r="B782" s="4"/>
      <c r="E782" s="265"/>
      <c r="F782" s="288"/>
      <c r="G782" s="287"/>
      <c r="H782" s="305"/>
      <c r="I782" s="268"/>
      <c r="K782" s="241"/>
    </row>
    <row r="783" spans="1:11" ht="12.75">
      <c r="A783" s="3"/>
      <c r="B783" s="4"/>
      <c r="E783" s="265"/>
      <c r="F783" s="288"/>
      <c r="G783" s="287"/>
      <c r="H783" s="305"/>
      <c r="I783" s="268"/>
      <c r="K783" s="241"/>
    </row>
    <row r="784" spans="1:11" ht="12.75">
      <c r="A784" s="3"/>
      <c r="B784" s="4"/>
      <c r="E784" s="265"/>
      <c r="F784" s="288"/>
      <c r="G784" s="287"/>
      <c r="H784" s="305"/>
      <c r="I784" s="268"/>
      <c r="K784" s="241"/>
    </row>
    <row r="785" spans="1:11" ht="12.75">
      <c r="A785" s="3"/>
      <c r="B785" s="4"/>
      <c r="E785" s="265"/>
      <c r="F785" s="288"/>
      <c r="G785" s="287"/>
      <c r="H785" s="305"/>
      <c r="I785" s="268"/>
      <c r="K785" s="241"/>
    </row>
    <row r="786" spans="1:11" ht="12.75">
      <c r="A786" s="3"/>
      <c r="B786" s="4"/>
      <c r="E786" s="265"/>
      <c r="F786" s="288"/>
      <c r="G786" s="287"/>
      <c r="H786" s="305"/>
      <c r="I786" s="268"/>
      <c r="K786" s="241"/>
    </row>
    <row r="787" spans="1:11" ht="12.75">
      <c r="A787" s="3"/>
      <c r="B787" s="4"/>
      <c r="E787" s="265"/>
      <c r="F787" s="288"/>
      <c r="G787" s="287"/>
      <c r="H787" s="305"/>
      <c r="I787" s="268"/>
      <c r="K787" s="241"/>
    </row>
    <row r="788" spans="1:11" ht="12.75">
      <c r="A788" s="3"/>
      <c r="B788" s="4"/>
      <c r="E788" s="265"/>
      <c r="F788" s="288"/>
      <c r="G788" s="287"/>
      <c r="H788" s="305"/>
      <c r="I788" s="268"/>
      <c r="K788" s="241"/>
    </row>
    <row r="789" spans="1:11" ht="12.75">
      <c r="A789" s="3"/>
      <c r="B789" s="4"/>
      <c r="E789" s="265"/>
      <c r="F789" s="288"/>
      <c r="G789" s="287"/>
      <c r="H789" s="305"/>
      <c r="I789" s="268"/>
      <c r="K789" s="241"/>
    </row>
    <row r="790" spans="1:11" ht="12.75">
      <c r="A790" s="3"/>
      <c r="B790" s="4"/>
      <c r="E790" s="265"/>
      <c r="F790" s="288"/>
      <c r="G790" s="287"/>
      <c r="H790" s="305"/>
      <c r="I790" s="268"/>
      <c r="K790" s="241"/>
    </row>
    <row r="791" spans="1:11" ht="12.75">
      <c r="A791" s="3"/>
      <c r="B791" s="4"/>
      <c r="E791" s="265"/>
      <c r="F791" s="288"/>
      <c r="G791" s="287"/>
      <c r="H791" s="305"/>
      <c r="I791" s="268"/>
      <c r="K791" s="241"/>
    </row>
    <row r="792" spans="1:11" ht="12.75">
      <c r="A792" s="3"/>
      <c r="B792" s="4"/>
      <c r="E792" s="265"/>
      <c r="F792" s="288"/>
      <c r="G792" s="287"/>
      <c r="H792" s="305"/>
      <c r="I792" s="268"/>
      <c r="K792" s="241"/>
    </row>
    <row r="793" spans="1:11" ht="12.75">
      <c r="A793" s="3"/>
      <c r="B793" s="4"/>
      <c r="E793" s="265"/>
      <c r="F793" s="288"/>
      <c r="G793" s="287"/>
      <c r="H793" s="305"/>
      <c r="I793" s="268"/>
      <c r="K793" s="241"/>
    </row>
    <row r="794" spans="1:11" ht="12.75">
      <c r="A794" s="3"/>
      <c r="B794" s="4"/>
      <c r="E794" s="265"/>
      <c r="F794" s="288"/>
      <c r="G794" s="287"/>
      <c r="H794" s="305"/>
      <c r="I794" s="268"/>
      <c r="K794" s="241"/>
    </row>
    <row r="795" spans="1:11" ht="12.75">
      <c r="A795" s="3"/>
      <c r="B795" s="4"/>
      <c r="E795" s="265"/>
      <c r="F795" s="288"/>
      <c r="G795" s="287"/>
      <c r="H795" s="305"/>
      <c r="I795" s="268"/>
      <c r="K795" s="241"/>
    </row>
    <row r="796" spans="1:11" ht="12.75">
      <c r="A796" s="3"/>
      <c r="B796" s="4"/>
      <c r="E796" s="265"/>
      <c r="F796" s="288"/>
      <c r="G796" s="287"/>
      <c r="H796" s="305"/>
      <c r="I796" s="268"/>
      <c r="K796" s="241"/>
    </row>
    <row r="797" spans="1:11" ht="12.75">
      <c r="A797" s="3"/>
      <c r="B797" s="4"/>
      <c r="E797" s="265"/>
      <c r="F797" s="288"/>
      <c r="G797" s="287"/>
      <c r="H797" s="305"/>
      <c r="I797" s="268"/>
      <c r="K797" s="241"/>
    </row>
    <row r="798" spans="1:11" ht="12.75">
      <c r="A798" s="3"/>
      <c r="B798" s="4"/>
      <c r="E798" s="265"/>
      <c r="F798" s="288"/>
      <c r="G798" s="287"/>
      <c r="H798" s="305"/>
      <c r="I798" s="268"/>
      <c r="K798" s="241"/>
    </row>
    <row r="799" spans="1:11" ht="12.75">
      <c r="A799" s="3"/>
      <c r="B799" s="4"/>
      <c r="E799" s="265"/>
      <c r="F799" s="288"/>
      <c r="G799" s="287"/>
      <c r="H799" s="305"/>
      <c r="I799" s="268"/>
      <c r="K799" s="241"/>
    </row>
    <row r="800" spans="1:11" ht="12.75">
      <c r="A800" s="3"/>
      <c r="B800" s="4"/>
      <c r="E800" s="265"/>
      <c r="F800" s="288"/>
      <c r="G800" s="287"/>
      <c r="H800" s="305"/>
      <c r="I800" s="268"/>
      <c r="K800" s="241"/>
    </row>
    <row r="801" spans="1:11" ht="12.75">
      <c r="A801" s="3"/>
      <c r="B801" s="4"/>
      <c r="E801" s="265"/>
      <c r="F801" s="288"/>
      <c r="G801" s="287"/>
      <c r="H801" s="305"/>
      <c r="I801" s="268"/>
      <c r="K801" s="241"/>
    </row>
    <row r="802" spans="1:11" ht="12.75">
      <c r="A802" s="3"/>
      <c r="B802" s="4"/>
      <c r="E802" s="265"/>
      <c r="F802" s="288"/>
      <c r="G802" s="287"/>
      <c r="H802" s="305"/>
      <c r="I802" s="268"/>
      <c r="K802" s="241"/>
    </row>
    <row r="803" spans="1:11" ht="12.75">
      <c r="A803" s="3"/>
      <c r="B803" s="4"/>
      <c r="E803" s="265"/>
      <c r="F803" s="288"/>
      <c r="G803" s="287"/>
      <c r="H803" s="305"/>
      <c r="I803" s="268"/>
      <c r="K803" s="241"/>
    </row>
    <row r="804" spans="1:11" ht="12.75">
      <c r="A804" s="3"/>
      <c r="B804" s="4"/>
      <c r="E804" s="265"/>
      <c r="F804" s="288"/>
      <c r="G804" s="287"/>
      <c r="H804" s="305"/>
      <c r="I804" s="268"/>
      <c r="K804" s="241"/>
    </row>
    <row r="805" spans="1:11" ht="12.75">
      <c r="A805" s="3"/>
      <c r="B805" s="4"/>
      <c r="E805" s="265"/>
      <c r="F805" s="288"/>
      <c r="G805" s="287"/>
      <c r="H805" s="305"/>
      <c r="I805" s="268"/>
      <c r="K805" s="241"/>
    </row>
    <row r="806" spans="1:11" ht="12.75">
      <c r="A806" s="3"/>
      <c r="B806" s="4"/>
      <c r="E806" s="265"/>
      <c r="F806" s="288"/>
      <c r="G806" s="287"/>
      <c r="H806" s="305"/>
      <c r="I806" s="268"/>
      <c r="K806" s="241"/>
    </row>
    <row r="807" spans="1:11" ht="12.75">
      <c r="A807" s="3"/>
      <c r="B807" s="4"/>
      <c r="E807" s="265"/>
      <c r="F807" s="288"/>
      <c r="G807" s="287"/>
      <c r="H807" s="305"/>
      <c r="I807" s="268"/>
      <c r="K807" s="241"/>
    </row>
    <row r="808" spans="1:11" ht="12.75">
      <c r="A808" s="3"/>
      <c r="B808" s="4"/>
      <c r="E808" s="265"/>
      <c r="F808" s="288"/>
      <c r="G808" s="287"/>
      <c r="H808" s="305"/>
      <c r="I808" s="268"/>
      <c r="K808" s="241"/>
    </row>
    <row r="809" spans="1:11" ht="12.75">
      <c r="A809" s="3"/>
      <c r="B809" s="4"/>
      <c r="E809" s="265"/>
      <c r="F809" s="288"/>
      <c r="G809" s="287"/>
      <c r="H809" s="305"/>
      <c r="I809" s="268"/>
      <c r="K809" s="241"/>
    </row>
    <row r="810" spans="1:11" ht="12.75">
      <c r="A810" s="3"/>
      <c r="B810" s="4"/>
      <c r="E810" s="265"/>
      <c r="F810" s="288"/>
      <c r="G810" s="287"/>
      <c r="H810" s="305"/>
      <c r="I810" s="268"/>
      <c r="K810" s="241"/>
    </row>
    <row r="811" spans="1:11" ht="12.75">
      <c r="A811" s="3"/>
      <c r="B811" s="4"/>
      <c r="E811" s="265"/>
      <c r="F811" s="288"/>
      <c r="G811" s="287"/>
      <c r="H811" s="305"/>
      <c r="I811" s="268"/>
      <c r="K811" s="241"/>
    </row>
    <row r="812" spans="1:11" ht="12.75">
      <c r="A812" s="3"/>
      <c r="B812" s="4"/>
      <c r="E812" s="265"/>
      <c r="F812" s="288"/>
      <c r="G812" s="287"/>
      <c r="H812" s="305"/>
      <c r="I812" s="268"/>
      <c r="K812" s="241"/>
    </row>
    <row r="813" spans="1:11" ht="12.75">
      <c r="A813" s="3"/>
      <c r="B813" s="4"/>
      <c r="E813" s="265"/>
      <c r="F813" s="288"/>
      <c r="G813" s="287"/>
      <c r="H813" s="305"/>
      <c r="I813" s="268"/>
      <c r="K813" s="241"/>
    </row>
    <row r="814" spans="1:11" ht="12.75">
      <c r="A814" s="3"/>
      <c r="B814" s="4"/>
      <c r="E814" s="265"/>
      <c r="F814" s="288"/>
      <c r="G814" s="287"/>
      <c r="H814" s="305"/>
      <c r="I814" s="268"/>
      <c r="K814" s="241"/>
    </row>
    <row r="815" spans="1:11" ht="12.75">
      <c r="A815" s="3"/>
      <c r="B815" s="4"/>
      <c r="E815" s="265"/>
      <c r="F815" s="288"/>
      <c r="G815" s="287"/>
      <c r="H815" s="305"/>
      <c r="I815" s="268"/>
      <c r="K815" s="241"/>
    </row>
    <row r="816" spans="1:11" ht="12.75">
      <c r="A816" s="3"/>
      <c r="B816" s="4"/>
      <c r="E816" s="265"/>
      <c r="F816" s="288"/>
      <c r="G816" s="287"/>
      <c r="H816" s="305"/>
      <c r="I816" s="268"/>
      <c r="K816" s="241"/>
    </row>
    <row r="817" spans="1:11" ht="12.75">
      <c r="A817" s="3"/>
      <c r="B817" s="4"/>
      <c r="E817" s="265"/>
      <c r="F817" s="288"/>
      <c r="G817" s="287"/>
      <c r="H817" s="305"/>
      <c r="I817" s="268"/>
      <c r="K817" s="241"/>
    </row>
    <row r="818" spans="1:11" ht="12.75">
      <c r="A818" s="3"/>
      <c r="B818" s="4"/>
      <c r="E818" s="265"/>
      <c r="F818" s="288"/>
      <c r="G818" s="287"/>
      <c r="H818" s="305"/>
      <c r="I818" s="268"/>
      <c r="K818" s="241"/>
    </row>
    <row r="819" spans="1:11" ht="12.75">
      <c r="A819" s="3"/>
      <c r="B819" s="4"/>
      <c r="E819" s="265"/>
      <c r="F819" s="288"/>
      <c r="G819" s="287"/>
      <c r="H819" s="305"/>
      <c r="I819" s="268"/>
      <c r="K819" s="241"/>
    </row>
    <row r="820" spans="1:11" ht="12.75">
      <c r="A820" s="3"/>
      <c r="B820" s="4"/>
      <c r="E820" s="265"/>
      <c r="F820" s="288"/>
      <c r="G820" s="287"/>
      <c r="H820" s="305"/>
      <c r="I820" s="268"/>
      <c r="K820" s="241"/>
    </row>
    <row r="821" spans="1:11" ht="12.75">
      <c r="A821" s="3"/>
      <c r="B821" s="4"/>
      <c r="E821" s="265"/>
      <c r="F821" s="288"/>
      <c r="G821" s="287"/>
      <c r="H821" s="305"/>
      <c r="I821" s="268"/>
      <c r="K821" s="241"/>
    </row>
    <row r="822" spans="1:11" ht="12.75">
      <c r="A822" s="3"/>
      <c r="B822" s="4"/>
      <c r="E822" s="265"/>
      <c r="F822" s="288"/>
      <c r="G822" s="287"/>
      <c r="H822" s="305"/>
      <c r="I822" s="268"/>
      <c r="K822" s="241"/>
    </row>
    <row r="823" spans="1:11" ht="12.75">
      <c r="A823" s="3"/>
      <c r="B823" s="4"/>
      <c r="E823" s="265"/>
      <c r="F823" s="288"/>
      <c r="G823" s="287"/>
      <c r="H823" s="305"/>
      <c r="I823" s="268"/>
      <c r="K823" s="241"/>
    </row>
    <row r="824" spans="1:11" ht="12.75">
      <c r="A824" s="3"/>
      <c r="B824" s="4"/>
      <c r="E824" s="265"/>
      <c r="F824" s="288"/>
      <c r="G824" s="287"/>
      <c r="H824" s="305"/>
      <c r="I824" s="268"/>
      <c r="K824" s="241"/>
    </row>
    <row r="825" spans="1:11" ht="12.75">
      <c r="A825" s="3"/>
      <c r="B825" s="4"/>
      <c r="E825" s="265"/>
      <c r="F825" s="288"/>
      <c r="G825" s="287"/>
      <c r="H825" s="305"/>
      <c r="I825" s="268"/>
      <c r="K825" s="241"/>
    </row>
    <row r="826" spans="1:11" ht="12.75">
      <c r="A826" s="3"/>
      <c r="B826" s="4"/>
      <c r="E826" s="265"/>
      <c r="F826" s="288"/>
      <c r="G826" s="287"/>
      <c r="H826" s="305"/>
      <c r="I826" s="268"/>
      <c r="K826" s="241"/>
    </row>
    <row r="827" spans="1:11" ht="12.75">
      <c r="A827" s="3"/>
      <c r="B827" s="4"/>
      <c r="E827" s="265"/>
      <c r="F827" s="288"/>
      <c r="G827" s="287"/>
      <c r="H827" s="305"/>
      <c r="I827" s="268"/>
      <c r="K827" s="241"/>
    </row>
    <row r="828" spans="1:11" ht="12.75">
      <c r="A828" s="3"/>
      <c r="B828" s="4"/>
      <c r="E828" s="265"/>
      <c r="F828" s="288"/>
      <c r="G828" s="287"/>
      <c r="H828" s="305"/>
      <c r="I828" s="268"/>
      <c r="K828" s="241"/>
    </row>
    <row r="829" spans="1:11" ht="12.75">
      <c r="A829" s="3"/>
      <c r="B829" s="4"/>
      <c r="E829" s="265"/>
      <c r="F829" s="288"/>
      <c r="G829" s="287"/>
      <c r="H829" s="305"/>
      <c r="I829" s="268"/>
      <c r="K829" s="241"/>
    </row>
    <row r="830" spans="1:11" ht="12.75">
      <c r="A830" s="3"/>
      <c r="B830" s="4"/>
      <c r="E830" s="265"/>
      <c r="F830" s="288"/>
      <c r="G830" s="287"/>
      <c r="H830" s="305"/>
      <c r="I830" s="268"/>
      <c r="K830" s="241"/>
    </row>
    <row r="831" spans="1:11" ht="12.75">
      <c r="A831" s="3"/>
      <c r="B831" s="4"/>
      <c r="E831" s="265"/>
      <c r="F831" s="288"/>
      <c r="G831" s="287"/>
      <c r="H831" s="305"/>
      <c r="I831" s="268"/>
      <c r="K831" s="241"/>
    </row>
    <row r="832" spans="1:11" ht="12.75">
      <c r="A832" s="3"/>
      <c r="B832" s="4"/>
      <c r="E832" s="265"/>
      <c r="F832" s="288"/>
      <c r="G832" s="287"/>
      <c r="H832" s="305"/>
      <c r="I832" s="268"/>
      <c r="K832" s="241"/>
    </row>
    <row r="833" spans="1:11" ht="12.75">
      <c r="A833" s="3"/>
      <c r="B833" s="4"/>
      <c r="E833" s="265"/>
      <c r="F833" s="288"/>
      <c r="G833" s="287"/>
      <c r="H833" s="305"/>
      <c r="I833" s="268"/>
      <c r="K833" s="241"/>
    </row>
    <row r="834" spans="1:11" ht="12.75">
      <c r="A834" s="3"/>
      <c r="B834" s="4"/>
      <c r="E834" s="265"/>
      <c r="F834" s="288"/>
      <c r="G834" s="287"/>
      <c r="H834" s="305"/>
      <c r="I834" s="268"/>
      <c r="K834" s="241"/>
    </row>
    <row r="835" spans="1:11" ht="12.75">
      <c r="A835" s="3"/>
      <c r="B835" s="4"/>
      <c r="E835" s="265"/>
      <c r="F835" s="288"/>
      <c r="G835" s="287"/>
      <c r="H835" s="305"/>
      <c r="I835" s="268"/>
      <c r="K835" s="241"/>
    </row>
    <row r="836" spans="1:11" ht="12.75">
      <c r="A836" s="3"/>
      <c r="B836" s="4"/>
      <c r="E836" s="265"/>
      <c r="F836" s="288"/>
      <c r="G836" s="287"/>
      <c r="H836" s="305"/>
      <c r="I836" s="268"/>
      <c r="K836" s="241"/>
    </row>
    <row r="837" spans="1:11" ht="12.75">
      <c r="A837" s="3"/>
      <c r="B837" s="4"/>
      <c r="E837" s="265"/>
      <c r="F837" s="288"/>
      <c r="G837" s="287"/>
      <c r="H837" s="305"/>
      <c r="I837" s="268"/>
      <c r="K837" s="241"/>
    </row>
    <row r="838" spans="1:11" ht="12.75">
      <c r="A838" s="3"/>
      <c r="B838" s="4"/>
      <c r="E838" s="265"/>
      <c r="F838" s="288"/>
      <c r="G838" s="287"/>
      <c r="H838" s="305"/>
      <c r="I838" s="268"/>
      <c r="K838" s="241"/>
    </row>
    <row r="839" spans="1:11" ht="12.75">
      <c r="A839" s="3"/>
      <c r="B839" s="4"/>
      <c r="E839" s="265"/>
      <c r="F839" s="288"/>
      <c r="G839" s="287"/>
      <c r="H839" s="305"/>
      <c r="I839" s="268"/>
      <c r="K839" s="241"/>
    </row>
    <row r="840" spans="1:11" ht="12.75">
      <c r="A840" s="3"/>
      <c r="B840" s="4"/>
      <c r="E840" s="265"/>
      <c r="F840" s="288"/>
      <c r="G840" s="287"/>
      <c r="H840" s="305"/>
      <c r="I840" s="268"/>
      <c r="K840" s="241"/>
    </row>
    <row r="841" spans="1:11" ht="12.75">
      <c r="A841" s="3"/>
      <c r="B841" s="4"/>
      <c r="E841" s="265"/>
      <c r="F841" s="288"/>
      <c r="G841" s="287"/>
      <c r="H841" s="305"/>
      <c r="I841" s="268"/>
      <c r="K841" s="241"/>
    </row>
    <row r="842" spans="1:11" ht="12.75">
      <c r="A842" s="3"/>
      <c r="B842" s="4"/>
      <c r="E842" s="265"/>
      <c r="F842" s="288"/>
      <c r="G842" s="287"/>
      <c r="H842" s="305"/>
      <c r="I842" s="268"/>
      <c r="K842" s="241"/>
    </row>
    <row r="843" spans="1:11" ht="12.75">
      <c r="A843" s="3"/>
      <c r="B843" s="4"/>
      <c r="E843" s="265"/>
      <c r="F843" s="288"/>
      <c r="G843" s="287"/>
      <c r="H843" s="305"/>
      <c r="I843" s="268"/>
      <c r="K843" s="241"/>
    </row>
    <row r="844" spans="1:11" ht="12.75">
      <c r="A844" s="3"/>
      <c r="B844" s="4"/>
      <c r="E844" s="265"/>
      <c r="F844" s="288"/>
      <c r="G844" s="287"/>
      <c r="H844" s="305"/>
      <c r="I844" s="268"/>
      <c r="K844" s="241"/>
    </row>
    <row r="845" spans="1:11" ht="12.75">
      <c r="A845" s="3"/>
      <c r="B845" s="4"/>
      <c r="E845" s="265"/>
      <c r="F845" s="288"/>
      <c r="G845" s="287"/>
      <c r="H845" s="305"/>
      <c r="I845" s="268"/>
      <c r="K845" s="241"/>
    </row>
    <row r="846" spans="1:11" ht="12.75">
      <c r="A846" s="3"/>
      <c r="B846" s="4"/>
      <c r="E846" s="265"/>
      <c r="F846" s="288"/>
      <c r="G846" s="287"/>
      <c r="H846" s="305"/>
      <c r="I846" s="268"/>
      <c r="K846" s="241"/>
    </row>
    <row r="847" spans="1:11" ht="12.75">
      <c r="A847" s="3"/>
      <c r="B847" s="4"/>
      <c r="E847" s="265"/>
      <c r="F847" s="288"/>
      <c r="G847" s="287"/>
      <c r="H847" s="305"/>
      <c r="I847" s="268"/>
      <c r="K847" s="241"/>
    </row>
    <row r="848" spans="1:11" ht="12.75">
      <c r="A848" s="3"/>
      <c r="B848" s="4"/>
      <c r="E848" s="265"/>
      <c r="F848" s="288"/>
      <c r="G848" s="287"/>
      <c r="H848" s="305"/>
      <c r="I848" s="268"/>
      <c r="K848" s="241"/>
    </row>
    <row r="849" spans="1:11" ht="12.75">
      <c r="A849" s="3"/>
      <c r="B849" s="4"/>
      <c r="E849" s="265"/>
      <c r="F849" s="288"/>
      <c r="G849" s="287"/>
      <c r="H849" s="305"/>
      <c r="I849" s="268"/>
      <c r="K849" s="241"/>
    </row>
    <row r="850" spans="1:11" ht="12.75">
      <c r="A850" s="3"/>
      <c r="B850" s="4"/>
      <c r="E850" s="265"/>
      <c r="F850" s="288"/>
      <c r="G850" s="287"/>
      <c r="H850" s="305"/>
      <c r="I850" s="268"/>
      <c r="K850" s="241"/>
    </row>
    <row r="851" spans="1:11" ht="12.75">
      <c r="A851" s="3"/>
      <c r="B851" s="4"/>
      <c r="E851" s="265"/>
      <c r="F851" s="288"/>
      <c r="G851" s="287"/>
      <c r="H851" s="305"/>
      <c r="I851" s="268"/>
      <c r="K851" s="241"/>
    </row>
    <row r="852" spans="1:11" ht="12.75">
      <c r="A852" s="3"/>
      <c r="B852" s="4"/>
      <c r="E852" s="265"/>
      <c r="F852" s="288"/>
      <c r="G852" s="287"/>
      <c r="H852" s="305"/>
      <c r="I852" s="268"/>
      <c r="K852" s="241"/>
    </row>
    <row r="853" spans="1:11" ht="12.75">
      <c r="A853" s="3"/>
      <c r="B853" s="4"/>
      <c r="E853" s="265"/>
      <c r="F853" s="288"/>
      <c r="G853" s="287"/>
      <c r="H853" s="305"/>
      <c r="I853" s="268"/>
      <c r="K853" s="241"/>
    </row>
    <row r="854" spans="1:11" ht="12.75">
      <c r="A854" s="3"/>
      <c r="B854" s="4"/>
      <c r="E854" s="265"/>
      <c r="F854" s="288"/>
      <c r="G854" s="287"/>
      <c r="H854" s="305"/>
      <c r="I854" s="268"/>
      <c r="K854" s="241"/>
    </row>
    <row r="855" spans="1:11" ht="12.75">
      <c r="A855" s="3"/>
      <c r="B855" s="4"/>
      <c r="E855" s="265"/>
      <c r="F855" s="288"/>
      <c r="G855" s="287"/>
      <c r="H855" s="305"/>
      <c r="I855" s="268"/>
      <c r="K855" s="241"/>
    </row>
    <row r="856" spans="1:11" ht="12.75">
      <c r="A856" s="3"/>
      <c r="B856" s="4"/>
      <c r="E856" s="265"/>
      <c r="F856" s="288"/>
      <c r="G856" s="287"/>
      <c r="H856" s="305"/>
      <c r="I856" s="268"/>
      <c r="K856" s="241"/>
    </row>
    <row r="857" spans="1:11" ht="12.75">
      <c r="A857" s="3"/>
      <c r="B857" s="4"/>
      <c r="E857" s="265"/>
      <c r="F857" s="288"/>
      <c r="G857" s="287"/>
      <c r="H857" s="305"/>
      <c r="I857" s="268"/>
      <c r="K857" s="241"/>
    </row>
    <row r="858" spans="1:11" ht="12.75">
      <c r="A858" s="3"/>
      <c r="B858" s="4"/>
      <c r="E858" s="265"/>
      <c r="F858" s="288"/>
      <c r="G858" s="287"/>
      <c r="H858" s="305"/>
      <c r="I858" s="268"/>
      <c r="K858" s="241"/>
    </row>
    <row r="859" spans="1:11" ht="12.75">
      <c r="A859" s="3"/>
      <c r="B859" s="4"/>
      <c r="E859" s="265"/>
      <c r="F859" s="288"/>
      <c r="G859" s="287"/>
      <c r="H859" s="305"/>
      <c r="I859" s="268"/>
      <c r="K859" s="241"/>
    </row>
    <row r="860" spans="1:11" ht="12.75">
      <c r="A860" s="3"/>
      <c r="B860" s="4"/>
      <c r="E860" s="265"/>
      <c r="F860" s="288"/>
      <c r="G860" s="287"/>
      <c r="H860" s="305"/>
      <c r="I860" s="268"/>
      <c r="K860" s="241"/>
    </row>
    <row r="861" spans="1:11" ht="12.75">
      <c r="A861" s="3"/>
      <c r="B861" s="4"/>
      <c r="E861" s="265"/>
      <c r="F861" s="288"/>
      <c r="G861" s="287"/>
      <c r="H861" s="305"/>
      <c r="I861" s="268"/>
      <c r="K861" s="241"/>
    </row>
    <row r="862" spans="1:11" ht="12.75">
      <c r="A862" s="3"/>
      <c r="B862" s="4"/>
      <c r="E862" s="265"/>
      <c r="F862" s="288"/>
      <c r="G862" s="287"/>
      <c r="H862" s="305"/>
      <c r="I862" s="268"/>
      <c r="K862" s="241"/>
    </row>
    <row r="863" spans="1:11" ht="12.75">
      <c r="A863" s="3"/>
      <c r="B863" s="4"/>
      <c r="E863" s="265"/>
      <c r="F863" s="288"/>
      <c r="G863" s="287"/>
      <c r="H863" s="305"/>
      <c r="I863" s="268"/>
      <c r="K863" s="241"/>
    </row>
    <row r="864" spans="1:11" ht="12.75">
      <c r="A864" s="3"/>
      <c r="B864" s="4"/>
      <c r="E864" s="265"/>
      <c r="F864" s="288"/>
      <c r="G864" s="287"/>
      <c r="H864" s="305"/>
      <c r="I864" s="268"/>
      <c r="K864" s="241"/>
    </row>
    <row r="865" spans="1:11" ht="12.75">
      <c r="A865" s="3"/>
      <c r="B865" s="4"/>
      <c r="E865" s="265"/>
      <c r="F865" s="288"/>
      <c r="G865" s="287"/>
      <c r="H865" s="305"/>
      <c r="I865" s="268"/>
      <c r="K865" s="241"/>
    </row>
    <row r="866" spans="1:11" ht="12.75">
      <c r="A866" s="3"/>
      <c r="B866" s="4"/>
      <c r="E866" s="265"/>
      <c r="F866" s="288"/>
      <c r="G866" s="287"/>
      <c r="H866" s="305"/>
      <c r="I866" s="268"/>
      <c r="K866" s="241"/>
    </row>
    <row r="867" spans="1:11" ht="12.75">
      <c r="A867" s="3"/>
      <c r="B867" s="4"/>
      <c r="E867" s="265"/>
      <c r="F867" s="288"/>
      <c r="G867" s="287"/>
      <c r="H867" s="305"/>
      <c r="I867" s="268"/>
      <c r="K867" s="241"/>
    </row>
    <row r="868" spans="1:11" ht="12.75">
      <c r="A868" s="3"/>
      <c r="B868" s="4"/>
      <c r="E868" s="265"/>
      <c r="F868" s="288"/>
      <c r="G868" s="287"/>
      <c r="H868" s="305"/>
      <c r="I868" s="268"/>
      <c r="K868" s="241"/>
    </row>
    <row r="869" spans="1:11" ht="12.75">
      <c r="A869" s="3"/>
      <c r="B869" s="4"/>
      <c r="E869" s="265"/>
      <c r="F869" s="288"/>
      <c r="G869" s="287"/>
      <c r="H869" s="305"/>
      <c r="I869" s="268"/>
      <c r="K869" s="241"/>
    </row>
    <row r="870" spans="1:11" ht="12.75">
      <c r="A870" s="3"/>
      <c r="B870" s="4"/>
      <c r="E870" s="265"/>
      <c r="F870" s="288"/>
      <c r="G870" s="287"/>
      <c r="H870" s="305"/>
      <c r="I870" s="268"/>
      <c r="K870" s="241"/>
    </row>
    <row r="871" spans="1:11" ht="12.75">
      <c r="A871" s="3"/>
      <c r="B871" s="4"/>
      <c r="E871" s="265"/>
      <c r="F871" s="288"/>
      <c r="G871" s="287"/>
      <c r="H871" s="305"/>
      <c r="I871" s="268"/>
      <c r="K871" s="241"/>
    </row>
    <row r="872" spans="1:11" ht="12.75">
      <c r="A872" s="3"/>
      <c r="B872" s="4"/>
      <c r="E872" s="265"/>
      <c r="F872" s="288"/>
      <c r="G872" s="287"/>
      <c r="H872" s="305"/>
      <c r="I872" s="268"/>
      <c r="K872" s="241"/>
    </row>
    <row r="873" spans="1:11" ht="12.75">
      <c r="A873" s="3"/>
      <c r="B873" s="4"/>
      <c r="E873" s="265"/>
      <c r="F873" s="288"/>
      <c r="G873" s="287"/>
      <c r="H873" s="305"/>
      <c r="I873" s="268"/>
      <c r="K873" s="241"/>
    </row>
    <row r="874" spans="1:11" ht="12.75">
      <c r="A874" s="3"/>
      <c r="B874" s="4"/>
      <c r="E874" s="265"/>
      <c r="F874" s="288"/>
      <c r="G874" s="287"/>
      <c r="H874" s="305"/>
      <c r="I874" s="268"/>
      <c r="K874" s="241"/>
    </row>
    <row r="875" spans="1:11" ht="12.75">
      <c r="A875" s="3"/>
      <c r="B875" s="4"/>
      <c r="E875" s="265"/>
      <c r="F875" s="288"/>
      <c r="G875" s="287"/>
      <c r="H875" s="305"/>
      <c r="I875" s="268"/>
      <c r="K875" s="241"/>
    </row>
    <row r="876" spans="1:11" ht="12.75">
      <c r="A876" s="3"/>
      <c r="B876" s="4"/>
      <c r="E876" s="265"/>
      <c r="F876" s="288"/>
      <c r="G876" s="287"/>
      <c r="H876" s="305"/>
      <c r="I876" s="268"/>
      <c r="K876" s="241"/>
    </row>
    <row r="877" spans="1:11" ht="12.75">
      <c r="A877" s="3"/>
      <c r="B877" s="4"/>
      <c r="E877" s="265"/>
      <c r="F877" s="288"/>
      <c r="G877" s="287"/>
      <c r="H877" s="305"/>
      <c r="I877" s="268"/>
      <c r="K877" s="241"/>
    </row>
    <row r="878" spans="1:11" ht="12.75">
      <c r="A878" s="3"/>
      <c r="B878" s="4"/>
      <c r="E878" s="265"/>
      <c r="F878" s="288"/>
      <c r="G878" s="287"/>
      <c r="H878" s="305"/>
      <c r="I878" s="268"/>
      <c r="K878" s="241"/>
    </row>
    <row r="879" spans="1:11" ht="12.75">
      <c r="A879" s="3"/>
      <c r="B879" s="4"/>
      <c r="E879" s="265"/>
      <c r="F879" s="288"/>
      <c r="G879" s="287"/>
      <c r="H879" s="305"/>
      <c r="I879" s="268"/>
      <c r="K879" s="241"/>
    </row>
    <row r="880" spans="1:11" ht="12.75">
      <c r="A880" s="3"/>
      <c r="B880" s="4"/>
      <c r="E880" s="265"/>
      <c r="F880" s="288"/>
      <c r="G880" s="287"/>
      <c r="H880" s="305"/>
      <c r="I880" s="268"/>
      <c r="K880" s="241"/>
    </row>
    <row r="881" spans="1:11" ht="12.75">
      <c r="A881" s="3"/>
      <c r="B881" s="4"/>
      <c r="E881" s="265"/>
      <c r="F881" s="288"/>
      <c r="G881" s="287"/>
      <c r="H881" s="305"/>
      <c r="I881" s="268"/>
      <c r="K881" s="241"/>
    </row>
    <row r="882" spans="1:11" ht="12.75">
      <c r="A882" s="3"/>
      <c r="B882" s="4"/>
      <c r="E882" s="265"/>
      <c r="F882" s="288"/>
      <c r="G882" s="287"/>
      <c r="H882" s="305"/>
      <c r="I882" s="268"/>
      <c r="K882" s="241"/>
    </row>
    <row r="883" spans="1:11" ht="12.75">
      <c r="A883" s="3"/>
      <c r="B883" s="4"/>
      <c r="E883" s="265"/>
      <c r="F883" s="288"/>
      <c r="G883" s="287"/>
      <c r="H883" s="305"/>
      <c r="I883" s="268"/>
      <c r="K883" s="241"/>
    </row>
    <row r="884" spans="1:11" ht="12.75">
      <c r="A884" s="3"/>
      <c r="B884" s="4"/>
      <c r="E884" s="265"/>
      <c r="F884" s="288"/>
      <c r="G884" s="287"/>
      <c r="H884" s="305"/>
      <c r="I884" s="268"/>
      <c r="K884" s="241"/>
    </row>
    <row r="885" spans="1:11" ht="12.75">
      <c r="A885" s="3"/>
      <c r="B885" s="4"/>
      <c r="E885" s="265"/>
      <c r="F885" s="288"/>
      <c r="G885" s="287"/>
      <c r="H885" s="305"/>
      <c r="I885" s="268"/>
      <c r="K885" s="241"/>
    </row>
    <row r="886" spans="1:11" ht="12.75">
      <c r="A886" s="3"/>
      <c r="B886" s="4"/>
      <c r="E886" s="265"/>
      <c r="F886" s="288"/>
      <c r="G886" s="287"/>
      <c r="H886" s="305"/>
      <c r="I886" s="268"/>
      <c r="K886" s="241"/>
    </row>
    <row r="887" spans="1:11" ht="12.75">
      <c r="A887" s="3"/>
      <c r="B887" s="4"/>
      <c r="E887" s="265"/>
      <c r="F887" s="288"/>
      <c r="G887" s="287"/>
      <c r="H887" s="305"/>
      <c r="I887" s="268"/>
      <c r="K887" s="241"/>
    </row>
    <row r="888" spans="1:11" ht="12.75">
      <c r="A888" s="3"/>
      <c r="B888" s="4"/>
      <c r="E888" s="265"/>
      <c r="F888" s="288"/>
      <c r="G888" s="287"/>
      <c r="H888" s="305"/>
      <c r="I888" s="268"/>
      <c r="K888" s="241"/>
    </row>
    <row r="889" spans="1:11" ht="12.75">
      <c r="A889" s="3"/>
      <c r="B889" s="4"/>
      <c r="E889" s="265"/>
      <c r="F889" s="288"/>
      <c r="G889" s="287"/>
      <c r="H889" s="305"/>
      <c r="I889" s="268"/>
      <c r="K889" s="241"/>
    </row>
    <row r="890" spans="1:11" ht="12.75">
      <c r="A890" s="3"/>
      <c r="B890" s="4"/>
      <c r="E890" s="265"/>
      <c r="F890" s="288"/>
      <c r="G890" s="287"/>
      <c r="H890" s="305"/>
      <c r="I890" s="268"/>
      <c r="K890" s="241"/>
    </row>
    <row r="891" spans="1:11" ht="12.75">
      <c r="A891" s="3"/>
      <c r="B891" s="4"/>
      <c r="E891" s="265"/>
      <c r="F891" s="288"/>
      <c r="G891" s="287"/>
      <c r="H891" s="305"/>
      <c r="I891" s="268"/>
      <c r="K891" s="241"/>
    </row>
    <row r="892" spans="1:11" ht="12.75">
      <c r="A892" s="3"/>
      <c r="B892" s="4"/>
      <c r="E892" s="265"/>
      <c r="F892" s="288"/>
      <c r="G892" s="287"/>
      <c r="H892" s="305"/>
      <c r="I892" s="268"/>
      <c r="K892" s="241"/>
    </row>
    <row r="893" spans="1:11" ht="12.75">
      <c r="A893" s="3"/>
      <c r="B893" s="4"/>
      <c r="E893" s="265"/>
      <c r="F893" s="288"/>
      <c r="G893" s="287"/>
      <c r="H893" s="305"/>
      <c r="I893" s="268"/>
      <c r="K893" s="241"/>
    </row>
    <row r="894" spans="1:11" ht="12.75">
      <c r="A894" s="3"/>
      <c r="B894" s="4"/>
      <c r="E894" s="265"/>
      <c r="F894" s="288"/>
      <c r="G894" s="287"/>
      <c r="H894" s="305"/>
      <c r="I894" s="268"/>
      <c r="K894" s="241"/>
    </row>
    <row r="895" spans="1:11" ht="12.75">
      <c r="A895" s="3"/>
      <c r="B895" s="4"/>
      <c r="E895" s="265"/>
      <c r="F895" s="288"/>
      <c r="G895" s="287"/>
      <c r="H895" s="305"/>
      <c r="I895" s="268"/>
      <c r="K895" s="241"/>
    </row>
    <row r="896" spans="1:11" ht="12.75">
      <c r="A896" s="3"/>
      <c r="B896" s="4"/>
      <c r="E896" s="265"/>
      <c r="F896" s="288"/>
      <c r="G896" s="287"/>
      <c r="H896" s="305"/>
      <c r="I896" s="268"/>
      <c r="K896" s="241"/>
    </row>
    <row r="897" spans="1:11" ht="12.75">
      <c r="A897" s="3"/>
      <c r="B897" s="4"/>
      <c r="E897" s="265"/>
      <c r="F897" s="288"/>
      <c r="G897" s="287"/>
      <c r="H897" s="305"/>
      <c r="I897" s="268"/>
      <c r="K897" s="241"/>
    </row>
    <row r="898" spans="1:11" ht="12.75">
      <c r="A898" s="3"/>
      <c r="B898" s="4"/>
      <c r="E898" s="265"/>
      <c r="F898" s="288"/>
      <c r="G898" s="287"/>
      <c r="H898" s="305"/>
      <c r="I898" s="268"/>
      <c r="K898" s="241"/>
    </row>
    <row r="899" spans="1:11" ht="12.75">
      <c r="A899" s="3"/>
      <c r="B899" s="4"/>
      <c r="E899" s="265"/>
      <c r="F899" s="288"/>
      <c r="G899" s="287"/>
      <c r="H899" s="305"/>
      <c r="I899" s="268"/>
      <c r="K899" s="241"/>
    </row>
    <row r="900" spans="1:11" ht="12.75">
      <c r="A900" s="3"/>
      <c r="B900" s="4"/>
      <c r="E900" s="265"/>
      <c r="F900" s="288"/>
      <c r="G900" s="287"/>
      <c r="H900" s="305"/>
      <c r="I900" s="268"/>
      <c r="K900" s="241"/>
    </row>
    <row r="901" spans="1:11" ht="12.75">
      <c r="A901" s="3"/>
      <c r="B901" s="4"/>
      <c r="E901" s="265"/>
      <c r="F901" s="288"/>
      <c r="G901" s="287"/>
      <c r="H901" s="305"/>
      <c r="I901" s="268"/>
      <c r="K901" s="241"/>
    </row>
    <row r="902" spans="1:11" ht="12.75">
      <c r="A902" s="3"/>
      <c r="B902" s="4"/>
      <c r="E902" s="265"/>
      <c r="F902" s="288"/>
      <c r="G902" s="287"/>
      <c r="H902" s="305"/>
      <c r="I902" s="268"/>
      <c r="K902" s="241"/>
    </row>
    <row r="903" spans="1:11" ht="12.75">
      <c r="A903" s="3"/>
      <c r="B903" s="4"/>
      <c r="E903" s="265"/>
      <c r="F903" s="288"/>
      <c r="G903" s="287"/>
      <c r="H903" s="305"/>
      <c r="I903" s="268"/>
      <c r="K903" s="241"/>
    </row>
    <row r="904" spans="1:11" ht="12.75">
      <c r="A904" s="3"/>
      <c r="B904" s="4"/>
      <c r="E904" s="265"/>
      <c r="F904" s="288"/>
      <c r="G904" s="287"/>
      <c r="H904" s="305"/>
      <c r="I904" s="268"/>
      <c r="K904" s="241"/>
    </row>
    <row r="905" spans="1:11" ht="12.75">
      <c r="A905" s="3"/>
      <c r="B905" s="4"/>
      <c r="E905" s="265"/>
      <c r="F905" s="288"/>
      <c r="G905" s="287"/>
      <c r="H905" s="305"/>
      <c r="I905" s="268"/>
      <c r="K905" s="241"/>
    </row>
    <row r="906" spans="1:11" ht="12.75">
      <c r="A906" s="3"/>
      <c r="B906" s="4"/>
      <c r="E906" s="265"/>
      <c r="F906" s="288"/>
      <c r="G906" s="287"/>
      <c r="H906" s="305"/>
      <c r="I906" s="268"/>
      <c r="K906" s="241"/>
    </row>
    <row r="907" spans="1:11" ht="12.75">
      <c r="A907" s="3"/>
      <c r="B907" s="4"/>
      <c r="E907" s="265"/>
      <c r="F907" s="288"/>
      <c r="G907" s="287"/>
      <c r="H907" s="305"/>
      <c r="I907" s="268"/>
      <c r="K907" s="241"/>
    </row>
    <row r="908" spans="1:11" ht="12.75">
      <c r="A908" s="3"/>
      <c r="B908" s="4"/>
      <c r="E908" s="265"/>
      <c r="F908" s="288"/>
      <c r="G908" s="287"/>
      <c r="H908" s="305"/>
      <c r="I908" s="268"/>
      <c r="K908" s="241"/>
    </row>
    <row r="909" spans="1:11" ht="12.75">
      <c r="A909" s="3"/>
      <c r="B909" s="4"/>
      <c r="E909" s="265"/>
      <c r="F909" s="288"/>
      <c r="G909" s="287"/>
      <c r="H909" s="305"/>
      <c r="I909" s="268"/>
      <c r="K909" s="241"/>
    </row>
    <row r="910" spans="1:11" ht="12.75">
      <c r="A910" s="3"/>
      <c r="B910" s="4"/>
      <c r="E910" s="265"/>
      <c r="F910" s="288"/>
      <c r="G910" s="287"/>
      <c r="H910" s="305"/>
      <c r="I910" s="268"/>
      <c r="K910" s="241"/>
    </row>
    <row r="911" spans="1:11" ht="12.75">
      <c r="A911" s="3"/>
      <c r="B911" s="4"/>
      <c r="E911" s="265"/>
      <c r="F911" s="288"/>
      <c r="G911" s="287"/>
      <c r="H911" s="305"/>
      <c r="I911" s="268"/>
      <c r="K911" s="241"/>
    </row>
    <row r="912" spans="1:11" ht="12.75">
      <c r="A912" s="3"/>
      <c r="B912" s="4"/>
      <c r="E912" s="265"/>
      <c r="F912" s="288"/>
      <c r="G912" s="287"/>
      <c r="H912" s="305"/>
      <c r="I912" s="268"/>
      <c r="K912" s="241"/>
    </row>
    <row r="913" spans="1:11" ht="12.75">
      <c r="A913" s="3"/>
      <c r="B913" s="4"/>
      <c r="E913" s="265"/>
      <c r="F913" s="288"/>
      <c r="G913" s="287"/>
      <c r="H913" s="305"/>
      <c r="I913" s="268"/>
      <c r="K913" s="241"/>
    </row>
    <row r="914" spans="1:11" ht="12.75">
      <c r="A914" s="3"/>
      <c r="B914" s="4"/>
      <c r="E914" s="265"/>
      <c r="F914" s="288"/>
      <c r="G914" s="287"/>
      <c r="H914" s="305"/>
      <c r="I914" s="268"/>
      <c r="K914" s="241"/>
    </row>
    <row r="915" spans="1:11" ht="12.75">
      <c r="A915" s="3"/>
      <c r="B915" s="4"/>
      <c r="E915" s="265"/>
      <c r="F915" s="288"/>
      <c r="G915" s="287"/>
      <c r="H915" s="305"/>
      <c r="I915" s="268"/>
      <c r="K915" s="241"/>
    </row>
    <row r="916" spans="1:11" ht="12.75">
      <c r="A916" s="3"/>
      <c r="B916" s="4"/>
      <c r="E916" s="265"/>
      <c r="F916" s="288"/>
      <c r="G916" s="287"/>
      <c r="H916" s="305"/>
      <c r="I916" s="268"/>
      <c r="K916" s="241"/>
    </row>
    <row r="917" spans="1:11" ht="12.75">
      <c r="A917" s="3"/>
      <c r="B917" s="4"/>
      <c r="E917" s="265"/>
      <c r="F917" s="288"/>
      <c r="G917" s="287"/>
      <c r="H917" s="305"/>
      <c r="I917" s="268"/>
      <c r="K917" s="241"/>
    </row>
    <row r="918" spans="1:11" ht="12.75">
      <c r="A918" s="3"/>
      <c r="B918" s="4"/>
      <c r="E918" s="265"/>
      <c r="F918" s="288"/>
      <c r="G918" s="287"/>
      <c r="H918" s="305"/>
      <c r="I918" s="268"/>
      <c r="K918" s="241"/>
    </row>
    <row r="919" spans="1:11" ht="12.75">
      <c r="A919" s="3"/>
      <c r="B919" s="4"/>
      <c r="E919" s="265"/>
      <c r="F919" s="288"/>
      <c r="G919" s="287"/>
      <c r="H919" s="305"/>
      <c r="I919" s="268"/>
      <c r="K919" s="241"/>
    </row>
    <row r="920" spans="1:11" ht="12.75">
      <c r="A920" s="3"/>
      <c r="B920" s="4"/>
      <c r="E920" s="265"/>
      <c r="F920" s="288"/>
      <c r="G920" s="287"/>
      <c r="H920" s="305"/>
      <c r="I920" s="268"/>
      <c r="K920" s="241"/>
    </row>
    <row r="921" spans="1:11" ht="12.75">
      <c r="A921" s="3"/>
      <c r="B921" s="4"/>
      <c r="E921" s="265"/>
      <c r="F921" s="288"/>
      <c r="G921" s="287"/>
      <c r="H921" s="305"/>
      <c r="I921" s="268"/>
      <c r="K921" s="241"/>
    </row>
    <row r="922" spans="1:11" ht="12.75">
      <c r="A922" s="3"/>
      <c r="B922" s="4"/>
      <c r="E922" s="265"/>
      <c r="F922" s="288"/>
      <c r="G922" s="287"/>
      <c r="H922" s="305"/>
      <c r="I922" s="268"/>
      <c r="K922" s="241"/>
    </row>
    <row r="923" spans="1:11" ht="12.75">
      <c r="A923" s="3"/>
      <c r="B923" s="4"/>
      <c r="E923" s="265"/>
      <c r="F923" s="288"/>
      <c r="G923" s="287"/>
      <c r="H923" s="305"/>
      <c r="I923" s="268"/>
      <c r="K923" s="241"/>
    </row>
    <row r="924" spans="1:11" ht="12.75">
      <c r="A924" s="3"/>
      <c r="B924" s="4"/>
      <c r="E924" s="265"/>
      <c r="F924" s="288"/>
      <c r="G924" s="287"/>
      <c r="H924" s="305"/>
      <c r="I924" s="268"/>
      <c r="K924" s="241"/>
    </row>
    <row r="925" spans="1:11" ht="12.75">
      <c r="A925" s="3"/>
      <c r="B925" s="4"/>
      <c r="E925" s="265"/>
      <c r="F925" s="288"/>
      <c r="G925" s="287"/>
      <c r="H925" s="305"/>
      <c r="I925" s="268"/>
      <c r="K925" s="241"/>
    </row>
    <row r="926" spans="1:11" ht="12.75">
      <c r="A926" s="3"/>
      <c r="B926" s="4"/>
      <c r="E926" s="265"/>
      <c r="F926" s="288"/>
      <c r="G926" s="287"/>
      <c r="H926" s="305"/>
      <c r="I926" s="268"/>
      <c r="K926" s="241"/>
    </row>
    <row r="927" spans="1:11" ht="12.75">
      <c r="A927" s="3"/>
      <c r="B927" s="4"/>
      <c r="E927" s="265"/>
      <c r="F927" s="288"/>
      <c r="G927" s="287"/>
      <c r="H927" s="305"/>
      <c r="I927" s="268"/>
      <c r="K927" s="241"/>
    </row>
    <row r="928" spans="1:11" ht="12.75">
      <c r="A928" s="3"/>
      <c r="B928" s="4"/>
      <c r="E928" s="265"/>
      <c r="F928" s="288"/>
      <c r="G928" s="287"/>
      <c r="H928" s="305"/>
      <c r="I928" s="268"/>
      <c r="K928" s="241"/>
    </row>
    <row r="929" spans="1:11" ht="12.75">
      <c r="A929" s="3"/>
      <c r="B929" s="4"/>
      <c r="E929" s="265"/>
      <c r="F929" s="288"/>
      <c r="G929" s="287"/>
      <c r="H929" s="305"/>
      <c r="I929" s="268"/>
      <c r="K929" s="241"/>
    </row>
    <row r="930" spans="1:11" ht="12.75">
      <c r="A930" s="3"/>
      <c r="B930" s="4"/>
      <c r="E930" s="265"/>
      <c r="F930" s="288"/>
      <c r="G930" s="287"/>
      <c r="H930" s="305"/>
      <c r="I930" s="268"/>
      <c r="K930" s="241"/>
    </row>
    <row r="931" spans="1:11" ht="12.75">
      <c r="A931" s="3"/>
      <c r="B931" s="4"/>
      <c r="E931" s="265"/>
      <c r="F931" s="288"/>
      <c r="G931" s="287"/>
      <c r="H931" s="305"/>
      <c r="I931" s="268"/>
      <c r="K931" s="241"/>
    </row>
    <row r="932" spans="1:11" ht="12.75">
      <c r="A932" s="3"/>
      <c r="B932" s="4"/>
      <c r="E932" s="265"/>
      <c r="F932" s="288"/>
      <c r="G932" s="287"/>
      <c r="H932" s="305"/>
      <c r="I932" s="268"/>
      <c r="K932" s="241"/>
    </row>
    <row r="933" spans="1:11" ht="12.75">
      <c r="A933" s="3"/>
      <c r="B933" s="4"/>
      <c r="E933" s="265"/>
      <c r="F933" s="288"/>
      <c r="G933" s="287"/>
      <c r="H933" s="305"/>
      <c r="I933" s="268"/>
      <c r="K933" s="241"/>
    </row>
    <row r="934" spans="1:11" ht="12.75">
      <c r="A934" s="3"/>
      <c r="B934" s="4"/>
      <c r="E934" s="265"/>
      <c r="F934" s="288"/>
      <c r="G934" s="287"/>
      <c r="H934" s="305"/>
      <c r="I934" s="268"/>
      <c r="K934" s="241"/>
    </row>
    <row r="935" spans="1:11" ht="12.75">
      <c r="A935" s="3"/>
      <c r="B935" s="4"/>
      <c r="E935" s="265"/>
      <c r="F935" s="288"/>
      <c r="G935" s="287"/>
      <c r="H935" s="305"/>
      <c r="I935" s="268"/>
      <c r="K935" s="241"/>
    </row>
    <row r="936" spans="1:11" ht="12.75">
      <c r="A936" s="3"/>
      <c r="B936" s="4"/>
      <c r="E936" s="265"/>
      <c r="F936" s="288"/>
      <c r="G936" s="287"/>
      <c r="H936" s="305"/>
      <c r="I936" s="268"/>
      <c r="K936" s="241"/>
    </row>
    <row r="937" spans="1:11" ht="12.75">
      <c r="A937" s="3"/>
      <c r="B937" s="4"/>
      <c r="E937" s="265"/>
      <c r="F937" s="288"/>
      <c r="G937" s="287"/>
      <c r="H937" s="305"/>
      <c r="I937" s="268"/>
      <c r="K937" s="241"/>
    </row>
    <row r="938" spans="1:11" ht="12.75">
      <c r="A938" s="3"/>
      <c r="B938" s="4"/>
      <c r="E938" s="265"/>
      <c r="F938" s="288"/>
      <c r="G938" s="287"/>
      <c r="H938" s="305"/>
      <c r="I938" s="268"/>
      <c r="K938" s="241"/>
    </row>
    <row r="939" spans="1:11" ht="12.75">
      <c r="A939" s="3"/>
      <c r="B939" s="4"/>
      <c r="E939" s="265"/>
      <c r="F939" s="288"/>
      <c r="G939" s="287"/>
      <c r="H939" s="305"/>
      <c r="I939" s="268"/>
      <c r="K939" s="241"/>
    </row>
    <row r="940" spans="1:11" ht="12.75">
      <c r="A940" s="3"/>
      <c r="B940" s="4"/>
      <c r="E940" s="265"/>
      <c r="F940" s="288"/>
      <c r="G940" s="287"/>
      <c r="H940" s="305"/>
      <c r="I940" s="268"/>
      <c r="K940" s="241"/>
    </row>
    <row r="941" spans="1:11" ht="12.75">
      <c r="A941" s="3"/>
      <c r="B941" s="4"/>
      <c r="E941" s="265"/>
      <c r="F941" s="288"/>
      <c r="G941" s="287"/>
      <c r="H941" s="305"/>
      <c r="I941" s="268"/>
      <c r="K941" s="241"/>
    </row>
    <row r="942" spans="1:11" ht="12.75">
      <c r="A942" s="3"/>
      <c r="B942" s="4"/>
      <c r="E942" s="265"/>
      <c r="F942" s="288"/>
      <c r="G942" s="287"/>
      <c r="H942" s="305"/>
      <c r="I942" s="268"/>
      <c r="K942" s="241"/>
    </row>
    <row r="943" spans="1:11" ht="12.75">
      <c r="A943" s="3"/>
      <c r="B943" s="4"/>
      <c r="E943" s="265"/>
      <c r="F943" s="288"/>
      <c r="G943" s="287"/>
      <c r="H943" s="305"/>
      <c r="I943" s="268"/>
      <c r="K943" s="241"/>
    </row>
    <row r="944" spans="1:11" ht="12.75">
      <c r="A944" s="3"/>
      <c r="B944" s="4"/>
      <c r="E944" s="265"/>
      <c r="F944" s="288"/>
      <c r="G944" s="287"/>
      <c r="H944" s="305"/>
      <c r="I944" s="268"/>
      <c r="K944" s="241"/>
    </row>
    <row r="945" spans="1:11" ht="12.75">
      <c r="A945" s="3"/>
      <c r="B945" s="4"/>
      <c r="E945" s="265"/>
      <c r="F945" s="288"/>
      <c r="G945" s="287"/>
      <c r="H945" s="305"/>
      <c r="I945" s="268"/>
      <c r="K945" s="241"/>
    </row>
    <row r="946" spans="1:11" ht="12.75">
      <c r="A946" s="3"/>
      <c r="B946" s="4"/>
      <c r="E946" s="265"/>
      <c r="F946" s="288"/>
      <c r="G946" s="287"/>
      <c r="H946" s="305"/>
      <c r="I946" s="268"/>
      <c r="K946" s="241"/>
    </row>
    <row r="947" spans="1:11" ht="12.75">
      <c r="A947" s="3"/>
      <c r="B947" s="4"/>
      <c r="E947" s="265"/>
      <c r="F947" s="288"/>
      <c r="G947" s="287"/>
      <c r="H947" s="305"/>
      <c r="I947" s="268"/>
      <c r="K947" s="241"/>
    </row>
    <row r="948" spans="1:11" ht="12.75">
      <c r="A948" s="3"/>
      <c r="B948" s="4"/>
      <c r="E948" s="265"/>
      <c r="F948" s="288"/>
      <c r="G948" s="287"/>
      <c r="H948" s="305"/>
      <c r="I948" s="268"/>
      <c r="K948" s="241"/>
    </row>
    <row r="949" spans="1:11" ht="12.75">
      <c r="A949" s="3"/>
      <c r="B949" s="4"/>
      <c r="E949" s="265"/>
      <c r="F949" s="288"/>
      <c r="G949" s="287"/>
      <c r="H949" s="305"/>
      <c r="I949" s="268"/>
      <c r="K949" s="241"/>
    </row>
    <row r="950" spans="1:11" ht="12.75">
      <c r="A950" s="3"/>
      <c r="B950" s="4"/>
      <c r="E950" s="265"/>
      <c r="F950" s="288"/>
      <c r="G950" s="287"/>
      <c r="H950" s="305"/>
      <c r="I950" s="268"/>
      <c r="K950" s="241"/>
    </row>
    <row r="951" spans="1:11" ht="12.75">
      <c r="A951" s="3"/>
      <c r="B951" s="4"/>
      <c r="E951" s="265"/>
      <c r="F951" s="288"/>
      <c r="G951" s="287"/>
      <c r="H951" s="305"/>
      <c r="I951" s="268"/>
      <c r="K951" s="241"/>
    </row>
    <row r="952" spans="1:11" ht="12.75">
      <c r="A952" s="3"/>
      <c r="B952" s="4"/>
      <c r="E952" s="265"/>
      <c r="F952" s="288"/>
      <c r="G952" s="287"/>
      <c r="H952" s="305"/>
      <c r="I952" s="268"/>
      <c r="K952" s="241"/>
    </row>
    <row r="953" spans="1:11" ht="12.75">
      <c r="A953" s="3"/>
      <c r="B953" s="4"/>
      <c r="E953" s="265"/>
      <c r="F953" s="288"/>
      <c r="G953" s="287"/>
      <c r="H953" s="305"/>
      <c r="I953" s="268"/>
      <c r="K953" s="241"/>
    </row>
    <row r="954" spans="1:11" ht="12.75">
      <c r="A954" s="3"/>
      <c r="B954" s="4"/>
      <c r="E954" s="265"/>
      <c r="F954" s="288"/>
      <c r="G954" s="287"/>
      <c r="H954" s="305"/>
      <c r="I954" s="268"/>
      <c r="K954" s="241"/>
    </row>
    <row r="955" spans="1:11" ht="12.75">
      <c r="A955" s="3"/>
      <c r="B955" s="4"/>
      <c r="E955" s="265"/>
      <c r="F955" s="288"/>
      <c r="G955" s="287"/>
      <c r="H955" s="305"/>
      <c r="I955" s="268"/>
      <c r="K955" s="241"/>
    </row>
    <row r="956" spans="1:11" ht="12.75">
      <c r="A956" s="3"/>
      <c r="B956" s="4"/>
      <c r="E956" s="265"/>
      <c r="F956" s="288"/>
      <c r="G956" s="287"/>
      <c r="H956" s="305"/>
      <c r="I956" s="268"/>
      <c r="K956" s="241"/>
    </row>
    <row r="957" spans="1:11" ht="12.75">
      <c r="A957" s="3"/>
      <c r="B957" s="4"/>
      <c r="E957" s="265"/>
      <c r="F957" s="288"/>
      <c r="G957" s="287"/>
      <c r="H957" s="305"/>
      <c r="I957" s="268"/>
      <c r="K957" s="241"/>
    </row>
    <row r="958" spans="1:11" ht="12.75">
      <c r="A958" s="3"/>
      <c r="B958" s="4"/>
      <c r="E958" s="265"/>
      <c r="F958" s="288"/>
      <c r="G958" s="287"/>
      <c r="H958" s="305"/>
      <c r="I958" s="268"/>
      <c r="K958" s="241"/>
    </row>
    <row r="959" spans="1:11" ht="12.75">
      <c r="A959" s="3"/>
      <c r="B959" s="4"/>
      <c r="E959" s="265"/>
      <c r="F959" s="288"/>
      <c r="G959" s="287"/>
      <c r="H959" s="305"/>
      <c r="I959" s="268"/>
      <c r="K959" s="241"/>
    </row>
    <row r="960" spans="1:11" ht="12.75">
      <c r="A960" s="3"/>
      <c r="B960" s="4"/>
      <c r="E960" s="265"/>
      <c r="F960" s="288"/>
      <c r="G960" s="287"/>
      <c r="H960" s="305"/>
      <c r="I960" s="268"/>
      <c r="K960" s="241"/>
    </row>
    <row r="961" spans="1:11" ht="12.75">
      <c r="A961" s="3"/>
      <c r="B961" s="4"/>
      <c r="E961" s="265"/>
      <c r="F961" s="288"/>
      <c r="G961" s="287"/>
      <c r="H961" s="305"/>
      <c r="I961" s="268"/>
      <c r="K961" s="241"/>
    </row>
    <row r="962" spans="1:11" ht="12.75">
      <c r="A962" s="3"/>
      <c r="B962" s="4"/>
      <c r="E962" s="265"/>
      <c r="F962" s="288"/>
      <c r="G962" s="287"/>
      <c r="H962" s="305"/>
      <c r="I962" s="268"/>
      <c r="K962" s="241"/>
    </row>
    <row r="963" spans="1:11" ht="12.75">
      <c r="A963" s="3"/>
      <c r="B963" s="4"/>
      <c r="E963" s="265"/>
      <c r="F963" s="288"/>
      <c r="G963" s="287"/>
      <c r="H963" s="305"/>
      <c r="I963" s="268"/>
      <c r="K963" s="241"/>
    </row>
    <row r="964" spans="1:11" ht="12.75">
      <c r="A964" s="3"/>
      <c r="B964" s="4"/>
      <c r="E964" s="265"/>
      <c r="F964" s="288"/>
      <c r="G964" s="287"/>
      <c r="H964" s="305"/>
      <c r="I964" s="268"/>
      <c r="K964" s="241"/>
    </row>
    <row r="965" spans="1:11" ht="12.75">
      <c r="A965" s="3"/>
      <c r="B965" s="4"/>
      <c r="E965" s="265"/>
      <c r="F965" s="288"/>
      <c r="G965" s="287"/>
      <c r="H965" s="305"/>
      <c r="I965" s="268"/>
      <c r="K965" s="241"/>
    </row>
    <row r="966" spans="1:11" ht="12.75">
      <c r="A966" s="3"/>
      <c r="B966" s="4"/>
      <c r="E966" s="265"/>
      <c r="F966" s="288"/>
      <c r="G966" s="287"/>
      <c r="H966" s="305"/>
      <c r="I966" s="268"/>
      <c r="K966" s="241"/>
    </row>
    <row r="967" spans="1:11" ht="12.75">
      <c r="A967" s="3"/>
      <c r="B967" s="4"/>
      <c r="E967" s="265"/>
      <c r="F967" s="288"/>
      <c r="G967" s="287"/>
      <c r="H967" s="305"/>
      <c r="I967" s="268"/>
      <c r="K967" s="241"/>
    </row>
    <row r="968" spans="1:11" ht="12.75">
      <c r="A968" s="3"/>
      <c r="B968" s="4"/>
      <c r="E968" s="265"/>
      <c r="F968" s="288"/>
      <c r="G968" s="287"/>
      <c r="H968" s="305"/>
      <c r="I968" s="268"/>
      <c r="K968" s="241"/>
    </row>
    <row r="969" spans="1:11" ht="12.75">
      <c r="A969" s="3"/>
      <c r="B969" s="4"/>
      <c r="E969" s="265"/>
      <c r="F969" s="288"/>
      <c r="G969" s="287"/>
      <c r="H969" s="305"/>
      <c r="I969" s="268"/>
      <c r="K969" s="241"/>
    </row>
    <row r="970" spans="1:11" ht="12.75">
      <c r="A970" s="3"/>
      <c r="B970" s="4"/>
      <c r="E970" s="265"/>
      <c r="F970" s="288"/>
      <c r="G970" s="287"/>
      <c r="H970" s="305"/>
      <c r="I970" s="268"/>
      <c r="K970" s="241"/>
    </row>
    <row r="971" spans="1:11" ht="12.75">
      <c r="A971" s="3"/>
      <c r="B971" s="4"/>
      <c r="E971" s="265"/>
      <c r="F971" s="288"/>
      <c r="G971" s="287"/>
      <c r="H971" s="305"/>
      <c r="I971" s="268"/>
      <c r="K971" s="241"/>
    </row>
    <row r="972" spans="1:11" ht="12.75">
      <c r="A972" s="3"/>
      <c r="B972" s="4"/>
      <c r="E972" s="265"/>
      <c r="F972" s="288"/>
      <c r="G972" s="287"/>
      <c r="H972" s="305"/>
      <c r="I972" s="268"/>
      <c r="K972" s="241"/>
    </row>
    <row r="973" spans="1:11" ht="12.75">
      <c r="A973" s="3"/>
      <c r="B973" s="4"/>
      <c r="E973" s="265"/>
      <c r="F973" s="288"/>
      <c r="G973" s="287"/>
      <c r="H973" s="305"/>
      <c r="I973" s="268"/>
      <c r="K973" s="241"/>
    </row>
    <row r="974" spans="1:11" ht="12.75">
      <c r="A974" s="3"/>
      <c r="B974" s="4"/>
      <c r="E974" s="265"/>
      <c r="F974" s="288"/>
      <c r="G974" s="287"/>
      <c r="H974" s="305"/>
      <c r="I974" s="268"/>
      <c r="K974" s="241"/>
    </row>
    <row r="975" spans="1:11" ht="12.75">
      <c r="A975" s="3"/>
      <c r="B975" s="4"/>
      <c r="E975" s="265"/>
      <c r="F975" s="288"/>
      <c r="G975" s="287"/>
      <c r="H975" s="305"/>
      <c r="I975" s="268"/>
      <c r="K975" s="241"/>
    </row>
    <row r="976" spans="1:11" ht="12.75">
      <c r="A976" s="3"/>
      <c r="B976" s="4"/>
      <c r="E976" s="265"/>
      <c r="F976" s="288"/>
      <c r="G976" s="287"/>
      <c r="H976" s="305"/>
      <c r="I976" s="268"/>
      <c r="K976" s="241"/>
    </row>
    <row r="977" spans="1:11" ht="12.75">
      <c r="A977" s="3"/>
      <c r="B977" s="4"/>
      <c r="E977" s="265"/>
      <c r="F977" s="288"/>
      <c r="G977" s="287"/>
      <c r="H977" s="305"/>
      <c r="I977" s="268"/>
      <c r="K977" s="241"/>
    </row>
    <row r="978" spans="1:11" ht="12.75">
      <c r="A978" s="3"/>
      <c r="B978" s="4"/>
      <c r="E978" s="265"/>
      <c r="F978" s="288"/>
      <c r="G978" s="287"/>
      <c r="H978" s="305"/>
      <c r="I978" s="268"/>
      <c r="K978" s="241"/>
    </row>
    <row r="979" spans="1:11" ht="12.75">
      <c r="A979" s="3"/>
      <c r="B979" s="4"/>
      <c r="E979" s="265"/>
      <c r="F979" s="288"/>
      <c r="G979" s="287"/>
      <c r="H979" s="305"/>
      <c r="I979" s="268"/>
      <c r="K979" s="241"/>
    </row>
    <row r="980" spans="1:11" ht="12.75">
      <c r="A980" s="3"/>
      <c r="B980" s="4"/>
      <c r="E980" s="265"/>
      <c r="F980" s="288"/>
      <c r="G980" s="287"/>
      <c r="H980" s="305"/>
      <c r="I980" s="268"/>
      <c r="K980" s="241"/>
    </row>
    <row r="981" spans="1:11" ht="12.75">
      <c r="A981" s="3"/>
      <c r="B981" s="4"/>
      <c r="E981" s="265"/>
      <c r="F981" s="288"/>
      <c r="G981" s="287"/>
      <c r="H981" s="305"/>
      <c r="I981" s="268"/>
      <c r="K981" s="241"/>
    </row>
    <row r="982" spans="1:11" ht="12.75">
      <c r="A982" s="3"/>
      <c r="B982" s="4"/>
      <c r="E982" s="265"/>
      <c r="F982" s="288"/>
      <c r="G982" s="287"/>
      <c r="H982" s="305"/>
      <c r="I982" s="268"/>
      <c r="K982" s="241"/>
    </row>
    <row r="983" spans="1:11" ht="12.75">
      <c r="A983" s="3"/>
      <c r="B983" s="4"/>
      <c r="E983" s="265"/>
      <c r="F983" s="288"/>
      <c r="G983" s="287"/>
      <c r="H983" s="305"/>
      <c r="I983" s="268"/>
      <c r="K983" s="241"/>
    </row>
    <row r="984" spans="1:11" ht="12.75">
      <c r="A984" s="3"/>
      <c r="B984" s="4"/>
      <c r="E984" s="265"/>
      <c r="F984" s="288"/>
      <c r="G984" s="287"/>
      <c r="H984" s="305"/>
      <c r="I984" s="268"/>
      <c r="K984" s="241"/>
    </row>
    <row r="985" spans="1:11" ht="12.75">
      <c r="A985" s="3"/>
      <c r="B985" s="4"/>
      <c r="E985" s="265"/>
      <c r="F985" s="288"/>
      <c r="G985" s="287"/>
      <c r="H985" s="305"/>
      <c r="I985" s="268"/>
      <c r="K985" s="241"/>
    </row>
    <row r="986" spans="1:11" ht="12.75">
      <c r="A986" s="3"/>
      <c r="B986" s="4"/>
      <c r="E986" s="265"/>
      <c r="F986" s="288"/>
      <c r="G986" s="287"/>
      <c r="H986" s="305"/>
      <c r="I986" s="268"/>
      <c r="K986" s="241"/>
    </row>
    <row r="987" spans="1:11" ht="12.75">
      <c r="A987" s="3"/>
      <c r="B987" s="4"/>
      <c r="E987" s="265"/>
      <c r="F987" s="288"/>
      <c r="G987" s="287"/>
      <c r="H987" s="305"/>
      <c r="I987" s="268"/>
      <c r="K987" s="241"/>
    </row>
    <row r="988" spans="1:11" ht="12.75">
      <c r="A988" s="3"/>
      <c r="B988" s="4"/>
      <c r="E988" s="265"/>
      <c r="F988" s="288"/>
      <c r="G988" s="287"/>
      <c r="H988" s="305"/>
      <c r="I988" s="268"/>
      <c r="K988" s="241"/>
    </row>
    <row r="989" spans="1:11" ht="12.75">
      <c r="A989" s="3"/>
      <c r="B989" s="4"/>
      <c r="E989" s="265"/>
      <c r="F989" s="288"/>
      <c r="G989" s="287"/>
      <c r="H989" s="305"/>
      <c r="I989" s="268"/>
      <c r="K989" s="241"/>
    </row>
    <row r="990" spans="1:11" ht="12.75">
      <c r="A990" s="3"/>
      <c r="B990" s="4"/>
      <c r="E990" s="265"/>
      <c r="F990" s="288"/>
      <c r="G990" s="287"/>
      <c r="H990" s="305"/>
      <c r="I990" s="268"/>
      <c r="K990" s="241"/>
    </row>
    <row r="991" spans="1:11" ht="12.75">
      <c r="A991" s="3"/>
      <c r="B991" s="4"/>
      <c r="E991" s="265"/>
      <c r="F991" s="288"/>
      <c r="G991" s="287"/>
      <c r="H991" s="305"/>
      <c r="I991" s="268"/>
      <c r="K991" s="241"/>
    </row>
    <row r="992" spans="1:11" ht="12.75">
      <c r="A992" s="3"/>
      <c r="B992" s="4"/>
      <c r="E992" s="265"/>
      <c r="F992" s="288"/>
      <c r="G992" s="287"/>
      <c r="H992" s="305"/>
      <c r="I992" s="268"/>
      <c r="K992" s="241"/>
    </row>
    <row r="993" spans="1:11" ht="12.75">
      <c r="A993" s="3"/>
      <c r="B993" s="4"/>
      <c r="E993" s="265"/>
      <c r="F993" s="288"/>
      <c r="G993" s="287"/>
      <c r="H993" s="305"/>
      <c r="I993" s="268"/>
      <c r="K993" s="241"/>
    </row>
    <row r="994" spans="1:11" ht="12.75">
      <c r="A994" s="3"/>
      <c r="B994" s="4"/>
      <c r="E994" s="265"/>
      <c r="F994" s="288"/>
      <c r="G994" s="287"/>
      <c r="H994" s="305"/>
      <c r="I994" s="268"/>
      <c r="K994" s="241"/>
    </row>
    <row r="995" spans="1:11" ht="12.75">
      <c r="A995" s="3"/>
      <c r="B995" s="4"/>
      <c r="E995" s="265"/>
      <c r="F995" s="288"/>
      <c r="G995" s="287"/>
      <c r="H995" s="305"/>
      <c r="I995" s="268"/>
      <c r="K995" s="241"/>
    </row>
    <row r="996" spans="1:11" ht="12.75">
      <c r="A996" s="3"/>
      <c r="B996" s="4"/>
      <c r="E996" s="265"/>
      <c r="F996" s="288"/>
      <c r="G996" s="287"/>
      <c r="H996" s="305"/>
      <c r="I996" s="268"/>
      <c r="K996" s="241"/>
    </row>
    <row r="997" spans="1:11" ht="12.75">
      <c r="A997" s="3"/>
      <c r="B997" s="4"/>
      <c r="E997" s="265"/>
      <c r="F997" s="288"/>
      <c r="G997" s="287"/>
      <c r="H997" s="305"/>
      <c r="I997" s="268"/>
      <c r="K997" s="241"/>
    </row>
    <row r="998" spans="1:11" ht="12.75">
      <c r="A998" s="3"/>
      <c r="B998" s="4"/>
      <c r="E998" s="265"/>
      <c r="F998" s="288"/>
      <c r="G998" s="287"/>
      <c r="H998" s="305"/>
      <c r="I998" s="268"/>
      <c r="K998" s="241"/>
    </row>
    <row r="999" spans="1:11" ht="12.75">
      <c r="A999" s="3"/>
      <c r="B999" s="4"/>
      <c r="E999" s="265"/>
      <c r="F999" s="288"/>
      <c r="G999" s="287"/>
      <c r="H999" s="305"/>
      <c r="I999" s="268"/>
      <c r="K999" s="241"/>
    </row>
    <row r="1000" spans="1:11" ht="12.75">
      <c r="A1000" s="3"/>
      <c r="B1000" s="4"/>
      <c r="E1000" s="265"/>
      <c r="F1000" s="288"/>
      <c r="G1000" s="287"/>
      <c r="H1000" s="305"/>
      <c r="I1000" s="268"/>
      <c r="K1000" s="241"/>
    </row>
  </sheetData>
  <mergeCells count="15">
    <mergeCell ref="A20:A26"/>
    <mergeCell ref="A27:A40"/>
    <mergeCell ref="A41:A42"/>
    <mergeCell ref="A2:A3"/>
    <mergeCell ref="B2:B3"/>
    <mergeCell ref="A4:A9"/>
    <mergeCell ref="B4:B5"/>
    <mergeCell ref="B6:B7"/>
    <mergeCell ref="B8:B9"/>
    <mergeCell ref="B18:B19"/>
    <mergeCell ref="B10:B11"/>
    <mergeCell ref="B12:B13"/>
    <mergeCell ref="B14:B15"/>
    <mergeCell ref="B16:B17"/>
    <mergeCell ref="A10:A19"/>
  </mergeCells>
  <hyperlinks>
    <hyperlink ref="D2" r:id="rId1"/>
    <hyperlink ref="D3" r:id="rId2"/>
    <hyperlink ref="I3" r:id="rId3"/>
    <hyperlink ref="D4" r:id="rId4"/>
    <hyperlink ref="I4" r:id="rId5"/>
    <hyperlink ref="D5" r:id="rId6"/>
    <hyperlink ref="I5" r:id="rId7"/>
    <hyperlink ref="D6" r:id="rId8"/>
    <hyperlink ref="I6" r:id="rId9"/>
    <hyperlink ref="D7" r:id="rId10"/>
    <hyperlink ref="D8" r:id="rId11"/>
    <hyperlink ref="D9" r:id="rId12"/>
    <hyperlink ref="I9" r:id="rId13"/>
    <hyperlink ref="D10" r:id="rId14"/>
    <hyperlink ref="D11" r:id="rId15"/>
    <hyperlink ref="I11" r:id="rId16"/>
    <hyperlink ref="D12" r:id="rId17"/>
    <hyperlink ref="I12" r:id="rId18"/>
    <hyperlink ref="D13" r:id="rId19"/>
    <hyperlink ref="I13" r:id="rId20"/>
    <hyperlink ref="D14" r:id="rId21"/>
    <hyperlink ref="I14" r:id="rId22"/>
    <hyperlink ref="D15" r:id="rId23"/>
    <hyperlink ref="I15" r:id="rId24"/>
    <hyperlink ref="D16" r:id="rId25"/>
    <hyperlink ref="I16" r:id="rId26"/>
    <hyperlink ref="D17" r:id="rId27"/>
    <hyperlink ref="I17" r:id="rId28"/>
    <hyperlink ref="D18" r:id="rId29"/>
    <hyperlink ref="I18" r:id="rId30"/>
    <hyperlink ref="D19" r:id="rId31"/>
    <hyperlink ref="D20" r:id="rId32"/>
    <hyperlink ref="D21" r:id="rId33"/>
    <hyperlink ref="D22" r:id="rId34"/>
    <hyperlink ref="D23" r:id="rId35"/>
    <hyperlink ref="D24" r:id="rId36"/>
    <hyperlink ref="D25" r:id="rId37"/>
    <hyperlink ref="D26" r:id="rId38"/>
    <hyperlink ref="D27" r:id="rId39"/>
    <hyperlink ref="I27" r:id="rId40"/>
    <hyperlink ref="D28" r:id="rId41"/>
    <hyperlink ref="I28" r:id="rId42"/>
    <hyperlink ref="D29" r:id="rId43"/>
    <hyperlink ref="I29" r:id="rId44"/>
    <hyperlink ref="D30" r:id="rId45"/>
    <hyperlink ref="I30" r:id="rId46"/>
    <hyperlink ref="D31" r:id="rId47"/>
    <hyperlink ref="I31" r:id="rId48"/>
    <hyperlink ref="D32" r:id="rId49"/>
    <hyperlink ref="I32" r:id="rId50"/>
    <hyperlink ref="D33" r:id="rId51"/>
    <hyperlink ref="I33" r:id="rId52"/>
    <hyperlink ref="D34" r:id="rId53"/>
    <hyperlink ref="I34" r:id="rId54"/>
    <hyperlink ref="D35" r:id="rId55"/>
    <hyperlink ref="I35" r:id="rId56"/>
    <hyperlink ref="D36" r:id="rId57"/>
    <hyperlink ref="I36" r:id="rId58"/>
    <hyperlink ref="D37" r:id="rId59"/>
    <hyperlink ref="I37" r:id="rId60"/>
    <hyperlink ref="D38" r:id="rId61"/>
    <hyperlink ref="I38" r:id="rId62"/>
    <hyperlink ref="D39" r:id="rId63"/>
    <hyperlink ref="I39" r:id="rId64"/>
    <hyperlink ref="D40" r:id="rId65"/>
    <hyperlink ref="I40" r:id="rId66"/>
    <hyperlink ref="D41" r:id="rId67"/>
    <hyperlink ref="D42" r:id="rId68"/>
  </hyperlinks>
  <pageMargins left="0.7" right="0.7" top="0.75" bottom="0.75" header="0.3" footer="0.3"/>
  <pageSetup paperSize="9" orientation="portrait" r:id="rId69"/>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7.85546875" customWidth="1"/>
    <col min="3" max="3" width="38.140625" customWidth="1"/>
    <col min="4" max="4" width="32.42578125" customWidth="1"/>
    <col min="5" max="5" width="13.140625" customWidth="1"/>
    <col min="6" max="6" width="10.85546875" customWidth="1"/>
    <col min="7" max="7" width="8.5703125" customWidth="1"/>
    <col min="8" max="8" width="36.42578125" customWidth="1"/>
    <col min="9" max="9" width="136.85546875" customWidth="1"/>
    <col min="11" max="11" width="20.28515625" customWidth="1"/>
  </cols>
  <sheetData>
    <row r="1" spans="1:11" ht="12.75">
      <c r="A1" s="211" t="s">
        <v>7</v>
      </c>
      <c r="B1" s="212" t="s">
        <v>8</v>
      </c>
      <c r="C1" s="213" t="s">
        <v>9</v>
      </c>
      <c r="D1" s="213" t="s">
        <v>10</v>
      </c>
      <c r="E1" s="214" t="s">
        <v>12</v>
      </c>
      <c r="F1" s="214" t="s">
        <v>13</v>
      </c>
      <c r="G1" s="215" t="s">
        <v>14</v>
      </c>
      <c r="H1" s="289" t="s">
        <v>15</v>
      </c>
      <c r="I1" s="217" t="s">
        <v>545</v>
      </c>
      <c r="K1" s="121" t="s">
        <v>393</v>
      </c>
    </row>
    <row r="2" spans="1:11" ht="12.75">
      <c r="A2" s="567" t="s">
        <v>16</v>
      </c>
      <c r="B2" s="568" t="s">
        <v>17</v>
      </c>
      <c r="C2" s="160" t="s">
        <v>18</v>
      </c>
      <c r="D2" s="18" t="s">
        <v>19</v>
      </c>
      <c r="E2" s="20" t="s">
        <v>341</v>
      </c>
      <c r="F2" s="21" t="b">
        <v>0</v>
      </c>
      <c r="G2" s="21" t="b">
        <v>0</v>
      </c>
      <c r="H2" s="290" t="s">
        <v>21</v>
      </c>
      <c r="I2" s="191"/>
    </row>
    <row r="3" spans="1:11" ht="12.75">
      <c r="A3" s="553"/>
      <c r="B3" s="547"/>
      <c r="C3" s="160" t="s">
        <v>18</v>
      </c>
      <c r="D3" s="18" t="s">
        <v>22</v>
      </c>
      <c r="E3" s="20" t="s">
        <v>372</v>
      </c>
      <c r="F3" s="21" t="b">
        <v>0</v>
      </c>
      <c r="G3" s="21" t="b">
        <v>0</v>
      </c>
      <c r="H3" s="291"/>
      <c r="I3" s="191"/>
      <c r="K3" s="119"/>
    </row>
    <row r="4" spans="1:11" ht="24" customHeight="1">
      <c r="A4" s="570" t="s">
        <v>23</v>
      </c>
      <c r="B4" s="569" t="s">
        <v>24</v>
      </c>
      <c r="C4" s="161" t="s">
        <v>25</v>
      </c>
      <c r="D4" s="29" t="s">
        <v>26</v>
      </c>
      <c r="E4" s="31" t="s">
        <v>206</v>
      </c>
      <c r="F4" s="32" t="b">
        <v>1</v>
      </c>
      <c r="G4" s="32" t="b">
        <v>1</v>
      </c>
      <c r="H4" s="293" t="s">
        <v>28</v>
      </c>
      <c r="I4" s="306"/>
    </row>
    <row r="5" spans="1:11" ht="22.5" customHeight="1">
      <c r="A5" s="557"/>
      <c r="B5" s="547"/>
      <c r="C5" s="161" t="s">
        <v>25</v>
      </c>
      <c r="D5" s="29" t="s">
        <v>29</v>
      </c>
      <c r="E5" s="31" t="s">
        <v>204</v>
      </c>
      <c r="F5" s="32" t="b">
        <v>1</v>
      </c>
      <c r="G5" s="32" t="b">
        <v>1</v>
      </c>
      <c r="H5" s="294" t="s">
        <v>21</v>
      </c>
      <c r="I5" s="306" t="s">
        <v>676</v>
      </c>
      <c r="K5" s="121"/>
    </row>
    <row r="6" spans="1:11" ht="12.75">
      <c r="A6" s="557"/>
      <c r="B6" s="569" t="s">
        <v>30</v>
      </c>
      <c r="C6" s="161" t="s">
        <v>25</v>
      </c>
      <c r="D6" s="29" t="s">
        <v>31</v>
      </c>
      <c r="E6" s="31" t="s">
        <v>677</v>
      </c>
      <c r="F6" s="32" t="b">
        <v>0</v>
      </c>
      <c r="G6" s="32" t="b">
        <v>0</v>
      </c>
      <c r="H6" s="293"/>
      <c r="I6" s="193"/>
      <c r="K6" s="119"/>
    </row>
    <row r="7" spans="1:11" ht="25.5">
      <c r="A7" s="557"/>
      <c r="B7" s="547"/>
      <c r="C7" s="161" t="s">
        <v>25</v>
      </c>
      <c r="D7" s="29" t="s">
        <v>33</v>
      </c>
      <c r="E7" s="31" t="s">
        <v>494</v>
      </c>
      <c r="F7" s="32" t="b">
        <v>0</v>
      </c>
      <c r="G7" s="32" t="b">
        <v>0</v>
      </c>
      <c r="H7" s="294" t="s">
        <v>34</v>
      </c>
      <c r="I7" s="307"/>
    </row>
    <row r="8" spans="1:11" ht="12.75">
      <c r="A8" s="557"/>
      <c r="B8" s="569" t="s">
        <v>35</v>
      </c>
      <c r="C8" s="161" t="s">
        <v>18</v>
      </c>
      <c r="D8" s="29" t="s">
        <v>36</v>
      </c>
      <c r="E8" s="31" t="s">
        <v>668</v>
      </c>
      <c r="F8" s="32" t="b">
        <v>0</v>
      </c>
      <c r="G8" s="32" t="b">
        <v>0</v>
      </c>
      <c r="H8" s="293"/>
      <c r="I8" s="308"/>
    </row>
    <row r="9" spans="1:11" ht="25.5">
      <c r="A9" s="553"/>
      <c r="B9" s="547"/>
      <c r="C9" s="161" t="s">
        <v>38</v>
      </c>
      <c r="D9" s="29" t="s">
        <v>39</v>
      </c>
      <c r="E9" s="31" t="s">
        <v>678</v>
      </c>
      <c r="F9" s="32" t="b">
        <v>0</v>
      </c>
      <c r="G9" s="32" t="b">
        <v>0</v>
      </c>
      <c r="H9" s="294" t="s">
        <v>34</v>
      </c>
      <c r="I9" s="308"/>
    </row>
    <row r="10" spans="1:11" ht="12.75">
      <c r="A10" s="571" t="s">
        <v>40</v>
      </c>
      <c r="B10" s="565" t="s">
        <v>41</v>
      </c>
      <c r="C10" s="162" t="s">
        <v>25</v>
      </c>
      <c r="D10" s="38" t="s">
        <v>42</v>
      </c>
      <c r="E10" s="40" t="s">
        <v>274</v>
      </c>
      <c r="F10" s="209" t="b">
        <v>1</v>
      </c>
      <c r="G10" s="209" t="b">
        <v>1</v>
      </c>
      <c r="H10" s="295" t="s">
        <v>28</v>
      </c>
      <c r="I10" s="196"/>
      <c r="K10" s="121"/>
    </row>
    <row r="11" spans="1:11" ht="38.25">
      <c r="A11" s="557"/>
      <c r="B11" s="547"/>
      <c r="C11" s="162" t="s">
        <v>25</v>
      </c>
      <c r="D11" s="38" t="s">
        <v>44</v>
      </c>
      <c r="E11" s="40" t="s">
        <v>256</v>
      </c>
      <c r="F11" s="209" t="b">
        <v>1</v>
      </c>
      <c r="G11" s="209" t="b">
        <v>1</v>
      </c>
      <c r="H11" s="296" t="s">
        <v>45</v>
      </c>
      <c r="I11" s="196" t="s">
        <v>679</v>
      </c>
      <c r="K11" s="122"/>
    </row>
    <row r="12" spans="1:11" ht="12.75">
      <c r="A12" s="557"/>
      <c r="B12" s="565" t="s">
        <v>46</v>
      </c>
      <c r="C12" s="162" t="s">
        <v>25</v>
      </c>
      <c r="D12" s="38" t="s">
        <v>47</v>
      </c>
      <c r="E12" s="40" t="s">
        <v>304</v>
      </c>
      <c r="F12" s="209" t="b">
        <v>1</v>
      </c>
      <c r="G12" s="209" t="b">
        <v>1</v>
      </c>
      <c r="H12" s="295" t="s">
        <v>28</v>
      </c>
      <c r="I12" s="309"/>
      <c r="K12" s="121"/>
    </row>
    <row r="13" spans="1:11" ht="25.5">
      <c r="A13" s="557"/>
      <c r="B13" s="547"/>
      <c r="C13" s="162" t="s">
        <v>25</v>
      </c>
      <c r="D13" s="38" t="s">
        <v>49</v>
      </c>
      <c r="E13" s="40" t="s">
        <v>557</v>
      </c>
      <c r="F13" s="209" t="b">
        <v>1</v>
      </c>
      <c r="G13" s="209" t="b">
        <v>1</v>
      </c>
      <c r="H13" s="296" t="s">
        <v>50</v>
      </c>
      <c r="I13" s="309" t="s">
        <v>680</v>
      </c>
      <c r="K13" s="123"/>
    </row>
    <row r="14" spans="1:11" ht="12.75">
      <c r="A14" s="557"/>
      <c r="B14" s="565" t="s">
        <v>51</v>
      </c>
      <c r="C14" s="162" t="s">
        <v>25</v>
      </c>
      <c r="D14" s="38" t="s">
        <v>52</v>
      </c>
      <c r="E14" s="40" t="s">
        <v>219</v>
      </c>
      <c r="F14" s="209" t="b">
        <v>1</v>
      </c>
      <c r="G14" s="209" t="b">
        <v>1</v>
      </c>
      <c r="H14" s="295" t="s">
        <v>28</v>
      </c>
      <c r="I14" s="310"/>
      <c r="K14" s="121"/>
    </row>
    <row r="15" spans="1:11" ht="25.5">
      <c r="A15" s="557"/>
      <c r="B15" s="547"/>
      <c r="C15" s="162" t="s">
        <v>25</v>
      </c>
      <c r="D15" s="38" t="s">
        <v>54</v>
      </c>
      <c r="E15" s="40" t="s">
        <v>205</v>
      </c>
      <c r="F15" s="209" t="b">
        <v>1</v>
      </c>
      <c r="G15" s="209" t="b">
        <v>1</v>
      </c>
      <c r="H15" s="296" t="s">
        <v>55</v>
      </c>
      <c r="I15" s="309" t="s">
        <v>681</v>
      </c>
      <c r="K15" s="123"/>
    </row>
    <row r="16" spans="1:11" ht="12.75">
      <c r="A16" s="557"/>
      <c r="B16" s="565" t="s">
        <v>56</v>
      </c>
      <c r="C16" s="162" t="s">
        <v>25</v>
      </c>
      <c r="D16" s="38" t="s">
        <v>57</v>
      </c>
      <c r="E16" s="40" t="s">
        <v>417</v>
      </c>
      <c r="F16" s="209" t="b">
        <v>1</v>
      </c>
      <c r="G16" s="209" t="b">
        <v>1</v>
      </c>
      <c r="H16" s="295" t="s">
        <v>28</v>
      </c>
      <c r="I16" s="309"/>
      <c r="K16" s="121"/>
    </row>
    <row r="17" spans="1:11" ht="25.5">
      <c r="A17" s="557"/>
      <c r="B17" s="547"/>
      <c r="C17" s="162" t="s">
        <v>25</v>
      </c>
      <c r="D17" s="38" t="s">
        <v>59</v>
      </c>
      <c r="E17" s="40" t="s">
        <v>271</v>
      </c>
      <c r="F17" s="209" t="b">
        <v>1</v>
      </c>
      <c r="G17" s="209" t="b">
        <v>1</v>
      </c>
      <c r="H17" s="296" t="s">
        <v>34</v>
      </c>
      <c r="I17" s="309" t="s">
        <v>682</v>
      </c>
      <c r="K17" s="124"/>
    </row>
    <row r="18" spans="1:11" ht="12.75">
      <c r="A18" s="557"/>
      <c r="B18" s="565" t="s">
        <v>69</v>
      </c>
      <c r="C18" s="162" t="s">
        <v>25</v>
      </c>
      <c r="D18" s="38" t="s">
        <v>70</v>
      </c>
      <c r="E18" s="40" t="s">
        <v>304</v>
      </c>
      <c r="F18" s="209" t="b">
        <v>1</v>
      </c>
      <c r="G18" s="209" t="b">
        <v>1</v>
      </c>
      <c r="H18" s="295" t="s">
        <v>28</v>
      </c>
      <c r="I18" s="196"/>
      <c r="K18" s="125"/>
    </row>
    <row r="19" spans="1:11" ht="38.25">
      <c r="A19" s="553"/>
      <c r="B19" s="547"/>
      <c r="C19" s="162" t="s">
        <v>25</v>
      </c>
      <c r="D19" s="38" t="s">
        <v>72</v>
      </c>
      <c r="E19" s="40" t="s">
        <v>557</v>
      </c>
      <c r="F19" s="209" t="b">
        <v>1</v>
      </c>
      <c r="G19" s="209" t="b">
        <v>1</v>
      </c>
      <c r="H19" s="296" t="s">
        <v>73</v>
      </c>
      <c r="I19" s="311" t="s">
        <v>683</v>
      </c>
      <c r="K19" s="126"/>
    </row>
    <row r="20" spans="1:11" ht="12.75">
      <c r="A20" s="578" t="s">
        <v>75</v>
      </c>
      <c r="B20" s="163" t="s">
        <v>76</v>
      </c>
      <c r="C20" s="164" t="s">
        <v>77</v>
      </c>
      <c r="D20" s="53" t="s">
        <v>78</v>
      </c>
      <c r="E20" s="55" t="s">
        <v>289</v>
      </c>
      <c r="F20" s="57" t="b">
        <v>0</v>
      </c>
      <c r="G20" s="57" t="b">
        <v>1</v>
      </c>
      <c r="H20" s="297" t="s">
        <v>21</v>
      </c>
      <c r="I20" s="312"/>
      <c r="K20" s="121"/>
    </row>
    <row r="21" spans="1:11" ht="12.75">
      <c r="A21" s="557"/>
      <c r="B21" s="163" t="s">
        <v>80</v>
      </c>
      <c r="C21" s="164" t="s">
        <v>77</v>
      </c>
      <c r="D21" s="53" t="s">
        <v>81</v>
      </c>
      <c r="E21" s="55" t="s">
        <v>160</v>
      </c>
      <c r="F21" s="57" t="b">
        <v>0</v>
      </c>
      <c r="G21" s="57" t="b">
        <v>0</v>
      </c>
      <c r="H21" s="297" t="s">
        <v>21</v>
      </c>
      <c r="I21" s="312"/>
      <c r="K21" s="127"/>
    </row>
    <row r="22" spans="1:11" ht="12.75">
      <c r="A22" s="557"/>
      <c r="B22" s="163" t="s">
        <v>83</v>
      </c>
      <c r="C22" s="164" t="s">
        <v>77</v>
      </c>
      <c r="D22" s="53" t="s">
        <v>84</v>
      </c>
      <c r="E22" s="55" t="s">
        <v>250</v>
      </c>
      <c r="F22" s="57" t="b">
        <v>0</v>
      </c>
      <c r="G22" s="57" t="b">
        <v>1</v>
      </c>
      <c r="H22" s="297" t="s">
        <v>21</v>
      </c>
      <c r="I22" s="313"/>
      <c r="K22" s="128"/>
    </row>
    <row r="23" spans="1:11" ht="12.75">
      <c r="A23" s="557"/>
      <c r="B23" s="163" t="s">
        <v>86</v>
      </c>
      <c r="C23" s="164" t="s">
        <v>77</v>
      </c>
      <c r="D23" s="53" t="s">
        <v>87</v>
      </c>
      <c r="E23" s="55" t="s">
        <v>310</v>
      </c>
      <c r="F23" s="57" t="b">
        <v>0</v>
      </c>
      <c r="G23" s="57" t="b">
        <v>1</v>
      </c>
      <c r="H23" s="297" t="s">
        <v>21</v>
      </c>
      <c r="I23" s="314"/>
      <c r="K23" s="128"/>
    </row>
    <row r="24" spans="1:11" ht="12.75">
      <c r="A24" s="557"/>
      <c r="B24" s="163" t="s">
        <v>89</v>
      </c>
      <c r="C24" s="164" t="s">
        <v>77</v>
      </c>
      <c r="D24" s="53" t="s">
        <v>90</v>
      </c>
      <c r="E24" s="55" t="s">
        <v>310</v>
      </c>
      <c r="F24" s="57" t="b">
        <v>0</v>
      </c>
      <c r="G24" s="57" t="b">
        <v>1</v>
      </c>
      <c r="H24" s="297" t="s">
        <v>21</v>
      </c>
      <c r="I24" s="313"/>
      <c r="K24" s="125"/>
    </row>
    <row r="25" spans="1:11" ht="12.75">
      <c r="A25" s="557"/>
      <c r="B25" s="163" t="s">
        <v>91</v>
      </c>
      <c r="C25" s="164" t="s">
        <v>77</v>
      </c>
      <c r="D25" s="53" t="s">
        <v>92</v>
      </c>
      <c r="E25" s="55" t="s">
        <v>270</v>
      </c>
      <c r="F25" s="57" t="b">
        <v>0</v>
      </c>
      <c r="G25" s="57" t="b">
        <v>1</v>
      </c>
      <c r="H25" s="297" t="s">
        <v>21</v>
      </c>
      <c r="I25" s="313"/>
      <c r="K25" s="129"/>
    </row>
    <row r="26" spans="1:11" ht="12.75">
      <c r="A26" s="553"/>
      <c r="B26" s="163" t="s">
        <v>94</v>
      </c>
      <c r="C26" s="164" t="s">
        <v>77</v>
      </c>
      <c r="D26" s="53" t="s">
        <v>95</v>
      </c>
      <c r="E26" s="55" t="s">
        <v>303</v>
      </c>
      <c r="F26" s="57" t="b">
        <v>0</v>
      </c>
      <c r="G26" s="57" t="b">
        <v>1</v>
      </c>
      <c r="H26" s="297" t="s">
        <v>21</v>
      </c>
      <c r="I26" s="313"/>
      <c r="K26" s="129"/>
    </row>
    <row r="27" spans="1:11" ht="15.75" customHeight="1">
      <c r="A27" s="580" t="s">
        <v>107</v>
      </c>
      <c r="B27" s="71" t="s">
        <v>108</v>
      </c>
      <c r="C27" s="169" t="s">
        <v>25</v>
      </c>
      <c r="D27" s="68" t="s">
        <v>109</v>
      </c>
      <c r="E27" s="70" t="s">
        <v>130</v>
      </c>
      <c r="F27" s="76" t="b">
        <v>0</v>
      </c>
      <c r="G27" s="76" t="b">
        <v>0</v>
      </c>
      <c r="H27" s="298" t="s">
        <v>106</v>
      </c>
      <c r="I27" s="202"/>
      <c r="K27" s="130"/>
    </row>
    <row r="28" spans="1:11" ht="15.75" customHeight="1">
      <c r="A28" s="573"/>
      <c r="B28" s="71" t="s">
        <v>111</v>
      </c>
      <c r="C28" s="169" t="s">
        <v>25</v>
      </c>
      <c r="D28" s="68" t="s">
        <v>112</v>
      </c>
      <c r="E28" s="70" t="s">
        <v>182</v>
      </c>
      <c r="F28" s="76" t="b">
        <v>0</v>
      </c>
      <c r="G28" s="76" t="b">
        <v>0</v>
      </c>
      <c r="H28" s="298" t="s">
        <v>106</v>
      </c>
      <c r="I28" s="202"/>
      <c r="K28" s="130"/>
    </row>
    <row r="29" spans="1:11" ht="15.75" customHeight="1">
      <c r="A29" s="573"/>
      <c r="B29" s="71" t="s">
        <v>114</v>
      </c>
      <c r="C29" s="169" t="s">
        <v>25</v>
      </c>
      <c r="D29" s="74" t="s">
        <v>115</v>
      </c>
      <c r="E29" s="70" t="s">
        <v>684</v>
      </c>
      <c r="F29" s="76" t="b">
        <v>0</v>
      </c>
      <c r="G29" s="76" t="b">
        <v>0</v>
      </c>
      <c r="H29" s="298" t="s">
        <v>106</v>
      </c>
      <c r="I29" s="202"/>
      <c r="K29" s="130"/>
    </row>
    <row r="30" spans="1:11" ht="15.75" customHeight="1">
      <c r="A30" s="573"/>
      <c r="B30" s="71" t="s">
        <v>117</v>
      </c>
      <c r="C30" s="169" t="s">
        <v>25</v>
      </c>
      <c r="D30" s="68" t="s">
        <v>118</v>
      </c>
      <c r="E30" s="70" t="s">
        <v>379</v>
      </c>
      <c r="F30" s="76" t="b">
        <v>0</v>
      </c>
      <c r="G30" s="76" t="b">
        <v>0</v>
      </c>
      <c r="H30" s="298" t="s">
        <v>106</v>
      </c>
      <c r="I30" s="202"/>
      <c r="K30" s="130"/>
    </row>
    <row r="31" spans="1:11" ht="15.75" customHeight="1">
      <c r="A31" s="573"/>
      <c r="B31" s="71" t="s">
        <v>119</v>
      </c>
      <c r="C31" s="169" t="s">
        <v>25</v>
      </c>
      <c r="D31" s="68" t="s">
        <v>120</v>
      </c>
      <c r="E31" s="70" t="s">
        <v>179</v>
      </c>
      <c r="F31" s="76" t="b">
        <v>0</v>
      </c>
      <c r="G31" s="76" t="b">
        <v>0</v>
      </c>
      <c r="H31" s="298" t="s">
        <v>106</v>
      </c>
      <c r="I31" s="202"/>
      <c r="K31" s="130"/>
    </row>
    <row r="32" spans="1:11" ht="15.75" customHeight="1">
      <c r="A32" s="573"/>
      <c r="B32" s="71" t="b">
        <v>1</v>
      </c>
      <c r="C32" s="171" t="s">
        <v>25</v>
      </c>
      <c r="D32" s="68" t="s">
        <v>123</v>
      </c>
      <c r="E32" s="70" t="s">
        <v>150</v>
      </c>
      <c r="F32" s="76" t="b">
        <v>0</v>
      </c>
      <c r="G32" s="76" t="b">
        <v>0</v>
      </c>
      <c r="H32" s="298" t="s">
        <v>106</v>
      </c>
      <c r="I32" s="315"/>
    </row>
    <row r="33" spans="1:11" ht="15.75" customHeight="1">
      <c r="A33" s="573"/>
      <c r="B33" s="172" t="s">
        <v>125</v>
      </c>
      <c r="C33" s="171" t="s">
        <v>25</v>
      </c>
      <c r="D33" s="68" t="s">
        <v>126</v>
      </c>
      <c r="E33" s="70" t="s">
        <v>74</v>
      </c>
      <c r="F33" s="76" t="b">
        <v>0</v>
      </c>
      <c r="G33" s="76" t="b">
        <v>0</v>
      </c>
      <c r="H33" s="298" t="s">
        <v>106</v>
      </c>
      <c r="I33" s="202"/>
    </row>
    <row r="34" spans="1:11" ht="15.75" customHeight="1">
      <c r="A34" s="573"/>
      <c r="B34" s="172" t="s">
        <v>128</v>
      </c>
      <c r="C34" s="171" t="s">
        <v>25</v>
      </c>
      <c r="D34" s="68" t="s">
        <v>129</v>
      </c>
      <c r="E34" s="70" t="s">
        <v>74</v>
      </c>
      <c r="F34" s="76" t="b">
        <v>0</v>
      </c>
      <c r="G34" s="76" t="b">
        <v>0</v>
      </c>
      <c r="H34" s="298" t="s">
        <v>106</v>
      </c>
      <c r="I34" s="202"/>
    </row>
    <row r="35" spans="1:11" ht="15.75" customHeight="1">
      <c r="A35" s="573"/>
      <c r="B35" s="71" t="s">
        <v>131</v>
      </c>
      <c r="C35" s="169" t="s">
        <v>25</v>
      </c>
      <c r="D35" s="68" t="s">
        <v>132</v>
      </c>
      <c r="E35" s="70" t="s">
        <v>74</v>
      </c>
      <c r="F35" s="76" t="b">
        <v>0</v>
      </c>
      <c r="G35" s="76" t="b">
        <v>0</v>
      </c>
      <c r="H35" s="298" t="s">
        <v>106</v>
      </c>
      <c r="I35" s="202"/>
      <c r="K35" s="131"/>
    </row>
    <row r="36" spans="1:11" ht="15.75" customHeight="1">
      <c r="A36" s="573"/>
      <c r="B36" s="172" t="s">
        <v>134</v>
      </c>
      <c r="C36" s="171" t="s">
        <v>25</v>
      </c>
      <c r="D36" s="68" t="s">
        <v>135</v>
      </c>
      <c r="E36" s="70" t="s">
        <v>74</v>
      </c>
      <c r="F36" s="76" t="b">
        <v>0</v>
      </c>
      <c r="G36" s="76" t="b">
        <v>0</v>
      </c>
      <c r="H36" s="298" t="s">
        <v>106</v>
      </c>
      <c r="I36" s="202"/>
    </row>
    <row r="37" spans="1:11" ht="15.75" customHeight="1">
      <c r="A37" s="573"/>
      <c r="B37" s="172" t="s">
        <v>136</v>
      </c>
      <c r="C37" s="171" t="s">
        <v>25</v>
      </c>
      <c r="D37" s="68" t="s">
        <v>137</v>
      </c>
      <c r="E37" s="70" t="s">
        <v>74</v>
      </c>
      <c r="F37" s="76" t="b">
        <v>0</v>
      </c>
      <c r="G37" s="76" t="b">
        <v>0</v>
      </c>
      <c r="H37" s="298" t="s">
        <v>106</v>
      </c>
      <c r="I37" s="202"/>
    </row>
    <row r="38" spans="1:11" ht="15.75" customHeight="1">
      <c r="A38" s="573"/>
      <c r="B38" s="172" t="s">
        <v>138</v>
      </c>
      <c r="C38" s="171" t="s">
        <v>25</v>
      </c>
      <c r="D38" s="68" t="s">
        <v>139</v>
      </c>
      <c r="E38" s="70" t="s">
        <v>74</v>
      </c>
      <c r="F38" s="76" t="b">
        <v>0</v>
      </c>
      <c r="G38" s="76" t="b">
        <v>0</v>
      </c>
      <c r="H38" s="298" t="s">
        <v>106</v>
      </c>
      <c r="I38" s="202"/>
    </row>
    <row r="39" spans="1:11" ht="15.75" customHeight="1">
      <c r="A39" s="573"/>
      <c r="B39" s="172" t="s">
        <v>380</v>
      </c>
      <c r="C39" s="171" t="s">
        <v>25</v>
      </c>
      <c r="D39" s="68" t="s">
        <v>381</v>
      </c>
      <c r="E39" s="70" t="s">
        <v>74</v>
      </c>
      <c r="F39" s="76" t="b">
        <v>0</v>
      </c>
      <c r="G39" s="76" t="b">
        <v>0</v>
      </c>
      <c r="H39" s="298" t="s">
        <v>106</v>
      </c>
      <c r="I39" s="202"/>
    </row>
    <row r="40" spans="1:11" ht="15.75" customHeight="1">
      <c r="A40" s="547"/>
      <c r="B40" s="88" t="s">
        <v>145</v>
      </c>
      <c r="C40" s="169" t="s">
        <v>25</v>
      </c>
      <c r="D40" s="68" t="s">
        <v>145</v>
      </c>
      <c r="E40" s="87" t="s">
        <v>155</v>
      </c>
      <c r="F40" s="316" t="b">
        <v>1</v>
      </c>
      <c r="G40" s="316" t="b">
        <v>1</v>
      </c>
      <c r="H40" s="298" t="s">
        <v>106</v>
      </c>
      <c r="I40" s="202"/>
      <c r="K40" s="131"/>
    </row>
    <row r="41" spans="1:11" ht="129.75" customHeight="1">
      <c r="A41" s="577" t="s">
        <v>147</v>
      </c>
      <c r="B41" s="173" t="s">
        <v>148</v>
      </c>
      <c r="C41" s="174" t="s">
        <v>149</v>
      </c>
      <c r="D41" s="175" t="s">
        <v>148</v>
      </c>
      <c r="E41" s="112" t="s">
        <v>384</v>
      </c>
      <c r="F41" s="176" t="b">
        <v>0</v>
      </c>
      <c r="G41" s="177" t="s">
        <v>151</v>
      </c>
      <c r="H41" s="299" t="s">
        <v>513</v>
      </c>
      <c r="I41" s="178"/>
      <c r="K41" s="132"/>
    </row>
    <row r="42" spans="1:11" ht="38.25">
      <c r="A42" s="547"/>
      <c r="B42" s="173" t="s">
        <v>153</v>
      </c>
      <c r="C42" s="174" t="s">
        <v>154</v>
      </c>
      <c r="D42" s="175" t="s">
        <v>153</v>
      </c>
      <c r="E42" s="112" t="s">
        <v>379</v>
      </c>
      <c r="F42" s="176" t="b">
        <v>0</v>
      </c>
      <c r="G42" s="179" t="s">
        <v>151</v>
      </c>
      <c r="H42" s="317" t="s">
        <v>685</v>
      </c>
      <c r="I42" s="204"/>
      <c r="K42" s="133"/>
    </row>
    <row r="43" spans="1:11" ht="15.75" customHeight="1">
      <c r="A43" s="228"/>
      <c r="B43" s="229"/>
      <c r="C43" s="230"/>
      <c r="D43" s="119"/>
      <c r="E43" s="231"/>
      <c r="F43" s="232"/>
      <c r="G43" s="233"/>
      <c r="H43" s="301"/>
      <c r="I43" s="235"/>
      <c r="K43" s="235"/>
    </row>
    <row r="44" spans="1:11" ht="15.75" customHeight="1">
      <c r="A44" s="228"/>
      <c r="B44" s="4"/>
      <c r="D44" s="119"/>
      <c r="E44" s="231"/>
      <c r="F44" s="232"/>
      <c r="G44" s="233"/>
      <c r="H44" s="301"/>
      <c r="I44" s="235"/>
      <c r="K44" s="235"/>
    </row>
    <row r="45" spans="1:11" ht="19.5" customHeight="1">
      <c r="A45" s="236" t="s">
        <v>613</v>
      </c>
      <c r="B45" s="237" t="s">
        <v>614</v>
      </c>
      <c r="C45" s="238"/>
      <c r="D45" s="239"/>
      <c r="E45" s="231"/>
      <c r="F45" s="232"/>
      <c r="G45" s="233"/>
      <c r="H45" s="301"/>
      <c r="I45" s="240"/>
    </row>
    <row r="46" spans="1:11" ht="15.75" customHeight="1">
      <c r="A46" s="3"/>
      <c r="B46" s="4"/>
      <c r="C46" s="241"/>
      <c r="D46" s="119"/>
      <c r="E46" s="231"/>
      <c r="F46" s="242"/>
      <c r="G46" s="233"/>
      <c r="H46" s="301"/>
      <c r="I46" s="243"/>
      <c r="K46" s="243"/>
    </row>
    <row r="47" spans="1:11" ht="15" customHeight="1">
      <c r="A47" s="1" t="s">
        <v>615</v>
      </c>
      <c r="B47" s="244" t="s">
        <v>614</v>
      </c>
      <c r="D47" s="119"/>
      <c r="E47" s="231"/>
      <c r="F47" s="232"/>
      <c r="G47" s="233"/>
      <c r="H47" s="302"/>
      <c r="I47" s="246"/>
      <c r="K47" s="246"/>
    </row>
    <row r="48" spans="1:11" ht="15.75" customHeight="1">
      <c r="D48" s="119"/>
      <c r="E48" s="231"/>
      <c r="F48" s="232"/>
      <c r="G48" s="233"/>
      <c r="H48" s="302"/>
      <c r="I48" s="243"/>
      <c r="K48" s="243"/>
    </row>
    <row r="49" spans="1:11" ht="15.75" customHeight="1">
      <c r="A49" s="247" t="s">
        <v>616</v>
      </c>
      <c r="B49" s="248" t="s">
        <v>617</v>
      </c>
      <c r="C49" s="249"/>
      <c r="D49" s="119"/>
      <c r="E49" s="231"/>
      <c r="F49" s="232"/>
      <c r="G49" s="233"/>
      <c r="H49" s="302"/>
      <c r="I49" s="243"/>
      <c r="K49" s="243"/>
    </row>
    <row r="50" spans="1:11" ht="15.75" customHeight="1">
      <c r="A50" s="250"/>
      <c r="B50" s="251" t="s">
        <v>618</v>
      </c>
      <c r="C50" s="252"/>
      <c r="D50" s="253"/>
      <c r="E50" s="231"/>
      <c r="F50" s="232"/>
      <c r="G50" s="233"/>
      <c r="H50" s="303"/>
      <c r="I50" s="255"/>
    </row>
    <row r="51" spans="1:11" ht="15.75" customHeight="1">
      <c r="A51" s="250"/>
      <c r="B51" s="256" t="s">
        <v>619</v>
      </c>
      <c r="C51" s="257"/>
      <c r="D51" s="253"/>
      <c r="E51" s="231"/>
      <c r="F51" s="232"/>
      <c r="G51" s="233"/>
      <c r="H51" s="304"/>
      <c r="I51" s="255"/>
    </row>
    <row r="52" spans="1:11" ht="15.75" customHeight="1">
      <c r="A52" s="250"/>
      <c r="B52" s="256" t="s">
        <v>620</v>
      </c>
      <c r="C52" s="257"/>
      <c r="D52" s="253"/>
      <c r="E52" s="231"/>
      <c r="F52" s="232"/>
      <c r="G52" s="233"/>
      <c r="H52" s="304"/>
      <c r="I52" s="255"/>
    </row>
    <row r="53" spans="1:11" ht="15.75" customHeight="1">
      <c r="A53" s="259"/>
      <c r="B53" s="260" t="s">
        <v>621</v>
      </c>
      <c r="C53" s="261"/>
      <c r="D53" s="253"/>
      <c r="E53" s="231"/>
      <c r="F53" s="232"/>
      <c r="G53" s="233"/>
      <c r="H53" s="304"/>
      <c r="I53" s="255"/>
    </row>
    <row r="54" spans="1:11" ht="15.75" customHeight="1">
      <c r="A54" s="3"/>
      <c r="B54" s="4"/>
      <c r="D54" s="253"/>
      <c r="E54" s="231"/>
      <c r="F54" s="232"/>
      <c r="G54" s="233"/>
      <c r="H54" s="304"/>
      <c r="I54" s="255"/>
    </row>
    <row r="55" spans="1:11" ht="63.75" customHeight="1">
      <c r="A55" s="262" t="s">
        <v>622</v>
      </c>
      <c r="B55" s="263" t="s">
        <v>686</v>
      </c>
      <c r="C55" s="121" t="s">
        <v>687</v>
      </c>
      <c r="E55" s="265"/>
      <c r="F55" s="266"/>
      <c r="G55" s="266"/>
      <c r="H55" s="305"/>
      <c r="I55" s="268"/>
      <c r="K55" s="241"/>
    </row>
    <row r="56" spans="1:11" ht="12.75">
      <c r="A56" s="3"/>
      <c r="B56" s="269"/>
      <c r="C56" s="270"/>
      <c r="E56" s="265"/>
      <c r="F56" s="271"/>
      <c r="G56" s="271"/>
      <c r="H56" s="305"/>
      <c r="I56" s="268"/>
      <c r="K56" s="241"/>
    </row>
    <row r="57" spans="1:11" ht="12.75">
      <c r="A57" s="3"/>
      <c r="B57" s="272"/>
      <c r="C57" s="273"/>
      <c r="E57" s="265"/>
      <c r="F57" s="271"/>
      <c r="G57" s="271"/>
      <c r="H57" s="305"/>
      <c r="I57" s="268"/>
      <c r="K57" s="241"/>
    </row>
    <row r="58" spans="1:11" ht="12.75">
      <c r="A58" s="3"/>
      <c r="B58" s="272"/>
      <c r="C58" s="274"/>
      <c r="E58" s="265"/>
      <c r="F58" s="271"/>
      <c r="G58" s="271"/>
      <c r="H58" s="305"/>
      <c r="I58" s="268"/>
      <c r="K58" s="241"/>
    </row>
    <row r="59" spans="1:11" ht="12.75">
      <c r="A59" s="3"/>
      <c r="B59" s="275"/>
      <c r="C59" s="276"/>
      <c r="E59" s="265"/>
      <c r="F59" s="271"/>
      <c r="G59" s="271"/>
      <c r="H59" s="305"/>
      <c r="I59" s="268"/>
      <c r="K59" s="241"/>
    </row>
    <row r="60" spans="1:11" ht="199.5">
      <c r="B60" s="277"/>
      <c r="C60" s="278" t="s">
        <v>688</v>
      </c>
      <c r="D60" s="279"/>
      <c r="E60" s="265"/>
      <c r="F60" s="271"/>
      <c r="G60" s="271"/>
      <c r="H60" s="305"/>
      <c r="I60" s="268"/>
      <c r="K60" s="241"/>
    </row>
    <row r="61" spans="1:11" ht="12.75">
      <c r="D61" s="252"/>
      <c r="E61" s="280"/>
      <c r="F61" s="271"/>
      <c r="G61" s="271"/>
      <c r="H61" s="305"/>
      <c r="I61" s="268"/>
      <c r="K61" s="241"/>
    </row>
    <row r="62" spans="1:11" ht="12.75">
      <c r="C62" s="279" t="s">
        <v>623</v>
      </c>
      <c r="D62" s="264"/>
      <c r="E62" s="265"/>
      <c r="F62" s="271"/>
      <c r="G62" s="271"/>
      <c r="H62" s="305"/>
      <c r="I62" s="268"/>
      <c r="K62" s="241"/>
    </row>
    <row r="63" spans="1:11" ht="12.75">
      <c r="A63" s="281" t="s">
        <v>624</v>
      </c>
      <c r="B63" s="282"/>
      <c r="C63" s="283"/>
      <c r="E63" s="265"/>
      <c r="F63" s="271"/>
      <c r="G63" s="271"/>
      <c r="H63" s="305"/>
      <c r="I63" s="268"/>
      <c r="K63" s="241"/>
    </row>
    <row r="64" spans="1:11" ht="12.75">
      <c r="A64" s="284"/>
      <c r="B64" s="285"/>
      <c r="C64" s="276"/>
      <c r="E64" s="265"/>
      <c r="F64" s="271"/>
      <c r="G64" s="271"/>
      <c r="H64" s="305"/>
      <c r="I64" s="268"/>
      <c r="K64" s="241"/>
    </row>
    <row r="65" spans="1:11" ht="12.75">
      <c r="E65" s="265"/>
      <c r="F65" s="271"/>
      <c r="G65" s="271"/>
      <c r="H65" s="305"/>
      <c r="I65" s="268"/>
      <c r="K65" s="241"/>
    </row>
    <row r="66" spans="1:11" ht="12.75">
      <c r="E66" s="265"/>
      <c r="F66" s="271"/>
      <c r="G66" s="271"/>
      <c r="H66" s="305"/>
      <c r="I66" s="268"/>
      <c r="K66" s="241"/>
    </row>
    <row r="67" spans="1:11" ht="12.75">
      <c r="E67" s="265"/>
      <c r="F67" s="271"/>
      <c r="G67" s="271"/>
      <c r="H67" s="305"/>
      <c r="I67" s="268"/>
      <c r="K67" s="241"/>
    </row>
    <row r="68" spans="1:11" ht="12.75">
      <c r="E68" s="265"/>
      <c r="F68" s="271"/>
      <c r="G68" s="271"/>
      <c r="H68" s="305"/>
      <c r="I68" s="268"/>
      <c r="K68" s="241"/>
    </row>
    <row r="69" spans="1:11" ht="12.75">
      <c r="E69" s="265"/>
      <c r="F69" s="271"/>
      <c r="G69" s="271"/>
      <c r="H69" s="305"/>
      <c r="I69" s="268"/>
      <c r="K69" s="241"/>
    </row>
    <row r="70" spans="1:11" ht="12.75">
      <c r="E70" s="265"/>
      <c r="F70" s="271"/>
      <c r="G70" s="271"/>
      <c r="H70" s="305"/>
      <c r="I70" s="268"/>
      <c r="K70" s="241"/>
    </row>
    <row r="71" spans="1:11" ht="12.75">
      <c r="A71" s="3"/>
      <c r="B71" s="4"/>
      <c r="E71" s="265"/>
      <c r="F71" s="271"/>
      <c r="G71" s="271"/>
      <c r="H71" s="305"/>
      <c r="I71" s="268"/>
      <c r="K71" s="241"/>
    </row>
    <row r="72" spans="1:11" ht="12.75">
      <c r="A72" s="5"/>
      <c r="B72" s="4"/>
      <c r="E72" s="265"/>
      <c r="F72" s="271"/>
      <c r="G72" s="271"/>
      <c r="H72" s="305"/>
      <c r="I72" s="268"/>
      <c r="K72" s="241"/>
    </row>
    <row r="73" spans="1:11" ht="12.75">
      <c r="A73" s="5"/>
      <c r="B73" s="4"/>
      <c r="E73" s="265"/>
      <c r="F73" s="271"/>
      <c r="G73" s="271"/>
      <c r="H73" s="305"/>
      <c r="I73" s="268"/>
      <c r="K73" s="241"/>
    </row>
    <row r="74" spans="1:11" ht="12.75">
      <c r="A74" s="5"/>
      <c r="B74" s="4"/>
      <c r="E74" s="265"/>
      <c r="F74" s="271"/>
      <c r="G74" s="271"/>
      <c r="H74" s="305"/>
      <c r="I74" s="268"/>
      <c r="K74" s="241"/>
    </row>
    <row r="75" spans="1:11" ht="12.75">
      <c r="A75" s="5"/>
      <c r="B75" s="4"/>
      <c r="E75" s="265"/>
      <c r="F75" s="271"/>
      <c r="G75" s="271"/>
      <c r="H75" s="305"/>
      <c r="I75" s="268"/>
      <c r="K75" s="241"/>
    </row>
    <row r="76" spans="1:11" ht="12.75">
      <c r="A76" s="5"/>
      <c r="B76" s="4"/>
      <c r="E76" s="265"/>
      <c r="F76" s="271"/>
      <c r="G76" s="271"/>
      <c r="H76" s="305"/>
      <c r="I76" s="268"/>
      <c r="K76" s="241"/>
    </row>
    <row r="77" spans="1:11" ht="12.75">
      <c r="A77" s="3"/>
      <c r="B77" s="4"/>
      <c r="E77" s="265"/>
      <c r="F77" s="271"/>
      <c r="G77" s="271"/>
      <c r="H77" s="305"/>
      <c r="I77" s="268"/>
      <c r="K77" s="241"/>
    </row>
    <row r="78" spans="1:11" ht="12.75">
      <c r="A78" s="3"/>
      <c r="B78" s="4"/>
      <c r="E78" s="265"/>
      <c r="F78" s="271"/>
      <c r="G78" s="271"/>
      <c r="H78" s="305"/>
      <c r="I78" s="268"/>
      <c r="K78" s="241"/>
    </row>
    <row r="79" spans="1:11" ht="12.75">
      <c r="A79" s="3"/>
      <c r="B79" s="4"/>
      <c r="E79" s="265"/>
      <c r="F79" s="271"/>
      <c r="G79" s="271"/>
      <c r="H79" s="305"/>
      <c r="I79" s="268"/>
      <c r="K79" s="241"/>
    </row>
    <row r="80" spans="1:11" ht="12.75">
      <c r="A80" s="3"/>
      <c r="B80" s="4"/>
      <c r="E80" s="265"/>
      <c r="F80" s="271"/>
      <c r="G80" s="271"/>
      <c r="H80" s="305"/>
      <c r="I80" s="268"/>
      <c r="K80" s="241"/>
    </row>
    <row r="81" spans="1:11" ht="12.75">
      <c r="A81" s="3"/>
      <c r="B81" s="4"/>
      <c r="E81" s="265"/>
      <c r="F81" s="271"/>
      <c r="G81" s="271"/>
      <c r="H81" s="305"/>
      <c r="I81" s="268"/>
      <c r="K81" s="241"/>
    </row>
    <row r="82" spans="1:11" ht="12.75">
      <c r="A82" s="3"/>
      <c r="B82" s="4"/>
      <c r="E82" s="265"/>
      <c r="F82" s="271"/>
      <c r="G82" s="271"/>
      <c r="H82" s="305"/>
      <c r="I82" s="268"/>
      <c r="K82" s="241"/>
    </row>
    <row r="83" spans="1:11" ht="12.75">
      <c r="A83" s="3"/>
      <c r="B83" s="4"/>
      <c r="E83" s="265"/>
      <c r="F83" s="271"/>
      <c r="G83" s="271"/>
      <c r="H83" s="305"/>
      <c r="I83" s="268"/>
      <c r="K83" s="241"/>
    </row>
    <row r="84" spans="1:11" ht="12.75">
      <c r="A84" s="3"/>
      <c r="B84" s="4"/>
      <c r="E84" s="265"/>
      <c r="F84" s="271"/>
      <c r="G84" s="271"/>
      <c r="H84" s="305"/>
      <c r="I84" s="268"/>
      <c r="K84" s="241"/>
    </row>
    <row r="85" spans="1:11" ht="12.75">
      <c r="A85" s="3"/>
      <c r="B85" s="4"/>
      <c r="E85" s="265"/>
      <c r="F85" s="271"/>
      <c r="G85" s="271"/>
      <c r="H85" s="305"/>
      <c r="I85" s="268"/>
      <c r="K85" s="241"/>
    </row>
    <row r="86" spans="1:11" ht="12.75">
      <c r="A86" s="3"/>
      <c r="B86" s="4"/>
      <c r="E86" s="265"/>
      <c r="F86" s="271"/>
      <c r="G86" s="271"/>
      <c r="H86" s="305"/>
      <c r="I86" s="268"/>
      <c r="K86" s="241"/>
    </row>
    <row r="87" spans="1:11" ht="12.75">
      <c r="A87" s="3"/>
      <c r="B87" s="4"/>
      <c r="E87" s="265"/>
      <c r="F87" s="271"/>
      <c r="G87" s="271"/>
      <c r="H87" s="305"/>
      <c r="I87" s="268"/>
      <c r="K87" s="241"/>
    </row>
    <row r="88" spans="1:11" ht="12.75">
      <c r="A88" s="3"/>
      <c r="B88" s="4"/>
      <c r="E88" s="265"/>
      <c r="F88" s="271"/>
      <c r="G88" s="271"/>
      <c r="H88" s="305"/>
      <c r="I88" s="268"/>
      <c r="K88" s="241"/>
    </row>
    <row r="89" spans="1:11" ht="12.75">
      <c r="A89" s="3"/>
      <c r="B89" s="4"/>
      <c r="E89" s="265"/>
      <c r="F89" s="271"/>
      <c r="G89" s="271"/>
      <c r="H89" s="305"/>
      <c r="I89" s="268"/>
      <c r="K89" s="241"/>
    </row>
    <row r="90" spans="1:11" ht="12.75">
      <c r="A90" s="3"/>
      <c r="B90" s="4"/>
      <c r="E90" s="265"/>
      <c r="F90" s="271"/>
      <c r="G90" s="271"/>
      <c r="H90" s="305"/>
      <c r="I90" s="268"/>
      <c r="K90" s="241"/>
    </row>
    <row r="91" spans="1:11" ht="12.75">
      <c r="A91" s="3"/>
      <c r="B91" s="4"/>
      <c r="E91" s="265"/>
      <c r="F91" s="271"/>
      <c r="G91" s="271"/>
      <c r="H91" s="305"/>
      <c r="I91" s="268"/>
      <c r="K91" s="241"/>
    </row>
    <row r="92" spans="1:11" ht="12.75">
      <c r="A92" s="3"/>
      <c r="B92" s="4"/>
      <c r="E92" s="265"/>
      <c r="F92" s="271"/>
      <c r="G92" s="271"/>
      <c r="H92" s="305"/>
      <c r="I92" s="268"/>
      <c r="K92" s="241"/>
    </row>
    <row r="93" spans="1:11" ht="12.75">
      <c r="A93" s="3"/>
      <c r="B93" s="4"/>
      <c r="E93" s="265"/>
      <c r="F93" s="271"/>
      <c r="G93" s="271"/>
      <c r="H93" s="305"/>
      <c r="I93" s="268"/>
      <c r="K93" s="241"/>
    </row>
    <row r="94" spans="1:11" ht="12.75">
      <c r="A94" s="3"/>
      <c r="B94" s="4"/>
      <c r="E94" s="265"/>
      <c r="F94" s="271"/>
      <c r="G94" s="271"/>
      <c r="H94" s="305"/>
      <c r="I94" s="268"/>
      <c r="K94" s="241"/>
    </row>
    <row r="95" spans="1:11" ht="12.75">
      <c r="A95" s="3"/>
      <c r="B95" s="4"/>
      <c r="E95" s="265"/>
      <c r="F95" s="271"/>
      <c r="G95" s="271"/>
      <c r="H95" s="305"/>
      <c r="I95" s="268"/>
      <c r="K95" s="241"/>
    </row>
    <row r="96" spans="1:11" ht="12.75">
      <c r="A96" s="3"/>
      <c r="B96" s="4"/>
      <c r="E96" s="265"/>
      <c r="F96" s="271"/>
      <c r="G96" s="271"/>
      <c r="H96" s="305"/>
      <c r="I96" s="268"/>
      <c r="K96" s="241"/>
    </row>
    <row r="97" spans="1:11" ht="12.75">
      <c r="A97" s="3"/>
      <c r="B97" s="4"/>
      <c r="E97" s="265"/>
      <c r="F97" s="271"/>
      <c r="G97" s="271"/>
      <c r="H97" s="305"/>
      <c r="I97" s="268"/>
      <c r="K97" s="241"/>
    </row>
    <row r="98" spans="1:11" ht="12.75">
      <c r="A98" s="3"/>
      <c r="B98" s="4"/>
      <c r="E98" s="265"/>
      <c r="F98" s="271"/>
      <c r="G98" s="271"/>
      <c r="H98" s="305"/>
      <c r="I98" s="268"/>
      <c r="K98" s="241"/>
    </row>
    <row r="99" spans="1:11" ht="12.75">
      <c r="A99" s="3"/>
      <c r="B99" s="4"/>
      <c r="E99" s="265"/>
      <c r="F99" s="271"/>
      <c r="G99" s="271"/>
      <c r="H99" s="305"/>
      <c r="I99" s="268"/>
      <c r="K99" s="241"/>
    </row>
    <row r="100" spans="1:11" ht="12.75">
      <c r="A100" s="3"/>
      <c r="B100" s="4"/>
      <c r="E100" s="265"/>
      <c r="F100" s="271"/>
      <c r="G100" s="271"/>
      <c r="H100" s="305"/>
      <c r="I100" s="268"/>
      <c r="K100" s="241"/>
    </row>
    <row r="101" spans="1:11" ht="12.75">
      <c r="A101" s="3"/>
      <c r="B101" s="4"/>
      <c r="E101" s="265"/>
      <c r="F101" s="271"/>
      <c r="G101" s="271"/>
      <c r="H101" s="305"/>
      <c r="I101" s="268"/>
      <c r="K101" s="241"/>
    </row>
    <row r="102" spans="1:11" ht="12.75">
      <c r="A102" s="3"/>
      <c r="B102" s="4"/>
      <c r="E102" s="265"/>
      <c r="F102" s="271"/>
      <c r="G102" s="271"/>
      <c r="H102" s="305"/>
      <c r="I102" s="268"/>
      <c r="K102" s="241"/>
    </row>
    <row r="103" spans="1:11" ht="12.75">
      <c r="A103" s="3"/>
      <c r="B103" s="4"/>
      <c r="E103" s="265"/>
      <c r="F103" s="271"/>
      <c r="G103" s="271"/>
      <c r="H103" s="305"/>
      <c r="I103" s="268"/>
      <c r="K103" s="241"/>
    </row>
    <row r="104" spans="1:11" ht="12.75">
      <c r="A104" s="3"/>
      <c r="B104" s="4"/>
      <c r="E104" s="265"/>
      <c r="F104" s="271"/>
      <c r="G104" s="271"/>
      <c r="H104" s="305"/>
      <c r="I104" s="268"/>
      <c r="K104" s="241"/>
    </row>
    <row r="105" spans="1:11" ht="12.75">
      <c r="A105" s="3"/>
      <c r="B105" s="4"/>
      <c r="E105" s="265"/>
      <c r="F105" s="271"/>
      <c r="G105" s="271"/>
      <c r="H105" s="305"/>
      <c r="I105" s="268"/>
      <c r="K105" s="241"/>
    </row>
    <row r="106" spans="1:11" ht="12.75">
      <c r="A106" s="3"/>
      <c r="B106" s="4"/>
      <c r="E106" s="265"/>
      <c r="F106" s="271"/>
      <c r="G106" s="271"/>
      <c r="H106" s="305"/>
      <c r="I106" s="268"/>
      <c r="K106" s="241"/>
    </row>
    <row r="107" spans="1:11" ht="12.75">
      <c r="A107" s="3"/>
      <c r="B107" s="4"/>
      <c r="E107" s="265"/>
      <c r="F107" s="271"/>
      <c r="G107" s="271"/>
      <c r="H107" s="305"/>
      <c r="I107" s="268"/>
      <c r="K107" s="241"/>
    </row>
    <row r="108" spans="1:11" ht="12.75">
      <c r="A108" s="3"/>
      <c r="B108" s="4"/>
      <c r="E108" s="265"/>
      <c r="F108" s="271"/>
      <c r="G108" s="271"/>
      <c r="H108" s="305"/>
      <c r="I108" s="268"/>
      <c r="K108" s="241"/>
    </row>
    <row r="109" spans="1:11" ht="12.75">
      <c r="A109" s="3"/>
      <c r="B109" s="4"/>
      <c r="E109" s="265"/>
      <c r="F109" s="271"/>
      <c r="G109" s="271"/>
      <c r="H109" s="305"/>
      <c r="I109" s="268"/>
      <c r="K109" s="241"/>
    </row>
    <row r="110" spans="1:11" ht="12.75">
      <c r="A110" s="3"/>
      <c r="B110" s="4"/>
      <c r="E110" s="265"/>
      <c r="F110" s="271"/>
      <c r="G110" s="271"/>
      <c r="H110" s="305"/>
      <c r="I110" s="268"/>
      <c r="K110" s="241"/>
    </row>
    <row r="111" spans="1:11" ht="12.75">
      <c r="A111" s="3"/>
      <c r="B111" s="4"/>
      <c r="E111" s="265"/>
      <c r="F111" s="271"/>
      <c r="G111" s="271"/>
      <c r="H111" s="305"/>
      <c r="I111" s="268"/>
      <c r="K111" s="241"/>
    </row>
    <row r="112" spans="1:11" ht="12.75">
      <c r="A112" s="3"/>
      <c r="B112" s="4"/>
      <c r="E112" s="265"/>
      <c r="F112" s="271"/>
      <c r="G112" s="271"/>
      <c r="H112" s="305"/>
      <c r="I112" s="268"/>
      <c r="K112" s="241"/>
    </row>
    <row r="113" spans="1:11" ht="12.75">
      <c r="A113" s="3"/>
      <c r="B113" s="4"/>
      <c r="E113" s="265"/>
      <c r="F113" s="271"/>
      <c r="G113" s="271"/>
      <c r="H113" s="305"/>
      <c r="I113" s="268"/>
      <c r="K113" s="241"/>
    </row>
    <row r="114" spans="1:11" ht="12.75">
      <c r="A114" s="3"/>
      <c r="B114" s="4"/>
      <c r="E114" s="265"/>
      <c r="F114" s="271"/>
      <c r="G114" s="271"/>
      <c r="H114" s="305"/>
      <c r="I114" s="268"/>
      <c r="K114" s="241"/>
    </row>
    <row r="115" spans="1:11" ht="12.75">
      <c r="A115" s="3"/>
      <c r="B115" s="4"/>
      <c r="E115" s="265"/>
      <c r="F115" s="271"/>
      <c r="G115" s="271"/>
      <c r="H115" s="305"/>
      <c r="I115" s="268"/>
      <c r="K115" s="241"/>
    </row>
    <row r="116" spans="1:11" ht="12.75">
      <c r="A116" s="3"/>
      <c r="B116" s="4"/>
      <c r="E116" s="265"/>
      <c r="F116" s="286"/>
      <c r="G116" s="287"/>
      <c r="H116" s="305"/>
      <c r="I116" s="268"/>
      <c r="K116" s="241"/>
    </row>
    <row r="117" spans="1:11" ht="12.75">
      <c r="A117" s="3"/>
      <c r="B117" s="4"/>
      <c r="E117" s="265"/>
      <c r="F117" s="288"/>
      <c r="G117" s="287"/>
      <c r="H117" s="305"/>
      <c r="I117" s="268"/>
      <c r="K117" s="241"/>
    </row>
    <row r="118" spans="1:11" ht="12.75">
      <c r="A118" s="3"/>
      <c r="B118" s="4"/>
      <c r="E118" s="265"/>
      <c r="F118" s="288"/>
      <c r="G118" s="287"/>
      <c r="H118" s="305"/>
      <c r="I118" s="268"/>
      <c r="K118" s="241"/>
    </row>
    <row r="119" spans="1:11" ht="12.75">
      <c r="A119" s="3"/>
      <c r="B119" s="4"/>
      <c r="E119" s="265"/>
      <c r="F119" s="288"/>
      <c r="G119" s="287"/>
      <c r="H119" s="305"/>
      <c r="I119" s="268"/>
      <c r="K119" s="241"/>
    </row>
    <row r="120" spans="1:11" ht="12.75">
      <c r="A120" s="3"/>
      <c r="B120" s="4"/>
      <c r="E120" s="265"/>
      <c r="F120" s="288"/>
      <c r="G120" s="287"/>
      <c r="H120" s="305"/>
      <c r="I120" s="268"/>
      <c r="K120" s="241"/>
    </row>
    <row r="121" spans="1:11" ht="12.75">
      <c r="A121" s="3"/>
      <c r="B121" s="4"/>
      <c r="E121" s="265"/>
      <c r="F121" s="288"/>
      <c r="G121" s="287"/>
      <c r="H121" s="305"/>
      <c r="I121" s="268"/>
      <c r="K121" s="241"/>
    </row>
    <row r="122" spans="1:11" ht="12.75">
      <c r="A122" s="3"/>
      <c r="B122" s="4"/>
      <c r="E122" s="265"/>
      <c r="F122" s="288"/>
      <c r="G122" s="287"/>
      <c r="H122" s="305"/>
      <c r="I122" s="268"/>
      <c r="K122" s="241"/>
    </row>
    <row r="123" spans="1:11" ht="12.75">
      <c r="A123" s="3"/>
      <c r="B123" s="4"/>
      <c r="E123" s="265"/>
      <c r="F123" s="288"/>
      <c r="G123" s="287"/>
      <c r="H123" s="305"/>
      <c r="I123" s="268"/>
      <c r="K123" s="241"/>
    </row>
    <row r="124" spans="1:11" ht="12.75">
      <c r="A124" s="3"/>
      <c r="B124" s="4"/>
      <c r="E124" s="265"/>
      <c r="F124" s="288"/>
      <c r="G124" s="287"/>
      <c r="H124" s="305"/>
      <c r="I124" s="268"/>
      <c r="K124" s="241"/>
    </row>
    <row r="125" spans="1:11" ht="12.75">
      <c r="A125" s="3"/>
      <c r="B125" s="4"/>
      <c r="E125" s="265"/>
      <c r="F125" s="288"/>
      <c r="G125" s="287"/>
      <c r="H125" s="305"/>
      <c r="I125" s="268"/>
      <c r="K125" s="241"/>
    </row>
    <row r="126" spans="1:11" ht="12.75">
      <c r="A126" s="3"/>
      <c r="B126" s="4"/>
      <c r="E126" s="265"/>
      <c r="F126" s="288"/>
      <c r="G126" s="287"/>
      <c r="H126" s="305"/>
      <c r="I126" s="268"/>
      <c r="K126" s="241"/>
    </row>
    <row r="127" spans="1:11" ht="12.75">
      <c r="A127" s="3"/>
      <c r="B127" s="4"/>
      <c r="E127" s="265"/>
      <c r="F127" s="288"/>
      <c r="G127" s="287"/>
      <c r="H127" s="305"/>
      <c r="I127" s="268"/>
      <c r="K127" s="241"/>
    </row>
    <row r="128" spans="1:11" ht="12.75">
      <c r="A128" s="3"/>
      <c r="B128" s="4"/>
      <c r="E128" s="265"/>
      <c r="F128" s="288"/>
      <c r="G128" s="287"/>
      <c r="H128" s="305"/>
      <c r="I128" s="268"/>
      <c r="K128" s="241"/>
    </row>
    <row r="129" spans="1:11" ht="12.75">
      <c r="A129" s="3"/>
      <c r="B129" s="4"/>
      <c r="E129" s="265"/>
      <c r="F129" s="288"/>
      <c r="G129" s="287"/>
      <c r="H129" s="305"/>
      <c r="I129" s="268"/>
      <c r="K129" s="241"/>
    </row>
    <row r="130" spans="1:11" ht="12.75">
      <c r="A130" s="3"/>
      <c r="B130" s="4"/>
      <c r="E130" s="265"/>
      <c r="F130" s="288"/>
      <c r="G130" s="287"/>
      <c r="H130" s="305"/>
      <c r="I130" s="268"/>
      <c r="K130" s="241"/>
    </row>
    <row r="131" spans="1:11" ht="12.75">
      <c r="A131" s="3"/>
      <c r="B131" s="4"/>
      <c r="E131" s="265"/>
      <c r="F131" s="288"/>
      <c r="G131" s="287"/>
      <c r="H131" s="305"/>
      <c r="I131" s="268"/>
      <c r="K131" s="241"/>
    </row>
    <row r="132" spans="1:11" ht="12.75">
      <c r="A132" s="3"/>
      <c r="B132" s="4"/>
      <c r="E132" s="265"/>
      <c r="F132" s="288"/>
      <c r="G132" s="287"/>
      <c r="H132" s="305"/>
      <c r="I132" s="268"/>
      <c r="K132" s="241"/>
    </row>
    <row r="133" spans="1:11" ht="12.75">
      <c r="A133" s="3"/>
      <c r="B133" s="4"/>
      <c r="E133" s="265"/>
      <c r="F133" s="288"/>
      <c r="G133" s="287"/>
      <c r="H133" s="305"/>
      <c r="I133" s="268"/>
      <c r="K133" s="241"/>
    </row>
    <row r="134" spans="1:11" ht="12.75">
      <c r="A134" s="3"/>
      <c r="B134" s="4"/>
      <c r="E134" s="265"/>
      <c r="F134" s="288"/>
      <c r="G134" s="287"/>
      <c r="H134" s="305"/>
      <c r="I134" s="268"/>
      <c r="K134" s="241"/>
    </row>
    <row r="135" spans="1:11" ht="12.75">
      <c r="A135" s="3"/>
      <c r="B135" s="4"/>
      <c r="E135" s="265"/>
      <c r="F135" s="288"/>
      <c r="G135" s="287"/>
      <c r="H135" s="305"/>
      <c r="I135" s="268"/>
      <c r="K135" s="241"/>
    </row>
    <row r="136" spans="1:11" ht="12.75">
      <c r="A136" s="3"/>
      <c r="B136" s="4"/>
      <c r="E136" s="265"/>
      <c r="F136" s="288"/>
      <c r="G136" s="287"/>
      <c r="H136" s="305"/>
      <c r="I136" s="268"/>
      <c r="K136" s="241"/>
    </row>
    <row r="137" spans="1:11" ht="12.75">
      <c r="A137" s="3"/>
      <c r="B137" s="4"/>
      <c r="E137" s="265"/>
      <c r="F137" s="288"/>
      <c r="G137" s="287"/>
      <c r="H137" s="305"/>
      <c r="I137" s="268"/>
      <c r="K137" s="241"/>
    </row>
    <row r="138" spans="1:11" ht="12.75">
      <c r="A138" s="3"/>
      <c r="B138" s="4"/>
      <c r="E138" s="265"/>
      <c r="F138" s="288"/>
      <c r="G138" s="287"/>
      <c r="H138" s="305"/>
      <c r="I138" s="268"/>
      <c r="K138" s="241"/>
    </row>
    <row r="139" spans="1:11" ht="12.75">
      <c r="A139" s="3"/>
      <c r="B139" s="4"/>
      <c r="E139" s="265"/>
      <c r="F139" s="288"/>
      <c r="G139" s="287"/>
      <c r="H139" s="305"/>
      <c r="I139" s="268"/>
      <c r="K139" s="241"/>
    </row>
    <row r="140" spans="1:11" ht="12.75">
      <c r="A140" s="3"/>
      <c r="B140" s="4"/>
      <c r="E140" s="265"/>
      <c r="F140" s="288"/>
      <c r="G140" s="287"/>
      <c r="H140" s="305"/>
      <c r="I140" s="268"/>
      <c r="K140" s="241"/>
    </row>
    <row r="141" spans="1:11" ht="12.75">
      <c r="A141" s="3"/>
      <c r="B141" s="4"/>
      <c r="E141" s="265"/>
      <c r="F141" s="288"/>
      <c r="G141" s="287"/>
      <c r="H141" s="305"/>
      <c r="I141" s="268"/>
      <c r="K141" s="241"/>
    </row>
    <row r="142" spans="1:11" ht="12.75">
      <c r="A142" s="3"/>
      <c r="B142" s="4"/>
      <c r="E142" s="265"/>
      <c r="F142" s="288"/>
      <c r="G142" s="287"/>
      <c r="H142" s="305"/>
      <c r="I142" s="268"/>
      <c r="K142" s="241"/>
    </row>
    <row r="143" spans="1:11" ht="12.75">
      <c r="A143" s="3"/>
      <c r="B143" s="4"/>
      <c r="E143" s="265"/>
      <c r="F143" s="288"/>
      <c r="G143" s="287"/>
      <c r="H143" s="305"/>
      <c r="I143" s="268"/>
      <c r="K143" s="241"/>
    </row>
    <row r="144" spans="1:11" ht="12.75">
      <c r="A144" s="3"/>
      <c r="B144" s="4"/>
      <c r="E144" s="265"/>
      <c r="F144" s="288"/>
      <c r="G144" s="287"/>
      <c r="H144" s="305"/>
      <c r="I144" s="268"/>
      <c r="K144" s="241"/>
    </row>
    <row r="145" spans="1:11" ht="12.75">
      <c r="A145" s="3"/>
      <c r="B145" s="4"/>
      <c r="E145" s="265"/>
      <c r="F145" s="288"/>
      <c r="G145" s="287"/>
      <c r="H145" s="305"/>
      <c r="I145" s="268"/>
      <c r="K145" s="241"/>
    </row>
    <row r="146" spans="1:11" ht="12.75">
      <c r="A146" s="3"/>
      <c r="B146" s="4"/>
      <c r="E146" s="265"/>
      <c r="F146" s="288"/>
      <c r="G146" s="287"/>
      <c r="H146" s="305"/>
      <c r="I146" s="268"/>
      <c r="K146" s="241"/>
    </row>
    <row r="147" spans="1:11" ht="12.75">
      <c r="A147" s="3"/>
      <c r="B147" s="4"/>
      <c r="E147" s="265"/>
      <c r="F147" s="288"/>
      <c r="G147" s="287"/>
      <c r="H147" s="305"/>
      <c r="I147" s="268"/>
      <c r="K147" s="241"/>
    </row>
    <row r="148" spans="1:11" ht="12.75">
      <c r="A148" s="3"/>
      <c r="B148" s="4"/>
      <c r="E148" s="265"/>
      <c r="F148" s="288"/>
      <c r="G148" s="287"/>
      <c r="H148" s="305"/>
      <c r="I148" s="268"/>
      <c r="K148" s="241"/>
    </row>
    <row r="149" spans="1:11" ht="12.75">
      <c r="A149" s="3"/>
      <c r="B149" s="4"/>
      <c r="E149" s="265"/>
      <c r="F149" s="288"/>
      <c r="G149" s="287"/>
      <c r="H149" s="305"/>
      <c r="I149" s="268"/>
      <c r="K149" s="241"/>
    </row>
    <row r="150" spans="1:11" ht="12.75">
      <c r="A150" s="3"/>
      <c r="B150" s="4"/>
      <c r="E150" s="265"/>
      <c r="F150" s="288"/>
      <c r="G150" s="287"/>
      <c r="H150" s="305"/>
      <c r="I150" s="268"/>
      <c r="K150" s="241"/>
    </row>
    <row r="151" spans="1:11" ht="12.75">
      <c r="A151" s="3"/>
      <c r="B151" s="4"/>
      <c r="E151" s="265"/>
      <c r="F151" s="288"/>
      <c r="G151" s="287"/>
      <c r="H151" s="305"/>
      <c r="I151" s="268"/>
      <c r="K151" s="241"/>
    </row>
    <row r="152" spans="1:11" ht="12.75">
      <c r="A152" s="3"/>
      <c r="B152" s="4"/>
      <c r="E152" s="265"/>
      <c r="F152" s="288"/>
      <c r="G152" s="287"/>
      <c r="H152" s="305"/>
      <c r="I152" s="268"/>
      <c r="K152" s="241"/>
    </row>
    <row r="153" spans="1:11" ht="12.75">
      <c r="A153" s="3"/>
      <c r="B153" s="4"/>
      <c r="E153" s="265"/>
      <c r="F153" s="288"/>
      <c r="G153" s="287"/>
      <c r="H153" s="305"/>
      <c r="I153" s="268"/>
      <c r="K153" s="241"/>
    </row>
    <row r="154" spans="1:11" ht="12.75">
      <c r="A154" s="3"/>
      <c r="B154" s="4"/>
      <c r="E154" s="265"/>
      <c r="F154" s="288"/>
      <c r="G154" s="287"/>
      <c r="H154" s="305"/>
      <c r="I154" s="268"/>
      <c r="K154" s="241"/>
    </row>
    <row r="155" spans="1:11" ht="12.75">
      <c r="A155" s="3"/>
      <c r="B155" s="4"/>
      <c r="E155" s="265"/>
      <c r="F155" s="288"/>
      <c r="G155" s="287"/>
      <c r="H155" s="305"/>
      <c r="I155" s="268"/>
      <c r="K155" s="241"/>
    </row>
    <row r="156" spans="1:11" ht="12.75">
      <c r="A156" s="3"/>
      <c r="B156" s="4"/>
      <c r="E156" s="265"/>
      <c r="F156" s="288"/>
      <c r="G156" s="287"/>
      <c r="H156" s="305"/>
      <c r="I156" s="268"/>
      <c r="K156" s="241"/>
    </row>
    <row r="157" spans="1:11" ht="12.75">
      <c r="A157" s="3"/>
      <c r="B157" s="4"/>
      <c r="E157" s="265"/>
      <c r="F157" s="288"/>
      <c r="G157" s="287"/>
      <c r="H157" s="305"/>
      <c r="I157" s="268"/>
      <c r="K157" s="241"/>
    </row>
    <row r="158" spans="1:11" ht="12.75">
      <c r="A158" s="3"/>
      <c r="B158" s="4"/>
      <c r="E158" s="265"/>
      <c r="F158" s="288"/>
      <c r="G158" s="287"/>
      <c r="H158" s="305"/>
      <c r="I158" s="268"/>
      <c r="K158" s="241"/>
    </row>
    <row r="159" spans="1:11" ht="12.75">
      <c r="A159" s="3"/>
      <c r="B159" s="4"/>
      <c r="E159" s="265"/>
      <c r="F159" s="288"/>
      <c r="G159" s="287"/>
      <c r="H159" s="305"/>
      <c r="I159" s="268"/>
      <c r="K159" s="241"/>
    </row>
    <row r="160" spans="1:11" ht="12.75">
      <c r="A160" s="3"/>
      <c r="B160" s="4"/>
      <c r="E160" s="265"/>
      <c r="F160" s="288"/>
      <c r="G160" s="287"/>
      <c r="H160" s="305"/>
      <c r="I160" s="268"/>
      <c r="K160" s="241"/>
    </row>
    <row r="161" spans="1:11" ht="12.75">
      <c r="A161" s="3"/>
      <c r="B161" s="4"/>
      <c r="E161" s="265"/>
      <c r="F161" s="288"/>
      <c r="G161" s="287"/>
      <c r="H161" s="305"/>
      <c r="I161" s="268"/>
      <c r="K161" s="241"/>
    </row>
    <row r="162" spans="1:11" ht="12.75">
      <c r="A162" s="3"/>
      <c r="B162" s="4"/>
      <c r="E162" s="265"/>
      <c r="F162" s="288"/>
      <c r="G162" s="287"/>
      <c r="H162" s="305"/>
      <c r="I162" s="268"/>
      <c r="K162" s="241"/>
    </row>
    <row r="163" spans="1:11" ht="12.75">
      <c r="A163" s="3"/>
      <c r="B163" s="4"/>
      <c r="E163" s="265"/>
      <c r="F163" s="288"/>
      <c r="G163" s="287"/>
      <c r="H163" s="305"/>
      <c r="I163" s="268"/>
      <c r="K163" s="241"/>
    </row>
    <row r="164" spans="1:11" ht="12.75">
      <c r="A164" s="3"/>
      <c r="B164" s="4"/>
      <c r="E164" s="265"/>
      <c r="F164" s="288"/>
      <c r="G164" s="287"/>
      <c r="H164" s="305"/>
      <c r="I164" s="268"/>
      <c r="K164" s="241"/>
    </row>
    <row r="165" spans="1:11" ht="12.75">
      <c r="A165" s="3"/>
      <c r="B165" s="4"/>
      <c r="E165" s="265"/>
      <c r="F165" s="288"/>
      <c r="G165" s="287"/>
      <c r="H165" s="305"/>
      <c r="I165" s="268"/>
      <c r="K165" s="241"/>
    </row>
    <row r="166" spans="1:11" ht="12.75">
      <c r="A166" s="3"/>
      <c r="B166" s="4"/>
      <c r="E166" s="265"/>
      <c r="F166" s="288"/>
      <c r="G166" s="287"/>
      <c r="H166" s="305"/>
      <c r="I166" s="268"/>
      <c r="K166" s="241"/>
    </row>
    <row r="167" spans="1:11" ht="12.75">
      <c r="A167" s="3"/>
      <c r="B167" s="4"/>
      <c r="E167" s="265"/>
      <c r="F167" s="288"/>
      <c r="G167" s="287"/>
      <c r="H167" s="305"/>
      <c r="I167" s="268"/>
      <c r="K167" s="241"/>
    </row>
    <row r="168" spans="1:11" ht="12.75">
      <c r="A168" s="3"/>
      <c r="B168" s="4"/>
      <c r="E168" s="265"/>
      <c r="F168" s="288"/>
      <c r="G168" s="287"/>
      <c r="H168" s="305"/>
      <c r="I168" s="268"/>
      <c r="K168" s="241"/>
    </row>
    <row r="169" spans="1:11" ht="12.75">
      <c r="A169" s="3"/>
      <c r="B169" s="4"/>
      <c r="E169" s="265"/>
      <c r="F169" s="288"/>
      <c r="G169" s="287"/>
      <c r="H169" s="305"/>
      <c r="I169" s="268"/>
      <c r="K169" s="241"/>
    </row>
    <row r="170" spans="1:11" ht="12.75">
      <c r="A170" s="3"/>
      <c r="B170" s="4"/>
      <c r="E170" s="265"/>
      <c r="F170" s="288"/>
      <c r="G170" s="287"/>
      <c r="H170" s="305"/>
      <c r="I170" s="268"/>
      <c r="K170" s="241"/>
    </row>
    <row r="171" spans="1:11" ht="12.75">
      <c r="A171" s="3"/>
      <c r="B171" s="4"/>
      <c r="E171" s="265"/>
      <c r="F171" s="288"/>
      <c r="G171" s="287"/>
      <c r="H171" s="305"/>
      <c r="I171" s="268"/>
      <c r="K171" s="241"/>
    </row>
    <row r="172" spans="1:11" ht="12.75">
      <c r="A172" s="3"/>
      <c r="B172" s="4"/>
      <c r="E172" s="265"/>
      <c r="F172" s="288"/>
      <c r="G172" s="287"/>
      <c r="H172" s="305"/>
      <c r="I172" s="268"/>
      <c r="K172" s="241"/>
    </row>
    <row r="173" spans="1:11" ht="12.75">
      <c r="A173" s="3"/>
      <c r="B173" s="4"/>
      <c r="E173" s="265"/>
      <c r="F173" s="288"/>
      <c r="G173" s="287"/>
      <c r="H173" s="305"/>
      <c r="I173" s="268"/>
      <c r="K173" s="241"/>
    </row>
    <row r="174" spans="1:11" ht="12.75">
      <c r="A174" s="3"/>
      <c r="B174" s="4"/>
      <c r="E174" s="265"/>
      <c r="F174" s="288"/>
      <c r="G174" s="287"/>
      <c r="H174" s="305"/>
      <c r="I174" s="268"/>
      <c r="K174" s="241"/>
    </row>
    <row r="175" spans="1:11" ht="12.75">
      <c r="A175" s="3"/>
      <c r="B175" s="4"/>
      <c r="E175" s="265"/>
      <c r="F175" s="288"/>
      <c r="G175" s="287"/>
      <c r="H175" s="305"/>
      <c r="I175" s="268"/>
      <c r="K175" s="241"/>
    </row>
    <row r="176" spans="1:11" ht="12.75">
      <c r="A176" s="3"/>
      <c r="B176" s="4"/>
      <c r="E176" s="265"/>
      <c r="F176" s="288"/>
      <c r="G176" s="287"/>
      <c r="H176" s="305"/>
      <c r="I176" s="268"/>
      <c r="K176" s="241"/>
    </row>
    <row r="177" spans="1:11" ht="12.75">
      <c r="A177" s="3"/>
      <c r="B177" s="4"/>
      <c r="E177" s="265"/>
      <c r="F177" s="288"/>
      <c r="G177" s="287"/>
      <c r="H177" s="305"/>
      <c r="I177" s="268"/>
      <c r="K177" s="241"/>
    </row>
    <row r="178" spans="1:11" ht="12.75">
      <c r="A178" s="3"/>
      <c r="B178" s="4"/>
      <c r="E178" s="265"/>
      <c r="F178" s="288"/>
      <c r="G178" s="287"/>
      <c r="H178" s="305"/>
      <c r="I178" s="268"/>
      <c r="K178" s="241"/>
    </row>
    <row r="179" spans="1:11" ht="12.75">
      <c r="A179" s="3"/>
      <c r="B179" s="4"/>
      <c r="E179" s="265"/>
      <c r="F179" s="288"/>
      <c r="G179" s="287"/>
      <c r="H179" s="305"/>
      <c r="I179" s="268"/>
      <c r="K179" s="241"/>
    </row>
    <row r="180" spans="1:11" ht="12.75">
      <c r="A180" s="3"/>
      <c r="B180" s="4"/>
      <c r="E180" s="265"/>
      <c r="F180" s="288"/>
      <c r="G180" s="287"/>
      <c r="H180" s="305"/>
      <c r="I180" s="268"/>
      <c r="K180" s="241"/>
    </row>
    <row r="181" spans="1:11" ht="12.75">
      <c r="A181" s="3"/>
      <c r="B181" s="4"/>
      <c r="E181" s="265"/>
      <c r="F181" s="288"/>
      <c r="G181" s="287"/>
      <c r="H181" s="305"/>
      <c r="I181" s="268"/>
      <c r="K181" s="241"/>
    </row>
    <row r="182" spans="1:11" ht="12.75">
      <c r="A182" s="3"/>
      <c r="B182" s="4"/>
      <c r="E182" s="265"/>
      <c r="F182" s="288"/>
      <c r="G182" s="287"/>
      <c r="H182" s="305"/>
      <c r="I182" s="268"/>
      <c r="K182" s="241"/>
    </row>
    <row r="183" spans="1:11" ht="12.75">
      <c r="A183" s="3"/>
      <c r="B183" s="4"/>
      <c r="E183" s="265"/>
      <c r="F183" s="288"/>
      <c r="G183" s="287"/>
      <c r="H183" s="305"/>
      <c r="I183" s="268"/>
      <c r="K183" s="241"/>
    </row>
    <row r="184" spans="1:11" ht="12.75">
      <c r="A184" s="3"/>
      <c r="B184" s="4"/>
      <c r="E184" s="265"/>
      <c r="F184" s="288"/>
      <c r="G184" s="287"/>
      <c r="H184" s="305"/>
      <c r="I184" s="268"/>
      <c r="K184" s="241"/>
    </row>
    <row r="185" spans="1:11" ht="12.75">
      <c r="A185" s="3"/>
      <c r="B185" s="4"/>
      <c r="E185" s="265"/>
      <c r="F185" s="288"/>
      <c r="G185" s="287"/>
      <c r="H185" s="305"/>
      <c r="I185" s="268"/>
      <c r="K185" s="241"/>
    </row>
    <row r="186" spans="1:11" ht="12.75">
      <c r="A186" s="3"/>
      <c r="B186" s="4"/>
      <c r="E186" s="265"/>
      <c r="F186" s="288"/>
      <c r="G186" s="287"/>
      <c r="H186" s="305"/>
      <c r="I186" s="268"/>
      <c r="K186" s="241"/>
    </row>
    <row r="187" spans="1:11" ht="12.75">
      <c r="A187" s="3"/>
      <c r="B187" s="4"/>
      <c r="E187" s="265"/>
      <c r="F187" s="288"/>
      <c r="G187" s="287"/>
      <c r="H187" s="305"/>
      <c r="I187" s="268"/>
      <c r="K187" s="241"/>
    </row>
    <row r="188" spans="1:11" ht="12.75">
      <c r="A188" s="3"/>
      <c r="B188" s="4"/>
      <c r="E188" s="265"/>
      <c r="F188" s="288"/>
      <c r="G188" s="287"/>
      <c r="H188" s="305"/>
      <c r="I188" s="268"/>
      <c r="K188" s="241"/>
    </row>
    <row r="189" spans="1:11" ht="12.75">
      <c r="A189" s="3"/>
      <c r="B189" s="4"/>
      <c r="E189" s="265"/>
      <c r="F189" s="288"/>
      <c r="G189" s="287"/>
      <c r="H189" s="305"/>
      <c r="I189" s="268"/>
      <c r="K189" s="241"/>
    </row>
    <row r="190" spans="1:11" ht="12.75">
      <c r="A190" s="3"/>
      <c r="B190" s="4"/>
      <c r="E190" s="265"/>
      <c r="F190" s="288"/>
      <c r="G190" s="287"/>
      <c r="H190" s="305"/>
      <c r="I190" s="268"/>
      <c r="K190" s="241"/>
    </row>
    <row r="191" spans="1:11" ht="12.75">
      <c r="A191" s="3"/>
      <c r="B191" s="4"/>
      <c r="E191" s="265"/>
      <c r="F191" s="288"/>
      <c r="G191" s="287"/>
      <c r="H191" s="305"/>
      <c r="I191" s="268"/>
      <c r="K191" s="241"/>
    </row>
    <row r="192" spans="1:11" ht="12.75">
      <c r="A192" s="3"/>
      <c r="B192" s="4"/>
      <c r="E192" s="265"/>
      <c r="F192" s="288"/>
      <c r="G192" s="287"/>
      <c r="H192" s="305"/>
      <c r="I192" s="268"/>
      <c r="K192" s="241"/>
    </row>
    <row r="193" spans="1:11" ht="12.75">
      <c r="A193" s="3"/>
      <c r="B193" s="4"/>
      <c r="E193" s="265"/>
      <c r="F193" s="288"/>
      <c r="G193" s="287"/>
      <c r="H193" s="305"/>
      <c r="I193" s="268"/>
      <c r="K193" s="241"/>
    </row>
    <row r="194" spans="1:11" ht="12.75">
      <c r="A194" s="3"/>
      <c r="B194" s="4"/>
      <c r="E194" s="265"/>
      <c r="F194" s="288"/>
      <c r="G194" s="287"/>
      <c r="H194" s="305"/>
      <c r="I194" s="268"/>
      <c r="K194" s="241"/>
    </row>
    <row r="195" spans="1:11" ht="12.75">
      <c r="A195" s="3"/>
      <c r="B195" s="4"/>
      <c r="E195" s="265"/>
      <c r="F195" s="288"/>
      <c r="G195" s="287"/>
      <c r="H195" s="305"/>
      <c r="I195" s="268"/>
      <c r="K195" s="241"/>
    </row>
    <row r="196" spans="1:11" ht="12.75">
      <c r="A196" s="3"/>
      <c r="B196" s="4"/>
      <c r="E196" s="265"/>
      <c r="F196" s="288"/>
      <c r="G196" s="287"/>
      <c r="H196" s="305"/>
      <c r="I196" s="268"/>
      <c r="K196" s="241"/>
    </row>
    <row r="197" spans="1:11" ht="12.75">
      <c r="A197" s="3"/>
      <c r="B197" s="4"/>
      <c r="E197" s="265"/>
      <c r="F197" s="288"/>
      <c r="G197" s="287"/>
      <c r="H197" s="305"/>
      <c r="I197" s="268"/>
      <c r="K197" s="241"/>
    </row>
    <row r="198" spans="1:11" ht="12.75">
      <c r="A198" s="3"/>
      <c r="B198" s="4"/>
      <c r="E198" s="265"/>
      <c r="F198" s="288"/>
      <c r="G198" s="287"/>
      <c r="H198" s="305"/>
      <c r="I198" s="268"/>
      <c r="K198" s="241"/>
    </row>
    <row r="199" spans="1:11" ht="12.75">
      <c r="A199" s="3"/>
      <c r="B199" s="4"/>
      <c r="E199" s="265"/>
      <c r="F199" s="288"/>
      <c r="G199" s="287"/>
      <c r="H199" s="305"/>
      <c r="I199" s="268"/>
      <c r="K199" s="241"/>
    </row>
    <row r="200" spans="1:11" ht="12.75">
      <c r="A200" s="3"/>
      <c r="B200" s="4"/>
      <c r="E200" s="265"/>
      <c r="F200" s="288"/>
      <c r="G200" s="287"/>
      <c r="H200" s="305"/>
      <c r="I200" s="268"/>
      <c r="K200" s="241"/>
    </row>
    <row r="201" spans="1:11" ht="12.75">
      <c r="A201" s="3"/>
      <c r="B201" s="4"/>
      <c r="E201" s="265"/>
      <c r="F201" s="288"/>
      <c r="G201" s="287"/>
      <c r="H201" s="305"/>
      <c r="I201" s="268"/>
      <c r="K201" s="241"/>
    </row>
    <row r="202" spans="1:11" ht="12.75">
      <c r="A202" s="3"/>
      <c r="B202" s="4"/>
      <c r="E202" s="265"/>
      <c r="F202" s="288"/>
      <c r="G202" s="287"/>
      <c r="H202" s="305"/>
      <c r="I202" s="268"/>
      <c r="K202" s="241"/>
    </row>
    <row r="203" spans="1:11" ht="12.75">
      <c r="A203" s="3"/>
      <c r="B203" s="4"/>
      <c r="E203" s="265"/>
      <c r="F203" s="288"/>
      <c r="G203" s="287"/>
      <c r="H203" s="305"/>
      <c r="I203" s="268"/>
      <c r="K203" s="241"/>
    </row>
    <row r="204" spans="1:11" ht="12.75">
      <c r="A204" s="3"/>
      <c r="B204" s="4"/>
      <c r="E204" s="265"/>
      <c r="F204" s="288"/>
      <c r="G204" s="287"/>
      <c r="H204" s="305"/>
      <c r="I204" s="268"/>
      <c r="K204" s="241"/>
    </row>
    <row r="205" spans="1:11" ht="12.75">
      <c r="A205" s="3"/>
      <c r="B205" s="4"/>
      <c r="E205" s="265"/>
      <c r="F205" s="288"/>
      <c r="G205" s="287"/>
      <c r="H205" s="305"/>
      <c r="I205" s="268"/>
      <c r="K205" s="241"/>
    </row>
    <row r="206" spans="1:11" ht="12.75">
      <c r="A206" s="3"/>
      <c r="B206" s="4"/>
      <c r="E206" s="265"/>
      <c r="F206" s="288"/>
      <c r="G206" s="287"/>
      <c r="H206" s="305"/>
      <c r="I206" s="268"/>
      <c r="K206" s="241"/>
    </row>
    <row r="207" spans="1:11" ht="12.75">
      <c r="A207" s="3"/>
      <c r="B207" s="4"/>
      <c r="E207" s="265"/>
      <c r="F207" s="288"/>
      <c r="G207" s="287"/>
      <c r="H207" s="305"/>
      <c r="I207" s="268"/>
      <c r="K207" s="241"/>
    </row>
    <row r="208" spans="1:11" ht="12.75">
      <c r="A208" s="3"/>
      <c r="B208" s="4"/>
      <c r="E208" s="265"/>
      <c r="F208" s="288"/>
      <c r="G208" s="287"/>
      <c r="H208" s="305"/>
      <c r="I208" s="268"/>
      <c r="K208" s="241"/>
    </row>
    <row r="209" spans="1:11" ht="12.75">
      <c r="A209" s="3"/>
      <c r="B209" s="4"/>
      <c r="E209" s="265"/>
      <c r="F209" s="288"/>
      <c r="G209" s="287"/>
      <c r="H209" s="305"/>
      <c r="I209" s="268"/>
      <c r="K209" s="241"/>
    </row>
    <row r="210" spans="1:11" ht="12.75">
      <c r="A210" s="3"/>
      <c r="B210" s="4"/>
      <c r="E210" s="265"/>
      <c r="F210" s="288"/>
      <c r="G210" s="287"/>
      <c r="H210" s="305"/>
      <c r="I210" s="268"/>
      <c r="K210" s="241"/>
    </row>
    <row r="211" spans="1:11" ht="12.75">
      <c r="A211" s="3"/>
      <c r="B211" s="4"/>
      <c r="E211" s="265"/>
      <c r="F211" s="288"/>
      <c r="G211" s="287"/>
      <c r="H211" s="305"/>
      <c r="I211" s="268"/>
      <c r="K211" s="241"/>
    </row>
    <row r="212" spans="1:11" ht="12.75">
      <c r="A212" s="3"/>
      <c r="B212" s="4"/>
      <c r="E212" s="265"/>
      <c r="F212" s="288"/>
      <c r="G212" s="287"/>
      <c r="H212" s="305"/>
      <c r="I212" s="268"/>
      <c r="K212" s="241"/>
    </row>
    <row r="213" spans="1:11" ht="12.75">
      <c r="A213" s="3"/>
      <c r="B213" s="4"/>
      <c r="E213" s="265"/>
      <c r="F213" s="288"/>
      <c r="G213" s="287"/>
      <c r="H213" s="305"/>
      <c r="I213" s="268"/>
      <c r="K213" s="241"/>
    </row>
    <row r="214" spans="1:11" ht="12.75">
      <c r="A214" s="3"/>
      <c r="B214" s="4"/>
      <c r="E214" s="265"/>
      <c r="F214" s="288"/>
      <c r="G214" s="287"/>
      <c r="H214" s="305"/>
      <c r="I214" s="268"/>
      <c r="K214" s="241"/>
    </row>
    <row r="215" spans="1:11" ht="12.75">
      <c r="A215" s="3"/>
      <c r="B215" s="4"/>
      <c r="E215" s="265"/>
      <c r="F215" s="288"/>
      <c r="G215" s="287"/>
      <c r="H215" s="305"/>
      <c r="I215" s="268"/>
      <c r="K215" s="241"/>
    </row>
    <row r="216" spans="1:11" ht="12.75">
      <c r="A216" s="3"/>
      <c r="B216" s="4"/>
      <c r="E216" s="265"/>
      <c r="F216" s="288"/>
      <c r="G216" s="287"/>
      <c r="H216" s="305"/>
      <c r="I216" s="268"/>
      <c r="K216" s="241"/>
    </row>
    <row r="217" spans="1:11" ht="12.75">
      <c r="A217" s="3"/>
      <c r="B217" s="4"/>
      <c r="E217" s="265"/>
      <c r="F217" s="288"/>
      <c r="G217" s="287"/>
      <c r="H217" s="305"/>
      <c r="I217" s="268"/>
      <c r="K217" s="241"/>
    </row>
    <row r="218" spans="1:11" ht="12.75">
      <c r="A218" s="3"/>
      <c r="B218" s="4"/>
      <c r="E218" s="265"/>
      <c r="F218" s="288"/>
      <c r="G218" s="287"/>
      <c r="H218" s="305"/>
      <c r="I218" s="268"/>
      <c r="K218" s="241"/>
    </row>
    <row r="219" spans="1:11" ht="12.75">
      <c r="A219" s="3"/>
      <c r="B219" s="4"/>
      <c r="E219" s="265"/>
      <c r="F219" s="288"/>
      <c r="G219" s="287"/>
      <c r="H219" s="305"/>
      <c r="I219" s="268"/>
      <c r="K219" s="241"/>
    </row>
    <row r="220" spans="1:11" ht="12.75">
      <c r="A220" s="3"/>
      <c r="B220" s="4"/>
      <c r="E220" s="265"/>
      <c r="F220" s="288"/>
      <c r="G220" s="287"/>
      <c r="H220" s="305"/>
      <c r="I220" s="268"/>
      <c r="K220" s="241"/>
    </row>
    <row r="221" spans="1:11" ht="12.75">
      <c r="A221" s="3"/>
      <c r="B221" s="4"/>
      <c r="E221" s="265"/>
      <c r="F221" s="288"/>
      <c r="G221" s="287"/>
      <c r="H221" s="305"/>
      <c r="I221" s="268"/>
      <c r="K221" s="241"/>
    </row>
    <row r="222" spans="1:11" ht="12.75">
      <c r="A222" s="3"/>
      <c r="B222" s="4"/>
      <c r="E222" s="265"/>
      <c r="F222" s="288"/>
      <c r="G222" s="287"/>
      <c r="H222" s="305"/>
      <c r="I222" s="268"/>
      <c r="K222" s="241"/>
    </row>
    <row r="223" spans="1:11" ht="12.75">
      <c r="A223" s="3"/>
      <c r="B223" s="4"/>
      <c r="E223" s="265"/>
      <c r="F223" s="288"/>
      <c r="G223" s="287"/>
      <c r="H223" s="305"/>
      <c r="I223" s="268"/>
      <c r="K223" s="241"/>
    </row>
    <row r="224" spans="1:11" ht="12.75">
      <c r="A224" s="3"/>
      <c r="B224" s="4"/>
      <c r="E224" s="265"/>
      <c r="F224" s="288"/>
      <c r="G224" s="287"/>
      <c r="H224" s="305"/>
      <c r="I224" s="268"/>
      <c r="K224" s="241"/>
    </row>
    <row r="225" spans="1:11" ht="12.75">
      <c r="A225" s="3"/>
      <c r="B225" s="4"/>
      <c r="E225" s="265"/>
      <c r="F225" s="288"/>
      <c r="G225" s="287"/>
      <c r="H225" s="305"/>
      <c r="I225" s="268"/>
      <c r="K225" s="241"/>
    </row>
    <row r="226" spans="1:11" ht="12.75">
      <c r="A226" s="3"/>
      <c r="B226" s="4"/>
      <c r="E226" s="265"/>
      <c r="F226" s="288"/>
      <c r="G226" s="287"/>
      <c r="H226" s="305"/>
      <c r="I226" s="268"/>
      <c r="K226" s="241"/>
    </row>
    <row r="227" spans="1:11" ht="12.75">
      <c r="A227" s="3"/>
      <c r="B227" s="4"/>
      <c r="E227" s="265"/>
      <c r="F227" s="288"/>
      <c r="G227" s="287"/>
      <c r="H227" s="305"/>
      <c r="I227" s="268"/>
      <c r="K227" s="241"/>
    </row>
    <row r="228" spans="1:11" ht="12.75">
      <c r="A228" s="3"/>
      <c r="B228" s="4"/>
      <c r="E228" s="265"/>
      <c r="F228" s="288"/>
      <c r="G228" s="287"/>
      <c r="H228" s="305"/>
      <c r="I228" s="268"/>
      <c r="K228" s="241"/>
    </row>
    <row r="229" spans="1:11" ht="12.75">
      <c r="A229" s="3"/>
      <c r="B229" s="4"/>
      <c r="E229" s="265"/>
      <c r="F229" s="288"/>
      <c r="G229" s="287"/>
      <c r="H229" s="305"/>
      <c r="I229" s="268"/>
      <c r="K229" s="241"/>
    </row>
    <row r="230" spans="1:11" ht="12.75">
      <c r="A230" s="3"/>
      <c r="B230" s="4"/>
      <c r="E230" s="265"/>
      <c r="F230" s="288"/>
      <c r="G230" s="287"/>
      <c r="H230" s="305"/>
      <c r="I230" s="268"/>
      <c r="K230" s="241"/>
    </row>
    <row r="231" spans="1:11" ht="12.75">
      <c r="A231" s="3"/>
      <c r="B231" s="4"/>
      <c r="E231" s="265"/>
      <c r="F231" s="288"/>
      <c r="G231" s="287"/>
      <c r="H231" s="305"/>
      <c r="I231" s="268"/>
      <c r="K231" s="241"/>
    </row>
    <row r="232" spans="1:11" ht="12.75">
      <c r="A232" s="3"/>
      <c r="B232" s="4"/>
      <c r="E232" s="265"/>
      <c r="F232" s="288"/>
      <c r="G232" s="287"/>
      <c r="H232" s="305"/>
      <c r="I232" s="268"/>
      <c r="K232" s="241"/>
    </row>
    <row r="233" spans="1:11" ht="12.75">
      <c r="A233" s="3"/>
      <c r="B233" s="4"/>
      <c r="E233" s="265"/>
      <c r="F233" s="288"/>
      <c r="G233" s="287"/>
      <c r="H233" s="305"/>
      <c r="I233" s="268"/>
      <c r="K233" s="241"/>
    </row>
    <row r="234" spans="1:11" ht="12.75">
      <c r="A234" s="3"/>
      <c r="B234" s="4"/>
      <c r="E234" s="265"/>
      <c r="F234" s="288"/>
      <c r="G234" s="287"/>
      <c r="H234" s="305"/>
      <c r="I234" s="268"/>
      <c r="K234" s="241"/>
    </row>
    <row r="235" spans="1:11" ht="12.75">
      <c r="A235" s="3"/>
      <c r="B235" s="4"/>
      <c r="E235" s="265"/>
      <c r="F235" s="288"/>
      <c r="G235" s="287"/>
      <c r="H235" s="305"/>
      <c r="I235" s="268"/>
      <c r="K235" s="241"/>
    </row>
    <row r="236" spans="1:11" ht="12.75">
      <c r="A236" s="3"/>
      <c r="B236" s="4"/>
      <c r="E236" s="265"/>
      <c r="F236" s="288"/>
      <c r="G236" s="287"/>
      <c r="H236" s="305"/>
      <c r="I236" s="268"/>
      <c r="K236" s="241"/>
    </row>
    <row r="237" spans="1:11" ht="12.75">
      <c r="A237" s="3"/>
      <c r="B237" s="4"/>
      <c r="E237" s="265"/>
      <c r="F237" s="288"/>
      <c r="G237" s="287"/>
      <c r="H237" s="305"/>
      <c r="I237" s="268"/>
      <c r="K237" s="241"/>
    </row>
    <row r="238" spans="1:11" ht="12.75">
      <c r="A238" s="3"/>
      <c r="B238" s="4"/>
      <c r="E238" s="265"/>
      <c r="F238" s="288"/>
      <c r="G238" s="287"/>
      <c r="H238" s="305"/>
      <c r="I238" s="268"/>
      <c r="K238" s="241"/>
    </row>
    <row r="239" spans="1:11" ht="12.75">
      <c r="A239" s="3"/>
      <c r="B239" s="4"/>
      <c r="E239" s="265"/>
      <c r="F239" s="288"/>
      <c r="G239" s="287"/>
      <c r="H239" s="305"/>
      <c r="I239" s="268"/>
      <c r="K239" s="241"/>
    </row>
    <row r="240" spans="1:11" ht="12.75">
      <c r="A240" s="3"/>
      <c r="B240" s="4"/>
      <c r="E240" s="265"/>
      <c r="F240" s="288"/>
      <c r="G240" s="287"/>
      <c r="H240" s="305"/>
      <c r="I240" s="268"/>
      <c r="K240" s="241"/>
    </row>
    <row r="241" spans="1:11" ht="12.75">
      <c r="A241" s="3"/>
      <c r="B241" s="4"/>
      <c r="E241" s="265"/>
      <c r="F241" s="288"/>
      <c r="G241" s="287"/>
      <c r="H241" s="305"/>
      <c r="I241" s="268"/>
      <c r="K241" s="241"/>
    </row>
    <row r="242" spans="1:11" ht="12.75">
      <c r="A242" s="3"/>
      <c r="B242" s="4"/>
      <c r="E242" s="265"/>
      <c r="F242" s="288"/>
      <c r="G242" s="287"/>
      <c r="H242" s="305"/>
      <c r="I242" s="268"/>
      <c r="K242" s="241"/>
    </row>
    <row r="243" spans="1:11" ht="12.75">
      <c r="A243" s="3"/>
      <c r="B243" s="4"/>
      <c r="E243" s="265"/>
      <c r="F243" s="288"/>
      <c r="G243" s="287"/>
      <c r="H243" s="305"/>
      <c r="I243" s="268"/>
      <c r="K243" s="241"/>
    </row>
    <row r="244" spans="1:11" ht="12.75">
      <c r="A244" s="3"/>
      <c r="B244" s="4"/>
      <c r="E244" s="265"/>
      <c r="F244" s="288"/>
      <c r="G244" s="287"/>
      <c r="H244" s="305"/>
      <c r="I244" s="268"/>
      <c r="K244" s="241"/>
    </row>
    <row r="245" spans="1:11" ht="12.75">
      <c r="A245" s="3"/>
      <c r="B245" s="4"/>
      <c r="E245" s="265"/>
      <c r="F245" s="288"/>
      <c r="G245" s="287"/>
      <c r="H245" s="305"/>
      <c r="I245" s="268"/>
      <c r="K245" s="241"/>
    </row>
    <row r="246" spans="1:11" ht="12.75">
      <c r="A246" s="3"/>
      <c r="B246" s="4"/>
      <c r="E246" s="265"/>
      <c r="F246" s="288"/>
      <c r="G246" s="287"/>
      <c r="H246" s="305"/>
      <c r="I246" s="268"/>
      <c r="K246" s="241"/>
    </row>
    <row r="247" spans="1:11" ht="12.75">
      <c r="A247" s="3"/>
      <c r="B247" s="4"/>
      <c r="E247" s="265"/>
      <c r="F247" s="288"/>
      <c r="G247" s="287"/>
      <c r="H247" s="305"/>
      <c r="I247" s="268"/>
      <c r="K247" s="241"/>
    </row>
    <row r="248" spans="1:11" ht="12.75">
      <c r="A248" s="3"/>
      <c r="B248" s="4"/>
      <c r="E248" s="265"/>
      <c r="F248" s="288"/>
      <c r="G248" s="287"/>
      <c r="H248" s="305"/>
      <c r="I248" s="268"/>
      <c r="K248" s="241"/>
    </row>
    <row r="249" spans="1:11" ht="12.75">
      <c r="A249" s="3"/>
      <c r="B249" s="4"/>
      <c r="E249" s="265"/>
      <c r="F249" s="288"/>
      <c r="G249" s="287"/>
      <c r="H249" s="305"/>
      <c r="I249" s="268"/>
      <c r="K249" s="241"/>
    </row>
    <row r="250" spans="1:11" ht="12.75">
      <c r="A250" s="3"/>
      <c r="B250" s="4"/>
      <c r="E250" s="265"/>
      <c r="F250" s="288"/>
      <c r="G250" s="287"/>
      <c r="H250" s="305"/>
      <c r="I250" s="268"/>
      <c r="K250" s="241"/>
    </row>
    <row r="251" spans="1:11" ht="12.75">
      <c r="A251" s="3"/>
      <c r="B251" s="4"/>
      <c r="E251" s="265"/>
      <c r="F251" s="288"/>
      <c r="G251" s="287"/>
      <c r="H251" s="305"/>
      <c r="I251" s="268"/>
      <c r="K251" s="241"/>
    </row>
    <row r="252" spans="1:11" ht="12.75">
      <c r="A252" s="3"/>
      <c r="B252" s="4"/>
      <c r="E252" s="265"/>
      <c r="F252" s="288"/>
      <c r="G252" s="287"/>
      <c r="H252" s="305"/>
      <c r="I252" s="268"/>
      <c r="K252" s="241"/>
    </row>
    <row r="253" spans="1:11" ht="12.75">
      <c r="A253" s="3"/>
      <c r="B253" s="4"/>
      <c r="E253" s="265"/>
      <c r="F253" s="288"/>
      <c r="G253" s="287"/>
      <c r="H253" s="305"/>
      <c r="I253" s="268"/>
      <c r="K253" s="241"/>
    </row>
    <row r="254" spans="1:11" ht="12.75">
      <c r="A254" s="3"/>
      <c r="B254" s="4"/>
      <c r="E254" s="265"/>
      <c r="F254" s="288"/>
      <c r="G254" s="287"/>
      <c r="H254" s="305"/>
      <c r="I254" s="268"/>
      <c r="K254" s="241"/>
    </row>
    <row r="255" spans="1:11" ht="12.75">
      <c r="A255" s="3"/>
      <c r="B255" s="4"/>
      <c r="E255" s="265"/>
      <c r="F255" s="288"/>
      <c r="G255" s="287"/>
      <c r="H255" s="305"/>
      <c r="I255" s="268"/>
      <c r="K255" s="241"/>
    </row>
    <row r="256" spans="1:11" ht="12.75">
      <c r="A256" s="3"/>
      <c r="B256" s="4"/>
      <c r="E256" s="265"/>
      <c r="F256" s="288"/>
      <c r="G256" s="287"/>
      <c r="H256" s="305"/>
      <c r="I256" s="268"/>
      <c r="K256" s="241"/>
    </row>
    <row r="257" spans="1:11" ht="12.75">
      <c r="A257" s="3"/>
      <c r="B257" s="4"/>
      <c r="E257" s="265"/>
      <c r="F257" s="288"/>
      <c r="G257" s="287"/>
      <c r="H257" s="305"/>
      <c r="I257" s="268"/>
      <c r="K257" s="241"/>
    </row>
    <row r="258" spans="1:11" ht="12.75">
      <c r="A258" s="3"/>
      <c r="B258" s="4"/>
      <c r="E258" s="265"/>
      <c r="F258" s="288"/>
      <c r="G258" s="287"/>
      <c r="H258" s="305"/>
      <c r="I258" s="268"/>
      <c r="K258" s="241"/>
    </row>
    <row r="259" spans="1:11" ht="12.75">
      <c r="A259" s="3"/>
      <c r="B259" s="4"/>
      <c r="E259" s="265"/>
      <c r="F259" s="288"/>
      <c r="G259" s="287"/>
      <c r="H259" s="305"/>
      <c r="I259" s="268"/>
      <c r="K259" s="241"/>
    </row>
    <row r="260" spans="1:11" ht="12.75">
      <c r="A260" s="3"/>
      <c r="B260" s="4"/>
      <c r="E260" s="265"/>
      <c r="F260" s="288"/>
      <c r="G260" s="287"/>
      <c r="H260" s="305"/>
      <c r="I260" s="268"/>
      <c r="K260" s="241"/>
    </row>
    <row r="261" spans="1:11" ht="12.75">
      <c r="A261" s="3"/>
      <c r="B261" s="4"/>
      <c r="E261" s="265"/>
      <c r="F261" s="288"/>
      <c r="G261" s="287"/>
      <c r="H261" s="305"/>
      <c r="I261" s="268"/>
      <c r="K261" s="241"/>
    </row>
    <row r="262" spans="1:11" ht="12.75">
      <c r="A262" s="3"/>
      <c r="B262" s="4"/>
      <c r="E262" s="265"/>
      <c r="F262" s="288"/>
      <c r="G262" s="287"/>
      <c r="H262" s="305"/>
      <c r="I262" s="268"/>
      <c r="K262" s="241"/>
    </row>
    <row r="263" spans="1:11" ht="12.75">
      <c r="A263" s="3"/>
      <c r="B263" s="4"/>
      <c r="E263" s="265"/>
      <c r="F263" s="288"/>
      <c r="G263" s="287"/>
      <c r="H263" s="305"/>
      <c r="I263" s="268"/>
      <c r="K263" s="241"/>
    </row>
    <row r="264" spans="1:11" ht="12.75">
      <c r="A264" s="3"/>
      <c r="B264" s="4"/>
      <c r="E264" s="265"/>
      <c r="F264" s="288"/>
      <c r="G264" s="287"/>
      <c r="H264" s="305"/>
      <c r="I264" s="268"/>
      <c r="K264" s="241"/>
    </row>
    <row r="265" spans="1:11" ht="12.75">
      <c r="A265" s="3"/>
      <c r="B265" s="4"/>
      <c r="E265" s="265"/>
      <c r="F265" s="288"/>
      <c r="G265" s="287"/>
      <c r="H265" s="305"/>
      <c r="I265" s="268"/>
      <c r="K265" s="241"/>
    </row>
    <row r="266" spans="1:11" ht="12.75">
      <c r="A266" s="3"/>
      <c r="B266" s="4"/>
      <c r="E266" s="265"/>
      <c r="F266" s="288"/>
      <c r="G266" s="287"/>
      <c r="H266" s="305"/>
      <c r="I266" s="268"/>
      <c r="K266" s="241"/>
    </row>
    <row r="267" spans="1:11" ht="12.75">
      <c r="A267" s="3"/>
      <c r="B267" s="4"/>
      <c r="E267" s="265"/>
      <c r="F267" s="288"/>
      <c r="G267" s="287"/>
      <c r="H267" s="305"/>
      <c r="I267" s="268"/>
      <c r="K267" s="241"/>
    </row>
    <row r="268" spans="1:11" ht="12.75">
      <c r="A268" s="3"/>
      <c r="B268" s="4"/>
      <c r="E268" s="265"/>
      <c r="F268" s="288"/>
      <c r="G268" s="287"/>
      <c r="H268" s="305"/>
      <c r="I268" s="268"/>
      <c r="K268" s="241"/>
    </row>
    <row r="269" spans="1:11" ht="12.75">
      <c r="A269" s="3"/>
      <c r="B269" s="4"/>
      <c r="E269" s="265"/>
      <c r="F269" s="288"/>
      <c r="G269" s="287"/>
      <c r="H269" s="305"/>
      <c r="I269" s="268"/>
      <c r="K269" s="241"/>
    </row>
    <row r="270" spans="1:11" ht="12.75">
      <c r="A270" s="3"/>
      <c r="B270" s="4"/>
      <c r="E270" s="265"/>
      <c r="F270" s="288"/>
      <c r="G270" s="287"/>
      <c r="H270" s="305"/>
      <c r="I270" s="268"/>
      <c r="K270" s="241"/>
    </row>
    <row r="271" spans="1:11" ht="12.75">
      <c r="A271" s="3"/>
      <c r="B271" s="4"/>
      <c r="E271" s="265"/>
      <c r="F271" s="288"/>
      <c r="G271" s="287"/>
      <c r="H271" s="305"/>
      <c r="I271" s="268"/>
      <c r="K271" s="241"/>
    </row>
    <row r="272" spans="1:11" ht="12.75">
      <c r="A272" s="3"/>
      <c r="B272" s="4"/>
      <c r="E272" s="265"/>
      <c r="F272" s="288"/>
      <c r="G272" s="287"/>
      <c r="H272" s="305"/>
      <c r="I272" s="268"/>
      <c r="K272" s="241"/>
    </row>
    <row r="273" spans="1:11" ht="12.75">
      <c r="A273" s="3"/>
      <c r="B273" s="4"/>
      <c r="E273" s="265"/>
      <c r="F273" s="288"/>
      <c r="G273" s="287"/>
      <c r="H273" s="305"/>
      <c r="I273" s="268"/>
      <c r="K273" s="241"/>
    </row>
    <row r="274" spans="1:11" ht="12.75">
      <c r="A274" s="3"/>
      <c r="B274" s="4"/>
      <c r="E274" s="265"/>
      <c r="F274" s="288"/>
      <c r="G274" s="287"/>
      <c r="H274" s="305"/>
      <c r="I274" s="268"/>
      <c r="K274" s="241"/>
    </row>
    <row r="275" spans="1:11" ht="12.75">
      <c r="A275" s="3"/>
      <c r="B275" s="4"/>
      <c r="E275" s="265"/>
      <c r="F275" s="288"/>
      <c r="G275" s="287"/>
      <c r="H275" s="305"/>
      <c r="I275" s="268"/>
      <c r="K275" s="241"/>
    </row>
    <row r="276" spans="1:11" ht="12.75">
      <c r="A276" s="3"/>
      <c r="B276" s="4"/>
      <c r="E276" s="265"/>
      <c r="F276" s="288"/>
      <c r="G276" s="287"/>
      <c r="H276" s="305"/>
      <c r="I276" s="268"/>
      <c r="K276" s="241"/>
    </row>
    <row r="277" spans="1:11" ht="12.75">
      <c r="A277" s="3"/>
      <c r="B277" s="4"/>
      <c r="E277" s="265"/>
      <c r="F277" s="288"/>
      <c r="G277" s="287"/>
      <c r="H277" s="305"/>
      <c r="I277" s="268"/>
      <c r="K277" s="241"/>
    </row>
    <row r="278" spans="1:11" ht="12.75">
      <c r="A278" s="3"/>
      <c r="B278" s="4"/>
      <c r="E278" s="265"/>
      <c r="F278" s="288"/>
      <c r="G278" s="287"/>
      <c r="H278" s="305"/>
      <c r="I278" s="268"/>
      <c r="K278" s="241"/>
    </row>
    <row r="279" spans="1:11" ht="12.75">
      <c r="A279" s="3"/>
      <c r="B279" s="4"/>
      <c r="E279" s="265"/>
      <c r="F279" s="288"/>
      <c r="G279" s="287"/>
      <c r="H279" s="305"/>
      <c r="I279" s="268"/>
      <c r="K279" s="241"/>
    </row>
    <row r="280" spans="1:11" ht="12.75">
      <c r="A280" s="3"/>
      <c r="B280" s="4"/>
      <c r="E280" s="265"/>
      <c r="F280" s="288"/>
      <c r="G280" s="287"/>
      <c r="H280" s="305"/>
      <c r="I280" s="268"/>
      <c r="K280" s="241"/>
    </row>
    <row r="281" spans="1:11" ht="12.75">
      <c r="A281" s="3"/>
      <c r="B281" s="4"/>
      <c r="E281" s="265"/>
      <c r="F281" s="288"/>
      <c r="G281" s="287"/>
      <c r="H281" s="305"/>
      <c r="I281" s="268"/>
      <c r="K281" s="241"/>
    </row>
    <row r="282" spans="1:11" ht="12.75">
      <c r="A282" s="3"/>
      <c r="B282" s="4"/>
      <c r="E282" s="265"/>
      <c r="F282" s="288"/>
      <c r="G282" s="287"/>
      <c r="H282" s="305"/>
      <c r="I282" s="268"/>
      <c r="K282" s="241"/>
    </row>
    <row r="283" spans="1:11" ht="12.75">
      <c r="A283" s="3"/>
      <c r="B283" s="4"/>
      <c r="E283" s="265"/>
      <c r="F283" s="288"/>
      <c r="G283" s="287"/>
      <c r="H283" s="305"/>
      <c r="I283" s="268"/>
      <c r="K283" s="241"/>
    </row>
    <row r="284" spans="1:11" ht="12.75">
      <c r="A284" s="3"/>
      <c r="B284" s="4"/>
      <c r="E284" s="265"/>
      <c r="F284" s="288"/>
      <c r="G284" s="287"/>
      <c r="H284" s="305"/>
      <c r="I284" s="268"/>
      <c r="K284" s="241"/>
    </row>
    <row r="285" spans="1:11" ht="12.75">
      <c r="A285" s="3"/>
      <c r="B285" s="4"/>
      <c r="E285" s="265"/>
      <c r="F285" s="288"/>
      <c r="G285" s="287"/>
      <c r="H285" s="305"/>
      <c r="I285" s="268"/>
      <c r="K285" s="241"/>
    </row>
    <row r="286" spans="1:11" ht="12.75">
      <c r="A286" s="3"/>
      <c r="B286" s="4"/>
      <c r="E286" s="265"/>
      <c r="F286" s="288"/>
      <c r="G286" s="287"/>
      <c r="H286" s="305"/>
      <c r="I286" s="268"/>
      <c r="K286" s="241"/>
    </row>
    <row r="287" spans="1:11" ht="12.75">
      <c r="A287" s="3"/>
      <c r="B287" s="4"/>
      <c r="E287" s="265"/>
      <c r="F287" s="288"/>
      <c r="G287" s="287"/>
      <c r="H287" s="305"/>
      <c r="I287" s="268"/>
      <c r="K287" s="241"/>
    </row>
    <row r="288" spans="1:11" ht="12.75">
      <c r="A288" s="3"/>
      <c r="B288" s="4"/>
      <c r="E288" s="265"/>
      <c r="F288" s="288"/>
      <c r="G288" s="287"/>
      <c r="H288" s="305"/>
      <c r="I288" s="268"/>
      <c r="K288" s="241"/>
    </row>
    <row r="289" spans="1:11" ht="12.75">
      <c r="A289" s="3"/>
      <c r="B289" s="4"/>
      <c r="E289" s="265"/>
      <c r="F289" s="288"/>
      <c r="G289" s="287"/>
      <c r="H289" s="305"/>
      <c r="I289" s="268"/>
      <c r="K289" s="241"/>
    </row>
    <row r="290" spans="1:11" ht="12.75">
      <c r="A290" s="3"/>
      <c r="B290" s="4"/>
      <c r="E290" s="265"/>
      <c r="F290" s="288"/>
      <c r="G290" s="287"/>
      <c r="H290" s="305"/>
      <c r="I290" s="268"/>
      <c r="K290" s="241"/>
    </row>
    <row r="291" spans="1:11" ht="12.75">
      <c r="A291" s="3"/>
      <c r="B291" s="4"/>
      <c r="E291" s="265"/>
      <c r="F291" s="288"/>
      <c r="G291" s="287"/>
      <c r="H291" s="305"/>
      <c r="I291" s="268"/>
      <c r="K291" s="241"/>
    </row>
    <row r="292" spans="1:11" ht="12.75">
      <c r="A292" s="3"/>
      <c r="B292" s="4"/>
      <c r="E292" s="265"/>
      <c r="F292" s="288"/>
      <c r="G292" s="287"/>
      <c r="H292" s="305"/>
      <c r="I292" s="268"/>
      <c r="K292" s="241"/>
    </row>
    <row r="293" spans="1:11" ht="12.75">
      <c r="A293" s="3"/>
      <c r="B293" s="4"/>
      <c r="E293" s="265"/>
      <c r="F293" s="288"/>
      <c r="G293" s="287"/>
      <c r="H293" s="305"/>
      <c r="I293" s="268"/>
      <c r="K293" s="241"/>
    </row>
    <row r="294" spans="1:11" ht="12.75">
      <c r="A294" s="3"/>
      <c r="B294" s="4"/>
      <c r="E294" s="265"/>
      <c r="F294" s="288"/>
      <c r="G294" s="287"/>
      <c r="H294" s="305"/>
      <c r="I294" s="268"/>
      <c r="K294" s="241"/>
    </row>
    <row r="295" spans="1:11" ht="12.75">
      <c r="A295" s="3"/>
      <c r="B295" s="4"/>
      <c r="E295" s="265"/>
      <c r="F295" s="288"/>
      <c r="G295" s="287"/>
      <c r="H295" s="305"/>
      <c r="I295" s="268"/>
      <c r="K295" s="241"/>
    </row>
    <row r="296" spans="1:11" ht="12.75">
      <c r="A296" s="3"/>
      <c r="B296" s="4"/>
      <c r="E296" s="265"/>
      <c r="F296" s="288"/>
      <c r="G296" s="287"/>
      <c r="H296" s="305"/>
      <c r="I296" s="268"/>
      <c r="K296" s="241"/>
    </row>
    <row r="297" spans="1:11" ht="12.75">
      <c r="A297" s="3"/>
      <c r="B297" s="4"/>
      <c r="E297" s="265"/>
      <c r="F297" s="288"/>
      <c r="G297" s="287"/>
      <c r="H297" s="305"/>
      <c r="I297" s="268"/>
      <c r="K297" s="241"/>
    </row>
    <row r="298" spans="1:11" ht="12.75">
      <c r="A298" s="3"/>
      <c r="B298" s="4"/>
      <c r="E298" s="265"/>
      <c r="F298" s="288"/>
      <c r="G298" s="287"/>
      <c r="H298" s="305"/>
      <c r="I298" s="268"/>
      <c r="K298" s="241"/>
    </row>
    <row r="299" spans="1:11" ht="12.75">
      <c r="A299" s="3"/>
      <c r="B299" s="4"/>
      <c r="E299" s="265"/>
      <c r="F299" s="288"/>
      <c r="G299" s="287"/>
      <c r="H299" s="305"/>
      <c r="I299" s="268"/>
      <c r="K299" s="241"/>
    </row>
    <row r="300" spans="1:11" ht="12.75">
      <c r="A300" s="3"/>
      <c r="B300" s="4"/>
      <c r="E300" s="265"/>
      <c r="F300" s="288"/>
      <c r="G300" s="287"/>
      <c r="H300" s="305"/>
      <c r="I300" s="268"/>
      <c r="K300" s="241"/>
    </row>
    <row r="301" spans="1:11" ht="12.75">
      <c r="A301" s="3"/>
      <c r="B301" s="4"/>
      <c r="E301" s="265"/>
      <c r="F301" s="288"/>
      <c r="G301" s="287"/>
      <c r="H301" s="305"/>
      <c r="I301" s="268"/>
      <c r="K301" s="241"/>
    </row>
    <row r="302" spans="1:11" ht="12.75">
      <c r="A302" s="3"/>
      <c r="B302" s="4"/>
      <c r="E302" s="265"/>
      <c r="F302" s="288"/>
      <c r="G302" s="287"/>
      <c r="H302" s="305"/>
      <c r="I302" s="268"/>
      <c r="K302" s="241"/>
    </row>
    <row r="303" spans="1:11" ht="12.75">
      <c r="A303" s="3"/>
      <c r="B303" s="4"/>
      <c r="E303" s="265"/>
      <c r="F303" s="288"/>
      <c r="G303" s="287"/>
      <c r="H303" s="305"/>
      <c r="I303" s="268"/>
      <c r="K303" s="241"/>
    </row>
    <row r="304" spans="1:11" ht="12.75">
      <c r="A304" s="3"/>
      <c r="B304" s="4"/>
      <c r="E304" s="265"/>
      <c r="F304" s="288"/>
      <c r="G304" s="287"/>
      <c r="H304" s="305"/>
      <c r="I304" s="268"/>
      <c r="K304" s="241"/>
    </row>
    <row r="305" spans="1:11" ht="12.75">
      <c r="A305" s="3"/>
      <c r="B305" s="4"/>
      <c r="E305" s="265"/>
      <c r="F305" s="288"/>
      <c r="G305" s="287"/>
      <c r="H305" s="305"/>
      <c r="I305" s="268"/>
      <c r="K305" s="241"/>
    </row>
    <row r="306" spans="1:11" ht="12.75">
      <c r="A306" s="3"/>
      <c r="B306" s="4"/>
      <c r="E306" s="265"/>
      <c r="F306" s="288"/>
      <c r="G306" s="287"/>
      <c r="H306" s="305"/>
      <c r="I306" s="268"/>
      <c r="K306" s="241"/>
    </row>
    <row r="307" spans="1:11" ht="12.75">
      <c r="A307" s="3"/>
      <c r="B307" s="4"/>
      <c r="E307" s="265"/>
      <c r="F307" s="288"/>
      <c r="G307" s="287"/>
      <c r="H307" s="305"/>
      <c r="I307" s="268"/>
      <c r="K307" s="241"/>
    </row>
    <row r="308" spans="1:11" ht="12.75">
      <c r="A308" s="3"/>
      <c r="B308" s="4"/>
      <c r="E308" s="265"/>
      <c r="F308" s="288"/>
      <c r="G308" s="287"/>
      <c r="H308" s="305"/>
      <c r="I308" s="268"/>
      <c r="K308" s="241"/>
    </row>
    <row r="309" spans="1:11" ht="12.75">
      <c r="A309" s="3"/>
      <c r="B309" s="4"/>
      <c r="E309" s="265"/>
      <c r="F309" s="288"/>
      <c r="G309" s="287"/>
      <c r="H309" s="305"/>
      <c r="I309" s="268"/>
      <c r="K309" s="241"/>
    </row>
    <row r="310" spans="1:11" ht="12.75">
      <c r="A310" s="3"/>
      <c r="B310" s="4"/>
      <c r="E310" s="265"/>
      <c r="F310" s="288"/>
      <c r="G310" s="287"/>
      <c r="H310" s="305"/>
      <c r="I310" s="268"/>
      <c r="K310" s="241"/>
    </row>
    <row r="311" spans="1:11" ht="12.75">
      <c r="A311" s="3"/>
      <c r="B311" s="4"/>
      <c r="E311" s="265"/>
      <c r="F311" s="288"/>
      <c r="G311" s="287"/>
      <c r="H311" s="305"/>
      <c r="I311" s="268"/>
      <c r="K311" s="241"/>
    </row>
    <row r="312" spans="1:11" ht="12.75">
      <c r="A312" s="3"/>
      <c r="B312" s="4"/>
      <c r="E312" s="265"/>
      <c r="F312" s="288"/>
      <c r="G312" s="287"/>
      <c r="H312" s="305"/>
      <c r="I312" s="268"/>
      <c r="K312" s="241"/>
    </row>
    <row r="313" spans="1:11" ht="12.75">
      <c r="A313" s="3"/>
      <c r="B313" s="4"/>
      <c r="E313" s="265"/>
      <c r="F313" s="288"/>
      <c r="G313" s="287"/>
      <c r="H313" s="305"/>
      <c r="I313" s="268"/>
      <c r="K313" s="241"/>
    </row>
    <row r="314" spans="1:11" ht="12.75">
      <c r="A314" s="3"/>
      <c r="B314" s="4"/>
      <c r="E314" s="265"/>
      <c r="F314" s="288"/>
      <c r="G314" s="287"/>
      <c r="H314" s="305"/>
      <c r="I314" s="268"/>
      <c r="K314" s="241"/>
    </row>
    <row r="315" spans="1:11" ht="12.75">
      <c r="A315" s="3"/>
      <c r="B315" s="4"/>
      <c r="E315" s="265"/>
      <c r="F315" s="288"/>
      <c r="G315" s="287"/>
      <c r="H315" s="305"/>
      <c r="I315" s="268"/>
      <c r="K315" s="241"/>
    </row>
    <row r="316" spans="1:11" ht="12.75">
      <c r="A316" s="3"/>
      <c r="B316" s="4"/>
      <c r="E316" s="265"/>
      <c r="F316" s="288"/>
      <c r="G316" s="287"/>
      <c r="H316" s="305"/>
      <c r="I316" s="268"/>
      <c r="K316" s="241"/>
    </row>
    <row r="317" spans="1:11" ht="12.75">
      <c r="A317" s="3"/>
      <c r="B317" s="4"/>
      <c r="E317" s="265"/>
      <c r="F317" s="288"/>
      <c r="G317" s="287"/>
      <c r="H317" s="305"/>
      <c r="I317" s="268"/>
      <c r="K317" s="241"/>
    </row>
    <row r="318" spans="1:11" ht="12.75">
      <c r="A318" s="3"/>
      <c r="B318" s="4"/>
      <c r="E318" s="265"/>
      <c r="F318" s="288"/>
      <c r="G318" s="287"/>
      <c r="H318" s="305"/>
      <c r="I318" s="268"/>
      <c r="K318" s="241"/>
    </row>
    <row r="319" spans="1:11" ht="12.75">
      <c r="A319" s="3"/>
      <c r="B319" s="4"/>
      <c r="E319" s="265"/>
      <c r="F319" s="288"/>
      <c r="G319" s="287"/>
      <c r="H319" s="305"/>
      <c r="I319" s="268"/>
      <c r="K319" s="241"/>
    </row>
    <row r="320" spans="1:11" ht="12.75">
      <c r="A320" s="3"/>
      <c r="B320" s="4"/>
      <c r="E320" s="265"/>
      <c r="F320" s="288"/>
      <c r="G320" s="287"/>
      <c r="H320" s="305"/>
      <c r="I320" s="268"/>
      <c r="K320" s="241"/>
    </row>
    <row r="321" spans="1:11" ht="12.75">
      <c r="A321" s="3"/>
      <c r="B321" s="4"/>
      <c r="E321" s="265"/>
      <c r="F321" s="288"/>
      <c r="G321" s="287"/>
      <c r="H321" s="305"/>
      <c r="I321" s="268"/>
      <c r="K321" s="241"/>
    </row>
    <row r="322" spans="1:11" ht="12.75">
      <c r="A322" s="3"/>
      <c r="B322" s="4"/>
      <c r="E322" s="265"/>
      <c r="F322" s="288"/>
      <c r="G322" s="287"/>
      <c r="H322" s="305"/>
      <c r="I322" s="268"/>
      <c r="K322" s="241"/>
    </row>
    <row r="323" spans="1:11" ht="12.75">
      <c r="A323" s="3"/>
      <c r="B323" s="4"/>
      <c r="E323" s="265"/>
      <c r="F323" s="288"/>
      <c r="G323" s="287"/>
      <c r="H323" s="305"/>
      <c r="I323" s="268"/>
      <c r="K323" s="241"/>
    </row>
    <row r="324" spans="1:11" ht="12.75">
      <c r="A324" s="3"/>
      <c r="B324" s="4"/>
      <c r="E324" s="265"/>
      <c r="F324" s="288"/>
      <c r="G324" s="287"/>
      <c r="H324" s="305"/>
      <c r="I324" s="268"/>
      <c r="K324" s="241"/>
    </row>
    <row r="325" spans="1:11" ht="12.75">
      <c r="A325" s="3"/>
      <c r="B325" s="4"/>
      <c r="E325" s="265"/>
      <c r="F325" s="288"/>
      <c r="G325" s="287"/>
      <c r="H325" s="305"/>
      <c r="I325" s="268"/>
      <c r="K325" s="241"/>
    </row>
    <row r="326" spans="1:11" ht="12.75">
      <c r="A326" s="3"/>
      <c r="B326" s="4"/>
      <c r="E326" s="265"/>
      <c r="F326" s="288"/>
      <c r="G326" s="287"/>
      <c r="H326" s="305"/>
      <c r="I326" s="268"/>
      <c r="K326" s="241"/>
    </row>
    <row r="327" spans="1:11" ht="12.75">
      <c r="A327" s="3"/>
      <c r="B327" s="4"/>
      <c r="E327" s="265"/>
      <c r="F327" s="288"/>
      <c r="G327" s="287"/>
      <c r="H327" s="305"/>
      <c r="I327" s="268"/>
      <c r="K327" s="241"/>
    </row>
    <row r="328" spans="1:11" ht="12.75">
      <c r="A328" s="3"/>
      <c r="B328" s="4"/>
      <c r="E328" s="265"/>
      <c r="F328" s="288"/>
      <c r="G328" s="287"/>
      <c r="H328" s="305"/>
      <c r="I328" s="268"/>
      <c r="K328" s="241"/>
    </row>
    <row r="329" spans="1:11" ht="12.75">
      <c r="A329" s="3"/>
      <c r="B329" s="4"/>
      <c r="E329" s="265"/>
      <c r="F329" s="288"/>
      <c r="G329" s="287"/>
      <c r="H329" s="305"/>
      <c r="I329" s="268"/>
      <c r="K329" s="241"/>
    </row>
    <row r="330" spans="1:11" ht="12.75">
      <c r="A330" s="3"/>
      <c r="B330" s="4"/>
      <c r="E330" s="265"/>
      <c r="F330" s="288"/>
      <c r="G330" s="287"/>
      <c r="H330" s="305"/>
      <c r="I330" s="268"/>
      <c r="K330" s="241"/>
    </row>
    <row r="331" spans="1:11" ht="12.75">
      <c r="A331" s="3"/>
      <c r="B331" s="4"/>
      <c r="E331" s="265"/>
      <c r="F331" s="288"/>
      <c r="G331" s="287"/>
      <c r="H331" s="305"/>
      <c r="I331" s="268"/>
      <c r="K331" s="241"/>
    </row>
    <row r="332" spans="1:11" ht="12.75">
      <c r="A332" s="3"/>
      <c r="B332" s="4"/>
      <c r="E332" s="265"/>
      <c r="F332" s="288"/>
      <c r="G332" s="287"/>
      <c r="H332" s="305"/>
      <c r="I332" s="268"/>
      <c r="K332" s="241"/>
    </row>
    <row r="333" spans="1:11" ht="12.75">
      <c r="A333" s="3"/>
      <c r="B333" s="4"/>
      <c r="E333" s="265"/>
      <c r="F333" s="288"/>
      <c r="G333" s="287"/>
      <c r="H333" s="305"/>
      <c r="I333" s="268"/>
      <c r="K333" s="241"/>
    </row>
    <row r="334" spans="1:11" ht="12.75">
      <c r="A334" s="3"/>
      <c r="B334" s="4"/>
      <c r="E334" s="265"/>
      <c r="F334" s="288"/>
      <c r="G334" s="287"/>
      <c r="H334" s="305"/>
      <c r="I334" s="268"/>
      <c r="K334" s="241"/>
    </row>
    <row r="335" spans="1:11" ht="12.75">
      <c r="A335" s="3"/>
      <c r="B335" s="4"/>
      <c r="E335" s="265"/>
      <c r="F335" s="288"/>
      <c r="G335" s="287"/>
      <c r="H335" s="305"/>
      <c r="I335" s="268"/>
      <c r="K335" s="241"/>
    </row>
    <row r="336" spans="1:11" ht="12.75">
      <c r="A336" s="3"/>
      <c r="B336" s="4"/>
      <c r="E336" s="265"/>
      <c r="F336" s="288"/>
      <c r="G336" s="287"/>
      <c r="H336" s="305"/>
      <c r="I336" s="268"/>
      <c r="K336" s="241"/>
    </row>
    <row r="337" spans="1:11" ht="12.75">
      <c r="A337" s="3"/>
      <c r="B337" s="4"/>
      <c r="E337" s="265"/>
      <c r="F337" s="288"/>
      <c r="G337" s="287"/>
      <c r="H337" s="305"/>
      <c r="I337" s="268"/>
      <c r="K337" s="241"/>
    </row>
    <row r="338" spans="1:11" ht="12.75">
      <c r="A338" s="3"/>
      <c r="B338" s="4"/>
      <c r="E338" s="265"/>
      <c r="F338" s="288"/>
      <c r="G338" s="287"/>
      <c r="H338" s="305"/>
      <c r="I338" s="268"/>
      <c r="K338" s="241"/>
    </row>
    <row r="339" spans="1:11" ht="12.75">
      <c r="A339" s="3"/>
      <c r="B339" s="4"/>
      <c r="E339" s="265"/>
      <c r="F339" s="288"/>
      <c r="G339" s="287"/>
      <c r="H339" s="305"/>
      <c r="I339" s="268"/>
      <c r="K339" s="241"/>
    </row>
    <row r="340" spans="1:11" ht="12.75">
      <c r="A340" s="3"/>
      <c r="B340" s="4"/>
      <c r="E340" s="265"/>
      <c r="F340" s="288"/>
      <c r="G340" s="287"/>
      <c r="H340" s="305"/>
      <c r="I340" s="268"/>
      <c r="K340" s="241"/>
    </row>
    <row r="341" spans="1:11" ht="12.75">
      <c r="A341" s="3"/>
      <c r="B341" s="4"/>
      <c r="E341" s="265"/>
      <c r="F341" s="288"/>
      <c r="G341" s="287"/>
      <c r="H341" s="305"/>
      <c r="I341" s="268"/>
      <c r="K341" s="241"/>
    </row>
    <row r="342" spans="1:11" ht="12.75">
      <c r="A342" s="3"/>
      <c r="B342" s="4"/>
      <c r="E342" s="265"/>
      <c r="F342" s="288"/>
      <c r="G342" s="287"/>
      <c r="H342" s="305"/>
      <c r="I342" s="268"/>
      <c r="K342" s="241"/>
    </row>
    <row r="343" spans="1:11" ht="12.75">
      <c r="A343" s="3"/>
      <c r="B343" s="4"/>
      <c r="E343" s="265"/>
      <c r="F343" s="288"/>
      <c r="G343" s="287"/>
      <c r="H343" s="305"/>
      <c r="I343" s="268"/>
      <c r="K343" s="241"/>
    </row>
    <row r="344" spans="1:11" ht="12.75">
      <c r="A344" s="3"/>
      <c r="B344" s="4"/>
      <c r="E344" s="265"/>
      <c r="F344" s="288"/>
      <c r="G344" s="287"/>
      <c r="H344" s="305"/>
      <c r="I344" s="268"/>
      <c r="K344" s="241"/>
    </row>
    <row r="345" spans="1:11" ht="12.75">
      <c r="A345" s="3"/>
      <c r="B345" s="4"/>
      <c r="E345" s="265"/>
      <c r="F345" s="288"/>
      <c r="G345" s="287"/>
      <c r="H345" s="305"/>
      <c r="I345" s="268"/>
      <c r="K345" s="241"/>
    </row>
    <row r="346" spans="1:11" ht="12.75">
      <c r="A346" s="3"/>
      <c r="B346" s="4"/>
      <c r="E346" s="265"/>
      <c r="F346" s="288"/>
      <c r="G346" s="287"/>
      <c r="H346" s="305"/>
      <c r="I346" s="268"/>
      <c r="K346" s="241"/>
    </row>
    <row r="347" spans="1:11" ht="12.75">
      <c r="A347" s="3"/>
      <c r="B347" s="4"/>
      <c r="E347" s="265"/>
      <c r="F347" s="288"/>
      <c r="G347" s="287"/>
      <c r="H347" s="305"/>
      <c r="I347" s="268"/>
      <c r="K347" s="241"/>
    </row>
    <row r="348" spans="1:11" ht="12.75">
      <c r="A348" s="3"/>
      <c r="B348" s="4"/>
      <c r="E348" s="265"/>
      <c r="F348" s="288"/>
      <c r="G348" s="287"/>
      <c r="H348" s="305"/>
      <c r="I348" s="268"/>
      <c r="K348" s="241"/>
    </row>
    <row r="349" spans="1:11" ht="12.75">
      <c r="A349" s="3"/>
      <c r="B349" s="4"/>
      <c r="E349" s="265"/>
      <c r="F349" s="288"/>
      <c r="G349" s="287"/>
      <c r="H349" s="305"/>
      <c r="I349" s="268"/>
      <c r="K349" s="241"/>
    </row>
    <row r="350" spans="1:11" ht="12.75">
      <c r="A350" s="3"/>
      <c r="B350" s="4"/>
      <c r="E350" s="265"/>
      <c r="F350" s="288"/>
      <c r="G350" s="287"/>
      <c r="H350" s="305"/>
      <c r="I350" s="268"/>
      <c r="K350" s="241"/>
    </row>
    <row r="351" spans="1:11" ht="12.75">
      <c r="A351" s="3"/>
      <c r="B351" s="4"/>
      <c r="E351" s="265"/>
      <c r="F351" s="288"/>
      <c r="G351" s="287"/>
      <c r="H351" s="305"/>
      <c r="I351" s="268"/>
      <c r="K351" s="241"/>
    </row>
    <row r="352" spans="1:11" ht="12.75">
      <c r="A352" s="3"/>
      <c r="B352" s="4"/>
      <c r="E352" s="265"/>
      <c r="F352" s="288"/>
      <c r="G352" s="287"/>
      <c r="H352" s="305"/>
      <c r="I352" s="268"/>
      <c r="K352" s="241"/>
    </row>
    <row r="353" spans="1:11" ht="12.75">
      <c r="A353" s="3"/>
      <c r="B353" s="4"/>
      <c r="E353" s="265"/>
      <c r="F353" s="288"/>
      <c r="G353" s="287"/>
      <c r="H353" s="305"/>
      <c r="I353" s="268"/>
      <c r="K353" s="241"/>
    </row>
    <row r="354" spans="1:11" ht="12.75">
      <c r="A354" s="3"/>
      <c r="B354" s="4"/>
      <c r="E354" s="265"/>
      <c r="F354" s="288"/>
      <c r="G354" s="287"/>
      <c r="H354" s="305"/>
      <c r="I354" s="268"/>
      <c r="K354" s="241"/>
    </row>
    <row r="355" spans="1:11" ht="12.75">
      <c r="A355" s="3"/>
      <c r="B355" s="4"/>
      <c r="E355" s="265"/>
      <c r="F355" s="288"/>
      <c r="G355" s="287"/>
      <c r="H355" s="305"/>
      <c r="I355" s="268"/>
      <c r="K355" s="241"/>
    </row>
    <row r="356" spans="1:11" ht="12.75">
      <c r="A356" s="3"/>
      <c r="B356" s="4"/>
      <c r="E356" s="265"/>
      <c r="F356" s="288"/>
      <c r="G356" s="287"/>
      <c r="H356" s="305"/>
      <c r="I356" s="268"/>
      <c r="K356" s="241"/>
    </row>
    <row r="357" spans="1:11" ht="12.75">
      <c r="A357" s="3"/>
      <c r="B357" s="4"/>
      <c r="E357" s="265"/>
      <c r="F357" s="288"/>
      <c r="G357" s="287"/>
      <c r="H357" s="305"/>
      <c r="I357" s="268"/>
      <c r="K357" s="241"/>
    </row>
    <row r="358" spans="1:11" ht="12.75">
      <c r="A358" s="3"/>
      <c r="B358" s="4"/>
      <c r="E358" s="265"/>
      <c r="F358" s="288"/>
      <c r="G358" s="287"/>
      <c r="H358" s="305"/>
      <c r="I358" s="268"/>
      <c r="K358" s="241"/>
    </row>
    <row r="359" spans="1:11" ht="12.75">
      <c r="A359" s="3"/>
      <c r="B359" s="4"/>
      <c r="E359" s="265"/>
      <c r="F359" s="288"/>
      <c r="G359" s="287"/>
      <c r="H359" s="305"/>
      <c r="I359" s="268"/>
      <c r="K359" s="241"/>
    </row>
    <row r="360" spans="1:11" ht="12.75">
      <c r="A360" s="3"/>
      <c r="B360" s="4"/>
      <c r="E360" s="265"/>
      <c r="F360" s="288"/>
      <c r="G360" s="287"/>
      <c r="H360" s="305"/>
      <c r="I360" s="268"/>
      <c r="K360" s="241"/>
    </row>
    <row r="361" spans="1:11" ht="12.75">
      <c r="A361" s="3"/>
      <c r="B361" s="4"/>
      <c r="E361" s="265"/>
      <c r="F361" s="288"/>
      <c r="G361" s="287"/>
      <c r="H361" s="305"/>
      <c r="I361" s="268"/>
      <c r="K361" s="241"/>
    </row>
    <row r="362" spans="1:11" ht="12.75">
      <c r="A362" s="3"/>
      <c r="B362" s="4"/>
      <c r="E362" s="265"/>
      <c r="F362" s="288"/>
      <c r="G362" s="287"/>
      <c r="H362" s="305"/>
      <c r="I362" s="268"/>
      <c r="K362" s="241"/>
    </row>
    <row r="363" spans="1:11" ht="12.75">
      <c r="A363" s="3"/>
      <c r="B363" s="4"/>
      <c r="E363" s="265"/>
      <c r="F363" s="288"/>
      <c r="G363" s="287"/>
      <c r="H363" s="305"/>
      <c r="I363" s="268"/>
      <c r="K363" s="241"/>
    </row>
    <row r="364" spans="1:11" ht="12.75">
      <c r="A364" s="3"/>
      <c r="B364" s="4"/>
      <c r="E364" s="265"/>
      <c r="F364" s="288"/>
      <c r="G364" s="287"/>
      <c r="H364" s="305"/>
      <c r="I364" s="268"/>
      <c r="K364" s="241"/>
    </row>
    <row r="365" spans="1:11" ht="12.75">
      <c r="A365" s="3"/>
      <c r="B365" s="4"/>
      <c r="E365" s="265"/>
      <c r="F365" s="288"/>
      <c r="G365" s="287"/>
      <c r="H365" s="305"/>
      <c r="I365" s="268"/>
      <c r="K365" s="241"/>
    </row>
    <row r="366" spans="1:11" ht="12.75">
      <c r="A366" s="3"/>
      <c r="B366" s="4"/>
      <c r="E366" s="265"/>
      <c r="F366" s="288"/>
      <c r="G366" s="287"/>
      <c r="H366" s="305"/>
      <c r="I366" s="268"/>
      <c r="K366" s="241"/>
    </row>
    <row r="367" spans="1:11" ht="12.75">
      <c r="A367" s="3"/>
      <c r="B367" s="4"/>
      <c r="E367" s="265"/>
      <c r="F367" s="288"/>
      <c r="G367" s="287"/>
      <c r="H367" s="305"/>
      <c r="I367" s="268"/>
      <c r="K367" s="241"/>
    </row>
    <row r="368" spans="1:11" ht="12.75">
      <c r="A368" s="3"/>
      <c r="B368" s="4"/>
      <c r="E368" s="265"/>
      <c r="F368" s="288"/>
      <c r="G368" s="287"/>
      <c r="H368" s="305"/>
      <c r="I368" s="268"/>
      <c r="K368" s="241"/>
    </row>
    <row r="369" spans="1:11" ht="12.75">
      <c r="A369" s="3"/>
      <c r="B369" s="4"/>
      <c r="E369" s="265"/>
      <c r="F369" s="288"/>
      <c r="G369" s="287"/>
      <c r="H369" s="305"/>
      <c r="I369" s="268"/>
      <c r="K369" s="241"/>
    </row>
    <row r="370" spans="1:11" ht="12.75">
      <c r="A370" s="3"/>
      <c r="B370" s="4"/>
      <c r="E370" s="265"/>
      <c r="F370" s="288"/>
      <c r="G370" s="287"/>
      <c r="H370" s="305"/>
      <c r="I370" s="268"/>
      <c r="K370" s="241"/>
    </row>
    <row r="371" spans="1:11" ht="12.75">
      <c r="A371" s="3"/>
      <c r="B371" s="4"/>
      <c r="E371" s="265"/>
      <c r="F371" s="288"/>
      <c r="G371" s="287"/>
      <c r="H371" s="305"/>
      <c r="I371" s="268"/>
      <c r="K371" s="241"/>
    </row>
    <row r="372" spans="1:11" ht="12.75">
      <c r="A372" s="3"/>
      <c r="B372" s="4"/>
      <c r="E372" s="265"/>
      <c r="F372" s="288"/>
      <c r="G372" s="287"/>
      <c r="H372" s="305"/>
      <c r="I372" s="268"/>
      <c r="K372" s="241"/>
    </row>
    <row r="373" spans="1:11" ht="12.75">
      <c r="A373" s="3"/>
      <c r="B373" s="4"/>
      <c r="E373" s="265"/>
      <c r="F373" s="288"/>
      <c r="G373" s="287"/>
      <c r="H373" s="305"/>
      <c r="I373" s="268"/>
      <c r="K373" s="241"/>
    </row>
    <row r="374" spans="1:11" ht="12.75">
      <c r="A374" s="3"/>
      <c r="B374" s="4"/>
      <c r="E374" s="265"/>
      <c r="F374" s="288"/>
      <c r="G374" s="287"/>
      <c r="H374" s="305"/>
      <c r="I374" s="268"/>
      <c r="K374" s="241"/>
    </row>
    <row r="375" spans="1:11" ht="12.75">
      <c r="A375" s="3"/>
      <c r="B375" s="4"/>
      <c r="E375" s="265"/>
      <c r="F375" s="288"/>
      <c r="G375" s="287"/>
      <c r="H375" s="305"/>
      <c r="I375" s="268"/>
      <c r="K375" s="241"/>
    </row>
    <row r="376" spans="1:11" ht="12.75">
      <c r="A376" s="3"/>
      <c r="B376" s="4"/>
      <c r="E376" s="265"/>
      <c r="F376" s="288"/>
      <c r="G376" s="287"/>
      <c r="H376" s="305"/>
      <c r="I376" s="268"/>
      <c r="K376" s="241"/>
    </row>
    <row r="377" spans="1:11" ht="12.75">
      <c r="A377" s="3"/>
      <c r="B377" s="4"/>
      <c r="E377" s="265"/>
      <c r="F377" s="288"/>
      <c r="G377" s="287"/>
      <c r="H377" s="305"/>
      <c r="I377" s="268"/>
      <c r="K377" s="241"/>
    </row>
    <row r="378" spans="1:11" ht="12.75">
      <c r="A378" s="3"/>
      <c r="B378" s="4"/>
      <c r="E378" s="265"/>
      <c r="F378" s="288"/>
      <c r="G378" s="287"/>
      <c r="H378" s="305"/>
      <c r="I378" s="268"/>
      <c r="K378" s="241"/>
    </row>
    <row r="379" spans="1:11" ht="12.75">
      <c r="A379" s="3"/>
      <c r="B379" s="4"/>
      <c r="E379" s="265"/>
      <c r="F379" s="288"/>
      <c r="G379" s="287"/>
      <c r="H379" s="305"/>
      <c r="I379" s="268"/>
      <c r="K379" s="241"/>
    </row>
    <row r="380" spans="1:11" ht="12.75">
      <c r="A380" s="3"/>
      <c r="B380" s="4"/>
      <c r="E380" s="265"/>
      <c r="F380" s="288"/>
      <c r="G380" s="287"/>
      <c r="H380" s="305"/>
      <c r="I380" s="268"/>
      <c r="K380" s="241"/>
    </row>
    <row r="381" spans="1:11" ht="12.75">
      <c r="A381" s="3"/>
      <c r="B381" s="4"/>
      <c r="E381" s="265"/>
      <c r="F381" s="288"/>
      <c r="G381" s="287"/>
      <c r="H381" s="305"/>
      <c r="I381" s="268"/>
      <c r="K381" s="241"/>
    </row>
    <row r="382" spans="1:11" ht="12.75">
      <c r="A382" s="3"/>
      <c r="B382" s="4"/>
      <c r="E382" s="265"/>
      <c r="F382" s="288"/>
      <c r="G382" s="287"/>
      <c r="H382" s="305"/>
      <c r="I382" s="268"/>
      <c r="K382" s="241"/>
    </row>
    <row r="383" spans="1:11" ht="12.75">
      <c r="A383" s="3"/>
      <c r="B383" s="4"/>
      <c r="E383" s="265"/>
      <c r="F383" s="288"/>
      <c r="G383" s="287"/>
      <c r="H383" s="305"/>
      <c r="I383" s="268"/>
      <c r="K383" s="241"/>
    </row>
    <row r="384" spans="1:11" ht="12.75">
      <c r="A384" s="3"/>
      <c r="B384" s="4"/>
      <c r="E384" s="265"/>
      <c r="F384" s="288"/>
      <c r="G384" s="287"/>
      <c r="H384" s="305"/>
      <c r="I384" s="268"/>
      <c r="K384" s="241"/>
    </row>
    <row r="385" spans="1:11" ht="12.75">
      <c r="A385" s="3"/>
      <c r="B385" s="4"/>
      <c r="E385" s="265"/>
      <c r="F385" s="288"/>
      <c r="G385" s="287"/>
      <c r="H385" s="305"/>
      <c r="I385" s="268"/>
      <c r="K385" s="241"/>
    </row>
    <row r="386" spans="1:11" ht="12.75">
      <c r="A386" s="3"/>
      <c r="B386" s="4"/>
      <c r="E386" s="265"/>
      <c r="F386" s="288"/>
      <c r="G386" s="287"/>
      <c r="H386" s="305"/>
      <c r="I386" s="268"/>
      <c r="K386" s="241"/>
    </row>
    <row r="387" spans="1:11" ht="12.75">
      <c r="A387" s="3"/>
      <c r="B387" s="4"/>
      <c r="E387" s="265"/>
      <c r="F387" s="288"/>
      <c r="G387" s="287"/>
      <c r="H387" s="305"/>
      <c r="I387" s="268"/>
      <c r="K387" s="241"/>
    </row>
    <row r="388" spans="1:11" ht="12.75">
      <c r="A388" s="3"/>
      <c r="B388" s="4"/>
      <c r="E388" s="265"/>
      <c r="F388" s="288"/>
      <c r="G388" s="287"/>
      <c r="H388" s="305"/>
      <c r="I388" s="268"/>
      <c r="K388" s="241"/>
    </row>
    <row r="389" spans="1:11" ht="12.75">
      <c r="A389" s="3"/>
      <c r="B389" s="4"/>
      <c r="E389" s="265"/>
      <c r="F389" s="288"/>
      <c r="G389" s="287"/>
      <c r="H389" s="305"/>
      <c r="I389" s="268"/>
      <c r="K389" s="241"/>
    </row>
    <row r="390" spans="1:11" ht="12.75">
      <c r="A390" s="3"/>
      <c r="B390" s="4"/>
      <c r="E390" s="265"/>
      <c r="F390" s="288"/>
      <c r="G390" s="287"/>
      <c r="H390" s="305"/>
      <c r="I390" s="268"/>
      <c r="K390" s="241"/>
    </row>
    <row r="391" spans="1:11" ht="12.75">
      <c r="A391" s="3"/>
      <c r="B391" s="4"/>
      <c r="E391" s="265"/>
      <c r="F391" s="288"/>
      <c r="G391" s="287"/>
      <c r="H391" s="305"/>
      <c r="I391" s="268"/>
      <c r="K391" s="241"/>
    </row>
    <row r="392" spans="1:11" ht="12.75">
      <c r="A392" s="3"/>
      <c r="B392" s="4"/>
      <c r="E392" s="265"/>
      <c r="F392" s="288"/>
      <c r="G392" s="287"/>
      <c r="H392" s="305"/>
      <c r="I392" s="268"/>
      <c r="K392" s="241"/>
    </row>
    <row r="393" spans="1:11" ht="12.75">
      <c r="A393" s="3"/>
      <c r="B393" s="4"/>
      <c r="E393" s="265"/>
      <c r="F393" s="288"/>
      <c r="G393" s="287"/>
      <c r="H393" s="305"/>
      <c r="I393" s="268"/>
      <c r="K393" s="241"/>
    </row>
    <row r="394" spans="1:11" ht="12.75">
      <c r="A394" s="3"/>
      <c r="B394" s="4"/>
      <c r="E394" s="265"/>
      <c r="F394" s="288"/>
      <c r="G394" s="287"/>
      <c r="H394" s="305"/>
      <c r="I394" s="268"/>
      <c r="K394" s="241"/>
    </row>
    <row r="395" spans="1:11" ht="12.75">
      <c r="A395" s="3"/>
      <c r="B395" s="4"/>
      <c r="E395" s="265"/>
      <c r="F395" s="288"/>
      <c r="G395" s="287"/>
      <c r="H395" s="305"/>
      <c r="I395" s="268"/>
      <c r="K395" s="241"/>
    </row>
    <row r="396" spans="1:11" ht="12.75">
      <c r="A396" s="3"/>
      <c r="B396" s="4"/>
      <c r="E396" s="265"/>
      <c r="F396" s="288"/>
      <c r="G396" s="287"/>
      <c r="H396" s="305"/>
      <c r="I396" s="268"/>
      <c r="K396" s="241"/>
    </row>
    <row r="397" spans="1:11" ht="12.75">
      <c r="A397" s="3"/>
      <c r="B397" s="4"/>
      <c r="E397" s="265"/>
      <c r="F397" s="288"/>
      <c r="G397" s="287"/>
      <c r="H397" s="305"/>
      <c r="I397" s="268"/>
      <c r="K397" s="241"/>
    </row>
    <row r="398" spans="1:11" ht="12.75">
      <c r="A398" s="3"/>
      <c r="B398" s="4"/>
      <c r="E398" s="265"/>
      <c r="F398" s="288"/>
      <c r="G398" s="287"/>
      <c r="H398" s="305"/>
      <c r="I398" s="268"/>
      <c r="K398" s="241"/>
    </row>
    <row r="399" spans="1:11" ht="12.75">
      <c r="A399" s="3"/>
      <c r="B399" s="4"/>
      <c r="E399" s="265"/>
      <c r="F399" s="288"/>
      <c r="G399" s="287"/>
      <c r="H399" s="305"/>
      <c r="I399" s="268"/>
      <c r="K399" s="241"/>
    </row>
    <row r="400" spans="1:11" ht="12.75">
      <c r="A400" s="3"/>
      <c r="B400" s="4"/>
      <c r="E400" s="265"/>
      <c r="F400" s="288"/>
      <c r="G400" s="287"/>
      <c r="H400" s="305"/>
      <c r="I400" s="268"/>
      <c r="K400" s="241"/>
    </row>
    <row r="401" spans="1:11" ht="12.75">
      <c r="A401" s="3"/>
      <c r="B401" s="4"/>
      <c r="E401" s="265"/>
      <c r="F401" s="288"/>
      <c r="G401" s="287"/>
      <c r="H401" s="305"/>
      <c r="I401" s="268"/>
      <c r="K401" s="241"/>
    </row>
    <row r="402" spans="1:11" ht="12.75">
      <c r="A402" s="3"/>
      <c r="B402" s="4"/>
      <c r="E402" s="265"/>
      <c r="F402" s="288"/>
      <c r="G402" s="287"/>
      <c r="H402" s="305"/>
      <c r="I402" s="268"/>
      <c r="K402" s="241"/>
    </row>
    <row r="403" spans="1:11" ht="12.75">
      <c r="A403" s="3"/>
      <c r="B403" s="4"/>
      <c r="E403" s="265"/>
      <c r="F403" s="288"/>
      <c r="G403" s="287"/>
      <c r="H403" s="305"/>
      <c r="I403" s="268"/>
      <c r="K403" s="241"/>
    </row>
    <row r="404" spans="1:11" ht="12.75">
      <c r="A404" s="3"/>
      <c r="B404" s="4"/>
      <c r="E404" s="265"/>
      <c r="F404" s="288"/>
      <c r="G404" s="287"/>
      <c r="H404" s="305"/>
      <c r="I404" s="268"/>
      <c r="K404" s="241"/>
    </row>
    <row r="405" spans="1:11" ht="12.75">
      <c r="A405" s="3"/>
      <c r="B405" s="4"/>
      <c r="E405" s="265"/>
      <c r="F405" s="288"/>
      <c r="G405" s="287"/>
      <c r="H405" s="305"/>
      <c r="I405" s="268"/>
      <c r="K405" s="241"/>
    </row>
    <row r="406" spans="1:11" ht="12.75">
      <c r="A406" s="3"/>
      <c r="B406" s="4"/>
      <c r="E406" s="265"/>
      <c r="F406" s="288"/>
      <c r="G406" s="287"/>
      <c r="H406" s="305"/>
      <c r="I406" s="268"/>
      <c r="K406" s="241"/>
    </row>
    <row r="407" spans="1:11" ht="12.75">
      <c r="A407" s="3"/>
      <c r="B407" s="4"/>
      <c r="E407" s="265"/>
      <c r="F407" s="288"/>
      <c r="G407" s="287"/>
      <c r="H407" s="305"/>
      <c r="I407" s="268"/>
      <c r="K407" s="241"/>
    </row>
    <row r="408" spans="1:11" ht="12.75">
      <c r="A408" s="3"/>
      <c r="B408" s="4"/>
      <c r="E408" s="265"/>
      <c r="F408" s="288"/>
      <c r="G408" s="287"/>
      <c r="H408" s="305"/>
      <c r="I408" s="268"/>
      <c r="K408" s="241"/>
    </row>
    <row r="409" spans="1:11" ht="12.75">
      <c r="A409" s="3"/>
      <c r="B409" s="4"/>
      <c r="E409" s="265"/>
      <c r="F409" s="288"/>
      <c r="G409" s="287"/>
      <c r="H409" s="305"/>
      <c r="I409" s="268"/>
      <c r="K409" s="241"/>
    </row>
    <row r="410" spans="1:11" ht="12.75">
      <c r="A410" s="3"/>
      <c r="B410" s="4"/>
      <c r="E410" s="265"/>
      <c r="F410" s="288"/>
      <c r="G410" s="287"/>
      <c r="H410" s="305"/>
      <c r="I410" s="268"/>
      <c r="K410" s="241"/>
    </row>
    <row r="411" spans="1:11" ht="12.75">
      <c r="A411" s="3"/>
      <c r="B411" s="4"/>
      <c r="E411" s="265"/>
      <c r="F411" s="288"/>
      <c r="G411" s="287"/>
      <c r="H411" s="305"/>
      <c r="I411" s="268"/>
      <c r="K411" s="241"/>
    </row>
    <row r="412" spans="1:11" ht="12.75">
      <c r="A412" s="3"/>
      <c r="B412" s="4"/>
      <c r="E412" s="265"/>
      <c r="F412" s="288"/>
      <c r="G412" s="287"/>
      <c r="H412" s="305"/>
      <c r="I412" s="268"/>
      <c r="K412" s="241"/>
    </row>
    <row r="413" spans="1:11" ht="12.75">
      <c r="A413" s="3"/>
      <c r="B413" s="4"/>
      <c r="E413" s="265"/>
      <c r="F413" s="288"/>
      <c r="G413" s="287"/>
      <c r="H413" s="305"/>
      <c r="I413" s="268"/>
      <c r="K413" s="241"/>
    </row>
    <row r="414" spans="1:11" ht="12.75">
      <c r="A414" s="3"/>
      <c r="B414" s="4"/>
      <c r="E414" s="265"/>
      <c r="F414" s="288"/>
      <c r="G414" s="287"/>
      <c r="H414" s="305"/>
      <c r="I414" s="268"/>
      <c r="K414" s="241"/>
    </row>
    <row r="415" spans="1:11" ht="12.75">
      <c r="A415" s="3"/>
      <c r="B415" s="4"/>
      <c r="E415" s="265"/>
      <c r="F415" s="288"/>
      <c r="G415" s="287"/>
      <c r="H415" s="305"/>
      <c r="I415" s="268"/>
      <c r="K415" s="241"/>
    </row>
    <row r="416" spans="1:11" ht="12.75">
      <c r="A416" s="3"/>
      <c r="B416" s="4"/>
      <c r="E416" s="265"/>
      <c r="F416" s="288"/>
      <c r="G416" s="287"/>
      <c r="H416" s="305"/>
      <c r="I416" s="268"/>
      <c r="K416" s="241"/>
    </row>
    <row r="417" spans="1:11" ht="12.75">
      <c r="A417" s="3"/>
      <c r="B417" s="4"/>
      <c r="E417" s="265"/>
      <c r="F417" s="288"/>
      <c r="G417" s="287"/>
      <c r="H417" s="305"/>
      <c r="I417" s="268"/>
      <c r="K417" s="241"/>
    </row>
    <row r="418" spans="1:11" ht="12.75">
      <c r="A418" s="3"/>
      <c r="B418" s="4"/>
      <c r="E418" s="265"/>
      <c r="F418" s="288"/>
      <c r="G418" s="287"/>
      <c r="H418" s="305"/>
      <c r="I418" s="268"/>
      <c r="K418" s="241"/>
    </row>
    <row r="419" spans="1:11" ht="12.75">
      <c r="A419" s="3"/>
      <c r="B419" s="4"/>
      <c r="E419" s="265"/>
      <c r="F419" s="288"/>
      <c r="G419" s="287"/>
      <c r="H419" s="305"/>
      <c r="I419" s="268"/>
      <c r="K419" s="241"/>
    </row>
    <row r="420" spans="1:11" ht="12.75">
      <c r="A420" s="3"/>
      <c r="B420" s="4"/>
      <c r="E420" s="265"/>
      <c r="F420" s="288"/>
      <c r="G420" s="287"/>
      <c r="H420" s="305"/>
      <c r="I420" s="268"/>
      <c r="K420" s="241"/>
    </row>
    <row r="421" spans="1:11" ht="12.75">
      <c r="A421" s="3"/>
      <c r="B421" s="4"/>
      <c r="E421" s="265"/>
      <c r="F421" s="288"/>
      <c r="G421" s="287"/>
      <c r="H421" s="305"/>
      <c r="I421" s="268"/>
      <c r="K421" s="241"/>
    </row>
    <row r="422" spans="1:11" ht="12.75">
      <c r="A422" s="3"/>
      <c r="B422" s="4"/>
      <c r="E422" s="265"/>
      <c r="F422" s="288"/>
      <c r="G422" s="287"/>
      <c r="H422" s="305"/>
      <c r="I422" s="268"/>
      <c r="K422" s="241"/>
    </row>
    <row r="423" spans="1:11" ht="12.75">
      <c r="A423" s="3"/>
      <c r="B423" s="4"/>
      <c r="E423" s="265"/>
      <c r="F423" s="288"/>
      <c r="G423" s="287"/>
      <c r="H423" s="305"/>
      <c r="I423" s="268"/>
      <c r="K423" s="241"/>
    </row>
    <row r="424" spans="1:11" ht="12.75">
      <c r="A424" s="3"/>
      <c r="B424" s="4"/>
      <c r="E424" s="265"/>
      <c r="F424" s="288"/>
      <c r="G424" s="287"/>
      <c r="H424" s="305"/>
      <c r="I424" s="268"/>
      <c r="K424" s="241"/>
    </row>
    <row r="425" spans="1:11" ht="12.75">
      <c r="A425" s="3"/>
      <c r="B425" s="4"/>
      <c r="E425" s="265"/>
      <c r="F425" s="288"/>
      <c r="G425" s="287"/>
      <c r="H425" s="305"/>
      <c r="I425" s="268"/>
      <c r="K425" s="241"/>
    </row>
    <row r="426" spans="1:11" ht="12.75">
      <c r="A426" s="3"/>
      <c r="B426" s="4"/>
      <c r="E426" s="265"/>
      <c r="F426" s="288"/>
      <c r="G426" s="287"/>
      <c r="H426" s="305"/>
      <c r="I426" s="268"/>
      <c r="K426" s="241"/>
    </row>
    <row r="427" spans="1:11" ht="12.75">
      <c r="A427" s="3"/>
      <c r="B427" s="4"/>
      <c r="E427" s="265"/>
      <c r="F427" s="288"/>
      <c r="G427" s="287"/>
      <c r="H427" s="305"/>
      <c r="I427" s="268"/>
      <c r="K427" s="241"/>
    </row>
    <row r="428" spans="1:11" ht="12.75">
      <c r="A428" s="3"/>
      <c r="B428" s="4"/>
      <c r="E428" s="265"/>
      <c r="F428" s="288"/>
      <c r="G428" s="287"/>
      <c r="H428" s="305"/>
      <c r="I428" s="268"/>
      <c r="K428" s="241"/>
    </row>
    <row r="429" spans="1:11" ht="12.75">
      <c r="A429" s="3"/>
      <c r="B429" s="4"/>
      <c r="E429" s="265"/>
      <c r="F429" s="288"/>
      <c r="G429" s="287"/>
      <c r="H429" s="305"/>
      <c r="I429" s="268"/>
      <c r="K429" s="241"/>
    </row>
    <row r="430" spans="1:11" ht="12.75">
      <c r="A430" s="3"/>
      <c r="B430" s="4"/>
      <c r="E430" s="265"/>
      <c r="F430" s="288"/>
      <c r="G430" s="287"/>
      <c r="H430" s="305"/>
      <c r="I430" s="268"/>
      <c r="K430" s="241"/>
    </row>
    <row r="431" spans="1:11" ht="12.75">
      <c r="A431" s="3"/>
      <c r="B431" s="4"/>
      <c r="E431" s="265"/>
      <c r="F431" s="288"/>
      <c r="G431" s="287"/>
      <c r="H431" s="305"/>
      <c r="I431" s="268"/>
      <c r="K431" s="241"/>
    </row>
    <row r="432" spans="1:11" ht="12.75">
      <c r="A432" s="3"/>
      <c r="B432" s="4"/>
      <c r="E432" s="265"/>
      <c r="F432" s="288"/>
      <c r="G432" s="287"/>
      <c r="H432" s="305"/>
      <c r="I432" s="268"/>
      <c r="K432" s="241"/>
    </row>
    <row r="433" spans="1:11" ht="12.75">
      <c r="A433" s="3"/>
      <c r="B433" s="4"/>
      <c r="E433" s="265"/>
      <c r="F433" s="288"/>
      <c r="G433" s="287"/>
      <c r="H433" s="305"/>
      <c r="I433" s="268"/>
      <c r="K433" s="241"/>
    </row>
    <row r="434" spans="1:11" ht="12.75">
      <c r="A434" s="3"/>
      <c r="B434" s="4"/>
      <c r="E434" s="265"/>
      <c r="F434" s="288"/>
      <c r="G434" s="287"/>
      <c r="H434" s="305"/>
      <c r="I434" s="268"/>
      <c r="K434" s="241"/>
    </row>
    <row r="435" spans="1:11" ht="12.75">
      <c r="A435" s="3"/>
      <c r="B435" s="4"/>
      <c r="E435" s="265"/>
      <c r="F435" s="288"/>
      <c r="G435" s="287"/>
      <c r="H435" s="305"/>
      <c r="I435" s="268"/>
      <c r="K435" s="241"/>
    </row>
    <row r="436" spans="1:11" ht="12.75">
      <c r="A436" s="3"/>
      <c r="B436" s="4"/>
      <c r="E436" s="265"/>
      <c r="F436" s="288"/>
      <c r="G436" s="287"/>
      <c r="H436" s="305"/>
      <c r="I436" s="268"/>
      <c r="K436" s="241"/>
    </row>
    <row r="437" spans="1:11" ht="12.75">
      <c r="A437" s="3"/>
      <c r="B437" s="4"/>
      <c r="E437" s="265"/>
      <c r="F437" s="288"/>
      <c r="G437" s="287"/>
      <c r="H437" s="305"/>
      <c r="I437" s="268"/>
      <c r="K437" s="241"/>
    </row>
    <row r="438" spans="1:11" ht="12.75">
      <c r="A438" s="3"/>
      <c r="B438" s="4"/>
      <c r="E438" s="265"/>
      <c r="F438" s="288"/>
      <c r="G438" s="287"/>
      <c r="H438" s="305"/>
      <c r="I438" s="268"/>
      <c r="K438" s="241"/>
    </row>
    <row r="439" spans="1:11" ht="12.75">
      <c r="A439" s="3"/>
      <c r="B439" s="4"/>
      <c r="E439" s="265"/>
      <c r="F439" s="288"/>
      <c r="G439" s="287"/>
      <c r="H439" s="305"/>
      <c r="I439" s="268"/>
      <c r="K439" s="241"/>
    </row>
    <row r="440" spans="1:11" ht="12.75">
      <c r="A440" s="3"/>
      <c r="B440" s="4"/>
      <c r="E440" s="265"/>
      <c r="F440" s="288"/>
      <c r="G440" s="287"/>
      <c r="H440" s="305"/>
      <c r="I440" s="268"/>
      <c r="K440" s="241"/>
    </row>
    <row r="441" spans="1:11" ht="12.75">
      <c r="A441" s="3"/>
      <c r="B441" s="4"/>
      <c r="E441" s="265"/>
      <c r="F441" s="288"/>
      <c r="G441" s="287"/>
      <c r="H441" s="305"/>
      <c r="I441" s="268"/>
      <c r="K441" s="241"/>
    </row>
    <row r="442" spans="1:11" ht="12.75">
      <c r="A442" s="3"/>
      <c r="B442" s="4"/>
      <c r="E442" s="265"/>
      <c r="F442" s="288"/>
      <c r="G442" s="287"/>
      <c r="H442" s="305"/>
      <c r="I442" s="268"/>
      <c r="K442" s="241"/>
    </row>
    <row r="443" spans="1:11" ht="12.75">
      <c r="A443" s="3"/>
      <c r="B443" s="4"/>
      <c r="E443" s="265"/>
      <c r="F443" s="288"/>
      <c r="G443" s="287"/>
      <c r="H443" s="305"/>
      <c r="I443" s="268"/>
      <c r="K443" s="241"/>
    </row>
    <row r="444" spans="1:11" ht="12.75">
      <c r="A444" s="3"/>
      <c r="B444" s="4"/>
      <c r="E444" s="265"/>
      <c r="F444" s="288"/>
      <c r="G444" s="287"/>
      <c r="H444" s="305"/>
      <c r="I444" s="268"/>
      <c r="K444" s="241"/>
    </row>
    <row r="445" spans="1:11" ht="12.75">
      <c r="A445" s="3"/>
      <c r="B445" s="4"/>
      <c r="E445" s="265"/>
      <c r="F445" s="288"/>
      <c r="G445" s="287"/>
      <c r="H445" s="305"/>
      <c r="I445" s="268"/>
      <c r="K445" s="241"/>
    </row>
    <row r="446" spans="1:11" ht="12.75">
      <c r="A446" s="3"/>
      <c r="B446" s="4"/>
      <c r="E446" s="265"/>
      <c r="F446" s="288"/>
      <c r="G446" s="287"/>
      <c r="H446" s="305"/>
      <c r="I446" s="268"/>
      <c r="K446" s="241"/>
    </row>
    <row r="447" spans="1:11" ht="12.75">
      <c r="A447" s="3"/>
      <c r="B447" s="4"/>
      <c r="E447" s="265"/>
      <c r="F447" s="288"/>
      <c r="G447" s="287"/>
      <c r="H447" s="305"/>
      <c r="I447" s="268"/>
      <c r="K447" s="241"/>
    </row>
    <row r="448" spans="1:11" ht="12.75">
      <c r="A448" s="3"/>
      <c r="B448" s="4"/>
      <c r="E448" s="265"/>
      <c r="F448" s="288"/>
      <c r="G448" s="287"/>
      <c r="H448" s="305"/>
      <c r="I448" s="268"/>
      <c r="K448" s="241"/>
    </row>
    <row r="449" spans="1:11" ht="12.75">
      <c r="A449" s="3"/>
      <c r="B449" s="4"/>
      <c r="E449" s="265"/>
      <c r="F449" s="288"/>
      <c r="G449" s="287"/>
      <c r="H449" s="305"/>
      <c r="I449" s="268"/>
      <c r="K449" s="241"/>
    </row>
    <row r="450" spans="1:11" ht="12.75">
      <c r="A450" s="3"/>
      <c r="B450" s="4"/>
      <c r="E450" s="265"/>
      <c r="F450" s="288"/>
      <c r="G450" s="287"/>
      <c r="H450" s="305"/>
      <c r="I450" s="268"/>
      <c r="K450" s="241"/>
    </row>
    <row r="451" spans="1:11" ht="12.75">
      <c r="A451" s="3"/>
      <c r="B451" s="4"/>
      <c r="E451" s="265"/>
      <c r="F451" s="288"/>
      <c r="G451" s="287"/>
      <c r="H451" s="305"/>
      <c r="I451" s="268"/>
      <c r="K451" s="241"/>
    </row>
    <row r="452" spans="1:11" ht="12.75">
      <c r="A452" s="3"/>
      <c r="B452" s="4"/>
      <c r="E452" s="265"/>
      <c r="F452" s="288"/>
      <c r="G452" s="287"/>
      <c r="H452" s="305"/>
      <c r="I452" s="268"/>
      <c r="K452" s="241"/>
    </row>
    <row r="453" spans="1:11" ht="12.75">
      <c r="A453" s="3"/>
      <c r="B453" s="4"/>
      <c r="E453" s="265"/>
      <c r="F453" s="288"/>
      <c r="G453" s="287"/>
      <c r="H453" s="305"/>
      <c r="I453" s="268"/>
      <c r="K453" s="241"/>
    </row>
    <row r="454" spans="1:11" ht="12.75">
      <c r="A454" s="3"/>
      <c r="B454" s="4"/>
      <c r="E454" s="265"/>
      <c r="F454" s="288"/>
      <c r="G454" s="287"/>
      <c r="H454" s="305"/>
      <c r="I454" s="268"/>
      <c r="K454" s="241"/>
    </row>
    <row r="455" spans="1:11" ht="12.75">
      <c r="A455" s="3"/>
      <c r="B455" s="4"/>
      <c r="E455" s="265"/>
      <c r="F455" s="288"/>
      <c r="G455" s="287"/>
      <c r="H455" s="305"/>
      <c r="I455" s="268"/>
      <c r="K455" s="241"/>
    </row>
    <row r="456" spans="1:11" ht="12.75">
      <c r="A456" s="3"/>
      <c r="B456" s="4"/>
      <c r="E456" s="265"/>
      <c r="F456" s="288"/>
      <c r="G456" s="287"/>
      <c r="H456" s="305"/>
      <c r="I456" s="268"/>
      <c r="K456" s="241"/>
    </row>
    <row r="457" spans="1:11" ht="12.75">
      <c r="A457" s="3"/>
      <c r="B457" s="4"/>
      <c r="E457" s="265"/>
      <c r="F457" s="288"/>
      <c r="G457" s="287"/>
      <c r="H457" s="305"/>
      <c r="I457" s="268"/>
      <c r="K457" s="241"/>
    </row>
    <row r="458" spans="1:11" ht="12.75">
      <c r="A458" s="3"/>
      <c r="B458" s="4"/>
      <c r="E458" s="265"/>
      <c r="F458" s="288"/>
      <c r="G458" s="287"/>
      <c r="H458" s="305"/>
      <c r="I458" s="268"/>
      <c r="K458" s="241"/>
    </row>
    <row r="459" spans="1:11" ht="12.75">
      <c r="A459" s="3"/>
      <c r="B459" s="4"/>
      <c r="E459" s="265"/>
      <c r="F459" s="288"/>
      <c r="G459" s="287"/>
      <c r="H459" s="305"/>
      <c r="I459" s="268"/>
      <c r="K459" s="241"/>
    </row>
    <row r="460" spans="1:11" ht="12.75">
      <c r="A460" s="3"/>
      <c r="B460" s="4"/>
      <c r="E460" s="265"/>
      <c r="F460" s="288"/>
      <c r="G460" s="287"/>
      <c r="H460" s="305"/>
      <c r="I460" s="268"/>
      <c r="K460" s="241"/>
    </row>
    <row r="461" spans="1:11" ht="12.75">
      <c r="A461" s="3"/>
      <c r="B461" s="4"/>
      <c r="E461" s="265"/>
      <c r="F461" s="288"/>
      <c r="G461" s="287"/>
      <c r="H461" s="305"/>
      <c r="I461" s="268"/>
      <c r="K461" s="241"/>
    </row>
    <row r="462" spans="1:11" ht="12.75">
      <c r="A462" s="3"/>
      <c r="B462" s="4"/>
      <c r="E462" s="265"/>
      <c r="F462" s="288"/>
      <c r="G462" s="287"/>
      <c r="H462" s="305"/>
      <c r="I462" s="268"/>
      <c r="K462" s="241"/>
    </row>
    <row r="463" spans="1:11" ht="12.75">
      <c r="A463" s="3"/>
      <c r="B463" s="4"/>
      <c r="E463" s="265"/>
      <c r="F463" s="288"/>
      <c r="G463" s="287"/>
      <c r="H463" s="305"/>
      <c r="I463" s="268"/>
      <c r="K463" s="241"/>
    </row>
    <row r="464" spans="1:11" ht="12.75">
      <c r="A464" s="3"/>
      <c r="B464" s="4"/>
      <c r="E464" s="265"/>
      <c r="F464" s="288"/>
      <c r="G464" s="287"/>
      <c r="H464" s="305"/>
      <c r="I464" s="268"/>
      <c r="K464" s="241"/>
    </row>
    <row r="465" spans="1:11" ht="12.75">
      <c r="A465" s="3"/>
      <c r="B465" s="4"/>
      <c r="E465" s="265"/>
      <c r="F465" s="288"/>
      <c r="G465" s="287"/>
      <c r="H465" s="305"/>
      <c r="I465" s="268"/>
      <c r="K465" s="241"/>
    </row>
    <row r="466" spans="1:11" ht="12.75">
      <c r="A466" s="3"/>
      <c r="B466" s="4"/>
      <c r="E466" s="265"/>
      <c r="F466" s="288"/>
      <c r="G466" s="287"/>
      <c r="H466" s="305"/>
      <c r="I466" s="268"/>
      <c r="K466" s="241"/>
    </row>
    <row r="467" spans="1:11" ht="12.75">
      <c r="A467" s="3"/>
      <c r="B467" s="4"/>
      <c r="E467" s="265"/>
      <c r="F467" s="288"/>
      <c r="G467" s="287"/>
      <c r="H467" s="305"/>
      <c r="I467" s="268"/>
      <c r="K467" s="241"/>
    </row>
    <row r="468" spans="1:11" ht="12.75">
      <c r="A468" s="3"/>
      <c r="B468" s="4"/>
      <c r="E468" s="265"/>
      <c r="F468" s="288"/>
      <c r="G468" s="287"/>
      <c r="H468" s="305"/>
      <c r="I468" s="268"/>
      <c r="K468" s="241"/>
    </row>
    <row r="469" spans="1:11" ht="12.75">
      <c r="A469" s="3"/>
      <c r="B469" s="4"/>
      <c r="E469" s="265"/>
      <c r="F469" s="288"/>
      <c r="G469" s="287"/>
      <c r="H469" s="305"/>
      <c r="I469" s="268"/>
      <c r="K469" s="241"/>
    </row>
    <row r="470" spans="1:11" ht="12.75">
      <c r="A470" s="3"/>
      <c r="B470" s="4"/>
      <c r="E470" s="265"/>
      <c r="F470" s="288"/>
      <c r="G470" s="287"/>
      <c r="H470" s="305"/>
      <c r="I470" s="268"/>
      <c r="K470" s="241"/>
    </row>
    <row r="471" spans="1:11" ht="12.75">
      <c r="A471" s="3"/>
      <c r="B471" s="4"/>
      <c r="E471" s="265"/>
      <c r="F471" s="288"/>
      <c r="G471" s="287"/>
      <c r="H471" s="305"/>
      <c r="I471" s="268"/>
      <c r="K471" s="241"/>
    </row>
    <row r="472" spans="1:11" ht="12.75">
      <c r="A472" s="3"/>
      <c r="B472" s="4"/>
      <c r="E472" s="265"/>
      <c r="F472" s="288"/>
      <c r="G472" s="287"/>
      <c r="H472" s="305"/>
      <c r="I472" s="268"/>
      <c r="K472" s="241"/>
    </row>
    <row r="473" spans="1:11" ht="12.75">
      <c r="A473" s="3"/>
      <c r="B473" s="4"/>
      <c r="E473" s="265"/>
      <c r="F473" s="288"/>
      <c r="G473" s="287"/>
      <c r="H473" s="305"/>
      <c r="I473" s="268"/>
      <c r="K473" s="241"/>
    </row>
    <row r="474" spans="1:11" ht="12.75">
      <c r="A474" s="3"/>
      <c r="B474" s="4"/>
      <c r="E474" s="265"/>
      <c r="F474" s="288"/>
      <c r="G474" s="287"/>
      <c r="H474" s="305"/>
      <c r="I474" s="268"/>
      <c r="K474" s="241"/>
    </row>
    <row r="475" spans="1:11" ht="12.75">
      <c r="A475" s="3"/>
      <c r="B475" s="4"/>
      <c r="E475" s="265"/>
      <c r="F475" s="288"/>
      <c r="G475" s="287"/>
      <c r="H475" s="305"/>
      <c r="I475" s="268"/>
      <c r="K475" s="241"/>
    </row>
    <row r="476" spans="1:11" ht="12.75">
      <c r="A476" s="3"/>
      <c r="B476" s="4"/>
      <c r="E476" s="265"/>
      <c r="F476" s="288"/>
      <c r="G476" s="287"/>
      <c r="H476" s="305"/>
      <c r="I476" s="268"/>
      <c r="K476" s="241"/>
    </row>
    <row r="477" spans="1:11" ht="12.75">
      <c r="A477" s="3"/>
      <c r="B477" s="4"/>
      <c r="E477" s="265"/>
      <c r="F477" s="288"/>
      <c r="G477" s="287"/>
      <c r="H477" s="305"/>
      <c r="I477" s="268"/>
      <c r="K477" s="241"/>
    </row>
    <row r="478" spans="1:11" ht="12.75">
      <c r="A478" s="3"/>
      <c r="B478" s="4"/>
      <c r="E478" s="265"/>
      <c r="F478" s="288"/>
      <c r="G478" s="287"/>
      <c r="H478" s="305"/>
      <c r="I478" s="268"/>
      <c r="K478" s="241"/>
    </row>
    <row r="479" spans="1:11" ht="12.75">
      <c r="A479" s="3"/>
      <c r="B479" s="4"/>
      <c r="E479" s="265"/>
      <c r="F479" s="288"/>
      <c r="G479" s="287"/>
      <c r="H479" s="305"/>
      <c r="I479" s="268"/>
      <c r="K479" s="241"/>
    </row>
    <row r="480" spans="1:11" ht="12.75">
      <c r="A480" s="3"/>
      <c r="B480" s="4"/>
      <c r="E480" s="265"/>
      <c r="F480" s="288"/>
      <c r="G480" s="287"/>
      <c r="H480" s="305"/>
      <c r="I480" s="268"/>
      <c r="K480" s="241"/>
    </row>
    <row r="481" spans="1:11" ht="12.75">
      <c r="A481" s="3"/>
      <c r="B481" s="4"/>
      <c r="E481" s="265"/>
      <c r="F481" s="288"/>
      <c r="G481" s="287"/>
      <c r="H481" s="305"/>
      <c r="I481" s="268"/>
      <c r="K481" s="241"/>
    </row>
    <row r="482" spans="1:11" ht="12.75">
      <c r="A482" s="3"/>
      <c r="B482" s="4"/>
      <c r="E482" s="265"/>
      <c r="F482" s="288"/>
      <c r="G482" s="287"/>
      <c r="H482" s="305"/>
      <c r="I482" s="268"/>
      <c r="K482" s="241"/>
    </row>
    <row r="483" spans="1:11" ht="12.75">
      <c r="A483" s="3"/>
      <c r="B483" s="4"/>
      <c r="E483" s="265"/>
      <c r="F483" s="288"/>
      <c r="G483" s="287"/>
      <c r="H483" s="305"/>
      <c r="I483" s="268"/>
      <c r="K483" s="241"/>
    </row>
    <row r="484" spans="1:11" ht="12.75">
      <c r="A484" s="3"/>
      <c r="B484" s="4"/>
      <c r="E484" s="265"/>
      <c r="F484" s="288"/>
      <c r="G484" s="287"/>
      <c r="H484" s="305"/>
      <c r="I484" s="268"/>
      <c r="K484" s="241"/>
    </row>
    <row r="485" spans="1:11" ht="12.75">
      <c r="A485" s="3"/>
      <c r="B485" s="4"/>
      <c r="E485" s="265"/>
      <c r="F485" s="288"/>
      <c r="G485" s="287"/>
      <c r="H485" s="305"/>
      <c r="I485" s="268"/>
      <c r="K485" s="241"/>
    </row>
    <row r="486" spans="1:11" ht="12.75">
      <c r="A486" s="3"/>
      <c r="B486" s="4"/>
      <c r="E486" s="265"/>
      <c r="F486" s="288"/>
      <c r="G486" s="287"/>
      <c r="H486" s="305"/>
      <c r="I486" s="268"/>
      <c r="K486" s="241"/>
    </row>
    <row r="487" spans="1:11" ht="12.75">
      <c r="A487" s="3"/>
      <c r="B487" s="4"/>
      <c r="E487" s="265"/>
      <c r="F487" s="288"/>
      <c r="G487" s="287"/>
      <c r="H487" s="305"/>
      <c r="I487" s="268"/>
      <c r="K487" s="241"/>
    </row>
    <row r="488" spans="1:11" ht="12.75">
      <c r="A488" s="3"/>
      <c r="B488" s="4"/>
      <c r="E488" s="265"/>
      <c r="F488" s="288"/>
      <c r="G488" s="287"/>
      <c r="H488" s="305"/>
      <c r="I488" s="268"/>
      <c r="K488" s="241"/>
    </row>
    <row r="489" spans="1:11" ht="12.75">
      <c r="A489" s="3"/>
      <c r="B489" s="4"/>
      <c r="E489" s="265"/>
      <c r="F489" s="288"/>
      <c r="G489" s="287"/>
      <c r="H489" s="305"/>
      <c r="I489" s="268"/>
      <c r="K489" s="241"/>
    </row>
    <row r="490" spans="1:11" ht="12.75">
      <c r="A490" s="3"/>
      <c r="B490" s="4"/>
      <c r="E490" s="265"/>
      <c r="F490" s="288"/>
      <c r="G490" s="287"/>
      <c r="H490" s="305"/>
      <c r="I490" s="268"/>
      <c r="K490" s="241"/>
    </row>
    <row r="491" spans="1:11" ht="12.75">
      <c r="A491" s="3"/>
      <c r="B491" s="4"/>
      <c r="E491" s="265"/>
      <c r="F491" s="288"/>
      <c r="G491" s="287"/>
      <c r="H491" s="305"/>
      <c r="I491" s="268"/>
      <c r="K491" s="241"/>
    </row>
    <row r="492" spans="1:11" ht="12.75">
      <c r="A492" s="3"/>
      <c r="B492" s="4"/>
      <c r="E492" s="265"/>
      <c r="F492" s="288"/>
      <c r="G492" s="287"/>
      <c r="H492" s="305"/>
      <c r="I492" s="268"/>
      <c r="K492" s="241"/>
    </row>
    <row r="493" spans="1:11" ht="12.75">
      <c r="A493" s="3"/>
      <c r="B493" s="4"/>
      <c r="E493" s="265"/>
      <c r="F493" s="288"/>
      <c r="G493" s="287"/>
      <c r="H493" s="305"/>
      <c r="I493" s="268"/>
      <c r="K493" s="241"/>
    </row>
    <row r="494" spans="1:11" ht="12.75">
      <c r="A494" s="3"/>
      <c r="B494" s="4"/>
      <c r="E494" s="265"/>
      <c r="F494" s="288"/>
      <c r="G494" s="287"/>
      <c r="H494" s="305"/>
      <c r="I494" s="268"/>
      <c r="K494" s="241"/>
    </row>
    <row r="495" spans="1:11" ht="12.75">
      <c r="A495" s="3"/>
      <c r="B495" s="4"/>
      <c r="E495" s="265"/>
      <c r="F495" s="288"/>
      <c r="G495" s="287"/>
      <c r="H495" s="305"/>
      <c r="I495" s="268"/>
      <c r="K495" s="241"/>
    </row>
    <row r="496" spans="1:11" ht="12.75">
      <c r="A496" s="3"/>
      <c r="B496" s="4"/>
      <c r="E496" s="265"/>
      <c r="F496" s="288"/>
      <c r="G496" s="287"/>
      <c r="H496" s="305"/>
      <c r="I496" s="268"/>
      <c r="K496" s="241"/>
    </row>
    <row r="497" spans="1:11" ht="12.75">
      <c r="A497" s="3"/>
      <c r="B497" s="4"/>
      <c r="E497" s="265"/>
      <c r="F497" s="288"/>
      <c r="G497" s="287"/>
      <c r="H497" s="305"/>
      <c r="I497" s="268"/>
      <c r="K497" s="241"/>
    </row>
    <row r="498" spans="1:11" ht="12.75">
      <c r="A498" s="3"/>
      <c r="B498" s="4"/>
      <c r="E498" s="265"/>
      <c r="F498" s="288"/>
      <c r="G498" s="287"/>
      <c r="H498" s="305"/>
      <c r="I498" s="268"/>
      <c r="K498" s="241"/>
    </row>
    <row r="499" spans="1:11" ht="12.75">
      <c r="A499" s="3"/>
      <c r="B499" s="4"/>
      <c r="E499" s="265"/>
      <c r="F499" s="288"/>
      <c r="G499" s="287"/>
      <c r="H499" s="305"/>
      <c r="I499" s="268"/>
      <c r="K499" s="241"/>
    </row>
    <row r="500" spans="1:11" ht="12.75">
      <c r="A500" s="3"/>
      <c r="B500" s="4"/>
      <c r="E500" s="265"/>
      <c r="F500" s="288"/>
      <c r="G500" s="287"/>
      <c r="H500" s="305"/>
      <c r="I500" s="268"/>
      <c r="K500" s="241"/>
    </row>
    <row r="501" spans="1:11" ht="12.75">
      <c r="A501" s="3"/>
      <c r="B501" s="4"/>
      <c r="E501" s="265"/>
      <c r="F501" s="288"/>
      <c r="G501" s="287"/>
      <c r="H501" s="305"/>
      <c r="I501" s="268"/>
      <c r="K501" s="241"/>
    </row>
    <row r="502" spans="1:11" ht="12.75">
      <c r="A502" s="3"/>
      <c r="B502" s="4"/>
      <c r="E502" s="265"/>
      <c r="F502" s="288"/>
      <c r="G502" s="287"/>
      <c r="H502" s="305"/>
      <c r="I502" s="268"/>
      <c r="K502" s="241"/>
    </row>
    <row r="503" spans="1:11" ht="12.75">
      <c r="A503" s="3"/>
      <c r="B503" s="4"/>
      <c r="E503" s="265"/>
      <c r="F503" s="288"/>
      <c r="G503" s="287"/>
      <c r="H503" s="305"/>
      <c r="I503" s="268"/>
      <c r="K503" s="241"/>
    </row>
    <row r="504" spans="1:11" ht="12.75">
      <c r="A504" s="3"/>
      <c r="B504" s="4"/>
      <c r="E504" s="265"/>
      <c r="F504" s="288"/>
      <c r="G504" s="287"/>
      <c r="H504" s="305"/>
      <c r="I504" s="268"/>
      <c r="K504" s="241"/>
    </row>
    <row r="505" spans="1:11" ht="12.75">
      <c r="A505" s="3"/>
      <c r="B505" s="4"/>
      <c r="E505" s="265"/>
      <c r="F505" s="288"/>
      <c r="G505" s="287"/>
      <c r="H505" s="305"/>
      <c r="I505" s="268"/>
      <c r="K505" s="241"/>
    </row>
    <row r="506" spans="1:11" ht="12.75">
      <c r="A506" s="3"/>
      <c r="B506" s="4"/>
      <c r="E506" s="265"/>
      <c r="F506" s="288"/>
      <c r="G506" s="287"/>
      <c r="H506" s="305"/>
      <c r="I506" s="268"/>
      <c r="K506" s="241"/>
    </row>
    <row r="507" spans="1:11" ht="12.75">
      <c r="A507" s="3"/>
      <c r="B507" s="4"/>
      <c r="E507" s="265"/>
      <c r="F507" s="288"/>
      <c r="G507" s="287"/>
      <c r="H507" s="305"/>
      <c r="I507" s="268"/>
      <c r="K507" s="241"/>
    </row>
    <row r="508" spans="1:11" ht="12.75">
      <c r="A508" s="3"/>
      <c r="B508" s="4"/>
      <c r="E508" s="265"/>
      <c r="F508" s="288"/>
      <c r="G508" s="287"/>
      <c r="H508" s="305"/>
      <c r="I508" s="268"/>
      <c r="K508" s="241"/>
    </row>
    <row r="509" spans="1:11" ht="12.75">
      <c r="A509" s="3"/>
      <c r="B509" s="4"/>
      <c r="E509" s="265"/>
      <c r="F509" s="288"/>
      <c r="G509" s="287"/>
      <c r="H509" s="305"/>
      <c r="I509" s="268"/>
      <c r="K509" s="241"/>
    </row>
    <row r="510" spans="1:11" ht="12.75">
      <c r="A510" s="3"/>
      <c r="B510" s="4"/>
      <c r="E510" s="265"/>
      <c r="F510" s="288"/>
      <c r="G510" s="287"/>
      <c r="H510" s="305"/>
      <c r="I510" s="268"/>
      <c r="K510" s="241"/>
    </row>
    <row r="511" spans="1:11" ht="12.75">
      <c r="A511" s="3"/>
      <c r="B511" s="4"/>
      <c r="E511" s="265"/>
      <c r="F511" s="288"/>
      <c r="G511" s="287"/>
      <c r="H511" s="305"/>
      <c r="I511" s="268"/>
      <c r="K511" s="241"/>
    </row>
    <row r="512" spans="1:11" ht="12.75">
      <c r="A512" s="3"/>
      <c r="B512" s="4"/>
      <c r="E512" s="265"/>
      <c r="F512" s="288"/>
      <c r="G512" s="287"/>
      <c r="H512" s="305"/>
      <c r="I512" s="268"/>
      <c r="K512" s="241"/>
    </row>
    <row r="513" spans="1:11" ht="12.75">
      <c r="A513" s="3"/>
      <c r="B513" s="4"/>
      <c r="E513" s="265"/>
      <c r="F513" s="288"/>
      <c r="G513" s="287"/>
      <c r="H513" s="305"/>
      <c r="I513" s="268"/>
      <c r="K513" s="241"/>
    </row>
    <row r="514" spans="1:11" ht="12.75">
      <c r="A514" s="3"/>
      <c r="B514" s="4"/>
      <c r="E514" s="265"/>
      <c r="F514" s="288"/>
      <c r="G514" s="287"/>
      <c r="H514" s="305"/>
      <c r="I514" s="268"/>
      <c r="K514" s="241"/>
    </row>
    <row r="515" spans="1:11" ht="12.75">
      <c r="A515" s="3"/>
      <c r="B515" s="4"/>
      <c r="E515" s="265"/>
      <c r="F515" s="288"/>
      <c r="G515" s="287"/>
      <c r="H515" s="305"/>
      <c r="I515" s="268"/>
      <c r="K515" s="241"/>
    </row>
    <row r="516" spans="1:11" ht="12.75">
      <c r="A516" s="3"/>
      <c r="B516" s="4"/>
      <c r="E516" s="265"/>
      <c r="F516" s="288"/>
      <c r="G516" s="287"/>
      <c r="H516" s="305"/>
      <c r="I516" s="268"/>
      <c r="K516" s="241"/>
    </row>
    <row r="517" spans="1:11" ht="12.75">
      <c r="A517" s="3"/>
      <c r="B517" s="4"/>
      <c r="E517" s="265"/>
      <c r="F517" s="288"/>
      <c r="G517" s="287"/>
      <c r="H517" s="305"/>
      <c r="I517" s="268"/>
      <c r="K517" s="241"/>
    </row>
    <row r="518" spans="1:11" ht="12.75">
      <c r="A518" s="3"/>
      <c r="B518" s="4"/>
      <c r="E518" s="265"/>
      <c r="F518" s="288"/>
      <c r="G518" s="287"/>
      <c r="H518" s="305"/>
      <c r="I518" s="268"/>
      <c r="K518" s="241"/>
    </row>
    <row r="519" spans="1:11" ht="12.75">
      <c r="A519" s="3"/>
      <c r="B519" s="4"/>
      <c r="E519" s="265"/>
      <c r="F519" s="288"/>
      <c r="G519" s="287"/>
      <c r="H519" s="305"/>
      <c r="I519" s="268"/>
      <c r="K519" s="241"/>
    </row>
    <row r="520" spans="1:11" ht="12.75">
      <c r="A520" s="3"/>
      <c r="B520" s="4"/>
      <c r="E520" s="265"/>
      <c r="F520" s="288"/>
      <c r="G520" s="287"/>
      <c r="H520" s="305"/>
      <c r="I520" s="268"/>
      <c r="K520" s="241"/>
    </row>
    <row r="521" spans="1:11" ht="12.75">
      <c r="A521" s="3"/>
      <c r="B521" s="4"/>
      <c r="E521" s="265"/>
      <c r="F521" s="288"/>
      <c r="G521" s="287"/>
      <c r="H521" s="305"/>
      <c r="I521" s="268"/>
      <c r="K521" s="241"/>
    </row>
    <row r="522" spans="1:11" ht="12.75">
      <c r="A522" s="3"/>
      <c r="B522" s="4"/>
      <c r="E522" s="265"/>
      <c r="F522" s="288"/>
      <c r="G522" s="287"/>
      <c r="H522" s="305"/>
      <c r="I522" s="268"/>
      <c r="K522" s="241"/>
    </row>
    <row r="523" spans="1:11" ht="12.75">
      <c r="A523" s="3"/>
      <c r="B523" s="4"/>
      <c r="E523" s="265"/>
      <c r="F523" s="288"/>
      <c r="G523" s="287"/>
      <c r="H523" s="305"/>
      <c r="I523" s="268"/>
      <c r="K523" s="241"/>
    </row>
    <row r="524" spans="1:11" ht="12.75">
      <c r="A524" s="3"/>
      <c r="B524" s="4"/>
      <c r="E524" s="265"/>
      <c r="F524" s="288"/>
      <c r="G524" s="287"/>
      <c r="H524" s="305"/>
      <c r="I524" s="268"/>
      <c r="K524" s="241"/>
    </row>
    <row r="525" spans="1:11" ht="12.75">
      <c r="A525" s="3"/>
      <c r="B525" s="4"/>
      <c r="E525" s="265"/>
      <c r="F525" s="288"/>
      <c r="G525" s="287"/>
      <c r="H525" s="305"/>
      <c r="I525" s="268"/>
      <c r="K525" s="241"/>
    </row>
    <row r="526" spans="1:11" ht="12.75">
      <c r="A526" s="3"/>
      <c r="B526" s="4"/>
      <c r="E526" s="265"/>
      <c r="F526" s="288"/>
      <c r="G526" s="287"/>
      <c r="H526" s="305"/>
      <c r="I526" s="268"/>
      <c r="K526" s="241"/>
    </row>
    <row r="527" spans="1:11" ht="12.75">
      <c r="A527" s="3"/>
      <c r="B527" s="4"/>
      <c r="E527" s="265"/>
      <c r="F527" s="288"/>
      <c r="G527" s="287"/>
      <c r="H527" s="305"/>
      <c r="I527" s="268"/>
      <c r="K527" s="241"/>
    </row>
    <row r="528" spans="1:11" ht="12.75">
      <c r="A528" s="3"/>
      <c r="B528" s="4"/>
      <c r="E528" s="265"/>
      <c r="F528" s="288"/>
      <c r="G528" s="287"/>
      <c r="H528" s="305"/>
      <c r="I528" s="268"/>
      <c r="K528" s="241"/>
    </row>
    <row r="529" spans="1:11" ht="12.75">
      <c r="A529" s="3"/>
      <c r="B529" s="4"/>
      <c r="E529" s="265"/>
      <c r="F529" s="288"/>
      <c r="G529" s="287"/>
      <c r="H529" s="305"/>
      <c r="I529" s="268"/>
      <c r="K529" s="241"/>
    </row>
    <row r="530" spans="1:11" ht="12.75">
      <c r="A530" s="3"/>
      <c r="B530" s="4"/>
      <c r="E530" s="265"/>
      <c r="F530" s="288"/>
      <c r="G530" s="287"/>
      <c r="H530" s="305"/>
      <c r="I530" s="268"/>
      <c r="K530" s="241"/>
    </row>
    <row r="531" spans="1:11" ht="12.75">
      <c r="A531" s="3"/>
      <c r="B531" s="4"/>
      <c r="E531" s="265"/>
      <c r="F531" s="288"/>
      <c r="G531" s="287"/>
      <c r="H531" s="305"/>
      <c r="I531" s="268"/>
      <c r="K531" s="241"/>
    </row>
    <row r="532" spans="1:11" ht="12.75">
      <c r="A532" s="3"/>
      <c r="B532" s="4"/>
      <c r="E532" s="265"/>
      <c r="F532" s="288"/>
      <c r="G532" s="287"/>
      <c r="H532" s="305"/>
      <c r="I532" s="268"/>
      <c r="K532" s="241"/>
    </row>
    <row r="533" spans="1:11" ht="12.75">
      <c r="A533" s="3"/>
      <c r="B533" s="4"/>
      <c r="E533" s="265"/>
      <c r="F533" s="288"/>
      <c r="G533" s="287"/>
      <c r="H533" s="305"/>
      <c r="I533" s="268"/>
      <c r="K533" s="241"/>
    </row>
    <row r="534" spans="1:11" ht="12.75">
      <c r="A534" s="3"/>
      <c r="B534" s="4"/>
      <c r="E534" s="265"/>
      <c r="F534" s="288"/>
      <c r="G534" s="287"/>
      <c r="H534" s="305"/>
      <c r="I534" s="268"/>
      <c r="K534" s="241"/>
    </row>
    <row r="535" spans="1:11" ht="12.75">
      <c r="A535" s="3"/>
      <c r="B535" s="4"/>
      <c r="E535" s="265"/>
      <c r="F535" s="288"/>
      <c r="G535" s="287"/>
      <c r="H535" s="305"/>
      <c r="I535" s="268"/>
      <c r="K535" s="241"/>
    </row>
    <row r="536" spans="1:11" ht="12.75">
      <c r="A536" s="3"/>
      <c r="B536" s="4"/>
      <c r="E536" s="265"/>
      <c r="F536" s="288"/>
      <c r="G536" s="287"/>
      <c r="H536" s="305"/>
      <c r="I536" s="268"/>
      <c r="K536" s="241"/>
    </row>
    <row r="537" spans="1:11" ht="12.75">
      <c r="A537" s="3"/>
      <c r="B537" s="4"/>
      <c r="E537" s="265"/>
      <c r="F537" s="288"/>
      <c r="G537" s="287"/>
      <c r="H537" s="305"/>
      <c r="I537" s="268"/>
      <c r="K537" s="241"/>
    </row>
    <row r="538" spans="1:11" ht="12.75">
      <c r="A538" s="3"/>
      <c r="B538" s="4"/>
      <c r="E538" s="265"/>
      <c r="F538" s="288"/>
      <c r="G538" s="287"/>
      <c r="H538" s="305"/>
      <c r="I538" s="268"/>
      <c r="K538" s="241"/>
    </row>
    <row r="539" spans="1:11" ht="12.75">
      <c r="A539" s="3"/>
      <c r="B539" s="4"/>
      <c r="E539" s="265"/>
      <c r="F539" s="288"/>
      <c r="G539" s="287"/>
      <c r="H539" s="305"/>
      <c r="I539" s="268"/>
      <c r="K539" s="241"/>
    </row>
    <row r="540" spans="1:11" ht="12.75">
      <c r="A540" s="3"/>
      <c r="B540" s="4"/>
      <c r="E540" s="265"/>
      <c r="F540" s="288"/>
      <c r="G540" s="287"/>
      <c r="H540" s="305"/>
      <c r="I540" s="268"/>
      <c r="K540" s="241"/>
    </row>
    <row r="541" spans="1:11" ht="12.75">
      <c r="A541" s="3"/>
      <c r="B541" s="4"/>
      <c r="E541" s="265"/>
      <c r="F541" s="288"/>
      <c r="G541" s="287"/>
      <c r="H541" s="305"/>
      <c r="I541" s="268"/>
      <c r="K541" s="241"/>
    </row>
    <row r="542" spans="1:11" ht="12.75">
      <c r="A542" s="3"/>
      <c r="B542" s="4"/>
      <c r="E542" s="265"/>
      <c r="F542" s="288"/>
      <c r="G542" s="287"/>
      <c r="H542" s="305"/>
      <c r="I542" s="268"/>
      <c r="K542" s="241"/>
    </row>
    <row r="543" spans="1:11" ht="12.75">
      <c r="A543" s="3"/>
      <c r="B543" s="4"/>
      <c r="E543" s="265"/>
      <c r="F543" s="288"/>
      <c r="G543" s="287"/>
      <c r="H543" s="305"/>
      <c r="I543" s="268"/>
      <c r="K543" s="241"/>
    </row>
    <row r="544" spans="1:11" ht="12.75">
      <c r="A544" s="3"/>
      <c r="B544" s="4"/>
      <c r="E544" s="265"/>
      <c r="F544" s="288"/>
      <c r="G544" s="287"/>
      <c r="H544" s="305"/>
      <c r="I544" s="268"/>
      <c r="K544" s="241"/>
    </row>
    <row r="545" spans="1:11" ht="12.75">
      <c r="A545" s="3"/>
      <c r="B545" s="4"/>
      <c r="E545" s="265"/>
      <c r="F545" s="288"/>
      <c r="G545" s="287"/>
      <c r="H545" s="305"/>
      <c r="I545" s="268"/>
      <c r="K545" s="241"/>
    </row>
    <row r="546" spans="1:11" ht="12.75">
      <c r="A546" s="3"/>
      <c r="B546" s="4"/>
      <c r="E546" s="265"/>
      <c r="F546" s="288"/>
      <c r="G546" s="287"/>
      <c r="H546" s="305"/>
      <c r="I546" s="268"/>
      <c r="K546" s="241"/>
    </row>
    <row r="547" spans="1:11" ht="12.75">
      <c r="A547" s="3"/>
      <c r="B547" s="4"/>
      <c r="E547" s="265"/>
      <c r="F547" s="288"/>
      <c r="G547" s="287"/>
      <c r="H547" s="305"/>
      <c r="I547" s="268"/>
      <c r="K547" s="241"/>
    </row>
    <row r="548" spans="1:11" ht="12.75">
      <c r="A548" s="3"/>
      <c r="B548" s="4"/>
      <c r="E548" s="265"/>
      <c r="F548" s="288"/>
      <c r="G548" s="287"/>
      <c r="H548" s="305"/>
      <c r="I548" s="268"/>
      <c r="K548" s="241"/>
    </row>
    <row r="549" spans="1:11" ht="12.75">
      <c r="A549" s="3"/>
      <c r="B549" s="4"/>
      <c r="E549" s="265"/>
      <c r="F549" s="288"/>
      <c r="G549" s="287"/>
      <c r="H549" s="305"/>
      <c r="I549" s="268"/>
      <c r="K549" s="241"/>
    </row>
    <row r="550" spans="1:11" ht="12.75">
      <c r="A550" s="3"/>
      <c r="B550" s="4"/>
      <c r="E550" s="265"/>
      <c r="F550" s="288"/>
      <c r="G550" s="287"/>
      <c r="H550" s="305"/>
      <c r="I550" s="268"/>
      <c r="K550" s="241"/>
    </row>
    <row r="551" spans="1:11" ht="12.75">
      <c r="A551" s="3"/>
      <c r="B551" s="4"/>
      <c r="E551" s="265"/>
      <c r="F551" s="288"/>
      <c r="G551" s="287"/>
      <c r="H551" s="305"/>
      <c r="I551" s="268"/>
      <c r="K551" s="241"/>
    </row>
    <row r="552" spans="1:11" ht="12.75">
      <c r="A552" s="3"/>
      <c r="B552" s="4"/>
      <c r="E552" s="265"/>
      <c r="F552" s="288"/>
      <c r="G552" s="287"/>
      <c r="H552" s="305"/>
      <c r="I552" s="268"/>
      <c r="K552" s="241"/>
    </row>
    <row r="553" spans="1:11" ht="12.75">
      <c r="A553" s="3"/>
      <c r="B553" s="4"/>
      <c r="E553" s="265"/>
      <c r="F553" s="288"/>
      <c r="G553" s="287"/>
      <c r="H553" s="305"/>
      <c r="I553" s="268"/>
      <c r="K553" s="241"/>
    </row>
    <row r="554" spans="1:11" ht="12.75">
      <c r="A554" s="3"/>
      <c r="B554" s="4"/>
      <c r="E554" s="265"/>
      <c r="F554" s="288"/>
      <c r="G554" s="287"/>
      <c r="H554" s="305"/>
      <c r="I554" s="268"/>
      <c r="K554" s="241"/>
    </row>
    <row r="555" spans="1:11" ht="12.75">
      <c r="A555" s="3"/>
      <c r="B555" s="4"/>
      <c r="E555" s="265"/>
      <c r="F555" s="288"/>
      <c r="G555" s="287"/>
      <c r="H555" s="305"/>
      <c r="I555" s="268"/>
      <c r="K555" s="241"/>
    </row>
    <row r="556" spans="1:11" ht="12.75">
      <c r="A556" s="3"/>
      <c r="B556" s="4"/>
      <c r="E556" s="265"/>
      <c r="F556" s="288"/>
      <c r="G556" s="287"/>
      <c r="H556" s="305"/>
      <c r="I556" s="268"/>
      <c r="K556" s="241"/>
    </row>
    <row r="557" spans="1:11" ht="12.75">
      <c r="A557" s="3"/>
      <c r="B557" s="4"/>
      <c r="E557" s="265"/>
      <c r="F557" s="288"/>
      <c r="G557" s="287"/>
      <c r="H557" s="305"/>
      <c r="I557" s="268"/>
      <c r="K557" s="241"/>
    </row>
    <row r="558" spans="1:11" ht="12.75">
      <c r="A558" s="3"/>
      <c r="B558" s="4"/>
      <c r="E558" s="265"/>
      <c r="F558" s="288"/>
      <c r="G558" s="287"/>
      <c r="H558" s="305"/>
      <c r="I558" s="268"/>
      <c r="K558" s="241"/>
    </row>
    <row r="559" spans="1:11" ht="12.75">
      <c r="A559" s="3"/>
      <c r="B559" s="4"/>
      <c r="E559" s="265"/>
      <c r="F559" s="288"/>
      <c r="G559" s="287"/>
      <c r="H559" s="305"/>
      <c r="I559" s="268"/>
      <c r="K559" s="241"/>
    </row>
    <row r="560" spans="1:11" ht="12.75">
      <c r="A560" s="3"/>
      <c r="B560" s="4"/>
      <c r="E560" s="265"/>
      <c r="F560" s="288"/>
      <c r="G560" s="287"/>
      <c r="H560" s="305"/>
      <c r="I560" s="268"/>
      <c r="K560" s="241"/>
    </row>
    <row r="561" spans="1:11" ht="12.75">
      <c r="A561" s="3"/>
      <c r="B561" s="4"/>
      <c r="E561" s="265"/>
      <c r="F561" s="288"/>
      <c r="G561" s="287"/>
      <c r="H561" s="305"/>
      <c r="I561" s="268"/>
      <c r="K561" s="241"/>
    </row>
    <row r="562" spans="1:11" ht="12.75">
      <c r="A562" s="3"/>
      <c r="B562" s="4"/>
      <c r="E562" s="265"/>
      <c r="F562" s="288"/>
      <c r="G562" s="287"/>
      <c r="H562" s="305"/>
      <c r="I562" s="268"/>
      <c r="K562" s="241"/>
    </row>
    <row r="563" spans="1:11" ht="12.75">
      <c r="A563" s="3"/>
      <c r="B563" s="4"/>
      <c r="E563" s="265"/>
      <c r="F563" s="288"/>
      <c r="G563" s="287"/>
      <c r="H563" s="305"/>
      <c r="I563" s="268"/>
      <c r="K563" s="241"/>
    </row>
    <row r="564" spans="1:11" ht="12.75">
      <c r="A564" s="3"/>
      <c r="B564" s="4"/>
      <c r="E564" s="265"/>
      <c r="F564" s="288"/>
      <c r="G564" s="287"/>
      <c r="H564" s="305"/>
      <c r="I564" s="268"/>
      <c r="K564" s="241"/>
    </row>
    <row r="565" spans="1:11" ht="12.75">
      <c r="A565" s="3"/>
      <c r="B565" s="4"/>
      <c r="E565" s="265"/>
      <c r="F565" s="288"/>
      <c r="G565" s="287"/>
      <c r="H565" s="305"/>
      <c r="I565" s="268"/>
      <c r="K565" s="241"/>
    </row>
    <row r="566" spans="1:11" ht="12.75">
      <c r="A566" s="3"/>
      <c r="B566" s="4"/>
      <c r="E566" s="265"/>
      <c r="F566" s="288"/>
      <c r="G566" s="287"/>
      <c r="H566" s="305"/>
      <c r="I566" s="268"/>
      <c r="K566" s="241"/>
    </row>
    <row r="567" spans="1:11" ht="12.75">
      <c r="A567" s="3"/>
      <c r="B567" s="4"/>
      <c r="E567" s="265"/>
      <c r="F567" s="288"/>
      <c r="G567" s="287"/>
      <c r="H567" s="305"/>
      <c r="I567" s="268"/>
      <c r="K567" s="241"/>
    </row>
    <row r="568" spans="1:11" ht="12.75">
      <c r="A568" s="3"/>
      <c r="B568" s="4"/>
      <c r="E568" s="265"/>
      <c r="F568" s="288"/>
      <c r="G568" s="287"/>
      <c r="H568" s="305"/>
      <c r="I568" s="268"/>
      <c r="K568" s="241"/>
    </row>
    <row r="569" spans="1:11" ht="12.75">
      <c r="A569" s="3"/>
      <c r="B569" s="4"/>
      <c r="E569" s="265"/>
      <c r="F569" s="288"/>
      <c r="G569" s="287"/>
      <c r="H569" s="305"/>
      <c r="I569" s="268"/>
      <c r="K569" s="241"/>
    </row>
    <row r="570" spans="1:11" ht="12.75">
      <c r="A570" s="3"/>
      <c r="B570" s="4"/>
      <c r="E570" s="265"/>
      <c r="F570" s="288"/>
      <c r="G570" s="287"/>
      <c r="H570" s="305"/>
      <c r="I570" s="268"/>
      <c r="K570" s="241"/>
    </row>
    <row r="571" spans="1:11" ht="12.75">
      <c r="A571" s="3"/>
      <c r="B571" s="4"/>
      <c r="E571" s="265"/>
      <c r="F571" s="288"/>
      <c r="G571" s="287"/>
      <c r="H571" s="305"/>
      <c r="I571" s="268"/>
      <c r="K571" s="241"/>
    </row>
    <row r="572" spans="1:11" ht="12.75">
      <c r="A572" s="3"/>
      <c r="B572" s="4"/>
      <c r="E572" s="265"/>
      <c r="F572" s="288"/>
      <c r="G572" s="287"/>
      <c r="H572" s="305"/>
      <c r="I572" s="268"/>
      <c r="K572" s="241"/>
    </row>
    <row r="573" spans="1:11" ht="12.75">
      <c r="A573" s="3"/>
      <c r="B573" s="4"/>
      <c r="E573" s="265"/>
      <c r="F573" s="288"/>
      <c r="G573" s="287"/>
      <c r="H573" s="305"/>
      <c r="I573" s="268"/>
      <c r="K573" s="241"/>
    </row>
    <row r="574" spans="1:11" ht="12.75">
      <c r="A574" s="3"/>
      <c r="B574" s="4"/>
      <c r="E574" s="265"/>
      <c r="F574" s="288"/>
      <c r="G574" s="287"/>
      <c r="H574" s="305"/>
      <c r="I574" s="268"/>
      <c r="K574" s="241"/>
    </row>
    <row r="575" spans="1:11" ht="12.75">
      <c r="A575" s="3"/>
      <c r="B575" s="4"/>
      <c r="E575" s="265"/>
      <c r="F575" s="288"/>
      <c r="G575" s="287"/>
      <c r="H575" s="305"/>
      <c r="I575" s="268"/>
      <c r="K575" s="241"/>
    </row>
    <row r="576" spans="1:11" ht="12.75">
      <c r="A576" s="3"/>
      <c r="B576" s="4"/>
      <c r="E576" s="265"/>
      <c r="F576" s="288"/>
      <c r="G576" s="287"/>
      <c r="H576" s="305"/>
      <c r="I576" s="268"/>
      <c r="K576" s="241"/>
    </row>
    <row r="577" spans="1:11" ht="12.75">
      <c r="A577" s="3"/>
      <c r="B577" s="4"/>
      <c r="E577" s="265"/>
      <c r="F577" s="288"/>
      <c r="G577" s="287"/>
      <c r="H577" s="305"/>
      <c r="I577" s="268"/>
      <c r="K577" s="241"/>
    </row>
    <row r="578" spans="1:11" ht="12.75">
      <c r="A578" s="3"/>
      <c r="B578" s="4"/>
      <c r="E578" s="265"/>
      <c r="F578" s="288"/>
      <c r="G578" s="287"/>
      <c r="H578" s="305"/>
      <c r="I578" s="268"/>
      <c r="K578" s="241"/>
    </row>
    <row r="579" spans="1:11" ht="12.75">
      <c r="A579" s="3"/>
      <c r="B579" s="4"/>
      <c r="E579" s="265"/>
      <c r="F579" s="288"/>
      <c r="G579" s="287"/>
      <c r="H579" s="305"/>
      <c r="I579" s="268"/>
      <c r="K579" s="241"/>
    </row>
    <row r="580" spans="1:11" ht="12.75">
      <c r="A580" s="3"/>
      <c r="B580" s="4"/>
      <c r="E580" s="265"/>
      <c r="F580" s="288"/>
      <c r="G580" s="287"/>
      <c r="H580" s="305"/>
      <c r="I580" s="268"/>
      <c r="K580" s="241"/>
    </row>
    <row r="581" spans="1:11" ht="12.75">
      <c r="A581" s="3"/>
      <c r="B581" s="4"/>
      <c r="E581" s="265"/>
      <c r="F581" s="288"/>
      <c r="G581" s="287"/>
      <c r="H581" s="305"/>
      <c r="I581" s="268"/>
      <c r="K581" s="241"/>
    </row>
    <row r="582" spans="1:11" ht="12.75">
      <c r="A582" s="3"/>
      <c r="B582" s="4"/>
      <c r="E582" s="265"/>
      <c r="F582" s="288"/>
      <c r="G582" s="287"/>
      <c r="H582" s="305"/>
      <c r="I582" s="268"/>
      <c r="K582" s="241"/>
    </row>
    <row r="583" spans="1:11" ht="12.75">
      <c r="A583" s="3"/>
      <c r="B583" s="4"/>
      <c r="E583" s="265"/>
      <c r="F583" s="288"/>
      <c r="G583" s="287"/>
      <c r="H583" s="305"/>
      <c r="I583" s="268"/>
      <c r="K583" s="241"/>
    </row>
    <row r="584" spans="1:11" ht="12.75">
      <c r="A584" s="3"/>
      <c r="B584" s="4"/>
      <c r="E584" s="265"/>
      <c r="F584" s="288"/>
      <c r="G584" s="287"/>
      <c r="H584" s="305"/>
      <c r="I584" s="268"/>
      <c r="K584" s="241"/>
    </row>
    <row r="585" spans="1:11" ht="12.75">
      <c r="A585" s="3"/>
      <c r="B585" s="4"/>
      <c r="E585" s="265"/>
      <c r="F585" s="288"/>
      <c r="G585" s="287"/>
      <c r="H585" s="305"/>
      <c r="I585" s="268"/>
      <c r="K585" s="241"/>
    </row>
    <row r="586" spans="1:11" ht="12.75">
      <c r="A586" s="3"/>
      <c r="B586" s="4"/>
      <c r="E586" s="265"/>
      <c r="F586" s="288"/>
      <c r="G586" s="287"/>
      <c r="H586" s="305"/>
      <c r="I586" s="268"/>
      <c r="K586" s="241"/>
    </row>
    <row r="587" spans="1:11" ht="12.75">
      <c r="A587" s="3"/>
      <c r="B587" s="4"/>
      <c r="E587" s="265"/>
      <c r="F587" s="288"/>
      <c r="G587" s="287"/>
      <c r="H587" s="305"/>
      <c r="I587" s="268"/>
      <c r="K587" s="241"/>
    </row>
    <row r="588" spans="1:11" ht="12.75">
      <c r="A588" s="3"/>
      <c r="B588" s="4"/>
      <c r="E588" s="265"/>
      <c r="F588" s="288"/>
      <c r="G588" s="287"/>
      <c r="H588" s="305"/>
      <c r="I588" s="268"/>
      <c r="K588" s="241"/>
    </row>
    <row r="589" spans="1:11" ht="12.75">
      <c r="A589" s="3"/>
      <c r="B589" s="4"/>
      <c r="E589" s="265"/>
      <c r="F589" s="288"/>
      <c r="G589" s="287"/>
      <c r="H589" s="305"/>
      <c r="I589" s="268"/>
      <c r="K589" s="241"/>
    </row>
    <row r="590" spans="1:11" ht="12.75">
      <c r="A590" s="3"/>
      <c r="B590" s="4"/>
      <c r="E590" s="265"/>
      <c r="F590" s="288"/>
      <c r="G590" s="287"/>
      <c r="H590" s="305"/>
      <c r="I590" s="268"/>
      <c r="K590" s="241"/>
    </row>
    <row r="591" spans="1:11" ht="12.75">
      <c r="A591" s="3"/>
      <c r="B591" s="4"/>
      <c r="E591" s="265"/>
      <c r="F591" s="288"/>
      <c r="G591" s="287"/>
      <c r="H591" s="305"/>
      <c r="I591" s="268"/>
      <c r="K591" s="241"/>
    </row>
    <row r="592" spans="1:11" ht="12.75">
      <c r="A592" s="3"/>
      <c r="B592" s="4"/>
      <c r="E592" s="265"/>
      <c r="F592" s="288"/>
      <c r="G592" s="287"/>
      <c r="H592" s="305"/>
      <c r="I592" s="268"/>
      <c r="K592" s="241"/>
    </row>
    <row r="593" spans="1:11" ht="12.75">
      <c r="A593" s="3"/>
      <c r="B593" s="4"/>
      <c r="E593" s="265"/>
      <c r="F593" s="288"/>
      <c r="G593" s="287"/>
      <c r="H593" s="305"/>
      <c r="I593" s="268"/>
      <c r="K593" s="241"/>
    </row>
    <row r="594" spans="1:11" ht="12.75">
      <c r="A594" s="3"/>
      <c r="B594" s="4"/>
      <c r="E594" s="265"/>
      <c r="F594" s="288"/>
      <c r="G594" s="287"/>
      <c r="H594" s="305"/>
      <c r="I594" s="268"/>
      <c r="K594" s="241"/>
    </row>
    <row r="595" spans="1:11" ht="12.75">
      <c r="A595" s="3"/>
      <c r="B595" s="4"/>
      <c r="E595" s="265"/>
      <c r="F595" s="288"/>
      <c r="G595" s="287"/>
      <c r="H595" s="305"/>
      <c r="I595" s="268"/>
      <c r="K595" s="241"/>
    </row>
    <row r="596" spans="1:11" ht="12.75">
      <c r="A596" s="3"/>
      <c r="B596" s="4"/>
      <c r="E596" s="265"/>
      <c r="F596" s="288"/>
      <c r="G596" s="287"/>
      <c r="H596" s="305"/>
      <c r="I596" s="268"/>
      <c r="K596" s="241"/>
    </row>
    <row r="597" spans="1:11" ht="12.75">
      <c r="A597" s="3"/>
      <c r="B597" s="4"/>
      <c r="E597" s="265"/>
      <c r="F597" s="288"/>
      <c r="G597" s="287"/>
      <c r="H597" s="305"/>
      <c r="I597" s="268"/>
      <c r="K597" s="241"/>
    </row>
    <row r="598" spans="1:11" ht="12.75">
      <c r="A598" s="3"/>
      <c r="B598" s="4"/>
      <c r="E598" s="265"/>
      <c r="F598" s="288"/>
      <c r="G598" s="287"/>
      <c r="H598" s="305"/>
      <c r="I598" s="268"/>
      <c r="K598" s="241"/>
    </row>
    <row r="599" spans="1:11" ht="12.75">
      <c r="A599" s="3"/>
      <c r="B599" s="4"/>
      <c r="E599" s="265"/>
      <c r="F599" s="288"/>
      <c r="G599" s="287"/>
      <c r="H599" s="305"/>
      <c r="I599" s="268"/>
      <c r="K599" s="241"/>
    </row>
    <row r="600" spans="1:11" ht="12.75">
      <c r="A600" s="3"/>
      <c r="B600" s="4"/>
      <c r="E600" s="265"/>
      <c r="F600" s="288"/>
      <c r="G600" s="287"/>
      <c r="H600" s="305"/>
      <c r="I600" s="268"/>
      <c r="K600" s="241"/>
    </row>
    <row r="601" spans="1:11" ht="12.75">
      <c r="A601" s="3"/>
      <c r="B601" s="4"/>
      <c r="E601" s="265"/>
      <c r="F601" s="288"/>
      <c r="G601" s="287"/>
      <c r="H601" s="305"/>
      <c r="I601" s="268"/>
      <c r="K601" s="241"/>
    </row>
    <row r="602" spans="1:11" ht="12.75">
      <c r="A602" s="3"/>
      <c r="B602" s="4"/>
      <c r="E602" s="265"/>
      <c r="F602" s="288"/>
      <c r="G602" s="287"/>
      <c r="H602" s="305"/>
      <c r="I602" s="268"/>
      <c r="K602" s="241"/>
    </row>
    <row r="603" spans="1:11" ht="12.75">
      <c r="A603" s="3"/>
      <c r="B603" s="4"/>
      <c r="E603" s="265"/>
      <c r="F603" s="288"/>
      <c r="G603" s="287"/>
      <c r="H603" s="305"/>
      <c r="I603" s="268"/>
      <c r="K603" s="241"/>
    </row>
    <row r="604" spans="1:11" ht="12.75">
      <c r="A604" s="3"/>
      <c r="B604" s="4"/>
      <c r="E604" s="265"/>
      <c r="F604" s="288"/>
      <c r="G604" s="287"/>
      <c r="H604" s="305"/>
      <c r="I604" s="268"/>
      <c r="K604" s="241"/>
    </row>
    <row r="605" spans="1:11" ht="12.75">
      <c r="A605" s="3"/>
      <c r="B605" s="4"/>
      <c r="E605" s="265"/>
      <c r="F605" s="288"/>
      <c r="G605" s="287"/>
      <c r="H605" s="305"/>
      <c r="I605" s="268"/>
      <c r="K605" s="241"/>
    </row>
    <row r="606" spans="1:11" ht="12.75">
      <c r="A606" s="3"/>
      <c r="B606" s="4"/>
      <c r="E606" s="265"/>
      <c r="F606" s="288"/>
      <c r="G606" s="287"/>
      <c r="H606" s="305"/>
      <c r="I606" s="268"/>
      <c r="K606" s="241"/>
    </row>
    <row r="607" spans="1:11" ht="12.75">
      <c r="A607" s="3"/>
      <c r="B607" s="4"/>
      <c r="E607" s="265"/>
      <c r="F607" s="288"/>
      <c r="G607" s="287"/>
      <c r="H607" s="305"/>
      <c r="I607" s="268"/>
      <c r="K607" s="241"/>
    </row>
    <row r="608" spans="1:11" ht="12.75">
      <c r="A608" s="3"/>
      <c r="B608" s="4"/>
      <c r="E608" s="265"/>
      <c r="F608" s="288"/>
      <c r="G608" s="287"/>
      <c r="H608" s="305"/>
      <c r="I608" s="268"/>
      <c r="K608" s="241"/>
    </row>
    <row r="609" spans="1:11" ht="12.75">
      <c r="A609" s="3"/>
      <c r="B609" s="4"/>
      <c r="E609" s="265"/>
      <c r="F609" s="288"/>
      <c r="G609" s="287"/>
      <c r="H609" s="305"/>
      <c r="I609" s="268"/>
      <c r="K609" s="241"/>
    </row>
    <row r="610" spans="1:11" ht="12.75">
      <c r="A610" s="3"/>
      <c r="B610" s="4"/>
      <c r="E610" s="265"/>
      <c r="F610" s="288"/>
      <c r="G610" s="287"/>
      <c r="H610" s="305"/>
      <c r="I610" s="268"/>
      <c r="K610" s="241"/>
    </row>
    <row r="611" spans="1:11" ht="12.75">
      <c r="A611" s="3"/>
      <c r="B611" s="4"/>
      <c r="E611" s="265"/>
      <c r="F611" s="288"/>
      <c r="G611" s="287"/>
      <c r="H611" s="305"/>
      <c r="I611" s="268"/>
      <c r="K611" s="241"/>
    </row>
    <row r="612" spans="1:11" ht="12.75">
      <c r="A612" s="3"/>
      <c r="B612" s="4"/>
      <c r="E612" s="265"/>
      <c r="F612" s="288"/>
      <c r="G612" s="287"/>
      <c r="H612" s="305"/>
      <c r="I612" s="268"/>
      <c r="K612" s="241"/>
    </row>
    <row r="613" spans="1:11" ht="12.75">
      <c r="A613" s="3"/>
      <c r="B613" s="4"/>
      <c r="E613" s="265"/>
      <c r="F613" s="288"/>
      <c r="G613" s="287"/>
      <c r="H613" s="305"/>
      <c r="I613" s="268"/>
      <c r="K613" s="241"/>
    </row>
    <row r="614" spans="1:11" ht="12.75">
      <c r="A614" s="3"/>
      <c r="B614" s="4"/>
      <c r="E614" s="265"/>
      <c r="F614" s="288"/>
      <c r="G614" s="287"/>
      <c r="H614" s="305"/>
      <c r="I614" s="268"/>
      <c r="K614" s="241"/>
    </row>
    <row r="615" spans="1:11" ht="12.75">
      <c r="A615" s="3"/>
      <c r="B615" s="4"/>
      <c r="E615" s="265"/>
      <c r="F615" s="288"/>
      <c r="G615" s="287"/>
      <c r="H615" s="305"/>
      <c r="I615" s="268"/>
      <c r="K615" s="241"/>
    </row>
    <row r="616" spans="1:11" ht="12.75">
      <c r="A616" s="3"/>
      <c r="B616" s="4"/>
      <c r="E616" s="265"/>
      <c r="F616" s="288"/>
      <c r="G616" s="287"/>
      <c r="H616" s="305"/>
      <c r="I616" s="268"/>
      <c r="K616" s="241"/>
    </row>
    <row r="617" spans="1:11" ht="12.75">
      <c r="A617" s="3"/>
      <c r="B617" s="4"/>
      <c r="E617" s="265"/>
      <c r="F617" s="288"/>
      <c r="G617" s="287"/>
      <c r="H617" s="305"/>
      <c r="I617" s="268"/>
      <c r="K617" s="241"/>
    </row>
    <row r="618" spans="1:11" ht="12.75">
      <c r="A618" s="3"/>
      <c r="B618" s="4"/>
      <c r="E618" s="265"/>
      <c r="F618" s="288"/>
      <c r="G618" s="287"/>
      <c r="H618" s="305"/>
      <c r="I618" s="268"/>
      <c r="K618" s="241"/>
    </row>
    <row r="619" spans="1:11" ht="12.75">
      <c r="A619" s="3"/>
      <c r="B619" s="4"/>
      <c r="E619" s="265"/>
      <c r="F619" s="288"/>
      <c r="G619" s="287"/>
      <c r="H619" s="305"/>
      <c r="I619" s="268"/>
      <c r="K619" s="241"/>
    </row>
    <row r="620" spans="1:11" ht="12.75">
      <c r="A620" s="3"/>
      <c r="B620" s="4"/>
      <c r="E620" s="265"/>
      <c r="F620" s="288"/>
      <c r="G620" s="287"/>
      <c r="H620" s="305"/>
      <c r="I620" s="268"/>
      <c r="K620" s="241"/>
    </row>
    <row r="621" spans="1:11" ht="12.75">
      <c r="A621" s="3"/>
      <c r="B621" s="4"/>
      <c r="E621" s="265"/>
      <c r="F621" s="288"/>
      <c r="G621" s="287"/>
      <c r="H621" s="305"/>
      <c r="I621" s="268"/>
      <c r="K621" s="241"/>
    </row>
    <row r="622" spans="1:11" ht="12.75">
      <c r="A622" s="3"/>
      <c r="B622" s="4"/>
      <c r="E622" s="265"/>
      <c r="F622" s="288"/>
      <c r="G622" s="287"/>
      <c r="H622" s="305"/>
      <c r="I622" s="268"/>
      <c r="K622" s="241"/>
    </row>
    <row r="623" spans="1:11" ht="12.75">
      <c r="A623" s="3"/>
      <c r="B623" s="4"/>
      <c r="E623" s="265"/>
      <c r="F623" s="288"/>
      <c r="G623" s="287"/>
      <c r="H623" s="305"/>
      <c r="I623" s="268"/>
      <c r="K623" s="241"/>
    </row>
    <row r="624" spans="1:11" ht="12.75">
      <c r="A624" s="3"/>
      <c r="B624" s="4"/>
      <c r="E624" s="265"/>
      <c r="F624" s="288"/>
      <c r="G624" s="287"/>
      <c r="H624" s="305"/>
      <c r="I624" s="268"/>
      <c r="K624" s="241"/>
    </row>
    <row r="625" spans="1:11" ht="12.75">
      <c r="A625" s="3"/>
      <c r="B625" s="4"/>
      <c r="E625" s="265"/>
      <c r="F625" s="288"/>
      <c r="G625" s="287"/>
      <c r="H625" s="305"/>
      <c r="I625" s="268"/>
      <c r="K625" s="241"/>
    </row>
    <row r="626" spans="1:11" ht="12.75">
      <c r="A626" s="3"/>
      <c r="B626" s="4"/>
      <c r="E626" s="265"/>
      <c r="F626" s="288"/>
      <c r="G626" s="287"/>
      <c r="H626" s="305"/>
      <c r="I626" s="268"/>
      <c r="K626" s="241"/>
    </row>
    <row r="627" spans="1:11" ht="12.75">
      <c r="A627" s="3"/>
      <c r="B627" s="4"/>
      <c r="E627" s="265"/>
      <c r="F627" s="288"/>
      <c r="G627" s="287"/>
      <c r="H627" s="305"/>
      <c r="I627" s="268"/>
      <c r="K627" s="241"/>
    </row>
    <row r="628" spans="1:11" ht="12.75">
      <c r="A628" s="3"/>
      <c r="B628" s="4"/>
      <c r="E628" s="265"/>
      <c r="F628" s="288"/>
      <c r="G628" s="287"/>
      <c r="H628" s="305"/>
      <c r="I628" s="268"/>
      <c r="K628" s="241"/>
    </row>
    <row r="629" spans="1:11" ht="12.75">
      <c r="A629" s="3"/>
      <c r="B629" s="4"/>
      <c r="E629" s="265"/>
      <c r="F629" s="288"/>
      <c r="G629" s="287"/>
      <c r="H629" s="305"/>
      <c r="I629" s="268"/>
      <c r="K629" s="241"/>
    </row>
    <row r="630" spans="1:11" ht="12.75">
      <c r="A630" s="3"/>
      <c r="B630" s="4"/>
      <c r="E630" s="265"/>
      <c r="F630" s="288"/>
      <c r="G630" s="287"/>
      <c r="H630" s="305"/>
      <c r="I630" s="268"/>
      <c r="K630" s="241"/>
    </row>
    <row r="631" spans="1:11" ht="12.75">
      <c r="A631" s="3"/>
      <c r="B631" s="4"/>
      <c r="E631" s="265"/>
      <c r="F631" s="288"/>
      <c r="G631" s="287"/>
      <c r="H631" s="305"/>
      <c r="I631" s="268"/>
      <c r="K631" s="241"/>
    </row>
    <row r="632" spans="1:11" ht="12.75">
      <c r="A632" s="3"/>
      <c r="B632" s="4"/>
      <c r="E632" s="265"/>
      <c r="F632" s="288"/>
      <c r="G632" s="287"/>
      <c r="H632" s="305"/>
      <c r="I632" s="268"/>
      <c r="K632" s="241"/>
    </row>
    <row r="633" spans="1:11" ht="12.75">
      <c r="A633" s="3"/>
      <c r="B633" s="4"/>
      <c r="E633" s="265"/>
      <c r="F633" s="288"/>
      <c r="G633" s="287"/>
      <c r="H633" s="305"/>
      <c r="I633" s="268"/>
      <c r="K633" s="241"/>
    </row>
    <row r="634" spans="1:11" ht="12.75">
      <c r="A634" s="3"/>
      <c r="B634" s="4"/>
      <c r="E634" s="265"/>
      <c r="F634" s="288"/>
      <c r="G634" s="287"/>
      <c r="H634" s="305"/>
      <c r="I634" s="268"/>
      <c r="K634" s="241"/>
    </row>
    <row r="635" spans="1:11" ht="12.75">
      <c r="A635" s="3"/>
      <c r="B635" s="4"/>
      <c r="E635" s="265"/>
      <c r="F635" s="288"/>
      <c r="G635" s="287"/>
      <c r="H635" s="305"/>
      <c r="I635" s="268"/>
      <c r="K635" s="241"/>
    </row>
    <row r="636" spans="1:11" ht="12.75">
      <c r="A636" s="3"/>
      <c r="B636" s="4"/>
      <c r="E636" s="265"/>
      <c r="F636" s="288"/>
      <c r="G636" s="287"/>
      <c r="H636" s="305"/>
      <c r="I636" s="268"/>
      <c r="K636" s="241"/>
    </row>
    <row r="637" spans="1:11" ht="12.75">
      <c r="A637" s="3"/>
      <c r="B637" s="4"/>
      <c r="E637" s="265"/>
      <c r="F637" s="288"/>
      <c r="G637" s="287"/>
      <c r="H637" s="305"/>
      <c r="I637" s="268"/>
      <c r="K637" s="241"/>
    </row>
    <row r="638" spans="1:11" ht="12.75">
      <c r="A638" s="3"/>
      <c r="B638" s="4"/>
      <c r="E638" s="265"/>
      <c r="F638" s="288"/>
      <c r="G638" s="287"/>
      <c r="H638" s="305"/>
      <c r="I638" s="268"/>
      <c r="K638" s="241"/>
    </row>
    <row r="639" spans="1:11" ht="12.75">
      <c r="A639" s="3"/>
      <c r="B639" s="4"/>
      <c r="E639" s="265"/>
      <c r="F639" s="288"/>
      <c r="G639" s="287"/>
      <c r="H639" s="305"/>
      <c r="I639" s="268"/>
      <c r="K639" s="241"/>
    </row>
    <row r="640" spans="1:11" ht="12.75">
      <c r="A640" s="3"/>
      <c r="B640" s="4"/>
      <c r="E640" s="265"/>
      <c r="F640" s="288"/>
      <c r="G640" s="287"/>
      <c r="H640" s="305"/>
      <c r="I640" s="268"/>
      <c r="K640" s="241"/>
    </row>
    <row r="641" spans="1:11" ht="12.75">
      <c r="A641" s="3"/>
      <c r="B641" s="4"/>
      <c r="E641" s="265"/>
      <c r="F641" s="288"/>
      <c r="G641" s="287"/>
      <c r="H641" s="305"/>
      <c r="I641" s="268"/>
      <c r="K641" s="241"/>
    </row>
    <row r="642" spans="1:11" ht="12.75">
      <c r="A642" s="3"/>
      <c r="B642" s="4"/>
      <c r="E642" s="265"/>
      <c r="F642" s="288"/>
      <c r="G642" s="287"/>
      <c r="H642" s="305"/>
      <c r="I642" s="268"/>
      <c r="K642" s="241"/>
    </row>
    <row r="643" spans="1:11" ht="12.75">
      <c r="A643" s="3"/>
      <c r="B643" s="4"/>
      <c r="E643" s="265"/>
      <c r="F643" s="288"/>
      <c r="G643" s="287"/>
      <c r="H643" s="305"/>
      <c r="I643" s="268"/>
      <c r="K643" s="241"/>
    </row>
    <row r="644" spans="1:11" ht="12.75">
      <c r="A644" s="3"/>
      <c r="B644" s="4"/>
      <c r="E644" s="265"/>
      <c r="F644" s="288"/>
      <c r="G644" s="287"/>
      <c r="H644" s="305"/>
      <c r="I644" s="268"/>
      <c r="K644" s="241"/>
    </row>
    <row r="645" spans="1:11" ht="12.75">
      <c r="A645" s="3"/>
      <c r="B645" s="4"/>
      <c r="E645" s="265"/>
      <c r="F645" s="288"/>
      <c r="G645" s="287"/>
      <c r="H645" s="305"/>
      <c r="I645" s="268"/>
      <c r="K645" s="241"/>
    </row>
    <row r="646" spans="1:11" ht="12.75">
      <c r="A646" s="3"/>
      <c r="B646" s="4"/>
      <c r="E646" s="265"/>
      <c r="F646" s="288"/>
      <c r="G646" s="287"/>
      <c r="H646" s="305"/>
      <c r="I646" s="268"/>
      <c r="K646" s="241"/>
    </row>
    <row r="647" spans="1:11" ht="12.75">
      <c r="A647" s="3"/>
      <c r="B647" s="4"/>
      <c r="E647" s="265"/>
      <c r="F647" s="288"/>
      <c r="G647" s="287"/>
      <c r="H647" s="305"/>
      <c r="I647" s="268"/>
      <c r="K647" s="241"/>
    </row>
    <row r="648" spans="1:11" ht="12.75">
      <c r="A648" s="3"/>
      <c r="B648" s="4"/>
      <c r="E648" s="265"/>
      <c r="F648" s="288"/>
      <c r="G648" s="287"/>
      <c r="H648" s="305"/>
      <c r="I648" s="268"/>
      <c r="K648" s="241"/>
    </row>
    <row r="649" spans="1:11" ht="12.75">
      <c r="A649" s="3"/>
      <c r="B649" s="4"/>
      <c r="E649" s="265"/>
      <c r="F649" s="288"/>
      <c r="G649" s="287"/>
      <c r="H649" s="305"/>
      <c r="I649" s="268"/>
      <c r="K649" s="241"/>
    </row>
    <row r="650" spans="1:11" ht="12.75">
      <c r="A650" s="3"/>
      <c r="B650" s="4"/>
      <c r="E650" s="265"/>
      <c r="F650" s="288"/>
      <c r="G650" s="287"/>
      <c r="H650" s="305"/>
      <c r="I650" s="268"/>
      <c r="K650" s="241"/>
    </row>
    <row r="651" spans="1:11" ht="12.75">
      <c r="A651" s="3"/>
      <c r="B651" s="4"/>
      <c r="E651" s="265"/>
      <c r="F651" s="288"/>
      <c r="G651" s="287"/>
      <c r="H651" s="305"/>
      <c r="I651" s="268"/>
      <c r="K651" s="241"/>
    </row>
    <row r="652" spans="1:11" ht="12.75">
      <c r="A652" s="3"/>
      <c r="B652" s="4"/>
      <c r="E652" s="265"/>
      <c r="F652" s="288"/>
      <c r="G652" s="287"/>
      <c r="H652" s="305"/>
      <c r="I652" s="268"/>
      <c r="K652" s="241"/>
    </row>
    <row r="653" spans="1:11" ht="12.75">
      <c r="A653" s="3"/>
      <c r="B653" s="4"/>
      <c r="E653" s="265"/>
      <c r="F653" s="288"/>
      <c r="G653" s="287"/>
      <c r="H653" s="305"/>
      <c r="I653" s="268"/>
      <c r="K653" s="241"/>
    </row>
    <row r="654" spans="1:11" ht="12.75">
      <c r="A654" s="3"/>
      <c r="B654" s="4"/>
      <c r="E654" s="265"/>
      <c r="F654" s="288"/>
      <c r="G654" s="287"/>
      <c r="H654" s="305"/>
      <c r="I654" s="268"/>
      <c r="K654" s="241"/>
    </row>
    <row r="655" spans="1:11" ht="12.75">
      <c r="A655" s="3"/>
      <c r="B655" s="4"/>
      <c r="E655" s="265"/>
      <c r="F655" s="288"/>
      <c r="G655" s="287"/>
      <c r="H655" s="305"/>
      <c r="I655" s="268"/>
      <c r="K655" s="241"/>
    </row>
    <row r="656" spans="1:11" ht="12.75">
      <c r="A656" s="3"/>
      <c r="B656" s="4"/>
      <c r="E656" s="265"/>
      <c r="F656" s="288"/>
      <c r="G656" s="287"/>
      <c r="H656" s="305"/>
      <c r="I656" s="268"/>
      <c r="K656" s="241"/>
    </row>
    <row r="657" spans="1:11" ht="12.75">
      <c r="A657" s="3"/>
      <c r="B657" s="4"/>
      <c r="E657" s="265"/>
      <c r="F657" s="288"/>
      <c r="G657" s="287"/>
      <c r="H657" s="305"/>
      <c r="I657" s="268"/>
      <c r="K657" s="241"/>
    </row>
    <row r="658" spans="1:11" ht="12.75">
      <c r="A658" s="3"/>
      <c r="B658" s="4"/>
      <c r="E658" s="265"/>
      <c r="F658" s="288"/>
      <c r="G658" s="287"/>
      <c r="H658" s="305"/>
      <c r="I658" s="268"/>
      <c r="K658" s="241"/>
    </row>
    <row r="659" spans="1:11" ht="12.75">
      <c r="A659" s="3"/>
      <c r="B659" s="4"/>
      <c r="E659" s="265"/>
      <c r="F659" s="288"/>
      <c r="G659" s="287"/>
      <c r="H659" s="305"/>
      <c r="I659" s="268"/>
      <c r="K659" s="241"/>
    </row>
    <row r="660" spans="1:11" ht="12.75">
      <c r="A660" s="3"/>
      <c r="B660" s="4"/>
      <c r="E660" s="265"/>
      <c r="F660" s="288"/>
      <c r="G660" s="287"/>
      <c r="H660" s="305"/>
      <c r="I660" s="268"/>
      <c r="K660" s="241"/>
    </row>
    <row r="661" spans="1:11" ht="12.75">
      <c r="A661" s="3"/>
      <c r="B661" s="4"/>
      <c r="E661" s="265"/>
      <c r="F661" s="288"/>
      <c r="G661" s="287"/>
      <c r="H661" s="305"/>
      <c r="I661" s="268"/>
      <c r="K661" s="241"/>
    </row>
    <row r="662" spans="1:11" ht="12.75">
      <c r="A662" s="3"/>
      <c r="B662" s="4"/>
      <c r="E662" s="265"/>
      <c r="F662" s="288"/>
      <c r="G662" s="287"/>
      <c r="H662" s="305"/>
      <c r="I662" s="268"/>
      <c r="K662" s="241"/>
    </row>
    <row r="663" spans="1:11" ht="12.75">
      <c r="A663" s="3"/>
      <c r="B663" s="4"/>
      <c r="E663" s="265"/>
      <c r="F663" s="288"/>
      <c r="G663" s="287"/>
      <c r="H663" s="305"/>
      <c r="I663" s="268"/>
      <c r="K663" s="241"/>
    </row>
    <row r="664" spans="1:11" ht="12.75">
      <c r="A664" s="3"/>
      <c r="B664" s="4"/>
      <c r="E664" s="265"/>
      <c r="F664" s="288"/>
      <c r="G664" s="287"/>
      <c r="H664" s="305"/>
      <c r="I664" s="268"/>
      <c r="K664" s="241"/>
    </row>
    <row r="665" spans="1:11" ht="12.75">
      <c r="A665" s="3"/>
      <c r="B665" s="4"/>
      <c r="E665" s="265"/>
      <c r="F665" s="288"/>
      <c r="G665" s="287"/>
      <c r="H665" s="305"/>
      <c r="I665" s="268"/>
      <c r="K665" s="241"/>
    </row>
    <row r="666" spans="1:11" ht="12.75">
      <c r="A666" s="3"/>
      <c r="B666" s="4"/>
      <c r="E666" s="265"/>
      <c r="F666" s="288"/>
      <c r="G666" s="287"/>
      <c r="H666" s="305"/>
      <c r="I666" s="268"/>
      <c r="K666" s="241"/>
    </row>
    <row r="667" spans="1:11" ht="12.75">
      <c r="A667" s="3"/>
      <c r="B667" s="4"/>
      <c r="E667" s="265"/>
      <c r="F667" s="288"/>
      <c r="G667" s="287"/>
      <c r="H667" s="305"/>
      <c r="I667" s="268"/>
      <c r="K667" s="241"/>
    </row>
    <row r="668" spans="1:11" ht="12.75">
      <c r="A668" s="3"/>
      <c r="B668" s="4"/>
      <c r="E668" s="265"/>
      <c r="F668" s="288"/>
      <c r="G668" s="287"/>
      <c r="H668" s="305"/>
      <c r="I668" s="268"/>
      <c r="K668" s="241"/>
    </row>
    <row r="669" spans="1:11" ht="12.75">
      <c r="A669" s="3"/>
      <c r="B669" s="4"/>
      <c r="E669" s="265"/>
      <c r="F669" s="288"/>
      <c r="G669" s="287"/>
      <c r="H669" s="305"/>
      <c r="I669" s="268"/>
      <c r="K669" s="241"/>
    </row>
    <row r="670" spans="1:11" ht="12.75">
      <c r="A670" s="3"/>
      <c r="B670" s="4"/>
      <c r="E670" s="265"/>
      <c r="F670" s="288"/>
      <c r="G670" s="287"/>
      <c r="H670" s="305"/>
      <c r="I670" s="268"/>
      <c r="K670" s="241"/>
    </row>
    <row r="671" spans="1:11" ht="12.75">
      <c r="A671" s="3"/>
      <c r="B671" s="4"/>
      <c r="E671" s="265"/>
      <c r="F671" s="288"/>
      <c r="G671" s="287"/>
      <c r="H671" s="305"/>
      <c r="I671" s="268"/>
      <c r="K671" s="241"/>
    </row>
    <row r="672" spans="1:11" ht="12.75">
      <c r="A672" s="3"/>
      <c r="B672" s="4"/>
      <c r="E672" s="265"/>
      <c r="F672" s="288"/>
      <c r="G672" s="287"/>
      <c r="H672" s="305"/>
      <c r="I672" s="268"/>
      <c r="K672" s="241"/>
    </row>
    <row r="673" spans="1:11" ht="12.75">
      <c r="A673" s="3"/>
      <c r="B673" s="4"/>
      <c r="E673" s="265"/>
      <c r="F673" s="288"/>
      <c r="G673" s="287"/>
      <c r="H673" s="305"/>
      <c r="I673" s="268"/>
      <c r="K673" s="241"/>
    </row>
    <row r="674" spans="1:11" ht="12.75">
      <c r="A674" s="3"/>
      <c r="B674" s="4"/>
      <c r="E674" s="265"/>
      <c r="F674" s="288"/>
      <c r="G674" s="287"/>
      <c r="H674" s="305"/>
      <c r="I674" s="268"/>
      <c r="K674" s="241"/>
    </row>
    <row r="675" spans="1:11" ht="12.75">
      <c r="A675" s="3"/>
      <c r="B675" s="4"/>
      <c r="E675" s="265"/>
      <c r="F675" s="288"/>
      <c r="G675" s="287"/>
      <c r="H675" s="305"/>
      <c r="I675" s="268"/>
      <c r="K675" s="241"/>
    </row>
    <row r="676" spans="1:11" ht="12.75">
      <c r="A676" s="3"/>
      <c r="B676" s="4"/>
      <c r="E676" s="265"/>
      <c r="F676" s="288"/>
      <c r="G676" s="287"/>
      <c r="H676" s="305"/>
      <c r="I676" s="268"/>
      <c r="K676" s="241"/>
    </row>
    <row r="677" spans="1:11" ht="12.75">
      <c r="A677" s="3"/>
      <c r="B677" s="4"/>
      <c r="E677" s="265"/>
      <c r="F677" s="288"/>
      <c r="G677" s="287"/>
      <c r="H677" s="305"/>
      <c r="I677" s="268"/>
      <c r="K677" s="241"/>
    </row>
    <row r="678" spans="1:11" ht="12.75">
      <c r="A678" s="3"/>
      <c r="B678" s="4"/>
      <c r="E678" s="265"/>
      <c r="F678" s="288"/>
      <c r="G678" s="287"/>
      <c r="H678" s="305"/>
      <c r="I678" s="268"/>
      <c r="K678" s="241"/>
    </row>
    <row r="679" spans="1:11" ht="12.75">
      <c r="A679" s="3"/>
      <c r="B679" s="4"/>
      <c r="E679" s="265"/>
      <c r="F679" s="288"/>
      <c r="G679" s="287"/>
      <c r="H679" s="305"/>
      <c r="I679" s="268"/>
      <c r="K679" s="241"/>
    </row>
    <row r="680" spans="1:11" ht="12.75">
      <c r="A680" s="3"/>
      <c r="B680" s="4"/>
      <c r="E680" s="265"/>
      <c r="F680" s="288"/>
      <c r="G680" s="287"/>
      <c r="H680" s="305"/>
      <c r="I680" s="268"/>
      <c r="K680" s="241"/>
    </row>
    <row r="681" spans="1:11" ht="12.75">
      <c r="A681" s="3"/>
      <c r="B681" s="4"/>
      <c r="E681" s="265"/>
      <c r="F681" s="288"/>
      <c r="G681" s="287"/>
      <c r="H681" s="305"/>
      <c r="I681" s="268"/>
      <c r="K681" s="241"/>
    </row>
    <row r="682" spans="1:11" ht="12.75">
      <c r="A682" s="3"/>
      <c r="B682" s="4"/>
      <c r="E682" s="265"/>
      <c r="F682" s="288"/>
      <c r="G682" s="287"/>
      <c r="H682" s="305"/>
      <c r="I682" s="268"/>
      <c r="K682" s="241"/>
    </row>
    <row r="683" spans="1:11" ht="12.75">
      <c r="A683" s="3"/>
      <c r="B683" s="4"/>
      <c r="E683" s="265"/>
      <c r="F683" s="288"/>
      <c r="G683" s="287"/>
      <c r="H683" s="305"/>
      <c r="I683" s="268"/>
      <c r="K683" s="241"/>
    </row>
    <row r="684" spans="1:11" ht="12.75">
      <c r="A684" s="3"/>
      <c r="B684" s="4"/>
      <c r="E684" s="265"/>
      <c r="F684" s="288"/>
      <c r="G684" s="287"/>
      <c r="H684" s="305"/>
      <c r="I684" s="268"/>
      <c r="K684" s="241"/>
    </row>
    <row r="685" spans="1:11" ht="12.75">
      <c r="A685" s="3"/>
      <c r="B685" s="4"/>
      <c r="E685" s="265"/>
      <c r="F685" s="288"/>
      <c r="G685" s="287"/>
      <c r="H685" s="305"/>
      <c r="I685" s="268"/>
      <c r="K685" s="241"/>
    </row>
    <row r="686" spans="1:11" ht="12.75">
      <c r="A686" s="3"/>
      <c r="B686" s="4"/>
      <c r="E686" s="265"/>
      <c r="F686" s="288"/>
      <c r="G686" s="287"/>
      <c r="H686" s="305"/>
      <c r="I686" s="268"/>
      <c r="K686" s="241"/>
    </row>
    <row r="687" spans="1:11" ht="12.75">
      <c r="A687" s="3"/>
      <c r="B687" s="4"/>
      <c r="E687" s="265"/>
      <c r="F687" s="288"/>
      <c r="G687" s="287"/>
      <c r="H687" s="305"/>
      <c r="I687" s="268"/>
      <c r="K687" s="241"/>
    </row>
    <row r="688" spans="1:11" ht="12.75">
      <c r="A688" s="3"/>
      <c r="B688" s="4"/>
      <c r="E688" s="265"/>
      <c r="F688" s="288"/>
      <c r="G688" s="287"/>
      <c r="H688" s="305"/>
      <c r="I688" s="268"/>
      <c r="K688" s="241"/>
    </row>
    <row r="689" spans="1:11" ht="12.75">
      <c r="A689" s="3"/>
      <c r="B689" s="4"/>
      <c r="E689" s="265"/>
      <c r="F689" s="288"/>
      <c r="G689" s="287"/>
      <c r="H689" s="305"/>
      <c r="I689" s="268"/>
      <c r="K689" s="241"/>
    </row>
    <row r="690" spans="1:11" ht="12.75">
      <c r="A690" s="3"/>
      <c r="B690" s="4"/>
      <c r="E690" s="265"/>
      <c r="F690" s="288"/>
      <c r="G690" s="287"/>
      <c r="H690" s="305"/>
      <c r="I690" s="268"/>
      <c r="K690" s="241"/>
    </row>
    <row r="691" spans="1:11" ht="12.75">
      <c r="A691" s="3"/>
      <c r="B691" s="4"/>
      <c r="E691" s="265"/>
      <c r="F691" s="288"/>
      <c r="G691" s="287"/>
      <c r="H691" s="305"/>
      <c r="I691" s="268"/>
      <c r="K691" s="241"/>
    </row>
    <row r="692" spans="1:11" ht="12.75">
      <c r="A692" s="3"/>
      <c r="B692" s="4"/>
      <c r="E692" s="265"/>
      <c r="F692" s="288"/>
      <c r="G692" s="287"/>
      <c r="H692" s="305"/>
      <c r="I692" s="268"/>
      <c r="K692" s="241"/>
    </row>
    <row r="693" spans="1:11" ht="12.75">
      <c r="A693" s="3"/>
      <c r="B693" s="4"/>
      <c r="E693" s="265"/>
      <c r="F693" s="288"/>
      <c r="G693" s="287"/>
      <c r="H693" s="305"/>
      <c r="I693" s="268"/>
      <c r="K693" s="241"/>
    </row>
    <row r="694" spans="1:11" ht="12.75">
      <c r="A694" s="3"/>
      <c r="B694" s="4"/>
      <c r="E694" s="265"/>
      <c r="F694" s="288"/>
      <c r="G694" s="287"/>
      <c r="H694" s="305"/>
      <c r="I694" s="268"/>
      <c r="K694" s="241"/>
    </row>
    <row r="695" spans="1:11" ht="12.75">
      <c r="A695" s="3"/>
      <c r="B695" s="4"/>
      <c r="E695" s="265"/>
      <c r="F695" s="288"/>
      <c r="G695" s="287"/>
      <c r="H695" s="305"/>
      <c r="I695" s="268"/>
      <c r="K695" s="241"/>
    </row>
    <row r="696" spans="1:11" ht="12.75">
      <c r="A696" s="3"/>
      <c r="B696" s="4"/>
      <c r="E696" s="265"/>
      <c r="F696" s="288"/>
      <c r="G696" s="287"/>
      <c r="H696" s="305"/>
      <c r="I696" s="268"/>
      <c r="K696" s="241"/>
    </row>
    <row r="697" spans="1:11" ht="12.75">
      <c r="A697" s="3"/>
      <c r="B697" s="4"/>
      <c r="E697" s="265"/>
      <c r="F697" s="288"/>
      <c r="G697" s="287"/>
      <c r="H697" s="305"/>
      <c r="I697" s="268"/>
      <c r="K697" s="241"/>
    </row>
    <row r="698" spans="1:11" ht="12.75">
      <c r="A698" s="3"/>
      <c r="B698" s="4"/>
      <c r="E698" s="265"/>
      <c r="F698" s="288"/>
      <c r="G698" s="287"/>
      <c r="H698" s="305"/>
      <c r="I698" s="268"/>
      <c r="K698" s="241"/>
    </row>
    <row r="699" spans="1:11" ht="12.75">
      <c r="A699" s="3"/>
      <c r="B699" s="4"/>
      <c r="E699" s="265"/>
      <c r="F699" s="288"/>
      <c r="G699" s="287"/>
      <c r="H699" s="305"/>
      <c r="I699" s="268"/>
      <c r="K699" s="241"/>
    </row>
    <row r="700" spans="1:11" ht="12.75">
      <c r="A700" s="3"/>
      <c r="B700" s="4"/>
      <c r="E700" s="265"/>
      <c r="F700" s="288"/>
      <c r="G700" s="287"/>
      <c r="H700" s="305"/>
      <c r="I700" s="268"/>
      <c r="K700" s="241"/>
    </row>
    <row r="701" spans="1:11" ht="12.75">
      <c r="A701" s="3"/>
      <c r="B701" s="4"/>
      <c r="E701" s="265"/>
      <c r="F701" s="288"/>
      <c r="G701" s="287"/>
      <c r="H701" s="305"/>
      <c r="I701" s="268"/>
      <c r="K701" s="241"/>
    </row>
    <row r="702" spans="1:11" ht="12.75">
      <c r="A702" s="3"/>
      <c r="B702" s="4"/>
      <c r="E702" s="265"/>
      <c r="F702" s="288"/>
      <c r="G702" s="287"/>
      <c r="H702" s="305"/>
      <c r="I702" s="268"/>
      <c r="K702" s="241"/>
    </row>
    <row r="703" spans="1:11" ht="12.75">
      <c r="A703" s="3"/>
      <c r="B703" s="4"/>
      <c r="E703" s="265"/>
      <c r="F703" s="288"/>
      <c r="G703" s="287"/>
      <c r="H703" s="305"/>
      <c r="I703" s="268"/>
      <c r="K703" s="241"/>
    </row>
    <row r="704" spans="1:11" ht="12.75">
      <c r="A704" s="3"/>
      <c r="B704" s="4"/>
      <c r="E704" s="265"/>
      <c r="F704" s="288"/>
      <c r="G704" s="287"/>
      <c r="H704" s="305"/>
      <c r="I704" s="268"/>
      <c r="K704" s="241"/>
    </row>
    <row r="705" spans="1:11" ht="12.75">
      <c r="A705" s="3"/>
      <c r="B705" s="4"/>
      <c r="E705" s="265"/>
      <c r="F705" s="288"/>
      <c r="G705" s="287"/>
      <c r="H705" s="305"/>
      <c r="I705" s="268"/>
      <c r="K705" s="241"/>
    </row>
    <row r="706" spans="1:11" ht="12.75">
      <c r="A706" s="3"/>
      <c r="B706" s="4"/>
      <c r="E706" s="265"/>
      <c r="F706" s="288"/>
      <c r="G706" s="287"/>
      <c r="H706" s="305"/>
      <c r="I706" s="268"/>
      <c r="K706" s="241"/>
    </row>
    <row r="707" spans="1:11" ht="12.75">
      <c r="A707" s="3"/>
      <c r="B707" s="4"/>
      <c r="E707" s="265"/>
      <c r="F707" s="288"/>
      <c r="G707" s="287"/>
      <c r="H707" s="305"/>
      <c r="I707" s="268"/>
      <c r="K707" s="241"/>
    </row>
    <row r="708" spans="1:11" ht="12.75">
      <c r="A708" s="3"/>
      <c r="B708" s="4"/>
      <c r="E708" s="265"/>
      <c r="F708" s="288"/>
      <c r="G708" s="287"/>
      <c r="H708" s="305"/>
      <c r="I708" s="268"/>
      <c r="K708" s="241"/>
    </row>
    <row r="709" spans="1:11" ht="12.75">
      <c r="A709" s="3"/>
      <c r="B709" s="4"/>
      <c r="E709" s="265"/>
      <c r="F709" s="288"/>
      <c r="G709" s="287"/>
      <c r="H709" s="305"/>
      <c r="I709" s="268"/>
      <c r="K709" s="241"/>
    </row>
    <row r="710" spans="1:11" ht="12.75">
      <c r="A710" s="3"/>
      <c r="B710" s="4"/>
      <c r="E710" s="265"/>
      <c r="F710" s="288"/>
      <c r="G710" s="287"/>
      <c r="H710" s="305"/>
      <c r="I710" s="268"/>
      <c r="K710" s="241"/>
    </row>
    <row r="711" spans="1:11" ht="12.75">
      <c r="A711" s="3"/>
      <c r="B711" s="4"/>
      <c r="E711" s="265"/>
      <c r="F711" s="288"/>
      <c r="G711" s="287"/>
      <c r="H711" s="305"/>
      <c r="I711" s="268"/>
      <c r="K711" s="241"/>
    </row>
    <row r="712" spans="1:11" ht="12.75">
      <c r="A712" s="3"/>
      <c r="B712" s="4"/>
      <c r="E712" s="265"/>
      <c r="F712" s="288"/>
      <c r="G712" s="287"/>
      <c r="H712" s="305"/>
      <c r="I712" s="268"/>
      <c r="K712" s="241"/>
    </row>
    <row r="713" spans="1:11" ht="12.75">
      <c r="A713" s="3"/>
      <c r="B713" s="4"/>
      <c r="E713" s="265"/>
      <c r="F713" s="288"/>
      <c r="G713" s="287"/>
      <c r="H713" s="305"/>
      <c r="I713" s="268"/>
      <c r="K713" s="241"/>
    </row>
    <row r="714" spans="1:11" ht="12.75">
      <c r="A714" s="3"/>
      <c r="B714" s="4"/>
      <c r="E714" s="265"/>
      <c r="F714" s="288"/>
      <c r="G714" s="287"/>
      <c r="H714" s="305"/>
      <c r="I714" s="268"/>
      <c r="K714" s="241"/>
    </row>
    <row r="715" spans="1:11" ht="12.75">
      <c r="A715" s="3"/>
      <c r="B715" s="4"/>
      <c r="E715" s="265"/>
      <c r="F715" s="288"/>
      <c r="G715" s="287"/>
      <c r="H715" s="305"/>
      <c r="I715" s="268"/>
      <c r="K715" s="241"/>
    </row>
    <row r="716" spans="1:11" ht="12.75">
      <c r="A716" s="3"/>
      <c r="B716" s="4"/>
      <c r="E716" s="265"/>
      <c r="F716" s="288"/>
      <c r="G716" s="287"/>
      <c r="H716" s="305"/>
      <c r="I716" s="268"/>
      <c r="K716" s="241"/>
    </row>
    <row r="717" spans="1:11" ht="12.75">
      <c r="A717" s="3"/>
      <c r="B717" s="4"/>
      <c r="E717" s="265"/>
      <c r="F717" s="288"/>
      <c r="G717" s="287"/>
      <c r="H717" s="305"/>
      <c r="I717" s="268"/>
      <c r="K717" s="241"/>
    </row>
    <row r="718" spans="1:11" ht="12.75">
      <c r="A718" s="3"/>
      <c r="B718" s="4"/>
      <c r="E718" s="265"/>
      <c r="F718" s="288"/>
      <c r="G718" s="287"/>
      <c r="H718" s="305"/>
      <c r="I718" s="268"/>
      <c r="K718" s="241"/>
    </row>
    <row r="719" spans="1:11" ht="12.75">
      <c r="A719" s="3"/>
      <c r="B719" s="4"/>
      <c r="E719" s="265"/>
      <c r="F719" s="288"/>
      <c r="G719" s="287"/>
      <c r="H719" s="305"/>
      <c r="I719" s="268"/>
      <c r="K719" s="241"/>
    </row>
    <row r="720" spans="1:11" ht="12.75">
      <c r="A720" s="3"/>
      <c r="B720" s="4"/>
      <c r="E720" s="265"/>
      <c r="F720" s="288"/>
      <c r="G720" s="287"/>
      <c r="H720" s="305"/>
      <c r="I720" s="268"/>
      <c r="K720" s="241"/>
    </row>
    <row r="721" spans="1:11" ht="12.75">
      <c r="A721" s="3"/>
      <c r="B721" s="4"/>
      <c r="E721" s="265"/>
      <c r="F721" s="288"/>
      <c r="G721" s="287"/>
      <c r="H721" s="305"/>
      <c r="I721" s="268"/>
      <c r="K721" s="241"/>
    </row>
    <row r="722" spans="1:11" ht="12.75">
      <c r="A722" s="3"/>
      <c r="B722" s="4"/>
      <c r="E722" s="265"/>
      <c r="F722" s="288"/>
      <c r="G722" s="287"/>
      <c r="H722" s="305"/>
      <c r="I722" s="268"/>
      <c r="K722" s="241"/>
    </row>
    <row r="723" spans="1:11" ht="12.75">
      <c r="A723" s="3"/>
      <c r="B723" s="4"/>
      <c r="E723" s="265"/>
      <c r="F723" s="288"/>
      <c r="G723" s="287"/>
      <c r="H723" s="305"/>
      <c r="I723" s="268"/>
      <c r="K723" s="241"/>
    </row>
    <row r="724" spans="1:11" ht="12.75">
      <c r="A724" s="3"/>
      <c r="B724" s="4"/>
      <c r="E724" s="265"/>
      <c r="F724" s="288"/>
      <c r="G724" s="287"/>
      <c r="H724" s="305"/>
      <c r="I724" s="268"/>
      <c r="K724" s="241"/>
    </row>
    <row r="725" spans="1:11" ht="12.75">
      <c r="A725" s="3"/>
      <c r="B725" s="4"/>
      <c r="E725" s="265"/>
      <c r="F725" s="288"/>
      <c r="G725" s="287"/>
      <c r="H725" s="305"/>
      <c r="I725" s="268"/>
      <c r="K725" s="241"/>
    </row>
    <row r="726" spans="1:11" ht="12.75">
      <c r="A726" s="3"/>
      <c r="B726" s="4"/>
      <c r="E726" s="265"/>
      <c r="F726" s="288"/>
      <c r="G726" s="287"/>
      <c r="H726" s="305"/>
      <c r="I726" s="268"/>
      <c r="K726" s="241"/>
    </row>
    <row r="727" spans="1:11" ht="12.75">
      <c r="A727" s="3"/>
      <c r="B727" s="4"/>
      <c r="E727" s="265"/>
      <c r="F727" s="288"/>
      <c r="G727" s="287"/>
      <c r="H727" s="305"/>
      <c r="I727" s="268"/>
      <c r="K727" s="241"/>
    </row>
    <row r="728" spans="1:11" ht="12.75">
      <c r="A728" s="3"/>
      <c r="B728" s="4"/>
      <c r="E728" s="265"/>
      <c r="F728" s="288"/>
      <c r="G728" s="287"/>
      <c r="H728" s="305"/>
      <c r="I728" s="268"/>
      <c r="K728" s="241"/>
    </row>
    <row r="729" spans="1:11" ht="12.75">
      <c r="A729" s="3"/>
      <c r="B729" s="4"/>
      <c r="E729" s="265"/>
      <c r="F729" s="288"/>
      <c r="G729" s="287"/>
      <c r="H729" s="305"/>
      <c r="I729" s="268"/>
      <c r="K729" s="241"/>
    </row>
    <row r="730" spans="1:11" ht="12.75">
      <c r="A730" s="3"/>
      <c r="B730" s="4"/>
      <c r="E730" s="265"/>
      <c r="F730" s="288"/>
      <c r="G730" s="287"/>
      <c r="H730" s="305"/>
      <c r="I730" s="268"/>
      <c r="K730" s="241"/>
    </row>
    <row r="731" spans="1:11" ht="12.75">
      <c r="A731" s="3"/>
      <c r="B731" s="4"/>
      <c r="E731" s="265"/>
      <c r="F731" s="288"/>
      <c r="G731" s="287"/>
      <c r="H731" s="305"/>
      <c r="I731" s="268"/>
      <c r="K731" s="241"/>
    </row>
    <row r="732" spans="1:11" ht="12.75">
      <c r="A732" s="3"/>
      <c r="B732" s="4"/>
      <c r="E732" s="265"/>
      <c r="F732" s="288"/>
      <c r="G732" s="287"/>
      <c r="H732" s="305"/>
      <c r="I732" s="268"/>
      <c r="K732" s="241"/>
    </row>
    <row r="733" spans="1:11" ht="12.75">
      <c r="A733" s="3"/>
      <c r="B733" s="4"/>
      <c r="E733" s="265"/>
      <c r="F733" s="288"/>
      <c r="G733" s="287"/>
      <c r="H733" s="305"/>
      <c r="I733" s="268"/>
      <c r="K733" s="241"/>
    </row>
    <row r="734" spans="1:11" ht="12.75">
      <c r="A734" s="3"/>
      <c r="B734" s="4"/>
      <c r="E734" s="265"/>
      <c r="F734" s="288"/>
      <c r="G734" s="287"/>
      <c r="H734" s="305"/>
      <c r="I734" s="268"/>
      <c r="K734" s="241"/>
    </row>
    <row r="735" spans="1:11" ht="12.75">
      <c r="A735" s="3"/>
      <c r="B735" s="4"/>
      <c r="E735" s="265"/>
      <c r="F735" s="288"/>
      <c r="G735" s="287"/>
      <c r="H735" s="305"/>
      <c r="I735" s="268"/>
      <c r="K735" s="241"/>
    </row>
    <row r="736" spans="1:11" ht="12.75">
      <c r="A736" s="3"/>
      <c r="B736" s="4"/>
      <c r="E736" s="265"/>
      <c r="F736" s="288"/>
      <c r="G736" s="287"/>
      <c r="H736" s="305"/>
      <c r="I736" s="268"/>
      <c r="K736" s="241"/>
    </row>
    <row r="737" spans="1:11" ht="12.75">
      <c r="A737" s="3"/>
      <c r="B737" s="4"/>
      <c r="E737" s="265"/>
      <c r="F737" s="288"/>
      <c r="G737" s="287"/>
      <c r="H737" s="305"/>
      <c r="I737" s="268"/>
      <c r="K737" s="241"/>
    </row>
    <row r="738" spans="1:11" ht="12.75">
      <c r="A738" s="3"/>
      <c r="B738" s="4"/>
      <c r="E738" s="265"/>
      <c r="F738" s="288"/>
      <c r="G738" s="287"/>
      <c r="H738" s="305"/>
      <c r="I738" s="268"/>
      <c r="K738" s="241"/>
    </row>
    <row r="739" spans="1:11" ht="12.75">
      <c r="A739" s="3"/>
      <c r="B739" s="4"/>
      <c r="E739" s="265"/>
      <c r="F739" s="288"/>
      <c r="G739" s="287"/>
      <c r="H739" s="305"/>
      <c r="I739" s="268"/>
      <c r="K739" s="241"/>
    </row>
    <row r="740" spans="1:11" ht="12.75">
      <c r="A740" s="3"/>
      <c r="B740" s="4"/>
      <c r="E740" s="265"/>
      <c r="F740" s="288"/>
      <c r="G740" s="287"/>
      <c r="H740" s="305"/>
      <c r="I740" s="268"/>
      <c r="K740" s="241"/>
    </row>
    <row r="741" spans="1:11" ht="12.75">
      <c r="A741" s="3"/>
      <c r="B741" s="4"/>
      <c r="E741" s="265"/>
      <c r="F741" s="288"/>
      <c r="G741" s="287"/>
      <c r="H741" s="305"/>
      <c r="I741" s="268"/>
      <c r="K741" s="241"/>
    </row>
    <row r="742" spans="1:11" ht="12.75">
      <c r="A742" s="3"/>
      <c r="B742" s="4"/>
      <c r="E742" s="265"/>
      <c r="F742" s="288"/>
      <c r="G742" s="287"/>
      <c r="H742" s="305"/>
      <c r="I742" s="268"/>
      <c r="K742" s="241"/>
    </row>
    <row r="743" spans="1:11" ht="12.75">
      <c r="A743" s="3"/>
      <c r="B743" s="4"/>
      <c r="E743" s="265"/>
      <c r="F743" s="288"/>
      <c r="G743" s="287"/>
      <c r="H743" s="305"/>
      <c r="I743" s="268"/>
      <c r="K743" s="241"/>
    </row>
    <row r="744" spans="1:11" ht="12.75">
      <c r="A744" s="3"/>
      <c r="B744" s="4"/>
      <c r="E744" s="265"/>
      <c r="F744" s="288"/>
      <c r="G744" s="287"/>
      <c r="H744" s="305"/>
      <c r="I744" s="268"/>
      <c r="K744" s="241"/>
    </row>
    <row r="745" spans="1:11" ht="12.75">
      <c r="A745" s="3"/>
      <c r="B745" s="4"/>
      <c r="E745" s="265"/>
      <c r="F745" s="288"/>
      <c r="G745" s="287"/>
      <c r="H745" s="305"/>
      <c r="I745" s="268"/>
      <c r="K745" s="241"/>
    </row>
    <row r="746" spans="1:11" ht="12.75">
      <c r="A746" s="3"/>
      <c r="B746" s="4"/>
      <c r="E746" s="265"/>
      <c r="F746" s="288"/>
      <c r="G746" s="287"/>
      <c r="H746" s="305"/>
      <c r="I746" s="268"/>
      <c r="K746" s="241"/>
    </row>
    <row r="747" spans="1:11" ht="12.75">
      <c r="A747" s="3"/>
      <c r="B747" s="4"/>
      <c r="E747" s="265"/>
      <c r="F747" s="288"/>
      <c r="G747" s="287"/>
      <c r="H747" s="305"/>
      <c r="I747" s="268"/>
      <c r="K747" s="241"/>
    </row>
    <row r="748" spans="1:11" ht="12.75">
      <c r="A748" s="3"/>
      <c r="B748" s="4"/>
      <c r="E748" s="265"/>
      <c r="F748" s="288"/>
      <c r="G748" s="287"/>
      <c r="H748" s="305"/>
      <c r="I748" s="268"/>
      <c r="K748" s="241"/>
    </row>
    <row r="749" spans="1:11" ht="12.75">
      <c r="A749" s="3"/>
      <c r="B749" s="4"/>
      <c r="E749" s="265"/>
      <c r="F749" s="288"/>
      <c r="G749" s="287"/>
      <c r="H749" s="305"/>
      <c r="I749" s="268"/>
      <c r="K749" s="241"/>
    </row>
    <row r="750" spans="1:11" ht="12.75">
      <c r="A750" s="3"/>
      <c r="B750" s="4"/>
      <c r="E750" s="265"/>
      <c r="F750" s="288"/>
      <c r="G750" s="287"/>
      <c r="H750" s="305"/>
      <c r="I750" s="268"/>
      <c r="K750" s="241"/>
    </row>
    <row r="751" spans="1:11" ht="12.75">
      <c r="A751" s="3"/>
      <c r="B751" s="4"/>
      <c r="E751" s="265"/>
      <c r="F751" s="288"/>
      <c r="G751" s="287"/>
      <c r="H751" s="305"/>
      <c r="I751" s="268"/>
      <c r="K751" s="241"/>
    </row>
    <row r="752" spans="1:11" ht="12.75">
      <c r="A752" s="3"/>
      <c r="B752" s="4"/>
      <c r="E752" s="265"/>
      <c r="F752" s="288"/>
      <c r="G752" s="287"/>
      <c r="H752" s="305"/>
      <c r="I752" s="268"/>
      <c r="K752" s="241"/>
    </row>
    <row r="753" spans="1:11" ht="12.75">
      <c r="A753" s="3"/>
      <c r="B753" s="4"/>
      <c r="E753" s="265"/>
      <c r="F753" s="288"/>
      <c r="G753" s="287"/>
      <c r="H753" s="305"/>
      <c r="I753" s="268"/>
      <c r="K753" s="241"/>
    </row>
    <row r="754" spans="1:11" ht="12.75">
      <c r="A754" s="3"/>
      <c r="B754" s="4"/>
      <c r="E754" s="265"/>
      <c r="F754" s="288"/>
      <c r="G754" s="287"/>
      <c r="H754" s="305"/>
      <c r="I754" s="268"/>
      <c r="K754" s="241"/>
    </row>
    <row r="755" spans="1:11" ht="12.75">
      <c r="A755" s="3"/>
      <c r="B755" s="4"/>
      <c r="E755" s="265"/>
      <c r="F755" s="288"/>
      <c r="G755" s="287"/>
      <c r="H755" s="305"/>
      <c r="I755" s="268"/>
      <c r="K755" s="241"/>
    </row>
    <row r="756" spans="1:11" ht="12.75">
      <c r="A756" s="3"/>
      <c r="B756" s="4"/>
      <c r="E756" s="265"/>
      <c r="F756" s="288"/>
      <c r="G756" s="287"/>
      <c r="H756" s="305"/>
      <c r="I756" s="268"/>
      <c r="K756" s="241"/>
    </row>
    <row r="757" spans="1:11" ht="12.75">
      <c r="A757" s="3"/>
      <c r="B757" s="4"/>
      <c r="E757" s="265"/>
      <c r="F757" s="288"/>
      <c r="G757" s="287"/>
      <c r="H757" s="305"/>
      <c r="I757" s="268"/>
      <c r="K757" s="241"/>
    </row>
    <row r="758" spans="1:11" ht="12.75">
      <c r="A758" s="3"/>
      <c r="B758" s="4"/>
      <c r="E758" s="265"/>
      <c r="F758" s="288"/>
      <c r="G758" s="287"/>
      <c r="H758" s="305"/>
      <c r="I758" s="268"/>
      <c r="K758" s="241"/>
    </row>
    <row r="759" spans="1:11" ht="12.75">
      <c r="A759" s="3"/>
      <c r="B759" s="4"/>
      <c r="E759" s="265"/>
      <c r="F759" s="288"/>
      <c r="G759" s="287"/>
      <c r="H759" s="305"/>
      <c r="I759" s="268"/>
      <c r="K759" s="241"/>
    </row>
    <row r="760" spans="1:11" ht="12.75">
      <c r="A760" s="3"/>
      <c r="B760" s="4"/>
      <c r="E760" s="265"/>
      <c r="F760" s="288"/>
      <c r="G760" s="287"/>
      <c r="H760" s="305"/>
      <c r="I760" s="268"/>
      <c r="K760" s="241"/>
    </row>
    <row r="761" spans="1:11" ht="12.75">
      <c r="A761" s="3"/>
      <c r="B761" s="4"/>
      <c r="E761" s="265"/>
      <c r="F761" s="288"/>
      <c r="G761" s="287"/>
      <c r="H761" s="305"/>
      <c r="I761" s="268"/>
      <c r="K761" s="241"/>
    </row>
    <row r="762" spans="1:11" ht="12.75">
      <c r="A762" s="3"/>
      <c r="B762" s="4"/>
      <c r="E762" s="265"/>
      <c r="F762" s="288"/>
      <c r="G762" s="287"/>
      <c r="H762" s="305"/>
      <c r="I762" s="268"/>
      <c r="K762" s="241"/>
    </row>
    <row r="763" spans="1:11" ht="12.75">
      <c r="A763" s="3"/>
      <c r="B763" s="4"/>
      <c r="E763" s="265"/>
      <c r="F763" s="288"/>
      <c r="G763" s="287"/>
      <c r="H763" s="305"/>
      <c r="I763" s="268"/>
      <c r="K763" s="241"/>
    </row>
    <row r="764" spans="1:11" ht="12.75">
      <c r="A764" s="3"/>
      <c r="B764" s="4"/>
      <c r="E764" s="265"/>
      <c r="F764" s="288"/>
      <c r="G764" s="287"/>
      <c r="H764" s="305"/>
      <c r="I764" s="268"/>
      <c r="K764" s="241"/>
    </row>
    <row r="765" spans="1:11" ht="12.75">
      <c r="A765" s="3"/>
      <c r="B765" s="4"/>
      <c r="E765" s="265"/>
      <c r="F765" s="288"/>
      <c r="G765" s="287"/>
      <c r="H765" s="305"/>
      <c r="I765" s="268"/>
      <c r="K765" s="241"/>
    </row>
    <row r="766" spans="1:11" ht="12.75">
      <c r="A766" s="3"/>
      <c r="B766" s="4"/>
      <c r="E766" s="265"/>
      <c r="F766" s="288"/>
      <c r="G766" s="287"/>
      <c r="H766" s="305"/>
      <c r="I766" s="268"/>
      <c r="K766" s="241"/>
    </row>
    <row r="767" spans="1:11" ht="12.75">
      <c r="A767" s="3"/>
      <c r="B767" s="4"/>
      <c r="E767" s="265"/>
      <c r="F767" s="288"/>
      <c r="G767" s="287"/>
      <c r="H767" s="305"/>
      <c r="I767" s="268"/>
      <c r="K767" s="241"/>
    </row>
    <row r="768" spans="1:11" ht="12.75">
      <c r="A768" s="3"/>
      <c r="B768" s="4"/>
      <c r="E768" s="265"/>
      <c r="F768" s="288"/>
      <c r="G768" s="287"/>
      <c r="H768" s="305"/>
      <c r="I768" s="268"/>
      <c r="K768" s="241"/>
    </row>
    <row r="769" spans="1:11" ht="12.75">
      <c r="A769" s="3"/>
      <c r="B769" s="4"/>
      <c r="E769" s="265"/>
      <c r="F769" s="288"/>
      <c r="G769" s="287"/>
      <c r="H769" s="305"/>
      <c r="I769" s="268"/>
      <c r="K769" s="241"/>
    </row>
    <row r="770" spans="1:11" ht="12.75">
      <c r="A770" s="3"/>
      <c r="B770" s="4"/>
      <c r="E770" s="265"/>
      <c r="F770" s="288"/>
      <c r="G770" s="287"/>
      <c r="H770" s="305"/>
      <c r="I770" s="268"/>
      <c r="K770" s="241"/>
    </row>
    <row r="771" spans="1:11" ht="12.75">
      <c r="A771" s="3"/>
      <c r="B771" s="4"/>
      <c r="E771" s="265"/>
      <c r="F771" s="288"/>
      <c r="G771" s="287"/>
      <c r="H771" s="305"/>
      <c r="I771" s="268"/>
      <c r="K771" s="241"/>
    </row>
    <row r="772" spans="1:11" ht="12.75">
      <c r="A772" s="3"/>
      <c r="B772" s="4"/>
      <c r="E772" s="265"/>
      <c r="F772" s="288"/>
      <c r="G772" s="287"/>
      <c r="H772" s="305"/>
      <c r="I772" s="268"/>
      <c r="K772" s="241"/>
    </row>
    <row r="773" spans="1:11" ht="12.75">
      <c r="A773" s="3"/>
      <c r="B773" s="4"/>
      <c r="E773" s="265"/>
      <c r="F773" s="288"/>
      <c r="G773" s="287"/>
      <c r="H773" s="305"/>
      <c r="I773" s="268"/>
      <c r="K773" s="241"/>
    </row>
    <row r="774" spans="1:11" ht="12.75">
      <c r="A774" s="3"/>
      <c r="B774" s="4"/>
      <c r="E774" s="265"/>
      <c r="F774" s="288"/>
      <c r="G774" s="287"/>
      <c r="H774" s="305"/>
      <c r="I774" s="268"/>
      <c r="K774" s="241"/>
    </row>
    <row r="775" spans="1:11" ht="12.75">
      <c r="A775" s="3"/>
      <c r="B775" s="4"/>
      <c r="E775" s="265"/>
      <c r="F775" s="288"/>
      <c r="G775" s="287"/>
      <c r="H775" s="305"/>
      <c r="I775" s="268"/>
      <c r="K775" s="241"/>
    </row>
    <row r="776" spans="1:11" ht="12.75">
      <c r="A776" s="3"/>
      <c r="B776" s="4"/>
      <c r="E776" s="265"/>
      <c r="F776" s="288"/>
      <c r="G776" s="287"/>
      <c r="H776" s="305"/>
      <c r="I776" s="268"/>
      <c r="K776" s="241"/>
    </row>
    <row r="777" spans="1:11" ht="12.75">
      <c r="A777" s="3"/>
      <c r="B777" s="4"/>
      <c r="E777" s="265"/>
      <c r="F777" s="288"/>
      <c r="G777" s="287"/>
      <c r="H777" s="305"/>
      <c r="I777" s="268"/>
      <c r="K777" s="241"/>
    </row>
    <row r="778" spans="1:11" ht="12.75">
      <c r="A778" s="3"/>
      <c r="B778" s="4"/>
      <c r="E778" s="265"/>
      <c r="F778" s="288"/>
      <c r="G778" s="287"/>
      <c r="H778" s="305"/>
      <c r="I778" s="268"/>
      <c r="K778" s="241"/>
    </row>
    <row r="779" spans="1:11" ht="12.75">
      <c r="A779" s="3"/>
      <c r="B779" s="4"/>
      <c r="E779" s="265"/>
      <c r="F779" s="288"/>
      <c r="G779" s="287"/>
      <c r="H779" s="305"/>
      <c r="I779" s="268"/>
      <c r="K779" s="241"/>
    </row>
    <row r="780" spans="1:11" ht="12.75">
      <c r="A780" s="3"/>
      <c r="B780" s="4"/>
      <c r="E780" s="265"/>
      <c r="F780" s="288"/>
      <c r="G780" s="287"/>
      <c r="H780" s="305"/>
      <c r="I780" s="268"/>
      <c r="K780" s="241"/>
    </row>
    <row r="781" spans="1:11" ht="12.75">
      <c r="A781" s="3"/>
      <c r="B781" s="4"/>
      <c r="E781" s="265"/>
      <c r="F781" s="288"/>
      <c r="G781" s="287"/>
      <c r="H781" s="305"/>
      <c r="I781" s="268"/>
      <c r="K781" s="241"/>
    </row>
    <row r="782" spans="1:11" ht="12.75">
      <c r="A782" s="3"/>
      <c r="B782" s="4"/>
      <c r="E782" s="265"/>
      <c r="F782" s="288"/>
      <c r="G782" s="287"/>
      <c r="H782" s="305"/>
      <c r="I782" s="268"/>
      <c r="K782" s="241"/>
    </row>
    <row r="783" spans="1:11" ht="12.75">
      <c r="A783" s="3"/>
      <c r="B783" s="4"/>
      <c r="E783" s="265"/>
      <c r="F783" s="288"/>
      <c r="G783" s="287"/>
      <c r="H783" s="305"/>
      <c r="I783" s="268"/>
      <c r="K783" s="241"/>
    </row>
    <row r="784" spans="1:11" ht="12.75">
      <c r="A784" s="3"/>
      <c r="B784" s="4"/>
      <c r="E784" s="265"/>
      <c r="F784" s="288"/>
      <c r="G784" s="287"/>
      <c r="H784" s="305"/>
      <c r="I784" s="268"/>
      <c r="K784" s="241"/>
    </row>
    <row r="785" spans="1:11" ht="12.75">
      <c r="A785" s="3"/>
      <c r="B785" s="4"/>
      <c r="E785" s="265"/>
      <c r="F785" s="288"/>
      <c r="G785" s="287"/>
      <c r="H785" s="305"/>
      <c r="I785" s="268"/>
      <c r="K785" s="241"/>
    </row>
    <row r="786" spans="1:11" ht="12.75">
      <c r="A786" s="3"/>
      <c r="B786" s="4"/>
      <c r="E786" s="265"/>
      <c r="F786" s="288"/>
      <c r="G786" s="287"/>
      <c r="H786" s="305"/>
      <c r="I786" s="268"/>
      <c r="K786" s="241"/>
    </row>
    <row r="787" spans="1:11" ht="12.75">
      <c r="A787" s="3"/>
      <c r="B787" s="4"/>
      <c r="E787" s="265"/>
      <c r="F787" s="288"/>
      <c r="G787" s="287"/>
      <c r="H787" s="305"/>
      <c r="I787" s="268"/>
      <c r="K787" s="241"/>
    </row>
    <row r="788" spans="1:11" ht="12.75">
      <c r="A788" s="3"/>
      <c r="B788" s="4"/>
      <c r="E788" s="265"/>
      <c r="F788" s="288"/>
      <c r="G788" s="287"/>
      <c r="H788" s="305"/>
      <c r="I788" s="268"/>
      <c r="K788" s="241"/>
    </row>
    <row r="789" spans="1:11" ht="12.75">
      <c r="A789" s="3"/>
      <c r="B789" s="4"/>
      <c r="E789" s="265"/>
      <c r="F789" s="288"/>
      <c r="G789" s="287"/>
      <c r="H789" s="305"/>
      <c r="I789" s="268"/>
      <c r="K789" s="241"/>
    </row>
    <row r="790" spans="1:11" ht="12.75">
      <c r="A790" s="3"/>
      <c r="B790" s="4"/>
      <c r="E790" s="265"/>
      <c r="F790" s="288"/>
      <c r="G790" s="287"/>
      <c r="H790" s="305"/>
      <c r="I790" s="268"/>
      <c r="K790" s="241"/>
    </row>
    <row r="791" spans="1:11" ht="12.75">
      <c r="A791" s="3"/>
      <c r="B791" s="4"/>
      <c r="E791" s="265"/>
      <c r="F791" s="288"/>
      <c r="G791" s="287"/>
      <c r="H791" s="305"/>
      <c r="I791" s="268"/>
      <c r="K791" s="241"/>
    </row>
    <row r="792" spans="1:11" ht="12.75">
      <c r="A792" s="3"/>
      <c r="B792" s="4"/>
      <c r="E792" s="265"/>
      <c r="F792" s="288"/>
      <c r="G792" s="287"/>
      <c r="H792" s="305"/>
      <c r="I792" s="268"/>
      <c r="K792" s="241"/>
    </row>
    <row r="793" spans="1:11" ht="12.75">
      <c r="A793" s="3"/>
      <c r="B793" s="4"/>
      <c r="E793" s="265"/>
      <c r="F793" s="288"/>
      <c r="G793" s="287"/>
      <c r="H793" s="305"/>
      <c r="I793" s="268"/>
      <c r="K793" s="241"/>
    </row>
    <row r="794" spans="1:11" ht="12.75">
      <c r="A794" s="3"/>
      <c r="B794" s="4"/>
      <c r="E794" s="265"/>
      <c r="F794" s="288"/>
      <c r="G794" s="287"/>
      <c r="H794" s="305"/>
      <c r="I794" s="268"/>
      <c r="K794" s="241"/>
    </row>
    <row r="795" spans="1:11" ht="12.75">
      <c r="A795" s="3"/>
      <c r="B795" s="4"/>
      <c r="E795" s="265"/>
      <c r="F795" s="288"/>
      <c r="G795" s="287"/>
      <c r="H795" s="305"/>
      <c r="I795" s="268"/>
      <c r="K795" s="241"/>
    </row>
    <row r="796" spans="1:11" ht="12.75">
      <c r="A796" s="3"/>
      <c r="B796" s="4"/>
      <c r="E796" s="265"/>
      <c r="F796" s="288"/>
      <c r="G796" s="287"/>
      <c r="H796" s="305"/>
      <c r="I796" s="268"/>
      <c r="K796" s="241"/>
    </row>
    <row r="797" spans="1:11" ht="12.75">
      <c r="A797" s="3"/>
      <c r="B797" s="4"/>
      <c r="E797" s="265"/>
      <c r="F797" s="288"/>
      <c r="G797" s="287"/>
      <c r="H797" s="305"/>
      <c r="I797" s="268"/>
      <c r="K797" s="241"/>
    </row>
    <row r="798" spans="1:11" ht="12.75">
      <c r="A798" s="3"/>
      <c r="B798" s="4"/>
      <c r="E798" s="265"/>
      <c r="F798" s="288"/>
      <c r="G798" s="287"/>
      <c r="H798" s="305"/>
      <c r="I798" s="268"/>
      <c r="K798" s="241"/>
    </row>
    <row r="799" spans="1:11" ht="12.75">
      <c r="A799" s="3"/>
      <c r="B799" s="4"/>
      <c r="E799" s="265"/>
      <c r="F799" s="288"/>
      <c r="G799" s="287"/>
      <c r="H799" s="305"/>
      <c r="I799" s="268"/>
      <c r="K799" s="241"/>
    </row>
    <row r="800" spans="1:11" ht="12.75">
      <c r="A800" s="3"/>
      <c r="B800" s="4"/>
      <c r="E800" s="265"/>
      <c r="F800" s="288"/>
      <c r="G800" s="287"/>
      <c r="H800" s="305"/>
      <c r="I800" s="268"/>
      <c r="K800" s="241"/>
    </row>
    <row r="801" spans="1:11" ht="12.75">
      <c r="A801" s="3"/>
      <c r="B801" s="4"/>
      <c r="E801" s="265"/>
      <c r="F801" s="288"/>
      <c r="G801" s="287"/>
      <c r="H801" s="305"/>
      <c r="I801" s="268"/>
      <c r="K801" s="241"/>
    </row>
    <row r="802" spans="1:11" ht="12.75">
      <c r="A802" s="3"/>
      <c r="B802" s="4"/>
      <c r="E802" s="265"/>
      <c r="F802" s="288"/>
      <c r="G802" s="287"/>
      <c r="H802" s="305"/>
      <c r="I802" s="268"/>
      <c r="K802" s="241"/>
    </row>
    <row r="803" spans="1:11" ht="12.75">
      <c r="A803" s="3"/>
      <c r="B803" s="4"/>
      <c r="E803" s="265"/>
      <c r="F803" s="288"/>
      <c r="G803" s="287"/>
      <c r="H803" s="305"/>
      <c r="I803" s="268"/>
      <c r="K803" s="241"/>
    </row>
    <row r="804" spans="1:11" ht="12.75">
      <c r="A804" s="3"/>
      <c r="B804" s="4"/>
      <c r="E804" s="265"/>
      <c r="F804" s="288"/>
      <c r="G804" s="287"/>
      <c r="H804" s="305"/>
      <c r="I804" s="268"/>
      <c r="K804" s="241"/>
    </row>
    <row r="805" spans="1:11" ht="12.75">
      <c r="A805" s="3"/>
      <c r="B805" s="4"/>
      <c r="E805" s="265"/>
      <c r="F805" s="288"/>
      <c r="G805" s="287"/>
      <c r="H805" s="305"/>
      <c r="I805" s="268"/>
      <c r="K805" s="241"/>
    </row>
    <row r="806" spans="1:11" ht="12.75">
      <c r="A806" s="3"/>
      <c r="B806" s="4"/>
      <c r="E806" s="265"/>
      <c r="F806" s="288"/>
      <c r="G806" s="287"/>
      <c r="H806" s="305"/>
      <c r="I806" s="268"/>
      <c r="K806" s="241"/>
    </row>
    <row r="807" spans="1:11" ht="12.75">
      <c r="A807" s="3"/>
      <c r="B807" s="4"/>
      <c r="E807" s="265"/>
      <c r="F807" s="288"/>
      <c r="G807" s="287"/>
      <c r="H807" s="305"/>
      <c r="I807" s="268"/>
      <c r="K807" s="241"/>
    </row>
    <row r="808" spans="1:11" ht="12.75">
      <c r="A808" s="3"/>
      <c r="B808" s="4"/>
      <c r="E808" s="265"/>
      <c r="F808" s="288"/>
      <c r="G808" s="287"/>
      <c r="H808" s="305"/>
      <c r="I808" s="268"/>
      <c r="K808" s="241"/>
    </row>
    <row r="809" spans="1:11" ht="12.75">
      <c r="A809" s="3"/>
      <c r="B809" s="4"/>
      <c r="E809" s="265"/>
      <c r="F809" s="288"/>
      <c r="G809" s="287"/>
      <c r="H809" s="305"/>
      <c r="I809" s="268"/>
      <c r="K809" s="241"/>
    </row>
    <row r="810" spans="1:11" ht="12.75">
      <c r="A810" s="3"/>
      <c r="B810" s="4"/>
      <c r="E810" s="265"/>
      <c r="F810" s="288"/>
      <c r="G810" s="287"/>
      <c r="H810" s="305"/>
      <c r="I810" s="268"/>
      <c r="K810" s="241"/>
    </row>
    <row r="811" spans="1:11" ht="12.75">
      <c r="A811" s="3"/>
      <c r="B811" s="4"/>
      <c r="E811" s="265"/>
      <c r="F811" s="288"/>
      <c r="G811" s="287"/>
      <c r="H811" s="305"/>
      <c r="I811" s="268"/>
      <c r="K811" s="241"/>
    </row>
    <row r="812" spans="1:11" ht="12.75">
      <c r="A812" s="3"/>
      <c r="B812" s="4"/>
      <c r="E812" s="265"/>
      <c r="F812" s="288"/>
      <c r="G812" s="287"/>
      <c r="H812" s="305"/>
      <c r="I812" s="268"/>
      <c r="K812" s="241"/>
    </row>
    <row r="813" spans="1:11" ht="12.75">
      <c r="A813" s="3"/>
      <c r="B813" s="4"/>
      <c r="E813" s="265"/>
      <c r="F813" s="288"/>
      <c r="G813" s="287"/>
      <c r="H813" s="305"/>
      <c r="I813" s="268"/>
      <c r="K813" s="241"/>
    </row>
    <row r="814" spans="1:11" ht="12.75">
      <c r="A814" s="3"/>
      <c r="B814" s="4"/>
      <c r="E814" s="265"/>
      <c r="F814" s="288"/>
      <c r="G814" s="287"/>
      <c r="H814" s="305"/>
      <c r="I814" s="268"/>
      <c r="K814" s="241"/>
    </row>
    <row r="815" spans="1:11" ht="12.75">
      <c r="A815" s="3"/>
      <c r="B815" s="4"/>
      <c r="E815" s="265"/>
      <c r="F815" s="288"/>
      <c r="G815" s="287"/>
      <c r="H815" s="305"/>
      <c r="I815" s="268"/>
      <c r="K815" s="241"/>
    </row>
    <row r="816" spans="1:11" ht="12.75">
      <c r="A816" s="3"/>
      <c r="B816" s="4"/>
      <c r="E816" s="265"/>
      <c r="F816" s="288"/>
      <c r="G816" s="287"/>
      <c r="H816" s="305"/>
      <c r="I816" s="268"/>
      <c r="K816" s="241"/>
    </row>
    <row r="817" spans="1:11" ht="12.75">
      <c r="A817" s="3"/>
      <c r="B817" s="4"/>
      <c r="E817" s="265"/>
      <c r="F817" s="288"/>
      <c r="G817" s="287"/>
      <c r="H817" s="305"/>
      <c r="I817" s="268"/>
      <c r="K817" s="241"/>
    </row>
    <row r="818" spans="1:11" ht="12.75">
      <c r="A818" s="3"/>
      <c r="B818" s="4"/>
      <c r="E818" s="265"/>
      <c r="F818" s="288"/>
      <c r="G818" s="287"/>
      <c r="H818" s="305"/>
      <c r="I818" s="268"/>
      <c r="K818" s="241"/>
    </row>
    <row r="819" spans="1:11" ht="12.75">
      <c r="A819" s="3"/>
      <c r="B819" s="4"/>
      <c r="E819" s="265"/>
      <c r="F819" s="288"/>
      <c r="G819" s="287"/>
      <c r="H819" s="305"/>
      <c r="I819" s="268"/>
      <c r="K819" s="241"/>
    </row>
    <row r="820" spans="1:11" ht="12.75">
      <c r="A820" s="3"/>
      <c r="B820" s="4"/>
      <c r="E820" s="265"/>
      <c r="F820" s="288"/>
      <c r="G820" s="287"/>
      <c r="H820" s="305"/>
      <c r="I820" s="268"/>
      <c r="K820" s="241"/>
    </row>
    <row r="821" spans="1:11" ht="12.75">
      <c r="A821" s="3"/>
      <c r="B821" s="4"/>
      <c r="E821" s="265"/>
      <c r="F821" s="288"/>
      <c r="G821" s="287"/>
      <c r="H821" s="305"/>
      <c r="I821" s="268"/>
      <c r="K821" s="241"/>
    </row>
    <row r="822" spans="1:11" ht="12.75">
      <c r="A822" s="3"/>
      <c r="B822" s="4"/>
      <c r="E822" s="265"/>
      <c r="F822" s="288"/>
      <c r="G822" s="287"/>
      <c r="H822" s="305"/>
      <c r="I822" s="268"/>
      <c r="K822" s="241"/>
    </row>
    <row r="823" spans="1:11" ht="12.75">
      <c r="A823" s="3"/>
      <c r="B823" s="4"/>
      <c r="E823" s="265"/>
      <c r="F823" s="288"/>
      <c r="G823" s="287"/>
      <c r="H823" s="305"/>
      <c r="I823" s="268"/>
      <c r="K823" s="241"/>
    </row>
    <row r="824" spans="1:11" ht="12.75">
      <c r="A824" s="3"/>
      <c r="B824" s="4"/>
      <c r="E824" s="265"/>
      <c r="F824" s="288"/>
      <c r="G824" s="287"/>
      <c r="H824" s="305"/>
      <c r="I824" s="268"/>
      <c r="K824" s="241"/>
    </row>
    <row r="825" spans="1:11" ht="12.75">
      <c r="A825" s="3"/>
      <c r="B825" s="4"/>
      <c r="E825" s="265"/>
      <c r="F825" s="288"/>
      <c r="G825" s="287"/>
      <c r="H825" s="305"/>
      <c r="I825" s="268"/>
      <c r="K825" s="241"/>
    </row>
    <row r="826" spans="1:11" ht="12.75">
      <c r="A826" s="3"/>
      <c r="B826" s="4"/>
      <c r="E826" s="265"/>
      <c r="F826" s="288"/>
      <c r="G826" s="287"/>
      <c r="H826" s="305"/>
      <c r="I826" s="268"/>
      <c r="K826" s="241"/>
    </row>
    <row r="827" spans="1:11" ht="12.75">
      <c r="A827" s="3"/>
      <c r="B827" s="4"/>
      <c r="E827" s="265"/>
      <c r="F827" s="288"/>
      <c r="G827" s="287"/>
      <c r="H827" s="305"/>
      <c r="I827" s="268"/>
      <c r="K827" s="241"/>
    </row>
    <row r="828" spans="1:11" ht="12.75">
      <c r="A828" s="3"/>
      <c r="B828" s="4"/>
      <c r="E828" s="265"/>
      <c r="F828" s="288"/>
      <c r="G828" s="287"/>
      <c r="H828" s="305"/>
      <c r="I828" s="268"/>
      <c r="K828" s="241"/>
    </row>
    <row r="829" spans="1:11" ht="12.75">
      <c r="A829" s="3"/>
      <c r="B829" s="4"/>
      <c r="E829" s="265"/>
      <c r="F829" s="288"/>
      <c r="G829" s="287"/>
      <c r="H829" s="305"/>
      <c r="I829" s="268"/>
      <c r="K829" s="241"/>
    </row>
    <row r="830" spans="1:11" ht="12.75">
      <c r="A830" s="3"/>
      <c r="B830" s="4"/>
      <c r="E830" s="265"/>
      <c r="F830" s="288"/>
      <c r="G830" s="287"/>
      <c r="H830" s="305"/>
      <c r="I830" s="268"/>
      <c r="K830" s="241"/>
    </row>
    <row r="831" spans="1:11" ht="12.75">
      <c r="A831" s="3"/>
      <c r="B831" s="4"/>
      <c r="E831" s="265"/>
      <c r="F831" s="288"/>
      <c r="G831" s="287"/>
      <c r="H831" s="305"/>
      <c r="I831" s="268"/>
      <c r="K831" s="241"/>
    </row>
    <row r="832" spans="1:11" ht="12.75">
      <c r="A832" s="3"/>
      <c r="B832" s="4"/>
      <c r="E832" s="265"/>
      <c r="F832" s="288"/>
      <c r="G832" s="287"/>
      <c r="H832" s="305"/>
      <c r="I832" s="268"/>
      <c r="K832" s="241"/>
    </row>
    <row r="833" spans="1:11" ht="12.75">
      <c r="A833" s="3"/>
      <c r="B833" s="4"/>
      <c r="E833" s="265"/>
      <c r="F833" s="288"/>
      <c r="G833" s="287"/>
      <c r="H833" s="305"/>
      <c r="I833" s="268"/>
      <c r="K833" s="241"/>
    </row>
    <row r="834" spans="1:11" ht="12.75">
      <c r="A834" s="3"/>
      <c r="B834" s="4"/>
      <c r="E834" s="265"/>
      <c r="F834" s="288"/>
      <c r="G834" s="287"/>
      <c r="H834" s="305"/>
      <c r="I834" s="268"/>
      <c r="K834" s="241"/>
    </row>
    <row r="835" spans="1:11" ht="12.75">
      <c r="A835" s="3"/>
      <c r="B835" s="4"/>
      <c r="E835" s="265"/>
      <c r="F835" s="288"/>
      <c r="G835" s="287"/>
      <c r="H835" s="305"/>
      <c r="I835" s="268"/>
      <c r="K835" s="241"/>
    </row>
    <row r="836" spans="1:11" ht="12.75">
      <c r="A836" s="3"/>
      <c r="B836" s="4"/>
      <c r="E836" s="265"/>
      <c r="F836" s="288"/>
      <c r="G836" s="287"/>
      <c r="H836" s="305"/>
      <c r="I836" s="268"/>
      <c r="K836" s="241"/>
    </row>
    <row r="837" spans="1:11" ht="12.75">
      <c r="A837" s="3"/>
      <c r="B837" s="4"/>
      <c r="E837" s="265"/>
      <c r="F837" s="288"/>
      <c r="G837" s="287"/>
      <c r="H837" s="305"/>
      <c r="I837" s="268"/>
      <c r="K837" s="241"/>
    </row>
    <row r="838" spans="1:11" ht="12.75">
      <c r="A838" s="3"/>
      <c r="B838" s="4"/>
      <c r="E838" s="265"/>
      <c r="F838" s="288"/>
      <c r="G838" s="287"/>
      <c r="H838" s="305"/>
      <c r="I838" s="268"/>
      <c r="K838" s="241"/>
    </row>
    <row r="839" spans="1:11" ht="12.75">
      <c r="A839" s="3"/>
      <c r="B839" s="4"/>
      <c r="E839" s="265"/>
      <c r="F839" s="288"/>
      <c r="G839" s="287"/>
      <c r="H839" s="305"/>
      <c r="I839" s="268"/>
      <c r="K839" s="241"/>
    </row>
    <row r="840" spans="1:11" ht="12.75">
      <c r="A840" s="3"/>
      <c r="B840" s="4"/>
      <c r="E840" s="265"/>
      <c r="F840" s="288"/>
      <c r="G840" s="287"/>
      <c r="H840" s="305"/>
      <c r="I840" s="268"/>
      <c r="K840" s="241"/>
    </row>
    <row r="841" spans="1:11" ht="12.75">
      <c r="A841" s="3"/>
      <c r="B841" s="4"/>
      <c r="E841" s="265"/>
      <c r="F841" s="288"/>
      <c r="G841" s="287"/>
      <c r="H841" s="305"/>
      <c r="I841" s="268"/>
      <c r="K841" s="241"/>
    </row>
    <row r="842" spans="1:11" ht="12.75">
      <c r="A842" s="3"/>
      <c r="B842" s="4"/>
      <c r="E842" s="265"/>
      <c r="F842" s="288"/>
      <c r="G842" s="287"/>
      <c r="H842" s="305"/>
      <c r="I842" s="268"/>
      <c r="K842" s="241"/>
    </row>
    <row r="843" spans="1:11" ht="12.75">
      <c r="A843" s="3"/>
      <c r="B843" s="4"/>
      <c r="E843" s="265"/>
      <c r="F843" s="288"/>
      <c r="G843" s="287"/>
      <c r="H843" s="305"/>
      <c r="I843" s="268"/>
      <c r="K843" s="241"/>
    </row>
    <row r="844" spans="1:11" ht="12.75">
      <c r="A844" s="3"/>
      <c r="B844" s="4"/>
      <c r="E844" s="265"/>
      <c r="F844" s="288"/>
      <c r="G844" s="287"/>
      <c r="H844" s="305"/>
      <c r="I844" s="268"/>
      <c r="K844" s="241"/>
    </row>
    <row r="845" spans="1:11" ht="12.75">
      <c r="A845" s="3"/>
      <c r="B845" s="4"/>
      <c r="E845" s="265"/>
      <c r="F845" s="288"/>
      <c r="G845" s="287"/>
      <c r="H845" s="305"/>
      <c r="I845" s="268"/>
      <c r="K845" s="241"/>
    </row>
    <row r="846" spans="1:11" ht="12.75">
      <c r="A846" s="3"/>
      <c r="B846" s="4"/>
      <c r="E846" s="265"/>
      <c r="F846" s="288"/>
      <c r="G846" s="287"/>
      <c r="H846" s="305"/>
      <c r="I846" s="268"/>
      <c r="K846" s="241"/>
    </row>
    <row r="847" spans="1:11" ht="12.75">
      <c r="A847" s="3"/>
      <c r="B847" s="4"/>
      <c r="E847" s="265"/>
      <c r="F847" s="288"/>
      <c r="G847" s="287"/>
      <c r="H847" s="305"/>
      <c r="I847" s="268"/>
      <c r="K847" s="241"/>
    </row>
    <row r="848" spans="1:11" ht="12.75">
      <c r="A848" s="3"/>
      <c r="B848" s="4"/>
      <c r="E848" s="265"/>
      <c r="F848" s="288"/>
      <c r="G848" s="287"/>
      <c r="H848" s="305"/>
      <c r="I848" s="268"/>
      <c r="K848" s="241"/>
    </row>
    <row r="849" spans="1:11" ht="12.75">
      <c r="A849" s="3"/>
      <c r="B849" s="4"/>
      <c r="E849" s="265"/>
      <c r="F849" s="288"/>
      <c r="G849" s="287"/>
      <c r="H849" s="305"/>
      <c r="I849" s="268"/>
      <c r="K849" s="241"/>
    </row>
    <row r="850" spans="1:11" ht="12.75">
      <c r="A850" s="3"/>
      <c r="B850" s="4"/>
      <c r="E850" s="265"/>
      <c r="F850" s="288"/>
      <c r="G850" s="287"/>
      <c r="H850" s="305"/>
      <c r="I850" s="268"/>
      <c r="K850" s="241"/>
    </row>
    <row r="851" spans="1:11" ht="12.75">
      <c r="A851" s="3"/>
      <c r="B851" s="4"/>
      <c r="E851" s="265"/>
      <c r="F851" s="288"/>
      <c r="G851" s="287"/>
      <c r="H851" s="305"/>
      <c r="I851" s="268"/>
      <c r="K851" s="241"/>
    </row>
    <row r="852" spans="1:11" ht="12.75">
      <c r="A852" s="3"/>
      <c r="B852" s="4"/>
      <c r="E852" s="265"/>
      <c r="F852" s="288"/>
      <c r="G852" s="287"/>
      <c r="H852" s="305"/>
      <c r="I852" s="268"/>
      <c r="K852" s="241"/>
    </row>
    <row r="853" spans="1:11" ht="12.75">
      <c r="A853" s="3"/>
      <c r="B853" s="4"/>
      <c r="E853" s="265"/>
      <c r="F853" s="288"/>
      <c r="G853" s="287"/>
      <c r="H853" s="305"/>
      <c r="I853" s="268"/>
      <c r="K853" s="241"/>
    </row>
    <row r="854" spans="1:11" ht="12.75">
      <c r="A854" s="3"/>
      <c r="B854" s="4"/>
      <c r="E854" s="265"/>
      <c r="F854" s="288"/>
      <c r="G854" s="287"/>
      <c r="H854" s="305"/>
      <c r="I854" s="268"/>
      <c r="K854" s="241"/>
    </row>
    <row r="855" spans="1:11" ht="12.75">
      <c r="A855" s="3"/>
      <c r="B855" s="4"/>
      <c r="E855" s="265"/>
      <c r="F855" s="288"/>
      <c r="G855" s="287"/>
      <c r="H855" s="305"/>
      <c r="I855" s="268"/>
      <c r="K855" s="241"/>
    </row>
    <row r="856" spans="1:11" ht="12.75">
      <c r="A856" s="3"/>
      <c r="B856" s="4"/>
      <c r="E856" s="265"/>
      <c r="F856" s="288"/>
      <c r="G856" s="287"/>
      <c r="H856" s="305"/>
      <c r="I856" s="268"/>
      <c r="K856" s="241"/>
    </row>
    <row r="857" spans="1:11" ht="12.75">
      <c r="A857" s="3"/>
      <c r="B857" s="4"/>
      <c r="E857" s="265"/>
      <c r="F857" s="288"/>
      <c r="G857" s="287"/>
      <c r="H857" s="305"/>
      <c r="I857" s="268"/>
      <c r="K857" s="241"/>
    </row>
    <row r="858" spans="1:11" ht="12.75">
      <c r="A858" s="3"/>
      <c r="B858" s="4"/>
      <c r="E858" s="265"/>
      <c r="F858" s="288"/>
      <c r="G858" s="287"/>
      <c r="H858" s="305"/>
      <c r="I858" s="268"/>
      <c r="K858" s="241"/>
    </row>
    <row r="859" spans="1:11" ht="12.75">
      <c r="A859" s="3"/>
      <c r="B859" s="4"/>
      <c r="E859" s="265"/>
      <c r="F859" s="288"/>
      <c r="G859" s="287"/>
      <c r="H859" s="305"/>
      <c r="I859" s="268"/>
      <c r="K859" s="241"/>
    </row>
    <row r="860" spans="1:11" ht="12.75">
      <c r="A860" s="3"/>
      <c r="B860" s="4"/>
      <c r="E860" s="265"/>
      <c r="F860" s="288"/>
      <c r="G860" s="287"/>
      <c r="H860" s="305"/>
      <c r="I860" s="268"/>
      <c r="K860" s="241"/>
    </row>
    <row r="861" spans="1:11" ht="12.75">
      <c r="A861" s="3"/>
      <c r="B861" s="4"/>
      <c r="E861" s="265"/>
      <c r="F861" s="288"/>
      <c r="G861" s="287"/>
      <c r="H861" s="305"/>
      <c r="I861" s="268"/>
      <c r="K861" s="241"/>
    </row>
    <row r="862" spans="1:11" ht="12.75">
      <c r="A862" s="3"/>
      <c r="B862" s="4"/>
      <c r="E862" s="265"/>
      <c r="F862" s="288"/>
      <c r="G862" s="287"/>
      <c r="H862" s="305"/>
      <c r="I862" s="268"/>
      <c r="K862" s="241"/>
    </row>
    <row r="863" spans="1:11" ht="12.75">
      <c r="A863" s="3"/>
      <c r="B863" s="4"/>
      <c r="E863" s="265"/>
      <c r="F863" s="288"/>
      <c r="G863" s="287"/>
      <c r="H863" s="305"/>
      <c r="I863" s="268"/>
      <c r="K863" s="241"/>
    </row>
    <row r="864" spans="1:11" ht="12.75">
      <c r="A864" s="3"/>
      <c r="B864" s="4"/>
      <c r="E864" s="265"/>
      <c r="F864" s="288"/>
      <c r="G864" s="287"/>
      <c r="H864" s="305"/>
      <c r="I864" s="268"/>
      <c r="K864" s="241"/>
    </row>
    <row r="865" spans="1:11" ht="12.75">
      <c r="A865" s="3"/>
      <c r="B865" s="4"/>
      <c r="E865" s="265"/>
      <c r="F865" s="288"/>
      <c r="G865" s="287"/>
      <c r="H865" s="305"/>
      <c r="I865" s="268"/>
      <c r="K865" s="241"/>
    </row>
    <row r="866" spans="1:11" ht="12.75">
      <c r="A866" s="3"/>
      <c r="B866" s="4"/>
      <c r="E866" s="265"/>
      <c r="F866" s="288"/>
      <c r="G866" s="287"/>
      <c r="H866" s="305"/>
      <c r="I866" s="268"/>
      <c r="K866" s="241"/>
    </row>
    <row r="867" spans="1:11" ht="12.75">
      <c r="A867" s="3"/>
      <c r="B867" s="4"/>
      <c r="E867" s="265"/>
      <c r="F867" s="288"/>
      <c r="G867" s="287"/>
      <c r="H867" s="305"/>
      <c r="I867" s="268"/>
      <c r="K867" s="241"/>
    </row>
    <row r="868" spans="1:11" ht="12.75">
      <c r="A868" s="3"/>
      <c r="B868" s="4"/>
      <c r="E868" s="265"/>
      <c r="F868" s="288"/>
      <c r="G868" s="287"/>
      <c r="H868" s="305"/>
      <c r="I868" s="268"/>
      <c r="K868" s="241"/>
    </row>
    <row r="869" spans="1:11" ht="12.75">
      <c r="A869" s="3"/>
      <c r="B869" s="4"/>
      <c r="E869" s="265"/>
      <c r="F869" s="288"/>
      <c r="G869" s="287"/>
      <c r="H869" s="305"/>
      <c r="I869" s="268"/>
      <c r="K869" s="241"/>
    </row>
    <row r="870" spans="1:11" ht="12.75">
      <c r="A870" s="3"/>
      <c r="B870" s="4"/>
      <c r="E870" s="265"/>
      <c r="F870" s="288"/>
      <c r="G870" s="287"/>
      <c r="H870" s="305"/>
      <c r="I870" s="268"/>
      <c r="K870" s="241"/>
    </row>
    <row r="871" spans="1:11" ht="12.75">
      <c r="A871" s="3"/>
      <c r="B871" s="4"/>
      <c r="E871" s="265"/>
      <c r="F871" s="288"/>
      <c r="G871" s="287"/>
      <c r="H871" s="305"/>
      <c r="I871" s="268"/>
      <c r="K871" s="241"/>
    </row>
    <row r="872" spans="1:11" ht="12.75">
      <c r="A872" s="3"/>
      <c r="B872" s="4"/>
      <c r="E872" s="265"/>
      <c r="F872" s="288"/>
      <c r="G872" s="287"/>
      <c r="H872" s="305"/>
      <c r="I872" s="268"/>
      <c r="K872" s="241"/>
    </row>
    <row r="873" spans="1:11" ht="12.75">
      <c r="A873" s="3"/>
      <c r="B873" s="4"/>
      <c r="E873" s="265"/>
      <c r="F873" s="288"/>
      <c r="G873" s="287"/>
      <c r="H873" s="305"/>
      <c r="I873" s="268"/>
      <c r="K873" s="241"/>
    </row>
    <row r="874" spans="1:11" ht="12.75">
      <c r="A874" s="3"/>
      <c r="B874" s="4"/>
      <c r="E874" s="265"/>
      <c r="F874" s="288"/>
      <c r="G874" s="287"/>
      <c r="H874" s="305"/>
      <c r="I874" s="268"/>
      <c r="K874" s="241"/>
    </row>
    <row r="875" spans="1:11" ht="12.75">
      <c r="A875" s="3"/>
      <c r="B875" s="4"/>
      <c r="E875" s="265"/>
      <c r="F875" s="288"/>
      <c r="G875" s="287"/>
      <c r="H875" s="305"/>
      <c r="I875" s="268"/>
      <c r="K875" s="241"/>
    </row>
    <row r="876" spans="1:11" ht="12.75">
      <c r="A876" s="3"/>
      <c r="B876" s="4"/>
      <c r="E876" s="265"/>
      <c r="F876" s="288"/>
      <c r="G876" s="287"/>
      <c r="H876" s="305"/>
      <c r="I876" s="268"/>
      <c r="K876" s="241"/>
    </row>
    <row r="877" spans="1:11" ht="12.75">
      <c r="A877" s="3"/>
      <c r="B877" s="4"/>
      <c r="E877" s="265"/>
      <c r="F877" s="288"/>
      <c r="G877" s="287"/>
      <c r="H877" s="305"/>
      <c r="I877" s="268"/>
      <c r="K877" s="241"/>
    </row>
    <row r="878" spans="1:11" ht="12.75">
      <c r="A878" s="3"/>
      <c r="B878" s="4"/>
      <c r="E878" s="265"/>
      <c r="F878" s="288"/>
      <c r="G878" s="287"/>
      <c r="H878" s="305"/>
      <c r="I878" s="268"/>
      <c r="K878" s="241"/>
    </row>
    <row r="879" spans="1:11" ht="12.75">
      <c r="A879" s="3"/>
      <c r="B879" s="4"/>
      <c r="E879" s="265"/>
      <c r="F879" s="288"/>
      <c r="G879" s="287"/>
      <c r="H879" s="305"/>
      <c r="I879" s="268"/>
      <c r="K879" s="241"/>
    </row>
    <row r="880" spans="1:11" ht="12.75">
      <c r="A880" s="3"/>
      <c r="B880" s="4"/>
      <c r="E880" s="265"/>
      <c r="F880" s="288"/>
      <c r="G880" s="287"/>
      <c r="H880" s="305"/>
      <c r="I880" s="268"/>
      <c r="K880" s="241"/>
    </row>
    <row r="881" spans="1:11" ht="12.75">
      <c r="A881" s="3"/>
      <c r="B881" s="4"/>
      <c r="E881" s="265"/>
      <c r="F881" s="288"/>
      <c r="G881" s="287"/>
      <c r="H881" s="305"/>
      <c r="I881" s="268"/>
      <c r="K881" s="241"/>
    </row>
    <row r="882" spans="1:11" ht="12.75">
      <c r="A882" s="3"/>
      <c r="B882" s="4"/>
      <c r="E882" s="265"/>
      <c r="F882" s="288"/>
      <c r="G882" s="287"/>
      <c r="H882" s="305"/>
      <c r="I882" s="268"/>
      <c r="K882" s="241"/>
    </row>
    <row r="883" spans="1:11" ht="12.75">
      <c r="A883" s="3"/>
      <c r="B883" s="4"/>
      <c r="E883" s="265"/>
      <c r="F883" s="288"/>
      <c r="G883" s="287"/>
      <c r="H883" s="305"/>
      <c r="I883" s="268"/>
      <c r="K883" s="241"/>
    </row>
    <row r="884" spans="1:11" ht="12.75">
      <c r="A884" s="3"/>
      <c r="B884" s="4"/>
      <c r="E884" s="265"/>
      <c r="F884" s="288"/>
      <c r="G884" s="287"/>
      <c r="H884" s="305"/>
      <c r="I884" s="268"/>
      <c r="K884" s="241"/>
    </row>
    <row r="885" spans="1:11" ht="12.75">
      <c r="A885" s="3"/>
      <c r="B885" s="4"/>
      <c r="E885" s="265"/>
      <c r="F885" s="288"/>
      <c r="G885" s="287"/>
      <c r="H885" s="305"/>
      <c r="I885" s="268"/>
      <c r="K885" s="241"/>
    </row>
    <row r="886" spans="1:11" ht="12.75">
      <c r="A886" s="3"/>
      <c r="B886" s="4"/>
      <c r="E886" s="265"/>
      <c r="F886" s="288"/>
      <c r="G886" s="287"/>
      <c r="H886" s="305"/>
      <c r="I886" s="268"/>
      <c r="K886" s="241"/>
    </row>
    <row r="887" spans="1:11" ht="12.75">
      <c r="A887" s="3"/>
      <c r="B887" s="4"/>
      <c r="E887" s="265"/>
      <c r="F887" s="288"/>
      <c r="G887" s="287"/>
      <c r="H887" s="305"/>
      <c r="I887" s="268"/>
      <c r="K887" s="241"/>
    </row>
    <row r="888" spans="1:11" ht="12.75">
      <c r="A888" s="3"/>
      <c r="B888" s="4"/>
      <c r="E888" s="265"/>
      <c r="F888" s="288"/>
      <c r="G888" s="287"/>
      <c r="H888" s="305"/>
      <c r="I888" s="268"/>
      <c r="K888" s="241"/>
    </row>
    <row r="889" spans="1:11" ht="12.75">
      <c r="A889" s="3"/>
      <c r="B889" s="4"/>
      <c r="E889" s="265"/>
      <c r="F889" s="288"/>
      <c r="G889" s="287"/>
      <c r="H889" s="305"/>
      <c r="I889" s="268"/>
      <c r="K889" s="241"/>
    </row>
    <row r="890" spans="1:11" ht="12.75">
      <c r="A890" s="3"/>
      <c r="B890" s="4"/>
      <c r="E890" s="265"/>
      <c r="F890" s="288"/>
      <c r="G890" s="287"/>
      <c r="H890" s="305"/>
      <c r="I890" s="268"/>
      <c r="K890" s="241"/>
    </row>
    <row r="891" spans="1:11" ht="12.75">
      <c r="A891" s="3"/>
      <c r="B891" s="4"/>
      <c r="E891" s="265"/>
      <c r="F891" s="288"/>
      <c r="G891" s="287"/>
      <c r="H891" s="305"/>
      <c r="I891" s="268"/>
      <c r="K891" s="241"/>
    </row>
    <row r="892" spans="1:11" ht="12.75">
      <c r="A892" s="3"/>
      <c r="B892" s="4"/>
      <c r="E892" s="265"/>
      <c r="F892" s="288"/>
      <c r="G892" s="287"/>
      <c r="H892" s="305"/>
      <c r="I892" s="268"/>
      <c r="K892" s="241"/>
    </row>
    <row r="893" spans="1:11" ht="12.75">
      <c r="A893" s="3"/>
      <c r="B893" s="4"/>
      <c r="E893" s="265"/>
      <c r="F893" s="288"/>
      <c r="G893" s="287"/>
      <c r="H893" s="305"/>
      <c r="I893" s="268"/>
      <c r="K893" s="241"/>
    </row>
    <row r="894" spans="1:11" ht="12.75">
      <c r="A894" s="3"/>
      <c r="B894" s="4"/>
      <c r="E894" s="265"/>
      <c r="F894" s="288"/>
      <c r="G894" s="287"/>
      <c r="H894" s="305"/>
      <c r="I894" s="268"/>
      <c r="K894" s="241"/>
    </row>
    <row r="895" spans="1:11" ht="12.75">
      <c r="A895" s="3"/>
      <c r="B895" s="4"/>
      <c r="E895" s="265"/>
      <c r="F895" s="288"/>
      <c r="G895" s="287"/>
      <c r="H895" s="305"/>
      <c r="I895" s="268"/>
      <c r="K895" s="241"/>
    </row>
    <row r="896" spans="1:11" ht="12.75">
      <c r="A896" s="3"/>
      <c r="B896" s="4"/>
      <c r="E896" s="265"/>
      <c r="F896" s="288"/>
      <c r="G896" s="287"/>
      <c r="H896" s="305"/>
      <c r="I896" s="268"/>
      <c r="K896" s="241"/>
    </row>
    <row r="897" spans="1:11" ht="12.75">
      <c r="A897" s="3"/>
      <c r="B897" s="4"/>
      <c r="E897" s="265"/>
      <c r="F897" s="288"/>
      <c r="G897" s="287"/>
      <c r="H897" s="305"/>
      <c r="I897" s="268"/>
      <c r="K897" s="241"/>
    </row>
    <row r="898" spans="1:11" ht="12.75">
      <c r="A898" s="3"/>
      <c r="B898" s="4"/>
      <c r="E898" s="265"/>
      <c r="F898" s="288"/>
      <c r="G898" s="287"/>
      <c r="H898" s="305"/>
      <c r="I898" s="268"/>
      <c r="K898" s="241"/>
    </row>
    <row r="899" spans="1:11" ht="12.75">
      <c r="A899" s="3"/>
      <c r="B899" s="4"/>
      <c r="E899" s="265"/>
      <c r="F899" s="288"/>
      <c r="G899" s="287"/>
      <c r="H899" s="305"/>
      <c r="I899" s="268"/>
      <c r="K899" s="241"/>
    </row>
    <row r="900" spans="1:11" ht="12.75">
      <c r="A900" s="3"/>
      <c r="B900" s="4"/>
      <c r="E900" s="265"/>
      <c r="F900" s="288"/>
      <c r="G900" s="287"/>
      <c r="H900" s="305"/>
      <c r="I900" s="268"/>
      <c r="K900" s="241"/>
    </row>
    <row r="901" spans="1:11" ht="12.75">
      <c r="A901" s="3"/>
      <c r="B901" s="4"/>
      <c r="E901" s="265"/>
      <c r="F901" s="288"/>
      <c r="G901" s="287"/>
      <c r="H901" s="305"/>
      <c r="I901" s="268"/>
      <c r="K901" s="241"/>
    </row>
    <row r="902" spans="1:11" ht="12.75">
      <c r="A902" s="3"/>
      <c r="B902" s="4"/>
      <c r="E902" s="265"/>
      <c r="F902" s="288"/>
      <c r="G902" s="287"/>
      <c r="H902" s="305"/>
      <c r="I902" s="268"/>
      <c r="K902" s="241"/>
    </row>
    <row r="903" spans="1:11" ht="12.75">
      <c r="A903" s="3"/>
      <c r="B903" s="4"/>
      <c r="E903" s="265"/>
      <c r="F903" s="288"/>
      <c r="G903" s="287"/>
      <c r="H903" s="305"/>
      <c r="I903" s="268"/>
      <c r="K903" s="241"/>
    </row>
    <row r="904" spans="1:11" ht="12.75">
      <c r="A904" s="3"/>
      <c r="B904" s="4"/>
      <c r="E904" s="265"/>
      <c r="F904" s="288"/>
      <c r="G904" s="287"/>
      <c r="H904" s="305"/>
      <c r="I904" s="268"/>
      <c r="K904" s="241"/>
    </row>
    <row r="905" spans="1:11" ht="12.75">
      <c r="A905" s="3"/>
      <c r="B905" s="4"/>
      <c r="E905" s="265"/>
      <c r="F905" s="288"/>
      <c r="G905" s="287"/>
      <c r="H905" s="305"/>
      <c r="I905" s="268"/>
      <c r="K905" s="241"/>
    </row>
    <row r="906" spans="1:11" ht="12.75">
      <c r="A906" s="3"/>
      <c r="B906" s="4"/>
      <c r="E906" s="265"/>
      <c r="F906" s="288"/>
      <c r="G906" s="287"/>
      <c r="H906" s="305"/>
      <c r="I906" s="268"/>
      <c r="K906" s="241"/>
    </row>
    <row r="907" spans="1:11" ht="12.75">
      <c r="A907" s="3"/>
      <c r="B907" s="4"/>
      <c r="E907" s="265"/>
      <c r="F907" s="288"/>
      <c r="G907" s="287"/>
      <c r="H907" s="305"/>
      <c r="I907" s="268"/>
      <c r="K907" s="241"/>
    </row>
    <row r="908" spans="1:11" ht="12.75">
      <c r="A908" s="3"/>
      <c r="B908" s="4"/>
      <c r="E908" s="265"/>
      <c r="F908" s="288"/>
      <c r="G908" s="287"/>
      <c r="H908" s="305"/>
      <c r="I908" s="268"/>
      <c r="K908" s="241"/>
    </row>
    <row r="909" spans="1:11" ht="12.75">
      <c r="A909" s="3"/>
      <c r="B909" s="4"/>
      <c r="E909" s="265"/>
      <c r="F909" s="288"/>
      <c r="G909" s="287"/>
      <c r="H909" s="305"/>
      <c r="I909" s="268"/>
      <c r="K909" s="241"/>
    </row>
    <row r="910" spans="1:11" ht="12.75">
      <c r="A910" s="3"/>
      <c r="B910" s="4"/>
      <c r="E910" s="265"/>
      <c r="F910" s="288"/>
      <c r="G910" s="287"/>
      <c r="H910" s="305"/>
      <c r="I910" s="268"/>
      <c r="K910" s="241"/>
    </row>
    <row r="911" spans="1:11" ht="12.75">
      <c r="A911" s="3"/>
      <c r="B911" s="4"/>
      <c r="E911" s="265"/>
      <c r="F911" s="288"/>
      <c r="G911" s="287"/>
      <c r="H911" s="305"/>
      <c r="I911" s="268"/>
      <c r="K911" s="241"/>
    </row>
    <row r="912" spans="1:11" ht="12.75">
      <c r="A912" s="3"/>
      <c r="B912" s="4"/>
      <c r="E912" s="265"/>
      <c r="F912" s="288"/>
      <c r="G912" s="287"/>
      <c r="H912" s="305"/>
      <c r="I912" s="268"/>
      <c r="K912" s="241"/>
    </row>
    <row r="913" spans="1:11" ht="12.75">
      <c r="A913" s="3"/>
      <c r="B913" s="4"/>
      <c r="E913" s="265"/>
      <c r="F913" s="288"/>
      <c r="G913" s="287"/>
      <c r="H913" s="305"/>
      <c r="I913" s="268"/>
      <c r="K913" s="241"/>
    </row>
    <row r="914" spans="1:11" ht="12.75">
      <c r="A914" s="3"/>
      <c r="B914" s="4"/>
      <c r="E914" s="265"/>
      <c r="F914" s="288"/>
      <c r="G914" s="287"/>
      <c r="H914" s="305"/>
      <c r="I914" s="268"/>
      <c r="K914" s="241"/>
    </row>
    <row r="915" spans="1:11" ht="12.75">
      <c r="A915" s="3"/>
      <c r="B915" s="4"/>
      <c r="E915" s="265"/>
      <c r="F915" s="288"/>
      <c r="G915" s="287"/>
      <c r="H915" s="305"/>
      <c r="I915" s="268"/>
      <c r="K915" s="241"/>
    </row>
    <row r="916" spans="1:11" ht="12.75">
      <c r="A916" s="3"/>
      <c r="B916" s="4"/>
      <c r="E916" s="265"/>
      <c r="F916" s="288"/>
      <c r="G916" s="287"/>
      <c r="H916" s="305"/>
      <c r="I916" s="268"/>
      <c r="K916" s="241"/>
    </row>
    <row r="917" spans="1:11" ht="12.75">
      <c r="A917" s="3"/>
      <c r="B917" s="4"/>
      <c r="E917" s="265"/>
      <c r="F917" s="288"/>
      <c r="G917" s="287"/>
      <c r="H917" s="305"/>
      <c r="I917" s="268"/>
      <c r="K917" s="241"/>
    </row>
    <row r="918" spans="1:11" ht="12.75">
      <c r="A918" s="3"/>
      <c r="B918" s="4"/>
      <c r="E918" s="265"/>
      <c r="F918" s="288"/>
      <c r="G918" s="287"/>
      <c r="H918" s="305"/>
      <c r="I918" s="268"/>
      <c r="K918" s="241"/>
    </row>
    <row r="919" spans="1:11" ht="12.75">
      <c r="A919" s="3"/>
      <c r="B919" s="4"/>
      <c r="E919" s="265"/>
      <c r="F919" s="288"/>
      <c r="G919" s="287"/>
      <c r="H919" s="305"/>
      <c r="I919" s="268"/>
      <c r="K919" s="241"/>
    </row>
    <row r="920" spans="1:11" ht="12.75">
      <c r="A920" s="3"/>
      <c r="B920" s="4"/>
      <c r="E920" s="265"/>
      <c r="F920" s="288"/>
      <c r="G920" s="287"/>
      <c r="H920" s="305"/>
      <c r="I920" s="268"/>
      <c r="K920" s="241"/>
    </row>
    <row r="921" spans="1:11" ht="12.75">
      <c r="A921" s="3"/>
      <c r="B921" s="4"/>
      <c r="E921" s="265"/>
      <c r="F921" s="288"/>
      <c r="G921" s="287"/>
      <c r="H921" s="305"/>
      <c r="I921" s="268"/>
      <c r="K921" s="241"/>
    </row>
    <row r="922" spans="1:11" ht="12.75">
      <c r="A922" s="3"/>
      <c r="B922" s="4"/>
      <c r="E922" s="265"/>
      <c r="F922" s="288"/>
      <c r="G922" s="287"/>
      <c r="H922" s="305"/>
      <c r="I922" s="268"/>
      <c r="K922" s="241"/>
    </row>
    <row r="923" spans="1:11" ht="12.75">
      <c r="A923" s="3"/>
      <c r="B923" s="4"/>
      <c r="E923" s="265"/>
      <c r="F923" s="288"/>
      <c r="G923" s="287"/>
      <c r="H923" s="305"/>
      <c r="I923" s="268"/>
      <c r="K923" s="241"/>
    </row>
    <row r="924" spans="1:11" ht="12.75">
      <c r="A924" s="3"/>
      <c r="B924" s="4"/>
      <c r="E924" s="265"/>
      <c r="F924" s="288"/>
      <c r="G924" s="287"/>
      <c r="H924" s="305"/>
      <c r="I924" s="268"/>
      <c r="K924" s="241"/>
    </row>
    <row r="925" spans="1:11" ht="12.75">
      <c r="A925" s="3"/>
      <c r="B925" s="4"/>
      <c r="E925" s="265"/>
      <c r="F925" s="288"/>
      <c r="G925" s="287"/>
      <c r="H925" s="305"/>
      <c r="I925" s="268"/>
      <c r="K925" s="241"/>
    </row>
    <row r="926" spans="1:11" ht="12.75">
      <c r="A926" s="3"/>
      <c r="B926" s="4"/>
      <c r="E926" s="265"/>
      <c r="F926" s="288"/>
      <c r="G926" s="287"/>
      <c r="H926" s="305"/>
      <c r="I926" s="268"/>
      <c r="K926" s="241"/>
    </row>
    <row r="927" spans="1:11" ht="12.75">
      <c r="A927" s="3"/>
      <c r="B927" s="4"/>
      <c r="E927" s="265"/>
      <c r="F927" s="288"/>
      <c r="G927" s="287"/>
      <c r="H927" s="305"/>
      <c r="I927" s="268"/>
      <c r="K927" s="241"/>
    </row>
    <row r="928" spans="1:11" ht="12.75">
      <c r="A928" s="3"/>
      <c r="B928" s="4"/>
      <c r="E928" s="265"/>
      <c r="F928" s="288"/>
      <c r="G928" s="287"/>
      <c r="H928" s="305"/>
      <c r="I928" s="268"/>
      <c r="K928" s="241"/>
    </row>
    <row r="929" spans="1:11" ht="12.75">
      <c r="A929" s="3"/>
      <c r="B929" s="4"/>
      <c r="E929" s="265"/>
      <c r="F929" s="288"/>
      <c r="G929" s="287"/>
      <c r="H929" s="305"/>
      <c r="I929" s="268"/>
      <c r="K929" s="241"/>
    </row>
    <row r="930" spans="1:11" ht="12.75">
      <c r="A930" s="3"/>
      <c r="B930" s="4"/>
      <c r="E930" s="265"/>
      <c r="F930" s="288"/>
      <c r="G930" s="287"/>
      <c r="H930" s="305"/>
      <c r="I930" s="268"/>
      <c r="K930" s="241"/>
    </row>
    <row r="931" spans="1:11" ht="12.75">
      <c r="A931" s="3"/>
      <c r="B931" s="4"/>
      <c r="E931" s="265"/>
      <c r="F931" s="288"/>
      <c r="G931" s="287"/>
      <c r="H931" s="305"/>
      <c r="I931" s="268"/>
      <c r="K931" s="241"/>
    </row>
    <row r="932" spans="1:11" ht="12.75">
      <c r="A932" s="3"/>
      <c r="B932" s="4"/>
      <c r="E932" s="265"/>
      <c r="F932" s="288"/>
      <c r="G932" s="287"/>
      <c r="H932" s="305"/>
      <c r="I932" s="268"/>
      <c r="K932" s="241"/>
    </row>
    <row r="933" spans="1:11" ht="12.75">
      <c r="A933" s="3"/>
      <c r="B933" s="4"/>
      <c r="E933" s="265"/>
      <c r="F933" s="288"/>
      <c r="G933" s="287"/>
      <c r="H933" s="305"/>
      <c r="I933" s="268"/>
      <c r="K933" s="241"/>
    </row>
    <row r="934" spans="1:11" ht="12.75">
      <c r="A934" s="3"/>
      <c r="B934" s="4"/>
      <c r="E934" s="265"/>
      <c r="F934" s="288"/>
      <c r="G934" s="287"/>
      <c r="H934" s="305"/>
      <c r="I934" s="268"/>
      <c r="K934" s="241"/>
    </row>
    <row r="935" spans="1:11" ht="12.75">
      <c r="A935" s="3"/>
      <c r="B935" s="4"/>
      <c r="E935" s="265"/>
      <c r="F935" s="288"/>
      <c r="G935" s="287"/>
      <c r="H935" s="305"/>
      <c r="I935" s="268"/>
      <c r="K935" s="241"/>
    </row>
    <row r="936" spans="1:11" ht="12.75">
      <c r="A936" s="3"/>
      <c r="B936" s="4"/>
      <c r="E936" s="265"/>
      <c r="F936" s="288"/>
      <c r="G936" s="287"/>
      <c r="H936" s="305"/>
      <c r="I936" s="268"/>
      <c r="K936" s="241"/>
    </row>
    <row r="937" spans="1:11" ht="12.75">
      <c r="A937" s="3"/>
      <c r="B937" s="4"/>
      <c r="E937" s="265"/>
      <c r="F937" s="288"/>
      <c r="G937" s="287"/>
      <c r="H937" s="305"/>
      <c r="I937" s="268"/>
      <c r="K937" s="241"/>
    </row>
    <row r="938" spans="1:11" ht="12.75">
      <c r="A938" s="3"/>
      <c r="B938" s="4"/>
      <c r="E938" s="265"/>
      <c r="F938" s="288"/>
      <c r="G938" s="287"/>
      <c r="H938" s="305"/>
      <c r="I938" s="268"/>
      <c r="K938" s="241"/>
    </row>
    <row r="939" spans="1:11" ht="12.75">
      <c r="A939" s="3"/>
      <c r="B939" s="4"/>
      <c r="E939" s="265"/>
      <c r="F939" s="288"/>
      <c r="G939" s="287"/>
      <c r="H939" s="305"/>
      <c r="I939" s="268"/>
      <c r="K939" s="241"/>
    </row>
    <row r="940" spans="1:11" ht="12.75">
      <c r="A940" s="3"/>
      <c r="B940" s="4"/>
      <c r="E940" s="265"/>
      <c r="F940" s="288"/>
      <c r="G940" s="287"/>
      <c r="H940" s="305"/>
      <c r="I940" s="268"/>
      <c r="K940" s="241"/>
    </row>
    <row r="941" spans="1:11" ht="12.75">
      <c r="A941" s="3"/>
      <c r="B941" s="4"/>
      <c r="E941" s="265"/>
      <c r="F941" s="288"/>
      <c r="G941" s="287"/>
      <c r="H941" s="305"/>
      <c r="I941" s="268"/>
      <c r="K941" s="241"/>
    </row>
    <row r="942" spans="1:11" ht="12.75">
      <c r="A942" s="3"/>
      <c r="B942" s="4"/>
      <c r="E942" s="265"/>
      <c r="F942" s="288"/>
      <c r="G942" s="287"/>
      <c r="H942" s="305"/>
      <c r="I942" s="268"/>
      <c r="K942" s="241"/>
    </row>
    <row r="943" spans="1:11" ht="12.75">
      <c r="A943" s="3"/>
      <c r="B943" s="4"/>
      <c r="E943" s="265"/>
      <c r="F943" s="288"/>
      <c r="G943" s="287"/>
      <c r="H943" s="305"/>
      <c r="I943" s="268"/>
      <c r="K943" s="241"/>
    </row>
    <row r="944" spans="1:11" ht="12.75">
      <c r="A944" s="3"/>
      <c r="B944" s="4"/>
      <c r="E944" s="265"/>
      <c r="F944" s="288"/>
      <c r="G944" s="287"/>
      <c r="H944" s="305"/>
      <c r="I944" s="268"/>
      <c r="K944" s="241"/>
    </row>
    <row r="945" spans="1:11" ht="12.75">
      <c r="A945" s="3"/>
      <c r="B945" s="4"/>
      <c r="E945" s="265"/>
      <c r="F945" s="288"/>
      <c r="G945" s="287"/>
      <c r="H945" s="305"/>
      <c r="I945" s="268"/>
      <c r="K945" s="241"/>
    </row>
    <row r="946" spans="1:11" ht="12.75">
      <c r="A946" s="3"/>
      <c r="B946" s="4"/>
      <c r="E946" s="265"/>
      <c r="F946" s="288"/>
      <c r="G946" s="287"/>
      <c r="H946" s="305"/>
      <c r="I946" s="268"/>
      <c r="K946" s="241"/>
    </row>
    <row r="947" spans="1:11" ht="12.75">
      <c r="A947" s="3"/>
      <c r="B947" s="4"/>
      <c r="E947" s="265"/>
      <c r="F947" s="288"/>
      <c r="G947" s="287"/>
      <c r="H947" s="305"/>
      <c r="I947" s="268"/>
      <c r="K947" s="241"/>
    </row>
    <row r="948" spans="1:11" ht="12.75">
      <c r="A948" s="3"/>
      <c r="B948" s="4"/>
      <c r="E948" s="265"/>
      <c r="F948" s="288"/>
      <c r="G948" s="287"/>
      <c r="H948" s="305"/>
      <c r="I948" s="268"/>
      <c r="K948" s="241"/>
    </row>
    <row r="949" spans="1:11" ht="12.75">
      <c r="A949" s="3"/>
      <c r="B949" s="4"/>
      <c r="E949" s="265"/>
      <c r="F949" s="288"/>
      <c r="G949" s="287"/>
      <c r="H949" s="305"/>
      <c r="I949" s="268"/>
      <c r="K949" s="241"/>
    </row>
    <row r="950" spans="1:11" ht="12.75">
      <c r="A950" s="3"/>
      <c r="B950" s="4"/>
      <c r="E950" s="265"/>
      <c r="F950" s="288"/>
      <c r="G950" s="287"/>
      <c r="H950" s="305"/>
      <c r="I950" s="268"/>
      <c r="K950" s="241"/>
    </row>
    <row r="951" spans="1:11" ht="12.75">
      <c r="A951" s="3"/>
      <c r="B951" s="4"/>
      <c r="E951" s="265"/>
      <c r="F951" s="288"/>
      <c r="G951" s="287"/>
      <c r="H951" s="305"/>
      <c r="I951" s="268"/>
      <c r="K951" s="241"/>
    </row>
    <row r="952" spans="1:11" ht="12.75">
      <c r="A952" s="3"/>
      <c r="B952" s="4"/>
      <c r="E952" s="265"/>
      <c r="F952" s="288"/>
      <c r="G952" s="287"/>
      <c r="H952" s="305"/>
      <c r="I952" s="268"/>
      <c r="K952" s="241"/>
    </row>
    <row r="953" spans="1:11" ht="12.75">
      <c r="A953" s="3"/>
      <c r="B953" s="4"/>
      <c r="E953" s="265"/>
      <c r="F953" s="288"/>
      <c r="G953" s="287"/>
      <c r="H953" s="305"/>
      <c r="I953" s="268"/>
      <c r="K953" s="241"/>
    </row>
    <row r="954" spans="1:11" ht="12.75">
      <c r="A954" s="3"/>
      <c r="B954" s="4"/>
      <c r="E954" s="265"/>
      <c r="F954" s="288"/>
      <c r="G954" s="287"/>
      <c r="H954" s="305"/>
      <c r="I954" s="268"/>
      <c r="K954" s="241"/>
    </row>
    <row r="955" spans="1:11" ht="12.75">
      <c r="A955" s="3"/>
      <c r="B955" s="4"/>
      <c r="E955" s="265"/>
      <c r="F955" s="288"/>
      <c r="G955" s="287"/>
      <c r="H955" s="305"/>
      <c r="I955" s="268"/>
      <c r="K955" s="241"/>
    </row>
    <row r="956" spans="1:11" ht="12.75">
      <c r="A956" s="3"/>
      <c r="B956" s="4"/>
      <c r="E956" s="265"/>
      <c r="F956" s="288"/>
      <c r="G956" s="287"/>
      <c r="H956" s="305"/>
      <c r="I956" s="268"/>
      <c r="K956" s="241"/>
    </row>
    <row r="957" spans="1:11" ht="12.75">
      <c r="A957" s="3"/>
      <c r="B957" s="4"/>
      <c r="E957" s="265"/>
      <c r="F957" s="288"/>
      <c r="G957" s="287"/>
      <c r="H957" s="305"/>
      <c r="I957" s="268"/>
      <c r="K957" s="241"/>
    </row>
    <row r="958" spans="1:11" ht="12.75">
      <c r="A958" s="3"/>
      <c r="B958" s="4"/>
      <c r="E958" s="265"/>
      <c r="F958" s="288"/>
      <c r="G958" s="287"/>
      <c r="H958" s="305"/>
      <c r="I958" s="268"/>
      <c r="K958" s="241"/>
    </row>
    <row r="959" spans="1:11" ht="12.75">
      <c r="A959" s="3"/>
      <c r="B959" s="4"/>
      <c r="E959" s="265"/>
      <c r="F959" s="288"/>
      <c r="G959" s="287"/>
      <c r="H959" s="305"/>
      <c r="I959" s="268"/>
      <c r="K959" s="241"/>
    </row>
    <row r="960" spans="1:11" ht="12.75">
      <c r="A960" s="3"/>
      <c r="B960" s="4"/>
      <c r="E960" s="265"/>
      <c r="F960" s="288"/>
      <c r="G960" s="287"/>
      <c r="H960" s="305"/>
      <c r="I960" s="268"/>
      <c r="K960" s="241"/>
    </row>
    <row r="961" spans="1:11" ht="12.75">
      <c r="A961" s="3"/>
      <c r="B961" s="4"/>
      <c r="E961" s="265"/>
      <c r="F961" s="288"/>
      <c r="G961" s="287"/>
      <c r="H961" s="305"/>
      <c r="I961" s="268"/>
      <c r="K961" s="241"/>
    </row>
    <row r="962" spans="1:11" ht="12.75">
      <c r="A962" s="3"/>
      <c r="B962" s="4"/>
      <c r="E962" s="265"/>
      <c r="F962" s="288"/>
      <c r="G962" s="287"/>
      <c r="H962" s="305"/>
      <c r="I962" s="268"/>
      <c r="K962" s="241"/>
    </row>
    <row r="963" spans="1:11" ht="12.75">
      <c r="A963" s="3"/>
      <c r="B963" s="4"/>
      <c r="E963" s="265"/>
      <c r="F963" s="288"/>
      <c r="G963" s="287"/>
      <c r="H963" s="305"/>
      <c r="I963" s="268"/>
      <c r="K963" s="241"/>
    </row>
    <row r="964" spans="1:11" ht="12.75">
      <c r="A964" s="3"/>
      <c r="B964" s="4"/>
      <c r="E964" s="265"/>
      <c r="F964" s="288"/>
      <c r="G964" s="287"/>
      <c r="H964" s="305"/>
      <c r="I964" s="268"/>
      <c r="K964" s="241"/>
    </row>
    <row r="965" spans="1:11" ht="12.75">
      <c r="A965" s="3"/>
      <c r="B965" s="4"/>
      <c r="E965" s="265"/>
      <c r="F965" s="288"/>
      <c r="G965" s="287"/>
      <c r="H965" s="305"/>
      <c r="I965" s="268"/>
      <c r="K965" s="241"/>
    </row>
    <row r="966" spans="1:11" ht="12.75">
      <c r="A966" s="3"/>
      <c r="B966" s="4"/>
      <c r="E966" s="265"/>
      <c r="F966" s="288"/>
      <c r="G966" s="287"/>
      <c r="H966" s="305"/>
      <c r="I966" s="268"/>
      <c r="K966" s="241"/>
    </row>
    <row r="967" spans="1:11" ht="12.75">
      <c r="A967" s="3"/>
      <c r="B967" s="4"/>
      <c r="E967" s="265"/>
      <c r="F967" s="288"/>
      <c r="G967" s="287"/>
      <c r="H967" s="305"/>
      <c r="I967" s="268"/>
      <c r="K967" s="241"/>
    </row>
    <row r="968" spans="1:11" ht="12.75">
      <c r="A968" s="3"/>
      <c r="B968" s="4"/>
      <c r="E968" s="265"/>
      <c r="F968" s="288"/>
      <c r="G968" s="287"/>
      <c r="H968" s="305"/>
      <c r="I968" s="268"/>
      <c r="K968" s="241"/>
    </row>
    <row r="969" spans="1:11" ht="12.75">
      <c r="A969" s="3"/>
      <c r="B969" s="4"/>
      <c r="E969" s="265"/>
      <c r="F969" s="288"/>
      <c r="G969" s="287"/>
      <c r="H969" s="305"/>
      <c r="I969" s="268"/>
      <c r="K969" s="241"/>
    </row>
    <row r="970" spans="1:11" ht="12.75">
      <c r="A970" s="3"/>
      <c r="B970" s="4"/>
      <c r="E970" s="265"/>
      <c r="F970" s="288"/>
      <c r="G970" s="287"/>
      <c r="H970" s="305"/>
      <c r="I970" s="268"/>
      <c r="K970" s="241"/>
    </row>
    <row r="971" spans="1:11" ht="12.75">
      <c r="A971" s="3"/>
      <c r="B971" s="4"/>
      <c r="E971" s="265"/>
      <c r="F971" s="288"/>
      <c r="G971" s="287"/>
      <c r="H971" s="305"/>
      <c r="I971" s="268"/>
      <c r="K971" s="241"/>
    </row>
    <row r="972" spans="1:11" ht="12.75">
      <c r="A972" s="3"/>
      <c r="B972" s="4"/>
      <c r="E972" s="265"/>
      <c r="F972" s="288"/>
      <c r="G972" s="287"/>
      <c r="H972" s="305"/>
      <c r="I972" s="268"/>
      <c r="K972" s="241"/>
    </row>
    <row r="973" spans="1:11" ht="12.75">
      <c r="A973" s="3"/>
      <c r="B973" s="4"/>
      <c r="E973" s="265"/>
      <c r="F973" s="288"/>
      <c r="G973" s="287"/>
      <c r="H973" s="305"/>
      <c r="I973" s="268"/>
      <c r="K973" s="241"/>
    </row>
    <row r="974" spans="1:11" ht="12.75">
      <c r="A974" s="3"/>
      <c r="B974" s="4"/>
      <c r="E974" s="265"/>
      <c r="F974" s="288"/>
      <c r="G974" s="287"/>
      <c r="H974" s="305"/>
      <c r="I974" s="268"/>
      <c r="K974" s="241"/>
    </row>
    <row r="975" spans="1:11" ht="12.75">
      <c r="A975" s="3"/>
      <c r="B975" s="4"/>
      <c r="E975" s="265"/>
      <c r="F975" s="288"/>
      <c r="G975" s="287"/>
      <c r="H975" s="305"/>
      <c r="I975" s="268"/>
      <c r="K975" s="241"/>
    </row>
    <row r="976" spans="1:11" ht="12.75">
      <c r="A976" s="3"/>
      <c r="B976" s="4"/>
      <c r="E976" s="265"/>
      <c r="F976" s="288"/>
      <c r="G976" s="287"/>
      <c r="H976" s="305"/>
      <c r="I976" s="268"/>
      <c r="K976" s="241"/>
    </row>
    <row r="977" spans="1:11" ht="12.75">
      <c r="A977" s="3"/>
      <c r="B977" s="4"/>
      <c r="E977" s="265"/>
      <c r="F977" s="288"/>
      <c r="G977" s="287"/>
      <c r="H977" s="305"/>
      <c r="I977" s="268"/>
      <c r="K977" s="241"/>
    </row>
    <row r="978" spans="1:11" ht="12.75">
      <c r="A978" s="3"/>
      <c r="B978" s="4"/>
      <c r="E978" s="265"/>
      <c r="F978" s="288"/>
      <c r="G978" s="287"/>
      <c r="H978" s="305"/>
      <c r="I978" s="268"/>
      <c r="K978" s="241"/>
    </row>
    <row r="979" spans="1:11" ht="12.75">
      <c r="A979" s="3"/>
      <c r="B979" s="4"/>
      <c r="E979" s="265"/>
      <c r="F979" s="288"/>
      <c r="G979" s="287"/>
      <c r="H979" s="305"/>
      <c r="I979" s="268"/>
      <c r="K979" s="241"/>
    </row>
    <row r="980" spans="1:11" ht="12.75">
      <c r="A980" s="3"/>
      <c r="B980" s="4"/>
      <c r="E980" s="265"/>
      <c r="F980" s="288"/>
      <c r="G980" s="287"/>
      <c r="H980" s="305"/>
      <c r="I980" s="268"/>
      <c r="K980" s="241"/>
    </row>
    <row r="981" spans="1:11" ht="12.75">
      <c r="A981" s="3"/>
      <c r="B981" s="4"/>
      <c r="E981" s="265"/>
      <c r="F981" s="288"/>
      <c r="G981" s="287"/>
      <c r="H981" s="305"/>
      <c r="I981" s="268"/>
      <c r="K981" s="241"/>
    </row>
    <row r="982" spans="1:11" ht="12.75">
      <c r="A982" s="3"/>
      <c r="B982" s="4"/>
      <c r="E982" s="265"/>
      <c r="F982" s="288"/>
      <c r="G982" s="287"/>
      <c r="H982" s="305"/>
      <c r="I982" s="268"/>
      <c r="K982" s="241"/>
    </row>
    <row r="983" spans="1:11" ht="12.75">
      <c r="A983" s="3"/>
      <c r="B983" s="4"/>
      <c r="E983" s="265"/>
      <c r="F983" s="288"/>
      <c r="G983" s="287"/>
      <c r="H983" s="305"/>
      <c r="I983" s="268"/>
      <c r="K983" s="241"/>
    </row>
    <row r="984" spans="1:11" ht="12.75">
      <c r="A984" s="3"/>
      <c r="B984" s="4"/>
      <c r="E984" s="265"/>
      <c r="F984" s="288"/>
      <c r="G984" s="287"/>
      <c r="H984" s="305"/>
      <c r="I984" s="268"/>
      <c r="K984" s="241"/>
    </row>
    <row r="985" spans="1:11" ht="12.75">
      <c r="A985" s="3"/>
      <c r="B985" s="4"/>
      <c r="E985" s="265"/>
      <c r="F985" s="288"/>
      <c r="G985" s="287"/>
      <c r="H985" s="305"/>
      <c r="I985" s="268"/>
      <c r="K985" s="241"/>
    </row>
    <row r="986" spans="1:11" ht="12.75">
      <c r="A986" s="3"/>
      <c r="B986" s="4"/>
      <c r="E986" s="265"/>
      <c r="F986" s="288"/>
      <c r="G986" s="287"/>
      <c r="H986" s="305"/>
      <c r="I986" s="268"/>
      <c r="K986" s="241"/>
    </row>
    <row r="987" spans="1:11" ht="12.75">
      <c r="A987" s="3"/>
      <c r="B987" s="4"/>
      <c r="E987" s="265"/>
      <c r="F987" s="288"/>
      <c r="G987" s="287"/>
      <c r="H987" s="305"/>
      <c r="I987" s="268"/>
      <c r="K987" s="241"/>
    </row>
    <row r="988" spans="1:11" ht="12.75">
      <c r="A988" s="3"/>
      <c r="B988" s="4"/>
      <c r="E988" s="265"/>
      <c r="F988" s="288"/>
      <c r="G988" s="287"/>
      <c r="H988" s="305"/>
      <c r="I988" s="268"/>
      <c r="K988" s="241"/>
    </row>
    <row r="989" spans="1:11" ht="12.75">
      <c r="A989" s="3"/>
      <c r="B989" s="4"/>
      <c r="E989" s="265"/>
      <c r="F989" s="288"/>
      <c r="G989" s="287"/>
      <c r="H989" s="305"/>
      <c r="I989" s="268"/>
      <c r="K989" s="241"/>
    </row>
    <row r="990" spans="1:11" ht="12.75">
      <c r="A990" s="3"/>
      <c r="B990" s="4"/>
      <c r="E990" s="265"/>
      <c r="F990" s="288"/>
      <c r="G990" s="287"/>
      <c r="H990" s="305"/>
      <c r="I990" s="268"/>
      <c r="K990" s="241"/>
    </row>
    <row r="991" spans="1:11" ht="12.75">
      <c r="A991" s="3"/>
      <c r="B991" s="4"/>
      <c r="E991" s="265"/>
      <c r="F991" s="288"/>
      <c r="G991" s="287"/>
      <c r="H991" s="305"/>
      <c r="I991" s="268"/>
      <c r="K991" s="241"/>
    </row>
    <row r="992" spans="1:11" ht="12.75">
      <c r="A992" s="3"/>
      <c r="B992" s="4"/>
      <c r="E992" s="265"/>
      <c r="F992" s="288"/>
      <c r="G992" s="287"/>
      <c r="H992" s="305"/>
      <c r="I992" s="268"/>
      <c r="K992" s="241"/>
    </row>
    <row r="993" spans="1:11" ht="12.75">
      <c r="A993" s="3"/>
      <c r="B993" s="4"/>
      <c r="E993" s="265"/>
      <c r="F993" s="288"/>
      <c r="G993" s="287"/>
      <c r="H993" s="305"/>
      <c r="I993" s="268"/>
      <c r="K993" s="241"/>
    </row>
    <row r="994" spans="1:11" ht="12.75">
      <c r="A994" s="3"/>
      <c r="B994" s="4"/>
      <c r="E994" s="265"/>
      <c r="F994" s="288"/>
      <c r="G994" s="287"/>
      <c r="H994" s="305"/>
      <c r="I994" s="268"/>
      <c r="K994" s="241"/>
    </row>
    <row r="995" spans="1:11" ht="12.75">
      <c r="A995" s="3"/>
      <c r="B995" s="4"/>
      <c r="E995" s="265"/>
      <c r="F995" s="288"/>
      <c r="G995" s="287"/>
      <c r="H995" s="305"/>
      <c r="I995" s="268"/>
      <c r="K995" s="241"/>
    </row>
    <row r="996" spans="1:11" ht="12.75">
      <c r="A996" s="3"/>
      <c r="B996" s="4"/>
      <c r="E996" s="265"/>
      <c r="F996" s="288"/>
      <c r="G996" s="287"/>
      <c r="H996" s="305"/>
      <c r="I996" s="268"/>
      <c r="K996" s="241"/>
    </row>
    <row r="997" spans="1:11" ht="12.75">
      <c r="A997" s="3"/>
      <c r="B997" s="4"/>
      <c r="E997" s="265"/>
      <c r="F997" s="288"/>
      <c r="G997" s="287"/>
      <c r="H997" s="305"/>
      <c r="I997" s="268"/>
      <c r="K997" s="241"/>
    </row>
    <row r="998" spans="1:11" ht="12.75">
      <c r="A998" s="3"/>
      <c r="B998" s="4"/>
      <c r="E998" s="265"/>
      <c r="F998" s="288"/>
      <c r="G998" s="287"/>
      <c r="H998" s="305"/>
      <c r="I998" s="268"/>
      <c r="K998" s="241"/>
    </row>
    <row r="999" spans="1:11" ht="12.75">
      <c r="A999" s="3"/>
      <c r="B999" s="4"/>
      <c r="E999" s="265"/>
      <c r="F999" s="288"/>
      <c r="G999" s="287"/>
      <c r="H999" s="305"/>
      <c r="I999" s="268"/>
      <c r="K999" s="241"/>
    </row>
    <row r="1000" spans="1:11" ht="12.75">
      <c r="A1000" s="3"/>
      <c r="B1000" s="4"/>
      <c r="E1000" s="265"/>
      <c r="F1000" s="288"/>
      <c r="G1000" s="287"/>
      <c r="H1000" s="305"/>
      <c r="I1000" s="268"/>
      <c r="K1000" s="241"/>
    </row>
  </sheetData>
  <mergeCells count="15">
    <mergeCell ref="A20:A26"/>
    <mergeCell ref="A27:A40"/>
    <mergeCell ref="A41:A42"/>
    <mergeCell ref="A2:A3"/>
    <mergeCell ref="B2:B3"/>
    <mergeCell ref="A4:A9"/>
    <mergeCell ref="B4:B5"/>
    <mergeCell ref="B6:B7"/>
    <mergeCell ref="B8:B9"/>
    <mergeCell ref="B18:B19"/>
    <mergeCell ref="B10:B11"/>
    <mergeCell ref="B12:B13"/>
    <mergeCell ref="B14:B15"/>
    <mergeCell ref="B16:B17"/>
    <mergeCell ref="A10:A19"/>
  </mergeCells>
  <hyperlinks>
    <hyperlink ref="D2" r:id="rId1"/>
    <hyperlink ref="D3" r:id="rId2"/>
    <hyperlink ref="D4" r:id="rId3"/>
    <hyperlink ref="D5" r:id="rId4"/>
    <hyperlink ref="I5" r:id="rId5"/>
    <hyperlink ref="D6" r:id="rId6"/>
    <hyperlink ref="D7" r:id="rId7"/>
    <hyperlink ref="D8" r:id="rId8"/>
    <hyperlink ref="D9" r:id="rId9"/>
    <hyperlink ref="D10" r:id="rId10"/>
    <hyperlink ref="D11" r:id="rId11"/>
    <hyperlink ref="I11" r:id="rId12"/>
    <hyperlink ref="D12" r:id="rId13"/>
    <hyperlink ref="D13" r:id="rId14"/>
    <hyperlink ref="I13" r:id="rId15"/>
    <hyperlink ref="D14" r:id="rId16"/>
    <hyperlink ref="D15" r:id="rId17"/>
    <hyperlink ref="I15" r:id="rId18"/>
    <hyperlink ref="D16" r:id="rId19"/>
    <hyperlink ref="D17" r:id="rId20"/>
    <hyperlink ref="I17" r:id="rId21"/>
    <hyperlink ref="D18" r:id="rId22"/>
    <hyperlink ref="D19" r:id="rId23"/>
    <hyperlink ref="I19" r:id="rId24"/>
    <hyperlink ref="D20" r:id="rId25"/>
    <hyperlink ref="D21" r:id="rId26"/>
    <hyperlink ref="D22" r:id="rId27"/>
    <hyperlink ref="D23" r:id="rId28"/>
    <hyperlink ref="D24" r:id="rId29"/>
    <hyperlink ref="D25" r:id="rId30"/>
    <hyperlink ref="D26" r:id="rId31"/>
    <hyperlink ref="D27" r:id="rId32"/>
    <hyperlink ref="D28" r:id="rId33"/>
    <hyperlink ref="D29" r:id="rId34"/>
    <hyperlink ref="D30" r:id="rId35"/>
    <hyperlink ref="D31" r:id="rId36"/>
    <hyperlink ref="D32" r:id="rId37"/>
    <hyperlink ref="D33" r:id="rId38"/>
    <hyperlink ref="D34" r:id="rId39"/>
    <hyperlink ref="D35" r:id="rId40"/>
    <hyperlink ref="D36" r:id="rId41"/>
    <hyperlink ref="D37" r:id="rId42"/>
    <hyperlink ref="D38" r:id="rId43"/>
    <hyperlink ref="D39" r:id="rId44"/>
    <hyperlink ref="D40" r:id="rId45"/>
    <hyperlink ref="D41" r:id="rId46"/>
    <hyperlink ref="D42" r:id="rId47"/>
  </hyperlinks>
  <pageMargins left="0.7" right="0.7" top="0.75" bottom="0.75" header="0.3" footer="0.3"/>
  <pageSetup paperSize="9" orientation="portrait" r:id="rId48"/>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7.85546875" customWidth="1"/>
    <col min="3" max="3" width="38.140625" customWidth="1"/>
    <col min="4" max="4" width="32.42578125" customWidth="1"/>
    <col min="5" max="5" width="13.140625" customWidth="1"/>
    <col min="6" max="6" width="9" customWidth="1"/>
    <col min="7" max="7" width="8.5703125" customWidth="1"/>
    <col min="8" max="8" width="36.42578125" customWidth="1"/>
    <col min="9" max="9" width="136.85546875" customWidth="1"/>
    <col min="11" max="11" width="20.28515625" customWidth="1"/>
  </cols>
  <sheetData>
    <row r="1" spans="1:11" ht="12.75">
      <c r="A1" s="211" t="s">
        <v>7</v>
      </c>
      <c r="B1" s="212" t="s">
        <v>8</v>
      </c>
      <c r="C1" s="213" t="s">
        <v>9</v>
      </c>
      <c r="D1" s="213" t="s">
        <v>10</v>
      </c>
      <c r="E1" s="214" t="s">
        <v>12</v>
      </c>
      <c r="F1" s="214" t="s">
        <v>13</v>
      </c>
      <c r="G1" s="215" t="s">
        <v>14</v>
      </c>
      <c r="H1" s="289" t="s">
        <v>15</v>
      </c>
      <c r="I1" s="217" t="s">
        <v>545</v>
      </c>
      <c r="K1" s="121" t="s">
        <v>393</v>
      </c>
    </row>
    <row r="2" spans="1:11" ht="12.75">
      <c r="A2" s="567" t="s">
        <v>16</v>
      </c>
      <c r="B2" s="568" t="s">
        <v>17</v>
      </c>
      <c r="C2" s="160" t="s">
        <v>18</v>
      </c>
      <c r="D2" s="18" t="s">
        <v>19</v>
      </c>
      <c r="E2" s="20" t="s">
        <v>341</v>
      </c>
      <c r="F2" s="21" t="b">
        <v>0</v>
      </c>
      <c r="G2" s="21" t="b">
        <v>0</v>
      </c>
      <c r="H2" s="290" t="s">
        <v>21</v>
      </c>
      <c r="I2" s="191"/>
    </row>
    <row r="3" spans="1:11" ht="12.75">
      <c r="A3" s="553"/>
      <c r="B3" s="547"/>
      <c r="C3" s="160" t="s">
        <v>18</v>
      </c>
      <c r="D3" s="18" t="s">
        <v>22</v>
      </c>
      <c r="E3" s="20" t="s">
        <v>372</v>
      </c>
      <c r="F3" s="21" t="b">
        <v>0</v>
      </c>
      <c r="G3" s="21" t="b">
        <v>0</v>
      </c>
      <c r="H3" s="291"/>
      <c r="I3" s="191"/>
      <c r="K3" s="119"/>
    </row>
    <row r="4" spans="1:11" ht="24" customHeight="1">
      <c r="A4" s="570" t="s">
        <v>23</v>
      </c>
      <c r="B4" s="569" t="s">
        <v>24</v>
      </c>
      <c r="C4" s="161" t="s">
        <v>25</v>
      </c>
      <c r="D4" s="29" t="s">
        <v>26</v>
      </c>
      <c r="E4" s="31" t="s">
        <v>206</v>
      </c>
      <c r="F4" s="32" t="b">
        <v>1</v>
      </c>
      <c r="G4" s="32" t="b">
        <v>1</v>
      </c>
      <c r="H4" s="293" t="s">
        <v>28</v>
      </c>
      <c r="I4" s="306" t="s">
        <v>689</v>
      </c>
    </row>
    <row r="5" spans="1:11" ht="22.5" customHeight="1">
      <c r="A5" s="557"/>
      <c r="B5" s="547"/>
      <c r="C5" s="161" t="s">
        <v>25</v>
      </c>
      <c r="D5" s="29" t="s">
        <v>29</v>
      </c>
      <c r="E5" s="31" t="s">
        <v>206</v>
      </c>
      <c r="F5" s="32" t="b">
        <v>1</v>
      </c>
      <c r="G5" s="32" t="b">
        <v>1</v>
      </c>
      <c r="H5" s="294" t="s">
        <v>21</v>
      </c>
      <c r="I5" s="306" t="s">
        <v>690</v>
      </c>
      <c r="K5" s="121"/>
    </row>
    <row r="6" spans="1:11" ht="12.75">
      <c r="A6" s="557"/>
      <c r="B6" s="569" t="s">
        <v>30</v>
      </c>
      <c r="C6" s="161" t="s">
        <v>25</v>
      </c>
      <c r="D6" s="29" t="s">
        <v>31</v>
      </c>
      <c r="E6" s="31" t="s">
        <v>677</v>
      </c>
      <c r="F6" s="32" t="b">
        <v>0</v>
      </c>
      <c r="G6" s="32" t="b">
        <v>0</v>
      </c>
      <c r="H6" s="293"/>
      <c r="I6" s="193"/>
      <c r="K6" s="119"/>
    </row>
    <row r="7" spans="1:11" ht="25.5">
      <c r="A7" s="557"/>
      <c r="B7" s="547"/>
      <c r="C7" s="161" t="s">
        <v>25</v>
      </c>
      <c r="D7" s="29" t="s">
        <v>33</v>
      </c>
      <c r="E7" s="31" t="s">
        <v>155</v>
      </c>
      <c r="F7" s="32" t="b">
        <v>0</v>
      </c>
      <c r="G7" s="32" t="b">
        <v>0</v>
      </c>
      <c r="H7" s="294" t="s">
        <v>34</v>
      </c>
      <c r="I7" s="307"/>
    </row>
    <row r="8" spans="1:11" ht="12.75">
      <c r="A8" s="557"/>
      <c r="B8" s="569" t="s">
        <v>35</v>
      </c>
      <c r="C8" s="161" t="s">
        <v>18</v>
      </c>
      <c r="D8" s="29" t="s">
        <v>36</v>
      </c>
      <c r="E8" s="31" t="s">
        <v>668</v>
      </c>
      <c r="F8" s="32" t="b">
        <v>0</v>
      </c>
      <c r="G8" s="32" t="b">
        <v>0</v>
      </c>
      <c r="H8" s="293"/>
      <c r="I8" s="308"/>
    </row>
    <row r="9" spans="1:11" ht="25.5">
      <c r="A9" s="553"/>
      <c r="B9" s="547"/>
      <c r="C9" s="161" t="s">
        <v>38</v>
      </c>
      <c r="D9" s="29" t="s">
        <v>39</v>
      </c>
      <c r="E9" s="31" t="s">
        <v>678</v>
      </c>
      <c r="F9" s="32" t="b">
        <v>0</v>
      </c>
      <c r="G9" s="32" t="b">
        <v>0</v>
      </c>
      <c r="H9" s="294" t="s">
        <v>34</v>
      </c>
      <c r="I9" s="308"/>
    </row>
    <row r="10" spans="1:11" ht="12.75">
      <c r="A10" s="571" t="s">
        <v>40</v>
      </c>
      <c r="B10" s="565" t="s">
        <v>41</v>
      </c>
      <c r="C10" s="162" t="s">
        <v>25</v>
      </c>
      <c r="D10" s="38" t="s">
        <v>42</v>
      </c>
      <c r="E10" s="40" t="s">
        <v>274</v>
      </c>
      <c r="F10" s="209" t="b">
        <v>1</v>
      </c>
      <c r="G10" s="209" t="b">
        <v>1</v>
      </c>
      <c r="H10" s="295" t="s">
        <v>28</v>
      </c>
      <c r="I10" s="196" t="s">
        <v>691</v>
      </c>
      <c r="K10" s="121"/>
    </row>
    <row r="11" spans="1:11" ht="38.25">
      <c r="A11" s="557"/>
      <c r="B11" s="547"/>
      <c r="C11" s="162" t="s">
        <v>25</v>
      </c>
      <c r="D11" s="38" t="s">
        <v>44</v>
      </c>
      <c r="E11" s="40" t="s">
        <v>274</v>
      </c>
      <c r="F11" s="209" t="b">
        <v>1</v>
      </c>
      <c r="G11" s="209" t="b">
        <v>1</v>
      </c>
      <c r="H11" s="296" t="s">
        <v>45</v>
      </c>
      <c r="I11" s="196" t="s">
        <v>692</v>
      </c>
      <c r="K11" s="122"/>
    </row>
    <row r="12" spans="1:11" ht="12.75">
      <c r="A12" s="557"/>
      <c r="B12" s="565" t="s">
        <v>46</v>
      </c>
      <c r="C12" s="162" t="s">
        <v>25</v>
      </c>
      <c r="D12" s="38" t="s">
        <v>47</v>
      </c>
      <c r="E12" s="40" t="s">
        <v>304</v>
      </c>
      <c r="F12" s="209" t="b">
        <v>1</v>
      </c>
      <c r="G12" s="209" t="b">
        <v>1</v>
      </c>
      <c r="H12" s="295" t="s">
        <v>28</v>
      </c>
      <c r="I12" s="309" t="s">
        <v>693</v>
      </c>
      <c r="K12" s="121"/>
    </row>
    <row r="13" spans="1:11" ht="25.5">
      <c r="A13" s="557"/>
      <c r="B13" s="547"/>
      <c r="C13" s="162" t="s">
        <v>25</v>
      </c>
      <c r="D13" s="38" t="s">
        <v>49</v>
      </c>
      <c r="E13" s="40" t="s">
        <v>304</v>
      </c>
      <c r="F13" s="209" t="b">
        <v>1</v>
      </c>
      <c r="G13" s="209" t="b">
        <v>1</v>
      </c>
      <c r="H13" s="296" t="s">
        <v>50</v>
      </c>
      <c r="I13" s="309" t="s">
        <v>694</v>
      </c>
      <c r="K13" s="123"/>
    </row>
    <row r="14" spans="1:11" ht="12.75">
      <c r="A14" s="557"/>
      <c r="B14" s="565" t="s">
        <v>51</v>
      </c>
      <c r="C14" s="162" t="s">
        <v>25</v>
      </c>
      <c r="D14" s="38" t="s">
        <v>52</v>
      </c>
      <c r="E14" s="40" t="s">
        <v>219</v>
      </c>
      <c r="F14" s="209" t="b">
        <v>1</v>
      </c>
      <c r="G14" s="209" t="b">
        <v>1</v>
      </c>
      <c r="H14" s="295" t="s">
        <v>28</v>
      </c>
      <c r="I14" s="310" t="s">
        <v>695</v>
      </c>
      <c r="K14" s="121"/>
    </row>
    <row r="15" spans="1:11" ht="25.5">
      <c r="A15" s="557"/>
      <c r="B15" s="547"/>
      <c r="C15" s="162" t="s">
        <v>25</v>
      </c>
      <c r="D15" s="38" t="s">
        <v>54</v>
      </c>
      <c r="E15" s="40" t="s">
        <v>219</v>
      </c>
      <c r="F15" s="209" t="b">
        <v>1</v>
      </c>
      <c r="G15" s="209" t="b">
        <v>1</v>
      </c>
      <c r="H15" s="296" t="s">
        <v>55</v>
      </c>
      <c r="I15" s="309" t="s">
        <v>696</v>
      </c>
      <c r="K15" s="123"/>
    </row>
    <row r="16" spans="1:11" ht="12.75">
      <c r="A16" s="557"/>
      <c r="B16" s="565" t="s">
        <v>56</v>
      </c>
      <c r="C16" s="162" t="s">
        <v>25</v>
      </c>
      <c r="D16" s="38" t="s">
        <v>57</v>
      </c>
      <c r="E16" s="40" t="s">
        <v>417</v>
      </c>
      <c r="F16" s="209" t="b">
        <v>1</v>
      </c>
      <c r="G16" s="209" t="b">
        <v>1</v>
      </c>
      <c r="H16" s="295" t="s">
        <v>28</v>
      </c>
      <c r="I16" s="309" t="s">
        <v>697</v>
      </c>
      <c r="K16" s="121"/>
    </row>
    <row r="17" spans="1:11" ht="25.5">
      <c r="A17" s="557"/>
      <c r="B17" s="547"/>
      <c r="C17" s="162" t="s">
        <v>25</v>
      </c>
      <c r="D17" s="38" t="s">
        <v>59</v>
      </c>
      <c r="E17" s="40" t="s">
        <v>417</v>
      </c>
      <c r="F17" s="209" t="b">
        <v>1</v>
      </c>
      <c r="G17" s="209" t="b">
        <v>1</v>
      </c>
      <c r="H17" s="296" t="s">
        <v>34</v>
      </c>
      <c r="I17" s="309" t="s">
        <v>698</v>
      </c>
      <c r="K17" s="124"/>
    </row>
    <row r="18" spans="1:11" ht="12.75">
      <c r="A18" s="557"/>
      <c r="B18" s="565" t="s">
        <v>69</v>
      </c>
      <c r="C18" s="162" t="s">
        <v>25</v>
      </c>
      <c r="D18" s="38" t="s">
        <v>70</v>
      </c>
      <c r="E18" s="40" t="s">
        <v>304</v>
      </c>
      <c r="F18" s="209" t="b">
        <v>1</v>
      </c>
      <c r="G18" s="209" t="b">
        <v>1</v>
      </c>
      <c r="H18" s="295" t="s">
        <v>28</v>
      </c>
      <c r="I18" s="196" t="s">
        <v>699</v>
      </c>
      <c r="K18" s="125"/>
    </row>
    <row r="19" spans="1:11" ht="38.25">
      <c r="A19" s="553"/>
      <c r="B19" s="547"/>
      <c r="C19" s="162" t="s">
        <v>25</v>
      </c>
      <c r="D19" s="38" t="s">
        <v>72</v>
      </c>
      <c r="E19" s="40" t="s">
        <v>304</v>
      </c>
      <c r="F19" s="209" t="b">
        <v>1</v>
      </c>
      <c r="G19" s="209" t="b">
        <v>1</v>
      </c>
      <c r="H19" s="296" t="s">
        <v>73</v>
      </c>
      <c r="I19" s="311" t="s">
        <v>700</v>
      </c>
      <c r="K19" s="126"/>
    </row>
    <row r="20" spans="1:11" ht="12.75">
      <c r="A20" s="578" t="s">
        <v>75</v>
      </c>
      <c r="B20" s="163" t="s">
        <v>76</v>
      </c>
      <c r="C20" s="164" t="s">
        <v>77</v>
      </c>
      <c r="D20" s="53" t="s">
        <v>78</v>
      </c>
      <c r="E20" s="55" t="s">
        <v>304</v>
      </c>
      <c r="F20" s="57" t="b">
        <v>1</v>
      </c>
      <c r="G20" s="57" t="b">
        <v>1</v>
      </c>
      <c r="H20" s="297" t="s">
        <v>21</v>
      </c>
      <c r="I20" s="312" t="s">
        <v>701</v>
      </c>
      <c r="K20" s="121"/>
    </row>
    <row r="21" spans="1:11" ht="12.75">
      <c r="A21" s="557"/>
      <c r="B21" s="163" t="s">
        <v>80</v>
      </c>
      <c r="C21" s="164" t="s">
        <v>77</v>
      </c>
      <c r="D21" s="53" t="s">
        <v>81</v>
      </c>
      <c r="E21" s="55" t="s">
        <v>160</v>
      </c>
      <c r="F21" s="57" t="b">
        <v>0</v>
      </c>
      <c r="G21" s="57" t="b">
        <v>0</v>
      </c>
      <c r="H21" s="297" t="s">
        <v>21</v>
      </c>
      <c r="I21" s="312"/>
      <c r="K21" s="127"/>
    </row>
    <row r="22" spans="1:11" ht="12.75">
      <c r="A22" s="557"/>
      <c r="B22" s="163" t="s">
        <v>83</v>
      </c>
      <c r="C22" s="164" t="s">
        <v>77</v>
      </c>
      <c r="D22" s="53" t="s">
        <v>84</v>
      </c>
      <c r="E22" s="55" t="s">
        <v>250</v>
      </c>
      <c r="F22" s="57" t="b">
        <v>1</v>
      </c>
      <c r="G22" s="57" t="b">
        <v>1</v>
      </c>
      <c r="H22" s="297" t="s">
        <v>21</v>
      </c>
      <c r="I22" s="313" t="s">
        <v>702</v>
      </c>
      <c r="K22" s="128"/>
    </row>
    <row r="23" spans="1:11" ht="12.75">
      <c r="A23" s="557"/>
      <c r="B23" s="163" t="s">
        <v>86</v>
      </c>
      <c r="C23" s="164" t="s">
        <v>77</v>
      </c>
      <c r="D23" s="53" t="s">
        <v>87</v>
      </c>
      <c r="E23" s="55" t="s">
        <v>310</v>
      </c>
      <c r="F23" s="57" t="b">
        <v>1</v>
      </c>
      <c r="G23" s="57" t="b">
        <v>1</v>
      </c>
      <c r="H23" s="297" t="s">
        <v>21</v>
      </c>
      <c r="I23" s="314" t="s">
        <v>703</v>
      </c>
      <c r="K23" s="128"/>
    </row>
    <row r="24" spans="1:11" ht="12.75">
      <c r="A24" s="557"/>
      <c r="B24" s="163" t="s">
        <v>89</v>
      </c>
      <c r="C24" s="164" t="s">
        <v>77</v>
      </c>
      <c r="D24" s="53" t="s">
        <v>90</v>
      </c>
      <c r="E24" s="55" t="s">
        <v>310</v>
      </c>
      <c r="F24" s="57" t="b">
        <v>1</v>
      </c>
      <c r="G24" s="57" t="b">
        <v>1</v>
      </c>
      <c r="H24" s="297" t="s">
        <v>21</v>
      </c>
      <c r="I24" s="313" t="s">
        <v>704</v>
      </c>
      <c r="K24" s="125"/>
    </row>
    <row r="25" spans="1:11" ht="12.75">
      <c r="A25" s="557"/>
      <c r="B25" s="163" t="s">
        <v>91</v>
      </c>
      <c r="C25" s="164" t="s">
        <v>77</v>
      </c>
      <c r="D25" s="53" t="s">
        <v>92</v>
      </c>
      <c r="E25" s="55" t="s">
        <v>270</v>
      </c>
      <c r="F25" s="57" t="b">
        <v>1</v>
      </c>
      <c r="G25" s="57" t="b">
        <v>1</v>
      </c>
      <c r="H25" s="297" t="s">
        <v>21</v>
      </c>
      <c r="I25" s="313" t="s">
        <v>705</v>
      </c>
      <c r="K25" s="129"/>
    </row>
    <row r="26" spans="1:11" ht="12.75">
      <c r="A26" s="553"/>
      <c r="B26" s="163" t="s">
        <v>94</v>
      </c>
      <c r="C26" s="164" t="s">
        <v>77</v>
      </c>
      <c r="D26" s="53" t="s">
        <v>95</v>
      </c>
      <c r="E26" s="55" t="s">
        <v>303</v>
      </c>
      <c r="F26" s="57" t="b">
        <v>1</v>
      </c>
      <c r="G26" s="57" t="b">
        <v>1</v>
      </c>
      <c r="H26" s="297" t="s">
        <v>21</v>
      </c>
      <c r="I26" s="313" t="s">
        <v>706</v>
      </c>
      <c r="K26" s="129"/>
    </row>
    <row r="27" spans="1:11" ht="15.75" customHeight="1">
      <c r="A27" s="580" t="s">
        <v>107</v>
      </c>
      <c r="B27" s="71" t="s">
        <v>108</v>
      </c>
      <c r="C27" s="169" t="s">
        <v>25</v>
      </c>
      <c r="D27" s="68" t="s">
        <v>109</v>
      </c>
      <c r="E27" s="70" t="s">
        <v>130</v>
      </c>
      <c r="F27" s="76" t="b">
        <v>0</v>
      </c>
      <c r="G27" s="76" t="b">
        <v>0</v>
      </c>
      <c r="H27" s="298" t="s">
        <v>106</v>
      </c>
      <c r="I27" s="202"/>
      <c r="K27" s="130"/>
    </row>
    <row r="28" spans="1:11" ht="15.75" customHeight="1">
      <c r="A28" s="573"/>
      <c r="B28" s="71" t="s">
        <v>111</v>
      </c>
      <c r="C28" s="169" t="s">
        <v>25</v>
      </c>
      <c r="D28" s="68" t="s">
        <v>112</v>
      </c>
      <c r="E28" s="70" t="s">
        <v>182</v>
      </c>
      <c r="F28" s="76" t="b">
        <v>0</v>
      </c>
      <c r="G28" s="76" t="b">
        <v>0</v>
      </c>
      <c r="H28" s="298" t="s">
        <v>106</v>
      </c>
      <c r="I28" s="202"/>
      <c r="K28" s="130"/>
    </row>
    <row r="29" spans="1:11" ht="15.75" customHeight="1">
      <c r="A29" s="573"/>
      <c r="B29" s="71" t="s">
        <v>114</v>
      </c>
      <c r="C29" s="169" t="s">
        <v>25</v>
      </c>
      <c r="D29" s="74" t="s">
        <v>115</v>
      </c>
      <c r="E29" s="70" t="s">
        <v>684</v>
      </c>
      <c r="F29" s="76" t="b">
        <v>0</v>
      </c>
      <c r="G29" s="76" t="b">
        <v>0</v>
      </c>
      <c r="H29" s="298" t="s">
        <v>106</v>
      </c>
      <c r="I29" s="202"/>
      <c r="K29" s="130"/>
    </row>
    <row r="30" spans="1:11" ht="15.75" customHeight="1">
      <c r="A30" s="573"/>
      <c r="B30" s="71" t="s">
        <v>117</v>
      </c>
      <c r="C30" s="169" t="s">
        <v>25</v>
      </c>
      <c r="D30" s="68" t="s">
        <v>118</v>
      </c>
      <c r="E30" s="70" t="s">
        <v>379</v>
      </c>
      <c r="F30" s="76" t="b">
        <v>0</v>
      </c>
      <c r="G30" s="76" t="b">
        <v>0</v>
      </c>
      <c r="H30" s="298" t="s">
        <v>106</v>
      </c>
      <c r="I30" s="202"/>
      <c r="K30" s="130"/>
    </row>
    <row r="31" spans="1:11" ht="15.75" customHeight="1">
      <c r="A31" s="573"/>
      <c r="B31" s="71" t="s">
        <v>119</v>
      </c>
      <c r="C31" s="169" t="s">
        <v>25</v>
      </c>
      <c r="D31" s="68" t="s">
        <v>120</v>
      </c>
      <c r="E31" s="70" t="s">
        <v>179</v>
      </c>
      <c r="F31" s="76" t="b">
        <v>0</v>
      </c>
      <c r="G31" s="76" t="b">
        <v>0</v>
      </c>
      <c r="H31" s="298" t="s">
        <v>106</v>
      </c>
      <c r="I31" s="202"/>
      <c r="K31" s="130"/>
    </row>
    <row r="32" spans="1:11" ht="15.75" customHeight="1">
      <c r="A32" s="573"/>
      <c r="B32" s="71" t="b">
        <v>1</v>
      </c>
      <c r="C32" s="171" t="s">
        <v>25</v>
      </c>
      <c r="D32" s="68" t="s">
        <v>123</v>
      </c>
      <c r="E32" s="70" t="s">
        <v>150</v>
      </c>
      <c r="F32" s="76" t="b">
        <v>0</v>
      </c>
      <c r="G32" s="76" t="b">
        <v>0</v>
      </c>
      <c r="H32" s="298" t="s">
        <v>106</v>
      </c>
      <c r="I32" s="315"/>
    </row>
    <row r="33" spans="1:11" ht="15.75" customHeight="1">
      <c r="A33" s="573"/>
      <c r="B33" s="172" t="s">
        <v>125</v>
      </c>
      <c r="C33" s="171" t="s">
        <v>25</v>
      </c>
      <c r="D33" s="68" t="s">
        <v>126</v>
      </c>
      <c r="E33" s="70" t="s">
        <v>74</v>
      </c>
      <c r="F33" s="76" t="b">
        <v>0</v>
      </c>
      <c r="G33" s="76" t="b">
        <v>0</v>
      </c>
      <c r="H33" s="298" t="s">
        <v>106</v>
      </c>
      <c r="I33" s="202"/>
    </row>
    <row r="34" spans="1:11" ht="15.75" customHeight="1">
      <c r="A34" s="573"/>
      <c r="B34" s="172" t="s">
        <v>128</v>
      </c>
      <c r="C34" s="171" t="s">
        <v>25</v>
      </c>
      <c r="D34" s="68" t="s">
        <v>129</v>
      </c>
      <c r="E34" s="70" t="s">
        <v>74</v>
      </c>
      <c r="F34" s="76" t="b">
        <v>0</v>
      </c>
      <c r="G34" s="76" t="b">
        <v>0</v>
      </c>
      <c r="H34" s="298" t="s">
        <v>106</v>
      </c>
      <c r="I34" s="202"/>
    </row>
    <row r="35" spans="1:11" ht="15.75" customHeight="1">
      <c r="A35" s="573"/>
      <c r="B35" s="71" t="s">
        <v>131</v>
      </c>
      <c r="C35" s="169" t="s">
        <v>25</v>
      </c>
      <c r="D35" s="68" t="s">
        <v>132</v>
      </c>
      <c r="E35" s="70" t="s">
        <v>74</v>
      </c>
      <c r="F35" s="76" t="b">
        <v>0</v>
      </c>
      <c r="G35" s="76" t="b">
        <v>0</v>
      </c>
      <c r="H35" s="298" t="s">
        <v>106</v>
      </c>
      <c r="I35" s="202"/>
      <c r="K35" s="131"/>
    </row>
    <row r="36" spans="1:11" ht="15.75" customHeight="1">
      <c r="A36" s="573"/>
      <c r="B36" s="172" t="s">
        <v>134</v>
      </c>
      <c r="C36" s="171" t="s">
        <v>25</v>
      </c>
      <c r="D36" s="68" t="s">
        <v>135</v>
      </c>
      <c r="E36" s="70" t="s">
        <v>74</v>
      </c>
      <c r="F36" s="76" t="b">
        <v>0</v>
      </c>
      <c r="G36" s="76" t="b">
        <v>0</v>
      </c>
      <c r="H36" s="298" t="s">
        <v>106</v>
      </c>
      <c r="I36" s="202"/>
    </row>
    <row r="37" spans="1:11" ht="15.75" customHeight="1">
      <c r="A37" s="573"/>
      <c r="B37" s="172" t="s">
        <v>136</v>
      </c>
      <c r="C37" s="171" t="s">
        <v>25</v>
      </c>
      <c r="D37" s="68" t="s">
        <v>137</v>
      </c>
      <c r="E37" s="70" t="s">
        <v>74</v>
      </c>
      <c r="F37" s="76" t="b">
        <v>0</v>
      </c>
      <c r="G37" s="76" t="b">
        <v>0</v>
      </c>
      <c r="H37" s="298" t="s">
        <v>106</v>
      </c>
      <c r="I37" s="202"/>
    </row>
    <row r="38" spans="1:11" ht="15.75" customHeight="1">
      <c r="A38" s="573"/>
      <c r="B38" s="172" t="s">
        <v>138</v>
      </c>
      <c r="C38" s="171" t="s">
        <v>25</v>
      </c>
      <c r="D38" s="68" t="s">
        <v>139</v>
      </c>
      <c r="E38" s="70" t="s">
        <v>74</v>
      </c>
      <c r="F38" s="76" t="b">
        <v>0</v>
      </c>
      <c r="G38" s="76" t="b">
        <v>0</v>
      </c>
      <c r="H38" s="298" t="s">
        <v>106</v>
      </c>
      <c r="I38" s="202"/>
    </row>
    <row r="39" spans="1:11" ht="15.75" customHeight="1">
      <c r="A39" s="573"/>
      <c r="B39" s="172" t="s">
        <v>380</v>
      </c>
      <c r="C39" s="171" t="s">
        <v>25</v>
      </c>
      <c r="D39" s="68" t="s">
        <v>381</v>
      </c>
      <c r="E39" s="70" t="s">
        <v>74</v>
      </c>
      <c r="F39" s="76" t="b">
        <v>0</v>
      </c>
      <c r="G39" s="76" t="b">
        <v>0</v>
      </c>
      <c r="H39" s="298" t="s">
        <v>106</v>
      </c>
      <c r="I39" s="202"/>
    </row>
    <row r="40" spans="1:11" ht="15.75" customHeight="1">
      <c r="A40" s="547"/>
      <c r="B40" s="88" t="s">
        <v>145</v>
      </c>
      <c r="C40" s="169" t="s">
        <v>25</v>
      </c>
      <c r="D40" s="68" t="s">
        <v>145</v>
      </c>
      <c r="E40" s="87" t="s">
        <v>155</v>
      </c>
      <c r="F40" s="316" t="b">
        <v>1</v>
      </c>
      <c r="G40" s="316" t="b">
        <v>1</v>
      </c>
      <c r="H40" s="298" t="s">
        <v>106</v>
      </c>
      <c r="I40" s="202" t="s">
        <v>707</v>
      </c>
      <c r="K40" s="131"/>
    </row>
    <row r="41" spans="1:11" ht="129.75" customHeight="1">
      <c r="A41" s="577" t="s">
        <v>147</v>
      </c>
      <c r="B41" s="173" t="s">
        <v>148</v>
      </c>
      <c r="C41" s="174" t="s">
        <v>149</v>
      </c>
      <c r="D41" s="175" t="s">
        <v>148</v>
      </c>
      <c r="E41" s="112" t="s">
        <v>384</v>
      </c>
      <c r="F41" s="176" t="b">
        <v>0</v>
      </c>
      <c r="G41" s="177" t="s">
        <v>151</v>
      </c>
      <c r="H41" s="299" t="s">
        <v>513</v>
      </c>
      <c r="I41" s="178"/>
      <c r="K41" s="132"/>
    </row>
    <row r="42" spans="1:11" ht="38.25">
      <c r="A42" s="547"/>
      <c r="B42" s="173" t="s">
        <v>153</v>
      </c>
      <c r="C42" s="174" t="s">
        <v>154</v>
      </c>
      <c r="D42" s="175" t="s">
        <v>153</v>
      </c>
      <c r="E42" s="112" t="s">
        <v>379</v>
      </c>
      <c r="F42" s="176" t="b">
        <v>0</v>
      </c>
      <c r="G42" s="179" t="s">
        <v>151</v>
      </c>
      <c r="H42" s="317" t="s">
        <v>685</v>
      </c>
      <c r="I42" s="204"/>
      <c r="K42" s="133"/>
    </row>
    <row r="43" spans="1:11" ht="15.75" customHeight="1">
      <c r="A43" s="228"/>
      <c r="B43" s="229"/>
      <c r="C43" s="230"/>
      <c r="D43" s="119"/>
      <c r="E43" s="231"/>
      <c r="F43" s="232"/>
      <c r="G43" s="233"/>
      <c r="H43" s="301"/>
      <c r="I43" s="235"/>
      <c r="K43" s="235"/>
    </row>
    <row r="44" spans="1:11" ht="15.75" customHeight="1">
      <c r="A44" s="228"/>
      <c r="B44" s="4"/>
      <c r="D44" s="119"/>
      <c r="E44" s="231"/>
      <c r="F44" s="232"/>
      <c r="G44" s="233"/>
      <c r="H44" s="301"/>
      <c r="I44" s="235"/>
      <c r="K44" s="235"/>
    </row>
    <row r="45" spans="1:11" ht="19.5" customHeight="1">
      <c r="A45" s="236" t="s">
        <v>613</v>
      </c>
      <c r="B45" s="237" t="s">
        <v>614</v>
      </c>
      <c r="C45" s="238"/>
      <c r="D45" s="239"/>
      <c r="E45" s="231"/>
      <c r="F45" s="232"/>
      <c r="G45" s="233"/>
      <c r="H45" s="301"/>
      <c r="I45" s="240"/>
    </row>
    <row r="46" spans="1:11" ht="15.75" customHeight="1">
      <c r="A46" s="3"/>
      <c r="B46" s="4"/>
      <c r="C46" s="241"/>
      <c r="D46" s="119"/>
      <c r="E46" s="231"/>
      <c r="F46" s="242"/>
      <c r="G46" s="233"/>
      <c r="H46" s="301"/>
      <c r="I46" s="243"/>
      <c r="K46" s="243"/>
    </row>
    <row r="47" spans="1:11" ht="15" customHeight="1">
      <c r="A47" s="1" t="s">
        <v>615</v>
      </c>
      <c r="B47" s="244" t="s">
        <v>614</v>
      </c>
      <c r="D47" s="119"/>
      <c r="E47" s="231"/>
      <c r="F47" s="232"/>
      <c r="G47" s="233"/>
      <c r="H47" s="302"/>
      <c r="I47" s="246"/>
      <c r="K47" s="246"/>
    </row>
    <row r="48" spans="1:11" ht="15.75" customHeight="1">
      <c r="D48" s="119"/>
      <c r="E48" s="231"/>
      <c r="F48" s="232"/>
      <c r="G48" s="233"/>
      <c r="H48" s="302"/>
      <c r="I48" s="243"/>
      <c r="K48" s="243"/>
    </row>
    <row r="49" spans="1:11" ht="15.75" customHeight="1">
      <c r="A49" s="247" t="s">
        <v>616</v>
      </c>
      <c r="B49" s="248" t="s">
        <v>617</v>
      </c>
      <c r="C49" s="249"/>
      <c r="D49" s="119"/>
      <c r="E49" s="231"/>
      <c r="F49" s="232"/>
      <c r="G49" s="233"/>
      <c r="H49" s="302"/>
      <c r="I49" s="243"/>
      <c r="K49" s="243"/>
    </row>
    <row r="50" spans="1:11" ht="15.75" customHeight="1">
      <c r="A50" s="250"/>
      <c r="B50" s="251" t="s">
        <v>618</v>
      </c>
      <c r="C50" s="252"/>
      <c r="D50" s="253"/>
      <c r="E50" s="231"/>
      <c r="F50" s="232"/>
      <c r="G50" s="233"/>
      <c r="H50" s="303"/>
      <c r="I50" s="255"/>
    </row>
    <row r="51" spans="1:11" ht="15.75" customHeight="1">
      <c r="A51" s="250"/>
      <c r="B51" s="256" t="s">
        <v>619</v>
      </c>
      <c r="C51" s="257"/>
      <c r="D51" s="253"/>
      <c r="E51" s="231"/>
      <c r="F51" s="232"/>
      <c r="G51" s="233"/>
      <c r="H51" s="304"/>
      <c r="I51" s="255"/>
    </row>
    <row r="52" spans="1:11" ht="15.75" customHeight="1">
      <c r="A52" s="250"/>
      <c r="B52" s="256" t="s">
        <v>620</v>
      </c>
      <c r="C52" s="257"/>
      <c r="D52" s="253"/>
      <c r="E52" s="231"/>
      <c r="F52" s="232"/>
      <c r="G52" s="233"/>
      <c r="H52" s="304"/>
      <c r="I52" s="255"/>
    </row>
    <row r="53" spans="1:11" ht="15.75" customHeight="1">
      <c r="A53" s="259"/>
      <c r="B53" s="260" t="s">
        <v>621</v>
      </c>
      <c r="C53" s="261"/>
      <c r="D53" s="253"/>
      <c r="E53" s="231"/>
      <c r="F53" s="232"/>
      <c r="G53" s="233"/>
      <c r="H53" s="304"/>
      <c r="I53" s="255"/>
    </row>
    <row r="54" spans="1:11" ht="15.75" customHeight="1">
      <c r="A54" s="3"/>
      <c r="B54" s="4"/>
      <c r="D54" s="253"/>
      <c r="E54" s="231"/>
      <c r="F54" s="232"/>
      <c r="G54" s="233"/>
      <c r="H54" s="304"/>
      <c r="I54" s="255"/>
    </row>
    <row r="55" spans="1:11" ht="25.5">
      <c r="A55" s="262" t="s">
        <v>622</v>
      </c>
      <c r="B55" s="263"/>
      <c r="E55" s="265"/>
      <c r="F55" s="266"/>
      <c r="G55" s="266"/>
      <c r="H55" s="305"/>
      <c r="I55" s="268"/>
      <c r="K55" s="241"/>
    </row>
    <row r="56" spans="1:11" ht="12.75">
      <c r="A56" s="3"/>
      <c r="B56" s="269"/>
      <c r="C56" s="270"/>
      <c r="E56" s="265"/>
      <c r="F56" s="271"/>
      <c r="G56" s="271"/>
      <c r="H56" s="305"/>
      <c r="I56" s="268"/>
      <c r="K56" s="241"/>
    </row>
    <row r="57" spans="1:11" ht="12.75">
      <c r="A57" s="3"/>
      <c r="B57" s="272"/>
      <c r="C57" s="273"/>
      <c r="E57" s="265"/>
      <c r="F57" s="271"/>
      <c r="G57" s="271"/>
      <c r="H57" s="305"/>
      <c r="I57" s="268"/>
      <c r="K57" s="241"/>
    </row>
    <row r="58" spans="1:11" ht="12.75">
      <c r="A58" s="3"/>
      <c r="B58" s="272"/>
      <c r="C58" s="274"/>
      <c r="E58" s="265"/>
      <c r="F58" s="271"/>
      <c r="G58" s="271"/>
      <c r="H58" s="305"/>
      <c r="I58" s="268"/>
      <c r="K58" s="241"/>
    </row>
    <row r="59" spans="1:11" ht="12.75">
      <c r="A59" s="3"/>
      <c r="B59" s="275"/>
      <c r="C59" s="276"/>
      <c r="E59" s="265"/>
      <c r="F59" s="271"/>
      <c r="G59" s="271"/>
      <c r="H59" s="305"/>
      <c r="I59" s="268"/>
      <c r="K59" s="241"/>
    </row>
    <row r="60" spans="1:11" ht="199.5">
      <c r="B60" s="277"/>
      <c r="C60" s="278" t="s">
        <v>688</v>
      </c>
      <c r="D60" s="279"/>
      <c r="E60" s="265"/>
      <c r="F60" s="271"/>
      <c r="G60" s="271"/>
      <c r="H60" s="305"/>
      <c r="I60" s="268"/>
      <c r="K60" s="241"/>
    </row>
    <row r="61" spans="1:11" ht="12.75">
      <c r="D61" s="252"/>
      <c r="E61" s="280"/>
      <c r="F61" s="271"/>
      <c r="G61" s="271"/>
      <c r="H61" s="305"/>
      <c r="I61" s="268"/>
      <c r="K61" s="241"/>
    </row>
    <row r="62" spans="1:11" ht="12.75">
      <c r="C62" s="279" t="s">
        <v>623</v>
      </c>
      <c r="D62" s="264"/>
      <c r="E62" s="265"/>
      <c r="F62" s="271"/>
      <c r="G62" s="271"/>
      <c r="H62" s="305"/>
      <c r="I62" s="268"/>
      <c r="K62" s="241"/>
    </row>
    <row r="63" spans="1:11" ht="12.75">
      <c r="A63" s="281" t="s">
        <v>624</v>
      </c>
      <c r="B63" s="282"/>
      <c r="C63" s="283"/>
      <c r="E63" s="265"/>
      <c r="F63" s="271"/>
      <c r="G63" s="271"/>
      <c r="H63" s="305"/>
      <c r="I63" s="268"/>
      <c r="K63" s="241"/>
    </row>
    <row r="64" spans="1:11" ht="12.75">
      <c r="A64" s="284"/>
      <c r="B64" s="285"/>
      <c r="C64" s="276"/>
      <c r="E64" s="265"/>
      <c r="F64" s="271"/>
      <c r="G64" s="271"/>
      <c r="H64" s="305"/>
      <c r="I64" s="268"/>
      <c r="K64" s="241"/>
    </row>
    <row r="65" spans="1:11" ht="12.75">
      <c r="E65" s="265"/>
      <c r="F65" s="271"/>
      <c r="G65" s="271"/>
      <c r="H65" s="305"/>
      <c r="I65" s="268"/>
      <c r="K65" s="241"/>
    </row>
    <row r="66" spans="1:11" ht="12.75">
      <c r="E66" s="265"/>
      <c r="F66" s="271"/>
      <c r="G66" s="271"/>
      <c r="H66" s="305"/>
      <c r="I66" s="268"/>
      <c r="K66" s="241"/>
    </row>
    <row r="67" spans="1:11" ht="12.75">
      <c r="E67" s="265"/>
      <c r="F67" s="271"/>
      <c r="G67" s="271"/>
      <c r="H67" s="305"/>
      <c r="I67" s="268"/>
      <c r="K67" s="241"/>
    </row>
    <row r="68" spans="1:11" ht="12.75">
      <c r="E68" s="265"/>
      <c r="F68" s="271"/>
      <c r="G68" s="271"/>
      <c r="H68" s="305"/>
      <c r="I68" s="268"/>
      <c r="K68" s="241"/>
    </row>
    <row r="69" spans="1:11" ht="12.75">
      <c r="E69" s="265"/>
      <c r="F69" s="271"/>
      <c r="G69" s="271"/>
      <c r="H69" s="305"/>
      <c r="I69" s="268"/>
      <c r="K69" s="241"/>
    </row>
    <row r="70" spans="1:11" ht="12.75">
      <c r="E70" s="265"/>
      <c r="F70" s="271"/>
      <c r="G70" s="271"/>
      <c r="H70" s="305"/>
      <c r="I70" s="268"/>
      <c r="K70" s="241"/>
    </row>
    <row r="71" spans="1:11" ht="12.75">
      <c r="A71" s="3"/>
      <c r="B71" s="4"/>
      <c r="E71" s="265"/>
      <c r="F71" s="271"/>
      <c r="G71" s="271"/>
      <c r="H71" s="305"/>
      <c r="I71" s="268"/>
      <c r="K71" s="241"/>
    </row>
    <row r="72" spans="1:11" ht="12.75">
      <c r="A72" s="5"/>
      <c r="B72" s="4"/>
      <c r="E72" s="265"/>
      <c r="F72" s="271"/>
      <c r="G72" s="271"/>
      <c r="H72" s="305"/>
      <c r="I72" s="268"/>
      <c r="K72" s="241"/>
    </row>
    <row r="73" spans="1:11" ht="12.75">
      <c r="A73" s="5"/>
      <c r="B73" s="4"/>
      <c r="E73" s="265"/>
      <c r="F73" s="271"/>
      <c r="G73" s="271"/>
      <c r="H73" s="305"/>
      <c r="I73" s="268"/>
      <c r="K73" s="241"/>
    </row>
    <row r="74" spans="1:11" ht="12.75">
      <c r="A74" s="5"/>
      <c r="B74" s="4"/>
      <c r="E74" s="265"/>
      <c r="F74" s="271"/>
      <c r="G74" s="271"/>
      <c r="H74" s="305"/>
      <c r="I74" s="268"/>
      <c r="K74" s="241"/>
    </row>
    <row r="75" spans="1:11" ht="12.75">
      <c r="A75" s="5"/>
      <c r="B75" s="4"/>
      <c r="E75" s="265"/>
      <c r="F75" s="271"/>
      <c r="G75" s="271"/>
      <c r="H75" s="305"/>
      <c r="I75" s="268"/>
      <c r="K75" s="241"/>
    </row>
    <row r="76" spans="1:11" ht="12.75">
      <c r="A76" s="5"/>
      <c r="B76" s="4"/>
      <c r="E76" s="265"/>
      <c r="F76" s="271"/>
      <c r="G76" s="271"/>
      <c r="H76" s="305"/>
      <c r="I76" s="268"/>
      <c r="K76" s="241"/>
    </row>
    <row r="77" spans="1:11" ht="12.75">
      <c r="A77" s="3"/>
      <c r="B77" s="4"/>
      <c r="E77" s="265"/>
      <c r="F77" s="271"/>
      <c r="G77" s="271"/>
      <c r="H77" s="305"/>
      <c r="I77" s="268"/>
      <c r="K77" s="241"/>
    </row>
    <row r="78" spans="1:11" ht="12.75">
      <c r="A78" s="3"/>
      <c r="B78" s="4"/>
      <c r="E78" s="265"/>
      <c r="F78" s="271"/>
      <c r="G78" s="271"/>
      <c r="H78" s="305"/>
      <c r="I78" s="268"/>
      <c r="K78" s="241"/>
    </row>
    <row r="79" spans="1:11" ht="12.75">
      <c r="A79" s="3"/>
      <c r="B79" s="4"/>
      <c r="E79" s="265"/>
      <c r="F79" s="271"/>
      <c r="G79" s="271"/>
      <c r="H79" s="305"/>
      <c r="I79" s="268"/>
      <c r="K79" s="241"/>
    </row>
    <row r="80" spans="1:11" ht="12.75">
      <c r="A80" s="3"/>
      <c r="B80" s="4"/>
      <c r="E80" s="265"/>
      <c r="F80" s="271"/>
      <c r="G80" s="271"/>
      <c r="H80" s="305"/>
      <c r="I80" s="268"/>
      <c r="K80" s="241"/>
    </row>
    <row r="81" spans="1:11" ht="12.75">
      <c r="A81" s="3"/>
      <c r="B81" s="4"/>
      <c r="E81" s="265"/>
      <c r="F81" s="271"/>
      <c r="G81" s="271"/>
      <c r="H81" s="305"/>
      <c r="I81" s="268"/>
      <c r="K81" s="241"/>
    </row>
    <row r="82" spans="1:11" ht="12.75">
      <c r="A82" s="3"/>
      <c r="B82" s="4"/>
      <c r="E82" s="265"/>
      <c r="F82" s="271"/>
      <c r="G82" s="271"/>
      <c r="H82" s="305"/>
      <c r="I82" s="268"/>
      <c r="K82" s="241"/>
    </row>
    <row r="83" spans="1:11" ht="12.75">
      <c r="A83" s="3"/>
      <c r="B83" s="4"/>
      <c r="E83" s="265"/>
      <c r="F83" s="271"/>
      <c r="G83" s="271"/>
      <c r="H83" s="305"/>
      <c r="I83" s="268"/>
      <c r="K83" s="241"/>
    </row>
    <row r="84" spans="1:11" ht="12.75">
      <c r="A84" s="3"/>
      <c r="B84" s="4"/>
      <c r="E84" s="265"/>
      <c r="F84" s="271"/>
      <c r="G84" s="271"/>
      <c r="H84" s="305"/>
      <c r="I84" s="268"/>
      <c r="K84" s="241"/>
    </row>
    <row r="85" spans="1:11" ht="12.75">
      <c r="A85" s="3"/>
      <c r="B85" s="4"/>
      <c r="E85" s="265"/>
      <c r="F85" s="271"/>
      <c r="G85" s="271"/>
      <c r="H85" s="305"/>
      <c r="I85" s="268"/>
      <c r="K85" s="241"/>
    </row>
    <row r="86" spans="1:11" ht="12.75">
      <c r="A86" s="3"/>
      <c r="B86" s="4"/>
      <c r="E86" s="265"/>
      <c r="F86" s="271"/>
      <c r="G86" s="271"/>
      <c r="H86" s="305"/>
      <c r="I86" s="268"/>
      <c r="K86" s="241"/>
    </row>
    <row r="87" spans="1:11" ht="12.75">
      <c r="A87" s="3"/>
      <c r="B87" s="4"/>
      <c r="E87" s="265"/>
      <c r="F87" s="271"/>
      <c r="G87" s="271"/>
      <c r="H87" s="305"/>
      <c r="I87" s="268"/>
      <c r="K87" s="241"/>
    </row>
    <row r="88" spans="1:11" ht="12.75">
      <c r="A88" s="3"/>
      <c r="B88" s="4"/>
      <c r="E88" s="265"/>
      <c r="F88" s="271"/>
      <c r="G88" s="271"/>
      <c r="H88" s="305"/>
      <c r="I88" s="268"/>
      <c r="K88" s="241"/>
    </row>
    <row r="89" spans="1:11" ht="12.75">
      <c r="A89" s="3"/>
      <c r="B89" s="4"/>
      <c r="E89" s="265"/>
      <c r="F89" s="271"/>
      <c r="G89" s="271"/>
      <c r="H89" s="305"/>
      <c r="I89" s="268"/>
      <c r="K89" s="241"/>
    </row>
    <row r="90" spans="1:11" ht="12.75">
      <c r="A90" s="3"/>
      <c r="B90" s="4"/>
      <c r="E90" s="265"/>
      <c r="F90" s="271"/>
      <c r="G90" s="271"/>
      <c r="H90" s="305"/>
      <c r="I90" s="268"/>
      <c r="K90" s="241"/>
    </row>
    <row r="91" spans="1:11" ht="12.75">
      <c r="A91" s="3"/>
      <c r="B91" s="4"/>
      <c r="E91" s="265"/>
      <c r="F91" s="271"/>
      <c r="G91" s="271"/>
      <c r="H91" s="305"/>
      <c r="I91" s="268"/>
      <c r="K91" s="241"/>
    </row>
    <row r="92" spans="1:11" ht="12.75">
      <c r="A92" s="3"/>
      <c r="B92" s="4"/>
      <c r="E92" s="265"/>
      <c r="F92" s="271"/>
      <c r="G92" s="271"/>
      <c r="H92" s="305"/>
      <c r="I92" s="268"/>
      <c r="K92" s="241"/>
    </row>
    <row r="93" spans="1:11" ht="12.75">
      <c r="A93" s="3"/>
      <c r="B93" s="4"/>
      <c r="E93" s="265"/>
      <c r="F93" s="271"/>
      <c r="G93" s="271"/>
      <c r="H93" s="305"/>
      <c r="I93" s="268"/>
      <c r="K93" s="241"/>
    </row>
    <row r="94" spans="1:11" ht="12.75">
      <c r="A94" s="3"/>
      <c r="B94" s="4"/>
      <c r="E94" s="265"/>
      <c r="F94" s="271"/>
      <c r="G94" s="271"/>
      <c r="H94" s="305"/>
      <c r="I94" s="268"/>
      <c r="K94" s="241"/>
    </row>
    <row r="95" spans="1:11" ht="12.75">
      <c r="A95" s="3"/>
      <c r="B95" s="4"/>
      <c r="E95" s="265"/>
      <c r="F95" s="271"/>
      <c r="G95" s="271"/>
      <c r="H95" s="305"/>
      <c r="I95" s="268"/>
      <c r="K95" s="241"/>
    </row>
    <row r="96" spans="1:11" ht="12.75">
      <c r="A96" s="3"/>
      <c r="B96" s="4"/>
      <c r="E96" s="265"/>
      <c r="F96" s="271"/>
      <c r="G96" s="271"/>
      <c r="H96" s="305"/>
      <c r="I96" s="268"/>
      <c r="K96" s="241"/>
    </row>
    <row r="97" spans="1:11" ht="12.75">
      <c r="A97" s="3"/>
      <c r="B97" s="4"/>
      <c r="E97" s="265"/>
      <c r="F97" s="271"/>
      <c r="G97" s="271"/>
      <c r="H97" s="305"/>
      <c r="I97" s="268"/>
      <c r="K97" s="241"/>
    </row>
    <row r="98" spans="1:11" ht="12.75">
      <c r="A98" s="3"/>
      <c r="B98" s="4"/>
      <c r="E98" s="265"/>
      <c r="F98" s="271"/>
      <c r="G98" s="271"/>
      <c r="H98" s="305"/>
      <c r="I98" s="268"/>
      <c r="K98" s="241"/>
    </row>
    <row r="99" spans="1:11" ht="12.75">
      <c r="A99" s="3"/>
      <c r="B99" s="4"/>
      <c r="E99" s="265"/>
      <c r="F99" s="271"/>
      <c r="G99" s="271"/>
      <c r="H99" s="305"/>
      <c r="I99" s="268"/>
      <c r="K99" s="241"/>
    </row>
    <row r="100" spans="1:11" ht="12.75">
      <c r="A100" s="3"/>
      <c r="B100" s="4"/>
      <c r="E100" s="265"/>
      <c r="F100" s="271"/>
      <c r="G100" s="271"/>
      <c r="H100" s="305"/>
      <c r="I100" s="268"/>
      <c r="K100" s="241"/>
    </row>
    <row r="101" spans="1:11" ht="12.75">
      <c r="A101" s="3"/>
      <c r="B101" s="4"/>
      <c r="E101" s="265"/>
      <c r="F101" s="271"/>
      <c r="G101" s="271"/>
      <c r="H101" s="305"/>
      <c r="I101" s="268"/>
      <c r="K101" s="241"/>
    </row>
    <row r="102" spans="1:11" ht="12.75">
      <c r="A102" s="3"/>
      <c r="B102" s="4"/>
      <c r="E102" s="265"/>
      <c r="F102" s="271"/>
      <c r="G102" s="271"/>
      <c r="H102" s="305"/>
      <c r="I102" s="268"/>
      <c r="K102" s="241"/>
    </row>
    <row r="103" spans="1:11" ht="12.75">
      <c r="A103" s="3"/>
      <c r="B103" s="4"/>
      <c r="E103" s="265"/>
      <c r="F103" s="271"/>
      <c r="G103" s="271"/>
      <c r="H103" s="305"/>
      <c r="I103" s="268"/>
      <c r="K103" s="241"/>
    </row>
    <row r="104" spans="1:11" ht="12.75">
      <c r="A104" s="3"/>
      <c r="B104" s="4"/>
      <c r="E104" s="265"/>
      <c r="F104" s="271"/>
      <c r="G104" s="271"/>
      <c r="H104" s="305"/>
      <c r="I104" s="268"/>
      <c r="K104" s="241"/>
    </row>
    <row r="105" spans="1:11" ht="12.75">
      <c r="A105" s="3"/>
      <c r="B105" s="4"/>
      <c r="E105" s="265"/>
      <c r="F105" s="271"/>
      <c r="G105" s="271"/>
      <c r="H105" s="305"/>
      <c r="I105" s="268"/>
      <c r="K105" s="241"/>
    </row>
    <row r="106" spans="1:11" ht="12.75">
      <c r="A106" s="3"/>
      <c r="B106" s="4"/>
      <c r="E106" s="265"/>
      <c r="F106" s="271"/>
      <c r="G106" s="271"/>
      <c r="H106" s="305"/>
      <c r="I106" s="268"/>
      <c r="K106" s="241"/>
    </row>
    <row r="107" spans="1:11" ht="12.75">
      <c r="A107" s="3"/>
      <c r="B107" s="4"/>
      <c r="E107" s="265"/>
      <c r="F107" s="271"/>
      <c r="G107" s="271"/>
      <c r="H107" s="305"/>
      <c r="I107" s="268"/>
      <c r="K107" s="241"/>
    </row>
    <row r="108" spans="1:11" ht="12.75">
      <c r="A108" s="3"/>
      <c r="B108" s="4"/>
      <c r="E108" s="265"/>
      <c r="F108" s="271"/>
      <c r="G108" s="271"/>
      <c r="H108" s="305"/>
      <c r="I108" s="268"/>
      <c r="K108" s="241"/>
    </row>
    <row r="109" spans="1:11" ht="12.75">
      <c r="A109" s="3"/>
      <c r="B109" s="4"/>
      <c r="E109" s="265"/>
      <c r="F109" s="271"/>
      <c r="G109" s="271"/>
      <c r="H109" s="305"/>
      <c r="I109" s="268"/>
      <c r="K109" s="241"/>
    </row>
    <row r="110" spans="1:11" ht="12.75">
      <c r="A110" s="3"/>
      <c r="B110" s="4"/>
      <c r="E110" s="265"/>
      <c r="F110" s="271"/>
      <c r="G110" s="271"/>
      <c r="H110" s="305"/>
      <c r="I110" s="268"/>
      <c r="K110" s="241"/>
    </row>
    <row r="111" spans="1:11" ht="12.75">
      <c r="A111" s="3"/>
      <c r="B111" s="4"/>
      <c r="E111" s="265"/>
      <c r="F111" s="271"/>
      <c r="G111" s="271"/>
      <c r="H111" s="305"/>
      <c r="I111" s="268"/>
      <c r="K111" s="241"/>
    </row>
    <row r="112" spans="1:11" ht="12.75">
      <c r="A112" s="3"/>
      <c r="B112" s="4"/>
      <c r="E112" s="265"/>
      <c r="F112" s="271"/>
      <c r="G112" s="271"/>
      <c r="H112" s="305"/>
      <c r="I112" s="268"/>
      <c r="K112" s="241"/>
    </row>
    <row r="113" spans="1:11" ht="12.75">
      <c r="A113" s="3"/>
      <c r="B113" s="4"/>
      <c r="E113" s="265"/>
      <c r="F113" s="271"/>
      <c r="G113" s="271"/>
      <c r="H113" s="305"/>
      <c r="I113" s="268"/>
      <c r="K113" s="241"/>
    </row>
    <row r="114" spans="1:11" ht="12.75">
      <c r="A114" s="3"/>
      <c r="B114" s="4"/>
      <c r="E114" s="265"/>
      <c r="F114" s="271"/>
      <c r="G114" s="271"/>
      <c r="H114" s="305"/>
      <c r="I114" s="268"/>
      <c r="K114" s="241"/>
    </row>
    <row r="115" spans="1:11" ht="12.75">
      <c r="A115" s="3"/>
      <c r="B115" s="4"/>
      <c r="E115" s="265"/>
      <c r="F115" s="271"/>
      <c r="G115" s="271"/>
      <c r="H115" s="305"/>
      <c r="I115" s="268"/>
      <c r="K115" s="241"/>
    </row>
    <row r="116" spans="1:11" ht="12.75">
      <c r="A116" s="3"/>
      <c r="B116" s="4"/>
      <c r="E116" s="265"/>
      <c r="F116" s="286"/>
      <c r="G116" s="287"/>
      <c r="H116" s="305"/>
      <c r="I116" s="268"/>
      <c r="K116" s="241"/>
    </row>
    <row r="117" spans="1:11" ht="12.75">
      <c r="A117" s="3"/>
      <c r="B117" s="4"/>
      <c r="E117" s="265"/>
      <c r="F117" s="288"/>
      <c r="G117" s="287"/>
      <c r="H117" s="305"/>
      <c r="I117" s="268"/>
      <c r="K117" s="241"/>
    </row>
    <row r="118" spans="1:11" ht="12.75">
      <c r="A118" s="3"/>
      <c r="B118" s="4"/>
      <c r="E118" s="265"/>
      <c r="F118" s="288"/>
      <c r="G118" s="287"/>
      <c r="H118" s="305"/>
      <c r="I118" s="268"/>
      <c r="K118" s="241"/>
    </row>
    <row r="119" spans="1:11" ht="12.75">
      <c r="A119" s="3"/>
      <c r="B119" s="4"/>
      <c r="E119" s="265"/>
      <c r="F119" s="288"/>
      <c r="G119" s="287"/>
      <c r="H119" s="305"/>
      <c r="I119" s="268"/>
      <c r="K119" s="241"/>
    </row>
    <row r="120" spans="1:11" ht="12.75">
      <c r="A120" s="3"/>
      <c r="B120" s="4"/>
      <c r="E120" s="265"/>
      <c r="F120" s="288"/>
      <c r="G120" s="287"/>
      <c r="H120" s="305"/>
      <c r="I120" s="268"/>
      <c r="K120" s="241"/>
    </row>
    <row r="121" spans="1:11" ht="12.75">
      <c r="A121" s="3"/>
      <c r="B121" s="4"/>
      <c r="E121" s="265"/>
      <c r="F121" s="288"/>
      <c r="G121" s="287"/>
      <c r="H121" s="305"/>
      <c r="I121" s="268"/>
      <c r="K121" s="241"/>
    </row>
    <row r="122" spans="1:11" ht="12.75">
      <c r="A122" s="3"/>
      <c r="B122" s="4"/>
      <c r="E122" s="265"/>
      <c r="F122" s="288"/>
      <c r="G122" s="287"/>
      <c r="H122" s="305"/>
      <c r="I122" s="268"/>
      <c r="K122" s="241"/>
    </row>
    <row r="123" spans="1:11" ht="12.75">
      <c r="A123" s="3"/>
      <c r="B123" s="4"/>
      <c r="E123" s="265"/>
      <c r="F123" s="288"/>
      <c r="G123" s="287"/>
      <c r="H123" s="305"/>
      <c r="I123" s="268"/>
      <c r="K123" s="241"/>
    </row>
    <row r="124" spans="1:11" ht="12.75">
      <c r="A124" s="3"/>
      <c r="B124" s="4"/>
      <c r="E124" s="265"/>
      <c r="F124" s="288"/>
      <c r="G124" s="287"/>
      <c r="H124" s="305"/>
      <c r="I124" s="268"/>
      <c r="K124" s="241"/>
    </row>
    <row r="125" spans="1:11" ht="12.75">
      <c r="A125" s="3"/>
      <c r="B125" s="4"/>
      <c r="E125" s="265"/>
      <c r="F125" s="288"/>
      <c r="G125" s="287"/>
      <c r="H125" s="305"/>
      <c r="I125" s="268"/>
      <c r="K125" s="241"/>
    </row>
    <row r="126" spans="1:11" ht="12.75">
      <c r="A126" s="3"/>
      <c r="B126" s="4"/>
      <c r="E126" s="265"/>
      <c r="F126" s="288"/>
      <c r="G126" s="287"/>
      <c r="H126" s="305"/>
      <c r="I126" s="268"/>
      <c r="K126" s="241"/>
    </row>
    <row r="127" spans="1:11" ht="12.75">
      <c r="A127" s="3"/>
      <c r="B127" s="4"/>
      <c r="E127" s="265"/>
      <c r="F127" s="288"/>
      <c r="G127" s="287"/>
      <c r="H127" s="305"/>
      <c r="I127" s="268"/>
      <c r="K127" s="241"/>
    </row>
    <row r="128" spans="1:11" ht="12.75">
      <c r="A128" s="3"/>
      <c r="B128" s="4"/>
      <c r="E128" s="265"/>
      <c r="F128" s="288"/>
      <c r="G128" s="287"/>
      <c r="H128" s="305"/>
      <c r="I128" s="268"/>
      <c r="K128" s="241"/>
    </row>
    <row r="129" spans="1:11" ht="12.75">
      <c r="A129" s="3"/>
      <c r="B129" s="4"/>
      <c r="E129" s="265"/>
      <c r="F129" s="288"/>
      <c r="G129" s="287"/>
      <c r="H129" s="305"/>
      <c r="I129" s="268"/>
      <c r="K129" s="241"/>
    </row>
    <row r="130" spans="1:11" ht="12.75">
      <c r="A130" s="3"/>
      <c r="B130" s="4"/>
      <c r="E130" s="265"/>
      <c r="F130" s="288"/>
      <c r="G130" s="287"/>
      <c r="H130" s="305"/>
      <c r="I130" s="268"/>
      <c r="K130" s="241"/>
    </row>
    <row r="131" spans="1:11" ht="12.75">
      <c r="A131" s="3"/>
      <c r="B131" s="4"/>
      <c r="E131" s="265"/>
      <c r="F131" s="288"/>
      <c r="G131" s="287"/>
      <c r="H131" s="305"/>
      <c r="I131" s="268"/>
      <c r="K131" s="241"/>
    </row>
    <row r="132" spans="1:11" ht="12.75">
      <c r="A132" s="3"/>
      <c r="B132" s="4"/>
      <c r="E132" s="265"/>
      <c r="F132" s="288"/>
      <c r="G132" s="287"/>
      <c r="H132" s="305"/>
      <c r="I132" s="268"/>
      <c r="K132" s="241"/>
    </row>
    <row r="133" spans="1:11" ht="12.75">
      <c r="A133" s="3"/>
      <c r="B133" s="4"/>
      <c r="E133" s="265"/>
      <c r="F133" s="288"/>
      <c r="G133" s="287"/>
      <c r="H133" s="305"/>
      <c r="I133" s="268"/>
      <c r="K133" s="241"/>
    </row>
    <row r="134" spans="1:11" ht="12.75">
      <c r="A134" s="3"/>
      <c r="B134" s="4"/>
      <c r="E134" s="265"/>
      <c r="F134" s="288"/>
      <c r="G134" s="287"/>
      <c r="H134" s="305"/>
      <c r="I134" s="268"/>
      <c r="K134" s="241"/>
    </row>
    <row r="135" spans="1:11" ht="12.75">
      <c r="A135" s="3"/>
      <c r="B135" s="4"/>
      <c r="E135" s="265"/>
      <c r="F135" s="288"/>
      <c r="G135" s="287"/>
      <c r="H135" s="305"/>
      <c r="I135" s="268"/>
      <c r="K135" s="241"/>
    </row>
    <row r="136" spans="1:11" ht="12.75">
      <c r="A136" s="3"/>
      <c r="B136" s="4"/>
      <c r="E136" s="265"/>
      <c r="F136" s="288"/>
      <c r="G136" s="287"/>
      <c r="H136" s="305"/>
      <c r="I136" s="268"/>
      <c r="K136" s="241"/>
    </row>
    <row r="137" spans="1:11" ht="12.75">
      <c r="A137" s="3"/>
      <c r="B137" s="4"/>
      <c r="E137" s="265"/>
      <c r="F137" s="288"/>
      <c r="G137" s="287"/>
      <c r="H137" s="305"/>
      <c r="I137" s="268"/>
      <c r="K137" s="241"/>
    </row>
    <row r="138" spans="1:11" ht="12.75">
      <c r="A138" s="3"/>
      <c r="B138" s="4"/>
      <c r="E138" s="265"/>
      <c r="F138" s="288"/>
      <c r="G138" s="287"/>
      <c r="H138" s="305"/>
      <c r="I138" s="268"/>
      <c r="K138" s="241"/>
    </row>
    <row r="139" spans="1:11" ht="12.75">
      <c r="A139" s="3"/>
      <c r="B139" s="4"/>
      <c r="E139" s="265"/>
      <c r="F139" s="288"/>
      <c r="G139" s="287"/>
      <c r="H139" s="305"/>
      <c r="I139" s="268"/>
      <c r="K139" s="241"/>
    </row>
    <row r="140" spans="1:11" ht="12.75">
      <c r="A140" s="3"/>
      <c r="B140" s="4"/>
      <c r="E140" s="265"/>
      <c r="F140" s="288"/>
      <c r="G140" s="287"/>
      <c r="H140" s="305"/>
      <c r="I140" s="268"/>
      <c r="K140" s="241"/>
    </row>
    <row r="141" spans="1:11" ht="12.75">
      <c r="A141" s="3"/>
      <c r="B141" s="4"/>
      <c r="E141" s="265"/>
      <c r="F141" s="288"/>
      <c r="G141" s="287"/>
      <c r="H141" s="305"/>
      <c r="I141" s="268"/>
      <c r="K141" s="241"/>
    </row>
    <row r="142" spans="1:11" ht="12.75">
      <c r="A142" s="3"/>
      <c r="B142" s="4"/>
      <c r="E142" s="265"/>
      <c r="F142" s="288"/>
      <c r="G142" s="287"/>
      <c r="H142" s="305"/>
      <c r="I142" s="268"/>
      <c r="K142" s="241"/>
    </row>
    <row r="143" spans="1:11" ht="12.75">
      <c r="A143" s="3"/>
      <c r="B143" s="4"/>
      <c r="E143" s="265"/>
      <c r="F143" s="288"/>
      <c r="G143" s="287"/>
      <c r="H143" s="305"/>
      <c r="I143" s="268"/>
      <c r="K143" s="241"/>
    </row>
    <row r="144" spans="1:11" ht="12.75">
      <c r="A144" s="3"/>
      <c r="B144" s="4"/>
      <c r="E144" s="265"/>
      <c r="F144" s="288"/>
      <c r="G144" s="287"/>
      <c r="H144" s="305"/>
      <c r="I144" s="268"/>
      <c r="K144" s="241"/>
    </row>
    <row r="145" spans="1:11" ht="12.75">
      <c r="A145" s="3"/>
      <c r="B145" s="4"/>
      <c r="E145" s="265"/>
      <c r="F145" s="288"/>
      <c r="G145" s="287"/>
      <c r="H145" s="305"/>
      <c r="I145" s="268"/>
      <c r="K145" s="241"/>
    </row>
    <row r="146" spans="1:11" ht="12.75">
      <c r="A146" s="3"/>
      <c r="B146" s="4"/>
      <c r="E146" s="265"/>
      <c r="F146" s="288"/>
      <c r="G146" s="287"/>
      <c r="H146" s="305"/>
      <c r="I146" s="268"/>
      <c r="K146" s="241"/>
    </row>
    <row r="147" spans="1:11" ht="12.75">
      <c r="A147" s="3"/>
      <c r="B147" s="4"/>
      <c r="E147" s="265"/>
      <c r="F147" s="288"/>
      <c r="G147" s="287"/>
      <c r="H147" s="305"/>
      <c r="I147" s="268"/>
      <c r="K147" s="241"/>
    </row>
    <row r="148" spans="1:11" ht="12.75">
      <c r="A148" s="3"/>
      <c r="B148" s="4"/>
      <c r="E148" s="265"/>
      <c r="F148" s="288"/>
      <c r="G148" s="287"/>
      <c r="H148" s="305"/>
      <c r="I148" s="268"/>
      <c r="K148" s="241"/>
    </row>
    <row r="149" spans="1:11" ht="12.75">
      <c r="A149" s="3"/>
      <c r="B149" s="4"/>
      <c r="E149" s="265"/>
      <c r="F149" s="288"/>
      <c r="G149" s="287"/>
      <c r="H149" s="305"/>
      <c r="I149" s="268"/>
      <c r="K149" s="241"/>
    </row>
    <row r="150" spans="1:11" ht="12.75">
      <c r="A150" s="3"/>
      <c r="B150" s="4"/>
      <c r="E150" s="265"/>
      <c r="F150" s="288"/>
      <c r="G150" s="287"/>
      <c r="H150" s="305"/>
      <c r="I150" s="268"/>
      <c r="K150" s="241"/>
    </row>
    <row r="151" spans="1:11" ht="12.75">
      <c r="A151" s="3"/>
      <c r="B151" s="4"/>
      <c r="E151" s="265"/>
      <c r="F151" s="288"/>
      <c r="G151" s="287"/>
      <c r="H151" s="305"/>
      <c r="I151" s="268"/>
      <c r="K151" s="241"/>
    </row>
    <row r="152" spans="1:11" ht="12.75">
      <c r="A152" s="3"/>
      <c r="B152" s="4"/>
      <c r="E152" s="265"/>
      <c r="F152" s="288"/>
      <c r="G152" s="287"/>
      <c r="H152" s="305"/>
      <c r="I152" s="268"/>
      <c r="K152" s="241"/>
    </row>
    <row r="153" spans="1:11" ht="12.75">
      <c r="A153" s="3"/>
      <c r="B153" s="4"/>
      <c r="E153" s="265"/>
      <c r="F153" s="288"/>
      <c r="G153" s="287"/>
      <c r="H153" s="305"/>
      <c r="I153" s="268"/>
      <c r="K153" s="241"/>
    </row>
    <row r="154" spans="1:11" ht="12.75">
      <c r="A154" s="3"/>
      <c r="B154" s="4"/>
      <c r="E154" s="265"/>
      <c r="F154" s="288"/>
      <c r="G154" s="287"/>
      <c r="H154" s="305"/>
      <c r="I154" s="268"/>
      <c r="K154" s="241"/>
    </row>
    <row r="155" spans="1:11" ht="12.75">
      <c r="A155" s="3"/>
      <c r="B155" s="4"/>
      <c r="E155" s="265"/>
      <c r="F155" s="288"/>
      <c r="G155" s="287"/>
      <c r="H155" s="305"/>
      <c r="I155" s="268"/>
      <c r="K155" s="241"/>
    </row>
    <row r="156" spans="1:11" ht="12.75">
      <c r="A156" s="3"/>
      <c r="B156" s="4"/>
      <c r="E156" s="265"/>
      <c r="F156" s="288"/>
      <c r="G156" s="287"/>
      <c r="H156" s="305"/>
      <c r="I156" s="268"/>
      <c r="K156" s="241"/>
    </row>
    <row r="157" spans="1:11" ht="12.75">
      <c r="A157" s="3"/>
      <c r="B157" s="4"/>
      <c r="E157" s="265"/>
      <c r="F157" s="288"/>
      <c r="G157" s="287"/>
      <c r="H157" s="305"/>
      <c r="I157" s="268"/>
      <c r="K157" s="241"/>
    </row>
    <row r="158" spans="1:11" ht="12.75">
      <c r="A158" s="3"/>
      <c r="B158" s="4"/>
      <c r="E158" s="265"/>
      <c r="F158" s="288"/>
      <c r="G158" s="287"/>
      <c r="H158" s="305"/>
      <c r="I158" s="268"/>
      <c r="K158" s="241"/>
    </row>
    <row r="159" spans="1:11" ht="12.75">
      <c r="A159" s="3"/>
      <c r="B159" s="4"/>
      <c r="E159" s="265"/>
      <c r="F159" s="288"/>
      <c r="G159" s="287"/>
      <c r="H159" s="305"/>
      <c r="I159" s="268"/>
      <c r="K159" s="241"/>
    </row>
    <row r="160" spans="1:11" ht="12.75">
      <c r="A160" s="3"/>
      <c r="B160" s="4"/>
      <c r="E160" s="265"/>
      <c r="F160" s="288"/>
      <c r="G160" s="287"/>
      <c r="H160" s="305"/>
      <c r="I160" s="268"/>
      <c r="K160" s="241"/>
    </row>
    <row r="161" spans="1:11" ht="12.75">
      <c r="A161" s="3"/>
      <c r="B161" s="4"/>
      <c r="E161" s="265"/>
      <c r="F161" s="288"/>
      <c r="G161" s="287"/>
      <c r="H161" s="305"/>
      <c r="I161" s="268"/>
      <c r="K161" s="241"/>
    </row>
    <row r="162" spans="1:11" ht="12.75">
      <c r="A162" s="3"/>
      <c r="B162" s="4"/>
      <c r="E162" s="265"/>
      <c r="F162" s="288"/>
      <c r="G162" s="287"/>
      <c r="H162" s="305"/>
      <c r="I162" s="268"/>
      <c r="K162" s="241"/>
    </row>
    <row r="163" spans="1:11" ht="12.75">
      <c r="A163" s="3"/>
      <c r="B163" s="4"/>
      <c r="E163" s="265"/>
      <c r="F163" s="288"/>
      <c r="G163" s="287"/>
      <c r="H163" s="305"/>
      <c r="I163" s="268"/>
      <c r="K163" s="241"/>
    </row>
    <row r="164" spans="1:11" ht="12.75">
      <c r="A164" s="3"/>
      <c r="B164" s="4"/>
      <c r="E164" s="265"/>
      <c r="F164" s="288"/>
      <c r="G164" s="287"/>
      <c r="H164" s="305"/>
      <c r="I164" s="268"/>
      <c r="K164" s="241"/>
    </row>
    <row r="165" spans="1:11" ht="12.75">
      <c r="A165" s="3"/>
      <c r="B165" s="4"/>
      <c r="E165" s="265"/>
      <c r="F165" s="288"/>
      <c r="G165" s="287"/>
      <c r="H165" s="305"/>
      <c r="I165" s="268"/>
      <c r="K165" s="241"/>
    </row>
    <row r="166" spans="1:11" ht="12.75">
      <c r="A166" s="3"/>
      <c r="B166" s="4"/>
      <c r="E166" s="265"/>
      <c r="F166" s="288"/>
      <c r="G166" s="287"/>
      <c r="H166" s="305"/>
      <c r="I166" s="268"/>
      <c r="K166" s="241"/>
    </row>
    <row r="167" spans="1:11" ht="12.75">
      <c r="A167" s="3"/>
      <c r="B167" s="4"/>
      <c r="E167" s="265"/>
      <c r="F167" s="288"/>
      <c r="G167" s="287"/>
      <c r="H167" s="305"/>
      <c r="I167" s="268"/>
      <c r="K167" s="241"/>
    </row>
    <row r="168" spans="1:11" ht="12.75">
      <c r="A168" s="3"/>
      <c r="B168" s="4"/>
      <c r="E168" s="265"/>
      <c r="F168" s="288"/>
      <c r="G168" s="287"/>
      <c r="H168" s="305"/>
      <c r="I168" s="268"/>
      <c r="K168" s="241"/>
    </row>
    <row r="169" spans="1:11" ht="12.75">
      <c r="A169" s="3"/>
      <c r="B169" s="4"/>
      <c r="E169" s="265"/>
      <c r="F169" s="288"/>
      <c r="G169" s="287"/>
      <c r="H169" s="305"/>
      <c r="I169" s="268"/>
      <c r="K169" s="241"/>
    </row>
    <row r="170" spans="1:11" ht="12.75">
      <c r="A170" s="3"/>
      <c r="B170" s="4"/>
      <c r="E170" s="265"/>
      <c r="F170" s="288"/>
      <c r="G170" s="287"/>
      <c r="H170" s="305"/>
      <c r="I170" s="268"/>
      <c r="K170" s="241"/>
    </row>
    <row r="171" spans="1:11" ht="12.75">
      <c r="A171" s="3"/>
      <c r="B171" s="4"/>
      <c r="E171" s="265"/>
      <c r="F171" s="288"/>
      <c r="G171" s="287"/>
      <c r="H171" s="305"/>
      <c r="I171" s="268"/>
      <c r="K171" s="241"/>
    </row>
    <row r="172" spans="1:11" ht="12.75">
      <c r="A172" s="3"/>
      <c r="B172" s="4"/>
      <c r="E172" s="265"/>
      <c r="F172" s="288"/>
      <c r="G172" s="287"/>
      <c r="H172" s="305"/>
      <c r="I172" s="268"/>
      <c r="K172" s="241"/>
    </row>
    <row r="173" spans="1:11" ht="12.75">
      <c r="A173" s="3"/>
      <c r="B173" s="4"/>
      <c r="E173" s="265"/>
      <c r="F173" s="288"/>
      <c r="G173" s="287"/>
      <c r="H173" s="305"/>
      <c r="I173" s="268"/>
      <c r="K173" s="241"/>
    </row>
    <row r="174" spans="1:11" ht="12.75">
      <c r="A174" s="3"/>
      <c r="B174" s="4"/>
      <c r="E174" s="265"/>
      <c r="F174" s="288"/>
      <c r="G174" s="287"/>
      <c r="H174" s="305"/>
      <c r="I174" s="268"/>
      <c r="K174" s="241"/>
    </row>
    <row r="175" spans="1:11" ht="12.75">
      <c r="A175" s="3"/>
      <c r="B175" s="4"/>
      <c r="E175" s="265"/>
      <c r="F175" s="288"/>
      <c r="G175" s="287"/>
      <c r="H175" s="305"/>
      <c r="I175" s="268"/>
      <c r="K175" s="241"/>
    </row>
    <row r="176" spans="1:11" ht="12.75">
      <c r="A176" s="3"/>
      <c r="B176" s="4"/>
      <c r="E176" s="265"/>
      <c r="F176" s="288"/>
      <c r="G176" s="287"/>
      <c r="H176" s="305"/>
      <c r="I176" s="268"/>
      <c r="K176" s="241"/>
    </row>
    <row r="177" spans="1:11" ht="12.75">
      <c r="A177" s="3"/>
      <c r="B177" s="4"/>
      <c r="E177" s="265"/>
      <c r="F177" s="288"/>
      <c r="G177" s="287"/>
      <c r="H177" s="305"/>
      <c r="I177" s="268"/>
      <c r="K177" s="241"/>
    </row>
    <row r="178" spans="1:11" ht="12.75">
      <c r="A178" s="3"/>
      <c r="B178" s="4"/>
      <c r="E178" s="265"/>
      <c r="F178" s="288"/>
      <c r="G178" s="287"/>
      <c r="H178" s="305"/>
      <c r="I178" s="268"/>
      <c r="K178" s="241"/>
    </row>
    <row r="179" spans="1:11" ht="12.75">
      <c r="A179" s="3"/>
      <c r="B179" s="4"/>
      <c r="E179" s="265"/>
      <c r="F179" s="288"/>
      <c r="G179" s="287"/>
      <c r="H179" s="305"/>
      <c r="I179" s="268"/>
      <c r="K179" s="241"/>
    </row>
    <row r="180" spans="1:11" ht="12.75">
      <c r="A180" s="3"/>
      <c r="B180" s="4"/>
      <c r="E180" s="265"/>
      <c r="F180" s="288"/>
      <c r="G180" s="287"/>
      <c r="H180" s="305"/>
      <c r="I180" s="268"/>
      <c r="K180" s="241"/>
    </row>
    <row r="181" spans="1:11" ht="12.75">
      <c r="A181" s="3"/>
      <c r="B181" s="4"/>
      <c r="E181" s="265"/>
      <c r="F181" s="288"/>
      <c r="G181" s="287"/>
      <c r="H181" s="305"/>
      <c r="I181" s="268"/>
      <c r="K181" s="241"/>
    </row>
    <row r="182" spans="1:11" ht="12.75">
      <c r="A182" s="3"/>
      <c r="B182" s="4"/>
      <c r="E182" s="265"/>
      <c r="F182" s="288"/>
      <c r="G182" s="287"/>
      <c r="H182" s="305"/>
      <c r="I182" s="268"/>
      <c r="K182" s="241"/>
    </row>
    <row r="183" spans="1:11" ht="12.75">
      <c r="A183" s="3"/>
      <c r="B183" s="4"/>
      <c r="E183" s="265"/>
      <c r="F183" s="288"/>
      <c r="G183" s="287"/>
      <c r="H183" s="305"/>
      <c r="I183" s="268"/>
      <c r="K183" s="241"/>
    </row>
    <row r="184" spans="1:11" ht="12.75">
      <c r="A184" s="3"/>
      <c r="B184" s="4"/>
      <c r="E184" s="265"/>
      <c r="F184" s="288"/>
      <c r="G184" s="287"/>
      <c r="H184" s="305"/>
      <c r="I184" s="268"/>
      <c r="K184" s="241"/>
    </row>
    <row r="185" spans="1:11" ht="12.75">
      <c r="A185" s="3"/>
      <c r="B185" s="4"/>
      <c r="E185" s="265"/>
      <c r="F185" s="288"/>
      <c r="G185" s="287"/>
      <c r="H185" s="305"/>
      <c r="I185" s="268"/>
      <c r="K185" s="241"/>
    </row>
    <row r="186" spans="1:11" ht="12.75">
      <c r="A186" s="3"/>
      <c r="B186" s="4"/>
      <c r="E186" s="265"/>
      <c r="F186" s="288"/>
      <c r="G186" s="287"/>
      <c r="H186" s="305"/>
      <c r="I186" s="268"/>
      <c r="K186" s="241"/>
    </row>
    <row r="187" spans="1:11" ht="12.75">
      <c r="A187" s="3"/>
      <c r="B187" s="4"/>
      <c r="E187" s="265"/>
      <c r="F187" s="288"/>
      <c r="G187" s="287"/>
      <c r="H187" s="305"/>
      <c r="I187" s="268"/>
      <c r="K187" s="241"/>
    </row>
    <row r="188" spans="1:11" ht="12.75">
      <c r="A188" s="3"/>
      <c r="B188" s="4"/>
      <c r="E188" s="265"/>
      <c r="F188" s="288"/>
      <c r="G188" s="287"/>
      <c r="H188" s="305"/>
      <c r="I188" s="268"/>
      <c r="K188" s="241"/>
    </row>
    <row r="189" spans="1:11" ht="12.75">
      <c r="A189" s="3"/>
      <c r="B189" s="4"/>
      <c r="E189" s="265"/>
      <c r="F189" s="288"/>
      <c r="G189" s="287"/>
      <c r="H189" s="305"/>
      <c r="I189" s="268"/>
      <c r="K189" s="241"/>
    </row>
    <row r="190" spans="1:11" ht="12.75">
      <c r="A190" s="3"/>
      <c r="B190" s="4"/>
      <c r="E190" s="265"/>
      <c r="F190" s="288"/>
      <c r="G190" s="287"/>
      <c r="H190" s="305"/>
      <c r="I190" s="268"/>
      <c r="K190" s="241"/>
    </row>
    <row r="191" spans="1:11" ht="12.75">
      <c r="A191" s="3"/>
      <c r="B191" s="4"/>
      <c r="E191" s="265"/>
      <c r="F191" s="288"/>
      <c r="G191" s="287"/>
      <c r="H191" s="305"/>
      <c r="I191" s="268"/>
      <c r="K191" s="241"/>
    </row>
    <row r="192" spans="1:11" ht="12.75">
      <c r="A192" s="3"/>
      <c r="B192" s="4"/>
      <c r="E192" s="265"/>
      <c r="F192" s="288"/>
      <c r="G192" s="287"/>
      <c r="H192" s="305"/>
      <c r="I192" s="268"/>
      <c r="K192" s="241"/>
    </row>
    <row r="193" spans="1:11" ht="12.75">
      <c r="A193" s="3"/>
      <c r="B193" s="4"/>
      <c r="E193" s="265"/>
      <c r="F193" s="288"/>
      <c r="G193" s="287"/>
      <c r="H193" s="305"/>
      <c r="I193" s="268"/>
      <c r="K193" s="241"/>
    </row>
    <row r="194" spans="1:11" ht="12.75">
      <c r="A194" s="3"/>
      <c r="B194" s="4"/>
      <c r="E194" s="265"/>
      <c r="F194" s="288"/>
      <c r="G194" s="287"/>
      <c r="H194" s="305"/>
      <c r="I194" s="268"/>
      <c r="K194" s="241"/>
    </row>
    <row r="195" spans="1:11" ht="12.75">
      <c r="A195" s="3"/>
      <c r="B195" s="4"/>
      <c r="E195" s="265"/>
      <c r="F195" s="288"/>
      <c r="G195" s="287"/>
      <c r="H195" s="305"/>
      <c r="I195" s="268"/>
      <c r="K195" s="241"/>
    </row>
    <row r="196" spans="1:11" ht="12.75">
      <c r="A196" s="3"/>
      <c r="B196" s="4"/>
      <c r="E196" s="265"/>
      <c r="F196" s="288"/>
      <c r="G196" s="287"/>
      <c r="H196" s="305"/>
      <c r="I196" s="268"/>
      <c r="K196" s="241"/>
    </row>
    <row r="197" spans="1:11" ht="12.75">
      <c r="A197" s="3"/>
      <c r="B197" s="4"/>
      <c r="E197" s="265"/>
      <c r="F197" s="288"/>
      <c r="G197" s="287"/>
      <c r="H197" s="305"/>
      <c r="I197" s="268"/>
      <c r="K197" s="241"/>
    </row>
    <row r="198" spans="1:11" ht="12.75">
      <c r="A198" s="3"/>
      <c r="B198" s="4"/>
      <c r="E198" s="265"/>
      <c r="F198" s="288"/>
      <c r="G198" s="287"/>
      <c r="H198" s="305"/>
      <c r="I198" s="268"/>
      <c r="K198" s="241"/>
    </row>
    <row r="199" spans="1:11" ht="12.75">
      <c r="A199" s="3"/>
      <c r="B199" s="4"/>
      <c r="E199" s="265"/>
      <c r="F199" s="288"/>
      <c r="G199" s="287"/>
      <c r="H199" s="305"/>
      <c r="I199" s="268"/>
      <c r="K199" s="241"/>
    </row>
    <row r="200" spans="1:11" ht="12.75">
      <c r="A200" s="3"/>
      <c r="B200" s="4"/>
      <c r="E200" s="265"/>
      <c r="F200" s="288"/>
      <c r="G200" s="287"/>
      <c r="H200" s="305"/>
      <c r="I200" s="268"/>
      <c r="K200" s="241"/>
    </row>
    <row r="201" spans="1:11" ht="12.75">
      <c r="A201" s="3"/>
      <c r="B201" s="4"/>
      <c r="E201" s="265"/>
      <c r="F201" s="288"/>
      <c r="G201" s="287"/>
      <c r="H201" s="305"/>
      <c r="I201" s="268"/>
      <c r="K201" s="241"/>
    </row>
    <row r="202" spans="1:11" ht="12.75">
      <c r="A202" s="3"/>
      <c r="B202" s="4"/>
      <c r="E202" s="265"/>
      <c r="F202" s="288"/>
      <c r="G202" s="287"/>
      <c r="H202" s="305"/>
      <c r="I202" s="268"/>
      <c r="K202" s="241"/>
    </row>
    <row r="203" spans="1:11" ht="12.75">
      <c r="A203" s="3"/>
      <c r="B203" s="4"/>
      <c r="E203" s="265"/>
      <c r="F203" s="288"/>
      <c r="G203" s="287"/>
      <c r="H203" s="305"/>
      <c r="I203" s="268"/>
      <c r="K203" s="241"/>
    </row>
    <row r="204" spans="1:11" ht="12.75">
      <c r="A204" s="3"/>
      <c r="B204" s="4"/>
      <c r="E204" s="265"/>
      <c r="F204" s="288"/>
      <c r="G204" s="287"/>
      <c r="H204" s="305"/>
      <c r="I204" s="268"/>
      <c r="K204" s="241"/>
    </row>
    <row r="205" spans="1:11" ht="12.75">
      <c r="A205" s="3"/>
      <c r="B205" s="4"/>
      <c r="E205" s="265"/>
      <c r="F205" s="288"/>
      <c r="G205" s="287"/>
      <c r="H205" s="305"/>
      <c r="I205" s="268"/>
      <c r="K205" s="241"/>
    </row>
    <row r="206" spans="1:11" ht="12.75">
      <c r="A206" s="3"/>
      <c r="B206" s="4"/>
      <c r="E206" s="265"/>
      <c r="F206" s="288"/>
      <c r="G206" s="287"/>
      <c r="H206" s="305"/>
      <c r="I206" s="268"/>
      <c r="K206" s="241"/>
    </row>
    <row r="207" spans="1:11" ht="12.75">
      <c r="A207" s="3"/>
      <c r="B207" s="4"/>
      <c r="E207" s="265"/>
      <c r="F207" s="288"/>
      <c r="G207" s="287"/>
      <c r="H207" s="305"/>
      <c r="I207" s="268"/>
      <c r="K207" s="241"/>
    </row>
    <row r="208" spans="1:11" ht="12.75">
      <c r="A208" s="3"/>
      <c r="B208" s="4"/>
      <c r="E208" s="265"/>
      <c r="F208" s="288"/>
      <c r="G208" s="287"/>
      <c r="H208" s="305"/>
      <c r="I208" s="268"/>
      <c r="K208" s="241"/>
    </row>
    <row r="209" spans="1:11" ht="12.75">
      <c r="A209" s="3"/>
      <c r="B209" s="4"/>
      <c r="E209" s="265"/>
      <c r="F209" s="288"/>
      <c r="G209" s="287"/>
      <c r="H209" s="305"/>
      <c r="I209" s="268"/>
      <c r="K209" s="241"/>
    </row>
    <row r="210" spans="1:11" ht="12.75">
      <c r="A210" s="3"/>
      <c r="B210" s="4"/>
      <c r="E210" s="265"/>
      <c r="F210" s="288"/>
      <c r="G210" s="287"/>
      <c r="H210" s="305"/>
      <c r="I210" s="268"/>
      <c r="K210" s="241"/>
    </row>
    <row r="211" spans="1:11" ht="12.75">
      <c r="A211" s="3"/>
      <c r="B211" s="4"/>
      <c r="E211" s="265"/>
      <c r="F211" s="288"/>
      <c r="G211" s="287"/>
      <c r="H211" s="305"/>
      <c r="I211" s="268"/>
      <c r="K211" s="241"/>
    </row>
    <row r="212" spans="1:11" ht="12.75">
      <c r="A212" s="3"/>
      <c r="B212" s="4"/>
      <c r="E212" s="265"/>
      <c r="F212" s="288"/>
      <c r="G212" s="287"/>
      <c r="H212" s="305"/>
      <c r="I212" s="268"/>
      <c r="K212" s="241"/>
    </row>
    <row r="213" spans="1:11" ht="12.75">
      <c r="A213" s="3"/>
      <c r="B213" s="4"/>
      <c r="E213" s="265"/>
      <c r="F213" s="288"/>
      <c r="G213" s="287"/>
      <c r="H213" s="305"/>
      <c r="I213" s="268"/>
      <c r="K213" s="241"/>
    </row>
    <row r="214" spans="1:11" ht="12.75">
      <c r="A214" s="3"/>
      <c r="B214" s="4"/>
      <c r="E214" s="265"/>
      <c r="F214" s="288"/>
      <c r="G214" s="287"/>
      <c r="H214" s="305"/>
      <c r="I214" s="268"/>
      <c r="K214" s="241"/>
    </row>
    <row r="215" spans="1:11" ht="12.75">
      <c r="A215" s="3"/>
      <c r="B215" s="4"/>
      <c r="E215" s="265"/>
      <c r="F215" s="288"/>
      <c r="G215" s="287"/>
      <c r="H215" s="305"/>
      <c r="I215" s="268"/>
      <c r="K215" s="241"/>
    </row>
    <row r="216" spans="1:11" ht="12.75">
      <c r="A216" s="3"/>
      <c r="B216" s="4"/>
      <c r="E216" s="265"/>
      <c r="F216" s="288"/>
      <c r="G216" s="287"/>
      <c r="H216" s="305"/>
      <c r="I216" s="268"/>
      <c r="K216" s="241"/>
    </row>
    <row r="217" spans="1:11" ht="12.75">
      <c r="A217" s="3"/>
      <c r="B217" s="4"/>
      <c r="E217" s="265"/>
      <c r="F217" s="288"/>
      <c r="G217" s="287"/>
      <c r="H217" s="305"/>
      <c r="I217" s="268"/>
      <c r="K217" s="241"/>
    </row>
    <row r="218" spans="1:11" ht="12.75">
      <c r="A218" s="3"/>
      <c r="B218" s="4"/>
      <c r="E218" s="265"/>
      <c r="F218" s="288"/>
      <c r="G218" s="287"/>
      <c r="H218" s="305"/>
      <c r="I218" s="268"/>
      <c r="K218" s="241"/>
    </row>
    <row r="219" spans="1:11" ht="12.75">
      <c r="A219" s="3"/>
      <c r="B219" s="4"/>
      <c r="E219" s="265"/>
      <c r="F219" s="288"/>
      <c r="G219" s="287"/>
      <c r="H219" s="305"/>
      <c r="I219" s="268"/>
      <c r="K219" s="241"/>
    </row>
    <row r="220" spans="1:11" ht="12.75">
      <c r="A220" s="3"/>
      <c r="B220" s="4"/>
      <c r="E220" s="265"/>
      <c r="F220" s="288"/>
      <c r="G220" s="287"/>
      <c r="H220" s="305"/>
      <c r="I220" s="268"/>
      <c r="K220" s="241"/>
    </row>
    <row r="221" spans="1:11" ht="12.75">
      <c r="A221" s="3"/>
      <c r="B221" s="4"/>
      <c r="E221" s="265"/>
      <c r="F221" s="288"/>
      <c r="G221" s="287"/>
      <c r="H221" s="305"/>
      <c r="I221" s="268"/>
      <c r="K221" s="241"/>
    </row>
    <row r="222" spans="1:11" ht="12.75">
      <c r="A222" s="3"/>
      <c r="B222" s="4"/>
      <c r="E222" s="265"/>
      <c r="F222" s="288"/>
      <c r="G222" s="287"/>
      <c r="H222" s="305"/>
      <c r="I222" s="268"/>
      <c r="K222" s="241"/>
    </row>
    <row r="223" spans="1:11" ht="12.75">
      <c r="A223" s="3"/>
      <c r="B223" s="4"/>
      <c r="E223" s="265"/>
      <c r="F223" s="288"/>
      <c r="G223" s="287"/>
      <c r="H223" s="305"/>
      <c r="I223" s="268"/>
      <c r="K223" s="241"/>
    </row>
    <row r="224" spans="1:11" ht="12.75">
      <c r="A224" s="3"/>
      <c r="B224" s="4"/>
      <c r="E224" s="265"/>
      <c r="F224" s="288"/>
      <c r="G224" s="287"/>
      <c r="H224" s="305"/>
      <c r="I224" s="268"/>
      <c r="K224" s="241"/>
    </row>
    <row r="225" spans="1:11" ht="12.75">
      <c r="A225" s="3"/>
      <c r="B225" s="4"/>
      <c r="E225" s="265"/>
      <c r="F225" s="288"/>
      <c r="G225" s="287"/>
      <c r="H225" s="305"/>
      <c r="I225" s="268"/>
      <c r="K225" s="241"/>
    </row>
    <row r="226" spans="1:11" ht="12.75">
      <c r="A226" s="3"/>
      <c r="B226" s="4"/>
      <c r="E226" s="265"/>
      <c r="F226" s="288"/>
      <c r="G226" s="287"/>
      <c r="H226" s="305"/>
      <c r="I226" s="268"/>
      <c r="K226" s="241"/>
    </row>
    <row r="227" spans="1:11" ht="12.75">
      <c r="A227" s="3"/>
      <c r="B227" s="4"/>
      <c r="E227" s="265"/>
      <c r="F227" s="288"/>
      <c r="G227" s="287"/>
      <c r="H227" s="305"/>
      <c r="I227" s="268"/>
      <c r="K227" s="241"/>
    </row>
    <row r="228" spans="1:11" ht="12.75">
      <c r="A228" s="3"/>
      <c r="B228" s="4"/>
      <c r="E228" s="265"/>
      <c r="F228" s="288"/>
      <c r="G228" s="287"/>
      <c r="H228" s="305"/>
      <c r="I228" s="268"/>
      <c r="K228" s="241"/>
    </row>
    <row r="229" spans="1:11" ht="12.75">
      <c r="A229" s="3"/>
      <c r="B229" s="4"/>
      <c r="E229" s="265"/>
      <c r="F229" s="288"/>
      <c r="G229" s="287"/>
      <c r="H229" s="305"/>
      <c r="I229" s="268"/>
      <c r="K229" s="241"/>
    </row>
    <row r="230" spans="1:11" ht="12.75">
      <c r="A230" s="3"/>
      <c r="B230" s="4"/>
      <c r="E230" s="265"/>
      <c r="F230" s="288"/>
      <c r="G230" s="287"/>
      <c r="H230" s="305"/>
      <c r="I230" s="268"/>
      <c r="K230" s="241"/>
    </row>
    <row r="231" spans="1:11" ht="12.75">
      <c r="A231" s="3"/>
      <c r="B231" s="4"/>
      <c r="E231" s="265"/>
      <c r="F231" s="288"/>
      <c r="G231" s="287"/>
      <c r="H231" s="305"/>
      <c r="I231" s="268"/>
      <c r="K231" s="241"/>
    </row>
    <row r="232" spans="1:11" ht="12.75">
      <c r="A232" s="3"/>
      <c r="B232" s="4"/>
      <c r="E232" s="265"/>
      <c r="F232" s="288"/>
      <c r="G232" s="287"/>
      <c r="H232" s="305"/>
      <c r="I232" s="268"/>
      <c r="K232" s="241"/>
    </row>
    <row r="233" spans="1:11" ht="12.75">
      <c r="A233" s="3"/>
      <c r="B233" s="4"/>
      <c r="E233" s="265"/>
      <c r="F233" s="288"/>
      <c r="G233" s="287"/>
      <c r="H233" s="305"/>
      <c r="I233" s="268"/>
      <c r="K233" s="241"/>
    </row>
    <row r="234" spans="1:11" ht="12.75">
      <c r="A234" s="3"/>
      <c r="B234" s="4"/>
      <c r="E234" s="265"/>
      <c r="F234" s="288"/>
      <c r="G234" s="287"/>
      <c r="H234" s="305"/>
      <c r="I234" s="268"/>
      <c r="K234" s="241"/>
    </row>
    <row r="235" spans="1:11" ht="12.75">
      <c r="A235" s="3"/>
      <c r="B235" s="4"/>
      <c r="E235" s="265"/>
      <c r="F235" s="288"/>
      <c r="G235" s="287"/>
      <c r="H235" s="305"/>
      <c r="I235" s="268"/>
      <c r="K235" s="241"/>
    </row>
    <row r="236" spans="1:11" ht="12.75">
      <c r="A236" s="3"/>
      <c r="B236" s="4"/>
      <c r="E236" s="265"/>
      <c r="F236" s="288"/>
      <c r="G236" s="287"/>
      <c r="H236" s="305"/>
      <c r="I236" s="268"/>
      <c r="K236" s="241"/>
    </row>
    <row r="237" spans="1:11" ht="12.75">
      <c r="A237" s="3"/>
      <c r="B237" s="4"/>
      <c r="E237" s="265"/>
      <c r="F237" s="288"/>
      <c r="G237" s="287"/>
      <c r="H237" s="305"/>
      <c r="I237" s="268"/>
      <c r="K237" s="241"/>
    </row>
    <row r="238" spans="1:11" ht="12.75">
      <c r="A238" s="3"/>
      <c r="B238" s="4"/>
      <c r="E238" s="265"/>
      <c r="F238" s="288"/>
      <c r="G238" s="287"/>
      <c r="H238" s="305"/>
      <c r="I238" s="268"/>
      <c r="K238" s="241"/>
    </row>
    <row r="239" spans="1:11" ht="12.75">
      <c r="A239" s="3"/>
      <c r="B239" s="4"/>
      <c r="E239" s="265"/>
      <c r="F239" s="288"/>
      <c r="G239" s="287"/>
      <c r="H239" s="305"/>
      <c r="I239" s="268"/>
      <c r="K239" s="241"/>
    </row>
    <row r="240" spans="1:11" ht="12.75">
      <c r="A240" s="3"/>
      <c r="B240" s="4"/>
      <c r="E240" s="265"/>
      <c r="F240" s="288"/>
      <c r="G240" s="287"/>
      <c r="H240" s="305"/>
      <c r="I240" s="268"/>
      <c r="K240" s="241"/>
    </row>
    <row r="241" spans="1:11" ht="12.75">
      <c r="A241" s="3"/>
      <c r="B241" s="4"/>
      <c r="E241" s="265"/>
      <c r="F241" s="288"/>
      <c r="G241" s="287"/>
      <c r="H241" s="305"/>
      <c r="I241" s="268"/>
      <c r="K241" s="241"/>
    </row>
    <row r="242" spans="1:11" ht="12.75">
      <c r="A242" s="3"/>
      <c r="B242" s="4"/>
      <c r="E242" s="265"/>
      <c r="F242" s="288"/>
      <c r="G242" s="287"/>
      <c r="H242" s="305"/>
      <c r="I242" s="268"/>
      <c r="K242" s="241"/>
    </row>
    <row r="243" spans="1:11" ht="12.75">
      <c r="A243" s="3"/>
      <c r="B243" s="4"/>
      <c r="E243" s="265"/>
      <c r="F243" s="288"/>
      <c r="G243" s="287"/>
      <c r="H243" s="305"/>
      <c r="I243" s="268"/>
      <c r="K243" s="241"/>
    </row>
    <row r="244" spans="1:11" ht="12.75">
      <c r="A244" s="3"/>
      <c r="B244" s="4"/>
      <c r="E244" s="265"/>
      <c r="F244" s="288"/>
      <c r="G244" s="287"/>
      <c r="H244" s="305"/>
      <c r="I244" s="268"/>
      <c r="K244" s="241"/>
    </row>
    <row r="245" spans="1:11" ht="12.75">
      <c r="A245" s="3"/>
      <c r="B245" s="4"/>
      <c r="E245" s="265"/>
      <c r="F245" s="288"/>
      <c r="G245" s="287"/>
      <c r="H245" s="305"/>
      <c r="I245" s="268"/>
      <c r="K245" s="241"/>
    </row>
    <row r="246" spans="1:11" ht="12.75">
      <c r="A246" s="3"/>
      <c r="B246" s="4"/>
      <c r="E246" s="265"/>
      <c r="F246" s="288"/>
      <c r="G246" s="287"/>
      <c r="H246" s="305"/>
      <c r="I246" s="268"/>
      <c r="K246" s="241"/>
    </row>
    <row r="247" spans="1:11" ht="12.75">
      <c r="A247" s="3"/>
      <c r="B247" s="4"/>
      <c r="E247" s="265"/>
      <c r="F247" s="288"/>
      <c r="G247" s="287"/>
      <c r="H247" s="305"/>
      <c r="I247" s="268"/>
      <c r="K247" s="241"/>
    </row>
    <row r="248" spans="1:11" ht="12.75">
      <c r="A248" s="3"/>
      <c r="B248" s="4"/>
      <c r="E248" s="265"/>
      <c r="F248" s="288"/>
      <c r="G248" s="287"/>
      <c r="H248" s="305"/>
      <c r="I248" s="268"/>
      <c r="K248" s="241"/>
    </row>
    <row r="249" spans="1:11" ht="12.75">
      <c r="A249" s="3"/>
      <c r="B249" s="4"/>
      <c r="E249" s="265"/>
      <c r="F249" s="288"/>
      <c r="G249" s="287"/>
      <c r="H249" s="305"/>
      <c r="I249" s="268"/>
      <c r="K249" s="241"/>
    </row>
    <row r="250" spans="1:11" ht="12.75">
      <c r="A250" s="3"/>
      <c r="B250" s="4"/>
      <c r="E250" s="265"/>
      <c r="F250" s="288"/>
      <c r="G250" s="287"/>
      <c r="H250" s="305"/>
      <c r="I250" s="268"/>
      <c r="K250" s="241"/>
    </row>
    <row r="251" spans="1:11" ht="12.75">
      <c r="A251" s="3"/>
      <c r="B251" s="4"/>
      <c r="E251" s="265"/>
      <c r="F251" s="288"/>
      <c r="G251" s="287"/>
      <c r="H251" s="305"/>
      <c r="I251" s="268"/>
      <c r="K251" s="241"/>
    </row>
    <row r="252" spans="1:11" ht="12.75">
      <c r="A252" s="3"/>
      <c r="B252" s="4"/>
      <c r="E252" s="265"/>
      <c r="F252" s="288"/>
      <c r="G252" s="287"/>
      <c r="H252" s="305"/>
      <c r="I252" s="268"/>
      <c r="K252" s="241"/>
    </row>
    <row r="253" spans="1:11" ht="12.75">
      <c r="A253" s="3"/>
      <c r="B253" s="4"/>
      <c r="E253" s="265"/>
      <c r="F253" s="288"/>
      <c r="G253" s="287"/>
      <c r="H253" s="305"/>
      <c r="I253" s="268"/>
      <c r="K253" s="241"/>
    </row>
    <row r="254" spans="1:11" ht="12.75">
      <c r="A254" s="3"/>
      <c r="B254" s="4"/>
      <c r="E254" s="265"/>
      <c r="F254" s="288"/>
      <c r="G254" s="287"/>
      <c r="H254" s="305"/>
      <c r="I254" s="268"/>
      <c r="K254" s="241"/>
    </row>
    <row r="255" spans="1:11" ht="12.75">
      <c r="A255" s="3"/>
      <c r="B255" s="4"/>
      <c r="E255" s="265"/>
      <c r="F255" s="288"/>
      <c r="G255" s="287"/>
      <c r="H255" s="305"/>
      <c r="I255" s="268"/>
      <c r="K255" s="241"/>
    </row>
    <row r="256" spans="1:11" ht="12.75">
      <c r="A256" s="3"/>
      <c r="B256" s="4"/>
      <c r="E256" s="265"/>
      <c r="F256" s="288"/>
      <c r="G256" s="287"/>
      <c r="H256" s="305"/>
      <c r="I256" s="268"/>
      <c r="K256" s="241"/>
    </row>
    <row r="257" spans="1:11" ht="12.75">
      <c r="A257" s="3"/>
      <c r="B257" s="4"/>
      <c r="E257" s="265"/>
      <c r="F257" s="288"/>
      <c r="G257" s="287"/>
      <c r="H257" s="305"/>
      <c r="I257" s="268"/>
      <c r="K257" s="241"/>
    </row>
    <row r="258" spans="1:11" ht="12.75">
      <c r="A258" s="3"/>
      <c r="B258" s="4"/>
      <c r="E258" s="265"/>
      <c r="F258" s="288"/>
      <c r="G258" s="287"/>
      <c r="H258" s="305"/>
      <c r="I258" s="268"/>
      <c r="K258" s="241"/>
    </row>
    <row r="259" spans="1:11" ht="12.75">
      <c r="A259" s="3"/>
      <c r="B259" s="4"/>
      <c r="E259" s="265"/>
      <c r="F259" s="288"/>
      <c r="G259" s="287"/>
      <c r="H259" s="305"/>
      <c r="I259" s="268"/>
      <c r="K259" s="241"/>
    </row>
    <row r="260" spans="1:11" ht="12.75">
      <c r="A260" s="3"/>
      <c r="B260" s="4"/>
      <c r="E260" s="265"/>
      <c r="F260" s="288"/>
      <c r="G260" s="287"/>
      <c r="H260" s="305"/>
      <c r="I260" s="268"/>
      <c r="K260" s="241"/>
    </row>
    <row r="261" spans="1:11" ht="12.75">
      <c r="A261" s="3"/>
      <c r="B261" s="4"/>
      <c r="E261" s="265"/>
      <c r="F261" s="288"/>
      <c r="G261" s="287"/>
      <c r="H261" s="305"/>
      <c r="I261" s="268"/>
      <c r="K261" s="241"/>
    </row>
    <row r="262" spans="1:11" ht="12.75">
      <c r="A262" s="3"/>
      <c r="B262" s="4"/>
      <c r="E262" s="265"/>
      <c r="F262" s="288"/>
      <c r="G262" s="287"/>
      <c r="H262" s="305"/>
      <c r="I262" s="268"/>
      <c r="K262" s="241"/>
    </row>
    <row r="263" spans="1:11" ht="12.75">
      <c r="A263" s="3"/>
      <c r="B263" s="4"/>
      <c r="E263" s="265"/>
      <c r="F263" s="288"/>
      <c r="G263" s="287"/>
      <c r="H263" s="305"/>
      <c r="I263" s="268"/>
      <c r="K263" s="241"/>
    </row>
    <row r="264" spans="1:11" ht="12.75">
      <c r="A264" s="3"/>
      <c r="B264" s="4"/>
      <c r="E264" s="265"/>
      <c r="F264" s="288"/>
      <c r="G264" s="287"/>
      <c r="H264" s="305"/>
      <c r="I264" s="268"/>
      <c r="K264" s="241"/>
    </row>
    <row r="265" spans="1:11" ht="12.75">
      <c r="A265" s="3"/>
      <c r="B265" s="4"/>
      <c r="E265" s="265"/>
      <c r="F265" s="288"/>
      <c r="G265" s="287"/>
      <c r="H265" s="305"/>
      <c r="I265" s="268"/>
      <c r="K265" s="241"/>
    </row>
    <row r="266" spans="1:11" ht="12.75">
      <c r="A266" s="3"/>
      <c r="B266" s="4"/>
      <c r="E266" s="265"/>
      <c r="F266" s="288"/>
      <c r="G266" s="287"/>
      <c r="H266" s="305"/>
      <c r="I266" s="268"/>
      <c r="K266" s="241"/>
    </row>
    <row r="267" spans="1:11" ht="12.75">
      <c r="A267" s="3"/>
      <c r="B267" s="4"/>
      <c r="E267" s="265"/>
      <c r="F267" s="288"/>
      <c r="G267" s="287"/>
      <c r="H267" s="305"/>
      <c r="I267" s="268"/>
      <c r="K267" s="241"/>
    </row>
    <row r="268" spans="1:11" ht="12.75">
      <c r="A268" s="3"/>
      <c r="B268" s="4"/>
      <c r="E268" s="265"/>
      <c r="F268" s="288"/>
      <c r="G268" s="287"/>
      <c r="H268" s="305"/>
      <c r="I268" s="268"/>
      <c r="K268" s="241"/>
    </row>
    <row r="269" spans="1:11" ht="12.75">
      <c r="A269" s="3"/>
      <c r="B269" s="4"/>
      <c r="E269" s="265"/>
      <c r="F269" s="288"/>
      <c r="G269" s="287"/>
      <c r="H269" s="305"/>
      <c r="I269" s="268"/>
      <c r="K269" s="241"/>
    </row>
    <row r="270" spans="1:11" ht="12.75">
      <c r="A270" s="3"/>
      <c r="B270" s="4"/>
      <c r="E270" s="265"/>
      <c r="F270" s="288"/>
      <c r="G270" s="287"/>
      <c r="H270" s="305"/>
      <c r="I270" s="268"/>
      <c r="K270" s="241"/>
    </row>
    <row r="271" spans="1:11" ht="12.75">
      <c r="A271" s="3"/>
      <c r="B271" s="4"/>
      <c r="E271" s="265"/>
      <c r="F271" s="288"/>
      <c r="G271" s="287"/>
      <c r="H271" s="305"/>
      <c r="I271" s="268"/>
      <c r="K271" s="241"/>
    </row>
    <row r="272" spans="1:11" ht="12.75">
      <c r="A272" s="3"/>
      <c r="B272" s="4"/>
      <c r="E272" s="265"/>
      <c r="F272" s="288"/>
      <c r="G272" s="287"/>
      <c r="H272" s="305"/>
      <c r="I272" s="268"/>
      <c r="K272" s="241"/>
    </row>
    <row r="273" spans="1:11" ht="12.75">
      <c r="A273" s="3"/>
      <c r="B273" s="4"/>
      <c r="E273" s="265"/>
      <c r="F273" s="288"/>
      <c r="G273" s="287"/>
      <c r="H273" s="305"/>
      <c r="I273" s="268"/>
      <c r="K273" s="241"/>
    </row>
    <row r="274" spans="1:11" ht="12.75">
      <c r="A274" s="3"/>
      <c r="B274" s="4"/>
      <c r="E274" s="265"/>
      <c r="F274" s="288"/>
      <c r="G274" s="287"/>
      <c r="H274" s="305"/>
      <c r="I274" s="268"/>
      <c r="K274" s="241"/>
    </row>
    <row r="275" spans="1:11" ht="12.75">
      <c r="A275" s="3"/>
      <c r="B275" s="4"/>
      <c r="E275" s="265"/>
      <c r="F275" s="288"/>
      <c r="G275" s="287"/>
      <c r="H275" s="305"/>
      <c r="I275" s="268"/>
      <c r="K275" s="241"/>
    </row>
    <row r="276" spans="1:11" ht="12.75">
      <c r="A276" s="3"/>
      <c r="B276" s="4"/>
      <c r="E276" s="265"/>
      <c r="F276" s="288"/>
      <c r="G276" s="287"/>
      <c r="H276" s="305"/>
      <c r="I276" s="268"/>
      <c r="K276" s="241"/>
    </row>
    <row r="277" spans="1:11" ht="12.75">
      <c r="A277" s="3"/>
      <c r="B277" s="4"/>
      <c r="E277" s="265"/>
      <c r="F277" s="288"/>
      <c r="G277" s="287"/>
      <c r="H277" s="305"/>
      <c r="I277" s="268"/>
      <c r="K277" s="241"/>
    </row>
    <row r="278" spans="1:11" ht="12.75">
      <c r="A278" s="3"/>
      <c r="B278" s="4"/>
      <c r="E278" s="265"/>
      <c r="F278" s="288"/>
      <c r="G278" s="287"/>
      <c r="H278" s="305"/>
      <c r="I278" s="268"/>
      <c r="K278" s="241"/>
    </row>
    <row r="279" spans="1:11" ht="12.75">
      <c r="A279" s="3"/>
      <c r="B279" s="4"/>
      <c r="E279" s="265"/>
      <c r="F279" s="288"/>
      <c r="G279" s="287"/>
      <c r="H279" s="305"/>
      <c r="I279" s="268"/>
      <c r="K279" s="241"/>
    </row>
    <row r="280" spans="1:11" ht="12.75">
      <c r="A280" s="3"/>
      <c r="B280" s="4"/>
      <c r="E280" s="265"/>
      <c r="F280" s="288"/>
      <c r="G280" s="287"/>
      <c r="H280" s="305"/>
      <c r="I280" s="268"/>
      <c r="K280" s="241"/>
    </row>
    <row r="281" spans="1:11" ht="12.75">
      <c r="A281" s="3"/>
      <c r="B281" s="4"/>
      <c r="E281" s="265"/>
      <c r="F281" s="288"/>
      <c r="G281" s="287"/>
      <c r="H281" s="305"/>
      <c r="I281" s="268"/>
      <c r="K281" s="241"/>
    </row>
    <row r="282" spans="1:11" ht="12.75">
      <c r="A282" s="3"/>
      <c r="B282" s="4"/>
      <c r="E282" s="265"/>
      <c r="F282" s="288"/>
      <c r="G282" s="287"/>
      <c r="H282" s="305"/>
      <c r="I282" s="268"/>
      <c r="K282" s="241"/>
    </row>
    <row r="283" spans="1:11" ht="12.75">
      <c r="A283" s="3"/>
      <c r="B283" s="4"/>
      <c r="E283" s="265"/>
      <c r="F283" s="288"/>
      <c r="G283" s="287"/>
      <c r="H283" s="305"/>
      <c r="I283" s="268"/>
      <c r="K283" s="241"/>
    </row>
    <row r="284" spans="1:11" ht="12.75">
      <c r="A284" s="3"/>
      <c r="B284" s="4"/>
      <c r="E284" s="265"/>
      <c r="F284" s="288"/>
      <c r="G284" s="287"/>
      <c r="H284" s="305"/>
      <c r="I284" s="268"/>
      <c r="K284" s="241"/>
    </row>
    <row r="285" spans="1:11" ht="12.75">
      <c r="A285" s="3"/>
      <c r="B285" s="4"/>
      <c r="E285" s="265"/>
      <c r="F285" s="288"/>
      <c r="G285" s="287"/>
      <c r="H285" s="305"/>
      <c r="I285" s="268"/>
      <c r="K285" s="241"/>
    </row>
    <row r="286" spans="1:11" ht="12.75">
      <c r="A286" s="3"/>
      <c r="B286" s="4"/>
      <c r="E286" s="265"/>
      <c r="F286" s="288"/>
      <c r="G286" s="287"/>
      <c r="H286" s="305"/>
      <c r="I286" s="268"/>
      <c r="K286" s="241"/>
    </row>
    <row r="287" spans="1:11" ht="12.75">
      <c r="A287" s="3"/>
      <c r="B287" s="4"/>
      <c r="E287" s="265"/>
      <c r="F287" s="288"/>
      <c r="G287" s="287"/>
      <c r="H287" s="305"/>
      <c r="I287" s="268"/>
      <c r="K287" s="241"/>
    </row>
    <row r="288" spans="1:11" ht="12.75">
      <c r="A288" s="3"/>
      <c r="B288" s="4"/>
      <c r="E288" s="265"/>
      <c r="F288" s="288"/>
      <c r="G288" s="287"/>
      <c r="H288" s="305"/>
      <c r="I288" s="268"/>
      <c r="K288" s="241"/>
    </row>
    <row r="289" spans="1:11" ht="12.75">
      <c r="A289" s="3"/>
      <c r="B289" s="4"/>
      <c r="E289" s="265"/>
      <c r="F289" s="288"/>
      <c r="G289" s="287"/>
      <c r="H289" s="305"/>
      <c r="I289" s="268"/>
      <c r="K289" s="241"/>
    </row>
    <row r="290" spans="1:11" ht="12.75">
      <c r="A290" s="3"/>
      <c r="B290" s="4"/>
      <c r="E290" s="265"/>
      <c r="F290" s="288"/>
      <c r="G290" s="287"/>
      <c r="H290" s="305"/>
      <c r="I290" s="268"/>
      <c r="K290" s="241"/>
    </row>
    <row r="291" spans="1:11" ht="12.75">
      <c r="A291" s="3"/>
      <c r="B291" s="4"/>
      <c r="E291" s="265"/>
      <c r="F291" s="288"/>
      <c r="G291" s="287"/>
      <c r="H291" s="305"/>
      <c r="I291" s="268"/>
      <c r="K291" s="241"/>
    </row>
    <row r="292" spans="1:11" ht="12.75">
      <c r="A292" s="3"/>
      <c r="B292" s="4"/>
      <c r="E292" s="265"/>
      <c r="F292" s="288"/>
      <c r="G292" s="287"/>
      <c r="H292" s="305"/>
      <c r="I292" s="268"/>
      <c r="K292" s="241"/>
    </row>
    <row r="293" spans="1:11" ht="12.75">
      <c r="A293" s="3"/>
      <c r="B293" s="4"/>
      <c r="E293" s="265"/>
      <c r="F293" s="288"/>
      <c r="G293" s="287"/>
      <c r="H293" s="305"/>
      <c r="I293" s="268"/>
      <c r="K293" s="241"/>
    </row>
    <row r="294" spans="1:11" ht="12.75">
      <c r="A294" s="3"/>
      <c r="B294" s="4"/>
      <c r="E294" s="265"/>
      <c r="F294" s="288"/>
      <c r="G294" s="287"/>
      <c r="H294" s="305"/>
      <c r="I294" s="268"/>
      <c r="K294" s="241"/>
    </row>
    <row r="295" spans="1:11" ht="12.75">
      <c r="A295" s="3"/>
      <c r="B295" s="4"/>
      <c r="E295" s="265"/>
      <c r="F295" s="288"/>
      <c r="G295" s="287"/>
      <c r="H295" s="305"/>
      <c r="I295" s="268"/>
      <c r="K295" s="241"/>
    </row>
    <row r="296" spans="1:11" ht="12.75">
      <c r="A296" s="3"/>
      <c r="B296" s="4"/>
      <c r="E296" s="265"/>
      <c r="F296" s="288"/>
      <c r="G296" s="287"/>
      <c r="H296" s="305"/>
      <c r="I296" s="268"/>
      <c r="K296" s="241"/>
    </row>
    <row r="297" spans="1:11" ht="12.75">
      <c r="A297" s="3"/>
      <c r="B297" s="4"/>
      <c r="E297" s="265"/>
      <c r="F297" s="288"/>
      <c r="G297" s="287"/>
      <c r="H297" s="305"/>
      <c r="I297" s="268"/>
      <c r="K297" s="241"/>
    </row>
    <row r="298" spans="1:11" ht="12.75">
      <c r="A298" s="3"/>
      <c r="B298" s="4"/>
      <c r="E298" s="265"/>
      <c r="F298" s="288"/>
      <c r="G298" s="287"/>
      <c r="H298" s="305"/>
      <c r="I298" s="268"/>
      <c r="K298" s="241"/>
    </row>
    <row r="299" spans="1:11" ht="12.75">
      <c r="A299" s="3"/>
      <c r="B299" s="4"/>
      <c r="E299" s="265"/>
      <c r="F299" s="288"/>
      <c r="G299" s="287"/>
      <c r="H299" s="305"/>
      <c r="I299" s="268"/>
      <c r="K299" s="241"/>
    </row>
    <row r="300" spans="1:11" ht="12.75">
      <c r="A300" s="3"/>
      <c r="B300" s="4"/>
      <c r="E300" s="265"/>
      <c r="F300" s="288"/>
      <c r="G300" s="287"/>
      <c r="H300" s="305"/>
      <c r="I300" s="268"/>
      <c r="K300" s="241"/>
    </row>
    <row r="301" spans="1:11" ht="12.75">
      <c r="A301" s="3"/>
      <c r="B301" s="4"/>
      <c r="E301" s="265"/>
      <c r="F301" s="288"/>
      <c r="G301" s="287"/>
      <c r="H301" s="305"/>
      <c r="I301" s="268"/>
      <c r="K301" s="241"/>
    </row>
    <row r="302" spans="1:11" ht="12.75">
      <c r="A302" s="3"/>
      <c r="B302" s="4"/>
      <c r="E302" s="265"/>
      <c r="F302" s="288"/>
      <c r="G302" s="287"/>
      <c r="H302" s="305"/>
      <c r="I302" s="268"/>
      <c r="K302" s="241"/>
    </row>
    <row r="303" spans="1:11" ht="12.75">
      <c r="A303" s="3"/>
      <c r="B303" s="4"/>
      <c r="E303" s="265"/>
      <c r="F303" s="288"/>
      <c r="G303" s="287"/>
      <c r="H303" s="305"/>
      <c r="I303" s="268"/>
      <c r="K303" s="241"/>
    </row>
    <row r="304" spans="1:11" ht="12.75">
      <c r="A304" s="3"/>
      <c r="B304" s="4"/>
      <c r="E304" s="265"/>
      <c r="F304" s="288"/>
      <c r="G304" s="287"/>
      <c r="H304" s="305"/>
      <c r="I304" s="268"/>
      <c r="K304" s="241"/>
    </row>
    <row r="305" spans="1:11" ht="12.75">
      <c r="A305" s="3"/>
      <c r="B305" s="4"/>
      <c r="E305" s="265"/>
      <c r="F305" s="288"/>
      <c r="G305" s="287"/>
      <c r="H305" s="305"/>
      <c r="I305" s="268"/>
      <c r="K305" s="241"/>
    </row>
    <row r="306" spans="1:11" ht="12.75">
      <c r="A306" s="3"/>
      <c r="B306" s="4"/>
      <c r="E306" s="265"/>
      <c r="F306" s="288"/>
      <c r="G306" s="287"/>
      <c r="H306" s="305"/>
      <c r="I306" s="268"/>
      <c r="K306" s="241"/>
    </row>
    <row r="307" spans="1:11" ht="12.75">
      <c r="A307" s="3"/>
      <c r="B307" s="4"/>
      <c r="E307" s="265"/>
      <c r="F307" s="288"/>
      <c r="G307" s="287"/>
      <c r="H307" s="305"/>
      <c r="I307" s="268"/>
      <c r="K307" s="241"/>
    </row>
    <row r="308" spans="1:11" ht="12.75">
      <c r="A308" s="3"/>
      <c r="B308" s="4"/>
      <c r="E308" s="265"/>
      <c r="F308" s="288"/>
      <c r="G308" s="287"/>
      <c r="H308" s="305"/>
      <c r="I308" s="268"/>
      <c r="K308" s="241"/>
    </row>
    <row r="309" spans="1:11" ht="12.75">
      <c r="A309" s="3"/>
      <c r="B309" s="4"/>
      <c r="E309" s="265"/>
      <c r="F309" s="288"/>
      <c r="G309" s="287"/>
      <c r="H309" s="305"/>
      <c r="I309" s="268"/>
      <c r="K309" s="241"/>
    </row>
    <row r="310" spans="1:11" ht="12.75">
      <c r="A310" s="3"/>
      <c r="B310" s="4"/>
      <c r="E310" s="265"/>
      <c r="F310" s="288"/>
      <c r="G310" s="287"/>
      <c r="H310" s="305"/>
      <c r="I310" s="268"/>
      <c r="K310" s="241"/>
    </row>
    <row r="311" spans="1:11" ht="12.75">
      <c r="A311" s="3"/>
      <c r="B311" s="4"/>
      <c r="E311" s="265"/>
      <c r="F311" s="288"/>
      <c r="G311" s="287"/>
      <c r="H311" s="305"/>
      <c r="I311" s="268"/>
      <c r="K311" s="241"/>
    </row>
    <row r="312" spans="1:11" ht="12.75">
      <c r="A312" s="3"/>
      <c r="B312" s="4"/>
      <c r="E312" s="265"/>
      <c r="F312" s="288"/>
      <c r="G312" s="287"/>
      <c r="H312" s="305"/>
      <c r="I312" s="268"/>
      <c r="K312" s="241"/>
    </row>
    <row r="313" spans="1:11" ht="12.75">
      <c r="A313" s="3"/>
      <c r="B313" s="4"/>
      <c r="E313" s="265"/>
      <c r="F313" s="288"/>
      <c r="G313" s="287"/>
      <c r="H313" s="305"/>
      <c r="I313" s="268"/>
      <c r="K313" s="241"/>
    </row>
    <row r="314" spans="1:11" ht="12.75">
      <c r="A314" s="3"/>
      <c r="B314" s="4"/>
      <c r="E314" s="265"/>
      <c r="F314" s="288"/>
      <c r="G314" s="287"/>
      <c r="H314" s="305"/>
      <c r="I314" s="268"/>
      <c r="K314" s="241"/>
    </row>
    <row r="315" spans="1:11" ht="12.75">
      <c r="A315" s="3"/>
      <c r="B315" s="4"/>
      <c r="E315" s="265"/>
      <c r="F315" s="288"/>
      <c r="G315" s="287"/>
      <c r="H315" s="305"/>
      <c r="I315" s="268"/>
      <c r="K315" s="241"/>
    </row>
    <row r="316" spans="1:11" ht="12.75">
      <c r="A316" s="3"/>
      <c r="B316" s="4"/>
      <c r="E316" s="265"/>
      <c r="F316" s="288"/>
      <c r="G316" s="287"/>
      <c r="H316" s="305"/>
      <c r="I316" s="268"/>
      <c r="K316" s="241"/>
    </row>
    <row r="317" spans="1:11" ht="12.75">
      <c r="A317" s="3"/>
      <c r="B317" s="4"/>
      <c r="E317" s="265"/>
      <c r="F317" s="288"/>
      <c r="G317" s="287"/>
      <c r="H317" s="305"/>
      <c r="I317" s="268"/>
      <c r="K317" s="241"/>
    </row>
    <row r="318" spans="1:11" ht="12.75">
      <c r="A318" s="3"/>
      <c r="B318" s="4"/>
      <c r="E318" s="265"/>
      <c r="F318" s="288"/>
      <c r="G318" s="287"/>
      <c r="H318" s="305"/>
      <c r="I318" s="268"/>
      <c r="K318" s="241"/>
    </row>
    <row r="319" spans="1:11" ht="12.75">
      <c r="A319" s="3"/>
      <c r="B319" s="4"/>
      <c r="E319" s="265"/>
      <c r="F319" s="288"/>
      <c r="G319" s="287"/>
      <c r="H319" s="305"/>
      <c r="I319" s="268"/>
      <c r="K319" s="241"/>
    </row>
    <row r="320" spans="1:11" ht="12.75">
      <c r="A320" s="3"/>
      <c r="B320" s="4"/>
      <c r="E320" s="265"/>
      <c r="F320" s="288"/>
      <c r="G320" s="287"/>
      <c r="H320" s="305"/>
      <c r="I320" s="268"/>
      <c r="K320" s="241"/>
    </row>
    <row r="321" spans="1:11" ht="12.75">
      <c r="A321" s="3"/>
      <c r="B321" s="4"/>
      <c r="E321" s="265"/>
      <c r="F321" s="288"/>
      <c r="G321" s="287"/>
      <c r="H321" s="305"/>
      <c r="I321" s="268"/>
      <c r="K321" s="241"/>
    </row>
    <row r="322" spans="1:11" ht="12.75">
      <c r="A322" s="3"/>
      <c r="B322" s="4"/>
      <c r="E322" s="265"/>
      <c r="F322" s="288"/>
      <c r="G322" s="287"/>
      <c r="H322" s="305"/>
      <c r="I322" s="268"/>
      <c r="K322" s="241"/>
    </row>
    <row r="323" spans="1:11" ht="12.75">
      <c r="A323" s="3"/>
      <c r="B323" s="4"/>
      <c r="E323" s="265"/>
      <c r="F323" s="288"/>
      <c r="G323" s="287"/>
      <c r="H323" s="305"/>
      <c r="I323" s="268"/>
      <c r="K323" s="241"/>
    </row>
    <row r="324" spans="1:11" ht="12.75">
      <c r="A324" s="3"/>
      <c r="B324" s="4"/>
      <c r="E324" s="265"/>
      <c r="F324" s="288"/>
      <c r="G324" s="287"/>
      <c r="H324" s="305"/>
      <c r="I324" s="268"/>
      <c r="K324" s="241"/>
    </row>
    <row r="325" spans="1:11" ht="12.75">
      <c r="A325" s="3"/>
      <c r="B325" s="4"/>
      <c r="E325" s="265"/>
      <c r="F325" s="288"/>
      <c r="G325" s="287"/>
      <c r="H325" s="305"/>
      <c r="I325" s="268"/>
      <c r="K325" s="241"/>
    </row>
    <row r="326" spans="1:11" ht="12.75">
      <c r="A326" s="3"/>
      <c r="B326" s="4"/>
      <c r="E326" s="265"/>
      <c r="F326" s="288"/>
      <c r="G326" s="287"/>
      <c r="H326" s="305"/>
      <c r="I326" s="268"/>
      <c r="K326" s="241"/>
    </row>
    <row r="327" spans="1:11" ht="12.75">
      <c r="A327" s="3"/>
      <c r="B327" s="4"/>
      <c r="E327" s="265"/>
      <c r="F327" s="288"/>
      <c r="G327" s="287"/>
      <c r="H327" s="305"/>
      <c r="I327" s="268"/>
      <c r="K327" s="241"/>
    </row>
    <row r="328" spans="1:11" ht="12.75">
      <c r="A328" s="3"/>
      <c r="B328" s="4"/>
      <c r="E328" s="265"/>
      <c r="F328" s="288"/>
      <c r="G328" s="287"/>
      <c r="H328" s="305"/>
      <c r="I328" s="268"/>
      <c r="K328" s="241"/>
    </row>
    <row r="329" spans="1:11" ht="12.75">
      <c r="A329" s="3"/>
      <c r="B329" s="4"/>
      <c r="E329" s="265"/>
      <c r="F329" s="288"/>
      <c r="G329" s="287"/>
      <c r="H329" s="305"/>
      <c r="I329" s="268"/>
      <c r="K329" s="241"/>
    </row>
    <row r="330" spans="1:11" ht="12.75">
      <c r="A330" s="3"/>
      <c r="B330" s="4"/>
      <c r="E330" s="265"/>
      <c r="F330" s="288"/>
      <c r="G330" s="287"/>
      <c r="H330" s="305"/>
      <c r="I330" s="268"/>
      <c r="K330" s="241"/>
    </row>
    <row r="331" spans="1:11" ht="12.75">
      <c r="A331" s="3"/>
      <c r="B331" s="4"/>
      <c r="E331" s="265"/>
      <c r="F331" s="288"/>
      <c r="G331" s="287"/>
      <c r="H331" s="305"/>
      <c r="I331" s="268"/>
      <c r="K331" s="241"/>
    </row>
    <row r="332" spans="1:11" ht="12.75">
      <c r="A332" s="3"/>
      <c r="B332" s="4"/>
      <c r="E332" s="265"/>
      <c r="F332" s="288"/>
      <c r="G332" s="287"/>
      <c r="H332" s="305"/>
      <c r="I332" s="268"/>
      <c r="K332" s="241"/>
    </row>
    <row r="333" spans="1:11" ht="12.75">
      <c r="A333" s="3"/>
      <c r="B333" s="4"/>
      <c r="E333" s="265"/>
      <c r="F333" s="288"/>
      <c r="G333" s="287"/>
      <c r="H333" s="305"/>
      <c r="I333" s="268"/>
      <c r="K333" s="241"/>
    </row>
    <row r="334" spans="1:11" ht="12.75">
      <c r="A334" s="3"/>
      <c r="B334" s="4"/>
      <c r="E334" s="265"/>
      <c r="F334" s="288"/>
      <c r="G334" s="287"/>
      <c r="H334" s="305"/>
      <c r="I334" s="268"/>
      <c r="K334" s="241"/>
    </row>
    <row r="335" spans="1:11" ht="12.75">
      <c r="A335" s="3"/>
      <c r="B335" s="4"/>
      <c r="E335" s="265"/>
      <c r="F335" s="288"/>
      <c r="G335" s="287"/>
      <c r="H335" s="305"/>
      <c r="I335" s="268"/>
      <c r="K335" s="241"/>
    </row>
    <row r="336" spans="1:11" ht="12.75">
      <c r="A336" s="3"/>
      <c r="B336" s="4"/>
      <c r="E336" s="265"/>
      <c r="F336" s="288"/>
      <c r="G336" s="287"/>
      <c r="H336" s="305"/>
      <c r="I336" s="268"/>
      <c r="K336" s="241"/>
    </row>
    <row r="337" spans="1:11" ht="12.75">
      <c r="A337" s="3"/>
      <c r="B337" s="4"/>
      <c r="E337" s="265"/>
      <c r="F337" s="288"/>
      <c r="G337" s="287"/>
      <c r="H337" s="305"/>
      <c r="I337" s="268"/>
      <c r="K337" s="241"/>
    </row>
    <row r="338" spans="1:11" ht="12.75">
      <c r="A338" s="3"/>
      <c r="B338" s="4"/>
      <c r="E338" s="265"/>
      <c r="F338" s="288"/>
      <c r="G338" s="287"/>
      <c r="H338" s="305"/>
      <c r="I338" s="268"/>
      <c r="K338" s="241"/>
    </row>
    <row r="339" spans="1:11" ht="12.75">
      <c r="A339" s="3"/>
      <c r="B339" s="4"/>
      <c r="E339" s="265"/>
      <c r="F339" s="288"/>
      <c r="G339" s="287"/>
      <c r="H339" s="305"/>
      <c r="I339" s="268"/>
      <c r="K339" s="241"/>
    </row>
    <row r="340" spans="1:11" ht="12.75">
      <c r="A340" s="3"/>
      <c r="B340" s="4"/>
      <c r="E340" s="265"/>
      <c r="F340" s="288"/>
      <c r="G340" s="287"/>
      <c r="H340" s="305"/>
      <c r="I340" s="268"/>
      <c r="K340" s="241"/>
    </row>
    <row r="341" spans="1:11" ht="12.75">
      <c r="A341" s="3"/>
      <c r="B341" s="4"/>
      <c r="E341" s="265"/>
      <c r="F341" s="288"/>
      <c r="G341" s="287"/>
      <c r="H341" s="305"/>
      <c r="I341" s="268"/>
      <c r="K341" s="241"/>
    </row>
    <row r="342" spans="1:11" ht="12.75">
      <c r="A342" s="3"/>
      <c r="B342" s="4"/>
      <c r="E342" s="265"/>
      <c r="F342" s="288"/>
      <c r="G342" s="287"/>
      <c r="H342" s="305"/>
      <c r="I342" s="268"/>
      <c r="K342" s="241"/>
    </row>
    <row r="343" spans="1:11" ht="12.75">
      <c r="A343" s="3"/>
      <c r="B343" s="4"/>
      <c r="E343" s="265"/>
      <c r="F343" s="288"/>
      <c r="G343" s="287"/>
      <c r="H343" s="305"/>
      <c r="I343" s="268"/>
      <c r="K343" s="241"/>
    </row>
    <row r="344" spans="1:11" ht="12.75">
      <c r="A344" s="3"/>
      <c r="B344" s="4"/>
      <c r="E344" s="265"/>
      <c r="F344" s="288"/>
      <c r="G344" s="287"/>
      <c r="H344" s="305"/>
      <c r="I344" s="268"/>
      <c r="K344" s="241"/>
    </row>
    <row r="345" spans="1:11" ht="12.75">
      <c r="A345" s="3"/>
      <c r="B345" s="4"/>
      <c r="E345" s="265"/>
      <c r="F345" s="288"/>
      <c r="G345" s="287"/>
      <c r="H345" s="305"/>
      <c r="I345" s="268"/>
      <c r="K345" s="241"/>
    </row>
    <row r="346" spans="1:11" ht="12.75">
      <c r="A346" s="3"/>
      <c r="B346" s="4"/>
      <c r="E346" s="265"/>
      <c r="F346" s="288"/>
      <c r="G346" s="287"/>
      <c r="H346" s="305"/>
      <c r="I346" s="268"/>
      <c r="K346" s="241"/>
    </row>
    <row r="347" spans="1:11" ht="12.75">
      <c r="A347" s="3"/>
      <c r="B347" s="4"/>
      <c r="E347" s="265"/>
      <c r="F347" s="288"/>
      <c r="G347" s="287"/>
      <c r="H347" s="305"/>
      <c r="I347" s="268"/>
      <c r="K347" s="241"/>
    </row>
    <row r="348" spans="1:11" ht="12.75">
      <c r="A348" s="3"/>
      <c r="B348" s="4"/>
      <c r="E348" s="265"/>
      <c r="F348" s="288"/>
      <c r="G348" s="287"/>
      <c r="H348" s="305"/>
      <c r="I348" s="268"/>
      <c r="K348" s="241"/>
    </row>
    <row r="349" spans="1:11" ht="12.75">
      <c r="A349" s="3"/>
      <c r="B349" s="4"/>
      <c r="E349" s="265"/>
      <c r="F349" s="288"/>
      <c r="G349" s="287"/>
      <c r="H349" s="305"/>
      <c r="I349" s="268"/>
      <c r="K349" s="241"/>
    </row>
    <row r="350" spans="1:11" ht="12.75">
      <c r="A350" s="3"/>
      <c r="B350" s="4"/>
      <c r="E350" s="265"/>
      <c r="F350" s="288"/>
      <c r="G350" s="287"/>
      <c r="H350" s="305"/>
      <c r="I350" s="268"/>
      <c r="K350" s="241"/>
    </row>
    <row r="351" spans="1:11" ht="12.75">
      <c r="A351" s="3"/>
      <c r="B351" s="4"/>
      <c r="E351" s="265"/>
      <c r="F351" s="288"/>
      <c r="G351" s="287"/>
      <c r="H351" s="305"/>
      <c r="I351" s="268"/>
      <c r="K351" s="241"/>
    </row>
    <row r="352" spans="1:11" ht="12.75">
      <c r="A352" s="3"/>
      <c r="B352" s="4"/>
      <c r="E352" s="265"/>
      <c r="F352" s="288"/>
      <c r="G352" s="287"/>
      <c r="H352" s="305"/>
      <c r="I352" s="268"/>
      <c r="K352" s="241"/>
    </row>
    <row r="353" spans="1:11" ht="12.75">
      <c r="A353" s="3"/>
      <c r="B353" s="4"/>
      <c r="E353" s="265"/>
      <c r="F353" s="288"/>
      <c r="G353" s="287"/>
      <c r="H353" s="305"/>
      <c r="I353" s="268"/>
      <c r="K353" s="241"/>
    </row>
    <row r="354" spans="1:11" ht="12.75">
      <c r="A354" s="3"/>
      <c r="B354" s="4"/>
      <c r="E354" s="265"/>
      <c r="F354" s="288"/>
      <c r="G354" s="287"/>
      <c r="H354" s="305"/>
      <c r="I354" s="268"/>
      <c r="K354" s="241"/>
    </row>
    <row r="355" spans="1:11" ht="12.75">
      <c r="A355" s="3"/>
      <c r="B355" s="4"/>
      <c r="E355" s="265"/>
      <c r="F355" s="288"/>
      <c r="G355" s="287"/>
      <c r="H355" s="305"/>
      <c r="I355" s="268"/>
      <c r="K355" s="241"/>
    </row>
    <row r="356" spans="1:11" ht="12.75">
      <c r="A356" s="3"/>
      <c r="B356" s="4"/>
      <c r="E356" s="265"/>
      <c r="F356" s="288"/>
      <c r="G356" s="287"/>
      <c r="H356" s="305"/>
      <c r="I356" s="268"/>
      <c r="K356" s="241"/>
    </row>
    <row r="357" spans="1:11" ht="12.75">
      <c r="A357" s="3"/>
      <c r="B357" s="4"/>
      <c r="E357" s="265"/>
      <c r="F357" s="288"/>
      <c r="G357" s="287"/>
      <c r="H357" s="305"/>
      <c r="I357" s="268"/>
      <c r="K357" s="241"/>
    </row>
    <row r="358" spans="1:11" ht="12.75">
      <c r="A358" s="3"/>
      <c r="B358" s="4"/>
      <c r="E358" s="265"/>
      <c r="F358" s="288"/>
      <c r="G358" s="287"/>
      <c r="H358" s="305"/>
      <c r="I358" s="268"/>
      <c r="K358" s="241"/>
    </row>
    <row r="359" spans="1:11" ht="12.75">
      <c r="A359" s="3"/>
      <c r="B359" s="4"/>
      <c r="E359" s="265"/>
      <c r="F359" s="288"/>
      <c r="G359" s="287"/>
      <c r="H359" s="305"/>
      <c r="I359" s="268"/>
      <c r="K359" s="241"/>
    </row>
    <row r="360" spans="1:11" ht="12.75">
      <c r="A360" s="3"/>
      <c r="B360" s="4"/>
      <c r="E360" s="265"/>
      <c r="F360" s="288"/>
      <c r="G360" s="287"/>
      <c r="H360" s="305"/>
      <c r="I360" s="268"/>
      <c r="K360" s="241"/>
    </row>
    <row r="361" spans="1:11" ht="12.75">
      <c r="A361" s="3"/>
      <c r="B361" s="4"/>
      <c r="E361" s="265"/>
      <c r="F361" s="288"/>
      <c r="G361" s="287"/>
      <c r="H361" s="305"/>
      <c r="I361" s="268"/>
      <c r="K361" s="241"/>
    </row>
    <row r="362" spans="1:11" ht="12.75">
      <c r="A362" s="3"/>
      <c r="B362" s="4"/>
      <c r="E362" s="265"/>
      <c r="F362" s="288"/>
      <c r="G362" s="287"/>
      <c r="H362" s="305"/>
      <c r="I362" s="268"/>
      <c r="K362" s="241"/>
    </row>
    <row r="363" spans="1:11" ht="12.75">
      <c r="A363" s="3"/>
      <c r="B363" s="4"/>
      <c r="E363" s="265"/>
      <c r="F363" s="288"/>
      <c r="G363" s="287"/>
      <c r="H363" s="305"/>
      <c r="I363" s="268"/>
      <c r="K363" s="241"/>
    </row>
    <row r="364" spans="1:11" ht="12.75">
      <c r="A364" s="3"/>
      <c r="B364" s="4"/>
      <c r="E364" s="265"/>
      <c r="F364" s="288"/>
      <c r="G364" s="287"/>
      <c r="H364" s="305"/>
      <c r="I364" s="268"/>
      <c r="K364" s="241"/>
    </row>
    <row r="365" spans="1:11" ht="12.75">
      <c r="A365" s="3"/>
      <c r="B365" s="4"/>
      <c r="E365" s="265"/>
      <c r="F365" s="288"/>
      <c r="G365" s="287"/>
      <c r="H365" s="305"/>
      <c r="I365" s="268"/>
      <c r="K365" s="241"/>
    </row>
    <row r="366" spans="1:11" ht="12.75">
      <c r="A366" s="3"/>
      <c r="B366" s="4"/>
      <c r="E366" s="265"/>
      <c r="F366" s="288"/>
      <c r="G366" s="287"/>
      <c r="H366" s="305"/>
      <c r="I366" s="268"/>
      <c r="K366" s="241"/>
    </row>
    <row r="367" spans="1:11" ht="12.75">
      <c r="A367" s="3"/>
      <c r="B367" s="4"/>
      <c r="E367" s="265"/>
      <c r="F367" s="288"/>
      <c r="G367" s="287"/>
      <c r="H367" s="305"/>
      <c r="I367" s="268"/>
      <c r="K367" s="241"/>
    </row>
    <row r="368" spans="1:11" ht="12.75">
      <c r="A368" s="3"/>
      <c r="B368" s="4"/>
      <c r="E368" s="265"/>
      <c r="F368" s="288"/>
      <c r="G368" s="287"/>
      <c r="H368" s="305"/>
      <c r="I368" s="268"/>
      <c r="K368" s="241"/>
    </row>
    <row r="369" spans="1:11" ht="12.75">
      <c r="A369" s="3"/>
      <c r="B369" s="4"/>
      <c r="E369" s="265"/>
      <c r="F369" s="288"/>
      <c r="G369" s="287"/>
      <c r="H369" s="305"/>
      <c r="I369" s="268"/>
      <c r="K369" s="241"/>
    </row>
    <row r="370" spans="1:11" ht="12.75">
      <c r="A370" s="3"/>
      <c r="B370" s="4"/>
      <c r="E370" s="265"/>
      <c r="F370" s="288"/>
      <c r="G370" s="287"/>
      <c r="H370" s="305"/>
      <c r="I370" s="268"/>
      <c r="K370" s="241"/>
    </row>
    <row r="371" spans="1:11" ht="12.75">
      <c r="A371" s="3"/>
      <c r="B371" s="4"/>
      <c r="E371" s="265"/>
      <c r="F371" s="288"/>
      <c r="G371" s="287"/>
      <c r="H371" s="305"/>
      <c r="I371" s="268"/>
      <c r="K371" s="241"/>
    </row>
    <row r="372" spans="1:11" ht="12.75">
      <c r="A372" s="3"/>
      <c r="B372" s="4"/>
      <c r="E372" s="265"/>
      <c r="F372" s="288"/>
      <c r="G372" s="287"/>
      <c r="H372" s="305"/>
      <c r="I372" s="268"/>
      <c r="K372" s="241"/>
    </row>
    <row r="373" spans="1:11" ht="12.75">
      <c r="A373" s="3"/>
      <c r="B373" s="4"/>
      <c r="E373" s="265"/>
      <c r="F373" s="288"/>
      <c r="G373" s="287"/>
      <c r="H373" s="305"/>
      <c r="I373" s="268"/>
      <c r="K373" s="241"/>
    </row>
    <row r="374" spans="1:11" ht="12.75">
      <c r="A374" s="3"/>
      <c r="B374" s="4"/>
      <c r="E374" s="265"/>
      <c r="F374" s="288"/>
      <c r="G374" s="287"/>
      <c r="H374" s="305"/>
      <c r="I374" s="268"/>
      <c r="K374" s="241"/>
    </row>
    <row r="375" spans="1:11" ht="12.75">
      <c r="A375" s="3"/>
      <c r="B375" s="4"/>
      <c r="E375" s="265"/>
      <c r="F375" s="288"/>
      <c r="G375" s="287"/>
      <c r="H375" s="305"/>
      <c r="I375" s="268"/>
      <c r="K375" s="241"/>
    </row>
    <row r="376" spans="1:11" ht="12.75">
      <c r="A376" s="3"/>
      <c r="B376" s="4"/>
      <c r="E376" s="265"/>
      <c r="F376" s="288"/>
      <c r="G376" s="287"/>
      <c r="H376" s="305"/>
      <c r="I376" s="268"/>
      <c r="K376" s="241"/>
    </row>
    <row r="377" spans="1:11" ht="12.75">
      <c r="A377" s="3"/>
      <c r="B377" s="4"/>
      <c r="E377" s="265"/>
      <c r="F377" s="288"/>
      <c r="G377" s="287"/>
      <c r="H377" s="305"/>
      <c r="I377" s="268"/>
      <c r="K377" s="241"/>
    </row>
    <row r="378" spans="1:11" ht="12.75">
      <c r="A378" s="3"/>
      <c r="B378" s="4"/>
      <c r="E378" s="265"/>
      <c r="F378" s="288"/>
      <c r="G378" s="287"/>
      <c r="H378" s="305"/>
      <c r="I378" s="268"/>
      <c r="K378" s="241"/>
    </row>
    <row r="379" spans="1:11" ht="12.75">
      <c r="A379" s="3"/>
      <c r="B379" s="4"/>
      <c r="E379" s="265"/>
      <c r="F379" s="288"/>
      <c r="G379" s="287"/>
      <c r="H379" s="305"/>
      <c r="I379" s="268"/>
      <c r="K379" s="241"/>
    </row>
    <row r="380" spans="1:11" ht="12.75">
      <c r="A380" s="3"/>
      <c r="B380" s="4"/>
      <c r="E380" s="265"/>
      <c r="F380" s="288"/>
      <c r="G380" s="287"/>
      <c r="H380" s="305"/>
      <c r="I380" s="268"/>
      <c r="K380" s="241"/>
    </row>
    <row r="381" spans="1:11" ht="12.75">
      <c r="A381" s="3"/>
      <c r="B381" s="4"/>
      <c r="E381" s="265"/>
      <c r="F381" s="288"/>
      <c r="G381" s="287"/>
      <c r="H381" s="305"/>
      <c r="I381" s="268"/>
      <c r="K381" s="241"/>
    </row>
    <row r="382" spans="1:11" ht="12.75">
      <c r="A382" s="3"/>
      <c r="B382" s="4"/>
      <c r="E382" s="265"/>
      <c r="F382" s="288"/>
      <c r="G382" s="287"/>
      <c r="H382" s="305"/>
      <c r="I382" s="268"/>
      <c r="K382" s="241"/>
    </row>
    <row r="383" spans="1:11" ht="12.75">
      <c r="A383" s="3"/>
      <c r="B383" s="4"/>
      <c r="E383" s="265"/>
      <c r="F383" s="288"/>
      <c r="G383" s="287"/>
      <c r="H383" s="305"/>
      <c r="I383" s="268"/>
      <c r="K383" s="241"/>
    </row>
    <row r="384" spans="1:11" ht="12.75">
      <c r="A384" s="3"/>
      <c r="B384" s="4"/>
      <c r="E384" s="265"/>
      <c r="F384" s="288"/>
      <c r="G384" s="287"/>
      <c r="H384" s="305"/>
      <c r="I384" s="268"/>
      <c r="K384" s="241"/>
    </row>
    <row r="385" spans="1:11" ht="12.75">
      <c r="A385" s="3"/>
      <c r="B385" s="4"/>
      <c r="E385" s="265"/>
      <c r="F385" s="288"/>
      <c r="G385" s="287"/>
      <c r="H385" s="305"/>
      <c r="I385" s="268"/>
      <c r="K385" s="241"/>
    </row>
    <row r="386" spans="1:11" ht="12.75">
      <c r="A386" s="3"/>
      <c r="B386" s="4"/>
      <c r="E386" s="265"/>
      <c r="F386" s="288"/>
      <c r="G386" s="287"/>
      <c r="H386" s="305"/>
      <c r="I386" s="268"/>
      <c r="K386" s="241"/>
    </row>
    <row r="387" spans="1:11" ht="12.75">
      <c r="A387" s="3"/>
      <c r="B387" s="4"/>
      <c r="E387" s="265"/>
      <c r="F387" s="288"/>
      <c r="G387" s="287"/>
      <c r="H387" s="305"/>
      <c r="I387" s="268"/>
      <c r="K387" s="241"/>
    </row>
    <row r="388" spans="1:11" ht="12.75">
      <c r="A388" s="3"/>
      <c r="B388" s="4"/>
      <c r="E388" s="265"/>
      <c r="F388" s="288"/>
      <c r="G388" s="287"/>
      <c r="H388" s="305"/>
      <c r="I388" s="268"/>
      <c r="K388" s="241"/>
    </row>
    <row r="389" spans="1:11" ht="12.75">
      <c r="A389" s="3"/>
      <c r="B389" s="4"/>
      <c r="E389" s="265"/>
      <c r="F389" s="288"/>
      <c r="G389" s="287"/>
      <c r="H389" s="305"/>
      <c r="I389" s="268"/>
      <c r="K389" s="241"/>
    </row>
    <row r="390" spans="1:11" ht="12.75">
      <c r="A390" s="3"/>
      <c r="B390" s="4"/>
      <c r="E390" s="265"/>
      <c r="F390" s="288"/>
      <c r="G390" s="287"/>
      <c r="H390" s="305"/>
      <c r="I390" s="268"/>
      <c r="K390" s="241"/>
    </row>
    <row r="391" spans="1:11" ht="12.75">
      <c r="A391" s="3"/>
      <c r="B391" s="4"/>
      <c r="E391" s="265"/>
      <c r="F391" s="288"/>
      <c r="G391" s="287"/>
      <c r="H391" s="305"/>
      <c r="I391" s="268"/>
      <c r="K391" s="241"/>
    </row>
    <row r="392" spans="1:11" ht="12.75">
      <c r="A392" s="3"/>
      <c r="B392" s="4"/>
      <c r="E392" s="265"/>
      <c r="F392" s="288"/>
      <c r="G392" s="287"/>
      <c r="H392" s="305"/>
      <c r="I392" s="268"/>
      <c r="K392" s="241"/>
    </row>
    <row r="393" spans="1:11" ht="12.75">
      <c r="A393" s="3"/>
      <c r="B393" s="4"/>
      <c r="E393" s="265"/>
      <c r="F393" s="288"/>
      <c r="G393" s="287"/>
      <c r="H393" s="305"/>
      <c r="I393" s="268"/>
      <c r="K393" s="241"/>
    </row>
    <row r="394" spans="1:11" ht="12.75">
      <c r="A394" s="3"/>
      <c r="B394" s="4"/>
      <c r="E394" s="265"/>
      <c r="F394" s="288"/>
      <c r="G394" s="287"/>
      <c r="H394" s="305"/>
      <c r="I394" s="268"/>
      <c r="K394" s="241"/>
    </row>
    <row r="395" spans="1:11" ht="12.75">
      <c r="A395" s="3"/>
      <c r="B395" s="4"/>
      <c r="E395" s="265"/>
      <c r="F395" s="288"/>
      <c r="G395" s="287"/>
      <c r="H395" s="305"/>
      <c r="I395" s="268"/>
      <c r="K395" s="241"/>
    </row>
    <row r="396" spans="1:11" ht="12.75">
      <c r="A396" s="3"/>
      <c r="B396" s="4"/>
      <c r="E396" s="265"/>
      <c r="F396" s="288"/>
      <c r="G396" s="287"/>
      <c r="H396" s="305"/>
      <c r="I396" s="268"/>
      <c r="K396" s="241"/>
    </row>
    <row r="397" spans="1:11" ht="12.75">
      <c r="A397" s="3"/>
      <c r="B397" s="4"/>
      <c r="E397" s="265"/>
      <c r="F397" s="288"/>
      <c r="G397" s="287"/>
      <c r="H397" s="305"/>
      <c r="I397" s="268"/>
      <c r="K397" s="241"/>
    </row>
    <row r="398" spans="1:11" ht="12.75">
      <c r="A398" s="3"/>
      <c r="B398" s="4"/>
      <c r="E398" s="265"/>
      <c r="F398" s="288"/>
      <c r="G398" s="287"/>
      <c r="H398" s="305"/>
      <c r="I398" s="268"/>
      <c r="K398" s="241"/>
    </row>
    <row r="399" spans="1:11" ht="12.75">
      <c r="A399" s="3"/>
      <c r="B399" s="4"/>
      <c r="E399" s="265"/>
      <c r="F399" s="288"/>
      <c r="G399" s="287"/>
      <c r="H399" s="305"/>
      <c r="I399" s="268"/>
      <c r="K399" s="241"/>
    </row>
    <row r="400" spans="1:11" ht="12.75">
      <c r="A400" s="3"/>
      <c r="B400" s="4"/>
      <c r="E400" s="265"/>
      <c r="F400" s="288"/>
      <c r="G400" s="287"/>
      <c r="H400" s="305"/>
      <c r="I400" s="268"/>
      <c r="K400" s="241"/>
    </row>
    <row r="401" spans="1:11" ht="12.75">
      <c r="A401" s="3"/>
      <c r="B401" s="4"/>
      <c r="E401" s="265"/>
      <c r="F401" s="288"/>
      <c r="G401" s="287"/>
      <c r="H401" s="305"/>
      <c r="I401" s="268"/>
      <c r="K401" s="241"/>
    </row>
    <row r="402" spans="1:11" ht="12.75">
      <c r="A402" s="3"/>
      <c r="B402" s="4"/>
      <c r="E402" s="265"/>
      <c r="F402" s="288"/>
      <c r="G402" s="287"/>
      <c r="H402" s="305"/>
      <c r="I402" s="268"/>
      <c r="K402" s="241"/>
    </row>
    <row r="403" spans="1:11" ht="12.75">
      <c r="A403" s="3"/>
      <c r="B403" s="4"/>
      <c r="E403" s="265"/>
      <c r="F403" s="288"/>
      <c r="G403" s="287"/>
      <c r="H403" s="305"/>
      <c r="I403" s="268"/>
      <c r="K403" s="241"/>
    </row>
    <row r="404" spans="1:11" ht="12.75">
      <c r="A404" s="3"/>
      <c r="B404" s="4"/>
      <c r="E404" s="265"/>
      <c r="F404" s="288"/>
      <c r="G404" s="287"/>
      <c r="H404" s="305"/>
      <c r="I404" s="268"/>
      <c r="K404" s="241"/>
    </row>
    <row r="405" spans="1:11" ht="12.75">
      <c r="A405" s="3"/>
      <c r="B405" s="4"/>
      <c r="E405" s="265"/>
      <c r="F405" s="288"/>
      <c r="G405" s="287"/>
      <c r="H405" s="305"/>
      <c r="I405" s="268"/>
      <c r="K405" s="241"/>
    </row>
    <row r="406" spans="1:11" ht="12.75">
      <c r="A406" s="3"/>
      <c r="B406" s="4"/>
      <c r="E406" s="265"/>
      <c r="F406" s="288"/>
      <c r="G406" s="287"/>
      <c r="H406" s="305"/>
      <c r="I406" s="268"/>
      <c r="K406" s="241"/>
    </row>
    <row r="407" spans="1:11" ht="12.75">
      <c r="A407" s="3"/>
      <c r="B407" s="4"/>
      <c r="E407" s="265"/>
      <c r="F407" s="288"/>
      <c r="G407" s="287"/>
      <c r="H407" s="305"/>
      <c r="I407" s="268"/>
      <c r="K407" s="241"/>
    </row>
    <row r="408" spans="1:11" ht="12.75">
      <c r="A408" s="3"/>
      <c r="B408" s="4"/>
      <c r="E408" s="265"/>
      <c r="F408" s="288"/>
      <c r="G408" s="287"/>
      <c r="H408" s="305"/>
      <c r="I408" s="268"/>
      <c r="K408" s="241"/>
    </row>
    <row r="409" spans="1:11" ht="12.75">
      <c r="A409" s="3"/>
      <c r="B409" s="4"/>
      <c r="E409" s="265"/>
      <c r="F409" s="288"/>
      <c r="G409" s="287"/>
      <c r="H409" s="305"/>
      <c r="I409" s="268"/>
      <c r="K409" s="241"/>
    </row>
    <row r="410" spans="1:11" ht="12.75">
      <c r="A410" s="3"/>
      <c r="B410" s="4"/>
      <c r="E410" s="265"/>
      <c r="F410" s="288"/>
      <c r="G410" s="287"/>
      <c r="H410" s="305"/>
      <c r="I410" s="268"/>
      <c r="K410" s="241"/>
    </row>
    <row r="411" spans="1:11" ht="12.75">
      <c r="A411" s="3"/>
      <c r="B411" s="4"/>
      <c r="E411" s="265"/>
      <c r="F411" s="288"/>
      <c r="G411" s="287"/>
      <c r="H411" s="305"/>
      <c r="I411" s="268"/>
      <c r="K411" s="241"/>
    </row>
    <row r="412" spans="1:11" ht="12.75">
      <c r="A412" s="3"/>
      <c r="B412" s="4"/>
      <c r="E412" s="265"/>
      <c r="F412" s="288"/>
      <c r="G412" s="287"/>
      <c r="H412" s="305"/>
      <c r="I412" s="268"/>
      <c r="K412" s="241"/>
    </row>
    <row r="413" spans="1:11" ht="12.75">
      <c r="A413" s="3"/>
      <c r="B413" s="4"/>
      <c r="E413" s="265"/>
      <c r="F413" s="288"/>
      <c r="G413" s="287"/>
      <c r="H413" s="305"/>
      <c r="I413" s="268"/>
      <c r="K413" s="241"/>
    </row>
    <row r="414" spans="1:11" ht="12.75">
      <c r="A414" s="3"/>
      <c r="B414" s="4"/>
      <c r="E414" s="265"/>
      <c r="F414" s="288"/>
      <c r="G414" s="287"/>
      <c r="H414" s="305"/>
      <c r="I414" s="268"/>
      <c r="K414" s="241"/>
    </row>
    <row r="415" spans="1:11" ht="12.75">
      <c r="A415" s="3"/>
      <c r="B415" s="4"/>
      <c r="E415" s="265"/>
      <c r="F415" s="288"/>
      <c r="G415" s="287"/>
      <c r="H415" s="305"/>
      <c r="I415" s="268"/>
      <c r="K415" s="241"/>
    </row>
    <row r="416" spans="1:11" ht="12.75">
      <c r="A416" s="3"/>
      <c r="B416" s="4"/>
      <c r="E416" s="265"/>
      <c r="F416" s="288"/>
      <c r="G416" s="287"/>
      <c r="H416" s="305"/>
      <c r="I416" s="268"/>
      <c r="K416" s="241"/>
    </row>
    <row r="417" spans="1:11" ht="12.75">
      <c r="A417" s="3"/>
      <c r="B417" s="4"/>
      <c r="E417" s="265"/>
      <c r="F417" s="288"/>
      <c r="G417" s="287"/>
      <c r="H417" s="305"/>
      <c r="I417" s="268"/>
      <c r="K417" s="241"/>
    </row>
    <row r="418" spans="1:11" ht="12.75">
      <c r="A418" s="3"/>
      <c r="B418" s="4"/>
      <c r="E418" s="265"/>
      <c r="F418" s="288"/>
      <c r="G418" s="287"/>
      <c r="H418" s="305"/>
      <c r="I418" s="268"/>
      <c r="K418" s="241"/>
    </row>
    <row r="419" spans="1:11" ht="12.75">
      <c r="A419" s="3"/>
      <c r="B419" s="4"/>
      <c r="E419" s="265"/>
      <c r="F419" s="288"/>
      <c r="G419" s="287"/>
      <c r="H419" s="305"/>
      <c r="I419" s="268"/>
      <c r="K419" s="241"/>
    </row>
    <row r="420" spans="1:11" ht="12.75">
      <c r="A420" s="3"/>
      <c r="B420" s="4"/>
      <c r="E420" s="265"/>
      <c r="F420" s="288"/>
      <c r="G420" s="287"/>
      <c r="H420" s="305"/>
      <c r="I420" s="268"/>
      <c r="K420" s="241"/>
    </row>
    <row r="421" spans="1:11" ht="12.75">
      <c r="A421" s="3"/>
      <c r="B421" s="4"/>
      <c r="E421" s="265"/>
      <c r="F421" s="288"/>
      <c r="G421" s="287"/>
      <c r="H421" s="305"/>
      <c r="I421" s="268"/>
      <c r="K421" s="241"/>
    </row>
    <row r="422" spans="1:11" ht="12.75">
      <c r="A422" s="3"/>
      <c r="B422" s="4"/>
      <c r="E422" s="265"/>
      <c r="F422" s="288"/>
      <c r="G422" s="287"/>
      <c r="H422" s="305"/>
      <c r="I422" s="268"/>
      <c r="K422" s="241"/>
    </row>
    <row r="423" spans="1:11" ht="12.75">
      <c r="A423" s="3"/>
      <c r="B423" s="4"/>
      <c r="E423" s="265"/>
      <c r="F423" s="288"/>
      <c r="G423" s="287"/>
      <c r="H423" s="305"/>
      <c r="I423" s="268"/>
      <c r="K423" s="241"/>
    </row>
    <row r="424" spans="1:11" ht="12.75">
      <c r="A424" s="3"/>
      <c r="B424" s="4"/>
      <c r="E424" s="265"/>
      <c r="F424" s="288"/>
      <c r="G424" s="287"/>
      <c r="H424" s="305"/>
      <c r="I424" s="268"/>
      <c r="K424" s="241"/>
    </row>
    <row r="425" spans="1:11" ht="12.75">
      <c r="A425" s="3"/>
      <c r="B425" s="4"/>
      <c r="E425" s="265"/>
      <c r="F425" s="288"/>
      <c r="G425" s="287"/>
      <c r="H425" s="305"/>
      <c r="I425" s="268"/>
      <c r="K425" s="241"/>
    </row>
    <row r="426" spans="1:11" ht="12.75">
      <c r="A426" s="3"/>
      <c r="B426" s="4"/>
      <c r="E426" s="265"/>
      <c r="F426" s="288"/>
      <c r="G426" s="287"/>
      <c r="H426" s="305"/>
      <c r="I426" s="268"/>
      <c r="K426" s="241"/>
    </row>
    <row r="427" spans="1:11" ht="12.75">
      <c r="A427" s="3"/>
      <c r="B427" s="4"/>
      <c r="E427" s="265"/>
      <c r="F427" s="288"/>
      <c r="G427" s="287"/>
      <c r="H427" s="305"/>
      <c r="I427" s="268"/>
      <c r="K427" s="241"/>
    </row>
    <row r="428" spans="1:11" ht="12.75">
      <c r="A428" s="3"/>
      <c r="B428" s="4"/>
      <c r="E428" s="265"/>
      <c r="F428" s="288"/>
      <c r="G428" s="287"/>
      <c r="H428" s="305"/>
      <c r="I428" s="268"/>
      <c r="K428" s="241"/>
    </row>
    <row r="429" spans="1:11" ht="12.75">
      <c r="A429" s="3"/>
      <c r="B429" s="4"/>
      <c r="E429" s="265"/>
      <c r="F429" s="288"/>
      <c r="G429" s="287"/>
      <c r="H429" s="305"/>
      <c r="I429" s="268"/>
      <c r="K429" s="241"/>
    </row>
    <row r="430" spans="1:11" ht="12.75">
      <c r="A430" s="3"/>
      <c r="B430" s="4"/>
      <c r="E430" s="265"/>
      <c r="F430" s="288"/>
      <c r="G430" s="287"/>
      <c r="H430" s="305"/>
      <c r="I430" s="268"/>
      <c r="K430" s="241"/>
    </row>
    <row r="431" spans="1:11" ht="12.75">
      <c r="A431" s="3"/>
      <c r="B431" s="4"/>
      <c r="E431" s="265"/>
      <c r="F431" s="288"/>
      <c r="G431" s="287"/>
      <c r="H431" s="305"/>
      <c r="I431" s="268"/>
      <c r="K431" s="241"/>
    </row>
    <row r="432" spans="1:11" ht="12.75">
      <c r="A432" s="3"/>
      <c r="B432" s="4"/>
      <c r="E432" s="265"/>
      <c r="F432" s="288"/>
      <c r="G432" s="287"/>
      <c r="H432" s="305"/>
      <c r="I432" s="268"/>
      <c r="K432" s="241"/>
    </row>
    <row r="433" spans="1:11" ht="12.75">
      <c r="A433" s="3"/>
      <c r="B433" s="4"/>
      <c r="E433" s="265"/>
      <c r="F433" s="288"/>
      <c r="G433" s="287"/>
      <c r="H433" s="305"/>
      <c r="I433" s="268"/>
      <c r="K433" s="241"/>
    </row>
    <row r="434" spans="1:11" ht="12.75">
      <c r="A434" s="3"/>
      <c r="B434" s="4"/>
      <c r="E434" s="265"/>
      <c r="F434" s="288"/>
      <c r="G434" s="287"/>
      <c r="H434" s="305"/>
      <c r="I434" s="268"/>
      <c r="K434" s="241"/>
    </row>
    <row r="435" spans="1:11" ht="12.75">
      <c r="A435" s="3"/>
      <c r="B435" s="4"/>
      <c r="E435" s="265"/>
      <c r="F435" s="288"/>
      <c r="G435" s="287"/>
      <c r="H435" s="305"/>
      <c r="I435" s="268"/>
      <c r="K435" s="241"/>
    </row>
    <row r="436" spans="1:11" ht="12.75">
      <c r="A436" s="3"/>
      <c r="B436" s="4"/>
      <c r="E436" s="265"/>
      <c r="F436" s="288"/>
      <c r="G436" s="287"/>
      <c r="H436" s="305"/>
      <c r="I436" s="268"/>
      <c r="K436" s="241"/>
    </row>
    <row r="437" spans="1:11" ht="12.75">
      <c r="A437" s="3"/>
      <c r="B437" s="4"/>
      <c r="E437" s="265"/>
      <c r="F437" s="288"/>
      <c r="G437" s="287"/>
      <c r="H437" s="305"/>
      <c r="I437" s="268"/>
      <c r="K437" s="241"/>
    </row>
    <row r="438" spans="1:11" ht="12.75">
      <c r="A438" s="3"/>
      <c r="B438" s="4"/>
      <c r="E438" s="265"/>
      <c r="F438" s="288"/>
      <c r="G438" s="287"/>
      <c r="H438" s="305"/>
      <c r="I438" s="268"/>
      <c r="K438" s="241"/>
    </row>
    <row r="439" spans="1:11" ht="12.75">
      <c r="A439" s="3"/>
      <c r="B439" s="4"/>
      <c r="E439" s="265"/>
      <c r="F439" s="288"/>
      <c r="G439" s="287"/>
      <c r="H439" s="305"/>
      <c r="I439" s="268"/>
      <c r="K439" s="241"/>
    </row>
    <row r="440" spans="1:11" ht="12.75">
      <c r="A440" s="3"/>
      <c r="B440" s="4"/>
      <c r="E440" s="265"/>
      <c r="F440" s="288"/>
      <c r="G440" s="287"/>
      <c r="H440" s="305"/>
      <c r="I440" s="268"/>
      <c r="K440" s="241"/>
    </row>
    <row r="441" spans="1:11" ht="12.75">
      <c r="A441" s="3"/>
      <c r="B441" s="4"/>
      <c r="E441" s="265"/>
      <c r="F441" s="288"/>
      <c r="G441" s="287"/>
      <c r="H441" s="305"/>
      <c r="I441" s="268"/>
      <c r="K441" s="241"/>
    </row>
    <row r="442" spans="1:11" ht="12.75">
      <c r="A442" s="3"/>
      <c r="B442" s="4"/>
      <c r="E442" s="265"/>
      <c r="F442" s="288"/>
      <c r="G442" s="287"/>
      <c r="H442" s="305"/>
      <c r="I442" s="268"/>
      <c r="K442" s="241"/>
    </row>
    <row r="443" spans="1:11" ht="12.75">
      <c r="A443" s="3"/>
      <c r="B443" s="4"/>
      <c r="E443" s="265"/>
      <c r="F443" s="288"/>
      <c r="G443" s="287"/>
      <c r="H443" s="305"/>
      <c r="I443" s="268"/>
      <c r="K443" s="241"/>
    </row>
    <row r="444" spans="1:11" ht="12.75">
      <c r="A444" s="3"/>
      <c r="B444" s="4"/>
      <c r="E444" s="265"/>
      <c r="F444" s="288"/>
      <c r="G444" s="287"/>
      <c r="H444" s="305"/>
      <c r="I444" s="268"/>
      <c r="K444" s="241"/>
    </row>
    <row r="445" spans="1:11" ht="12.75">
      <c r="A445" s="3"/>
      <c r="B445" s="4"/>
      <c r="E445" s="265"/>
      <c r="F445" s="288"/>
      <c r="G445" s="287"/>
      <c r="H445" s="305"/>
      <c r="I445" s="268"/>
      <c r="K445" s="241"/>
    </row>
    <row r="446" spans="1:11" ht="12.75">
      <c r="A446" s="3"/>
      <c r="B446" s="4"/>
      <c r="E446" s="265"/>
      <c r="F446" s="288"/>
      <c r="G446" s="287"/>
      <c r="H446" s="305"/>
      <c r="I446" s="268"/>
      <c r="K446" s="241"/>
    </row>
    <row r="447" spans="1:11" ht="12.75">
      <c r="A447" s="3"/>
      <c r="B447" s="4"/>
      <c r="E447" s="265"/>
      <c r="F447" s="288"/>
      <c r="G447" s="287"/>
      <c r="H447" s="305"/>
      <c r="I447" s="268"/>
      <c r="K447" s="241"/>
    </row>
    <row r="448" spans="1:11" ht="12.75">
      <c r="A448" s="3"/>
      <c r="B448" s="4"/>
      <c r="E448" s="265"/>
      <c r="F448" s="288"/>
      <c r="G448" s="287"/>
      <c r="H448" s="305"/>
      <c r="I448" s="268"/>
      <c r="K448" s="241"/>
    </row>
    <row r="449" spans="1:11" ht="12.75">
      <c r="A449" s="3"/>
      <c r="B449" s="4"/>
      <c r="E449" s="265"/>
      <c r="F449" s="288"/>
      <c r="G449" s="287"/>
      <c r="H449" s="305"/>
      <c r="I449" s="268"/>
      <c r="K449" s="241"/>
    </row>
    <row r="450" spans="1:11" ht="12.75">
      <c r="A450" s="3"/>
      <c r="B450" s="4"/>
      <c r="E450" s="265"/>
      <c r="F450" s="288"/>
      <c r="G450" s="287"/>
      <c r="H450" s="305"/>
      <c r="I450" s="268"/>
      <c r="K450" s="241"/>
    </row>
    <row r="451" spans="1:11" ht="12.75">
      <c r="A451" s="3"/>
      <c r="B451" s="4"/>
      <c r="E451" s="265"/>
      <c r="F451" s="288"/>
      <c r="G451" s="287"/>
      <c r="H451" s="305"/>
      <c r="I451" s="268"/>
      <c r="K451" s="241"/>
    </row>
    <row r="452" spans="1:11" ht="12.75">
      <c r="A452" s="3"/>
      <c r="B452" s="4"/>
      <c r="E452" s="265"/>
      <c r="F452" s="288"/>
      <c r="G452" s="287"/>
      <c r="H452" s="305"/>
      <c r="I452" s="268"/>
      <c r="K452" s="241"/>
    </row>
    <row r="453" spans="1:11" ht="12.75">
      <c r="A453" s="3"/>
      <c r="B453" s="4"/>
      <c r="E453" s="265"/>
      <c r="F453" s="288"/>
      <c r="G453" s="287"/>
      <c r="H453" s="305"/>
      <c r="I453" s="268"/>
      <c r="K453" s="241"/>
    </row>
    <row r="454" spans="1:11" ht="12.75">
      <c r="A454" s="3"/>
      <c r="B454" s="4"/>
      <c r="E454" s="265"/>
      <c r="F454" s="288"/>
      <c r="G454" s="287"/>
      <c r="H454" s="305"/>
      <c r="I454" s="268"/>
      <c r="K454" s="241"/>
    </row>
    <row r="455" spans="1:11" ht="12.75">
      <c r="A455" s="3"/>
      <c r="B455" s="4"/>
      <c r="E455" s="265"/>
      <c r="F455" s="288"/>
      <c r="G455" s="287"/>
      <c r="H455" s="305"/>
      <c r="I455" s="268"/>
      <c r="K455" s="241"/>
    </row>
    <row r="456" spans="1:11" ht="12.75">
      <c r="A456" s="3"/>
      <c r="B456" s="4"/>
      <c r="E456" s="265"/>
      <c r="F456" s="288"/>
      <c r="G456" s="287"/>
      <c r="H456" s="305"/>
      <c r="I456" s="268"/>
      <c r="K456" s="241"/>
    </row>
    <row r="457" spans="1:11" ht="12.75">
      <c r="A457" s="3"/>
      <c r="B457" s="4"/>
      <c r="E457" s="265"/>
      <c r="F457" s="288"/>
      <c r="G457" s="287"/>
      <c r="H457" s="305"/>
      <c r="I457" s="268"/>
      <c r="K457" s="241"/>
    </row>
    <row r="458" spans="1:11" ht="12.75">
      <c r="A458" s="3"/>
      <c r="B458" s="4"/>
      <c r="E458" s="265"/>
      <c r="F458" s="288"/>
      <c r="G458" s="287"/>
      <c r="H458" s="305"/>
      <c r="I458" s="268"/>
      <c r="K458" s="241"/>
    </row>
    <row r="459" spans="1:11" ht="12.75">
      <c r="A459" s="3"/>
      <c r="B459" s="4"/>
      <c r="E459" s="265"/>
      <c r="F459" s="288"/>
      <c r="G459" s="287"/>
      <c r="H459" s="305"/>
      <c r="I459" s="268"/>
      <c r="K459" s="241"/>
    </row>
    <row r="460" spans="1:11" ht="12.75">
      <c r="A460" s="3"/>
      <c r="B460" s="4"/>
      <c r="E460" s="265"/>
      <c r="F460" s="288"/>
      <c r="G460" s="287"/>
      <c r="H460" s="305"/>
      <c r="I460" s="268"/>
      <c r="K460" s="241"/>
    </row>
    <row r="461" spans="1:11" ht="12.75">
      <c r="A461" s="3"/>
      <c r="B461" s="4"/>
      <c r="E461" s="265"/>
      <c r="F461" s="288"/>
      <c r="G461" s="287"/>
      <c r="H461" s="305"/>
      <c r="I461" s="268"/>
      <c r="K461" s="241"/>
    </row>
    <row r="462" spans="1:11" ht="12.75">
      <c r="A462" s="3"/>
      <c r="B462" s="4"/>
      <c r="E462" s="265"/>
      <c r="F462" s="288"/>
      <c r="G462" s="287"/>
      <c r="H462" s="305"/>
      <c r="I462" s="268"/>
      <c r="K462" s="241"/>
    </row>
    <row r="463" spans="1:11" ht="12.75">
      <c r="A463" s="3"/>
      <c r="B463" s="4"/>
      <c r="E463" s="265"/>
      <c r="F463" s="288"/>
      <c r="G463" s="287"/>
      <c r="H463" s="305"/>
      <c r="I463" s="268"/>
      <c r="K463" s="241"/>
    </row>
    <row r="464" spans="1:11" ht="12.75">
      <c r="A464" s="3"/>
      <c r="B464" s="4"/>
      <c r="E464" s="265"/>
      <c r="F464" s="288"/>
      <c r="G464" s="287"/>
      <c r="H464" s="305"/>
      <c r="I464" s="268"/>
      <c r="K464" s="241"/>
    </row>
    <row r="465" spans="1:11" ht="12.75">
      <c r="A465" s="3"/>
      <c r="B465" s="4"/>
      <c r="E465" s="265"/>
      <c r="F465" s="288"/>
      <c r="G465" s="287"/>
      <c r="H465" s="305"/>
      <c r="I465" s="268"/>
      <c r="K465" s="241"/>
    </row>
    <row r="466" spans="1:11" ht="12.75">
      <c r="A466" s="3"/>
      <c r="B466" s="4"/>
      <c r="E466" s="265"/>
      <c r="F466" s="288"/>
      <c r="G466" s="287"/>
      <c r="H466" s="305"/>
      <c r="I466" s="268"/>
      <c r="K466" s="241"/>
    </row>
    <row r="467" spans="1:11" ht="12.75">
      <c r="A467" s="3"/>
      <c r="B467" s="4"/>
      <c r="E467" s="265"/>
      <c r="F467" s="288"/>
      <c r="G467" s="287"/>
      <c r="H467" s="305"/>
      <c r="I467" s="268"/>
      <c r="K467" s="241"/>
    </row>
    <row r="468" spans="1:11" ht="12.75">
      <c r="A468" s="3"/>
      <c r="B468" s="4"/>
      <c r="E468" s="265"/>
      <c r="F468" s="288"/>
      <c r="G468" s="287"/>
      <c r="H468" s="305"/>
      <c r="I468" s="268"/>
      <c r="K468" s="241"/>
    </row>
    <row r="469" spans="1:11" ht="12.75">
      <c r="A469" s="3"/>
      <c r="B469" s="4"/>
      <c r="E469" s="265"/>
      <c r="F469" s="288"/>
      <c r="G469" s="287"/>
      <c r="H469" s="305"/>
      <c r="I469" s="268"/>
      <c r="K469" s="241"/>
    </row>
    <row r="470" spans="1:11" ht="12.75">
      <c r="A470" s="3"/>
      <c r="B470" s="4"/>
      <c r="E470" s="265"/>
      <c r="F470" s="288"/>
      <c r="G470" s="287"/>
      <c r="H470" s="305"/>
      <c r="I470" s="268"/>
      <c r="K470" s="241"/>
    </row>
    <row r="471" spans="1:11" ht="12.75">
      <c r="A471" s="3"/>
      <c r="B471" s="4"/>
      <c r="E471" s="265"/>
      <c r="F471" s="288"/>
      <c r="G471" s="287"/>
      <c r="H471" s="305"/>
      <c r="I471" s="268"/>
      <c r="K471" s="241"/>
    </row>
    <row r="472" spans="1:11" ht="12.75">
      <c r="A472" s="3"/>
      <c r="B472" s="4"/>
      <c r="E472" s="265"/>
      <c r="F472" s="288"/>
      <c r="G472" s="287"/>
      <c r="H472" s="305"/>
      <c r="I472" s="268"/>
      <c r="K472" s="241"/>
    </row>
    <row r="473" spans="1:11" ht="12.75">
      <c r="A473" s="3"/>
      <c r="B473" s="4"/>
      <c r="E473" s="265"/>
      <c r="F473" s="288"/>
      <c r="G473" s="287"/>
      <c r="H473" s="305"/>
      <c r="I473" s="268"/>
      <c r="K473" s="241"/>
    </row>
    <row r="474" spans="1:11" ht="12.75">
      <c r="A474" s="3"/>
      <c r="B474" s="4"/>
      <c r="E474" s="265"/>
      <c r="F474" s="288"/>
      <c r="G474" s="287"/>
      <c r="H474" s="305"/>
      <c r="I474" s="268"/>
      <c r="K474" s="241"/>
    </row>
    <row r="475" spans="1:11" ht="12.75">
      <c r="A475" s="3"/>
      <c r="B475" s="4"/>
      <c r="E475" s="265"/>
      <c r="F475" s="288"/>
      <c r="G475" s="287"/>
      <c r="H475" s="305"/>
      <c r="I475" s="268"/>
      <c r="K475" s="241"/>
    </row>
    <row r="476" spans="1:11" ht="12.75">
      <c r="A476" s="3"/>
      <c r="B476" s="4"/>
      <c r="E476" s="265"/>
      <c r="F476" s="288"/>
      <c r="G476" s="287"/>
      <c r="H476" s="305"/>
      <c r="I476" s="268"/>
      <c r="K476" s="241"/>
    </row>
    <row r="477" spans="1:11" ht="12.75">
      <c r="A477" s="3"/>
      <c r="B477" s="4"/>
      <c r="E477" s="265"/>
      <c r="F477" s="288"/>
      <c r="G477" s="287"/>
      <c r="H477" s="305"/>
      <c r="I477" s="268"/>
      <c r="K477" s="241"/>
    </row>
    <row r="478" spans="1:11" ht="12.75">
      <c r="A478" s="3"/>
      <c r="B478" s="4"/>
      <c r="E478" s="265"/>
      <c r="F478" s="288"/>
      <c r="G478" s="287"/>
      <c r="H478" s="305"/>
      <c r="I478" s="268"/>
      <c r="K478" s="241"/>
    </row>
    <row r="479" spans="1:11" ht="12.75">
      <c r="A479" s="3"/>
      <c r="B479" s="4"/>
      <c r="E479" s="265"/>
      <c r="F479" s="288"/>
      <c r="G479" s="287"/>
      <c r="H479" s="305"/>
      <c r="I479" s="268"/>
      <c r="K479" s="241"/>
    </row>
    <row r="480" spans="1:11" ht="12.75">
      <c r="A480" s="3"/>
      <c r="B480" s="4"/>
      <c r="E480" s="265"/>
      <c r="F480" s="288"/>
      <c r="G480" s="287"/>
      <c r="H480" s="305"/>
      <c r="I480" s="268"/>
      <c r="K480" s="241"/>
    </row>
    <row r="481" spans="1:11" ht="12.75">
      <c r="A481" s="3"/>
      <c r="B481" s="4"/>
      <c r="E481" s="265"/>
      <c r="F481" s="288"/>
      <c r="G481" s="287"/>
      <c r="H481" s="305"/>
      <c r="I481" s="268"/>
      <c r="K481" s="241"/>
    </row>
    <row r="482" spans="1:11" ht="12.75">
      <c r="A482" s="3"/>
      <c r="B482" s="4"/>
      <c r="E482" s="265"/>
      <c r="F482" s="288"/>
      <c r="G482" s="287"/>
      <c r="H482" s="305"/>
      <c r="I482" s="268"/>
      <c r="K482" s="241"/>
    </row>
    <row r="483" spans="1:11" ht="12.75">
      <c r="A483" s="3"/>
      <c r="B483" s="4"/>
      <c r="E483" s="265"/>
      <c r="F483" s="288"/>
      <c r="G483" s="287"/>
      <c r="H483" s="305"/>
      <c r="I483" s="268"/>
      <c r="K483" s="241"/>
    </row>
    <row r="484" spans="1:11" ht="12.75">
      <c r="A484" s="3"/>
      <c r="B484" s="4"/>
      <c r="E484" s="265"/>
      <c r="F484" s="288"/>
      <c r="G484" s="287"/>
      <c r="H484" s="305"/>
      <c r="I484" s="268"/>
      <c r="K484" s="241"/>
    </row>
    <row r="485" spans="1:11" ht="12.75">
      <c r="A485" s="3"/>
      <c r="B485" s="4"/>
      <c r="E485" s="265"/>
      <c r="F485" s="288"/>
      <c r="G485" s="287"/>
      <c r="H485" s="305"/>
      <c r="I485" s="268"/>
      <c r="K485" s="241"/>
    </row>
    <row r="486" spans="1:11" ht="12.75">
      <c r="A486" s="3"/>
      <c r="B486" s="4"/>
      <c r="E486" s="265"/>
      <c r="F486" s="288"/>
      <c r="G486" s="287"/>
      <c r="H486" s="305"/>
      <c r="I486" s="268"/>
      <c r="K486" s="241"/>
    </row>
    <row r="487" spans="1:11" ht="12.75">
      <c r="A487" s="3"/>
      <c r="B487" s="4"/>
      <c r="E487" s="265"/>
      <c r="F487" s="288"/>
      <c r="G487" s="287"/>
      <c r="H487" s="305"/>
      <c r="I487" s="268"/>
      <c r="K487" s="241"/>
    </row>
    <row r="488" spans="1:11" ht="12.75">
      <c r="A488" s="3"/>
      <c r="B488" s="4"/>
      <c r="E488" s="265"/>
      <c r="F488" s="288"/>
      <c r="G488" s="287"/>
      <c r="H488" s="305"/>
      <c r="I488" s="268"/>
      <c r="K488" s="241"/>
    </row>
    <row r="489" spans="1:11" ht="12.75">
      <c r="A489" s="3"/>
      <c r="B489" s="4"/>
      <c r="E489" s="265"/>
      <c r="F489" s="288"/>
      <c r="G489" s="287"/>
      <c r="H489" s="305"/>
      <c r="I489" s="268"/>
      <c r="K489" s="241"/>
    </row>
    <row r="490" spans="1:11" ht="12.75">
      <c r="A490" s="3"/>
      <c r="B490" s="4"/>
      <c r="E490" s="265"/>
      <c r="F490" s="288"/>
      <c r="G490" s="287"/>
      <c r="H490" s="305"/>
      <c r="I490" s="268"/>
      <c r="K490" s="241"/>
    </row>
    <row r="491" spans="1:11" ht="12.75">
      <c r="A491" s="3"/>
      <c r="B491" s="4"/>
      <c r="E491" s="265"/>
      <c r="F491" s="288"/>
      <c r="G491" s="287"/>
      <c r="H491" s="305"/>
      <c r="I491" s="268"/>
      <c r="K491" s="241"/>
    </row>
    <row r="492" spans="1:11" ht="12.75">
      <c r="A492" s="3"/>
      <c r="B492" s="4"/>
      <c r="E492" s="265"/>
      <c r="F492" s="288"/>
      <c r="G492" s="287"/>
      <c r="H492" s="305"/>
      <c r="I492" s="268"/>
      <c r="K492" s="241"/>
    </row>
    <row r="493" spans="1:11" ht="12.75">
      <c r="A493" s="3"/>
      <c r="B493" s="4"/>
      <c r="E493" s="265"/>
      <c r="F493" s="288"/>
      <c r="G493" s="287"/>
      <c r="H493" s="305"/>
      <c r="I493" s="268"/>
      <c r="K493" s="241"/>
    </row>
    <row r="494" spans="1:11" ht="12.75">
      <c r="A494" s="3"/>
      <c r="B494" s="4"/>
      <c r="E494" s="265"/>
      <c r="F494" s="288"/>
      <c r="G494" s="287"/>
      <c r="H494" s="305"/>
      <c r="I494" s="268"/>
      <c r="K494" s="241"/>
    </row>
    <row r="495" spans="1:11" ht="12.75">
      <c r="A495" s="3"/>
      <c r="B495" s="4"/>
      <c r="E495" s="265"/>
      <c r="F495" s="288"/>
      <c r="G495" s="287"/>
      <c r="H495" s="305"/>
      <c r="I495" s="268"/>
      <c r="K495" s="241"/>
    </row>
    <row r="496" spans="1:11" ht="12.75">
      <c r="A496" s="3"/>
      <c r="B496" s="4"/>
      <c r="E496" s="265"/>
      <c r="F496" s="288"/>
      <c r="G496" s="287"/>
      <c r="H496" s="305"/>
      <c r="I496" s="268"/>
      <c r="K496" s="241"/>
    </row>
    <row r="497" spans="1:11" ht="12.75">
      <c r="A497" s="3"/>
      <c r="B497" s="4"/>
      <c r="E497" s="265"/>
      <c r="F497" s="288"/>
      <c r="G497" s="287"/>
      <c r="H497" s="305"/>
      <c r="I497" s="268"/>
      <c r="K497" s="241"/>
    </row>
    <row r="498" spans="1:11" ht="12.75">
      <c r="A498" s="3"/>
      <c r="B498" s="4"/>
      <c r="E498" s="265"/>
      <c r="F498" s="288"/>
      <c r="G498" s="287"/>
      <c r="H498" s="305"/>
      <c r="I498" s="268"/>
      <c r="K498" s="241"/>
    </row>
    <row r="499" spans="1:11" ht="12.75">
      <c r="A499" s="3"/>
      <c r="B499" s="4"/>
      <c r="E499" s="265"/>
      <c r="F499" s="288"/>
      <c r="G499" s="287"/>
      <c r="H499" s="305"/>
      <c r="I499" s="268"/>
      <c r="K499" s="241"/>
    </row>
    <row r="500" spans="1:11" ht="12.75">
      <c r="A500" s="3"/>
      <c r="B500" s="4"/>
      <c r="E500" s="265"/>
      <c r="F500" s="288"/>
      <c r="G500" s="287"/>
      <c r="H500" s="305"/>
      <c r="I500" s="268"/>
      <c r="K500" s="241"/>
    </row>
    <row r="501" spans="1:11" ht="12.75">
      <c r="A501" s="3"/>
      <c r="B501" s="4"/>
      <c r="E501" s="265"/>
      <c r="F501" s="288"/>
      <c r="G501" s="287"/>
      <c r="H501" s="305"/>
      <c r="I501" s="268"/>
      <c r="K501" s="241"/>
    </row>
    <row r="502" spans="1:11" ht="12.75">
      <c r="A502" s="3"/>
      <c r="B502" s="4"/>
      <c r="E502" s="265"/>
      <c r="F502" s="288"/>
      <c r="G502" s="287"/>
      <c r="H502" s="305"/>
      <c r="I502" s="268"/>
      <c r="K502" s="241"/>
    </row>
    <row r="503" spans="1:11" ht="12.75">
      <c r="A503" s="3"/>
      <c r="B503" s="4"/>
      <c r="E503" s="265"/>
      <c r="F503" s="288"/>
      <c r="G503" s="287"/>
      <c r="H503" s="305"/>
      <c r="I503" s="268"/>
      <c r="K503" s="241"/>
    </row>
    <row r="504" spans="1:11" ht="12.75">
      <c r="A504" s="3"/>
      <c r="B504" s="4"/>
      <c r="E504" s="265"/>
      <c r="F504" s="288"/>
      <c r="G504" s="287"/>
      <c r="H504" s="305"/>
      <c r="I504" s="268"/>
      <c r="K504" s="241"/>
    </row>
    <row r="505" spans="1:11" ht="12.75">
      <c r="A505" s="3"/>
      <c r="B505" s="4"/>
      <c r="E505" s="265"/>
      <c r="F505" s="288"/>
      <c r="G505" s="287"/>
      <c r="H505" s="305"/>
      <c r="I505" s="268"/>
      <c r="K505" s="241"/>
    </row>
    <row r="506" spans="1:11" ht="12.75">
      <c r="A506" s="3"/>
      <c r="B506" s="4"/>
      <c r="E506" s="265"/>
      <c r="F506" s="288"/>
      <c r="G506" s="287"/>
      <c r="H506" s="305"/>
      <c r="I506" s="268"/>
      <c r="K506" s="241"/>
    </row>
    <row r="507" spans="1:11" ht="12.75">
      <c r="A507" s="3"/>
      <c r="B507" s="4"/>
      <c r="E507" s="265"/>
      <c r="F507" s="288"/>
      <c r="G507" s="287"/>
      <c r="H507" s="305"/>
      <c r="I507" s="268"/>
      <c r="K507" s="241"/>
    </row>
    <row r="508" spans="1:11" ht="12.75">
      <c r="A508" s="3"/>
      <c r="B508" s="4"/>
      <c r="E508" s="265"/>
      <c r="F508" s="288"/>
      <c r="G508" s="287"/>
      <c r="H508" s="305"/>
      <c r="I508" s="268"/>
      <c r="K508" s="241"/>
    </row>
    <row r="509" spans="1:11" ht="12.75">
      <c r="A509" s="3"/>
      <c r="B509" s="4"/>
      <c r="E509" s="265"/>
      <c r="F509" s="288"/>
      <c r="G509" s="287"/>
      <c r="H509" s="305"/>
      <c r="I509" s="268"/>
      <c r="K509" s="241"/>
    </row>
    <row r="510" spans="1:11" ht="12.75">
      <c r="A510" s="3"/>
      <c r="B510" s="4"/>
      <c r="E510" s="265"/>
      <c r="F510" s="288"/>
      <c r="G510" s="287"/>
      <c r="H510" s="305"/>
      <c r="I510" s="268"/>
      <c r="K510" s="241"/>
    </row>
    <row r="511" spans="1:11" ht="12.75">
      <c r="A511" s="3"/>
      <c r="B511" s="4"/>
      <c r="E511" s="265"/>
      <c r="F511" s="288"/>
      <c r="G511" s="287"/>
      <c r="H511" s="305"/>
      <c r="I511" s="268"/>
      <c r="K511" s="241"/>
    </row>
    <row r="512" spans="1:11" ht="12.75">
      <c r="A512" s="3"/>
      <c r="B512" s="4"/>
      <c r="E512" s="265"/>
      <c r="F512" s="288"/>
      <c r="G512" s="287"/>
      <c r="H512" s="305"/>
      <c r="I512" s="268"/>
      <c r="K512" s="241"/>
    </row>
    <row r="513" spans="1:11" ht="12.75">
      <c r="A513" s="3"/>
      <c r="B513" s="4"/>
      <c r="E513" s="265"/>
      <c r="F513" s="288"/>
      <c r="G513" s="287"/>
      <c r="H513" s="305"/>
      <c r="I513" s="268"/>
      <c r="K513" s="241"/>
    </row>
    <row r="514" spans="1:11" ht="12.75">
      <c r="A514" s="3"/>
      <c r="B514" s="4"/>
      <c r="E514" s="265"/>
      <c r="F514" s="288"/>
      <c r="G514" s="287"/>
      <c r="H514" s="305"/>
      <c r="I514" s="268"/>
      <c r="K514" s="241"/>
    </row>
    <row r="515" spans="1:11" ht="12.75">
      <c r="A515" s="3"/>
      <c r="B515" s="4"/>
      <c r="E515" s="265"/>
      <c r="F515" s="288"/>
      <c r="G515" s="287"/>
      <c r="H515" s="305"/>
      <c r="I515" s="268"/>
      <c r="K515" s="241"/>
    </row>
    <row r="516" spans="1:11" ht="12.75">
      <c r="A516" s="3"/>
      <c r="B516" s="4"/>
      <c r="E516" s="265"/>
      <c r="F516" s="288"/>
      <c r="G516" s="287"/>
      <c r="H516" s="305"/>
      <c r="I516" s="268"/>
      <c r="K516" s="241"/>
    </row>
    <row r="517" spans="1:11" ht="12.75">
      <c r="A517" s="3"/>
      <c r="B517" s="4"/>
      <c r="E517" s="265"/>
      <c r="F517" s="288"/>
      <c r="G517" s="287"/>
      <c r="H517" s="305"/>
      <c r="I517" s="268"/>
      <c r="K517" s="241"/>
    </row>
    <row r="518" spans="1:11" ht="12.75">
      <c r="A518" s="3"/>
      <c r="B518" s="4"/>
      <c r="E518" s="265"/>
      <c r="F518" s="288"/>
      <c r="G518" s="287"/>
      <c r="H518" s="305"/>
      <c r="I518" s="268"/>
      <c r="K518" s="241"/>
    </row>
    <row r="519" spans="1:11" ht="12.75">
      <c r="A519" s="3"/>
      <c r="B519" s="4"/>
      <c r="E519" s="265"/>
      <c r="F519" s="288"/>
      <c r="G519" s="287"/>
      <c r="H519" s="305"/>
      <c r="I519" s="268"/>
      <c r="K519" s="241"/>
    </row>
    <row r="520" spans="1:11" ht="12.75">
      <c r="A520" s="3"/>
      <c r="B520" s="4"/>
      <c r="E520" s="265"/>
      <c r="F520" s="288"/>
      <c r="G520" s="287"/>
      <c r="H520" s="305"/>
      <c r="I520" s="268"/>
      <c r="K520" s="241"/>
    </row>
    <row r="521" spans="1:11" ht="12.75">
      <c r="A521" s="3"/>
      <c r="B521" s="4"/>
      <c r="E521" s="265"/>
      <c r="F521" s="288"/>
      <c r="G521" s="287"/>
      <c r="H521" s="305"/>
      <c r="I521" s="268"/>
      <c r="K521" s="241"/>
    </row>
    <row r="522" spans="1:11" ht="12.75">
      <c r="A522" s="3"/>
      <c r="B522" s="4"/>
      <c r="E522" s="265"/>
      <c r="F522" s="288"/>
      <c r="G522" s="287"/>
      <c r="H522" s="305"/>
      <c r="I522" s="268"/>
      <c r="K522" s="241"/>
    </row>
    <row r="523" spans="1:11" ht="12.75">
      <c r="A523" s="3"/>
      <c r="B523" s="4"/>
      <c r="E523" s="265"/>
      <c r="F523" s="288"/>
      <c r="G523" s="287"/>
      <c r="H523" s="305"/>
      <c r="I523" s="268"/>
      <c r="K523" s="241"/>
    </row>
    <row r="524" spans="1:11" ht="12.75">
      <c r="A524" s="3"/>
      <c r="B524" s="4"/>
      <c r="E524" s="265"/>
      <c r="F524" s="288"/>
      <c r="G524" s="287"/>
      <c r="H524" s="305"/>
      <c r="I524" s="268"/>
      <c r="K524" s="241"/>
    </row>
    <row r="525" spans="1:11" ht="12.75">
      <c r="A525" s="3"/>
      <c r="B525" s="4"/>
      <c r="E525" s="265"/>
      <c r="F525" s="288"/>
      <c r="G525" s="287"/>
      <c r="H525" s="305"/>
      <c r="I525" s="268"/>
      <c r="K525" s="241"/>
    </row>
    <row r="526" spans="1:11" ht="12.75">
      <c r="A526" s="3"/>
      <c r="B526" s="4"/>
      <c r="E526" s="265"/>
      <c r="F526" s="288"/>
      <c r="G526" s="287"/>
      <c r="H526" s="305"/>
      <c r="I526" s="268"/>
      <c r="K526" s="241"/>
    </row>
    <row r="527" spans="1:11" ht="12.75">
      <c r="A527" s="3"/>
      <c r="B527" s="4"/>
      <c r="E527" s="265"/>
      <c r="F527" s="288"/>
      <c r="G527" s="287"/>
      <c r="H527" s="305"/>
      <c r="I527" s="268"/>
      <c r="K527" s="241"/>
    </row>
    <row r="528" spans="1:11" ht="12.75">
      <c r="A528" s="3"/>
      <c r="B528" s="4"/>
      <c r="E528" s="265"/>
      <c r="F528" s="288"/>
      <c r="G528" s="287"/>
      <c r="H528" s="305"/>
      <c r="I528" s="268"/>
      <c r="K528" s="241"/>
    </row>
    <row r="529" spans="1:11" ht="12.75">
      <c r="A529" s="3"/>
      <c r="B529" s="4"/>
      <c r="E529" s="265"/>
      <c r="F529" s="288"/>
      <c r="G529" s="287"/>
      <c r="H529" s="305"/>
      <c r="I529" s="268"/>
      <c r="K529" s="241"/>
    </row>
    <row r="530" spans="1:11" ht="12.75">
      <c r="A530" s="3"/>
      <c r="B530" s="4"/>
      <c r="E530" s="265"/>
      <c r="F530" s="288"/>
      <c r="G530" s="287"/>
      <c r="H530" s="305"/>
      <c r="I530" s="268"/>
      <c r="K530" s="241"/>
    </row>
    <row r="531" spans="1:11" ht="12.75">
      <c r="A531" s="3"/>
      <c r="B531" s="4"/>
      <c r="E531" s="265"/>
      <c r="F531" s="288"/>
      <c r="G531" s="287"/>
      <c r="H531" s="305"/>
      <c r="I531" s="268"/>
      <c r="K531" s="241"/>
    </row>
    <row r="532" spans="1:11" ht="12.75">
      <c r="A532" s="3"/>
      <c r="B532" s="4"/>
      <c r="E532" s="265"/>
      <c r="F532" s="288"/>
      <c r="G532" s="287"/>
      <c r="H532" s="305"/>
      <c r="I532" s="268"/>
      <c r="K532" s="241"/>
    </row>
    <row r="533" spans="1:11" ht="12.75">
      <c r="A533" s="3"/>
      <c r="B533" s="4"/>
      <c r="E533" s="265"/>
      <c r="F533" s="288"/>
      <c r="G533" s="287"/>
      <c r="H533" s="305"/>
      <c r="I533" s="268"/>
      <c r="K533" s="241"/>
    </row>
    <row r="534" spans="1:11" ht="12.75">
      <c r="A534" s="3"/>
      <c r="B534" s="4"/>
      <c r="E534" s="265"/>
      <c r="F534" s="288"/>
      <c r="G534" s="287"/>
      <c r="H534" s="305"/>
      <c r="I534" s="268"/>
      <c r="K534" s="241"/>
    </row>
    <row r="535" spans="1:11" ht="12.75">
      <c r="A535" s="3"/>
      <c r="B535" s="4"/>
      <c r="E535" s="265"/>
      <c r="F535" s="288"/>
      <c r="G535" s="287"/>
      <c r="H535" s="305"/>
      <c r="I535" s="268"/>
      <c r="K535" s="241"/>
    </row>
    <row r="536" spans="1:11" ht="12.75">
      <c r="A536" s="3"/>
      <c r="B536" s="4"/>
      <c r="E536" s="265"/>
      <c r="F536" s="288"/>
      <c r="G536" s="287"/>
      <c r="H536" s="305"/>
      <c r="I536" s="268"/>
      <c r="K536" s="241"/>
    </row>
    <row r="537" spans="1:11" ht="12.75">
      <c r="A537" s="3"/>
      <c r="B537" s="4"/>
      <c r="E537" s="265"/>
      <c r="F537" s="288"/>
      <c r="G537" s="287"/>
      <c r="H537" s="305"/>
      <c r="I537" s="268"/>
      <c r="K537" s="241"/>
    </row>
    <row r="538" spans="1:11" ht="12.75">
      <c r="A538" s="3"/>
      <c r="B538" s="4"/>
      <c r="E538" s="265"/>
      <c r="F538" s="288"/>
      <c r="G538" s="287"/>
      <c r="H538" s="305"/>
      <c r="I538" s="268"/>
      <c r="K538" s="241"/>
    </row>
    <row r="539" spans="1:11" ht="12.75">
      <c r="A539" s="3"/>
      <c r="B539" s="4"/>
      <c r="E539" s="265"/>
      <c r="F539" s="288"/>
      <c r="G539" s="287"/>
      <c r="H539" s="305"/>
      <c r="I539" s="268"/>
      <c r="K539" s="241"/>
    </row>
    <row r="540" spans="1:11" ht="12.75">
      <c r="A540" s="3"/>
      <c r="B540" s="4"/>
      <c r="E540" s="265"/>
      <c r="F540" s="288"/>
      <c r="G540" s="287"/>
      <c r="H540" s="305"/>
      <c r="I540" s="268"/>
      <c r="K540" s="241"/>
    </row>
    <row r="541" spans="1:11" ht="12.75">
      <c r="A541" s="3"/>
      <c r="B541" s="4"/>
      <c r="E541" s="265"/>
      <c r="F541" s="288"/>
      <c r="G541" s="287"/>
      <c r="H541" s="305"/>
      <c r="I541" s="268"/>
      <c r="K541" s="241"/>
    </row>
    <row r="542" spans="1:11" ht="12.75">
      <c r="A542" s="3"/>
      <c r="B542" s="4"/>
      <c r="E542" s="265"/>
      <c r="F542" s="288"/>
      <c r="G542" s="287"/>
      <c r="H542" s="305"/>
      <c r="I542" s="268"/>
      <c r="K542" s="241"/>
    </row>
    <row r="543" spans="1:11" ht="12.75">
      <c r="A543" s="3"/>
      <c r="B543" s="4"/>
      <c r="E543" s="265"/>
      <c r="F543" s="288"/>
      <c r="G543" s="287"/>
      <c r="H543" s="305"/>
      <c r="I543" s="268"/>
      <c r="K543" s="241"/>
    </row>
    <row r="544" spans="1:11" ht="12.75">
      <c r="A544" s="3"/>
      <c r="B544" s="4"/>
      <c r="E544" s="265"/>
      <c r="F544" s="288"/>
      <c r="G544" s="287"/>
      <c r="H544" s="305"/>
      <c r="I544" s="268"/>
      <c r="K544" s="241"/>
    </row>
    <row r="545" spans="1:11" ht="12.75">
      <c r="A545" s="3"/>
      <c r="B545" s="4"/>
      <c r="E545" s="265"/>
      <c r="F545" s="288"/>
      <c r="G545" s="287"/>
      <c r="H545" s="305"/>
      <c r="I545" s="268"/>
      <c r="K545" s="241"/>
    </row>
    <row r="546" spans="1:11" ht="12.75">
      <c r="A546" s="3"/>
      <c r="B546" s="4"/>
      <c r="E546" s="265"/>
      <c r="F546" s="288"/>
      <c r="G546" s="287"/>
      <c r="H546" s="305"/>
      <c r="I546" s="268"/>
      <c r="K546" s="241"/>
    </row>
    <row r="547" spans="1:11" ht="12.75">
      <c r="A547" s="3"/>
      <c r="B547" s="4"/>
      <c r="E547" s="265"/>
      <c r="F547" s="288"/>
      <c r="G547" s="287"/>
      <c r="H547" s="305"/>
      <c r="I547" s="268"/>
      <c r="K547" s="241"/>
    </row>
    <row r="548" spans="1:11" ht="12.75">
      <c r="A548" s="3"/>
      <c r="B548" s="4"/>
      <c r="E548" s="265"/>
      <c r="F548" s="288"/>
      <c r="G548" s="287"/>
      <c r="H548" s="305"/>
      <c r="I548" s="268"/>
      <c r="K548" s="241"/>
    </row>
    <row r="549" spans="1:11" ht="12.75">
      <c r="A549" s="3"/>
      <c r="B549" s="4"/>
      <c r="E549" s="265"/>
      <c r="F549" s="288"/>
      <c r="G549" s="287"/>
      <c r="H549" s="305"/>
      <c r="I549" s="268"/>
      <c r="K549" s="241"/>
    </row>
    <row r="550" spans="1:11" ht="12.75">
      <c r="A550" s="3"/>
      <c r="B550" s="4"/>
      <c r="E550" s="265"/>
      <c r="F550" s="288"/>
      <c r="G550" s="287"/>
      <c r="H550" s="305"/>
      <c r="I550" s="268"/>
      <c r="K550" s="241"/>
    </row>
    <row r="551" spans="1:11" ht="12.75">
      <c r="A551" s="3"/>
      <c r="B551" s="4"/>
      <c r="E551" s="265"/>
      <c r="F551" s="288"/>
      <c r="G551" s="287"/>
      <c r="H551" s="305"/>
      <c r="I551" s="268"/>
      <c r="K551" s="241"/>
    </row>
    <row r="552" spans="1:11" ht="12.75">
      <c r="A552" s="3"/>
      <c r="B552" s="4"/>
      <c r="E552" s="265"/>
      <c r="F552" s="288"/>
      <c r="G552" s="287"/>
      <c r="H552" s="305"/>
      <c r="I552" s="268"/>
      <c r="K552" s="241"/>
    </row>
    <row r="553" spans="1:11" ht="12.75">
      <c r="A553" s="3"/>
      <c r="B553" s="4"/>
      <c r="E553" s="265"/>
      <c r="F553" s="288"/>
      <c r="G553" s="287"/>
      <c r="H553" s="305"/>
      <c r="I553" s="268"/>
      <c r="K553" s="241"/>
    </row>
    <row r="554" spans="1:11" ht="12.75">
      <c r="A554" s="3"/>
      <c r="B554" s="4"/>
      <c r="E554" s="265"/>
      <c r="F554" s="288"/>
      <c r="G554" s="287"/>
      <c r="H554" s="305"/>
      <c r="I554" s="268"/>
      <c r="K554" s="241"/>
    </row>
    <row r="555" spans="1:11" ht="12.75">
      <c r="A555" s="3"/>
      <c r="B555" s="4"/>
      <c r="E555" s="265"/>
      <c r="F555" s="288"/>
      <c r="G555" s="287"/>
      <c r="H555" s="305"/>
      <c r="I555" s="268"/>
      <c r="K555" s="241"/>
    </row>
    <row r="556" spans="1:11" ht="12.75">
      <c r="A556" s="3"/>
      <c r="B556" s="4"/>
      <c r="E556" s="265"/>
      <c r="F556" s="288"/>
      <c r="G556" s="287"/>
      <c r="H556" s="305"/>
      <c r="I556" s="268"/>
      <c r="K556" s="241"/>
    </row>
    <row r="557" spans="1:11" ht="12.75">
      <c r="A557" s="3"/>
      <c r="B557" s="4"/>
      <c r="E557" s="265"/>
      <c r="F557" s="288"/>
      <c r="G557" s="287"/>
      <c r="H557" s="305"/>
      <c r="I557" s="268"/>
      <c r="K557" s="241"/>
    </row>
    <row r="558" spans="1:11" ht="12.75">
      <c r="A558" s="3"/>
      <c r="B558" s="4"/>
      <c r="E558" s="265"/>
      <c r="F558" s="288"/>
      <c r="G558" s="287"/>
      <c r="H558" s="305"/>
      <c r="I558" s="268"/>
      <c r="K558" s="241"/>
    </row>
    <row r="559" spans="1:11" ht="12.75">
      <c r="A559" s="3"/>
      <c r="B559" s="4"/>
      <c r="E559" s="265"/>
      <c r="F559" s="288"/>
      <c r="G559" s="287"/>
      <c r="H559" s="305"/>
      <c r="I559" s="268"/>
      <c r="K559" s="241"/>
    </row>
    <row r="560" spans="1:11" ht="12.75">
      <c r="A560" s="3"/>
      <c r="B560" s="4"/>
      <c r="E560" s="265"/>
      <c r="F560" s="288"/>
      <c r="G560" s="287"/>
      <c r="H560" s="305"/>
      <c r="I560" s="268"/>
      <c r="K560" s="241"/>
    </row>
    <row r="561" spans="1:11" ht="12.75">
      <c r="A561" s="3"/>
      <c r="B561" s="4"/>
      <c r="E561" s="265"/>
      <c r="F561" s="288"/>
      <c r="G561" s="287"/>
      <c r="H561" s="305"/>
      <c r="I561" s="268"/>
      <c r="K561" s="241"/>
    </row>
    <row r="562" spans="1:11" ht="12.75">
      <c r="A562" s="3"/>
      <c r="B562" s="4"/>
      <c r="E562" s="265"/>
      <c r="F562" s="288"/>
      <c r="G562" s="287"/>
      <c r="H562" s="305"/>
      <c r="I562" s="268"/>
      <c r="K562" s="241"/>
    </row>
    <row r="563" spans="1:11" ht="12.75">
      <c r="A563" s="3"/>
      <c r="B563" s="4"/>
      <c r="E563" s="265"/>
      <c r="F563" s="288"/>
      <c r="G563" s="287"/>
      <c r="H563" s="305"/>
      <c r="I563" s="268"/>
      <c r="K563" s="241"/>
    </row>
    <row r="564" spans="1:11" ht="12.75">
      <c r="A564" s="3"/>
      <c r="B564" s="4"/>
      <c r="E564" s="265"/>
      <c r="F564" s="288"/>
      <c r="G564" s="287"/>
      <c r="H564" s="305"/>
      <c r="I564" s="268"/>
      <c r="K564" s="241"/>
    </row>
    <row r="565" spans="1:11" ht="12.75">
      <c r="A565" s="3"/>
      <c r="B565" s="4"/>
      <c r="E565" s="265"/>
      <c r="F565" s="288"/>
      <c r="G565" s="287"/>
      <c r="H565" s="305"/>
      <c r="I565" s="268"/>
      <c r="K565" s="241"/>
    </row>
    <row r="566" spans="1:11" ht="12.75">
      <c r="A566" s="3"/>
      <c r="B566" s="4"/>
      <c r="E566" s="265"/>
      <c r="F566" s="288"/>
      <c r="G566" s="287"/>
      <c r="H566" s="305"/>
      <c r="I566" s="268"/>
      <c r="K566" s="241"/>
    </row>
    <row r="567" spans="1:11" ht="12.75">
      <c r="A567" s="3"/>
      <c r="B567" s="4"/>
      <c r="E567" s="265"/>
      <c r="F567" s="288"/>
      <c r="G567" s="287"/>
      <c r="H567" s="305"/>
      <c r="I567" s="268"/>
      <c r="K567" s="241"/>
    </row>
    <row r="568" spans="1:11" ht="12.75">
      <c r="A568" s="3"/>
      <c r="B568" s="4"/>
      <c r="E568" s="265"/>
      <c r="F568" s="288"/>
      <c r="G568" s="287"/>
      <c r="H568" s="305"/>
      <c r="I568" s="268"/>
      <c r="K568" s="241"/>
    </row>
    <row r="569" spans="1:11" ht="12.75">
      <c r="A569" s="3"/>
      <c r="B569" s="4"/>
      <c r="E569" s="265"/>
      <c r="F569" s="288"/>
      <c r="G569" s="287"/>
      <c r="H569" s="305"/>
      <c r="I569" s="268"/>
      <c r="K569" s="241"/>
    </row>
    <row r="570" spans="1:11" ht="12.75">
      <c r="A570" s="3"/>
      <c r="B570" s="4"/>
      <c r="E570" s="265"/>
      <c r="F570" s="288"/>
      <c r="G570" s="287"/>
      <c r="H570" s="305"/>
      <c r="I570" s="268"/>
      <c r="K570" s="241"/>
    </row>
    <row r="571" spans="1:11" ht="12.75">
      <c r="A571" s="3"/>
      <c r="B571" s="4"/>
      <c r="E571" s="265"/>
      <c r="F571" s="288"/>
      <c r="G571" s="287"/>
      <c r="H571" s="305"/>
      <c r="I571" s="268"/>
      <c r="K571" s="241"/>
    </row>
    <row r="572" spans="1:11" ht="12.75">
      <c r="A572" s="3"/>
      <c r="B572" s="4"/>
      <c r="E572" s="265"/>
      <c r="F572" s="288"/>
      <c r="G572" s="287"/>
      <c r="H572" s="305"/>
      <c r="I572" s="268"/>
      <c r="K572" s="241"/>
    </row>
    <row r="573" spans="1:11" ht="12.75">
      <c r="A573" s="3"/>
      <c r="B573" s="4"/>
      <c r="E573" s="265"/>
      <c r="F573" s="288"/>
      <c r="G573" s="287"/>
      <c r="H573" s="305"/>
      <c r="I573" s="268"/>
      <c r="K573" s="241"/>
    </row>
    <row r="574" spans="1:11" ht="12.75">
      <c r="A574" s="3"/>
      <c r="B574" s="4"/>
      <c r="E574" s="265"/>
      <c r="F574" s="288"/>
      <c r="G574" s="287"/>
      <c r="H574" s="305"/>
      <c r="I574" s="268"/>
      <c r="K574" s="241"/>
    </row>
    <row r="575" spans="1:11" ht="12.75">
      <c r="A575" s="3"/>
      <c r="B575" s="4"/>
      <c r="E575" s="265"/>
      <c r="F575" s="288"/>
      <c r="G575" s="287"/>
      <c r="H575" s="305"/>
      <c r="I575" s="268"/>
      <c r="K575" s="241"/>
    </row>
    <row r="576" spans="1:11" ht="12.75">
      <c r="A576" s="3"/>
      <c r="B576" s="4"/>
      <c r="E576" s="265"/>
      <c r="F576" s="288"/>
      <c r="G576" s="287"/>
      <c r="H576" s="305"/>
      <c r="I576" s="268"/>
      <c r="K576" s="241"/>
    </row>
    <row r="577" spans="1:11" ht="12.75">
      <c r="A577" s="3"/>
      <c r="B577" s="4"/>
      <c r="E577" s="265"/>
      <c r="F577" s="288"/>
      <c r="G577" s="287"/>
      <c r="H577" s="305"/>
      <c r="I577" s="268"/>
      <c r="K577" s="241"/>
    </row>
    <row r="578" spans="1:11" ht="12.75">
      <c r="A578" s="3"/>
      <c r="B578" s="4"/>
      <c r="E578" s="265"/>
      <c r="F578" s="288"/>
      <c r="G578" s="287"/>
      <c r="H578" s="305"/>
      <c r="I578" s="268"/>
      <c r="K578" s="241"/>
    </row>
    <row r="579" spans="1:11" ht="12.75">
      <c r="A579" s="3"/>
      <c r="B579" s="4"/>
      <c r="E579" s="265"/>
      <c r="F579" s="288"/>
      <c r="G579" s="287"/>
      <c r="H579" s="305"/>
      <c r="I579" s="268"/>
      <c r="K579" s="241"/>
    </row>
    <row r="580" spans="1:11" ht="12.75">
      <c r="A580" s="3"/>
      <c r="B580" s="4"/>
      <c r="E580" s="265"/>
      <c r="F580" s="288"/>
      <c r="G580" s="287"/>
      <c r="H580" s="305"/>
      <c r="I580" s="268"/>
      <c r="K580" s="241"/>
    </row>
    <row r="581" spans="1:11" ht="12.75">
      <c r="A581" s="3"/>
      <c r="B581" s="4"/>
      <c r="E581" s="265"/>
      <c r="F581" s="288"/>
      <c r="G581" s="287"/>
      <c r="H581" s="305"/>
      <c r="I581" s="268"/>
      <c r="K581" s="241"/>
    </row>
    <row r="582" spans="1:11" ht="12.75">
      <c r="A582" s="3"/>
      <c r="B582" s="4"/>
      <c r="E582" s="265"/>
      <c r="F582" s="288"/>
      <c r="G582" s="287"/>
      <c r="H582" s="305"/>
      <c r="I582" s="268"/>
      <c r="K582" s="241"/>
    </row>
    <row r="583" spans="1:11" ht="12.75">
      <c r="A583" s="3"/>
      <c r="B583" s="4"/>
      <c r="E583" s="265"/>
      <c r="F583" s="288"/>
      <c r="G583" s="287"/>
      <c r="H583" s="305"/>
      <c r="I583" s="268"/>
      <c r="K583" s="241"/>
    </row>
    <row r="584" spans="1:11" ht="12.75">
      <c r="A584" s="3"/>
      <c r="B584" s="4"/>
      <c r="E584" s="265"/>
      <c r="F584" s="288"/>
      <c r="G584" s="287"/>
      <c r="H584" s="305"/>
      <c r="I584" s="268"/>
      <c r="K584" s="241"/>
    </row>
    <row r="585" spans="1:11" ht="12.75">
      <c r="A585" s="3"/>
      <c r="B585" s="4"/>
      <c r="E585" s="265"/>
      <c r="F585" s="288"/>
      <c r="G585" s="287"/>
      <c r="H585" s="305"/>
      <c r="I585" s="268"/>
      <c r="K585" s="241"/>
    </row>
    <row r="586" spans="1:11" ht="12.75">
      <c r="A586" s="3"/>
      <c r="B586" s="4"/>
      <c r="E586" s="265"/>
      <c r="F586" s="288"/>
      <c r="G586" s="287"/>
      <c r="H586" s="305"/>
      <c r="I586" s="268"/>
      <c r="K586" s="241"/>
    </row>
    <row r="587" spans="1:11" ht="12.75">
      <c r="A587" s="3"/>
      <c r="B587" s="4"/>
      <c r="E587" s="265"/>
      <c r="F587" s="288"/>
      <c r="G587" s="287"/>
      <c r="H587" s="305"/>
      <c r="I587" s="268"/>
      <c r="K587" s="241"/>
    </row>
    <row r="588" spans="1:11" ht="12.75">
      <c r="A588" s="3"/>
      <c r="B588" s="4"/>
      <c r="E588" s="265"/>
      <c r="F588" s="288"/>
      <c r="G588" s="287"/>
      <c r="H588" s="305"/>
      <c r="I588" s="268"/>
      <c r="K588" s="241"/>
    </row>
    <row r="589" spans="1:11" ht="12.75">
      <c r="A589" s="3"/>
      <c r="B589" s="4"/>
      <c r="E589" s="265"/>
      <c r="F589" s="288"/>
      <c r="G589" s="287"/>
      <c r="H589" s="305"/>
      <c r="I589" s="268"/>
      <c r="K589" s="241"/>
    </row>
    <row r="590" spans="1:11" ht="12.75">
      <c r="A590" s="3"/>
      <c r="B590" s="4"/>
      <c r="E590" s="265"/>
      <c r="F590" s="288"/>
      <c r="G590" s="287"/>
      <c r="H590" s="305"/>
      <c r="I590" s="268"/>
      <c r="K590" s="241"/>
    </row>
    <row r="591" spans="1:11" ht="12.75">
      <c r="A591" s="3"/>
      <c r="B591" s="4"/>
      <c r="E591" s="265"/>
      <c r="F591" s="288"/>
      <c r="G591" s="287"/>
      <c r="H591" s="305"/>
      <c r="I591" s="268"/>
      <c r="K591" s="241"/>
    </row>
    <row r="592" spans="1:11" ht="12.75">
      <c r="A592" s="3"/>
      <c r="B592" s="4"/>
      <c r="E592" s="265"/>
      <c r="F592" s="288"/>
      <c r="G592" s="287"/>
      <c r="H592" s="305"/>
      <c r="I592" s="268"/>
      <c r="K592" s="241"/>
    </row>
    <row r="593" spans="1:11" ht="12.75">
      <c r="A593" s="3"/>
      <c r="B593" s="4"/>
      <c r="E593" s="265"/>
      <c r="F593" s="288"/>
      <c r="G593" s="287"/>
      <c r="H593" s="305"/>
      <c r="I593" s="268"/>
      <c r="K593" s="241"/>
    </row>
    <row r="594" spans="1:11" ht="12.75">
      <c r="A594" s="3"/>
      <c r="B594" s="4"/>
      <c r="E594" s="265"/>
      <c r="F594" s="288"/>
      <c r="G594" s="287"/>
      <c r="H594" s="305"/>
      <c r="I594" s="268"/>
      <c r="K594" s="241"/>
    </row>
    <row r="595" spans="1:11" ht="12.75">
      <c r="A595" s="3"/>
      <c r="B595" s="4"/>
      <c r="E595" s="265"/>
      <c r="F595" s="288"/>
      <c r="G595" s="287"/>
      <c r="H595" s="305"/>
      <c r="I595" s="268"/>
      <c r="K595" s="241"/>
    </row>
    <row r="596" spans="1:11" ht="12.75">
      <c r="A596" s="3"/>
      <c r="B596" s="4"/>
      <c r="E596" s="265"/>
      <c r="F596" s="288"/>
      <c r="G596" s="287"/>
      <c r="H596" s="305"/>
      <c r="I596" s="268"/>
      <c r="K596" s="241"/>
    </row>
    <row r="597" spans="1:11" ht="12.75">
      <c r="A597" s="3"/>
      <c r="B597" s="4"/>
      <c r="E597" s="265"/>
      <c r="F597" s="288"/>
      <c r="G597" s="287"/>
      <c r="H597" s="305"/>
      <c r="I597" s="268"/>
      <c r="K597" s="241"/>
    </row>
    <row r="598" spans="1:11" ht="12.75">
      <c r="A598" s="3"/>
      <c r="B598" s="4"/>
      <c r="E598" s="265"/>
      <c r="F598" s="288"/>
      <c r="G598" s="287"/>
      <c r="H598" s="305"/>
      <c r="I598" s="268"/>
      <c r="K598" s="241"/>
    </row>
    <row r="599" spans="1:11" ht="12.75">
      <c r="A599" s="3"/>
      <c r="B599" s="4"/>
      <c r="E599" s="265"/>
      <c r="F599" s="288"/>
      <c r="G599" s="287"/>
      <c r="H599" s="305"/>
      <c r="I599" s="268"/>
      <c r="K599" s="241"/>
    </row>
    <row r="600" spans="1:11" ht="12.75">
      <c r="A600" s="3"/>
      <c r="B600" s="4"/>
      <c r="E600" s="265"/>
      <c r="F600" s="288"/>
      <c r="G600" s="287"/>
      <c r="H600" s="305"/>
      <c r="I600" s="268"/>
      <c r="K600" s="241"/>
    </row>
    <row r="601" spans="1:11" ht="12.75">
      <c r="A601" s="3"/>
      <c r="B601" s="4"/>
      <c r="E601" s="265"/>
      <c r="F601" s="288"/>
      <c r="G601" s="287"/>
      <c r="H601" s="305"/>
      <c r="I601" s="268"/>
      <c r="K601" s="241"/>
    </row>
    <row r="602" spans="1:11" ht="12.75">
      <c r="A602" s="3"/>
      <c r="B602" s="4"/>
      <c r="E602" s="265"/>
      <c r="F602" s="288"/>
      <c r="G602" s="287"/>
      <c r="H602" s="305"/>
      <c r="I602" s="268"/>
      <c r="K602" s="241"/>
    </row>
    <row r="603" spans="1:11" ht="12.75">
      <c r="A603" s="3"/>
      <c r="B603" s="4"/>
      <c r="E603" s="265"/>
      <c r="F603" s="288"/>
      <c r="G603" s="287"/>
      <c r="H603" s="305"/>
      <c r="I603" s="268"/>
      <c r="K603" s="241"/>
    </row>
    <row r="604" spans="1:11" ht="12.75">
      <c r="A604" s="3"/>
      <c r="B604" s="4"/>
      <c r="E604" s="265"/>
      <c r="F604" s="288"/>
      <c r="G604" s="287"/>
      <c r="H604" s="305"/>
      <c r="I604" s="268"/>
      <c r="K604" s="241"/>
    </row>
    <row r="605" spans="1:11" ht="12.75">
      <c r="A605" s="3"/>
      <c r="B605" s="4"/>
      <c r="E605" s="265"/>
      <c r="F605" s="288"/>
      <c r="G605" s="287"/>
      <c r="H605" s="305"/>
      <c r="I605" s="268"/>
      <c r="K605" s="241"/>
    </row>
    <row r="606" spans="1:11" ht="12.75">
      <c r="A606" s="3"/>
      <c r="B606" s="4"/>
      <c r="E606" s="265"/>
      <c r="F606" s="288"/>
      <c r="G606" s="287"/>
      <c r="H606" s="305"/>
      <c r="I606" s="268"/>
      <c r="K606" s="241"/>
    </row>
    <row r="607" spans="1:11" ht="12.75">
      <c r="A607" s="3"/>
      <c r="B607" s="4"/>
      <c r="E607" s="265"/>
      <c r="F607" s="288"/>
      <c r="G607" s="287"/>
      <c r="H607" s="305"/>
      <c r="I607" s="268"/>
      <c r="K607" s="241"/>
    </row>
    <row r="608" spans="1:11" ht="12.75">
      <c r="A608" s="3"/>
      <c r="B608" s="4"/>
      <c r="E608" s="265"/>
      <c r="F608" s="288"/>
      <c r="G608" s="287"/>
      <c r="H608" s="305"/>
      <c r="I608" s="268"/>
      <c r="K608" s="241"/>
    </row>
    <row r="609" spans="1:11" ht="12.75">
      <c r="A609" s="3"/>
      <c r="B609" s="4"/>
      <c r="E609" s="265"/>
      <c r="F609" s="288"/>
      <c r="G609" s="287"/>
      <c r="H609" s="305"/>
      <c r="I609" s="268"/>
      <c r="K609" s="241"/>
    </row>
    <row r="610" spans="1:11" ht="12.75">
      <c r="A610" s="3"/>
      <c r="B610" s="4"/>
      <c r="E610" s="265"/>
      <c r="F610" s="288"/>
      <c r="G610" s="287"/>
      <c r="H610" s="305"/>
      <c r="I610" s="268"/>
      <c r="K610" s="241"/>
    </row>
    <row r="611" spans="1:11" ht="12.75">
      <c r="A611" s="3"/>
      <c r="B611" s="4"/>
      <c r="E611" s="265"/>
      <c r="F611" s="288"/>
      <c r="G611" s="287"/>
      <c r="H611" s="305"/>
      <c r="I611" s="268"/>
      <c r="K611" s="241"/>
    </row>
    <row r="612" spans="1:11" ht="12.75">
      <c r="A612" s="3"/>
      <c r="B612" s="4"/>
      <c r="E612" s="265"/>
      <c r="F612" s="288"/>
      <c r="G612" s="287"/>
      <c r="H612" s="305"/>
      <c r="I612" s="268"/>
      <c r="K612" s="241"/>
    </row>
    <row r="613" spans="1:11" ht="12.75">
      <c r="A613" s="3"/>
      <c r="B613" s="4"/>
      <c r="E613" s="265"/>
      <c r="F613" s="288"/>
      <c r="G613" s="287"/>
      <c r="H613" s="305"/>
      <c r="I613" s="268"/>
      <c r="K613" s="241"/>
    </row>
    <row r="614" spans="1:11" ht="12.75">
      <c r="A614" s="3"/>
      <c r="B614" s="4"/>
      <c r="E614" s="265"/>
      <c r="F614" s="288"/>
      <c r="G614" s="287"/>
      <c r="H614" s="305"/>
      <c r="I614" s="268"/>
      <c r="K614" s="241"/>
    </row>
    <row r="615" spans="1:11" ht="12.75">
      <c r="A615" s="3"/>
      <c r="B615" s="4"/>
      <c r="E615" s="265"/>
      <c r="F615" s="288"/>
      <c r="G615" s="287"/>
      <c r="H615" s="305"/>
      <c r="I615" s="268"/>
      <c r="K615" s="241"/>
    </row>
    <row r="616" spans="1:11" ht="12.75">
      <c r="A616" s="3"/>
      <c r="B616" s="4"/>
      <c r="E616" s="265"/>
      <c r="F616" s="288"/>
      <c r="G616" s="287"/>
      <c r="H616" s="305"/>
      <c r="I616" s="268"/>
      <c r="K616" s="241"/>
    </row>
    <row r="617" spans="1:11" ht="12.75">
      <c r="A617" s="3"/>
      <c r="B617" s="4"/>
      <c r="E617" s="265"/>
      <c r="F617" s="288"/>
      <c r="G617" s="287"/>
      <c r="H617" s="305"/>
      <c r="I617" s="268"/>
      <c r="K617" s="241"/>
    </row>
    <row r="618" spans="1:11" ht="12.75">
      <c r="A618" s="3"/>
      <c r="B618" s="4"/>
      <c r="E618" s="265"/>
      <c r="F618" s="288"/>
      <c r="G618" s="287"/>
      <c r="H618" s="305"/>
      <c r="I618" s="268"/>
      <c r="K618" s="241"/>
    </row>
    <row r="619" spans="1:11" ht="12.75">
      <c r="A619" s="3"/>
      <c r="B619" s="4"/>
      <c r="E619" s="265"/>
      <c r="F619" s="288"/>
      <c r="G619" s="287"/>
      <c r="H619" s="305"/>
      <c r="I619" s="268"/>
      <c r="K619" s="241"/>
    </row>
    <row r="620" spans="1:11" ht="12.75">
      <c r="A620" s="3"/>
      <c r="B620" s="4"/>
      <c r="E620" s="265"/>
      <c r="F620" s="288"/>
      <c r="G620" s="287"/>
      <c r="H620" s="305"/>
      <c r="I620" s="268"/>
      <c r="K620" s="241"/>
    </row>
    <row r="621" spans="1:11" ht="12.75">
      <c r="A621" s="3"/>
      <c r="B621" s="4"/>
      <c r="E621" s="265"/>
      <c r="F621" s="288"/>
      <c r="G621" s="287"/>
      <c r="H621" s="305"/>
      <c r="I621" s="268"/>
      <c r="K621" s="241"/>
    </row>
    <row r="622" spans="1:11" ht="12.75">
      <c r="A622" s="3"/>
      <c r="B622" s="4"/>
      <c r="E622" s="265"/>
      <c r="F622" s="288"/>
      <c r="G622" s="287"/>
      <c r="H622" s="305"/>
      <c r="I622" s="268"/>
      <c r="K622" s="241"/>
    </row>
    <row r="623" spans="1:11" ht="12.75">
      <c r="A623" s="3"/>
      <c r="B623" s="4"/>
      <c r="E623" s="265"/>
      <c r="F623" s="288"/>
      <c r="G623" s="287"/>
      <c r="H623" s="305"/>
      <c r="I623" s="268"/>
      <c r="K623" s="241"/>
    </row>
    <row r="624" spans="1:11" ht="12.75">
      <c r="A624" s="3"/>
      <c r="B624" s="4"/>
      <c r="E624" s="265"/>
      <c r="F624" s="288"/>
      <c r="G624" s="287"/>
      <c r="H624" s="305"/>
      <c r="I624" s="268"/>
      <c r="K624" s="241"/>
    </row>
    <row r="625" spans="1:11" ht="12.75">
      <c r="A625" s="3"/>
      <c r="B625" s="4"/>
      <c r="E625" s="265"/>
      <c r="F625" s="288"/>
      <c r="G625" s="287"/>
      <c r="H625" s="305"/>
      <c r="I625" s="268"/>
      <c r="K625" s="241"/>
    </row>
    <row r="626" spans="1:11" ht="12.75">
      <c r="A626" s="3"/>
      <c r="B626" s="4"/>
      <c r="E626" s="265"/>
      <c r="F626" s="288"/>
      <c r="G626" s="287"/>
      <c r="H626" s="305"/>
      <c r="I626" s="268"/>
      <c r="K626" s="241"/>
    </row>
    <row r="627" spans="1:11" ht="12.75">
      <c r="A627" s="3"/>
      <c r="B627" s="4"/>
      <c r="E627" s="265"/>
      <c r="F627" s="288"/>
      <c r="G627" s="287"/>
      <c r="H627" s="305"/>
      <c r="I627" s="268"/>
      <c r="K627" s="241"/>
    </row>
    <row r="628" spans="1:11" ht="12.75">
      <c r="A628" s="3"/>
      <c r="B628" s="4"/>
      <c r="E628" s="265"/>
      <c r="F628" s="288"/>
      <c r="G628" s="287"/>
      <c r="H628" s="305"/>
      <c r="I628" s="268"/>
      <c r="K628" s="241"/>
    </row>
    <row r="629" spans="1:11" ht="12.75">
      <c r="A629" s="3"/>
      <c r="B629" s="4"/>
      <c r="E629" s="265"/>
      <c r="F629" s="288"/>
      <c r="G629" s="287"/>
      <c r="H629" s="305"/>
      <c r="I629" s="268"/>
      <c r="K629" s="241"/>
    </row>
    <row r="630" spans="1:11" ht="12.75">
      <c r="A630" s="3"/>
      <c r="B630" s="4"/>
      <c r="E630" s="265"/>
      <c r="F630" s="288"/>
      <c r="G630" s="287"/>
      <c r="H630" s="305"/>
      <c r="I630" s="268"/>
      <c r="K630" s="241"/>
    </row>
    <row r="631" spans="1:11" ht="12.75">
      <c r="A631" s="3"/>
      <c r="B631" s="4"/>
      <c r="E631" s="265"/>
      <c r="F631" s="288"/>
      <c r="G631" s="287"/>
      <c r="H631" s="305"/>
      <c r="I631" s="268"/>
      <c r="K631" s="241"/>
    </row>
    <row r="632" spans="1:11" ht="12.75">
      <c r="A632" s="3"/>
      <c r="B632" s="4"/>
      <c r="E632" s="265"/>
      <c r="F632" s="288"/>
      <c r="G632" s="287"/>
      <c r="H632" s="305"/>
      <c r="I632" s="268"/>
      <c r="K632" s="241"/>
    </row>
    <row r="633" spans="1:11" ht="12.75">
      <c r="A633" s="3"/>
      <c r="B633" s="4"/>
      <c r="E633" s="265"/>
      <c r="F633" s="288"/>
      <c r="G633" s="287"/>
      <c r="H633" s="305"/>
      <c r="I633" s="268"/>
      <c r="K633" s="241"/>
    </row>
    <row r="634" spans="1:11" ht="12.75">
      <c r="A634" s="3"/>
      <c r="B634" s="4"/>
      <c r="E634" s="265"/>
      <c r="F634" s="288"/>
      <c r="G634" s="287"/>
      <c r="H634" s="305"/>
      <c r="I634" s="268"/>
      <c r="K634" s="241"/>
    </row>
    <row r="635" spans="1:11" ht="12.75">
      <c r="A635" s="3"/>
      <c r="B635" s="4"/>
      <c r="E635" s="265"/>
      <c r="F635" s="288"/>
      <c r="G635" s="287"/>
      <c r="H635" s="305"/>
      <c r="I635" s="268"/>
      <c r="K635" s="241"/>
    </row>
    <row r="636" spans="1:11" ht="12.75">
      <c r="A636" s="3"/>
      <c r="B636" s="4"/>
      <c r="E636" s="265"/>
      <c r="F636" s="288"/>
      <c r="G636" s="287"/>
      <c r="H636" s="305"/>
      <c r="I636" s="268"/>
      <c r="K636" s="241"/>
    </row>
    <row r="637" spans="1:11" ht="12.75">
      <c r="A637" s="3"/>
      <c r="B637" s="4"/>
      <c r="E637" s="265"/>
      <c r="F637" s="288"/>
      <c r="G637" s="287"/>
      <c r="H637" s="305"/>
      <c r="I637" s="268"/>
      <c r="K637" s="241"/>
    </row>
    <row r="638" spans="1:11" ht="12.75">
      <c r="A638" s="3"/>
      <c r="B638" s="4"/>
      <c r="E638" s="265"/>
      <c r="F638" s="288"/>
      <c r="G638" s="287"/>
      <c r="H638" s="305"/>
      <c r="I638" s="268"/>
      <c r="K638" s="241"/>
    </row>
    <row r="639" spans="1:11" ht="12.75">
      <c r="A639" s="3"/>
      <c r="B639" s="4"/>
      <c r="E639" s="265"/>
      <c r="F639" s="288"/>
      <c r="G639" s="287"/>
      <c r="H639" s="305"/>
      <c r="I639" s="268"/>
      <c r="K639" s="241"/>
    </row>
    <row r="640" spans="1:11" ht="12.75">
      <c r="A640" s="3"/>
      <c r="B640" s="4"/>
      <c r="E640" s="265"/>
      <c r="F640" s="288"/>
      <c r="G640" s="287"/>
      <c r="H640" s="305"/>
      <c r="I640" s="268"/>
      <c r="K640" s="241"/>
    </row>
    <row r="641" spans="1:11" ht="12.75">
      <c r="A641" s="3"/>
      <c r="B641" s="4"/>
      <c r="E641" s="265"/>
      <c r="F641" s="288"/>
      <c r="G641" s="287"/>
      <c r="H641" s="305"/>
      <c r="I641" s="268"/>
      <c r="K641" s="241"/>
    </row>
    <row r="642" spans="1:11" ht="12.75">
      <c r="A642" s="3"/>
      <c r="B642" s="4"/>
      <c r="E642" s="265"/>
      <c r="F642" s="288"/>
      <c r="G642" s="287"/>
      <c r="H642" s="305"/>
      <c r="I642" s="268"/>
      <c r="K642" s="241"/>
    </row>
    <row r="643" spans="1:11" ht="12.75">
      <c r="A643" s="3"/>
      <c r="B643" s="4"/>
      <c r="E643" s="265"/>
      <c r="F643" s="288"/>
      <c r="G643" s="287"/>
      <c r="H643" s="305"/>
      <c r="I643" s="268"/>
      <c r="K643" s="241"/>
    </row>
    <row r="644" spans="1:11" ht="12.75">
      <c r="A644" s="3"/>
      <c r="B644" s="4"/>
      <c r="E644" s="265"/>
      <c r="F644" s="288"/>
      <c r="G644" s="287"/>
      <c r="H644" s="305"/>
      <c r="I644" s="268"/>
      <c r="K644" s="241"/>
    </row>
    <row r="645" spans="1:11" ht="12.75">
      <c r="A645" s="3"/>
      <c r="B645" s="4"/>
      <c r="E645" s="265"/>
      <c r="F645" s="288"/>
      <c r="G645" s="287"/>
      <c r="H645" s="305"/>
      <c r="I645" s="268"/>
      <c r="K645" s="241"/>
    </row>
    <row r="646" spans="1:11" ht="12.75">
      <c r="A646" s="3"/>
      <c r="B646" s="4"/>
      <c r="E646" s="265"/>
      <c r="F646" s="288"/>
      <c r="G646" s="287"/>
      <c r="H646" s="305"/>
      <c r="I646" s="268"/>
      <c r="K646" s="241"/>
    </row>
    <row r="647" spans="1:11" ht="12.75">
      <c r="A647" s="3"/>
      <c r="B647" s="4"/>
      <c r="E647" s="265"/>
      <c r="F647" s="288"/>
      <c r="G647" s="287"/>
      <c r="H647" s="305"/>
      <c r="I647" s="268"/>
      <c r="K647" s="241"/>
    </row>
    <row r="648" spans="1:11" ht="12.75">
      <c r="A648" s="3"/>
      <c r="B648" s="4"/>
      <c r="E648" s="265"/>
      <c r="F648" s="288"/>
      <c r="G648" s="287"/>
      <c r="H648" s="305"/>
      <c r="I648" s="268"/>
      <c r="K648" s="241"/>
    </row>
    <row r="649" spans="1:11" ht="12.75">
      <c r="A649" s="3"/>
      <c r="B649" s="4"/>
      <c r="E649" s="265"/>
      <c r="F649" s="288"/>
      <c r="G649" s="287"/>
      <c r="H649" s="305"/>
      <c r="I649" s="268"/>
      <c r="K649" s="241"/>
    </row>
    <row r="650" spans="1:11" ht="12.75">
      <c r="A650" s="3"/>
      <c r="B650" s="4"/>
      <c r="E650" s="265"/>
      <c r="F650" s="288"/>
      <c r="G650" s="287"/>
      <c r="H650" s="305"/>
      <c r="I650" s="268"/>
      <c r="K650" s="241"/>
    </row>
    <row r="651" spans="1:11" ht="12.75">
      <c r="A651" s="3"/>
      <c r="B651" s="4"/>
      <c r="E651" s="265"/>
      <c r="F651" s="288"/>
      <c r="G651" s="287"/>
      <c r="H651" s="305"/>
      <c r="I651" s="268"/>
      <c r="K651" s="241"/>
    </row>
    <row r="652" spans="1:11" ht="12.75">
      <c r="A652" s="3"/>
      <c r="B652" s="4"/>
      <c r="E652" s="265"/>
      <c r="F652" s="288"/>
      <c r="G652" s="287"/>
      <c r="H652" s="305"/>
      <c r="I652" s="268"/>
      <c r="K652" s="241"/>
    </row>
    <row r="653" spans="1:11" ht="12.75">
      <c r="A653" s="3"/>
      <c r="B653" s="4"/>
      <c r="E653" s="265"/>
      <c r="F653" s="288"/>
      <c r="G653" s="287"/>
      <c r="H653" s="305"/>
      <c r="I653" s="268"/>
      <c r="K653" s="241"/>
    </row>
    <row r="654" spans="1:11" ht="12.75">
      <c r="A654" s="3"/>
      <c r="B654" s="4"/>
      <c r="E654" s="265"/>
      <c r="F654" s="288"/>
      <c r="G654" s="287"/>
      <c r="H654" s="305"/>
      <c r="I654" s="268"/>
      <c r="K654" s="241"/>
    </row>
    <row r="655" spans="1:11" ht="12.75">
      <c r="A655" s="3"/>
      <c r="B655" s="4"/>
      <c r="E655" s="265"/>
      <c r="F655" s="288"/>
      <c r="G655" s="287"/>
      <c r="H655" s="305"/>
      <c r="I655" s="268"/>
      <c r="K655" s="241"/>
    </row>
    <row r="656" spans="1:11" ht="12.75">
      <c r="A656" s="3"/>
      <c r="B656" s="4"/>
      <c r="E656" s="265"/>
      <c r="F656" s="288"/>
      <c r="G656" s="287"/>
      <c r="H656" s="305"/>
      <c r="I656" s="268"/>
      <c r="K656" s="241"/>
    </row>
    <row r="657" spans="1:11" ht="12.75">
      <c r="A657" s="3"/>
      <c r="B657" s="4"/>
      <c r="E657" s="265"/>
      <c r="F657" s="288"/>
      <c r="G657" s="287"/>
      <c r="H657" s="305"/>
      <c r="I657" s="268"/>
      <c r="K657" s="241"/>
    </row>
    <row r="658" spans="1:11" ht="12.75">
      <c r="A658" s="3"/>
      <c r="B658" s="4"/>
      <c r="E658" s="265"/>
      <c r="F658" s="288"/>
      <c r="G658" s="287"/>
      <c r="H658" s="305"/>
      <c r="I658" s="268"/>
      <c r="K658" s="241"/>
    </row>
    <row r="659" spans="1:11" ht="12.75">
      <c r="A659" s="3"/>
      <c r="B659" s="4"/>
      <c r="E659" s="265"/>
      <c r="F659" s="288"/>
      <c r="G659" s="287"/>
      <c r="H659" s="305"/>
      <c r="I659" s="268"/>
      <c r="K659" s="241"/>
    </row>
    <row r="660" spans="1:11" ht="12.75">
      <c r="A660" s="3"/>
      <c r="B660" s="4"/>
      <c r="E660" s="265"/>
      <c r="F660" s="288"/>
      <c r="G660" s="287"/>
      <c r="H660" s="305"/>
      <c r="I660" s="268"/>
      <c r="K660" s="241"/>
    </row>
    <row r="661" spans="1:11" ht="12.75">
      <c r="A661" s="3"/>
      <c r="B661" s="4"/>
      <c r="E661" s="265"/>
      <c r="F661" s="288"/>
      <c r="G661" s="287"/>
      <c r="H661" s="305"/>
      <c r="I661" s="268"/>
      <c r="K661" s="241"/>
    </row>
    <row r="662" spans="1:11" ht="12.75">
      <c r="A662" s="3"/>
      <c r="B662" s="4"/>
      <c r="E662" s="265"/>
      <c r="F662" s="288"/>
      <c r="G662" s="287"/>
      <c r="H662" s="305"/>
      <c r="I662" s="268"/>
      <c r="K662" s="241"/>
    </row>
    <row r="663" spans="1:11" ht="12.75">
      <c r="A663" s="3"/>
      <c r="B663" s="4"/>
      <c r="E663" s="265"/>
      <c r="F663" s="288"/>
      <c r="G663" s="287"/>
      <c r="H663" s="305"/>
      <c r="I663" s="268"/>
      <c r="K663" s="241"/>
    </row>
    <row r="664" spans="1:11" ht="12.75">
      <c r="A664" s="3"/>
      <c r="B664" s="4"/>
      <c r="E664" s="265"/>
      <c r="F664" s="288"/>
      <c r="G664" s="287"/>
      <c r="H664" s="305"/>
      <c r="I664" s="268"/>
      <c r="K664" s="241"/>
    </row>
    <row r="665" spans="1:11" ht="12.75">
      <c r="A665" s="3"/>
      <c r="B665" s="4"/>
      <c r="E665" s="265"/>
      <c r="F665" s="288"/>
      <c r="G665" s="287"/>
      <c r="H665" s="305"/>
      <c r="I665" s="268"/>
      <c r="K665" s="241"/>
    </row>
    <row r="666" spans="1:11" ht="12.75">
      <c r="A666" s="3"/>
      <c r="B666" s="4"/>
      <c r="E666" s="265"/>
      <c r="F666" s="288"/>
      <c r="G666" s="287"/>
      <c r="H666" s="305"/>
      <c r="I666" s="268"/>
      <c r="K666" s="241"/>
    </row>
    <row r="667" spans="1:11" ht="12.75">
      <c r="A667" s="3"/>
      <c r="B667" s="4"/>
      <c r="E667" s="265"/>
      <c r="F667" s="288"/>
      <c r="G667" s="287"/>
      <c r="H667" s="305"/>
      <c r="I667" s="268"/>
      <c r="K667" s="241"/>
    </row>
    <row r="668" spans="1:11" ht="12.75">
      <c r="A668" s="3"/>
      <c r="B668" s="4"/>
      <c r="E668" s="265"/>
      <c r="F668" s="288"/>
      <c r="G668" s="287"/>
      <c r="H668" s="305"/>
      <c r="I668" s="268"/>
      <c r="K668" s="241"/>
    </row>
    <row r="669" spans="1:11" ht="12.75">
      <c r="A669" s="3"/>
      <c r="B669" s="4"/>
      <c r="E669" s="265"/>
      <c r="F669" s="288"/>
      <c r="G669" s="287"/>
      <c r="H669" s="305"/>
      <c r="I669" s="268"/>
      <c r="K669" s="241"/>
    </row>
    <row r="670" spans="1:11" ht="12.75">
      <c r="A670" s="3"/>
      <c r="B670" s="4"/>
      <c r="E670" s="265"/>
      <c r="F670" s="288"/>
      <c r="G670" s="287"/>
      <c r="H670" s="305"/>
      <c r="I670" s="268"/>
      <c r="K670" s="241"/>
    </row>
    <row r="671" spans="1:11" ht="12.75">
      <c r="A671" s="3"/>
      <c r="B671" s="4"/>
      <c r="E671" s="265"/>
      <c r="F671" s="288"/>
      <c r="G671" s="287"/>
      <c r="H671" s="305"/>
      <c r="I671" s="268"/>
      <c r="K671" s="241"/>
    </row>
    <row r="672" spans="1:11" ht="12.75">
      <c r="A672" s="3"/>
      <c r="B672" s="4"/>
      <c r="E672" s="265"/>
      <c r="F672" s="288"/>
      <c r="G672" s="287"/>
      <c r="H672" s="305"/>
      <c r="I672" s="268"/>
      <c r="K672" s="241"/>
    </row>
    <row r="673" spans="1:11" ht="12.75">
      <c r="A673" s="3"/>
      <c r="B673" s="4"/>
      <c r="E673" s="265"/>
      <c r="F673" s="288"/>
      <c r="G673" s="287"/>
      <c r="H673" s="305"/>
      <c r="I673" s="268"/>
      <c r="K673" s="241"/>
    </row>
    <row r="674" spans="1:11" ht="12.75">
      <c r="A674" s="3"/>
      <c r="B674" s="4"/>
      <c r="E674" s="265"/>
      <c r="F674" s="288"/>
      <c r="G674" s="287"/>
      <c r="H674" s="305"/>
      <c r="I674" s="268"/>
      <c r="K674" s="241"/>
    </row>
    <row r="675" spans="1:11" ht="12.75">
      <c r="A675" s="3"/>
      <c r="B675" s="4"/>
      <c r="E675" s="265"/>
      <c r="F675" s="288"/>
      <c r="G675" s="287"/>
      <c r="H675" s="305"/>
      <c r="I675" s="268"/>
      <c r="K675" s="241"/>
    </row>
    <row r="676" spans="1:11" ht="12.75">
      <c r="A676" s="3"/>
      <c r="B676" s="4"/>
      <c r="E676" s="265"/>
      <c r="F676" s="288"/>
      <c r="G676" s="287"/>
      <c r="H676" s="305"/>
      <c r="I676" s="268"/>
      <c r="K676" s="241"/>
    </row>
    <row r="677" spans="1:11" ht="12.75">
      <c r="A677" s="3"/>
      <c r="B677" s="4"/>
      <c r="E677" s="265"/>
      <c r="F677" s="288"/>
      <c r="G677" s="287"/>
      <c r="H677" s="305"/>
      <c r="I677" s="268"/>
      <c r="K677" s="241"/>
    </row>
    <row r="678" spans="1:11" ht="12.75">
      <c r="A678" s="3"/>
      <c r="B678" s="4"/>
      <c r="E678" s="265"/>
      <c r="F678" s="288"/>
      <c r="G678" s="287"/>
      <c r="H678" s="305"/>
      <c r="I678" s="268"/>
      <c r="K678" s="241"/>
    </row>
    <row r="679" spans="1:11" ht="12.75">
      <c r="A679" s="3"/>
      <c r="B679" s="4"/>
      <c r="E679" s="265"/>
      <c r="F679" s="288"/>
      <c r="G679" s="287"/>
      <c r="H679" s="305"/>
      <c r="I679" s="268"/>
      <c r="K679" s="241"/>
    </row>
    <row r="680" spans="1:11" ht="12.75">
      <c r="A680" s="3"/>
      <c r="B680" s="4"/>
      <c r="E680" s="265"/>
      <c r="F680" s="288"/>
      <c r="G680" s="287"/>
      <c r="H680" s="305"/>
      <c r="I680" s="268"/>
      <c r="K680" s="241"/>
    </row>
    <row r="681" spans="1:11" ht="12.75">
      <c r="A681" s="3"/>
      <c r="B681" s="4"/>
      <c r="E681" s="265"/>
      <c r="F681" s="288"/>
      <c r="G681" s="287"/>
      <c r="H681" s="305"/>
      <c r="I681" s="268"/>
      <c r="K681" s="241"/>
    </row>
    <row r="682" spans="1:11" ht="12.75">
      <c r="A682" s="3"/>
      <c r="B682" s="4"/>
      <c r="E682" s="265"/>
      <c r="F682" s="288"/>
      <c r="G682" s="287"/>
      <c r="H682" s="305"/>
      <c r="I682" s="268"/>
      <c r="K682" s="241"/>
    </row>
    <row r="683" spans="1:11" ht="12.75">
      <c r="A683" s="3"/>
      <c r="B683" s="4"/>
      <c r="E683" s="265"/>
      <c r="F683" s="288"/>
      <c r="G683" s="287"/>
      <c r="H683" s="305"/>
      <c r="I683" s="268"/>
      <c r="K683" s="241"/>
    </row>
    <row r="684" spans="1:11" ht="12.75">
      <c r="A684" s="3"/>
      <c r="B684" s="4"/>
      <c r="E684" s="265"/>
      <c r="F684" s="288"/>
      <c r="G684" s="287"/>
      <c r="H684" s="305"/>
      <c r="I684" s="268"/>
      <c r="K684" s="241"/>
    </row>
    <row r="685" spans="1:11" ht="12.75">
      <c r="A685" s="3"/>
      <c r="B685" s="4"/>
      <c r="E685" s="265"/>
      <c r="F685" s="288"/>
      <c r="G685" s="287"/>
      <c r="H685" s="305"/>
      <c r="I685" s="268"/>
      <c r="K685" s="241"/>
    </row>
    <row r="686" spans="1:11" ht="12.75">
      <c r="A686" s="3"/>
      <c r="B686" s="4"/>
      <c r="E686" s="265"/>
      <c r="F686" s="288"/>
      <c r="G686" s="287"/>
      <c r="H686" s="305"/>
      <c r="I686" s="268"/>
      <c r="K686" s="241"/>
    </row>
    <row r="687" spans="1:11" ht="12.75">
      <c r="A687" s="3"/>
      <c r="B687" s="4"/>
      <c r="E687" s="265"/>
      <c r="F687" s="288"/>
      <c r="G687" s="287"/>
      <c r="H687" s="305"/>
      <c r="I687" s="268"/>
      <c r="K687" s="241"/>
    </row>
    <row r="688" spans="1:11" ht="12.75">
      <c r="A688" s="3"/>
      <c r="B688" s="4"/>
      <c r="E688" s="265"/>
      <c r="F688" s="288"/>
      <c r="G688" s="287"/>
      <c r="H688" s="305"/>
      <c r="I688" s="268"/>
      <c r="K688" s="241"/>
    </row>
    <row r="689" spans="1:11" ht="12.75">
      <c r="A689" s="3"/>
      <c r="B689" s="4"/>
      <c r="E689" s="265"/>
      <c r="F689" s="288"/>
      <c r="G689" s="287"/>
      <c r="H689" s="305"/>
      <c r="I689" s="268"/>
      <c r="K689" s="241"/>
    </row>
    <row r="690" spans="1:11" ht="12.75">
      <c r="A690" s="3"/>
      <c r="B690" s="4"/>
      <c r="E690" s="265"/>
      <c r="F690" s="288"/>
      <c r="G690" s="287"/>
      <c r="H690" s="305"/>
      <c r="I690" s="268"/>
      <c r="K690" s="241"/>
    </row>
    <row r="691" spans="1:11" ht="12.75">
      <c r="A691" s="3"/>
      <c r="B691" s="4"/>
      <c r="E691" s="265"/>
      <c r="F691" s="288"/>
      <c r="G691" s="287"/>
      <c r="H691" s="305"/>
      <c r="I691" s="268"/>
      <c r="K691" s="241"/>
    </row>
    <row r="692" spans="1:11" ht="12.75">
      <c r="A692" s="3"/>
      <c r="B692" s="4"/>
      <c r="E692" s="265"/>
      <c r="F692" s="288"/>
      <c r="G692" s="287"/>
      <c r="H692" s="305"/>
      <c r="I692" s="268"/>
      <c r="K692" s="241"/>
    </row>
    <row r="693" spans="1:11" ht="12.75">
      <c r="A693" s="3"/>
      <c r="B693" s="4"/>
      <c r="E693" s="265"/>
      <c r="F693" s="288"/>
      <c r="G693" s="287"/>
      <c r="H693" s="305"/>
      <c r="I693" s="268"/>
      <c r="K693" s="241"/>
    </row>
    <row r="694" spans="1:11" ht="12.75">
      <c r="A694" s="3"/>
      <c r="B694" s="4"/>
      <c r="E694" s="265"/>
      <c r="F694" s="288"/>
      <c r="G694" s="287"/>
      <c r="H694" s="305"/>
      <c r="I694" s="268"/>
      <c r="K694" s="241"/>
    </row>
    <row r="695" spans="1:11" ht="12.75">
      <c r="A695" s="3"/>
      <c r="B695" s="4"/>
      <c r="E695" s="265"/>
      <c r="F695" s="288"/>
      <c r="G695" s="287"/>
      <c r="H695" s="305"/>
      <c r="I695" s="268"/>
      <c r="K695" s="241"/>
    </row>
    <row r="696" spans="1:11" ht="12.75">
      <c r="A696" s="3"/>
      <c r="B696" s="4"/>
      <c r="E696" s="265"/>
      <c r="F696" s="288"/>
      <c r="G696" s="287"/>
      <c r="H696" s="305"/>
      <c r="I696" s="268"/>
      <c r="K696" s="241"/>
    </row>
    <row r="697" spans="1:11" ht="12.75">
      <c r="A697" s="3"/>
      <c r="B697" s="4"/>
      <c r="E697" s="265"/>
      <c r="F697" s="288"/>
      <c r="G697" s="287"/>
      <c r="H697" s="305"/>
      <c r="I697" s="268"/>
      <c r="K697" s="241"/>
    </row>
    <row r="698" spans="1:11" ht="12.75">
      <c r="A698" s="3"/>
      <c r="B698" s="4"/>
      <c r="E698" s="265"/>
      <c r="F698" s="288"/>
      <c r="G698" s="287"/>
      <c r="H698" s="305"/>
      <c r="I698" s="268"/>
      <c r="K698" s="241"/>
    </row>
    <row r="699" spans="1:11" ht="12.75">
      <c r="A699" s="3"/>
      <c r="B699" s="4"/>
      <c r="E699" s="265"/>
      <c r="F699" s="288"/>
      <c r="G699" s="287"/>
      <c r="H699" s="305"/>
      <c r="I699" s="268"/>
      <c r="K699" s="241"/>
    </row>
    <row r="700" spans="1:11" ht="12.75">
      <c r="A700" s="3"/>
      <c r="B700" s="4"/>
      <c r="E700" s="265"/>
      <c r="F700" s="288"/>
      <c r="G700" s="287"/>
      <c r="H700" s="305"/>
      <c r="I700" s="268"/>
      <c r="K700" s="241"/>
    </row>
    <row r="701" spans="1:11" ht="12.75">
      <c r="A701" s="3"/>
      <c r="B701" s="4"/>
      <c r="E701" s="265"/>
      <c r="F701" s="288"/>
      <c r="G701" s="287"/>
      <c r="H701" s="305"/>
      <c r="I701" s="268"/>
      <c r="K701" s="241"/>
    </row>
    <row r="702" spans="1:11" ht="12.75">
      <c r="A702" s="3"/>
      <c r="B702" s="4"/>
      <c r="E702" s="265"/>
      <c r="F702" s="288"/>
      <c r="G702" s="287"/>
      <c r="H702" s="305"/>
      <c r="I702" s="268"/>
      <c r="K702" s="241"/>
    </row>
    <row r="703" spans="1:11" ht="12.75">
      <c r="A703" s="3"/>
      <c r="B703" s="4"/>
      <c r="E703" s="265"/>
      <c r="F703" s="288"/>
      <c r="G703" s="287"/>
      <c r="H703" s="305"/>
      <c r="I703" s="268"/>
      <c r="K703" s="241"/>
    </row>
    <row r="704" spans="1:11" ht="12.75">
      <c r="A704" s="3"/>
      <c r="B704" s="4"/>
      <c r="E704" s="265"/>
      <c r="F704" s="288"/>
      <c r="G704" s="287"/>
      <c r="H704" s="305"/>
      <c r="I704" s="268"/>
      <c r="K704" s="241"/>
    </row>
    <row r="705" spans="1:11" ht="12.75">
      <c r="A705" s="3"/>
      <c r="B705" s="4"/>
      <c r="E705" s="265"/>
      <c r="F705" s="288"/>
      <c r="G705" s="287"/>
      <c r="H705" s="305"/>
      <c r="I705" s="268"/>
      <c r="K705" s="241"/>
    </row>
    <row r="706" spans="1:11" ht="12.75">
      <c r="A706" s="3"/>
      <c r="B706" s="4"/>
      <c r="E706" s="265"/>
      <c r="F706" s="288"/>
      <c r="G706" s="287"/>
      <c r="H706" s="305"/>
      <c r="I706" s="268"/>
      <c r="K706" s="241"/>
    </row>
    <row r="707" spans="1:11" ht="12.75">
      <c r="A707" s="3"/>
      <c r="B707" s="4"/>
      <c r="E707" s="265"/>
      <c r="F707" s="288"/>
      <c r="G707" s="287"/>
      <c r="H707" s="305"/>
      <c r="I707" s="268"/>
      <c r="K707" s="241"/>
    </row>
    <row r="708" spans="1:11" ht="12.75">
      <c r="A708" s="3"/>
      <c r="B708" s="4"/>
      <c r="E708" s="265"/>
      <c r="F708" s="288"/>
      <c r="G708" s="287"/>
      <c r="H708" s="305"/>
      <c r="I708" s="268"/>
      <c r="K708" s="241"/>
    </row>
    <row r="709" spans="1:11" ht="12.75">
      <c r="A709" s="3"/>
      <c r="B709" s="4"/>
      <c r="E709" s="265"/>
      <c r="F709" s="288"/>
      <c r="G709" s="287"/>
      <c r="H709" s="305"/>
      <c r="I709" s="268"/>
      <c r="K709" s="241"/>
    </row>
    <row r="710" spans="1:11" ht="12.75">
      <c r="A710" s="3"/>
      <c r="B710" s="4"/>
      <c r="E710" s="265"/>
      <c r="F710" s="288"/>
      <c r="G710" s="287"/>
      <c r="H710" s="305"/>
      <c r="I710" s="268"/>
      <c r="K710" s="241"/>
    </row>
    <row r="711" spans="1:11" ht="12.75">
      <c r="A711" s="3"/>
      <c r="B711" s="4"/>
      <c r="E711" s="265"/>
      <c r="F711" s="288"/>
      <c r="G711" s="287"/>
      <c r="H711" s="305"/>
      <c r="I711" s="268"/>
      <c r="K711" s="241"/>
    </row>
    <row r="712" spans="1:11" ht="12.75">
      <c r="A712" s="3"/>
      <c r="B712" s="4"/>
      <c r="E712" s="265"/>
      <c r="F712" s="288"/>
      <c r="G712" s="287"/>
      <c r="H712" s="305"/>
      <c r="I712" s="268"/>
      <c r="K712" s="241"/>
    </row>
    <row r="713" spans="1:11" ht="12.75">
      <c r="A713" s="3"/>
      <c r="B713" s="4"/>
      <c r="E713" s="265"/>
      <c r="F713" s="288"/>
      <c r="G713" s="287"/>
      <c r="H713" s="305"/>
      <c r="I713" s="268"/>
      <c r="K713" s="241"/>
    </row>
    <row r="714" spans="1:11" ht="12.75">
      <c r="A714" s="3"/>
      <c r="B714" s="4"/>
      <c r="E714" s="265"/>
      <c r="F714" s="288"/>
      <c r="G714" s="287"/>
      <c r="H714" s="305"/>
      <c r="I714" s="268"/>
      <c r="K714" s="241"/>
    </row>
    <row r="715" spans="1:11" ht="12.75">
      <c r="A715" s="3"/>
      <c r="B715" s="4"/>
      <c r="E715" s="265"/>
      <c r="F715" s="288"/>
      <c r="G715" s="287"/>
      <c r="H715" s="305"/>
      <c r="I715" s="268"/>
      <c r="K715" s="241"/>
    </row>
    <row r="716" spans="1:11" ht="12.75">
      <c r="A716" s="3"/>
      <c r="B716" s="4"/>
      <c r="E716" s="265"/>
      <c r="F716" s="288"/>
      <c r="G716" s="287"/>
      <c r="H716" s="305"/>
      <c r="I716" s="268"/>
      <c r="K716" s="241"/>
    </row>
    <row r="717" spans="1:11" ht="12.75">
      <c r="A717" s="3"/>
      <c r="B717" s="4"/>
      <c r="E717" s="265"/>
      <c r="F717" s="288"/>
      <c r="G717" s="287"/>
      <c r="H717" s="305"/>
      <c r="I717" s="268"/>
      <c r="K717" s="241"/>
    </row>
    <row r="718" spans="1:11" ht="12.75">
      <c r="A718" s="3"/>
      <c r="B718" s="4"/>
      <c r="E718" s="265"/>
      <c r="F718" s="288"/>
      <c r="G718" s="287"/>
      <c r="H718" s="305"/>
      <c r="I718" s="268"/>
      <c r="K718" s="241"/>
    </row>
    <row r="719" spans="1:11" ht="12.75">
      <c r="A719" s="3"/>
      <c r="B719" s="4"/>
      <c r="E719" s="265"/>
      <c r="F719" s="288"/>
      <c r="G719" s="287"/>
      <c r="H719" s="305"/>
      <c r="I719" s="268"/>
      <c r="K719" s="241"/>
    </row>
    <row r="720" spans="1:11" ht="12.75">
      <c r="A720" s="3"/>
      <c r="B720" s="4"/>
      <c r="E720" s="265"/>
      <c r="F720" s="288"/>
      <c r="G720" s="287"/>
      <c r="H720" s="305"/>
      <c r="I720" s="268"/>
      <c r="K720" s="241"/>
    </row>
    <row r="721" spans="1:11" ht="12.75">
      <c r="A721" s="3"/>
      <c r="B721" s="4"/>
      <c r="E721" s="265"/>
      <c r="F721" s="288"/>
      <c r="G721" s="287"/>
      <c r="H721" s="305"/>
      <c r="I721" s="268"/>
      <c r="K721" s="241"/>
    </row>
    <row r="722" spans="1:11" ht="12.75">
      <c r="A722" s="3"/>
      <c r="B722" s="4"/>
      <c r="E722" s="265"/>
      <c r="F722" s="288"/>
      <c r="G722" s="287"/>
      <c r="H722" s="305"/>
      <c r="I722" s="268"/>
      <c r="K722" s="241"/>
    </row>
    <row r="723" spans="1:11" ht="12.75">
      <c r="A723" s="3"/>
      <c r="B723" s="4"/>
      <c r="E723" s="265"/>
      <c r="F723" s="288"/>
      <c r="G723" s="287"/>
      <c r="H723" s="305"/>
      <c r="I723" s="268"/>
      <c r="K723" s="241"/>
    </row>
    <row r="724" spans="1:11" ht="12.75">
      <c r="A724" s="3"/>
      <c r="B724" s="4"/>
      <c r="E724" s="265"/>
      <c r="F724" s="288"/>
      <c r="G724" s="287"/>
      <c r="H724" s="305"/>
      <c r="I724" s="268"/>
      <c r="K724" s="241"/>
    </row>
    <row r="725" spans="1:11" ht="12.75">
      <c r="A725" s="3"/>
      <c r="B725" s="4"/>
      <c r="E725" s="265"/>
      <c r="F725" s="288"/>
      <c r="G725" s="287"/>
      <c r="H725" s="305"/>
      <c r="I725" s="268"/>
      <c r="K725" s="241"/>
    </row>
    <row r="726" spans="1:11" ht="12.75">
      <c r="A726" s="3"/>
      <c r="B726" s="4"/>
      <c r="E726" s="265"/>
      <c r="F726" s="288"/>
      <c r="G726" s="287"/>
      <c r="H726" s="305"/>
      <c r="I726" s="268"/>
      <c r="K726" s="241"/>
    </row>
    <row r="727" spans="1:11" ht="12.75">
      <c r="A727" s="3"/>
      <c r="B727" s="4"/>
      <c r="E727" s="265"/>
      <c r="F727" s="288"/>
      <c r="G727" s="287"/>
      <c r="H727" s="305"/>
      <c r="I727" s="268"/>
      <c r="K727" s="241"/>
    </row>
    <row r="728" spans="1:11" ht="12.75">
      <c r="A728" s="3"/>
      <c r="B728" s="4"/>
      <c r="E728" s="265"/>
      <c r="F728" s="288"/>
      <c r="G728" s="287"/>
      <c r="H728" s="305"/>
      <c r="I728" s="268"/>
      <c r="K728" s="241"/>
    </row>
    <row r="729" spans="1:11" ht="12.75">
      <c r="A729" s="3"/>
      <c r="B729" s="4"/>
      <c r="E729" s="265"/>
      <c r="F729" s="288"/>
      <c r="G729" s="287"/>
      <c r="H729" s="305"/>
      <c r="I729" s="268"/>
      <c r="K729" s="241"/>
    </row>
    <row r="730" spans="1:11" ht="12.75">
      <c r="A730" s="3"/>
      <c r="B730" s="4"/>
      <c r="E730" s="265"/>
      <c r="F730" s="288"/>
      <c r="G730" s="287"/>
      <c r="H730" s="305"/>
      <c r="I730" s="268"/>
      <c r="K730" s="241"/>
    </row>
    <row r="731" spans="1:11" ht="12.75">
      <c r="A731" s="3"/>
      <c r="B731" s="4"/>
      <c r="E731" s="265"/>
      <c r="F731" s="288"/>
      <c r="G731" s="287"/>
      <c r="H731" s="305"/>
      <c r="I731" s="268"/>
      <c r="K731" s="241"/>
    </row>
    <row r="732" spans="1:11" ht="12.75">
      <c r="A732" s="3"/>
      <c r="B732" s="4"/>
      <c r="E732" s="265"/>
      <c r="F732" s="288"/>
      <c r="G732" s="287"/>
      <c r="H732" s="305"/>
      <c r="I732" s="268"/>
      <c r="K732" s="241"/>
    </row>
    <row r="733" spans="1:11" ht="12.75">
      <c r="A733" s="3"/>
      <c r="B733" s="4"/>
      <c r="E733" s="265"/>
      <c r="F733" s="288"/>
      <c r="G733" s="287"/>
      <c r="H733" s="305"/>
      <c r="I733" s="268"/>
      <c r="K733" s="241"/>
    </row>
    <row r="734" spans="1:11" ht="12.75">
      <c r="A734" s="3"/>
      <c r="B734" s="4"/>
      <c r="E734" s="265"/>
      <c r="F734" s="288"/>
      <c r="G734" s="287"/>
      <c r="H734" s="305"/>
      <c r="I734" s="268"/>
      <c r="K734" s="241"/>
    </row>
    <row r="735" spans="1:11" ht="12.75">
      <c r="A735" s="3"/>
      <c r="B735" s="4"/>
      <c r="E735" s="265"/>
      <c r="F735" s="288"/>
      <c r="G735" s="287"/>
      <c r="H735" s="305"/>
      <c r="I735" s="268"/>
      <c r="K735" s="241"/>
    </row>
    <row r="736" spans="1:11" ht="12.75">
      <c r="A736" s="3"/>
      <c r="B736" s="4"/>
      <c r="E736" s="265"/>
      <c r="F736" s="288"/>
      <c r="G736" s="287"/>
      <c r="H736" s="305"/>
      <c r="I736" s="268"/>
      <c r="K736" s="241"/>
    </row>
    <row r="737" spans="1:11" ht="12.75">
      <c r="A737" s="3"/>
      <c r="B737" s="4"/>
      <c r="E737" s="265"/>
      <c r="F737" s="288"/>
      <c r="G737" s="287"/>
      <c r="H737" s="305"/>
      <c r="I737" s="268"/>
      <c r="K737" s="241"/>
    </row>
    <row r="738" spans="1:11" ht="12.75">
      <c r="A738" s="3"/>
      <c r="B738" s="4"/>
      <c r="E738" s="265"/>
      <c r="F738" s="288"/>
      <c r="G738" s="287"/>
      <c r="H738" s="305"/>
      <c r="I738" s="268"/>
      <c r="K738" s="241"/>
    </row>
    <row r="739" spans="1:11" ht="12.75">
      <c r="A739" s="3"/>
      <c r="B739" s="4"/>
      <c r="E739" s="265"/>
      <c r="F739" s="288"/>
      <c r="G739" s="287"/>
      <c r="H739" s="305"/>
      <c r="I739" s="268"/>
      <c r="K739" s="241"/>
    </row>
    <row r="740" spans="1:11" ht="12.75">
      <c r="A740" s="3"/>
      <c r="B740" s="4"/>
      <c r="E740" s="265"/>
      <c r="F740" s="288"/>
      <c r="G740" s="287"/>
      <c r="H740" s="305"/>
      <c r="I740" s="268"/>
      <c r="K740" s="241"/>
    </row>
    <row r="741" spans="1:11" ht="12.75">
      <c r="A741" s="3"/>
      <c r="B741" s="4"/>
      <c r="E741" s="265"/>
      <c r="F741" s="288"/>
      <c r="G741" s="287"/>
      <c r="H741" s="305"/>
      <c r="I741" s="268"/>
      <c r="K741" s="241"/>
    </row>
    <row r="742" spans="1:11" ht="12.75">
      <c r="A742" s="3"/>
      <c r="B742" s="4"/>
      <c r="E742" s="265"/>
      <c r="F742" s="288"/>
      <c r="G742" s="287"/>
      <c r="H742" s="305"/>
      <c r="I742" s="268"/>
      <c r="K742" s="241"/>
    </row>
    <row r="743" spans="1:11" ht="12.75">
      <c r="A743" s="3"/>
      <c r="B743" s="4"/>
      <c r="E743" s="265"/>
      <c r="F743" s="288"/>
      <c r="G743" s="287"/>
      <c r="H743" s="305"/>
      <c r="I743" s="268"/>
      <c r="K743" s="241"/>
    </row>
    <row r="744" spans="1:11" ht="12.75">
      <c r="A744" s="3"/>
      <c r="B744" s="4"/>
      <c r="E744" s="265"/>
      <c r="F744" s="288"/>
      <c r="G744" s="287"/>
      <c r="H744" s="305"/>
      <c r="I744" s="268"/>
      <c r="K744" s="241"/>
    </row>
    <row r="745" spans="1:11" ht="12.75">
      <c r="A745" s="3"/>
      <c r="B745" s="4"/>
      <c r="E745" s="265"/>
      <c r="F745" s="288"/>
      <c r="G745" s="287"/>
      <c r="H745" s="305"/>
      <c r="I745" s="268"/>
      <c r="K745" s="241"/>
    </row>
    <row r="746" spans="1:11" ht="12.75">
      <c r="A746" s="3"/>
      <c r="B746" s="4"/>
      <c r="E746" s="265"/>
      <c r="F746" s="288"/>
      <c r="G746" s="287"/>
      <c r="H746" s="305"/>
      <c r="I746" s="268"/>
      <c r="K746" s="241"/>
    </row>
    <row r="747" spans="1:11" ht="12.75">
      <c r="A747" s="3"/>
      <c r="B747" s="4"/>
      <c r="E747" s="265"/>
      <c r="F747" s="288"/>
      <c r="G747" s="287"/>
      <c r="H747" s="305"/>
      <c r="I747" s="268"/>
      <c r="K747" s="241"/>
    </row>
    <row r="748" spans="1:11" ht="12.75">
      <c r="A748" s="3"/>
      <c r="B748" s="4"/>
      <c r="E748" s="265"/>
      <c r="F748" s="288"/>
      <c r="G748" s="287"/>
      <c r="H748" s="305"/>
      <c r="I748" s="268"/>
      <c r="K748" s="241"/>
    </row>
    <row r="749" spans="1:11" ht="12.75">
      <c r="A749" s="3"/>
      <c r="B749" s="4"/>
      <c r="E749" s="265"/>
      <c r="F749" s="288"/>
      <c r="G749" s="287"/>
      <c r="H749" s="305"/>
      <c r="I749" s="268"/>
      <c r="K749" s="241"/>
    </row>
    <row r="750" spans="1:11" ht="12.75">
      <c r="A750" s="3"/>
      <c r="B750" s="4"/>
      <c r="E750" s="265"/>
      <c r="F750" s="288"/>
      <c r="G750" s="287"/>
      <c r="H750" s="305"/>
      <c r="I750" s="268"/>
      <c r="K750" s="241"/>
    </row>
    <row r="751" spans="1:11" ht="12.75">
      <c r="A751" s="3"/>
      <c r="B751" s="4"/>
      <c r="E751" s="265"/>
      <c r="F751" s="288"/>
      <c r="G751" s="287"/>
      <c r="H751" s="305"/>
      <c r="I751" s="268"/>
      <c r="K751" s="241"/>
    </row>
    <row r="752" spans="1:11" ht="12.75">
      <c r="A752" s="3"/>
      <c r="B752" s="4"/>
      <c r="E752" s="265"/>
      <c r="F752" s="288"/>
      <c r="G752" s="287"/>
      <c r="H752" s="305"/>
      <c r="I752" s="268"/>
      <c r="K752" s="241"/>
    </row>
    <row r="753" spans="1:11" ht="12.75">
      <c r="A753" s="3"/>
      <c r="B753" s="4"/>
      <c r="E753" s="265"/>
      <c r="F753" s="288"/>
      <c r="G753" s="287"/>
      <c r="H753" s="305"/>
      <c r="I753" s="268"/>
      <c r="K753" s="241"/>
    </row>
    <row r="754" spans="1:11" ht="12.75">
      <c r="A754" s="3"/>
      <c r="B754" s="4"/>
      <c r="E754" s="265"/>
      <c r="F754" s="288"/>
      <c r="G754" s="287"/>
      <c r="H754" s="305"/>
      <c r="I754" s="268"/>
      <c r="K754" s="241"/>
    </row>
    <row r="755" spans="1:11" ht="12.75">
      <c r="A755" s="3"/>
      <c r="B755" s="4"/>
      <c r="E755" s="265"/>
      <c r="F755" s="288"/>
      <c r="G755" s="287"/>
      <c r="H755" s="305"/>
      <c r="I755" s="268"/>
      <c r="K755" s="241"/>
    </row>
    <row r="756" spans="1:11" ht="12.75">
      <c r="A756" s="3"/>
      <c r="B756" s="4"/>
      <c r="E756" s="265"/>
      <c r="F756" s="288"/>
      <c r="G756" s="287"/>
      <c r="H756" s="305"/>
      <c r="I756" s="268"/>
      <c r="K756" s="241"/>
    </row>
    <row r="757" spans="1:11" ht="12.75">
      <c r="A757" s="3"/>
      <c r="B757" s="4"/>
      <c r="E757" s="265"/>
      <c r="F757" s="288"/>
      <c r="G757" s="287"/>
      <c r="H757" s="305"/>
      <c r="I757" s="268"/>
      <c r="K757" s="241"/>
    </row>
    <row r="758" spans="1:11" ht="12.75">
      <c r="A758" s="3"/>
      <c r="B758" s="4"/>
      <c r="E758" s="265"/>
      <c r="F758" s="288"/>
      <c r="G758" s="287"/>
      <c r="H758" s="305"/>
      <c r="I758" s="268"/>
      <c r="K758" s="241"/>
    </row>
    <row r="759" spans="1:11" ht="12.75">
      <c r="A759" s="3"/>
      <c r="B759" s="4"/>
      <c r="E759" s="265"/>
      <c r="F759" s="288"/>
      <c r="G759" s="287"/>
      <c r="H759" s="305"/>
      <c r="I759" s="268"/>
      <c r="K759" s="241"/>
    </row>
    <row r="760" spans="1:11" ht="12.75">
      <c r="A760" s="3"/>
      <c r="B760" s="4"/>
      <c r="E760" s="265"/>
      <c r="F760" s="288"/>
      <c r="G760" s="287"/>
      <c r="H760" s="305"/>
      <c r="I760" s="268"/>
      <c r="K760" s="241"/>
    </row>
    <row r="761" spans="1:11" ht="12.75">
      <c r="A761" s="3"/>
      <c r="B761" s="4"/>
      <c r="E761" s="265"/>
      <c r="F761" s="288"/>
      <c r="G761" s="287"/>
      <c r="H761" s="305"/>
      <c r="I761" s="268"/>
      <c r="K761" s="241"/>
    </row>
    <row r="762" spans="1:11" ht="12.75">
      <c r="A762" s="3"/>
      <c r="B762" s="4"/>
      <c r="E762" s="265"/>
      <c r="F762" s="288"/>
      <c r="G762" s="287"/>
      <c r="H762" s="305"/>
      <c r="I762" s="268"/>
      <c r="K762" s="241"/>
    </row>
    <row r="763" spans="1:11" ht="12.75">
      <c r="A763" s="3"/>
      <c r="B763" s="4"/>
      <c r="E763" s="265"/>
      <c r="F763" s="288"/>
      <c r="G763" s="287"/>
      <c r="H763" s="305"/>
      <c r="I763" s="268"/>
      <c r="K763" s="241"/>
    </row>
    <row r="764" spans="1:11" ht="12.75">
      <c r="A764" s="3"/>
      <c r="B764" s="4"/>
      <c r="E764" s="265"/>
      <c r="F764" s="288"/>
      <c r="G764" s="287"/>
      <c r="H764" s="305"/>
      <c r="I764" s="268"/>
      <c r="K764" s="241"/>
    </row>
    <row r="765" spans="1:11" ht="12.75">
      <c r="A765" s="3"/>
      <c r="B765" s="4"/>
      <c r="E765" s="265"/>
      <c r="F765" s="288"/>
      <c r="G765" s="287"/>
      <c r="H765" s="305"/>
      <c r="I765" s="268"/>
      <c r="K765" s="241"/>
    </row>
    <row r="766" spans="1:11" ht="12.75">
      <c r="A766" s="3"/>
      <c r="B766" s="4"/>
      <c r="E766" s="265"/>
      <c r="F766" s="288"/>
      <c r="G766" s="287"/>
      <c r="H766" s="305"/>
      <c r="I766" s="268"/>
      <c r="K766" s="241"/>
    </row>
    <row r="767" spans="1:11" ht="12.75">
      <c r="A767" s="3"/>
      <c r="B767" s="4"/>
      <c r="E767" s="265"/>
      <c r="F767" s="288"/>
      <c r="G767" s="287"/>
      <c r="H767" s="305"/>
      <c r="I767" s="268"/>
      <c r="K767" s="241"/>
    </row>
    <row r="768" spans="1:11" ht="12.75">
      <c r="A768" s="3"/>
      <c r="B768" s="4"/>
      <c r="E768" s="265"/>
      <c r="F768" s="288"/>
      <c r="G768" s="287"/>
      <c r="H768" s="305"/>
      <c r="I768" s="268"/>
      <c r="K768" s="241"/>
    </row>
    <row r="769" spans="1:11" ht="12.75">
      <c r="A769" s="3"/>
      <c r="B769" s="4"/>
      <c r="E769" s="265"/>
      <c r="F769" s="288"/>
      <c r="G769" s="287"/>
      <c r="H769" s="305"/>
      <c r="I769" s="268"/>
      <c r="K769" s="241"/>
    </row>
    <row r="770" spans="1:11" ht="12.75">
      <c r="A770" s="3"/>
      <c r="B770" s="4"/>
      <c r="E770" s="265"/>
      <c r="F770" s="288"/>
      <c r="G770" s="287"/>
      <c r="H770" s="305"/>
      <c r="I770" s="268"/>
      <c r="K770" s="241"/>
    </row>
    <row r="771" spans="1:11" ht="12.75">
      <c r="A771" s="3"/>
      <c r="B771" s="4"/>
      <c r="E771" s="265"/>
      <c r="F771" s="288"/>
      <c r="G771" s="287"/>
      <c r="H771" s="305"/>
      <c r="I771" s="268"/>
      <c r="K771" s="241"/>
    </row>
    <row r="772" spans="1:11" ht="12.75">
      <c r="A772" s="3"/>
      <c r="B772" s="4"/>
      <c r="E772" s="265"/>
      <c r="F772" s="288"/>
      <c r="G772" s="287"/>
      <c r="H772" s="305"/>
      <c r="I772" s="268"/>
      <c r="K772" s="241"/>
    </row>
    <row r="773" spans="1:11" ht="12.75">
      <c r="A773" s="3"/>
      <c r="B773" s="4"/>
      <c r="E773" s="265"/>
      <c r="F773" s="288"/>
      <c r="G773" s="287"/>
      <c r="H773" s="305"/>
      <c r="I773" s="268"/>
      <c r="K773" s="241"/>
    </row>
    <row r="774" spans="1:11" ht="12.75">
      <c r="A774" s="3"/>
      <c r="B774" s="4"/>
      <c r="E774" s="265"/>
      <c r="F774" s="288"/>
      <c r="G774" s="287"/>
      <c r="H774" s="305"/>
      <c r="I774" s="268"/>
      <c r="K774" s="241"/>
    </row>
    <row r="775" spans="1:11" ht="12.75">
      <c r="A775" s="3"/>
      <c r="B775" s="4"/>
      <c r="E775" s="265"/>
      <c r="F775" s="288"/>
      <c r="G775" s="287"/>
      <c r="H775" s="305"/>
      <c r="I775" s="268"/>
      <c r="K775" s="241"/>
    </row>
    <row r="776" spans="1:11" ht="12.75">
      <c r="A776" s="3"/>
      <c r="B776" s="4"/>
      <c r="E776" s="265"/>
      <c r="F776" s="288"/>
      <c r="G776" s="287"/>
      <c r="H776" s="305"/>
      <c r="I776" s="268"/>
      <c r="K776" s="241"/>
    </row>
    <row r="777" spans="1:11" ht="12.75">
      <c r="A777" s="3"/>
      <c r="B777" s="4"/>
      <c r="E777" s="265"/>
      <c r="F777" s="288"/>
      <c r="G777" s="287"/>
      <c r="H777" s="305"/>
      <c r="I777" s="268"/>
      <c r="K777" s="241"/>
    </row>
    <row r="778" spans="1:11" ht="12.75">
      <c r="A778" s="3"/>
      <c r="B778" s="4"/>
      <c r="E778" s="265"/>
      <c r="F778" s="288"/>
      <c r="G778" s="287"/>
      <c r="H778" s="305"/>
      <c r="I778" s="268"/>
      <c r="K778" s="241"/>
    </row>
    <row r="779" spans="1:11" ht="12.75">
      <c r="A779" s="3"/>
      <c r="B779" s="4"/>
      <c r="E779" s="265"/>
      <c r="F779" s="288"/>
      <c r="G779" s="287"/>
      <c r="H779" s="305"/>
      <c r="I779" s="268"/>
      <c r="K779" s="241"/>
    </row>
    <row r="780" spans="1:11" ht="12.75">
      <c r="A780" s="3"/>
      <c r="B780" s="4"/>
      <c r="E780" s="265"/>
      <c r="F780" s="288"/>
      <c r="G780" s="287"/>
      <c r="H780" s="305"/>
      <c r="I780" s="268"/>
      <c r="K780" s="241"/>
    </row>
    <row r="781" spans="1:11" ht="12.75">
      <c r="A781" s="3"/>
      <c r="B781" s="4"/>
      <c r="E781" s="265"/>
      <c r="F781" s="288"/>
      <c r="G781" s="287"/>
      <c r="H781" s="305"/>
      <c r="I781" s="268"/>
      <c r="K781" s="241"/>
    </row>
    <row r="782" spans="1:11" ht="12.75">
      <c r="A782" s="3"/>
      <c r="B782" s="4"/>
      <c r="E782" s="265"/>
      <c r="F782" s="288"/>
      <c r="G782" s="287"/>
      <c r="H782" s="305"/>
      <c r="I782" s="268"/>
      <c r="K782" s="241"/>
    </row>
    <row r="783" spans="1:11" ht="12.75">
      <c r="A783" s="3"/>
      <c r="B783" s="4"/>
      <c r="E783" s="265"/>
      <c r="F783" s="288"/>
      <c r="G783" s="287"/>
      <c r="H783" s="305"/>
      <c r="I783" s="268"/>
      <c r="K783" s="241"/>
    </row>
    <row r="784" spans="1:11" ht="12.75">
      <c r="A784" s="3"/>
      <c r="B784" s="4"/>
      <c r="E784" s="265"/>
      <c r="F784" s="288"/>
      <c r="G784" s="287"/>
      <c r="H784" s="305"/>
      <c r="I784" s="268"/>
      <c r="K784" s="241"/>
    </row>
    <row r="785" spans="1:11" ht="12.75">
      <c r="A785" s="3"/>
      <c r="B785" s="4"/>
      <c r="E785" s="265"/>
      <c r="F785" s="288"/>
      <c r="G785" s="287"/>
      <c r="H785" s="305"/>
      <c r="I785" s="268"/>
      <c r="K785" s="241"/>
    </row>
    <row r="786" spans="1:11" ht="12.75">
      <c r="A786" s="3"/>
      <c r="B786" s="4"/>
      <c r="E786" s="265"/>
      <c r="F786" s="288"/>
      <c r="G786" s="287"/>
      <c r="H786" s="305"/>
      <c r="I786" s="268"/>
      <c r="K786" s="241"/>
    </row>
    <row r="787" spans="1:11" ht="12.75">
      <c r="A787" s="3"/>
      <c r="B787" s="4"/>
      <c r="E787" s="265"/>
      <c r="F787" s="288"/>
      <c r="G787" s="287"/>
      <c r="H787" s="305"/>
      <c r="I787" s="268"/>
      <c r="K787" s="241"/>
    </row>
    <row r="788" spans="1:11" ht="12.75">
      <c r="A788" s="3"/>
      <c r="B788" s="4"/>
      <c r="E788" s="265"/>
      <c r="F788" s="288"/>
      <c r="G788" s="287"/>
      <c r="H788" s="305"/>
      <c r="I788" s="268"/>
      <c r="K788" s="241"/>
    </row>
    <row r="789" spans="1:11" ht="12.75">
      <c r="A789" s="3"/>
      <c r="B789" s="4"/>
      <c r="E789" s="265"/>
      <c r="F789" s="288"/>
      <c r="G789" s="287"/>
      <c r="H789" s="305"/>
      <c r="I789" s="268"/>
      <c r="K789" s="241"/>
    </row>
    <row r="790" spans="1:11" ht="12.75">
      <c r="A790" s="3"/>
      <c r="B790" s="4"/>
      <c r="E790" s="265"/>
      <c r="F790" s="288"/>
      <c r="G790" s="287"/>
      <c r="H790" s="305"/>
      <c r="I790" s="268"/>
      <c r="K790" s="241"/>
    </row>
    <row r="791" spans="1:11" ht="12.75">
      <c r="A791" s="3"/>
      <c r="B791" s="4"/>
      <c r="E791" s="265"/>
      <c r="F791" s="288"/>
      <c r="G791" s="287"/>
      <c r="H791" s="305"/>
      <c r="I791" s="268"/>
      <c r="K791" s="241"/>
    </row>
    <row r="792" spans="1:11" ht="12.75">
      <c r="A792" s="3"/>
      <c r="B792" s="4"/>
      <c r="E792" s="265"/>
      <c r="F792" s="288"/>
      <c r="G792" s="287"/>
      <c r="H792" s="305"/>
      <c r="I792" s="268"/>
      <c r="K792" s="241"/>
    </row>
    <row r="793" spans="1:11" ht="12.75">
      <c r="A793" s="3"/>
      <c r="B793" s="4"/>
      <c r="E793" s="265"/>
      <c r="F793" s="288"/>
      <c r="G793" s="287"/>
      <c r="H793" s="305"/>
      <c r="I793" s="268"/>
      <c r="K793" s="241"/>
    </row>
    <row r="794" spans="1:11" ht="12.75">
      <c r="A794" s="3"/>
      <c r="B794" s="4"/>
      <c r="E794" s="265"/>
      <c r="F794" s="288"/>
      <c r="G794" s="287"/>
      <c r="H794" s="305"/>
      <c r="I794" s="268"/>
      <c r="K794" s="241"/>
    </row>
    <row r="795" spans="1:11" ht="12.75">
      <c r="A795" s="3"/>
      <c r="B795" s="4"/>
      <c r="E795" s="265"/>
      <c r="F795" s="288"/>
      <c r="G795" s="287"/>
      <c r="H795" s="305"/>
      <c r="I795" s="268"/>
      <c r="K795" s="241"/>
    </row>
    <row r="796" spans="1:11" ht="12.75">
      <c r="A796" s="3"/>
      <c r="B796" s="4"/>
      <c r="E796" s="265"/>
      <c r="F796" s="288"/>
      <c r="G796" s="287"/>
      <c r="H796" s="305"/>
      <c r="I796" s="268"/>
      <c r="K796" s="241"/>
    </row>
    <row r="797" spans="1:11" ht="12.75">
      <c r="A797" s="3"/>
      <c r="B797" s="4"/>
      <c r="E797" s="265"/>
      <c r="F797" s="288"/>
      <c r="G797" s="287"/>
      <c r="H797" s="305"/>
      <c r="I797" s="268"/>
      <c r="K797" s="241"/>
    </row>
    <row r="798" spans="1:11" ht="12.75">
      <c r="A798" s="3"/>
      <c r="B798" s="4"/>
      <c r="E798" s="265"/>
      <c r="F798" s="288"/>
      <c r="G798" s="287"/>
      <c r="H798" s="305"/>
      <c r="I798" s="268"/>
      <c r="K798" s="241"/>
    </row>
    <row r="799" spans="1:11" ht="12.75">
      <c r="A799" s="3"/>
      <c r="B799" s="4"/>
      <c r="E799" s="265"/>
      <c r="F799" s="288"/>
      <c r="G799" s="287"/>
      <c r="H799" s="305"/>
      <c r="I799" s="268"/>
      <c r="K799" s="241"/>
    </row>
    <row r="800" spans="1:11" ht="12.75">
      <c r="A800" s="3"/>
      <c r="B800" s="4"/>
      <c r="E800" s="265"/>
      <c r="F800" s="288"/>
      <c r="G800" s="287"/>
      <c r="H800" s="305"/>
      <c r="I800" s="268"/>
      <c r="K800" s="241"/>
    </row>
    <row r="801" spans="1:11" ht="12.75">
      <c r="A801" s="3"/>
      <c r="B801" s="4"/>
      <c r="E801" s="265"/>
      <c r="F801" s="288"/>
      <c r="G801" s="287"/>
      <c r="H801" s="305"/>
      <c r="I801" s="268"/>
      <c r="K801" s="241"/>
    </row>
    <row r="802" spans="1:11" ht="12.75">
      <c r="A802" s="3"/>
      <c r="B802" s="4"/>
      <c r="E802" s="265"/>
      <c r="F802" s="288"/>
      <c r="G802" s="287"/>
      <c r="H802" s="305"/>
      <c r="I802" s="268"/>
      <c r="K802" s="241"/>
    </row>
    <row r="803" spans="1:11" ht="12.75">
      <c r="A803" s="3"/>
      <c r="B803" s="4"/>
      <c r="E803" s="265"/>
      <c r="F803" s="288"/>
      <c r="G803" s="287"/>
      <c r="H803" s="305"/>
      <c r="I803" s="268"/>
      <c r="K803" s="241"/>
    </row>
    <row r="804" spans="1:11" ht="12.75">
      <c r="A804" s="3"/>
      <c r="B804" s="4"/>
      <c r="E804" s="265"/>
      <c r="F804" s="288"/>
      <c r="G804" s="287"/>
      <c r="H804" s="305"/>
      <c r="I804" s="268"/>
      <c r="K804" s="241"/>
    </row>
    <row r="805" spans="1:11" ht="12.75">
      <c r="A805" s="3"/>
      <c r="B805" s="4"/>
      <c r="E805" s="265"/>
      <c r="F805" s="288"/>
      <c r="G805" s="287"/>
      <c r="H805" s="305"/>
      <c r="I805" s="268"/>
      <c r="K805" s="241"/>
    </row>
    <row r="806" spans="1:11" ht="12.75">
      <c r="A806" s="3"/>
      <c r="B806" s="4"/>
      <c r="E806" s="265"/>
      <c r="F806" s="288"/>
      <c r="G806" s="287"/>
      <c r="H806" s="305"/>
      <c r="I806" s="268"/>
      <c r="K806" s="241"/>
    </row>
    <row r="807" spans="1:11" ht="12.75">
      <c r="A807" s="3"/>
      <c r="B807" s="4"/>
      <c r="E807" s="265"/>
      <c r="F807" s="288"/>
      <c r="G807" s="287"/>
      <c r="H807" s="305"/>
      <c r="I807" s="268"/>
      <c r="K807" s="241"/>
    </row>
    <row r="808" spans="1:11" ht="12.75">
      <c r="A808" s="3"/>
      <c r="B808" s="4"/>
      <c r="E808" s="265"/>
      <c r="F808" s="288"/>
      <c r="G808" s="287"/>
      <c r="H808" s="305"/>
      <c r="I808" s="268"/>
      <c r="K808" s="241"/>
    </row>
    <row r="809" spans="1:11" ht="12.75">
      <c r="A809" s="3"/>
      <c r="B809" s="4"/>
      <c r="E809" s="265"/>
      <c r="F809" s="288"/>
      <c r="G809" s="287"/>
      <c r="H809" s="305"/>
      <c r="I809" s="268"/>
      <c r="K809" s="241"/>
    </row>
    <row r="810" spans="1:11" ht="12.75">
      <c r="A810" s="3"/>
      <c r="B810" s="4"/>
      <c r="E810" s="265"/>
      <c r="F810" s="288"/>
      <c r="G810" s="287"/>
      <c r="H810" s="305"/>
      <c r="I810" s="268"/>
      <c r="K810" s="241"/>
    </row>
    <row r="811" spans="1:11" ht="12.75">
      <c r="A811" s="3"/>
      <c r="B811" s="4"/>
      <c r="E811" s="265"/>
      <c r="F811" s="288"/>
      <c r="G811" s="287"/>
      <c r="H811" s="305"/>
      <c r="I811" s="268"/>
      <c r="K811" s="241"/>
    </row>
    <row r="812" spans="1:11" ht="12.75">
      <c r="A812" s="3"/>
      <c r="B812" s="4"/>
      <c r="E812" s="265"/>
      <c r="F812" s="288"/>
      <c r="G812" s="287"/>
      <c r="H812" s="305"/>
      <c r="I812" s="268"/>
      <c r="K812" s="241"/>
    </row>
    <row r="813" spans="1:11" ht="12.75">
      <c r="A813" s="3"/>
      <c r="B813" s="4"/>
      <c r="E813" s="265"/>
      <c r="F813" s="288"/>
      <c r="G813" s="287"/>
      <c r="H813" s="305"/>
      <c r="I813" s="268"/>
      <c r="K813" s="241"/>
    </row>
    <row r="814" spans="1:11" ht="12.75">
      <c r="A814" s="3"/>
      <c r="B814" s="4"/>
      <c r="E814" s="265"/>
      <c r="F814" s="288"/>
      <c r="G814" s="287"/>
      <c r="H814" s="305"/>
      <c r="I814" s="268"/>
      <c r="K814" s="241"/>
    </row>
    <row r="815" spans="1:11" ht="12.75">
      <c r="A815" s="3"/>
      <c r="B815" s="4"/>
      <c r="E815" s="265"/>
      <c r="F815" s="288"/>
      <c r="G815" s="287"/>
      <c r="H815" s="305"/>
      <c r="I815" s="268"/>
      <c r="K815" s="241"/>
    </row>
    <row r="816" spans="1:11" ht="12.75">
      <c r="A816" s="3"/>
      <c r="B816" s="4"/>
      <c r="E816" s="265"/>
      <c r="F816" s="288"/>
      <c r="G816" s="287"/>
      <c r="H816" s="305"/>
      <c r="I816" s="268"/>
      <c r="K816" s="241"/>
    </row>
    <row r="817" spans="1:11" ht="12.75">
      <c r="A817" s="3"/>
      <c r="B817" s="4"/>
      <c r="E817" s="265"/>
      <c r="F817" s="288"/>
      <c r="G817" s="287"/>
      <c r="H817" s="305"/>
      <c r="I817" s="268"/>
      <c r="K817" s="241"/>
    </row>
    <row r="818" spans="1:11" ht="12.75">
      <c r="A818" s="3"/>
      <c r="B818" s="4"/>
      <c r="E818" s="265"/>
      <c r="F818" s="288"/>
      <c r="G818" s="287"/>
      <c r="H818" s="305"/>
      <c r="I818" s="268"/>
      <c r="K818" s="241"/>
    </row>
    <row r="819" spans="1:11" ht="12.75">
      <c r="A819" s="3"/>
      <c r="B819" s="4"/>
      <c r="E819" s="265"/>
      <c r="F819" s="288"/>
      <c r="G819" s="287"/>
      <c r="H819" s="305"/>
      <c r="I819" s="268"/>
      <c r="K819" s="241"/>
    </row>
    <row r="820" spans="1:11" ht="12.75">
      <c r="A820" s="3"/>
      <c r="B820" s="4"/>
      <c r="E820" s="265"/>
      <c r="F820" s="288"/>
      <c r="G820" s="287"/>
      <c r="H820" s="305"/>
      <c r="I820" s="268"/>
      <c r="K820" s="241"/>
    </row>
    <row r="821" spans="1:11" ht="12.75">
      <c r="A821" s="3"/>
      <c r="B821" s="4"/>
      <c r="E821" s="265"/>
      <c r="F821" s="288"/>
      <c r="G821" s="287"/>
      <c r="H821" s="305"/>
      <c r="I821" s="268"/>
      <c r="K821" s="241"/>
    </row>
    <row r="822" spans="1:11" ht="12.75">
      <c r="A822" s="3"/>
      <c r="B822" s="4"/>
      <c r="E822" s="265"/>
      <c r="F822" s="288"/>
      <c r="G822" s="287"/>
      <c r="H822" s="305"/>
      <c r="I822" s="268"/>
      <c r="K822" s="241"/>
    </row>
    <row r="823" spans="1:11" ht="12.75">
      <c r="A823" s="3"/>
      <c r="B823" s="4"/>
      <c r="E823" s="265"/>
      <c r="F823" s="288"/>
      <c r="G823" s="287"/>
      <c r="H823" s="305"/>
      <c r="I823" s="268"/>
      <c r="K823" s="241"/>
    </row>
    <row r="824" spans="1:11" ht="12.75">
      <c r="A824" s="3"/>
      <c r="B824" s="4"/>
      <c r="E824" s="265"/>
      <c r="F824" s="288"/>
      <c r="G824" s="287"/>
      <c r="H824" s="305"/>
      <c r="I824" s="268"/>
      <c r="K824" s="241"/>
    </row>
    <row r="825" spans="1:11" ht="12.75">
      <c r="A825" s="3"/>
      <c r="B825" s="4"/>
      <c r="E825" s="265"/>
      <c r="F825" s="288"/>
      <c r="G825" s="287"/>
      <c r="H825" s="305"/>
      <c r="I825" s="268"/>
      <c r="K825" s="241"/>
    </row>
    <row r="826" spans="1:11" ht="12.75">
      <c r="A826" s="3"/>
      <c r="B826" s="4"/>
      <c r="E826" s="265"/>
      <c r="F826" s="288"/>
      <c r="G826" s="287"/>
      <c r="H826" s="305"/>
      <c r="I826" s="268"/>
      <c r="K826" s="241"/>
    </row>
    <row r="827" spans="1:11" ht="12.75">
      <c r="A827" s="3"/>
      <c r="B827" s="4"/>
      <c r="E827" s="265"/>
      <c r="F827" s="288"/>
      <c r="G827" s="287"/>
      <c r="H827" s="305"/>
      <c r="I827" s="268"/>
      <c r="K827" s="241"/>
    </row>
    <row r="828" spans="1:11" ht="12.75">
      <c r="A828" s="3"/>
      <c r="B828" s="4"/>
      <c r="E828" s="265"/>
      <c r="F828" s="288"/>
      <c r="G828" s="287"/>
      <c r="H828" s="305"/>
      <c r="I828" s="268"/>
      <c r="K828" s="241"/>
    </row>
    <row r="829" spans="1:11" ht="12.75">
      <c r="A829" s="3"/>
      <c r="B829" s="4"/>
      <c r="E829" s="265"/>
      <c r="F829" s="288"/>
      <c r="G829" s="287"/>
      <c r="H829" s="305"/>
      <c r="I829" s="268"/>
      <c r="K829" s="241"/>
    </row>
    <row r="830" spans="1:11" ht="12.75">
      <c r="A830" s="3"/>
      <c r="B830" s="4"/>
      <c r="E830" s="265"/>
      <c r="F830" s="288"/>
      <c r="G830" s="287"/>
      <c r="H830" s="305"/>
      <c r="I830" s="268"/>
      <c r="K830" s="241"/>
    </row>
    <row r="831" spans="1:11" ht="12.75">
      <c r="A831" s="3"/>
      <c r="B831" s="4"/>
      <c r="E831" s="265"/>
      <c r="F831" s="288"/>
      <c r="G831" s="287"/>
      <c r="H831" s="305"/>
      <c r="I831" s="268"/>
      <c r="K831" s="241"/>
    </row>
    <row r="832" spans="1:11" ht="12.75">
      <c r="A832" s="3"/>
      <c r="B832" s="4"/>
      <c r="E832" s="265"/>
      <c r="F832" s="288"/>
      <c r="G832" s="287"/>
      <c r="H832" s="305"/>
      <c r="I832" s="268"/>
      <c r="K832" s="241"/>
    </row>
    <row r="833" spans="1:11" ht="12.75">
      <c r="A833" s="3"/>
      <c r="B833" s="4"/>
      <c r="E833" s="265"/>
      <c r="F833" s="288"/>
      <c r="G833" s="287"/>
      <c r="H833" s="305"/>
      <c r="I833" s="268"/>
      <c r="K833" s="241"/>
    </row>
    <row r="834" spans="1:11" ht="12.75">
      <c r="A834" s="3"/>
      <c r="B834" s="4"/>
      <c r="E834" s="265"/>
      <c r="F834" s="288"/>
      <c r="G834" s="287"/>
      <c r="H834" s="305"/>
      <c r="I834" s="268"/>
      <c r="K834" s="241"/>
    </row>
    <row r="835" spans="1:11" ht="12.75">
      <c r="A835" s="3"/>
      <c r="B835" s="4"/>
      <c r="E835" s="265"/>
      <c r="F835" s="288"/>
      <c r="G835" s="287"/>
      <c r="H835" s="305"/>
      <c r="I835" s="268"/>
      <c r="K835" s="241"/>
    </row>
    <row r="836" spans="1:11" ht="12.75">
      <c r="A836" s="3"/>
      <c r="B836" s="4"/>
      <c r="E836" s="265"/>
      <c r="F836" s="288"/>
      <c r="G836" s="287"/>
      <c r="H836" s="305"/>
      <c r="I836" s="268"/>
      <c r="K836" s="241"/>
    </row>
    <row r="837" spans="1:11" ht="12.75">
      <c r="A837" s="3"/>
      <c r="B837" s="4"/>
      <c r="E837" s="265"/>
      <c r="F837" s="288"/>
      <c r="G837" s="287"/>
      <c r="H837" s="305"/>
      <c r="I837" s="268"/>
      <c r="K837" s="241"/>
    </row>
    <row r="838" spans="1:11" ht="12.75">
      <c r="A838" s="3"/>
      <c r="B838" s="4"/>
      <c r="E838" s="265"/>
      <c r="F838" s="288"/>
      <c r="G838" s="287"/>
      <c r="H838" s="305"/>
      <c r="I838" s="268"/>
      <c r="K838" s="241"/>
    </row>
    <row r="839" spans="1:11" ht="12.75">
      <c r="A839" s="3"/>
      <c r="B839" s="4"/>
      <c r="E839" s="265"/>
      <c r="F839" s="288"/>
      <c r="G839" s="287"/>
      <c r="H839" s="305"/>
      <c r="I839" s="268"/>
      <c r="K839" s="241"/>
    </row>
    <row r="840" spans="1:11" ht="12.75">
      <c r="A840" s="3"/>
      <c r="B840" s="4"/>
      <c r="E840" s="265"/>
      <c r="F840" s="288"/>
      <c r="G840" s="287"/>
      <c r="H840" s="305"/>
      <c r="I840" s="268"/>
      <c r="K840" s="241"/>
    </row>
    <row r="841" spans="1:11" ht="12.75">
      <c r="A841" s="3"/>
      <c r="B841" s="4"/>
      <c r="E841" s="265"/>
      <c r="F841" s="288"/>
      <c r="G841" s="287"/>
      <c r="H841" s="305"/>
      <c r="I841" s="268"/>
      <c r="K841" s="241"/>
    </row>
    <row r="842" spans="1:11" ht="12.75">
      <c r="A842" s="3"/>
      <c r="B842" s="4"/>
      <c r="E842" s="265"/>
      <c r="F842" s="288"/>
      <c r="G842" s="287"/>
      <c r="H842" s="305"/>
      <c r="I842" s="268"/>
      <c r="K842" s="241"/>
    </row>
    <row r="843" spans="1:11" ht="12.75">
      <c r="A843" s="3"/>
      <c r="B843" s="4"/>
      <c r="E843" s="265"/>
      <c r="F843" s="288"/>
      <c r="G843" s="287"/>
      <c r="H843" s="305"/>
      <c r="I843" s="268"/>
      <c r="K843" s="241"/>
    </row>
    <row r="844" spans="1:11" ht="12.75">
      <c r="A844" s="3"/>
      <c r="B844" s="4"/>
      <c r="E844" s="265"/>
      <c r="F844" s="288"/>
      <c r="G844" s="287"/>
      <c r="H844" s="305"/>
      <c r="I844" s="268"/>
      <c r="K844" s="241"/>
    </row>
    <row r="845" spans="1:11" ht="12.75">
      <c r="A845" s="3"/>
      <c r="B845" s="4"/>
      <c r="E845" s="265"/>
      <c r="F845" s="288"/>
      <c r="G845" s="287"/>
      <c r="H845" s="305"/>
      <c r="I845" s="268"/>
      <c r="K845" s="241"/>
    </row>
    <row r="846" spans="1:11" ht="12.75">
      <c r="A846" s="3"/>
      <c r="B846" s="4"/>
      <c r="E846" s="265"/>
      <c r="F846" s="288"/>
      <c r="G846" s="287"/>
      <c r="H846" s="305"/>
      <c r="I846" s="268"/>
      <c r="K846" s="241"/>
    </row>
    <row r="847" spans="1:11" ht="12.75">
      <c r="A847" s="3"/>
      <c r="B847" s="4"/>
      <c r="E847" s="265"/>
      <c r="F847" s="288"/>
      <c r="G847" s="287"/>
      <c r="H847" s="305"/>
      <c r="I847" s="268"/>
      <c r="K847" s="241"/>
    </row>
    <row r="848" spans="1:11" ht="12.75">
      <c r="A848" s="3"/>
      <c r="B848" s="4"/>
      <c r="E848" s="265"/>
      <c r="F848" s="288"/>
      <c r="G848" s="287"/>
      <c r="H848" s="305"/>
      <c r="I848" s="268"/>
      <c r="K848" s="241"/>
    </row>
    <row r="849" spans="1:11" ht="12.75">
      <c r="A849" s="3"/>
      <c r="B849" s="4"/>
      <c r="E849" s="265"/>
      <c r="F849" s="288"/>
      <c r="G849" s="287"/>
      <c r="H849" s="305"/>
      <c r="I849" s="268"/>
      <c r="K849" s="241"/>
    </row>
    <row r="850" spans="1:11" ht="12.75">
      <c r="A850" s="3"/>
      <c r="B850" s="4"/>
      <c r="E850" s="265"/>
      <c r="F850" s="288"/>
      <c r="G850" s="287"/>
      <c r="H850" s="305"/>
      <c r="I850" s="268"/>
      <c r="K850" s="241"/>
    </row>
    <row r="851" spans="1:11" ht="12.75">
      <c r="A851" s="3"/>
      <c r="B851" s="4"/>
      <c r="E851" s="265"/>
      <c r="F851" s="288"/>
      <c r="G851" s="287"/>
      <c r="H851" s="305"/>
      <c r="I851" s="268"/>
      <c r="K851" s="241"/>
    </row>
    <row r="852" spans="1:11" ht="12.75">
      <c r="A852" s="3"/>
      <c r="B852" s="4"/>
      <c r="E852" s="265"/>
      <c r="F852" s="288"/>
      <c r="G852" s="287"/>
      <c r="H852" s="305"/>
      <c r="I852" s="268"/>
      <c r="K852" s="241"/>
    </row>
    <row r="853" spans="1:11" ht="12.75">
      <c r="A853" s="3"/>
      <c r="B853" s="4"/>
      <c r="E853" s="265"/>
      <c r="F853" s="288"/>
      <c r="G853" s="287"/>
      <c r="H853" s="305"/>
      <c r="I853" s="268"/>
      <c r="K853" s="241"/>
    </row>
    <row r="854" spans="1:11" ht="12.75">
      <c r="A854" s="3"/>
      <c r="B854" s="4"/>
      <c r="E854" s="265"/>
      <c r="F854" s="288"/>
      <c r="G854" s="287"/>
      <c r="H854" s="305"/>
      <c r="I854" s="268"/>
      <c r="K854" s="241"/>
    </row>
    <row r="855" spans="1:11" ht="12.75">
      <c r="A855" s="3"/>
      <c r="B855" s="4"/>
      <c r="E855" s="265"/>
      <c r="F855" s="288"/>
      <c r="G855" s="287"/>
      <c r="H855" s="305"/>
      <c r="I855" s="268"/>
      <c r="K855" s="241"/>
    </row>
    <row r="856" spans="1:11" ht="12.75">
      <c r="A856" s="3"/>
      <c r="B856" s="4"/>
      <c r="E856" s="265"/>
      <c r="F856" s="288"/>
      <c r="G856" s="287"/>
      <c r="H856" s="305"/>
      <c r="I856" s="268"/>
      <c r="K856" s="241"/>
    </row>
    <row r="857" spans="1:11" ht="12.75">
      <c r="A857" s="3"/>
      <c r="B857" s="4"/>
      <c r="E857" s="265"/>
      <c r="F857" s="288"/>
      <c r="G857" s="287"/>
      <c r="H857" s="305"/>
      <c r="I857" s="268"/>
      <c r="K857" s="241"/>
    </row>
    <row r="858" spans="1:11" ht="12.75">
      <c r="A858" s="3"/>
      <c r="B858" s="4"/>
      <c r="E858" s="265"/>
      <c r="F858" s="288"/>
      <c r="G858" s="287"/>
      <c r="H858" s="305"/>
      <c r="I858" s="268"/>
      <c r="K858" s="241"/>
    </row>
    <row r="859" spans="1:11" ht="12.75">
      <c r="A859" s="3"/>
      <c r="B859" s="4"/>
      <c r="E859" s="265"/>
      <c r="F859" s="288"/>
      <c r="G859" s="287"/>
      <c r="H859" s="305"/>
      <c r="I859" s="268"/>
      <c r="K859" s="241"/>
    </row>
    <row r="860" spans="1:11" ht="12.75">
      <c r="A860" s="3"/>
      <c r="B860" s="4"/>
      <c r="E860" s="265"/>
      <c r="F860" s="288"/>
      <c r="G860" s="287"/>
      <c r="H860" s="305"/>
      <c r="I860" s="268"/>
      <c r="K860" s="241"/>
    </row>
    <row r="861" spans="1:11" ht="12.75">
      <c r="A861" s="3"/>
      <c r="B861" s="4"/>
      <c r="E861" s="265"/>
      <c r="F861" s="288"/>
      <c r="G861" s="287"/>
      <c r="H861" s="305"/>
      <c r="I861" s="268"/>
      <c r="K861" s="241"/>
    </row>
    <row r="862" spans="1:11" ht="12.75">
      <c r="A862" s="3"/>
      <c r="B862" s="4"/>
      <c r="E862" s="265"/>
      <c r="F862" s="288"/>
      <c r="G862" s="287"/>
      <c r="H862" s="305"/>
      <c r="I862" s="268"/>
      <c r="K862" s="241"/>
    </row>
    <row r="863" spans="1:11" ht="12.75">
      <c r="A863" s="3"/>
      <c r="B863" s="4"/>
      <c r="E863" s="265"/>
      <c r="F863" s="288"/>
      <c r="G863" s="287"/>
      <c r="H863" s="305"/>
      <c r="I863" s="268"/>
      <c r="K863" s="241"/>
    </row>
    <row r="864" spans="1:11" ht="12.75">
      <c r="A864" s="3"/>
      <c r="B864" s="4"/>
      <c r="E864" s="265"/>
      <c r="F864" s="288"/>
      <c r="G864" s="287"/>
      <c r="H864" s="305"/>
      <c r="I864" s="268"/>
      <c r="K864" s="241"/>
    </row>
    <row r="865" spans="1:11" ht="12.75">
      <c r="A865" s="3"/>
      <c r="B865" s="4"/>
      <c r="E865" s="265"/>
      <c r="F865" s="288"/>
      <c r="G865" s="287"/>
      <c r="H865" s="305"/>
      <c r="I865" s="268"/>
      <c r="K865" s="241"/>
    </row>
    <row r="866" spans="1:11" ht="12.75">
      <c r="A866" s="3"/>
      <c r="B866" s="4"/>
      <c r="E866" s="265"/>
      <c r="F866" s="288"/>
      <c r="G866" s="287"/>
      <c r="H866" s="305"/>
      <c r="I866" s="268"/>
      <c r="K866" s="241"/>
    </row>
    <row r="867" spans="1:11" ht="12.75">
      <c r="A867" s="3"/>
      <c r="B867" s="4"/>
      <c r="E867" s="265"/>
      <c r="F867" s="288"/>
      <c r="G867" s="287"/>
      <c r="H867" s="305"/>
      <c r="I867" s="268"/>
      <c r="K867" s="241"/>
    </row>
    <row r="868" spans="1:11" ht="12.75">
      <c r="A868" s="3"/>
      <c r="B868" s="4"/>
      <c r="E868" s="265"/>
      <c r="F868" s="288"/>
      <c r="G868" s="287"/>
      <c r="H868" s="305"/>
      <c r="I868" s="268"/>
      <c r="K868" s="241"/>
    </row>
    <row r="869" spans="1:11" ht="12.75">
      <c r="A869" s="3"/>
      <c r="B869" s="4"/>
      <c r="E869" s="265"/>
      <c r="F869" s="288"/>
      <c r="G869" s="287"/>
      <c r="H869" s="305"/>
      <c r="I869" s="268"/>
      <c r="K869" s="241"/>
    </row>
    <row r="870" spans="1:11" ht="12.75">
      <c r="A870" s="3"/>
      <c r="B870" s="4"/>
      <c r="E870" s="265"/>
      <c r="F870" s="288"/>
      <c r="G870" s="287"/>
      <c r="H870" s="305"/>
      <c r="I870" s="268"/>
      <c r="K870" s="241"/>
    </row>
    <row r="871" spans="1:11" ht="12.75">
      <c r="A871" s="3"/>
      <c r="B871" s="4"/>
      <c r="E871" s="265"/>
      <c r="F871" s="288"/>
      <c r="G871" s="287"/>
      <c r="H871" s="305"/>
      <c r="I871" s="268"/>
      <c r="K871" s="241"/>
    </row>
    <row r="872" spans="1:11" ht="12.75">
      <c r="A872" s="3"/>
      <c r="B872" s="4"/>
      <c r="E872" s="265"/>
      <c r="F872" s="288"/>
      <c r="G872" s="287"/>
      <c r="H872" s="305"/>
      <c r="I872" s="268"/>
      <c r="K872" s="241"/>
    </row>
    <row r="873" spans="1:11" ht="12.75">
      <c r="A873" s="3"/>
      <c r="B873" s="4"/>
      <c r="E873" s="265"/>
      <c r="F873" s="288"/>
      <c r="G873" s="287"/>
      <c r="H873" s="305"/>
      <c r="I873" s="268"/>
      <c r="K873" s="241"/>
    </row>
    <row r="874" spans="1:11" ht="12.75">
      <c r="A874" s="3"/>
      <c r="B874" s="4"/>
      <c r="E874" s="265"/>
      <c r="F874" s="288"/>
      <c r="G874" s="287"/>
      <c r="H874" s="305"/>
      <c r="I874" s="268"/>
      <c r="K874" s="241"/>
    </row>
    <row r="875" spans="1:11" ht="12.75">
      <c r="A875" s="3"/>
      <c r="B875" s="4"/>
      <c r="E875" s="265"/>
      <c r="F875" s="288"/>
      <c r="G875" s="287"/>
      <c r="H875" s="305"/>
      <c r="I875" s="268"/>
      <c r="K875" s="241"/>
    </row>
    <row r="876" spans="1:11" ht="12.75">
      <c r="A876" s="3"/>
      <c r="B876" s="4"/>
      <c r="E876" s="265"/>
      <c r="F876" s="288"/>
      <c r="G876" s="287"/>
      <c r="H876" s="305"/>
      <c r="I876" s="268"/>
      <c r="K876" s="241"/>
    </row>
    <row r="877" spans="1:11" ht="12.75">
      <c r="A877" s="3"/>
      <c r="B877" s="4"/>
      <c r="E877" s="265"/>
      <c r="F877" s="288"/>
      <c r="G877" s="287"/>
      <c r="H877" s="305"/>
      <c r="I877" s="268"/>
      <c r="K877" s="241"/>
    </row>
    <row r="878" spans="1:11" ht="12.75">
      <c r="A878" s="3"/>
      <c r="B878" s="4"/>
      <c r="E878" s="265"/>
      <c r="F878" s="288"/>
      <c r="G878" s="287"/>
      <c r="H878" s="305"/>
      <c r="I878" s="268"/>
      <c r="K878" s="241"/>
    </row>
    <row r="879" spans="1:11" ht="12.75">
      <c r="A879" s="3"/>
      <c r="B879" s="4"/>
      <c r="E879" s="265"/>
      <c r="F879" s="288"/>
      <c r="G879" s="287"/>
      <c r="H879" s="305"/>
      <c r="I879" s="268"/>
      <c r="K879" s="241"/>
    </row>
    <row r="880" spans="1:11" ht="12.75">
      <c r="A880" s="3"/>
      <c r="B880" s="4"/>
      <c r="E880" s="265"/>
      <c r="F880" s="288"/>
      <c r="G880" s="287"/>
      <c r="H880" s="305"/>
      <c r="I880" s="268"/>
      <c r="K880" s="241"/>
    </row>
    <row r="881" spans="1:11" ht="12.75">
      <c r="A881" s="3"/>
      <c r="B881" s="4"/>
      <c r="E881" s="265"/>
      <c r="F881" s="288"/>
      <c r="G881" s="287"/>
      <c r="H881" s="305"/>
      <c r="I881" s="268"/>
      <c r="K881" s="241"/>
    </row>
    <row r="882" spans="1:11" ht="12.75">
      <c r="A882" s="3"/>
      <c r="B882" s="4"/>
      <c r="E882" s="265"/>
      <c r="F882" s="288"/>
      <c r="G882" s="287"/>
      <c r="H882" s="305"/>
      <c r="I882" s="268"/>
      <c r="K882" s="241"/>
    </row>
    <row r="883" spans="1:11" ht="12.75">
      <c r="A883" s="3"/>
      <c r="B883" s="4"/>
      <c r="E883" s="265"/>
      <c r="F883" s="288"/>
      <c r="G883" s="287"/>
      <c r="H883" s="305"/>
      <c r="I883" s="268"/>
      <c r="K883" s="241"/>
    </row>
    <row r="884" spans="1:11" ht="12.75">
      <c r="A884" s="3"/>
      <c r="B884" s="4"/>
      <c r="E884" s="265"/>
      <c r="F884" s="288"/>
      <c r="G884" s="287"/>
      <c r="H884" s="305"/>
      <c r="I884" s="268"/>
      <c r="K884" s="241"/>
    </row>
    <row r="885" spans="1:11" ht="12.75">
      <c r="A885" s="3"/>
      <c r="B885" s="4"/>
      <c r="E885" s="265"/>
      <c r="F885" s="288"/>
      <c r="G885" s="287"/>
      <c r="H885" s="305"/>
      <c r="I885" s="268"/>
      <c r="K885" s="241"/>
    </row>
    <row r="886" spans="1:11" ht="12.75">
      <c r="A886" s="3"/>
      <c r="B886" s="4"/>
      <c r="E886" s="265"/>
      <c r="F886" s="288"/>
      <c r="G886" s="287"/>
      <c r="H886" s="305"/>
      <c r="I886" s="268"/>
      <c r="K886" s="241"/>
    </row>
    <row r="887" spans="1:11" ht="12.75">
      <c r="A887" s="3"/>
      <c r="B887" s="4"/>
      <c r="E887" s="265"/>
      <c r="F887" s="288"/>
      <c r="G887" s="287"/>
      <c r="H887" s="305"/>
      <c r="I887" s="268"/>
      <c r="K887" s="241"/>
    </row>
    <row r="888" spans="1:11" ht="12.75">
      <c r="A888" s="3"/>
      <c r="B888" s="4"/>
      <c r="E888" s="265"/>
      <c r="F888" s="288"/>
      <c r="G888" s="287"/>
      <c r="H888" s="305"/>
      <c r="I888" s="268"/>
      <c r="K888" s="241"/>
    </row>
    <row r="889" spans="1:11" ht="12.75">
      <c r="A889" s="3"/>
      <c r="B889" s="4"/>
      <c r="E889" s="265"/>
      <c r="F889" s="288"/>
      <c r="G889" s="287"/>
      <c r="H889" s="305"/>
      <c r="I889" s="268"/>
      <c r="K889" s="241"/>
    </row>
    <row r="890" spans="1:11" ht="12.75">
      <c r="A890" s="3"/>
      <c r="B890" s="4"/>
      <c r="E890" s="265"/>
      <c r="F890" s="288"/>
      <c r="G890" s="287"/>
      <c r="H890" s="305"/>
      <c r="I890" s="268"/>
      <c r="K890" s="241"/>
    </row>
    <row r="891" spans="1:11" ht="12.75">
      <c r="A891" s="3"/>
      <c r="B891" s="4"/>
      <c r="E891" s="265"/>
      <c r="F891" s="288"/>
      <c r="G891" s="287"/>
      <c r="H891" s="305"/>
      <c r="I891" s="268"/>
      <c r="K891" s="241"/>
    </row>
    <row r="892" spans="1:11" ht="12.75">
      <c r="A892" s="3"/>
      <c r="B892" s="4"/>
      <c r="E892" s="265"/>
      <c r="F892" s="288"/>
      <c r="G892" s="287"/>
      <c r="H892" s="305"/>
      <c r="I892" s="268"/>
      <c r="K892" s="241"/>
    </row>
    <row r="893" spans="1:11" ht="12.75">
      <c r="A893" s="3"/>
      <c r="B893" s="4"/>
      <c r="E893" s="265"/>
      <c r="F893" s="288"/>
      <c r="G893" s="287"/>
      <c r="H893" s="305"/>
      <c r="I893" s="268"/>
      <c r="K893" s="241"/>
    </row>
    <row r="894" spans="1:11" ht="12.75">
      <c r="A894" s="3"/>
      <c r="B894" s="4"/>
      <c r="E894" s="265"/>
      <c r="F894" s="288"/>
      <c r="G894" s="287"/>
      <c r="H894" s="305"/>
      <c r="I894" s="268"/>
      <c r="K894" s="241"/>
    </row>
    <row r="895" spans="1:11" ht="12.75">
      <c r="A895" s="3"/>
      <c r="B895" s="4"/>
      <c r="E895" s="265"/>
      <c r="F895" s="288"/>
      <c r="G895" s="287"/>
      <c r="H895" s="305"/>
      <c r="I895" s="268"/>
      <c r="K895" s="241"/>
    </row>
    <row r="896" spans="1:11" ht="12.75">
      <c r="A896" s="3"/>
      <c r="B896" s="4"/>
      <c r="E896" s="265"/>
      <c r="F896" s="288"/>
      <c r="G896" s="287"/>
      <c r="H896" s="305"/>
      <c r="I896" s="268"/>
      <c r="K896" s="241"/>
    </row>
    <row r="897" spans="1:11" ht="12.75">
      <c r="A897" s="3"/>
      <c r="B897" s="4"/>
      <c r="E897" s="265"/>
      <c r="F897" s="288"/>
      <c r="G897" s="287"/>
      <c r="H897" s="305"/>
      <c r="I897" s="268"/>
      <c r="K897" s="241"/>
    </row>
    <row r="898" spans="1:11" ht="12.75">
      <c r="A898" s="3"/>
      <c r="B898" s="4"/>
      <c r="E898" s="265"/>
      <c r="F898" s="288"/>
      <c r="G898" s="287"/>
      <c r="H898" s="305"/>
      <c r="I898" s="268"/>
      <c r="K898" s="241"/>
    </row>
    <row r="899" spans="1:11" ht="12.75">
      <c r="A899" s="3"/>
      <c r="B899" s="4"/>
      <c r="E899" s="265"/>
      <c r="F899" s="288"/>
      <c r="G899" s="287"/>
      <c r="H899" s="305"/>
      <c r="I899" s="268"/>
      <c r="K899" s="241"/>
    </row>
    <row r="900" spans="1:11" ht="12.75">
      <c r="A900" s="3"/>
      <c r="B900" s="4"/>
      <c r="E900" s="265"/>
      <c r="F900" s="288"/>
      <c r="G900" s="287"/>
      <c r="H900" s="305"/>
      <c r="I900" s="268"/>
      <c r="K900" s="241"/>
    </row>
    <row r="901" spans="1:11" ht="12.75">
      <c r="A901" s="3"/>
      <c r="B901" s="4"/>
      <c r="E901" s="265"/>
      <c r="F901" s="288"/>
      <c r="G901" s="287"/>
      <c r="H901" s="305"/>
      <c r="I901" s="268"/>
      <c r="K901" s="241"/>
    </row>
    <row r="902" spans="1:11" ht="12.75">
      <c r="A902" s="3"/>
      <c r="B902" s="4"/>
      <c r="E902" s="265"/>
      <c r="F902" s="288"/>
      <c r="G902" s="287"/>
      <c r="H902" s="305"/>
      <c r="I902" s="268"/>
      <c r="K902" s="241"/>
    </row>
    <row r="903" spans="1:11" ht="12.75">
      <c r="A903" s="3"/>
      <c r="B903" s="4"/>
      <c r="E903" s="265"/>
      <c r="F903" s="288"/>
      <c r="G903" s="287"/>
      <c r="H903" s="305"/>
      <c r="I903" s="268"/>
      <c r="K903" s="241"/>
    </row>
    <row r="904" spans="1:11" ht="12.75">
      <c r="A904" s="3"/>
      <c r="B904" s="4"/>
      <c r="E904" s="265"/>
      <c r="F904" s="288"/>
      <c r="G904" s="287"/>
      <c r="H904" s="305"/>
      <c r="I904" s="268"/>
      <c r="K904" s="241"/>
    </row>
    <row r="905" spans="1:11" ht="12.75">
      <c r="A905" s="3"/>
      <c r="B905" s="4"/>
      <c r="E905" s="265"/>
      <c r="F905" s="288"/>
      <c r="G905" s="287"/>
      <c r="H905" s="305"/>
      <c r="I905" s="268"/>
      <c r="K905" s="241"/>
    </row>
    <row r="906" spans="1:11" ht="12.75">
      <c r="A906" s="3"/>
      <c r="B906" s="4"/>
      <c r="E906" s="265"/>
      <c r="F906" s="288"/>
      <c r="G906" s="287"/>
      <c r="H906" s="305"/>
      <c r="I906" s="268"/>
      <c r="K906" s="241"/>
    </row>
    <row r="907" spans="1:11" ht="12.75">
      <c r="A907" s="3"/>
      <c r="B907" s="4"/>
      <c r="E907" s="265"/>
      <c r="F907" s="288"/>
      <c r="G907" s="287"/>
      <c r="H907" s="305"/>
      <c r="I907" s="268"/>
      <c r="K907" s="241"/>
    </row>
    <row r="908" spans="1:11" ht="12.75">
      <c r="A908" s="3"/>
      <c r="B908" s="4"/>
      <c r="E908" s="265"/>
      <c r="F908" s="288"/>
      <c r="G908" s="287"/>
      <c r="H908" s="305"/>
      <c r="I908" s="268"/>
      <c r="K908" s="241"/>
    </row>
    <row r="909" spans="1:11" ht="12.75">
      <c r="A909" s="3"/>
      <c r="B909" s="4"/>
      <c r="E909" s="265"/>
      <c r="F909" s="288"/>
      <c r="G909" s="287"/>
      <c r="H909" s="305"/>
      <c r="I909" s="268"/>
      <c r="K909" s="241"/>
    </row>
    <row r="910" spans="1:11" ht="12.75">
      <c r="A910" s="3"/>
      <c r="B910" s="4"/>
      <c r="E910" s="265"/>
      <c r="F910" s="288"/>
      <c r="G910" s="287"/>
      <c r="H910" s="305"/>
      <c r="I910" s="268"/>
      <c r="K910" s="241"/>
    </row>
    <row r="911" spans="1:11" ht="12.75">
      <c r="A911" s="3"/>
      <c r="B911" s="4"/>
      <c r="E911" s="265"/>
      <c r="F911" s="288"/>
      <c r="G911" s="287"/>
      <c r="H911" s="305"/>
      <c r="I911" s="268"/>
      <c r="K911" s="241"/>
    </row>
    <row r="912" spans="1:11" ht="12.75">
      <c r="A912" s="3"/>
      <c r="B912" s="4"/>
      <c r="E912" s="265"/>
      <c r="F912" s="288"/>
      <c r="G912" s="287"/>
      <c r="H912" s="305"/>
      <c r="I912" s="268"/>
      <c r="K912" s="241"/>
    </row>
    <row r="913" spans="1:11" ht="12.75">
      <c r="A913" s="3"/>
      <c r="B913" s="4"/>
      <c r="E913" s="265"/>
      <c r="F913" s="288"/>
      <c r="G913" s="287"/>
      <c r="H913" s="305"/>
      <c r="I913" s="268"/>
      <c r="K913" s="241"/>
    </row>
    <row r="914" spans="1:11" ht="12.75">
      <c r="A914" s="3"/>
      <c r="B914" s="4"/>
      <c r="E914" s="265"/>
      <c r="F914" s="288"/>
      <c r="G914" s="287"/>
      <c r="H914" s="305"/>
      <c r="I914" s="268"/>
      <c r="K914" s="241"/>
    </row>
    <row r="915" spans="1:11" ht="12.75">
      <c r="A915" s="3"/>
      <c r="B915" s="4"/>
      <c r="E915" s="265"/>
      <c r="F915" s="288"/>
      <c r="G915" s="287"/>
      <c r="H915" s="305"/>
      <c r="I915" s="268"/>
      <c r="K915" s="241"/>
    </row>
    <row r="916" spans="1:11" ht="12.75">
      <c r="A916" s="3"/>
      <c r="B916" s="4"/>
      <c r="E916" s="265"/>
      <c r="F916" s="288"/>
      <c r="G916" s="287"/>
      <c r="H916" s="305"/>
      <c r="I916" s="268"/>
      <c r="K916" s="241"/>
    </row>
    <row r="917" spans="1:11" ht="12.75">
      <c r="A917" s="3"/>
      <c r="B917" s="4"/>
      <c r="E917" s="265"/>
      <c r="F917" s="288"/>
      <c r="G917" s="287"/>
      <c r="H917" s="305"/>
      <c r="I917" s="268"/>
      <c r="K917" s="241"/>
    </row>
    <row r="918" spans="1:11" ht="12.75">
      <c r="A918" s="3"/>
      <c r="B918" s="4"/>
      <c r="E918" s="265"/>
      <c r="F918" s="288"/>
      <c r="G918" s="287"/>
      <c r="H918" s="305"/>
      <c r="I918" s="268"/>
      <c r="K918" s="241"/>
    </row>
    <row r="919" spans="1:11" ht="12.75">
      <c r="A919" s="3"/>
      <c r="B919" s="4"/>
      <c r="E919" s="265"/>
      <c r="F919" s="288"/>
      <c r="G919" s="287"/>
      <c r="H919" s="305"/>
      <c r="I919" s="268"/>
      <c r="K919" s="241"/>
    </row>
    <row r="920" spans="1:11" ht="12.75">
      <c r="A920" s="3"/>
      <c r="B920" s="4"/>
      <c r="E920" s="265"/>
      <c r="F920" s="288"/>
      <c r="G920" s="287"/>
      <c r="H920" s="305"/>
      <c r="I920" s="268"/>
      <c r="K920" s="241"/>
    </row>
    <row r="921" spans="1:11" ht="12.75">
      <c r="A921" s="3"/>
      <c r="B921" s="4"/>
      <c r="E921" s="265"/>
      <c r="F921" s="288"/>
      <c r="G921" s="287"/>
      <c r="H921" s="305"/>
      <c r="I921" s="268"/>
      <c r="K921" s="241"/>
    </row>
    <row r="922" spans="1:11" ht="12.75">
      <c r="A922" s="3"/>
      <c r="B922" s="4"/>
      <c r="E922" s="265"/>
      <c r="F922" s="288"/>
      <c r="G922" s="287"/>
      <c r="H922" s="305"/>
      <c r="I922" s="268"/>
      <c r="K922" s="241"/>
    </row>
    <row r="923" spans="1:11" ht="12.75">
      <c r="A923" s="3"/>
      <c r="B923" s="4"/>
      <c r="E923" s="265"/>
      <c r="F923" s="288"/>
      <c r="G923" s="287"/>
      <c r="H923" s="305"/>
      <c r="I923" s="268"/>
      <c r="K923" s="241"/>
    </row>
    <row r="924" spans="1:11" ht="12.75">
      <c r="A924" s="3"/>
      <c r="B924" s="4"/>
      <c r="E924" s="265"/>
      <c r="F924" s="288"/>
      <c r="G924" s="287"/>
      <c r="H924" s="305"/>
      <c r="I924" s="268"/>
      <c r="K924" s="241"/>
    </row>
    <row r="925" spans="1:11" ht="12.75">
      <c r="A925" s="3"/>
      <c r="B925" s="4"/>
      <c r="E925" s="265"/>
      <c r="F925" s="288"/>
      <c r="G925" s="287"/>
      <c r="H925" s="305"/>
      <c r="I925" s="268"/>
      <c r="K925" s="241"/>
    </row>
    <row r="926" spans="1:11" ht="12.75">
      <c r="A926" s="3"/>
      <c r="B926" s="4"/>
      <c r="E926" s="265"/>
      <c r="F926" s="288"/>
      <c r="G926" s="287"/>
      <c r="H926" s="305"/>
      <c r="I926" s="268"/>
      <c r="K926" s="241"/>
    </row>
    <row r="927" spans="1:11" ht="12.75">
      <c r="A927" s="3"/>
      <c r="B927" s="4"/>
      <c r="E927" s="265"/>
      <c r="F927" s="288"/>
      <c r="G927" s="287"/>
      <c r="H927" s="305"/>
      <c r="I927" s="268"/>
      <c r="K927" s="241"/>
    </row>
    <row r="928" spans="1:11" ht="12.75">
      <c r="A928" s="3"/>
      <c r="B928" s="4"/>
      <c r="E928" s="265"/>
      <c r="F928" s="288"/>
      <c r="G928" s="287"/>
      <c r="H928" s="305"/>
      <c r="I928" s="268"/>
      <c r="K928" s="241"/>
    </row>
    <row r="929" spans="1:11" ht="12.75">
      <c r="A929" s="3"/>
      <c r="B929" s="4"/>
      <c r="E929" s="265"/>
      <c r="F929" s="288"/>
      <c r="G929" s="287"/>
      <c r="H929" s="305"/>
      <c r="I929" s="268"/>
      <c r="K929" s="241"/>
    </row>
    <row r="930" spans="1:11" ht="12.75">
      <c r="A930" s="3"/>
      <c r="B930" s="4"/>
      <c r="E930" s="265"/>
      <c r="F930" s="288"/>
      <c r="G930" s="287"/>
      <c r="H930" s="305"/>
      <c r="I930" s="268"/>
      <c r="K930" s="241"/>
    </row>
    <row r="931" spans="1:11" ht="12.75">
      <c r="A931" s="3"/>
      <c r="B931" s="4"/>
      <c r="E931" s="265"/>
      <c r="F931" s="288"/>
      <c r="G931" s="287"/>
      <c r="H931" s="305"/>
      <c r="I931" s="268"/>
      <c r="K931" s="241"/>
    </row>
    <row r="932" spans="1:11" ht="12.75">
      <c r="A932" s="3"/>
      <c r="B932" s="4"/>
      <c r="E932" s="265"/>
      <c r="F932" s="288"/>
      <c r="G932" s="287"/>
      <c r="H932" s="305"/>
      <c r="I932" s="268"/>
      <c r="K932" s="241"/>
    </row>
    <row r="933" spans="1:11" ht="12.75">
      <c r="A933" s="3"/>
      <c r="B933" s="4"/>
      <c r="E933" s="265"/>
      <c r="F933" s="288"/>
      <c r="G933" s="287"/>
      <c r="H933" s="305"/>
      <c r="I933" s="268"/>
      <c r="K933" s="241"/>
    </row>
    <row r="934" spans="1:11" ht="12.75">
      <c r="A934" s="3"/>
      <c r="B934" s="4"/>
      <c r="E934" s="265"/>
      <c r="F934" s="288"/>
      <c r="G934" s="287"/>
      <c r="H934" s="305"/>
      <c r="I934" s="268"/>
      <c r="K934" s="241"/>
    </row>
    <row r="935" spans="1:11" ht="12.75">
      <c r="A935" s="3"/>
      <c r="B935" s="4"/>
      <c r="E935" s="265"/>
      <c r="F935" s="288"/>
      <c r="G935" s="287"/>
      <c r="H935" s="305"/>
      <c r="I935" s="268"/>
      <c r="K935" s="241"/>
    </row>
    <row r="936" spans="1:11" ht="12.75">
      <c r="A936" s="3"/>
      <c r="B936" s="4"/>
      <c r="E936" s="265"/>
      <c r="F936" s="288"/>
      <c r="G936" s="287"/>
      <c r="H936" s="305"/>
      <c r="I936" s="268"/>
      <c r="K936" s="241"/>
    </row>
    <row r="937" spans="1:11" ht="12.75">
      <c r="A937" s="3"/>
      <c r="B937" s="4"/>
      <c r="E937" s="265"/>
      <c r="F937" s="288"/>
      <c r="G937" s="287"/>
      <c r="H937" s="305"/>
      <c r="I937" s="268"/>
      <c r="K937" s="241"/>
    </row>
    <row r="938" spans="1:11" ht="12.75">
      <c r="A938" s="3"/>
      <c r="B938" s="4"/>
      <c r="E938" s="265"/>
      <c r="F938" s="288"/>
      <c r="G938" s="287"/>
      <c r="H938" s="305"/>
      <c r="I938" s="268"/>
      <c r="K938" s="241"/>
    </row>
    <row r="939" spans="1:11" ht="12.75">
      <c r="A939" s="3"/>
      <c r="B939" s="4"/>
      <c r="E939" s="265"/>
      <c r="F939" s="288"/>
      <c r="G939" s="287"/>
      <c r="H939" s="305"/>
      <c r="I939" s="268"/>
      <c r="K939" s="241"/>
    </row>
    <row r="940" spans="1:11" ht="12.75">
      <c r="A940" s="3"/>
      <c r="B940" s="4"/>
      <c r="E940" s="265"/>
      <c r="F940" s="288"/>
      <c r="G940" s="287"/>
      <c r="H940" s="305"/>
      <c r="I940" s="268"/>
      <c r="K940" s="241"/>
    </row>
    <row r="941" spans="1:11" ht="12.75">
      <c r="A941" s="3"/>
      <c r="B941" s="4"/>
      <c r="E941" s="265"/>
      <c r="F941" s="288"/>
      <c r="G941" s="287"/>
      <c r="H941" s="305"/>
      <c r="I941" s="268"/>
      <c r="K941" s="241"/>
    </row>
    <row r="942" spans="1:11" ht="12.75">
      <c r="A942" s="3"/>
      <c r="B942" s="4"/>
      <c r="E942" s="265"/>
      <c r="F942" s="288"/>
      <c r="G942" s="287"/>
      <c r="H942" s="305"/>
      <c r="I942" s="268"/>
      <c r="K942" s="241"/>
    </row>
    <row r="943" spans="1:11" ht="12.75">
      <c r="A943" s="3"/>
      <c r="B943" s="4"/>
      <c r="E943" s="265"/>
      <c r="F943" s="288"/>
      <c r="G943" s="287"/>
      <c r="H943" s="305"/>
      <c r="I943" s="268"/>
      <c r="K943" s="241"/>
    </row>
    <row r="944" spans="1:11" ht="12.75">
      <c r="A944" s="3"/>
      <c r="B944" s="4"/>
      <c r="E944" s="265"/>
      <c r="F944" s="288"/>
      <c r="G944" s="287"/>
      <c r="H944" s="305"/>
      <c r="I944" s="268"/>
      <c r="K944" s="241"/>
    </row>
    <row r="945" spans="1:11" ht="12.75">
      <c r="A945" s="3"/>
      <c r="B945" s="4"/>
      <c r="E945" s="265"/>
      <c r="F945" s="288"/>
      <c r="G945" s="287"/>
      <c r="H945" s="305"/>
      <c r="I945" s="268"/>
      <c r="K945" s="241"/>
    </row>
    <row r="946" spans="1:11" ht="12.75">
      <c r="A946" s="3"/>
      <c r="B946" s="4"/>
      <c r="E946" s="265"/>
      <c r="F946" s="288"/>
      <c r="G946" s="287"/>
      <c r="H946" s="305"/>
      <c r="I946" s="268"/>
      <c r="K946" s="241"/>
    </row>
    <row r="947" spans="1:11" ht="12.75">
      <c r="A947" s="3"/>
      <c r="B947" s="4"/>
      <c r="E947" s="265"/>
      <c r="F947" s="288"/>
      <c r="G947" s="287"/>
      <c r="H947" s="305"/>
      <c r="I947" s="268"/>
      <c r="K947" s="241"/>
    </row>
    <row r="948" spans="1:11" ht="12.75">
      <c r="A948" s="3"/>
      <c r="B948" s="4"/>
      <c r="E948" s="265"/>
      <c r="F948" s="288"/>
      <c r="G948" s="287"/>
      <c r="H948" s="305"/>
      <c r="I948" s="268"/>
      <c r="K948" s="241"/>
    </row>
    <row r="949" spans="1:11" ht="12.75">
      <c r="A949" s="3"/>
      <c r="B949" s="4"/>
      <c r="E949" s="265"/>
      <c r="F949" s="288"/>
      <c r="G949" s="287"/>
      <c r="H949" s="305"/>
      <c r="I949" s="268"/>
      <c r="K949" s="241"/>
    </row>
    <row r="950" spans="1:11" ht="12.75">
      <c r="A950" s="3"/>
      <c r="B950" s="4"/>
      <c r="E950" s="265"/>
      <c r="F950" s="288"/>
      <c r="G950" s="287"/>
      <c r="H950" s="305"/>
      <c r="I950" s="268"/>
      <c r="K950" s="241"/>
    </row>
    <row r="951" spans="1:11" ht="12.75">
      <c r="A951" s="3"/>
      <c r="B951" s="4"/>
      <c r="E951" s="265"/>
      <c r="F951" s="288"/>
      <c r="G951" s="287"/>
      <c r="H951" s="305"/>
      <c r="I951" s="268"/>
      <c r="K951" s="241"/>
    </row>
    <row r="952" spans="1:11" ht="12.75">
      <c r="A952" s="3"/>
      <c r="B952" s="4"/>
      <c r="E952" s="265"/>
      <c r="F952" s="288"/>
      <c r="G952" s="287"/>
      <c r="H952" s="305"/>
      <c r="I952" s="268"/>
      <c r="K952" s="241"/>
    </row>
    <row r="953" spans="1:11" ht="12.75">
      <c r="A953" s="3"/>
      <c r="B953" s="4"/>
      <c r="E953" s="265"/>
      <c r="F953" s="288"/>
      <c r="G953" s="287"/>
      <c r="H953" s="305"/>
      <c r="I953" s="268"/>
      <c r="K953" s="241"/>
    </row>
    <row r="954" spans="1:11" ht="12.75">
      <c r="A954" s="3"/>
      <c r="B954" s="4"/>
      <c r="E954" s="265"/>
      <c r="F954" s="288"/>
      <c r="G954" s="287"/>
      <c r="H954" s="305"/>
      <c r="I954" s="268"/>
      <c r="K954" s="241"/>
    </row>
    <row r="955" spans="1:11" ht="12.75">
      <c r="A955" s="3"/>
      <c r="B955" s="4"/>
      <c r="E955" s="265"/>
      <c r="F955" s="288"/>
      <c r="G955" s="287"/>
      <c r="H955" s="305"/>
      <c r="I955" s="268"/>
      <c r="K955" s="241"/>
    </row>
    <row r="956" spans="1:11" ht="12.75">
      <c r="A956" s="3"/>
      <c r="B956" s="4"/>
      <c r="E956" s="265"/>
      <c r="F956" s="288"/>
      <c r="G956" s="287"/>
      <c r="H956" s="305"/>
      <c r="I956" s="268"/>
      <c r="K956" s="241"/>
    </row>
    <row r="957" spans="1:11" ht="12.75">
      <c r="A957" s="3"/>
      <c r="B957" s="4"/>
      <c r="E957" s="265"/>
      <c r="F957" s="288"/>
      <c r="G957" s="287"/>
      <c r="H957" s="305"/>
      <c r="I957" s="268"/>
      <c r="K957" s="241"/>
    </row>
    <row r="958" spans="1:11" ht="12.75">
      <c r="A958" s="3"/>
      <c r="B958" s="4"/>
      <c r="E958" s="265"/>
      <c r="F958" s="288"/>
      <c r="G958" s="287"/>
      <c r="H958" s="305"/>
      <c r="I958" s="268"/>
      <c r="K958" s="241"/>
    </row>
    <row r="959" spans="1:11" ht="12.75">
      <c r="A959" s="3"/>
      <c r="B959" s="4"/>
      <c r="E959" s="265"/>
      <c r="F959" s="288"/>
      <c r="G959" s="287"/>
      <c r="H959" s="305"/>
      <c r="I959" s="268"/>
      <c r="K959" s="241"/>
    </row>
    <row r="960" spans="1:11" ht="12.75">
      <c r="A960" s="3"/>
      <c r="B960" s="4"/>
      <c r="E960" s="265"/>
      <c r="F960" s="288"/>
      <c r="G960" s="287"/>
      <c r="H960" s="305"/>
      <c r="I960" s="268"/>
      <c r="K960" s="241"/>
    </row>
    <row r="961" spans="1:11" ht="12.75">
      <c r="A961" s="3"/>
      <c r="B961" s="4"/>
      <c r="E961" s="265"/>
      <c r="F961" s="288"/>
      <c r="G961" s="287"/>
      <c r="H961" s="305"/>
      <c r="I961" s="268"/>
      <c r="K961" s="241"/>
    </row>
    <row r="962" spans="1:11" ht="12.75">
      <c r="A962" s="3"/>
      <c r="B962" s="4"/>
      <c r="E962" s="265"/>
      <c r="F962" s="288"/>
      <c r="G962" s="287"/>
      <c r="H962" s="305"/>
      <c r="I962" s="268"/>
      <c r="K962" s="241"/>
    </row>
    <row r="963" spans="1:11" ht="12.75">
      <c r="A963" s="3"/>
      <c r="B963" s="4"/>
      <c r="E963" s="265"/>
      <c r="F963" s="288"/>
      <c r="G963" s="287"/>
      <c r="H963" s="305"/>
      <c r="I963" s="268"/>
      <c r="K963" s="241"/>
    </row>
    <row r="964" spans="1:11" ht="12.75">
      <c r="A964" s="3"/>
      <c r="B964" s="4"/>
      <c r="E964" s="265"/>
      <c r="F964" s="288"/>
      <c r="G964" s="287"/>
      <c r="H964" s="305"/>
      <c r="I964" s="268"/>
      <c r="K964" s="241"/>
    </row>
    <row r="965" spans="1:11" ht="12.75">
      <c r="A965" s="3"/>
      <c r="B965" s="4"/>
      <c r="E965" s="265"/>
      <c r="F965" s="288"/>
      <c r="G965" s="287"/>
      <c r="H965" s="305"/>
      <c r="I965" s="268"/>
      <c r="K965" s="241"/>
    </row>
    <row r="966" spans="1:11" ht="12.75">
      <c r="A966" s="3"/>
      <c r="B966" s="4"/>
      <c r="E966" s="265"/>
      <c r="F966" s="288"/>
      <c r="G966" s="287"/>
      <c r="H966" s="305"/>
      <c r="I966" s="268"/>
      <c r="K966" s="241"/>
    </row>
    <row r="967" spans="1:11" ht="12.75">
      <c r="A967" s="3"/>
      <c r="B967" s="4"/>
      <c r="E967" s="265"/>
      <c r="F967" s="288"/>
      <c r="G967" s="287"/>
      <c r="H967" s="305"/>
      <c r="I967" s="268"/>
      <c r="K967" s="241"/>
    </row>
    <row r="968" spans="1:11" ht="12.75">
      <c r="A968" s="3"/>
      <c r="B968" s="4"/>
      <c r="E968" s="265"/>
      <c r="F968" s="288"/>
      <c r="G968" s="287"/>
      <c r="H968" s="305"/>
      <c r="I968" s="268"/>
      <c r="K968" s="241"/>
    </row>
    <row r="969" spans="1:11" ht="12.75">
      <c r="A969" s="3"/>
      <c r="B969" s="4"/>
      <c r="E969" s="265"/>
      <c r="F969" s="288"/>
      <c r="G969" s="287"/>
      <c r="H969" s="305"/>
      <c r="I969" s="268"/>
      <c r="K969" s="241"/>
    </row>
    <row r="970" spans="1:11" ht="12.75">
      <c r="A970" s="3"/>
      <c r="B970" s="4"/>
      <c r="E970" s="265"/>
      <c r="F970" s="288"/>
      <c r="G970" s="287"/>
      <c r="H970" s="305"/>
      <c r="I970" s="268"/>
      <c r="K970" s="241"/>
    </row>
    <row r="971" spans="1:11" ht="12.75">
      <c r="A971" s="3"/>
      <c r="B971" s="4"/>
      <c r="E971" s="265"/>
      <c r="F971" s="288"/>
      <c r="G971" s="287"/>
      <c r="H971" s="305"/>
      <c r="I971" s="268"/>
      <c r="K971" s="241"/>
    </row>
    <row r="972" spans="1:11" ht="12.75">
      <c r="A972" s="3"/>
      <c r="B972" s="4"/>
      <c r="E972" s="265"/>
      <c r="F972" s="288"/>
      <c r="G972" s="287"/>
      <c r="H972" s="305"/>
      <c r="I972" s="268"/>
      <c r="K972" s="241"/>
    </row>
    <row r="973" spans="1:11" ht="12.75">
      <c r="A973" s="3"/>
      <c r="B973" s="4"/>
      <c r="E973" s="265"/>
      <c r="F973" s="288"/>
      <c r="G973" s="287"/>
      <c r="H973" s="305"/>
      <c r="I973" s="268"/>
      <c r="K973" s="241"/>
    </row>
    <row r="974" spans="1:11" ht="12.75">
      <c r="A974" s="3"/>
      <c r="B974" s="4"/>
      <c r="E974" s="265"/>
      <c r="F974" s="288"/>
      <c r="G974" s="287"/>
      <c r="H974" s="305"/>
      <c r="I974" s="268"/>
      <c r="K974" s="241"/>
    </row>
    <row r="975" spans="1:11" ht="12.75">
      <c r="A975" s="3"/>
      <c r="B975" s="4"/>
      <c r="E975" s="265"/>
      <c r="F975" s="288"/>
      <c r="G975" s="287"/>
      <c r="H975" s="305"/>
      <c r="I975" s="268"/>
      <c r="K975" s="241"/>
    </row>
    <row r="976" spans="1:11" ht="12.75">
      <c r="A976" s="3"/>
      <c r="B976" s="4"/>
      <c r="E976" s="265"/>
      <c r="F976" s="288"/>
      <c r="G976" s="287"/>
      <c r="H976" s="305"/>
      <c r="I976" s="268"/>
      <c r="K976" s="241"/>
    </row>
    <row r="977" spans="1:11" ht="12.75">
      <c r="A977" s="3"/>
      <c r="B977" s="4"/>
      <c r="E977" s="265"/>
      <c r="F977" s="288"/>
      <c r="G977" s="287"/>
      <c r="H977" s="305"/>
      <c r="I977" s="268"/>
      <c r="K977" s="241"/>
    </row>
    <row r="978" spans="1:11" ht="12.75">
      <c r="A978" s="3"/>
      <c r="B978" s="4"/>
      <c r="E978" s="265"/>
      <c r="F978" s="288"/>
      <c r="G978" s="287"/>
      <c r="H978" s="305"/>
      <c r="I978" s="268"/>
      <c r="K978" s="241"/>
    </row>
    <row r="979" spans="1:11" ht="12.75">
      <c r="A979" s="3"/>
      <c r="B979" s="4"/>
      <c r="E979" s="265"/>
      <c r="F979" s="288"/>
      <c r="G979" s="287"/>
      <c r="H979" s="305"/>
      <c r="I979" s="268"/>
      <c r="K979" s="241"/>
    </row>
    <row r="980" spans="1:11" ht="12.75">
      <c r="A980" s="3"/>
      <c r="B980" s="4"/>
      <c r="E980" s="265"/>
      <c r="F980" s="288"/>
      <c r="G980" s="287"/>
      <c r="H980" s="305"/>
      <c r="I980" s="268"/>
      <c r="K980" s="241"/>
    </row>
    <row r="981" spans="1:11" ht="12.75">
      <c r="A981" s="3"/>
      <c r="B981" s="4"/>
      <c r="E981" s="265"/>
      <c r="F981" s="288"/>
      <c r="G981" s="287"/>
      <c r="H981" s="305"/>
      <c r="I981" s="268"/>
      <c r="K981" s="241"/>
    </row>
    <row r="982" spans="1:11" ht="12.75">
      <c r="A982" s="3"/>
      <c r="B982" s="4"/>
      <c r="E982" s="265"/>
      <c r="F982" s="288"/>
      <c r="G982" s="287"/>
      <c r="H982" s="305"/>
      <c r="I982" s="268"/>
      <c r="K982" s="241"/>
    </row>
    <row r="983" spans="1:11" ht="12.75">
      <c r="A983" s="3"/>
      <c r="B983" s="4"/>
      <c r="E983" s="265"/>
      <c r="F983" s="288"/>
      <c r="G983" s="287"/>
      <c r="H983" s="305"/>
      <c r="I983" s="268"/>
      <c r="K983" s="241"/>
    </row>
    <row r="984" spans="1:11" ht="12.75">
      <c r="A984" s="3"/>
      <c r="B984" s="4"/>
      <c r="E984" s="265"/>
      <c r="F984" s="288"/>
      <c r="G984" s="287"/>
      <c r="H984" s="305"/>
      <c r="I984" s="268"/>
      <c r="K984" s="241"/>
    </row>
    <row r="985" spans="1:11" ht="12.75">
      <c r="A985" s="3"/>
      <c r="B985" s="4"/>
      <c r="E985" s="265"/>
      <c r="F985" s="288"/>
      <c r="G985" s="287"/>
      <c r="H985" s="305"/>
      <c r="I985" s="268"/>
      <c r="K985" s="241"/>
    </row>
    <row r="986" spans="1:11" ht="12.75">
      <c r="A986" s="3"/>
      <c r="B986" s="4"/>
      <c r="E986" s="265"/>
      <c r="F986" s="288"/>
      <c r="G986" s="287"/>
      <c r="H986" s="305"/>
      <c r="I986" s="268"/>
      <c r="K986" s="241"/>
    </row>
    <row r="987" spans="1:11" ht="12.75">
      <c r="A987" s="3"/>
      <c r="B987" s="4"/>
      <c r="E987" s="265"/>
      <c r="F987" s="288"/>
      <c r="G987" s="287"/>
      <c r="H987" s="305"/>
      <c r="I987" s="268"/>
      <c r="K987" s="241"/>
    </row>
    <row r="988" spans="1:11" ht="12.75">
      <c r="A988" s="3"/>
      <c r="B988" s="4"/>
      <c r="E988" s="265"/>
      <c r="F988" s="288"/>
      <c r="G988" s="287"/>
      <c r="H988" s="305"/>
      <c r="I988" s="268"/>
      <c r="K988" s="241"/>
    </row>
    <row r="989" spans="1:11" ht="12.75">
      <c r="A989" s="3"/>
      <c r="B989" s="4"/>
      <c r="E989" s="265"/>
      <c r="F989" s="288"/>
      <c r="G989" s="287"/>
      <c r="H989" s="305"/>
      <c r="I989" s="268"/>
      <c r="K989" s="241"/>
    </row>
    <row r="990" spans="1:11" ht="12.75">
      <c r="A990" s="3"/>
      <c r="B990" s="4"/>
      <c r="E990" s="265"/>
      <c r="F990" s="288"/>
      <c r="G990" s="287"/>
      <c r="H990" s="305"/>
      <c r="I990" s="268"/>
      <c r="K990" s="241"/>
    </row>
    <row r="991" spans="1:11" ht="12.75">
      <c r="A991" s="3"/>
      <c r="B991" s="4"/>
      <c r="E991" s="265"/>
      <c r="F991" s="288"/>
      <c r="G991" s="287"/>
      <c r="H991" s="305"/>
      <c r="I991" s="268"/>
      <c r="K991" s="241"/>
    </row>
    <row r="992" spans="1:11" ht="12.75">
      <c r="A992" s="3"/>
      <c r="B992" s="4"/>
      <c r="E992" s="265"/>
      <c r="F992" s="288"/>
      <c r="G992" s="287"/>
      <c r="H992" s="305"/>
      <c r="I992" s="268"/>
      <c r="K992" s="241"/>
    </row>
    <row r="993" spans="1:11" ht="12.75">
      <c r="A993" s="3"/>
      <c r="B993" s="4"/>
      <c r="E993" s="265"/>
      <c r="F993" s="288"/>
      <c r="G993" s="287"/>
      <c r="H993" s="305"/>
      <c r="I993" s="268"/>
      <c r="K993" s="241"/>
    </row>
    <row r="994" spans="1:11" ht="12.75">
      <c r="A994" s="3"/>
      <c r="B994" s="4"/>
      <c r="E994" s="265"/>
      <c r="F994" s="288"/>
      <c r="G994" s="287"/>
      <c r="H994" s="305"/>
      <c r="I994" s="268"/>
      <c r="K994" s="241"/>
    </row>
    <row r="995" spans="1:11" ht="12.75">
      <c r="A995" s="3"/>
      <c r="B995" s="4"/>
      <c r="E995" s="265"/>
      <c r="F995" s="288"/>
      <c r="G995" s="287"/>
      <c r="H995" s="305"/>
      <c r="I995" s="268"/>
      <c r="K995" s="241"/>
    </row>
    <row r="996" spans="1:11" ht="12.75">
      <c r="A996" s="3"/>
      <c r="B996" s="4"/>
      <c r="E996" s="265"/>
      <c r="F996" s="288"/>
      <c r="G996" s="287"/>
      <c r="H996" s="305"/>
      <c r="I996" s="268"/>
      <c r="K996" s="241"/>
    </row>
    <row r="997" spans="1:11" ht="12.75">
      <c r="A997" s="3"/>
      <c r="B997" s="4"/>
      <c r="E997" s="265"/>
      <c r="F997" s="288"/>
      <c r="G997" s="287"/>
      <c r="H997" s="305"/>
      <c r="I997" s="268"/>
      <c r="K997" s="241"/>
    </row>
    <row r="998" spans="1:11" ht="12.75">
      <c r="A998" s="3"/>
      <c r="B998" s="4"/>
      <c r="E998" s="265"/>
      <c r="F998" s="288"/>
      <c r="G998" s="287"/>
      <c r="H998" s="305"/>
      <c r="I998" s="268"/>
      <c r="K998" s="241"/>
    </row>
    <row r="999" spans="1:11" ht="12.75">
      <c r="A999" s="3"/>
      <c r="B999" s="4"/>
      <c r="E999" s="265"/>
      <c r="F999" s="288"/>
      <c r="G999" s="287"/>
      <c r="H999" s="305"/>
      <c r="I999" s="268"/>
      <c r="K999" s="241"/>
    </row>
    <row r="1000" spans="1:11" ht="12.75">
      <c r="A1000" s="3"/>
      <c r="B1000" s="4"/>
      <c r="E1000" s="265"/>
      <c r="F1000" s="288"/>
      <c r="G1000" s="287"/>
      <c r="H1000" s="305"/>
      <c r="I1000" s="268"/>
      <c r="K1000" s="241"/>
    </row>
  </sheetData>
  <mergeCells count="15">
    <mergeCell ref="A20:A26"/>
    <mergeCell ref="A27:A40"/>
    <mergeCell ref="A41:A42"/>
    <mergeCell ref="A2:A3"/>
    <mergeCell ref="B2:B3"/>
    <mergeCell ref="A4:A9"/>
    <mergeCell ref="B4:B5"/>
    <mergeCell ref="B6:B7"/>
    <mergeCell ref="B8:B9"/>
    <mergeCell ref="B18:B19"/>
    <mergeCell ref="B10:B11"/>
    <mergeCell ref="B12:B13"/>
    <mergeCell ref="B14:B15"/>
    <mergeCell ref="B16:B17"/>
    <mergeCell ref="A10:A19"/>
  </mergeCells>
  <hyperlinks>
    <hyperlink ref="D2" r:id="rId1"/>
    <hyperlink ref="D3" r:id="rId2"/>
    <hyperlink ref="D4" r:id="rId3"/>
    <hyperlink ref="I4" r:id="rId4"/>
    <hyperlink ref="D5" r:id="rId5"/>
    <hyperlink ref="I5" r:id="rId6"/>
    <hyperlink ref="D6" r:id="rId7"/>
    <hyperlink ref="D7" r:id="rId8"/>
    <hyperlink ref="D8" r:id="rId9"/>
    <hyperlink ref="D9" r:id="rId10"/>
    <hyperlink ref="D10" r:id="rId11"/>
    <hyperlink ref="I10" r:id="rId12"/>
    <hyperlink ref="D11" r:id="rId13"/>
    <hyperlink ref="I11" r:id="rId14"/>
    <hyperlink ref="D12" r:id="rId15"/>
    <hyperlink ref="I12" r:id="rId16"/>
    <hyperlink ref="D13" r:id="rId17"/>
    <hyperlink ref="I13" r:id="rId18"/>
    <hyperlink ref="D14" r:id="rId19"/>
    <hyperlink ref="I14" r:id="rId20"/>
    <hyperlink ref="D15" r:id="rId21"/>
    <hyperlink ref="I15" r:id="rId22"/>
    <hyperlink ref="D16" r:id="rId23"/>
    <hyperlink ref="I16" r:id="rId24"/>
    <hyperlink ref="D17" r:id="rId25"/>
    <hyperlink ref="I17" r:id="rId26"/>
    <hyperlink ref="D18" r:id="rId27"/>
    <hyperlink ref="I18" r:id="rId28"/>
    <hyperlink ref="D19" r:id="rId29"/>
    <hyperlink ref="I19" r:id="rId30"/>
    <hyperlink ref="D20" r:id="rId31"/>
    <hyperlink ref="I20" r:id="rId32"/>
    <hyperlink ref="D21" r:id="rId33"/>
    <hyperlink ref="D22" r:id="rId34"/>
    <hyperlink ref="I22" r:id="rId35"/>
    <hyperlink ref="D23" r:id="rId36"/>
    <hyperlink ref="I23" r:id="rId37"/>
    <hyperlink ref="D24" r:id="rId38"/>
    <hyperlink ref="I24" r:id="rId39"/>
    <hyperlink ref="D25" r:id="rId40"/>
    <hyperlink ref="I25" r:id="rId41"/>
    <hyperlink ref="D26" r:id="rId42"/>
    <hyperlink ref="I26" r:id="rId43"/>
    <hyperlink ref="D27" r:id="rId44"/>
    <hyperlink ref="D28" r:id="rId45"/>
    <hyperlink ref="D29" r:id="rId46"/>
    <hyperlink ref="D30" r:id="rId47"/>
    <hyperlink ref="D31" r:id="rId48"/>
    <hyperlink ref="D32" r:id="rId49"/>
    <hyperlink ref="D33" r:id="rId50"/>
    <hyperlink ref="D34" r:id="rId51"/>
    <hyperlink ref="D35" r:id="rId52"/>
    <hyperlink ref="D36" r:id="rId53"/>
    <hyperlink ref="D37" r:id="rId54"/>
    <hyperlink ref="D38" r:id="rId55"/>
    <hyperlink ref="D39" r:id="rId56"/>
    <hyperlink ref="D40" r:id="rId57"/>
    <hyperlink ref="I40" r:id="rId58"/>
    <hyperlink ref="D41" r:id="rId59"/>
    <hyperlink ref="D42" r:id="rId60"/>
  </hyperlinks>
  <pageMargins left="0.7" right="0.7" top="0.75" bottom="0.75" header="0.3" footer="0.3"/>
  <pageSetup paperSize="9" orientation="portrait" r:id="rId61"/>
  <legacyDrawing r:id="rId6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7.85546875" customWidth="1"/>
    <col min="3" max="3" width="38.140625" customWidth="1"/>
    <col min="4" max="4" width="32.42578125" customWidth="1"/>
    <col min="5" max="5" width="13.140625" customWidth="1"/>
    <col min="6" max="6" width="9" customWidth="1"/>
    <col min="7" max="7" width="8.5703125" customWidth="1"/>
    <col min="8" max="8" width="36.42578125" customWidth="1"/>
    <col min="9" max="9" width="136.85546875" customWidth="1"/>
    <col min="11" max="11" width="20.28515625" customWidth="1"/>
  </cols>
  <sheetData>
    <row r="1" spans="1:11" ht="12.75">
      <c r="A1" s="211" t="s">
        <v>7</v>
      </c>
      <c r="B1" s="212" t="s">
        <v>8</v>
      </c>
      <c r="C1" s="213" t="s">
        <v>9</v>
      </c>
      <c r="D1" s="213" t="s">
        <v>10</v>
      </c>
      <c r="E1" s="214" t="s">
        <v>12</v>
      </c>
      <c r="F1" s="214" t="s">
        <v>13</v>
      </c>
      <c r="G1" s="215" t="s">
        <v>14</v>
      </c>
      <c r="H1" s="289" t="s">
        <v>15</v>
      </c>
      <c r="I1" s="217" t="s">
        <v>545</v>
      </c>
      <c r="K1" s="121" t="s">
        <v>393</v>
      </c>
    </row>
    <row r="2" spans="1:11" ht="12.75">
      <c r="A2" s="567" t="s">
        <v>16</v>
      </c>
      <c r="B2" s="568" t="s">
        <v>17</v>
      </c>
      <c r="C2" s="160" t="s">
        <v>18</v>
      </c>
      <c r="D2" s="18" t="s">
        <v>19</v>
      </c>
      <c r="E2" s="20" t="s">
        <v>341</v>
      </c>
      <c r="F2" s="21" t="b">
        <v>0</v>
      </c>
      <c r="G2" s="21" t="b">
        <v>0</v>
      </c>
      <c r="H2" s="290" t="s">
        <v>21</v>
      </c>
      <c r="I2" s="191"/>
    </row>
    <row r="3" spans="1:11" ht="12.75">
      <c r="A3" s="553"/>
      <c r="B3" s="547"/>
      <c r="C3" s="160" t="s">
        <v>18</v>
      </c>
      <c r="D3" s="18" t="s">
        <v>22</v>
      </c>
      <c r="E3" s="20" t="s">
        <v>372</v>
      </c>
      <c r="F3" s="21" t="b">
        <v>0</v>
      </c>
      <c r="G3" s="21" t="b">
        <v>0</v>
      </c>
      <c r="H3" s="291"/>
      <c r="I3" s="191"/>
      <c r="K3" s="119"/>
    </row>
    <row r="4" spans="1:11" ht="24" customHeight="1">
      <c r="A4" s="570" t="s">
        <v>23</v>
      </c>
      <c r="B4" s="569" t="s">
        <v>24</v>
      </c>
      <c r="C4" s="161" t="s">
        <v>25</v>
      </c>
      <c r="D4" s="29" t="s">
        <v>26</v>
      </c>
      <c r="E4" s="31" t="s">
        <v>99</v>
      </c>
      <c r="F4" s="32" t="b">
        <v>1</v>
      </c>
      <c r="G4" s="32" t="b">
        <v>1</v>
      </c>
      <c r="H4" s="293" t="s">
        <v>28</v>
      </c>
      <c r="I4" s="306" t="s">
        <v>708</v>
      </c>
    </row>
    <row r="5" spans="1:11" ht="22.5" customHeight="1">
      <c r="A5" s="557"/>
      <c r="B5" s="547"/>
      <c r="C5" s="161" t="s">
        <v>25</v>
      </c>
      <c r="D5" s="29" t="s">
        <v>29</v>
      </c>
      <c r="E5" s="31" t="s">
        <v>99</v>
      </c>
      <c r="F5" s="32" t="b">
        <v>1</v>
      </c>
      <c r="G5" s="32" t="b">
        <v>1</v>
      </c>
      <c r="H5" s="294" t="s">
        <v>21</v>
      </c>
      <c r="I5" s="306" t="s">
        <v>709</v>
      </c>
      <c r="K5" s="121"/>
    </row>
    <row r="6" spans="1:11" ht="12.75">
      <c r="A6" s="557"/>
      <c r="B6" s="569" t="s">
        <v>30</v>
      </c>
      <c r="C6" s="161" t="s">
        <v>25</v>
      </c>
      <c r="D6" s="29" t="s">
        <v>31</v>
      </c>
      <c r="E6" s="31" t="s">
        <v>677</v>
      </c>
      <c r="F6" s="32" t="b">
        <v>0</v>
      </c>
      <c r="G6" s="32" t="b">
        <v>0</v>
      </c>
      <c r="H6" s="293"/>
      <c r="I6" s="193"/>
      <c r="K6" s="119"/>
    </row>
    <row r="7" spans="1:11" ht="25.5">
      <c r="A7" s="557"/>
      <c r="B7" s="547"/>
      <c r="C7" s="161" t="s">
        <v>25</v>
      </c>
      <c r="D7" s="29" t="s">
        <v>33</v>
      </c>
      <c r="E7" s="31" t="s">
        <v>494</v>
      </c>
      <c r="F7" s="32" t="b">
        <v>0</v>
      </c>
      <c r="G7" s="32" t="b">
        <v>0</v>
      </c>
      <c r="H7" s="294" t="s">
        <v>34</v>
      </c>
      <c r="I7" s="308"/>
    </row>
    <row r="8" spans="1:11" ht="12.75">
      <c r="A8" s="557"/>
      <c r="B8" s="569" t="s">
        <v>35</v>
      </c>
      <c r="C8" s="161" t="s">
        <v>18</v>
      </c>
      <c r="D8" s="29" t="s">
        <v>36</v>
      </c>
      <c r="E8" s="31" t="s">
        <v>668</v>
      </c>
      <c r="F8" s="318" t="b">
        <v>1</v>
      </c>
      <c r="G8" s="318" t="b">
        <v>1</v>
      </c>
      <c r="H8" s="293"/>
      <c r="I8" s="319" t="s">
        <v>710</v>
      </c>
    </row>
    <row r="9" spans="1:11" ht="25.5">
      <c r="A9" s="553"/>
      <c r="B9" s="547"/>
      <c r="C9" s="161" t="s">
        <v>38</v>
      </c>
      <c r="D9" s="29" t="s">
        <v>39</v>
      </c>
      <c r="E9" s="31" t="s">
        <v>678</v>
      </c>
      <c r="F9" s="318" t="b">
        <v>1</v>
      </c>
      <c r="G9" s="318" t="b">
        <v>1</v>
      </c>
      <c r="H9" s="294" t="s">
        <v>34</v>
      </c>
      <c r="I9" s="319" t="s">
        <v>711</v>
      </c>
    </row>
    <row r="10" spans="1:11" ht="12.75">
      <c r="A10" s="571" t="s">
        <v>40</v>
      </c>
      <c r="B10" s="565" t="s">
        <v>41</v>
      </c>
      <c r="C10" s="162" t="s">
        <v>25</v>
      </c>
      <c r="D10" s="38" t="s">
        <v>42</v>
      </c>
      <c r="E10" s="40" t="s">
        <v>124</v>
      </c>
      <c r="F10" s="209" t="b">
        <v>1</v>
      </c>
      <c r="G10" s="209" t="b">
        <v>1</v>
      </c>
      <c r="H10" s="295" t="s">
        <v>28</v>
      </c>
      <c r="I10" s="196" t="s">
        <v>712</v>
      </c>
      <c r="K10" s="121"/>
    </row>
    <row r="11" spans="1:11" ht="38.25">
      <c r="A11" s="557"/>
      <c r="B11" s="547"/>
      <c r="C11" s="162" t="s">
        <v>25</v>
      </c>
      <c r="D11" s="38" t="s">
        <v>44</v>
      </c>
      <c r="E11" s="40" t="s">
        <v>124</v>
      </c>
      <c r="F11" s="209" t="b">
        <v>1</v>
      </c>
      <c r="G11" s="209" t="b">
        <v>1</v>
      </c>
      <c r="H11" s="296" t="s">
        <v>45</v>
      </c>
      <c r="I11" s="196" t="s">
        <v>713</v>
      </c>
      <c r="K11" s="122"/>
    </row>
    <row r="12" spans="1:11" ht="12.75">
      <c r="A12" s="557"/>
      <c r="B12" s="565" t="s">
        <v>46</v>
      </c>
      <c r="C12" s="162" t="s">
        <v>25</v>
      </c>
      <c r="D12" s="38" t="s">
        <v>47</v>
      </c>
      <c r="E12" s="40" t="s">
        <v>270</v>
      </c>
      <c r="F12" s="209" t="b">
        <v>1</v>
      </c>
      <c r="G12" s="209" t="b">
        <v>1</v>
      </c>
      <c r="H12" s="295" t="s">
        <v>28</v>
      </c>
      <c r="I12" s="309" t="s">
        <v>714</v>
      </c>
      <c r="K12" s="121"/>
    </row>
    <row r="13" spans="1:11" ht="25.5">
      <c r="A13" s="557"/>
      <c r="B13" s="547"/>
      <c r="C13" s="162" t="s">
        <v>25</v>
      </c>
      <c r="D13" s="38" t="s">
        <v>49</v>
      </c>
      <c r="E13" s="40" t="s">
        <v>270</v>
      </c>
      <c r="F13" s="209" t="b">
        <v>1</v>
      </c>
      <c r="G13" s="209" t="b">
        <v>1</v>
      </c>
      <c r="H13" s="296" t="s">
        <v>50</v>
      </c>
      <c r="I13" s="309" t="s">
        <v>715</v>
      </c>
      <c r="K13" s="123"/>
    </row>
    <row r="14" spans="1:11" ht="12.75">
      <c r="A14" s="557"/>
      <c r="B14" s="565" t="s">
        <v>51</v>
      </c>
      <c r="C14" s="162" t="s">
        <v>25</v>
      </c>
      <c r="D14" s="38" t="s">
        <v>52</v>
      </c>
      <c r="E14" s="40" t="s">
        <v>271</v>
      </c>
      <c r="F14" s="209" t="b">
        <v>1</v>
      </c>
      <c r="G14" s="209" t="b">
        <v>1</v>
      </c>
      <c r="H14" s="295" t="s">
        <v>28</v>
      </c>
      <c r="I14" s="310" t="s">
        <v>716</v>
      </c>
      <c r="K14" s="121"/>
    </row>
    <row r="15" spans="1:11" ht="25.5">
      <c r="A15" s="557"/>
      <c r="B15" s="547"/>
      <c r="C15" s="162" t="s">
        <v>25</v>
      </c>
      <c r="D15" s="38" t="s">
        <v>54</v>
      </c>
      <c r="E15" s="40" t="s">
        <v>271</v>
      </c>
      <c r="F15" s="209" t="b">
        <v>1</v>
      </c>
      <c r="G15" s="209" t="b">
        <v>1</v>
      </c>
      <c r="H15" s="296" t="s">
        <v>55</v>
      </c>
      <c r="I15" s="309" t="s">
        <v>717</v>
      </c>
      <c r="K15" s="123"/>
    </row>
    <row r="16" spans="1:11" ht="12.75">
      <c r="A16" s="557"/>
      <c r="B16" s="565" t="s">
        <v>56</v>
      </c>
      <c r="C16" s="162" t="s">
        <v>25</v>
      </c>
      <c r="D16" s="38" t="s">
        <v>57</v>
      </c>
      <c r="E16" s="40" t="s">
        <v>250</v>
      </c>
      <c r="F16" s="209" t="b">
        <v>1</v>
      </c>
      <c r="G16" s="209" t="b">
        <v>1</v>
      </c>
      <c r="H16" s="295" t="s">
        <v>28</v>
      </c>
      <c r="I16" s="309" t="s">
        <v>718</v>
      </c>
      <c r="K16" s="121"/>
    </row>
    <row r="17" spans="1:11" ht="25.5">
      <c r="A17" s="557"/>
      <c r="B17" s="547"/>
      <c r="C17" s="162" t="s">
        <v>25</v>
      </c>
      <c r="D17" s="38" t="s">
        <v>59</v>
      </c>
      <c r="E17" s="40" t="s">
        <v>250</v>
      </c>
      <c r="F17" s="209" t="b">
        <v>1</v>
      </c>
      <c r="G17" s="209" t="b">
        <v>1</v>
      </c>
      <c r="H17" s="296" t="s">
        <v>34</v>
      </c>
      <c r="I17" s="309" t="s">
        <v>719</v>
      </c>
      <c r="K17" s="124"/>
    </row>
    <row r="18" spans="1:11" ht="12.75">
      <c r="A18" s="557"/>
      <c r="B18" s="565" t="s">
        <v>69</v>
      </c>
      <c r="C18" s="162" t="s">
        <v>25</v>
      </c>
      <c r="D18" s="38" t="s">
        <v>70</v>
      </c>
      <c r="E18" s="40" t="s">
        <v>300</v>
      </c>
      <c r="F18" s="209" t="b">
        <v>1</v>
      </c>
      <c r="G18" s="209" t="b">
        <v>1</v>
      </c>
      <c r="H18" s="295" t="s">
        <v>28</v>
      </c>
      <c r="I18" s="196" t="s">
        <v>720</v>
      </c>
      <c r="K18" s="125"/>
    </row>
    <row r="19" spans="1:11" ht="38.25">
      <c r="A19" s="553"/>
      <c r="B19" s="547"/>
      <c r="C19" s="162" t="s">
        <v>25</v>
      </c>
      <c r="D19" s="38" t="s">
        <v>72</v>
      </c>
      <c r="E19" s="40" t="s">
        <v>300</v>
      </c>
      <c r="F19" s="209" t="b">
        <v>1</v>
      </c>
      <c r="G19" s="209" t="b">
        <v>1</v>
      </c>
      <c r="H19" s="296" t="s">
        <v>73</v>
      </c>
      <c r="I19" s="311" t="s">
        <v>721</v>
      </c>
      <c r="K19" s="126"/>
    </row>
    <row r="20" spans="1:11" ht="12.75">
      <c r="A20" s="578" t="s">
        <v>75</v>
      </c>
      <c r="B20" s="163" t="s">
        <v>76</v>
      </c>
      <c r="C20" s="164" t="s">
        <v>77</v>
      </c>
      <c r="D20" s="53" t="s">
        <v>78</v>
      </c>
      <c r="E20" s="55" t="s">
        <v>270</v>
      </c>
      <c r="F20" s="57" t="b">
        <v>1</v>
      </c>
      <c r="G20" s="57" t="b">
        <v>1</v>
      </c>
      <c r="H20" s="297" t="s">
        <v>21</v>
      </c>
      <c r="I20" s="312" t="s">
        <v>722</v>
      </c>
      <c r="K20" s="121"/>
    </row>
    <row r="21" spans="1:11" ht="12.75">
      <c r="A21" s="557"/>
      <c r="B21" s="163" t="s">
        <v>80</v>
      </c>
      <c r="C21" s="164" t="s">
        <v>77</v>
      </c>
      <c r="D21" s="53" t="s">
        <v>81</v>
      </c>
      <c r="E21" s="55" t="s">
        <v>160</v>
      </c>
      <c r="F21" s="57" t="b">
        <v>1</v>
      </c>
      <c r="G21" s="57" t="b">
        <v>1</v>
      </c>
      <c r="H21" s="297" t="s">
        <v>21</v>
      </c>
      <c r="I21" s="312" t="s">
        <v>723</v>
      </c>
      <c r="K21" s="127"/>
    </row>
    <row r="22" spans="1:11" ht="12.75">
      <c r="A22" s="557"/>
      <c r="B22" s="163" t="s">
        <v>83</v>
      </c>
      <c r="C22" s="164" t="s">
        <v>77</v>
      </c>
      <c r="D22" s="53" t="s">
        <v>84</v>
      </c>
      <c r="E22" s="55" t="s">
        <v>557</v>
      </c>
      <c r="F22" s="57" t="b">
        <v>1</v>
      </c>
      <c r="G22" s="57" t="b">
        <v>1</v>
      </c>
      <c r="H22" s="297" t="s">
        <v>21</v>
      </c>
      <c r="I22" s="320" t="s">
        <v>724</v>
      </c>
      <c r="K22" s="128"/>
    </row>
    <row r="23" spans="1:11" ht="12.75">
      <c r="A23" s="557"/>
      <c r="B23" s="163" t="s">
        <v>86</v>
      </c>
      <c r="C23" s="164" t="s">
        <v>77</v>
      </c>
      <c r="D23" s="53" t="s">
        <v>87</v>
      </c>
      <c r="E23" s="55" t="s">
        <v>146</v>
      </c>
      <c r="F23" s="57" t="b">
        <v>1</v>
      </c>
      <c r="G23" s="57" t="b">
        <v>1</v>
      </c>
      <c r="H23" s="297" t="s">
        <v>21</v>
      </c>
      <c r="I23" s="311" t="s">
        <v>725</v>
      </c>
      <c r="K23" s="128"/>
    </row>
    <row r="24" spans="1:11" ht="12.75">
      <c r="A24" s="557"/>
      <c r="B24" s="163" t="s">
        <v>89</v>
      </c>
      <c r="C24" s="164" t="s">
        <v>77</v>
      </c>
      <c r="D24" s="53" t="s">
        <v>90</v>
      </c>
      <c r="E24" s="55" t="s">
        <v>146</v>
      </c>
      <c r="F24" s="57" t="b">
        <v>1</v>
      </c>
      <c r="G24" s="57" t="b">
        <v>1</v>
      </c>
      <c r="H24" s="297" t="s">
        <v>21</v>
      </c>
      <c r="I24" s="320" t="s">
        <v>726</v>
      </c>
      <c r="K24" s="125"/>
    </row>
    <row r="25" spans="1:11" ht="12.75">
      <c r="A25" s="557"/>
      <c r="B25" s="163" t="s">
        <v>91</v>
      </c>
      <c r="C25" s="164" t="s">
        <v>77</v>
      </c>
      <c r="D25" s="53" t="s">
        <v>92</v>
      </c>
      <c r="E25" s="55" t="s">
        <v>310</v>
      </c>
      <c r="F25" s="57" t="b">
        <v>1</v>
      </c>
      <c r="G25" s="57" t="b">
        <v>1</v>
      </c>
      <c r="H25" s="297" t="s">
        <v>21</v>
      </c>
      <c r="I25" s="320" t="s">
        <v>727</v>
      </c>
      <c r="K25" s="129"/>
    </row>
    <row r="26" spans="1:11" ht="12.75">
      <c r="A26" s="553"/>
      <c r="B26" s="163" t="s">
        <v>94</v>
      </c>
      <c r="C26" s="164" t="s">
        <v>77</v>
      </c>
      <c r="D26" s="53" t="s">
        <v>95</v>
      </c>
      <c r="E26" s="55" t="s">
        <v>37</v>
      </c>
      <c r="F26" s="57" t="b">
        <v>1</v>
      </c>
      <c r="G26" s="57" t="b">
        <v>1</v>
      </c>
      <c r="H26" s="297" t="s">
        <v>21</v>
      </c>
      <c r="I26" s="320" t="s">
        <v>728</v>
      </c>
      <c r="K26" s="129"/>
    </row>
    <row r="27" spans="1:11" ht="15.75" customHeight="1">
      <c r="A27" s="580" t="s">
        <v>107</v>
      </c>
      <c r="B27" s="71" t="s">
        <v>108</v>
      </c>
      <c r="C27" s="169" t="s">
        <v>25</v>
      </c>
      <c r="D27" s="68" t="s">
        <v>109</v>
      </c>
      <c r="E27" s="70" t="s">
        <v>130</v>
      </c>
      <c r="F27" s="76" t="b">
        <v>0</v>
      </c>
      <c r="G27" s="76" t="b">
        <v>0</v>
      </c>
      <c r="H27" s="298" t="s">
        <v>106</v>
      </c>
      <c r="I27" s="202"/>
      <c r="K27" s="130"/>
    </row>
    <row r="28" spans="1:11" ht="15.75" customHeight="1">
      <c r="A28" s="573"/>
      <c r="B28" s="71" t="s">
        <v>111</v>
      </c>
      <c r="C28" s="169" t="s">
        <v>25</v>
      </c>
      <c r="D28" s="68" t="s">
        <v>112</v>
      </c>
      <c r="E28" s="70" t="s">
        <v>182</v>
      </c>
      <c r="F28" s="76" t="b">
        <v>0</v>
      </c>
      <c r="G28" s="76" t="b">
        <v>0</v>
      </c>
      <c r="H28" s="298" t="s">
        <v>106</v>
      </c>
      <c r="I28" s="202"/>
      <c r="K28" s="130"/>
    </row>
    <row r="29" spans="1:11" ht="15.75" customHeight="1">
      <c r="A29" s="573"/>
      <c r="B29" s="71" t="s">
        <v>114</v>
      </c>
      <c r="C29" s="169" t="s">
        <v>25</v>
      </c>
      <c r="D29" s="74" t="s">
        <v>115</v>
      </c>
      <c r="E29" s="70" t="s">
        <v>684</v>
      </c>
      <c r="F29" s="76" t="b">
        <v>1</v>
      </c>
      <c r="G29" s="76" t="b">
        <v>1</v>
      </c>
      <c r="H29" s="298" t="s">
        <v>106</v>
      </c>
      <c r="I29" s="202" t="s">
        <v>729</v>
      </c>
      <c r="K29" s="130"/>
    </row>
    <row r="30" spans="1:11" ht="15.75" customHeight="1">
      <c r="A30" s="573"/>
      <c r="B30" s="71" t="s">
        <v>117</v>
      </c>
      <c r="C30" s="169" t="s">
        <v>25</v>
      </c>
      <c r="D30" s="68" t="s">
        <v>118</v>
      </c>
      <c r="E30" s="70" t="s">
        <v>379</v>
      </c>
      <c r="F30" s="76" t="b">
        <v>0</v>
      </c>
      <c r="G30" s="76" t="b">
        <v>0</v>
      </c>
      <c r="H30" s="298" t="s">
        <v>106</v>
      </c>
      <c r="I30" s="202"/>
      <c r="K30" s="130"/>
    </row>
    <row r="31" spans="1:11" ht="15.75" customHeight="1">
      <c r="A31" s="573"/>
      <c r="B31" s="71" t="s">
        <v>119</v>
      </c>
      <c r="C31" s="169" t="s">
        <v>25</v>
      </c>
      <c r="D31" s="68" t="s">
        <v>120</v>
      </c>
      <c r="E31" s="70" t="s">
        <v>179</v>
      </c>
      <c r="F31" s="76" t="b">
        <v>1</v>
      </c>
      <c r="G31" s="76" t="b">
        <v>1</v>
      </c>
      <c r="H31" s="298" t="s">
        <v>106</v>
      </c>
      <c r="I31" s="202" t="s">
        <v>730</v>
      </c>
      <c r="K31" s="130"/>
    </row>
    <row r="32" spans="1:11" ht="15.75" customHeight="1">
      <c r="A32" s="573"/>
      <c r="B32" s="71" t="b">
        <v>1</v>
      </c>
      <c r="C32" s="171" t="s">
        <v>25</v>
      </c>
      <c r="D32" s="68" t="s">
        <v>123</v>
      </c>
      <c r="E32" s="70" t="s">
        <v>150</v>
      </c>
      <c r="F32" s="76" t="b">
        <v>0</v>
      </c>
      <c r="G32" s="76" t="b">
        <v>0</v>
      </c>
      <c r="H32" s="298" t="s">
        <v>106</v>
      </c>
      <c r="I32" s="315"/>
    </row>
    <row r="33" spans="1:11" ht="15.75" customHeight="1">
      <c r="A33" s="573"/>
      <c r="B33" s="172" t="s">
        <v>125</v>
      </c>
      <c r="C33" s="171" t="s">
        <v>25</v>
      </c>
      <c r="D33" s="68" t="s">
        <v>126</v>
      </c>
      <c r="E33" s="70" t="s">
        <v>74</v>
      </c>
      <c r="F33" s="76" t="b">
        <v>1</v>
      </c>
      <c r="G33" s="76" t="b">
        <v>1</v>
      </c>
      <c r="H33" s="298" t="s">
        <v>106</v>
      </c>
      <c r="I33" s="202" t="s">
        <v>731</v>
      </c>
    </row>
    <row r="34" spans="1:11" ht="15.75" customHeight="1">
      <c r="A34" s="573"/>
      <c r="B34" s="172" t="s">
        <v>128</v>
      </c>
      <c r="C34" s="171" t="s">
        <v>25</v>
      </c>
      <c r="D34" s="68" t="s">
        <v>129</v>
      </c>
      <c r="E34" s="70" t="s">
        <v>74</v>
      </c>
      <c r="F34" s="76" t="b">
        <v>1</v>
      </c>
      <c r="G34" s="76" t="b">
        <v>1</v>
      </c>
      <c r="H34" s="298" t="s">
        <v>106</v>
      </c>
      <c r="I34" s="202" t="s">
        <v>732</v>
      </c>
    </row>
    <row r="35" spans="1:11" ht="15.75" customHeight="1">
      <c r="A35" s="573"/>
      <c r="B35" s="71" t="s">
        <v>131</v>
      </c>
      <c r="C35" s="169" t="s">
        <v>25</v>
      </c>
      <c r="D35" s="68" t="s">
        <v>132</v>
      </c>
      <c r="E35" s="70" t="s">
        <v>74</v>
      </c>
      <c r="F35" s="76" t="b">
        <v>1</v>
      </c>
      <c r="G35" s="76" t="b">
        <v>1</v>
      </c>
      <c r="H35" s="298" t="s">
        <v>106</v>
      </c>
      <c r="I35" s="202" t="s">
        <v>733</v>
      </c>
      <c r="K35" s="131"/>
    </row>
    <row r="36" spans="1:11" ht="15.75" customHeight="1">
      <c r="A36" s="573"/>
      <c r="B36" s="172" t="s">
        <v>134</v>
      </c>
      <c r="C36" s="171" t="s">
        <v>25</v>
      </c>
      <c r="D36" s="68" t="s">
        <v>135</v>
      </c>
      <c r="E36" s="70" t="s">
        <v>74</v>
      </c>
      <c r="F36" s="76" t="b">
        <v>1</v>
      </c>
      <c r="G36" s="76" t="b">
        <v>1</v>
      </c>
      <c r="H36" s="298" t="s">
        <v>106</v>
      </c>
      <c r="I36" s="202" t="s">
        <v>734</v>
      </c>
    </row>
    <row r="37" spans="1:11" ht="15.75" customHeight="1">
      <c r="A37" s="573"/>
      <c r="B37" s="172" t="s">
        <v>136</v>
      </c>
      <c r="C37" s="171" t="s">
        <v>25</v>
      </c>
      <c r="D37" s="68" t="s">
        <v>137</v>
      </c>
      <c r="E37" s="70" t="s">
        <v>74</v>
      </c>
      <c r="F37" s="76" t="b">
        <v>1</v>
      </c>
      <c r="G37" s="76" t="b">
        <v>1</v>
      </c>
      <c r="H37" s="298" t="s">
        <v>106</v>
      </c>
      <c r="I37" s="202" t="s">
        <v>735</v>
      </c>
    </row>
    <row r="38" spans="1:11" ht="15.75" customHeight="1">
      <c r="A38" s="573"/>
      <c r="B38" s="172" t="s">
        <v>138</v>
      </c>
      <c r="C38" s="171" t="s">
        <v>25</v>
      </c>
      <c r="D38" s="68" t="s">
        <v>139</v>
      </c>
      <c r="E38" s="70" t="s">
        <v>74</v>
      </c>
      <c r="F38" s="76" t="b">
        <v>1</v>
      </c>
      <c r="G38" s="76" t="b">
        <v>1</v>
      </c>
      <c r="H38" s="298" t="s">
        <v>106</v>
      </c>
      <c r="I38" s="202" t="s">
        <v>736</v>
      </c>
    </row>
    <row r="39" spans="1:11" ht="15.75" customHeight="1">
      <c r="A39" s="573"/>
      <c r="B39" s="172" t="s">
        <v>380</v>
      </c>
      <c r="C39" s="171" t="s">
        <v>25</v>
      </c>
      <c r="D39" s="68" t="s">
        <v>381</v>
      </c>
      <c r="E39" s="70" t="s">
        <v>74</v>
      </c>
      <c r="F39" s="76" t="b">
        <v>1</v>
      </c>
      <c r="G39" s="76" t="b">
        <v>1</v>
      </c>
      <c r="H39" s="298" t="s">
        <v>106</v>
      </c>
      <c r="I39" s="202" t="s">
        <v>737</v>
      </c>
    </row>
    <row r="40" spans="1:11" ht="15.75" customHeight="1">
      <c r="A40" s="547"/>
      <c r="B40" s="88" t="s">
        <v>145</v>
      </c>
      <c r="C40" s="169" t="s">
        <v>25</v>
      </c>
      <c r="D40" s="68" t="s">
        <v>145</v>
      </c>
      <c r="E40" s="87" t="s">
        <v>738</v>
      </c>
      <c r="F40" s="316" t="b">
        <v>0</v>
      </c>
      <c r="G40" s="316" t="b">
        <v>0</v>
      </c>
      <c r="H40" s="298" t="s">
        <v>106</v>
      </c>
      <c r="I40" s="202"/>
      <c r="K40" s="131"/>
    </row>
    <row r="41" spans="1:11" ht="129.75" customHeight="1">
      <c r="A41" s="577" t="s">
        <v>147</v>
      </c>
      <c r="B41" s="173" t="s">
        <v>148</v>
      </c>
      <c r="C41" s="174" t="s">
        <v>149</v>
      </c>
      <c r="D41" s="175" t="s">
        <v>148</v>
      </c>
      <c r="E41" s="112" t="s">
        <v>384</v>
      </c>
      <c r="F41" s="176" t="b">
        <v>0</v>
      </c>
      <c r="G41" s="177" t="s">
        <v>151</v>
      </c>
      <c r="H41" s="299" t="s">
        <v>513</v>
      </c>
      <c r="I41" s="178"/>
      <c r="K41" s="132"/>
    </row>
    <row r="42" spans="1:11" ht="31.5" customHeight="1">
      <c r="A42" s="547"/>
      <c r="B42" s="173" t="s">
        <v>153</v>
      </c>
      <c r="C42" s="174" t="s">
        <v>154</v>
      </c>
      <c r="D42" s="175" t="s">
        <v>153</v>
      </c>
      <c r="E42" s="112" t="s">
        <v>379</v>
      </c>
      <c r="F42" s="176" t="b">
        <v>1</v>
      </c>
      <c r="G42" s="179" t="s">
        <v>151</v>
      </c>
      <c r="H42" s="317" t="s">
        <v>739</v>
      </c>
      <c r="I42" s="204" t="s">
        <v>740</v>
      </c>
      <c r="K42" s="133"/>
    </row>
    <row r="43" spans="1:11" ht="15.75" customHeight="1">
      <c r="A43" s="228"/>
      <c r="B43" s="229"/>
      <c r="C43" s="230"/>
      <c r="D43" s="119"/>
      <c r="E43" s="231"/>
      <c r="F43" s="232"/>
      <c r="G43" s="233"/>
      <c r="H43" s="301"/>
      <c r="I43" s="235"/>
      <c r="K43" s="235"/>
    </row>
    <row r="44" spans="1:11" ht="15.75" customHeight="1">
      <c r="A44" s="228"/>
      <c r="B44" s="4"/>
      <c r="D44" s="119"/>
      <c r="E44" s="231"/>
      <c r="F44" s="232"/>
      <c r="G44" s="233"/>
      <c r="H44" s="301"/>
      <c r="I44" s="235"/>
      <c r="K44" s="235"/>
    </row>
    <row r="45" spans="1:11" ht="15.75" customHeight="1">
      <c r="A45" s="236" t="s">
        <v>613</v>
      </c>
      <c r="B45" s="237" t="s">
        <v>614</v>
      </c>
      <c r="C45" s="238"/>
      <c r="D45" s="119"/>
      <c r="E45" s="231"/>
      <c r="F45" s="232"/>
      <c r="G45" s="233"/>
      <c r="H45" s="301"/>
      <c r="I45" s="240"/>
    </row>
    <row r="46" spans="1:11" ht="15.75" customHeight="1">
      <c r="A46" s="3"/>
      <c r="B46" s="4"/>
      <c r="C46" s="241"/>
      <c r="D46" s="119"/>
      <c r="E46" s="231"/>
      <c r="F46" s="242"/>
      <c r="G46" s="233"/>
      <c r="H46" s="301"/>
      <c r="I46" s="243"/>
      <c r="K46" s="243"/>
    </row>
    <row r="47" spans="1:11" ht="15" customHeight="1">
      <c r="A47" s="1" t="s">
        <v>615</v>
      </c>
      <c r="B47" s="244" t="s">
        <v>614</v>
      </c>
      <c r="D47" s="119"/>
      <c r="E47" s="231"/>
      <c r="F47" s="232"/>
      <c r="G47" s="233"/>
      <c r="H47" s="302"/>
      <c r="I47" s="246"/>
      <c r="K47" s="246"/>
    </row>
    <row r="48" spans="1:11" ht="15.75" customHeight="1">
      <c r="D48" s="119"/>
      <c r="E48" s="231"/>
      <c r="F48" s="232"/>
      <c r="G48" s="233"/>
      <c r="H48" s="302"/>
      <c r="I48" s="243"/>
      <c r="K48" s="243"/>
    </row>
    <row r="49" spans="1:11" ht="15.75" customHeight="1">
      <c r="A49" s="247" t="s">
        <v>616</v>
      </c>
      <c r="B49" s="248" t="s">
        <v>617</v>
      </c>
      <c r="C49" s="249"/>
      <c r="D49" s="119"/>
      <c r="E49" s="231"/>
      <c r="F49" s="232"/>
      <c r="G49" s="233"/>
      <c r="H49" s="302"/>
      <c r="I49" s="243"/>
      <c r="K49" s="243"/>
    </row>
    <row r="50" spans="1:11" ht="15.75" customHeight="1">
      <c r="A50" s="250"/>
      <c r="B50" s="251" t="s">
        <v>618</v>
      </c>
      <c r="C50" s="252"/>
      <c r="D50" s="253"/>
      <c r="E50" s="231"/>
      <c r="F50" s="232"/>
      <c r="G50" s="233"/>
      <c r="H50" s="303"/>
      <c r="I50" s="255"/>
    </row>
    <row r="51" spans="1:11" ht="15.75" customHeight="1">
      <c r="A51" s="250"/>
      <c r="B51" s="256" t="s">
        <v>619</v>
      </c>
      <c r="C51" s="257"/>
      <c r="D51" s="253"/>
      <c r="E51" s="231"/>
      <c r="F51" s="232"/>
      <c r="G51" s="233"/>
      <c r="H51" s="304"/>
      <c r="I51" s="255"/>
    </row>
    <row r="52" spans="1:11" ht="15.75" customHeight="1">
      <c r="A52" s="250"/>
      <c r="B52" s="256" t="s">
        <v>620</v>
      </c>
      <c r="C52" s="257"/>
      <c r="D52" s="253"/>
      <c r="E52" s="231"/>
      <c r="F52" s="232"/>
      <c r="G52" s="233"/>
      <c r="H52" s="304"/>
      <c r="I52" s="255"/>
    </row>
    <row r="53" spans="1:11" ht="15.75" customHeight="1">
      <c r="A53" s="259"/>
      <c r="B53" s="260" t="s">
        <v>621</v>
      </c>
      <c r="C53" s="261"/>
      <c r="D53" s="253"/>
      <c r="E53" s="231"/>
      <c r="F53" s="232"/>
      <c r="G53" s="233"/>
      <c r="H53" s="304"/>
      <c r="I53" s="255"/>
    </row>
    <row r="54" spans="1:11" ht="15.75" customHeight="1">
      <c r="A54" s="3"/>
      <c r="B54" s="4"/>
      <c r="D54" s="253"/>
      <c r="E54" s="231"/>
      <c r="F54" s="232"/>
      <c r="G54" s="233"/>
      <c r="H54" s="304"/>
      <c r="I54" s="255"/>
    </row>
    <row r="55" spans="1:11" ht="25.5">
      <c r="A55" s="262" t="s">
        <v>622</v>
      </c>
      <c r="B55" s="263"/>
      <c r="C55" s="321"/>
      <c r="E55" s="265"/>
      <c r="F55" s="266"/>
      <c r="G55" s="266"/>
      <c r="H55" s="305"/>
      <c r="I55" s="268"/>
      <c r="K55" s="241"/>
    </row>
    <row r="56" spans="1:11" ht="12.75">
      <c r="A56" s="3"/>
      <c r="B56" s="269"/>
      <c r="C56" s="270"/>
      <c r="E56" s="265"/>
      <c r="F56" s="271"/>
      <c r="G56" s="271"/>
      <c r="H56" s="305"/>
      <c r="I56" s="268"/>
      <c r="K56" s="241"/>
    </row>
    <row r="57" spans="1:11" ht="12.75">
      <c r="A57" s="3"/>
      <c r="B57" s="272"/>
      <c r="C57" s="273"/>
      <c r="E57" s="265"/>
      <c r="F57" s="271"/>
      <c r="G57" s="271"/>
      <c r="H57" s="305"/>
      <c r="I57" s="268"/>
      <c r="K57" s="241"/>
    </row>
    <row r="58" spans="1:11" ht="12.75">
      <c r="A58" s="3"/>
      <c r="B58" s="272"/>
      <c r="C58" s="274"/>
      <c r="E58" s="265"/>
      <c r="F58" s="271"/>
      <c r="G58" s="271"/>
      <c r="H58" s="305"/>
      <c r="I58" s="268"/>
      <c r="K58" s="241"/>
    </row>
    <row r="59" spans="1:11" ht="12.75">
      <c r="A59" s="3"/>
      <c r="B59" s="275"/>
      <c r="C59" s="276"/>
      <c r="E59" s="265"/>
      <c r="F59" s="271"/>
      <c r="G59" s="271"/>
      <c r="H59" s="305"/>
      <c r="I59" s="268"/>
      <c r="K59" s="241"/>
    </row>
    <row r="60" spans="1:11" ht="12.75">
      <c r="D60" s="279"/>
      <c r="E60" s="265"/>
      <c r="F60" s="271"/>
      <c r="G60" s="271"/>
      <c r="H60" s="305"/>
      <c r="I60" s="268"/>
      <c r="K60" s="241"/>
    </row>
    <row r="61" spans="1:11" ht="12.75">
      <c r="D61" s="252"/>
      <c r="E61" s="280"/>
      <c r="F61" s="271"/>
      <c r="G61" s="271"/>
      <c r="H61" s="305"/>
      <c r="I61" s="268"/>
      <c r="K61" s="241"/>
    </row>
    <row r="62" spans="1:11" ht="12.75">
      <c r="E62" s="265"/>
      <c r="F62" s="271"/>
      <c r="G62" s="271"/>
      <c r="H62" s="305"/>
      <c r="I62" s="268"/>
      <c r="K62" s="241"/>
    </row>
    <row r="63" spans="1:11" ht="12.75">
      <c r="A63" s="281" t="s">
        <v>624</v>
      </c>
      <c r="B63" s="282"/>
      <c r="C63" s="283"/>
      <c r="E63" s="265"/>
      <c r="F63" s="271"/>
      <c r="G63" s="271"/>
      <c r="H63" s="305"/>
      <c r="I63" s="268"/>
      <c r="K63" s="241"/>
    </row>
    <row r="64" spans="1:11" ht="255">
      <c r="A64" s="284"/>
      <c r="B64" s="285" t="s">
        <v>741</v>
      </c>
      <c r="C64" s="276"/>
      <c r="E64" s="265"/>
      <c r="F64" s="271"/>
      <c r="G64" s="271"/>
      <c r="H64" s="305"/>
      <c r="I64" s="268"/>
      <c r="K64" s="241"/>
    </row>
    <row r="65" spans="1:11" ht="12.75">
      <c r="E65" s="265"/>
      <c r="F65" s="271"/>
      <c r="G65" s="271"/>
      <c r="H65" s="305"/>
      <c r="I65" s="268"/>
      <c r="K65" s="241"/>
    </row>
    <row r="66" spans="1:11" ht="12.75">
      <c r="E66" s="265"/>
      <c r="F66" s="271"/>
      <c r="G66" s="271"/>
      <c r="H66" s="305"/>
      <c r="I66" s="268"/>
      <c r="K66" s="241"/>
    </row>
    <row r="67" spans="1:11" ht="12.75">
      <c r="E67" s="265"/>
      <c r="F67" s="271"/>
      <c r="G67" s="271"/>
      <c r="H67" s="305"/>
      <c r="I67" s="268"/>
      <c r="K67" s="241"/>
    </row>
    <row r="68" spans="1:11" ht="12.75">
      <c r="E68" s="265"/>
      <c r="F68" s="271"/>
      <c r="G68" s="271"/>
      <c r="H68" s="305"/>
      <c r="I68" s="268"/>
      <c r="K68" s="241"/>
    </row>
    <row r="69" spans="1:11" ht="12.75">
      <c r="E69" s="265"/>
      <c r="F69" s="271"/>
      <c r="G69" s="271"/>
      <c r="H69" s="305"/>
      <c r="I69" s="268"/>
      <c r="K69" s="241"/>
    </row>
    <row r="70" spans="1:11" ht="12.75">
      <c r="E70" s="265"/>
      <c r="F70" s="271"/>
      <c r="G70" s="271"/>
      <c r="H70" s="305"/>
      <c r="I70" s="268"/>
      <c r="K70" s="241"/>
    </row>
    <row r="71" spans="1:11" ht="12.75">
      <c r="A71" s="3"/>
      <c r="B71" s="4"/>
      <c r="E71" s="265"/>
      <c r="F71" s="271"/>
      <c r="G71" s="271"/>
      <c r="H71" s="305"/>
      <c r="I71" s="268"/>
      <c r="K71" s="241"/>
    </row>
    <row r="72" spans="1:11" ht="12.75">
      <c r="A72" s="5"/>
      <c r="B72" s="4"/>
      <c r="E72" s="265"/>
      <c r="F72" s="271"/>
      <c r="G72" s="271"/>
      <c r="H72" s="305"/>
      <c r="I72" s="268"/>
      <c r="K72" s="241"/>
    </row>
    <row r="73" spans="1:11" ht="12.75">
      <c r="A73" s="5"/>
      <c r="B73" s="4"/>
      <c r="E73" s="265"/>
      <c r="F73" s="271"/>
      <c r="G73" s="271"/>
      <c r="H73" s="305"/>
      <c r="I73" s="268"/>
      <c r="K73" s="241"/>
    </row>
    <row r="74" spans="1:11" ht="12.75">
      <c r="A74" s="5"/>
      <c r="B74" s="4"/>
      <c r="E74" s="265"/>
      <c r="F74" s="271"/>
      <c r="G74" s="271"/>
      <c r="H74" s="305"/>
      <c r="I74" s="268"/>
      <c r="K74" s="241"/>
    </row>
    <row r="75" spans="1:11" ht="12.75">
      <c r="A75" s="5"/>
      <c r="B75" s="4"/>
      <c r="E75" s="265"/>
      <c r="F75" s="271"/>
      <c r="G75" s="271"/>
      <c r="H75" s="305"/>
      <c r="I75" s="268"/>
      <c r="K75" s="241"/>
    </row>
    <row r="76" spans="1:11" ht="12.75">
      <c r="A76" s="5"/>
      <c r="B76" s="4"/>
      <c r="E76" s="265"/>
      <c r="F76" s="271"/>
      <c r="G76" s="271"/>
      <c r="H76" s="305"/>
      <c r="I76" s="268"/>
      <c r="K76" s="241"/>
    </row>
    <row r="77" spans="1:11" ht="12.75">
      <c r="A77" s="3"/>
      <c r="B77" s="4"/>
      <c r="E77" s="265"/>
      <c r="F77" s="271"/>
      <c r="G77" s="271"/>
      <c r="H77" s="305"/>
      <c r="I77" s="268"/>
      <c r="K77" s="241"/>
    </row>
    <row r="78" spans="1:11" ht="12.75">
      <c r="A78" s="3"/>
      <c r="B78" s="4"/>
      <c r="E78" s="265"/>
      <c r="F78" s="271"/>
      <c r="G78" s="271"/>
      <c r="H78" s="305"/>
      <c r="I78" s="268"/>
      <c r="K78" s="241"/>
    </row>
    <row r="79" spans="1:11" ht="12.75">
      <c r="A79" s="3"/>
      <c r="B79" s="4"/>
      <c r="E79" s="265"/>
      <c r="F79" s="271"/>
      <c r="G79" s="271"/>
      <c r="H79" s="305"/>
      <c r="I79" s="268"/>
      <c r="K79" s="241"/>
    </row>
    <row r="80" spans="1:11" ht="12.75">
      <c r="A80" s="3"/>
      <c r="B80" s="4"/>
      <c r="E80" s="265"/>
      <c r="F80" s="271"/>
      <c r="G80" s="271"/>
      <c r="H80" s="305"/>
      <c r="I80" s="268"/>
      <c r="K80" s="241"/>
    </row>
    <row r="81" spans="1:11" ht="12.75">
      <c r="A81" s="3"/>
      <c r="B81" s="4"/>
      <c r="E81" s="265"/>
      <c r="F81" s="271"/>
      <c r="G81" s="271"/>
      <c r="H81" s="305"/>
      <c r="I81" s="268"/>
      <c r="K81" s="241"/>
    </row>
    <row r="82" spans="1:11" ht="12.75">
      <c r="A82" s="3"/>
      <c r="B82" s="4"/>
      <c r="E82" s="265"/>
      <c r="F82" s="271"/>
      <c r="G82" s="271"/>
      <c r="H82" s="305"/>
      <c r="I82" s="268"/>
      <c r="K82" s="241"/>
    </row>
    <row r="83" spans="1:11" ht="12.75">
      <c r="A83" s="3"/>
      <c r="B83" s="4"/>
      <c r="E83" s="265"/>
      <c r="F83" s="271"/>
      <c r="G83" s="271"/>
      <c r="H83" s="305"/>
      <c r="I83" s="268"/>
      <c r="K83" s="241"/>
    </row>
    <row r="84" spans="1:11" ht="12.75">
      <c r="A84" s="3"/>
      <c r="B84" s="4"/>
      <c r="E84" s="265"/>
      <c r="F84" s="271"/>
      <c r="G84" s="271"/>
      <c r="H84" s="305"/>
      <c r="I84" s="268"/>
      <c r="K84" s="241"/>
    </row>
    <row r="85" spans="1:11" ht="12.75">
      <c r="A85" s="3"/>
      <c r="B85" s="4"/>
      <c r="E85" s="265"/>
      <c r="F85" s="271"/>
      <c r="G85" s="271"/>
      <c r="H85" s="305"/>
      <c r="I85" s="268"/>
      <c r="K85" s="241"/>
    </row>
    <row r="86" spans="1:11" ht="12.75">
      <c r="A86" s="3"/>
      <c r="B86" s="4"/>
      <c r="E86" s="265"/>
      <c r="F86" s="271"/>
      <c r="G86" s="271"/>
      <c r="H86" s="305"/>
      <c r="I86" s="268"/>
      <c r="K86" s="241"/>
    </row>
    <row r="87" spans="1:11" ht="12.75">
      <c r="A87" s="3"/>
      <c r="B87" s="4"/>
      <c r="E87" s="265"/>
      <c r="F87" s="271"/>
      <c r="G87" s="271"/>
      <c r="H87" s="305"/>
      <c r="I87" s="268"/>
      <c r="K87" s="241"/>
    </row>
    <row r="88" spans="1:11" ht="12.75">
      <c r="A88" s="3"/>
      <c r="B88" s="4"/>
      <c r="E88" s="265"/>
      <c r="F88" s="271"/>
      <c r="G88" s="271"/>
      <c r="H88" s="305"/>
      <c r="I88" s="268"/>
      <c r="K88" s="241"/>
    </row>
    <row r="89" spans="1:11" ht="12.75">
      <c r="A89" s="3"/>
      <c r="B89" s="4"/>
      <c r="E89" s="265"/>
      <c r="F89" s="271"/>
      <c r="G89" s="271"/>
      <c r="H89" s="305"/>
      <c r="I89" s="268"/>
      <c r="K89" s="241"/>
    </row>
    <row r="90" spans="1:11" ht="12.75">
      <c r="A90" s="3"/>
      <c r="B90" s="4"/>
      <c r="E90" s="265"/>
      <c r="F90" s="271"/>
      <c r="G90" s="271"/>
      <c r="H90" s="305"/>
      <c r="I90" s="268"/>
      <c r="K90" s="241"/>
    </row>
    <row r="91" spans="1:11" ht="12.75">
      <c r="A91" s="3"/>
      <c r="B91" s="4"/>
      <c r="E91" s="265"/>
      <c r="F91" s="271"/>
      <c r="G91" s="271"/>
      <c r="H91" s="305"/>
      <c r="I91" s="268"/>
      <c r="K91" s="241"/>
    </row>
    <row r="92" spans="1:11" ht="12.75">
      <c r="A92" s="3"/>
      <c r="B92" s="4"/>
      <c r="E92" s="265"/>
      <c r="F92" s="271"/>
      <c r="G92" s="271"/>
      <c r="H92" s="305"/>
      <c r="I92" s="268"/>
      <c r="K92" s="241"/>
    </row>
    <row r="93" spans="1:11" ht="12.75">
      <c r="A93" s="3"/>
      <c r="B93" s="4"/>
      <c r="E93" s="265"/>
      <c r="F93" s="271"/>
      <c r="G93" s="271"/>
      <c r="H93" s="305"/>
      <c r="I93" s="268"/>
      <c r="K93" s="241"/>
    </row>
    <row r="94" spans="1:11" ht="12.75">
      <c r="A94" s="3"/>
      <c r="B94" s="4"/>
      <c r="E94" s="265"/>
      <c r="F94" s="271"/>
      <c r="G94" s="271"/>
      <c r="H94" s="305"/>
      <c r="I94" s="268"/>
      <c r="K94" s="241"/>
    </row>
    <row r="95" spans="1:11" ht="12.75">
      <c r="A95" s="3"/>
      <c r="B95" s="4"/>
      <c r="E95" s="265"/>
      <c r="F95" s="271"/>
      <c r="G95" s="271"/>
      <c r="H95" s="305"/>
      <c r="I95" s="268"/>
      <c r="K95" s="241"/>
    </row>
    <row r="96" spans="1:11" ht="12.75">
      <c r="A96" s="3"/>
      <c r="B96" s="4"/>
      <c r="E96" s="265"/>
      <c r="F96" s="271"/>
      <c r="G96" s="271"/>
      <c r="H96" s="305"/>
      <c r="I96" s="268"/>
      <c r="K96" s="241"/>
    </row>
    <row r="97" spans="1:11" ht="12.75">
      <c r="A97" s="3"/>
      <c r="B97" s="4"/>
      <c r="E97" s="265"/>
      <c r="F97" s="271"/>
      <c r="G97" s="271"/>
      <c r="H97" s="305"/>
      <c r="I97" s="268"/>
      <c r="K97" s="241"/>
    </row>
    <row r="98" spans="1:11" ht="12.75">
      <c r="A98" s="3"/>
      <c r="B98" s="4"/>
      <c r="E98" s="265"/>
      <c r="F98" s="271"/>
      <c r="G98" s="271"/>
      <c r="H98" s="305"/>
      <c r="I98" s="268"/>
      <c r="K98" s="241"/>
    </row>
    <row r="99" spans="1:11" ht="12.75">
      <c r="A99" s="3"/>
      <c r="B99" s="4"/>
      <c r="E99" s="265"/>
      <c r="F99" s="271"/>
      <c r="G99" s="271"/>
      <c r="H99" s="305"/>
      <c r="I99" s="268"/>
      <c r="K99" s="241"/>
    </row>
    <row r="100" spans="1:11" ht="12.75">
      <c r="A100" s="3"/>
      <c r="B100" s="4"/>
      <c r="E100" s="265"/>
      <c r="F100" s="271"/>
      <c r="G100" s="271"/>
      <c r="H100" s="305"/>
      <c r="I100" s="268"/>
      <c r="K100" s="241"/>
    </row>
    <row r="101" spans="1:11" ht="12.75">
      <c r="A101" s="3"/>
      <c r="B101" s="4"/>
      <c r="E101" s="265"/>
      <c r="F101" s="271"/>
      <c r="G101" s="271"/>
      <c r="H101" s="305"/>
      <c r="I101" s="268"/>
      <c r="K101" s="241"/>
    </row>
    <row r="102" spans="1:11" ht="12.75">
      <c r="A102" s="3"/>
      <c r="B102" s="4"/>
      <c r="E102" s="265"/>
      <c r="F102" s="271"/>
      <c r="G102" s="271"/>
      <c r="H102" s="305"/>
      <c r="I102" s="268"/>
      <c r="K102" s="241"/>
    </row>
    <row r="103" spans="1:11" ht="12.75">
      <c r="A103" s="3"/>
      <c r="B103" s="4"/>
      <c r="E103" s="265"/>
      <c r="F103" s="271"/>
      <c r="G103" s="271"/>
      <c r="H103" s="305"/>
      <c r="I103" s="268"/>
      <c r="K103" s="241"/>
    </row>
    <row r="104" spans="1:11" ht="12.75">
      <c r="A104" s="3"/>
      <c r="B104" s="4"/>
      <c r="E104" s="265"/>
      <c r="F104" s="271"/>
      <c r="G104" s="271"/>
      <c r="H104" s="305"/>
      <c r="I104" s="268"/>
      <c r="K104" s="241"/>
    </row>
    <row r="105" spans="1:11" ht="12.75">
      <c r="A105" s="3"/>
      <c r="B105" s="4"/>
      <c r="E105" s="265"/>
      <c r="F105" s="271"/>
      <c r="G105" s="271"/>
      <c r="H105" s="305"/>
      <c r="I105" s="268"/>
      <c r="K105" s="241"/>
    </row>
    <row r="106" spans="1:11" ht="12.75">
      <c r="A106" s="3"/>
      <c r="B106" s="4"/>
      <c r="E106" s="265"/>
      <c r="F106" s="271"/>
      <c r="G106" s="271"/>
      <c r="H106" s="305"/>
      <c r="I106" s="268"/>
      <c r="K106" s="241"/>
    </row>
    <row r="107" spans="1:11" ht="12.75">
      <c r="A107" s="3"/>
      <c r="B107" s="4"/>
      <c r="E107" s="265"/>
      <c r="F107" s="271"/>
      <c r="G107" s="271"/>
      <c r="H107" s="305"/>
      <c r="I107" s="268"/>
      <c r="K107" s="241"/>
    </row>
    <row r="108" spans="1:11" ht="12.75">
      <c r="A108" s="3"/>
      <c r="B108" s="4"/>
      <c r="E108" s="265"/>
      <c r="F108" s="271"/>
      <c r="G108" s="271"/>
      <c r="H108" s="305"/>
      <c r="I108" s="268"/>
      <c r="K108" s="241"/>
    </row>
    <row r="109" spans="1:11" ht="12.75">
      <c r="A109" s="3"/>
      <c r="B109" s="4"/>
      <c r="E109" s="265"/>
      <c r="F109" s="271"/>
      <c r="G109" s="271"/>
      <c r="H109" s="305"/>
      <c r="I109" s="268"/>
      <c r="K109" s="241"/>
    </row>
    <row r="110" spans="1:11" ht="12.75">
      <c r="A110" s="3"/>
      <c r="B110" s="4"/>
      <c r="E110" s="265"/>
      <c r="F110" s="271"/>
      <c r="G110" s="271"/>
      <c r="H110" s="305"/>
      <c r="I110" s="268"/>
      <c r="K110" s="241"/>
    </row>
    <row r="111" spans="1:11" ht="12.75">
      <c r="A111" s="3"/>
      <c r="B111" s="4"/>
      <c r="E111" s="265"/>
      <c r="F111" s="271"/>
      <c r="G111" s="271"/>
      <c r="H111" s="305"/>
      <c r="I111" s="268"/>
      <c r="K111" s="241"/>
    </row>
    <row r="112" spans="1:11" ht="12.75">
      <c r="A112" s="3"/>
      <c r="B112" s="4"/>
      <c r="E112" s="265"/>
      <c r="F112" s="271"/>
      <c r="G112" s="271"/>
      <c r="H112" s="305"/>
      <c r="I112" s="268"/>
      <c r="K112" s="241"/>
    </row>
    <row r="113" spans="1:11" ht="12.75">
      <c r="A113" s="3"/>
      <c r="B113" s="4"/>
      <c r="E113" s="265"/>
      <c r="F113" s="271"/>
      <c r="G113" s="271"/>
      <c r="H113" s="305"/>
      <c r="I113" s="268"/>
      <c r="K113" s="241"/>
    </row>
    <row r="114" spans="1:11" ht="12.75">
      <c r="A114" s="3"/>
      <c r="B114" s="4"/>
      <c r="E114" s="265"/>
      <c r="F114" s="271"/>
      <c r="G114" s="271"/>
      <c r="H114" s="305"/>
      <c r="I114" s="268"/>
      <c r="K114" s="241"/>
    </row>
    <row r="115" spans="1:11" ht="12.75">
      <c r="A115" s="3"/>
      <c r="B115" s="4"/>
      <c r="E115" s="265"/>
      <c r="F115" s="271"/>
      <c r="G115" s="271"/>
      <c r="H115" s="305"/>
      <c r="I115" s="268"/>
      <c r="K115" s="241"/>
    </row>
    <row r="116" spans="1:11" ht="12.75">
      <c r="A116" s="3"/>
      <c r="B116" s="4"/>
      <c r="E116" s="265"/>
      <c r="F116" s="286"/>
      <c r="G116" s="287"/>
      <c r="H116" s="305"/>
      <c r="I116" s="268"/>
      <c r="K116" s="241"/>
    </row>
    <row r="117" spans="1:11" ht="12.75">
      <c r="A117" s="3"/>
      <c r="B117" s="4"/>
      <c r="E117" s="265"/>
      <c r="F117" s="288"/>
      <c r="G117" s="287"/>
      <c r="H117" s="305"/>
      <c r="I117" s="268"/>
      <c r="K117" s="241"/>
    </row>
    <row r="118" spans="1:11" ht="12.75">
      <c r="A118" s="3"/>
      <c r="B118" s="4"/>
      <c r="E118" s="265"/>
      <c r="F118" s="288"/>
      <c r="G118" s="287"/>
      <c r="H118" s="305"/>
      <c r="I118" s="268"/>
      <c r="K118" s="241"/>
    </row>
    <row r="119" spans="1:11" ht="12.75">
      <c r="A119" s="3"/>
      <c r="B119" s="4"/>
      <c r="E119" s="265"/>
      <c r="F119" s="288"/>
      <c r="G119" s="287"/>
      <c r="H119" s="305"/>
      <c r="I119" s="268"/>
      <c r="K119" s="241"/>
    </row>
    <row r="120" spans="1:11" ht="12.75">
      <c r="A120" s="3"/>
      <c r="B120" s="4"/>
      <c r="E120" s="265"/>
      <c r="F120" s="288"/>
      <c r="G120" s="287"/>
      <c r="H120" s="305"/>
      <c r="I120" s="268"/>
      <c r="K120" s="241"/>
    </row>
    <row r="121" spans="1:11" ht="12.75">
      <c r="A121" s="3"/>
      <c r="B121" s="4"/>
      <c r="E121" s="265"/>
      <c r="F121" s="288"/>
      <c r="G121" s="287"/>
      <c r="H121" s="305"/>
      <c r="I121" s="268"/>
      <c r="K121" s="241"/>
    </row>
    <row r="122" spans="1:11" ht="12.75">
      <c r="A122" s="3"/>
      <c r="B122" s="4"/>
      <c r="E122" s="265"/>
      <c r="F122" s="288"/>
      <c r="G122" s="287"/>
      <c r="H122" s="305"/>
      <c r="I122" s="268"/>
      <c r="K122" s="241"/>
    </row>
    <row r="123" spans="1:11" ht="12.75">
      <c r="A123" s="3"/>
      <c r="B123" s="4"/>
      <c r="E123" s="265"/>
      <c r="F123" s="288"/>
      <c r="G123" s="287"/>
      <c r="H123" s="305"/>
      <c r="I123" s="268"/>
      <c r="K123" s="241"/>
    </row>
    <row r="124" spans="1:11" ht="12.75">
      <c r="A124" s="3"/>
      <c r="B124" s="4"/>
      <c r="E124" s="265"/>
      <c r="F124" s="288"/>
      <c r="G124" s="287"/>
      <c r="H124" s="305"/>
      <c r="I124" s="268"/>
      <c r="K124" s="241"/>
    </row>
    <row r="125" spans="1:11" ht="12.75">
      <c r="A125" s="3"/>
      <c r="B125" s="4"/>
      <c r="E125" s="265"/>
      <c r="F125" s="288"/>
      <c r="G125" s="287"/>
      <c r="H125" s="305"/>
      <c r="I125" s="268"/>
      <c r="K125" s="241"/>
    </row>
    <row r="126" spans="1:11" ht="12.75">
      <c r="A126" s="3"/>
      <c r="B126" s="4"/>
      <c r="E126" s="265"/>
      <c r="F126" s="288"/>
      <c r="G126" s="287"/>
      <c r="H126" s="305"/>
      <c r="I126" s="268"/>
      <c r="K126" s="241"/>
    </row>
    <row r="127" spans="1:11" ht="12.75">
      <c r="A127" s="3"/>
      <c r="B127" s="4"/>
      <c r="E127" s="265"/>
      <c r="F127" s="288"/>
      <c r="G127" s="287"/>
      <c r="H127" s="305"/>
      <c r="I127" s="268"/>
      <c r="K127" s="241"/>
    </row>
    <row r="128" spans="1:11" ht="12.75">
      <c r="A128" s="3"/>
      <c r="B128" s="4"/>
      <c r="E128" s="265"/>
      <c r="F128" s="288"/>
      <c r="G128" s="287"/>
      <c r="H128" s="305"/>
      <c r="I128" s="268"/>
      <c r="K128" s="241"/>
    </row>
    <row r="129" spans="1:11" ht="12.75">
      <c r="A129" s="3"/>
      <c r="B129" s="4"/>
      <c r="E129" s="265"/>
      <c r="F129" s="288"/>
      <c r="G129" s="287"/>
      <c r="H129" s="305"/>
      <c r="I129" s="268"/>
      <c r="K129" s="241"/>
    </row>
    <row r="130" spans="1:11" ht="12.75">
      <c r="A130" s="3"/>
      <c r="B130" s="4"/>
      <c r="E130" s="265"/>
      <c r="F130" s="288"/>
      <c r="G130" s="287"/>
      <c r="H130" s="305"/>
      <c r="I130" s="268"/>
      <c r="K130" s="241"/>
    </row>
    <row r="131" spans="1:11" ht="12.75">
      <c r="A131" s="3"/>
      <c r="B131" s="4"/>
      <c r="E131" s="265"/>
      <c r="F131" s="288"/>
      <c r="G131" s="287"/>
      <c r="H131" s="305"/>
      <c r="I131" s="268"/>
      <c r="K131" s="241"/>
    </row>
    <row r="132" spans="1:11" ht="12.75">
      <c r="A132" s="3"/>
      <c r="B132" s="4"/>
      <c r="E132" s="265"/>
      <c r="F132" s="288"/>
      <c r="G132" s="287"/>
      <c r="H132" s="305"/>
      <c r="I132" s="268"/>
      <c r="K132" s="241"/>
    </row>
    <row r="133" spans="1:11" ht="12.75">
      <c r="A133" s="3"/>
      <c r="B133" s="4"/>
      <c r="E133" s="265"/>
      <c r="F133" s="288"/>
      <c r="G133" s="287"/>
      <c r="H133" s="305"/>
      <c r="I133" s="268"/>
      <c r="K133" s="241"/>
    </row>
    <row r="134" spans="1:11" ht="12.75">
      <c r="A134" s="3"/>
      <c r="B134" s="4"/>
      <c r="E134" s="265"/>
      <c r="F134" s="288"/>
      <c r="G134" s="287"/>
      <c r="H134" s="305"/>
      <c r="I134" s="268"/>
      <c r="K134" s="241"/>
    </row>
    <row r="135" spans="1:11" ht="12.75">
      <c r="A135" s="3"/>
      <c r="B135" s="4"/>
      <c r="E135" s="265"/>
      <c r="F135" s="288"/>
      <c r="G135" s="287"/>
      <c r="H135" s="305"/>
      <c r="I135" s="268"/>
      <c r="K135" s="241"/>
    </row>
    <row r="136" spans="1:11" ht="12.75">
      <c r="A136" s="3"/>
      <c r="B136" s="4"/>
      <c r="E136" s="265"/>
      <c r="F136" s="288"/>
      <c r="G136" s="287"/>
      <c r="H136" s="305"/>
      <c r="I136" s="268"/>
      <c r="K136" s="241"/>
    </row>
    <row r="137" spans="1:11" ht="12.75">
      <c r="A137" s="3"/>
      <c r="B137" s="4"/>
      <c r="E137" s="265"/>
      <c r="F137" s="288"/>
      <c r="G137" s="287"/>
      <c r="H137" s="305"/>
      <c r="I137" s="268"/>
      <c r="K137" s="241"/>
    </row>
    <row r="138" spans="1:11" ht="12.75">
      <c r="A138" s="3"/>
      <c r="B138" s="4"/>
      <c r="E138" s="265"/>
      <c r="F138" s="288"/>
      <c r="G138" s="287"/>
      <c r="H138" s="305"/>
      <c r="I138" s="268"/>
      <c r="K138" s="241"/>
    </row>
    <row r="139" spans="1:11" ht="12.75">
      <c r="A139" s="3"/>
      <c r="B139" s="4"/>
      <c r="E139" s="265"/>
      <c r="F139" s="288"/>
      <c r="G139" s="287"/>
      <c r="H139" s="305"/>
      <c r="I139" s="268"/>
      <c r="K139" s="241"/>
    </row>
    <row r="140" spans="1:11" ht="12.75">
      <c r="A140" s="3"/>
      <c r="B140" s="4"/>
      <c r="E140" s="265"/>
      <c r="F140" s="288"/>
      <c r="G140" s="287"/>
      <c r="H140" s="305"/>
      <c r="I140" s="268"/>
      <c r="K140" s="241"/>
    </row>
    <row r="141" spans="1:11" ht="12.75">
      <c r="A141" s="3"/>
      <c r="B141" s="4"/>
      <c r="E141" s="265"/>
      <c r="F141" s="288"/>
      <c r="G141" s="287"/>
      <c r="H141" s="305"/>
      <c r="I141" s="268"/>
      <c r="K141" s="241"/>
    </row>
    <row r="142" spans="1:11" ht="12.75">
      <c r="A142" s="3"/>
      <c r="B142" s="4"/>
      <c r="E142" s="265"/>
      <c r="F142" s="288"/>
      <c r="G142" s="287"/>
      <c r="H142" s="305"/>
      <c r="I142" s="268"/>
      <c r="K142" s="241"/>
    </row>
    <row r="143" spans="1:11" ht="12.75">
      <c r="A143" s="3"/>
      <c r="B143" s="4"/>
      <c r="E143" s="265"/>
      <c r="F143" s="288"/>
      <c r="G143" s="287"/>
      <c r="H143" s="305"/>
      <c r="I143" s="268"/>
      <c r="K143" s="241"/>
    </row>
    <row r="144" spans="1:11" ht="12.75">
      <c r="A144" s="3"/>
      <c r="B144" s="4"/>
      <c r="E144" s="265"/>
      <c r="F144" s="288"/>
      <c r="G144" s="287"/>
      <c r="H144" s="305"/>
      <c r="I144" s="268"/>
      <c r="K144" s="241"/>
    </row>
    <row r="145" spans="1:11" ht="12.75">
      <c r="A145" s="3"/>
      <c r="B145" s="4"/>
      <c r="E145" s="265"/>
      <c r="F145" s="288"/>
      <c r="G145" s="287"/>
      <c r="H145" s="305"/>
      <c r="I145" s="268"/>
      <c r="K145" s="241"/>
    </row>
    <row r="146" spans="1:11" ht="12.75">
      <c r="A146" s="3"/>
      <c r="B146" s="4"/>
      <c r="E146" s="265"/>
      <c r="F146" s="288"/>
      <c r="G146" s="287"/>
      <c r="H146" s="305"/>
      <c r="I146" s="268"/>
      <c r="K146" s="241"/>
    </row>
    <row r="147" spans="1:11" ht="12.75">
      <c r="A147" s="3"/>
      <c r="B147" s="4"/>
      <c r="E147" s="265"/>
      <c r="F147" s="288"/>
      <c r="G147" s="287"/>
      <c r="H147" s="305"/>
      <c r="I147" s="268"/>
      <c r="K147" s="241"/>
    </row>
    <row r="148" spans="1:11" ht="12.75">
      <c r="A148" s="3"/>
      <c r="B148" s="4"/>
      <c r="E148" s="265"/>
      <c r="F148" s="288"/>
      <c r="G148" s="287"/>
      <c r="H148" s="305"/>
      <c r="I148" s="268"/>
      <c r="K148" s="241"/>
    </row>
    <row r="149" spans="1:11" ht="12.75">
      <c r="A149" s="3"/>
      <c r="B149" s="4"/>
      <c r="E149" s="265"/>
      <c r="F149" s="288"/>
      <c r="G149" s="287"/>
      <c r="H149" s="305"/>
      <c r="I149" s="268"/>
      <c r="K149" s="241"/>
    </row>
    <row r="150" spans="1:11" ht="12.75">
      <c r="A150" s="3"/>
      <c r="B150" s="4"/>
      <c r="E150" s="265"/>
      <c r="F150" s="288"/>
      <c r="G150" s="287"/>
      <c r="H150" s="305"/>
      <c r="I150" s="268"/>
      <c r="K150" s="241"/>
    </row>
    <row r="151" spans="1:11" ht="12.75">
      <c r="A151" s="3"/>
      <c r="B151" s="4"/>
      <c r="E151" s="265"/>
      <c r="F151" s="288"/>
      <c r="G151" s="287"/>
      <c r="H151" s="305"/>
      <c r="I151" s="268"/>
      <c r="K151" s="241"/>
    </row>
    <row r="152" spans="1:11" ht="12.75">
      <c r="A152" s="3"/>
      <c r="B152" s="4"/>
      <c r="E152" s="265"/>
      <c r="F152" s="288"/>
      <c r="G152" s="287"/>
      <c r="H152" s="305"/>
      <c r="I152" s="268"/>
      <c r="K152" s="241"/>
    </row>
    <row r="153" spans="1:11" ht="12.75">
      <c r="A153" s="3"/>
      <c r="B153" s="4"/>
      <c r="E153" s="265"/>
      <c r="F153" s="288"/>
      <c r="G153" s="287"/>
      <c r="H153" s="305"/>
      <c r="I153" s="268"/>
      <c r="K153" s="241"/>
    </row>
    <row r="154" spans="1:11" ht="12.75">
      <c r="A154" s="3"/>
      <c r="B154" s="4"/>
      <c r="E154" s="265"/>
      <c r="F154" s="288"/>
      <c r="G154" s="287"/>
      <c r="H154" s="305"/>
      <c r="I154" s="268"/>
      <c r="K154" s="241"/>
    </row>
    <row r="155" spans="1:11" ht="12.75">
      <c r="A155" s="3"/>
      <c r="B155" s="4"/>
      <c r="E155" s="265"/>
      <c r="F155" s="288"/>
      <c r="G155" s="287"/>
      <c r="H155" s="305"/>
      <c r="I155" s="268"/>
      <c r="K155" s="241"/>
    </row>
    <row r="156" spans="1:11" ht="12.75">
      <c r="A156" s="3"/>
      <c r="B156" s="4"/>
      <c r="E156" s="265"/>
      <c r="F156" s="288"/>
      <c r="G156" s="287"/>
      <c r="H156" s="305"/>
      <c r="I156" s="268"/>
      <c r="K156" s="241"/>
    </row>
    <row r="157" spans="1:11" ht="12.75">
      <c r="A157" s="3"/>
      <c r="B157" s="4"/>
      <c r="E157" s="265"/>
      <c r="F157" s="288"/>
      <c r="G157" s="287"/>
      <c r="H157" s="305"/>
      <c r="I157" s="268"/>
      <c r="K157" s="241"/>
    </row>
    <row r="158" spans="1:11" ht="12.75">
      <c r="A158" s="3"/>
      <c r="B158" s="4"/>
      <c r="E158" s="265"/>
      <c r="F158" s="288"/>
      <c r="G158" s="287"/>
      <c r="H158" s="305"/>
      <c r="I158" s="268"/>
      <c r="K158" s="241"/>
    </row>
    <row r="159" spans="1:11" ht="12.75">
      <c r="A159" s="3"/>
      <c r="B159" s="4"/>
      <c r="E159" s="265"/>
      <c r="F159" s="288"/>
      <c r="G159" s="287"/>
      <c r="H159" s="305"/>
      <c r="I159" s="268"/>
      <c r="K159" s="241"/>
    </row>
    <row r="160" spans="1:11" ht="12.75">
      <c r="A160" s="3"/>
      <c r="B160" s="4"/>
      <c r="E160" s="265"/>
      <c r="F160" s="288"/>
      <c r="G160" s="287"/>
      <c r="H160" s="305"/>
      <c r="I160" s="268"/>
      <c r="K160" s="241"/>
    </row>
    <row r="161" spans="1:11" ht="12.75">
      <c r="A161" s="3"/>
      <c r="B161" s="4"/>
      <c r="E161" s="265"/>
      <c r="F161" s="288"/>
      <c r="G161" s="287"/>
      <c r="H161" s="305"/>
      <c r="I161" s="268"/>
      <c r="K161" s="241"/>
    </row>
    <row r="162" spans="1:11" ht="12.75">
      <c r="A162" s="3"/>
      <c r="B162" s="4"/>
      <c r="E162" s="265"/>
      <c r="F162" s="288"/>
      <c r="G162" s="287"/>
      <c r="H162" s="305"/>
      <c r="I162" s="268"/>
      <c r="K162" s="241"/>
    </row>
    <row r="163" spans="1:11" ht="12.75">
      <c r="A163" s="3"/>
      <c r="B163" s="4"/>
      <c r="E163" s="265"/>
      <c r="F163" s="288"/>
      <c r="G163" s="287"/>
      <c r="H163" s="305"/>
      <c r="I163" s="268"/>
      <c r="K163" s="241"/>
    </row>
    <row r="164" spans="1:11" ht="12.75">
      <c r="A164" s="3"/>
      <c r="B164" s="4"/>
      <c r="E164" s="265"/>
      <c r="F164" s="288"/>
      <c r="G164" s="287"/>
      <c r="H164" s="305"/>
      <c r="I164" s="268"/>
      <c r="K164" s="241"/>
    </row>
    <row r="165" spans="1:11" ht="12.75">
      <c r="A165" s="3"/>
      <c r="B165" s="4"/>
      <c r="E165" s="265"/>
      <c r="F165" s="288"/>
      <c r="G165" s="287"/>
      <c r="H165" s="305"/>
      <c r="I165" s="268"/>
      <c r="K165" s="241"/>
    </row>
    <row r="166" spans="1:11" ht="12.75">
      <c r="A166" s="3"/>
      <c r="B166" s="4"/>
      <c r="E166" s="265"/>
      <c r="F166" s="288"/>
      <c r="G166" s="287"/>
      <c r="H166" s="305"/>
      <c r="I166" s="268"/>
      <c r="K166" s="241"/>
    </row>
    <row r="167" spans="1:11" ht="12.75">
      <c r="A167" s="3"/>
      <c r="B167" s="4"/>
      <c r="E167" s="265"/>
      <c r="F167" s="288"/>
      <c r="G167" s="287"/>
      <c r="H167" s="305"/>
      <c r="I167" s="268"/>
      <c r="K167" s="241"/>
    </row>
    <row r="168" spans="1:11" ht="12.75">
      <c r="A168" s="3"/>
      <c r="B168" s="4"/>
      <c r="E168" s="265"/>
      <c r="F168" s="288"/>
      <c r="G168" s="287"/>
      <c r="H168" s="305"/>
      <c r="I168" s="268"/>
      <c r="K168" s="241"/>
    </row>
    <row r="169" spans="1:11" ht="12.75">
      <c r="A169" s="3"/>
      <c r="B169" s="4"/>
      <c r="E169" s="265"/>
      <c r="F169" s="288"/>
      <c r="G169" s="287"/>
      <c r="H169" s="305"/>
      <c r="I169" s="268"/>
      <c r="K169" s="241"/>
    </row>
    <row r="170" spans="1:11" ht="12.75">
      <c r="A170" s="3"/>
      <c r="B170" s="4"/>
      <c r="E170" s="265"/>
      <c r="F170" s="288"/>
      <c r="G170" s="287"/>
      <c r="H170" s="305"/>
      <c r="I170" s="268"/>
      <c r="K170" s="241"/>
    </row>
    <row r="171" spans="1:11" ht="12.75">
      <c r="A171" s="3"/>
      <c r="B171" s="4"/>
      <c r="E171" s="265"/>
      <c r="F171" s="288"/>
      <c r="G171" s="287"/>
      <c r="H171" s="305"/>
      <c r="I171" s="268"/>
      <c r="K171" s="241"/>
    </row>
    <row r="172" spans="1:11" ht="12.75">
      <c r="A172" s="3"/>
      <c r="B172" s="4"/>
      <c r="E172" s="265"/>
      <c r="F172" s="288"/>
      <c r="G172" s="287"/>
      <c r="H172" s="305"/>
      <c r="I172" s="268"/>
      <c r="K172" s="241"/>
    </row>
    <row r="173" spans="1:11" ht="12.75">
      <c r="A173" s="3"/>
      <c r="B173" s="4"/>
      <c r="E173" s="265"/>
      <c r="F173" s="288"/>
      <c r="G173" s="287"/>
      <c r="H173" s="305"/>
      <c r="I173" s="268"/>
      <c r="K173" s="241"/>
    </row>
    <row r="174" spans="1:11" ht="12.75">
      <c r="A174" s="3"/>
      <c r="B174" s="4"/>
      <c r="E174" s="265"/>
      <c r="F174" s="288"/>
      <c r="G174" s="287"/>
      <c r="H174" s="305"/>
      <c r="I174" s="268"/>
      <c r="K174" s="241"/>
    </row>
    <row r="175" spans="1:11" ht="12.75">
      <c r="A175" s="3"/>
      <c r="B175" s="4"/>
      <c r="E175" s="265"/>
      <c r="F175" s="288"/>
      <c r="G175" s="287"/>
      <c r="H175" s="305"/>
      <c r="I175" s="268"/>
      <c r="K175" s="241"/>
    </row>
    <row r="176" spans="1:11" ht="12.75">
      <c r="A176" s="3"/>
      <c r="B176" s="4"/>
      <c r="E176" s="265"/>
      <c r="F176" s="288"/>
      <c r="G176" s="287"/>
      <c r="H176" s="305"/>
      <c r="I176" s="268"/>
      <c r="K176" s="241"/>
    </row>
    <row r="177" spans="1:11" ht="12.75">
      <c r="A177" s="3"/>
      <c r="B177" s="4"/>
      <c r="E177" s="265"/>
      <c r="F177" s="288"/>
      <c r="G177" s="287"/>
      <c r="H177" s="305"/>
      <c r="I177" s="268"/>
      <c r="K177" s="241"/>
    </row>
    <row r="178" spans="1:11" ht="12.75">
      <c r="A178" s="3"/>
      <c r="B178" s="4"/>
      <c r="E178" s="265"/>
      <c r="F178" s="288"/>
      <c r="G178" s="287"/>
      <c r="H178" s="305"/>
      <c r="I178" s="268"/>
      <c r="K178" s="241"/>
    </row>
    <row r="179" spans="1:11" ht="12.75">
      <c r="A179" s="3"/>
      <c r="B179" s="4"/>
      <c r="E179" s="265"/>
      <c r="F179" s="288"/>
      <c r="G179" s="287"/>
      <c r="H179" s="305"/>
      <c r="I179" s="268"/>
      <c r="K179" s="241"/>
    </row>
    <row r="180" spans="1:11" ht="12.75">
      <c r="A180" s="3"/>
      <c r="B180" s="4"/>
      <c r="E180" s="265"/>
      <c r="F180" s="288"/>
      <c r="G180" s="287"/>
      <c r="H180" s="305"/>
      <c r="I180" s="268"/>
      <c r="K180" s="241"/>
    </row>
    <row r="181" spans="1:11" ht="12.75">
      <c r="A181" s="3"/>
      <c r="B181" s="4"/>
      <c r="E181" s="265"/>
      <c r="F181" s="288"/>
      <c r="G181" s="287"/>
      <c r="H181" s="305"/>
      <c r="I181" s="268"/>
      <c r="K181" s="241"/>
    </row>
    <row r="182" spans="1:11" ht="12.75">
      <c r="A182" s="3"/>
      <c r="B182" s="4"/>
      <c r="E182" s="265"/>
      <c r="F182" s="288"/>
      <c r="G182" s="287"/>
      <c r="H182" s="305"/>
      <c r="I182" s="268"/>
      <c r="K182" s="241"/>
    </row>
    <row r="183" spans="1:11" ht="12.75">
      <c r="A183" s="3"/>
      <c r="B183" s="4"/>
      <c r="E183" s="265"/>
      <c r="F183" s="288"/>
      <c r="G183" s="287"/>
      <c r="H183" s="305"/>
      <c r="I183" s="268"/>
      <c r="K183" s="241"/>
    </row>
    <row r="184" spans="1:11" ht="12.75">
      <c r="A184" s="3"/>
      <c r="B184" s="4"/>
      <c r="E184" s="265"/>
      <c r="F184" s="288"/>
      <c r="G184" s="287"/>
      <c r="H184" s="305"/>
      <c r="I184" s="268"/>
      <c r="K184" s="241"/>
    </row>
    <row r="185" spans="1:11" ht="12.75">
      <c r="A185" s="3"/>
      <c r="B185" s="4"/>
      <c r="E185" s="265"/>
      <c r="F185" s="288"/>
      <c r="G185" s="287"/>
      <c r="H185" s="305"/>
      <c r="I185" s="268"/>
      <c r="K185" s="241"/>
    </row>
    <row r="186" spans="1:11" ht="12.75">
      <c r="A186" s="3"/>
      <c r="B186" s="4"/>
      <c r="E186" s="265"/>
      <c r="F186" s="288"/>
      <c r="G186" s="287"/>
      <c r="H186" s="305"/>
      <c r="I186" s="268"/>
      <c r="K186" s="241"/>
    </row>
    <row r="187" spans="1:11" ht="12.75">
      <c r="A187" s="3"/>
      <c r="B187" s="4"/>
      <c r="E187" s="265"/>
      <c r="F187" s="288"/>
      <c r="G187" s="287"/>
      <c r="H187" s="305"/>
      <c r="I187" s="268"/>
      <c r="K187" s="241"/>
    </row>
    <row r="188" spans="1:11" ht="12.75">
      <c r="A188" s="3"/>
      <c r="B188" s="4"/>
      <c r="E188" s="265"/>
      <c r="F188" s="288"/>
      <c r="G188" s="287"/>
      <c r="H188" s="305"/>
      <c r="I188" s="268"/>
      <c r="K188" s="241"/>
    </row>
    <row r="189" spans="1:11" ht="12.75">
      <c r="A189" s="3"/>
      <c r="B189" s="4"/>
      <c r="E189" s="265"/>
      <c r="F189" s="288"/>
      <c r="G189" s="287"/>
      <c r="H189" s="305"/>
      <c r="I189" s="268"/>
      <c r="K189" s="241"/>
    </row>
    <row r="190" spans="1:11" ht="12.75">
      <c r="A190" s="3"/>
      <c r="B190" s="4"/>
      <c r="E190" s="265"/>
      <c r="F190" s="288"/>
      <c r="G190" s="287"/>
      <c r="H190" s="305"/>
      <c r="I190" s="268"/>
      <c r="K190" s="241"/>
    </row>
    <row r="191" spans="1:11" ht="12.75">
      <c r="A191" s="3"/>
      <c r="B191" s="4"/>
      <c r="E191" s="265"/>
      <c r="F191" s="288"/>
      <c r="G191" s="287"/>
      <c r="H191" s="305"/>
      <c r="I191" s="268"/>
      <c r="K191" s="241"/>
    </row>
    <row r="192" spans="1:11" ht="12.75">
      <c r="A192" s="3"/>
      <c r="B192" s="4"/>
      <c r="E192" s="265"/>
      <c r="F192" s="288"/>
      <c r="G192" s="287"/>
      <c r="H192" s="305"/>
      <c r="I192" s="268"/>
      <c r="K192" s="241"/>
    </row>
    <row r="193" spans="1:11" ht="12.75">
      <c r="A193" s="3"/>
      <c r="B193" s="4"/>
      <c r="E193" s="265"/>
      <c r="F193" s="288"/>
      <c r="G193" s="287"/>
      <c r="H193" s="305"/>
      <c r="I193" s="268"/>
      <c r="K193" s="241"/>
    </row>
    <row r="194" spans="1:11" ht="12.75">
      <c r="A194" s="3"/>
      <c r="B194" s="4"/>
      <c r="E194" s="265"/>
      <c r="F194" s="288"/>
      <c r="G194" s="287"/>
      <c r="H194" s="305"/>
      <c r="I194" s="268"/>
      <c r="K194" s="241"/>
    </row>
    <row r="195" spans="1:11" ht="12.75">
      <c r="A195" s="3"/>
      <c r="B195" s="4"/>
      <c r="E195" s="265"/>
      <c r="F195" s="288"/>
      <c r="G195" s="287"/>
      <c r="H195" s="305"/>
      <c r="I195" s="268"/>
      <c r="K195" s="241"/>
    </row>
    <row r="196" spans="1:11" ht="12.75">
      <c r="A196" s="3"/>
      <c r="B196" s="4"/>
      <c r="E196" s="265"/>
      <c r="F196" s="288"/>
      <c r="G196" s="287"/>
      <c r="H196" s="305"/>
      <c r="I196" s="268"/>
      <c r="K196" s="241"/>
    </row>
    <row r="197" spans="1:11" ht="12.75">
      <c r="A197" s="3"/>
      <c r="B197" s="4"/>
      <c r="E197" s="265"/>
      <c r="F197" s="288"/>
      <c r="G197" s="287"/>
      <c r="H197" s="305"/>
      <c r="I197" s="268"/>
      <c r="K197" s="241"/>
    </row>
    <row r="198" spans="1:11" ht="12.75">
      <c r="A198" s="3"/>
      <c r="B198" s="4"/>
      <c r="E198" s="265"/>
      <c r="F198" s="288"/>
      <c r="G198" s="287"/>
      <c r="H198" s="305"/>
      <c r="I198" s="268"/>
      <c r="K198" s="241"/>
    </row>
    <row r="199" spans="1:11" ht="12.75">
      <c r="A199" s="3"/>
      <c r="B199" s="4"/>
      <c r="E199" s="265"/>
      <c r="F199" s="288"/>
      <c r="G199" s="287"/>
      <c r="H199" s="305"/>
      <c r="I199" s="268"/>
      <c r="K199" s="241"/>
    </row>
    <row r="200" spans="1:11" ht="12.75">
      <c r="A200" s="3"/>
      <c r="B200" s="4"/>
      <c r="E200" s="265"/>
      <c r="F200" s="288"/>
      <c r="G200" s="287"/>
      <c r="H200" s="305"/>
      <c r="I200" s="268"/>
      <c r="K200" s="241"/>
    </row>
    <row r="201" spans="1:11" ht="12.75">
      <c r="A201" s="3"/>
      <c r="B201" s="4"/>
      <c r="E201" s="265"/>
      <c r="F201" s="288"/>
      <c r="G201" s="287"/>
      <c r="H201" s="305"/>
      <c r="I201" s="268"/>
      <c r="K201" s="241"/>
    </row>
    <row r="202" spans="1:11" ht="12.75">
      <c r="A202" s="3"/>
      <c r="B202" s="4"/>
      <c r="E202" s="265"/>
      <c r="F202" s="288"/>
      <c r="G202" s="287"/>
      <c r="H202" s="305"/>
      <c r="I202" s="268"/>
      <c r="K202" s="241"/>
    </row>
    <row r="203" spans="1:11" ht="12.75">
      <c r="A203" s="3"/>
      <c r="B203" s="4"/>
      <c r="E203" s="265"/>
      <c r="F203" s="288"/>
      <c r="G203" s="287"/>
      <c r="H203" s="305"/>
      <c r="I203" s="268"/>
      <c r="K203" s="241"/>
    </row>
    <row r="204" spans="1:11" ht="12.75">
      <c r="A204" s="3"/>
      <c r="B204" s="4"/>
      <c r="E204" s="265"/>
      <c r="F204" s="288"/>
      <c r="G204" s="287"/>
      <c r="H204" s="305"/>
      <c r="I204" s="268"/>
      <c r="K204" s="241"/>
    </row>
    <row r="205" spans="1:11" ht="12.75">
      <c r="A205" s="3"/>
      <c r="B205" s="4"/>
      <c r="E205" s="265"/>
      <c r="F205" s="288"/>
      <c r="G205" s="287"/>
      <c r="H205" s="305"/>
      <c r="I205" s="268"/>
      <c r="K205" s="241"/>
    </row>
    <row r="206" spans="1:11" ht="12.75">
      <c r="A206" s="3"/>
      <c r="B206" s="4"/>
      <c r="E206" s="265"/>
      <c r="F206" s="288"/>
      <c r="G206" s="287"/>
      <c r="H206" s="305"/>
      <c r="I206" s="268"/>
      <c r="K206" s="241"/>
    </row>
    <row r="207" spans="1:11" ht="12.75">
      <c r="A207" s="3"/>
      <c r="B207" s="4"/>
      <c r="E207" s="265"/>
      <c r="F207" s="288"/>
      <c r="G207" s="287"/>
      <c r="H207" s="305"/>
      <c r="I207" s="268"/>
      <c r="K207" s="241"/>
    </row>
    <row r="208" spans="1:11" ht="12.75">
      <c r="A208" s="3"/>
      <c r="B208" s="4"/>
      <c r="E208" s="265"/>
      <c r="F208" s="288"/>
      <c r="G208" s="287"/>
      <c r="H208" s="305"/>
      <c r="I208" s="268"/>
      <c r="K208" s="241"/>
    </row>
    <row r="209" spans="1:11" ht="12.75">
      <c r="A209" s="3"/>
      <c r="B209" s="4"/>
      <c r="E209" s="265"/>
      <c r="F209" s="288"/>
      <c r="G209" s="287"/>
      <c r="H209" s="305"/>
      <c r="I209" s="268"/>
      <c r="K209" s="241"/>
    </row>
    <row r="210" spans="1:11" ht="12.75">
      <c r="A210" s="3"/>
      <c r="B210" s="4"/>
      <c r="E210" s="265"/>
      <c r="F210" s="288"/>
      <c r="G210" s="287"/>
      <c r="H210" s="305"/>
      <c r="I210" s="268"/>
      <c r="K210" s="241"/>
    </row>
    <row r="211" spans="1:11" ht="12.75">
      <c r="A211" s="3"/>
      <c r="B211" s="4"/>
      <c r="E211" s="265"/>
      <c r="F211" s="288"/>
      <c r="G211" s="287"/>
      <c r="H211" s="305"/>
      <c r="I211" s="268"/>
      <c r="K211" s="241"/>
    </row>
    <row r="212" spans="1:11" ht="12.75">
      <c r="A212" s="3"/>
      <c r="B212" s="4"/>
      <c r="E212" s="265"/>
      <c r="F212" s="288"/>
      <c r="G212" s="287"/>
      <c r="H212" s="305"/>
      <c r="I212" s="268"/>
      <c r="K212" s="241"/>
    </row>
    <row r="213" spans="1:11" ht="12.75">
      <c r="A213" s="3"/>
      <c r="B213" s="4"/>
      <c r="E213" s="265"/>
      <c r="F213" s="288"/>
      <c r="G213" s="287"/>
      <c r="H213" s="305"/>
      <c r="I213" s="268"/>
      <c r="K213" s="241"/>
    </row>
    <row r="214" spans="1:11" ht="12.75">
      <c r="A214" s="3"/>
      <c r="B214" s="4"/>
      <c r="E214" s="265"/>
      <c r="F214" s="288"/>
      <c r="G214" s="287"/>
      <c r="H214" s="305"/>
      <c r="I214" s="268"/>
      <c r="K214" s="241"/>
    </row>
    <row r="215" spans="1:11" ht="12.75">
      <c r="A215" s="3"/>
      <c r="B215" s="4"/>
      <c r="E215" s="265"/>
      <c r="F215" s="288"/>
      <c r="G215" s="287"/>
      <c r="H215" s="305"/>
      <c r="I215" s="268"/>
      <c r="K215" s="241"/>
    </row>
    <row r="216" spans="1:11" ht="12.75">
      <c r="A216" s="3"/>
      <c r="B216" s="4"/>
      <c r="E216" s="265"/>
      <c r="F216" s="288"/>
      <c r="G216" s="287"/>
      <c r="H216" s="305"/>
      <c r="I216" s="268"/>
      <c r="K216" s="241"/>
    </row>
    <row r="217" spans="1:11" ht="12.75">
      <c r="A217" s="3"/>
      <c r="B217" s="4"/>
      <c r="E217" s="265"/>
      <c r="F217" s="288"/>
      <c r="G217" s="287"/>
      <c r="H217" s="305"/>
      <c r="I217" s="268"/>
      <c r="K217" s="241"/>
    </row>
    <row r="218" spans="1:11" ht="12.75">
      <c r="A218" s="3"/>
      <c r="B218" s="4"/>
      <c r="E218" s="265"/>
      <c r="F218" s="288"/>
      <c r="G218" s="287"/>
      <c r="H218" s="305"/>
      <c r="I218" s="268"/>
      <c r="K218" s="241"/>
    </row>
    <row r="219" spans="1:11" ht="12.75">
      <c r="A219" s="3"/>
      <c r="B219" s="4"/>
      <c r="E219" s="265"/>
      <c r="F219" s="288"/>
      <c r="G219" s="287"/>
      <c r="H219" s="305"/>
      <c r="I219" s="268"/>
      <c r="K219" s="241"/>
    </row>
    <row r="220" spans="1:11" ht="12.75">
      <c r="A220" s="3"/>
      <c r="B220" s="4"/>
      <c r="E220" s="265"/>
      <c r="F220" s="288"/>
      <c r="G220" s="287"/>
      <c r="H220" s="305"/>
      <c r="I220" s="268"/>
      <c r="K220" s="241"/>
    </row>
    <row r="221" spans="1:11" ht="12.75">
      <c r="A221" s="3"/>
      <c r="B221" s="4"/>
      <c r="E221" s="265"/>
      <c r="F221" s="288"/>
      <c r="G221" s="287"/>
      <c r="H221" s="305"/>
      <c r="I221" s="268"/>
      <c r="K221" s="241"/>
    </row>
    <row r="222" spans="1:11" ht="12.75">
      <c r="A222" s="3"/>
      <c r="B222" s="4"/>
      <c r="E222" s="265"/>
      <c r="F222" s="288"/>
      <c r="G222" s="287"/>
      <c r="H222" s="305"/>
      <c r="I222" s="268"/>
      <c r="K222" s="241"/>
    </row>
    <row r="223" spans="1:11" ht="12.75">
      <c r="A223" s="3"/>
      <c r="B223" s="4"/>
      <c r="E223" s="265"/>
      <c r="F223" s="288"/>
      <c r="G223" s="287"/>
      <c r="H223" s="305"/>
      <c r="I223" s="268"/>
      <c r="K223" s="241"/>
    </row>
    <row r="224" spans="1:11" ht="12.75">
      <c r="A224" s="3"/>
      <c r="B224" s="4"/>
      <c r="E224" s="265"/>
      <c r="F224" s="288"/>
      <c r="G224" s="287"/>
      <c r="H224" s="305"/>
      <c r="I224" s="268"/>
      <c r="K224" s="241"/>
    </row>
    <row r="225" spans="1:11" ht="12.75">
      <c r="A225" s="3"/>
      <c r="B225" s="4"/>
      <c r="E225" s="265"/>
      <c r="F225" s="288"/>
      <c r="G225" s="287"/>
      <c r="H225" s="305"/>
      <c r="I225" s="268"/>
      <c r="K225" s="241"/>
    </row>
    <row r="226" spans="1:11" ht="12.75">
      <c r="A226" s="3"/>
      <c r="B226" s="4"/>
      <c r="E226" s="265"/>
      <c r="F226" s="288"/>
      <c r="G226" s="287"/>
      <c r="H226" s="305"/>
      <c r="I226" s="268"/>
      <c r="K226" s="241"/>
    </row>
    <row r="227" spans="1:11" ht="12.75">
      <c r="A227" s="3"/>
      <c r="B227" s="4"/>
      <c r="E227" s="265"/>
      <c r="F227" s="288"/>
      <c r="G227" s="287"/>
      <c r="H227" s="305"/>
      <c r="I227" s="268"/>
      <c r="K227" s="241"/>
    </row>
    <row r="228" spans="1:11" ht="12.75">
      <c r="A228" s="3"/>
      <c r="B228" s="4"/>
      <c r="E228" s="265"/>
      <c r="F228" s="288"/>
      <c r="G228" s="287"/>
      <c r="H228" s="305"/>
      <c r="I228" s="268"/>
      <c r="K228" s="241"/>
    </row>
    <row r="229" spans="1:11" ht="12.75">
      <c r="A229" s="3"/>
      <c r="B229" s="4"/>
      <c r="E229" s="265"/>
      <c r="F229" s="288"/>
      <c r="G229" s="287"/>
      <c r="H229" s="305"/>
      <c r="I229" s="268"/>
      <c r="K229" s="241"/>
    </row>
    <row r="230" spans="1:11" ht="12.75">
      <c r="A230" s="3"/>
      <c r="B230" s="4"/>
      <c r="E230" s="265"/>
      <c r="F230" s="288"/>
      <c r="G230" s="287"/>
      <c r="H230" s="305"/>
      <c r="I230" s="268"/>
      <c r="K230" s="241"/>
    </row>
    <row r="231" spans="1:11" ht="12.75">
      <c r="A231" s="3"/>
      <c r="B231" s="4"/>
      <c r="E231" s="265"/>
      <c r="F231" s="288"/>
      <c r="G231" s="287"/>
      <c r="H231" s="305"/>
      <c r="I231" s="268"/>
      <c r="K231" s="241"/>
    </row>
    <row r="232" spans="1:11" ht="12.75">
      <c r="A232" s="3"/>
      <c r="B232" s="4"/>
      <c r="E232" s="265"/>
      <c r="F232" s="288"/>
      <c r="G232" s="287"/>
      <c r="H232" s="305"/>
      <c r="I232" s="268"/>
      <c r="K232" s="241"/>
    </row>
    <row r="233" spans="1:11" ht="12.75">
      <c r="A233" s="3"/>
      <c r="B233" s="4"/>
      <c r="E233" s="265"/>
      <c r="F233" s="288"/>
      <c r="G233" s="287"/>
      <c r="H233" s="305"/>
      <c r="I233" s="268"/>
      <c r="K233" s="241"/>
    </row>
    <row r="234" spans="1:11" ht="12.75">
      <c r="A234" s="3"/>
      <c r="B234" s="4"/>
      <c r="E234" s="265"/>
      <c r="F234" s="288"/>
      <c r="G234" s="287"/>
      <c r="H234" s="305"/>
      <c r="I234" s="268"/>
      <c r="K234" s="241"/>
    </row>
    <row r="235" spans="1:11" ht="12.75">
      <c r="A235" s="3"/>
      <c r="B235" s="4"/>
      <c r="E235" s="265"/>
      <c r="F235" s="288"/>
      <c r="G235" s="287"/>
      <c r="H235" s="305"/>
      <c r="I235" s="268"/>
      <c r="K235" s="241"/>
    </row>
    <row r="236" spans="1:11" ht="12.75">
      <c r="A236" s="3"/>
      <c r="B236" s="4"/>
      <c r="E236" s="265"/>
      <c r="F236" s="288"/>
      <c r="G236" s="287"/>
      <c r="H236" s="305"/>
      <c r="I236" s="268"/>
      <c r="K236" s="241"/>
    </row>
    <row r="237" spans="1:11" ht="12.75">
      <c r="A237" s="3"/>
      <c r="B237" s="4"/>
      <c r="E237" s="265"/>
      <c r="F237" s="288"/>
      <c r="G237" s="287"/>
      <c r="H237" s="305"/>
      <c r="I237" s="268"/>
      <c r="K237" s="241"/>
    </row>
    <row r="238" spans="1:11" ht="12.75">
      <c r="A238" s="3"/>
      <c r="B238" s="4"/>
      <c r="E238" s="265"/>
      <c r="F238" s="288"/>
      <c r="G238" s="287"/>
      <c r="H238" s="305"/>
      <c r="I238" s="268"/>
      <c r="K238" s="241"/>
    </row>
    <row r="239" spans="1:11" ht="12.75">
      <c r="A239" s="3"/>
      <c r="B239" s="4"/>
      <c r="E239" s="265"/>
      <c r="F239" s="288"/>
      <c r="G239" s="287"/>
      <c r="H239" s="305"/>
      <c r="I239" s="268"/>
      <c r="K239" s="241"/>
    </row>
    <row r="240" spans="1:11" ht="12.75">
      <c r="A240" s="3"/>
      <c r="B240" s="4"/>
      <c r="E240" s="265"/>
      <c r="F240" s="288"/>
      <c r="G240" s="287"/>
      <c r="H240" s="305"/>
      <c r="I240" s="268"/>
      <c r="K240" s="241"/>
    </row>
    <row r="241" spans="1:11" ht="12.75">
      <c r="A241" s="3"/>
      <c r="B241" s="4"/>
      <c r="E241" s="265"/>
      <c r="F241" s="288"/>
      <c r="G241" s="287"/>
      <c r="H241" s="305"/>
      <c r="I241" s="268"/>
      <c r="K241" s="241"/>
    </row>
    <row r="242" spans="1:11" ht="12.75">
      <c r="A242" s="3"/>
      <c r="B242" s="4"/>
      <c r="E242" s="265"/>
      <c r="F242" s="288"/>
      <c r="G242" s="287"/>
      <c r="H242" s="305"/>
      <c r="I242" s="268"/>
      <c r="K242" s="241"/>
    </row>
    <row r="243" spans="1:11" ht="12.75">
      <c r="A243" s="3"/>
      <c r="B243" s="4"/>
      <c r="E243" s="265"/>
      <c r="F243" s="288"/>
      <c r="G243" s="287"/>
      <c r="H243" s="305"/>
      <c r="I243" s="268"/>
      <c r="K243" s="241"/>
    </row>
    <row r="244" spans="1:11" ht="12.75">
      <c r="A244" s="3"/>
      <c r="B244" s="4"/>
      <c r="E244" s="265"/>
      <c r="F244" s="288"/>
      <c r="G244" s="287"/>
      <c r="H244" s="305"/>
      <c r="I244" s="268"/>
      <c r="K244" s="241"/>
    </row>
    <row r="245" spans="1:11" ht="12.75">
      <c r="A245" s="3"/>
      <c r="B245" s="4"/>
      <c r="E245" s="265"/>
      <c r="F245" s="288"/>
      <c r="G245" s="287"/>
      <c r="H245" s="305"/>
      <c r="I245" s="268"/>
      <c r="K245" s="241"/>
    </row>
    <row r="246" spans="1:11" ht="12.75">
      <c r="A246" s="3"/>
      <c r="B246" s="4"/>
      <c r="E246" s="265"/>
      <c r="F246" s="288"/>
      <c r="G246" s="287"/>
      <c r="H246" s="305"/>
      <c r="I246" s="268"/>
      <c r="K246" s="241"/>
    </row>
    <row r="247" spans="1:11" ht="12.75">
      <c r="A247" s="3"/>
      <c r="B247" s="4"/>
      <c r="E247" s="265"/>
      <c r="F247" s="288"/>
      <c r="G247" s="287"/>
      <c r="H247" s="305"/>
      <c r="I247" s="268"/>
      <c r="K247" s="241"/>
    </row>
    <row r="248" spans="1:11" ht="12.75">
      <c r="A248" s="3"/>
      <c r="B248" s="4"/>
      <c r="E248" s="265"/>
      <c r="F248" s="288"/>
      <c r="G248" s="287"/>
      <c r="H248" s="305"/>
      <c r="I248" s="268"/>
      <c r="K248" s="241"/>
    </row>
    <row r="249" spans="1:11" ht="12.75">
      <c r="A249" s="3"/>
      <c r="B249" s="4"/>
      <c r="E249" s="265"/>
      <c r="F249" s="288"/>
      <c r="G249" s="287"/>
      <c r="H249" s="305"/>
      <c r="I249" s="268"/>
      <c r="K249" s="241"/>
    </row>
    <row r="250" spans="1:11" ht="12.75">
      <c r="A250" s="3"/>
      <c r="B250" s="4"/>
      <c r="E250" s="265"/>
      <c r="F250" s="288"/>
      <c r="G250" s="287"/>
      <c r="H250" s="305"/>
      <c r="I250" s="268"/>
      <c r="K250" s="241"/>
    </row>
    <row r="251" spans="1:11" ht="12.75">
      <c r="A251" s="3"/>
      <c r="B251" s="4"/>
      <c r="E251" s="265"/>
      <c r="F251" s="288"/>
      <c r="G251" s="287"/>
      <c r="H251" s="305"/>
      <c r="I251" s="268"/>
      <c r="K251" s="241"/>
    </row>
    <row r="252" spans="1:11" ht="12.75">
      <c r="A252" s="3"/>
      <c r="B252" s="4"/>
      <c r="E252" s="265"/>
      <c r="F252" s="288"/>
      <c r="G252" s="287"/>
      <c r="H252" s="305"/>
      <c r="I252" s="268"/>
      <c r="K252" s="241"/>
    </row>
    <row r="253" spans="1:11" ht="12.75">
      <c r="A253" s="3"/>
      <c r="B253" s="4"/>
      <c r="E253" s="265"/>
      <c r="F253" s="288"/>
      <c r="G253" s="287"/>
      <c r="H253" s="305"/>
      <c r="I253" s="268"/>
      <c r="K253" s="241"/>
    </row>
    <row r="254" spans="1:11" ht="12.75">
      <c r="A254" s="3"/>
      <c r="B254" s="4"/>
      <c r="E254" s="265"/>
      <c r="F254" s="288"/>
      <c r="G254" s="287"/>
      <c r="H254" s="305"/>
      <c r="I254" s="268"/>
      <c r="K254" s="241"/>
    </row>
    <row r="255" spans="1:11" ht="12.75">
      <c r="A255" s="3"/>
      <c r="B255" s="4"/>
      <c r="E255" s="265"/>
      <c r="F255" s="288"/>
      <c r="G255" s="287"/>
      <c r="H255" s="305"/>
      <c r="I255" s="268"/>
      <c r="K255" s="241"/>
    </row>
    <row r="256" spans="1:11" ht="12.75">
      <c r="A256" s="3"/>
      <c r="B256" s="4"/>
      <c r="E256" s="265"/>
      <c r="F256" s="288"/>
      <c r="G256" s="287"/>
      <c r="H256" s="305"/>
      <c r="I256" s="268"/>
      <c r="K256" s="241"/>
    </row>
    <row r="257" spans="1:11" ht="12.75">
      <c r="A257" s="3"/>
      <c r="B257" s="4"/>
      <c r="E257" s="265"/>
      <c r="F257" s="288"/>
      <c r="G257" s="287"/>
      <c r="H257" s="305"/>
      <c r="I257" s="268"/>
      <c r="K257" s="241"/>
    </row>
    <row r="258" spans="1:11" ht="12.75">
      <c r="A258" s="3"/>
      <c r="B258" s="4"/>
      <c r="E258" s="265"/>
      <c r="F258" s="288"/>
      <c r="G258" s="287"/>
      <c r="H258" s="305"/>
      <c r="I258" s="268"/>
      <c r="K258" s="241"/>
    </row>
    <row r="259" spans="1:11" ht="12.75">
      <c r="A259" s="3"/>
      <c r="B259" s="4"/>
      <c r="E259" s="265"/>
      <c r="F259" s="288"/>
      <c r="G259" s="287"/>
      <c r="H259" s="305"/>
      <c r="I259" s="268"/>
      <c r="K259" s="241"/>
    </row>
    <row r="260" spans="1:11" ht="12.75">
      <c r="A260" s="3"/>
      <c r="B260" s="4"/>
      <c r="E260" s="265"/>
      <c r="F260" s="288"/>
      <c r="G260" s="287"/>
      <c r="H260" s="305"/>
      <c r="I260" s="268"/>
      <c r="K260" s="241"/>
    </row>
    <row r="261" spans="1:11" ht="12.75">
      <c r="A261" s="3"/>
      <c r="B261" s="4"/>
      <c r="E261" s="265"/>
      <c r="F261" s="288"/>
      <c r="G261" s="287"/>
      <c r="H261" s="305"/>
      <c r="I261" s="268"/>
      <c r="K261" s="241"/>
    </row>
    <row r="262" spans="1:11" ht="12.75">
      <c r="A262" s="3"/>
      <c r="B262" s="4"/>
      <c r="E262" s="265"/>
      <c r="F262" s="288"/>
      <c r="G262" s="287"/>
      <c r="H262" s="305"/>
      <c r="I262" s="268"/>
      <c r="K262" s="241"/>
    </row>
    <row r="263" spans="1:11" ht="12.75">
      <c r="A263" s="3"/>
      <c r="B263" s="4"/>
      <c r="E263" s="265"/>
      <c r="F263" s="288"/>
      <c r="G263" s="287"/>
      <c r="H263" s="305"/>
      <c r="I263" s="268"/>
      <c r="K263" s="241"/>
    </row>
    <row r="264" spans="1:11" ht="12.75">
      <c r="A264" s="3"/>
      <c r="B264" s="4"/>
      <c r="E264" s="265"/>
      <c r="F264" s="288"/>
      <c r="G264" s="287"/>
      <c r="H264" s="305"/>
      <c r="I264" s="268"/>
      <c r="K264" s="241"/>
    </row>
    <row r="265" spans="1:11" ht="12.75">
      <c r="A265" s="3"/>
      <c r="B265" s="4"/>
      <c r="E265" s="265"/>
      <c r="F265" s="288"/>
      <c r="G265" s="287"/>
      <c r="H265" s="305"/>
      <c r="I265" s="268"/>
      <c r="K265" s="241"/>
    </row>
    <row r="266" spans="1:11" ht="12.75">
      <c r="A266" s="3"/>
      <c r="B266" s="4"/>
      <c r="E266" s="265"/>
      <c r="F266" s="288"/>
      <c r="G266" s="287"/>
      <c r="H266" s="305"/>
      <c r="I266" s="268"/>
      <c r="K266" s="241"/>
    </row>
    <row r="267" spans="1:11" ht="12.75">
      <c r="A267" s="3"/>
      <c r="B267" s="4"/>
      <c r="E267" s="265"/>
      <c r="F267" s="288"/>
      <c r="G267" s="287"/>
      <c r="H267" s="305"/>
      <c r="I267" s="268"/>
      <c r="K267" s="241"/>
    </row>
    <row r="268" spans="1:11" ht="12.75">
      <c r="A268" s="3"/>
      <c r="B268" s="4"/>
      <c r="E268" s="265"/>
      <c r="F268" s="288"/>
      <c r="G268" s="287"/>
      <c r="H268" s="305"/>
      <c r="I268" s="268"/>
      <c r="K268" s="241"/>
    </row>
    <row r="269" spans="1:11" ht="12.75">
      <c r="A269" s="3"/>
      <c r="B269" s="4"/>
      <c r="E269" s="265"/>
      <c r="F269" s="288"/>
      <c r="G269" s="287"/>
      <c r="H269" s="305"/>
      <c r="I269" s="268"/>
      <c r="K269" s="241"/>
    </row>
    <row r="270" spans="1:11" ht="12.75">
      <c r="A270" s="3"/>
      <c r="B270" s="4"/>
      <c r="E270" s="265"/>
      <c r="F270" s="288"/>
      <c r="G270" s="287"/>
      <c r="H270" s="305"/>
      <c r="I270" s="268"/>
      <c r="K270" s="241"/>
    </row>
    <row r="271" spans="1:11" ht="12.75">
      <c r="A271" s="3"/>
      <c r="B271" s="4"/>
      <c r="E271" s="265"/>
      <c r="F271" s="288"/>
      <c r="G271" s="287"/>
      <c r="H271" s="305"/>
      <c r="I271" s="268"/>
      <c r="K271" s="241"/>
    </row>
    <row r="272" spans="1:11" ht="12.75">
      <c r="A272" s="3"/>
      <c r="B272" s="4"/>
      <c r="E272" s="265"/>
      <c r="F272" s="288"/>
      <c r="G272" s="287"/>
      <c r="H272" s="305"/>
      <c r="I272" s="268"/>
      <c r="K272" s="241"/>
    </row>
    <row r="273" spans="1:11" ht="12.75">
      <c r="A273" s="3"/>
      <c r="B273" s="4"/>
      <c r="E273" s="265"/>
      <c r="F273" s="288"/>
      <c r="G273" s="287"/>
      <c r="H273" s="305"/>
      <c r="I273" s="268"/>
      <c r="K273" s="241"/>
    </row>
    <row r="274" spans="1:11" ht="12.75">
      <c r="A274" s="3"/>
      <c r="B274" s="4"/>
      <c r="E274" s="265"/>
      <c r="F274" s="288"/>
      <c r="G274" s="287"/>
      <c r="H274" s="305"/>
      <c r="I274" s="268"/>
      <c r="K274" s="241"/>
    </row>
    <row r="275" spans="1:11" ht="12.75">
      <c r="A275" s="3"/>
      <c r="B275" s="4"/>
      <c r="E275" s="265"/>
      <c r="F275" s="288"/>
      <c r="G275" s="287"/>
      <c r="H275" s="305"/>
      <c r="I275" s="268"/>
      <c r="K275" s="241"/>
    </row>
    <row r="276" spans="1:11" ht="12.75">
      <c r="A276" s="3"/>
      <c r="B276" s="4"/>
      <c r="E276" s="265"/>
      <c r="F276" s="288"/>
      <c r="G276" s="287"/>
      <c r="H276" s="305"/>
      <c r="I276" s="268"/>
      <c r="K276" s="241"/>
    </row>
    <row r="277" spans="1:11" ht="12.75">
      <c r="A277" s="3"/>
      <c r="B277" s="4"/>
      <c r="E277" s="265"/>
      <c r="F277" s="288"/>
      <c r="G277" s="287"/>
      <c r="H277" s="305"/>
      <c r="I277" s="268"/>
      <c r="K277" s="241"/>
    </row>
    <row r="278" spans="1:11" ht="12.75">
      <c r="A278" s="3"/>
      <c r="B278" s="4"/>
      <c r="E278" s="265"/>
      <c r="F278" s="288"/>
      <c r="G278" s="287"/>
      <c r="H278" s="305"/>
      <c r="I278" s="268"/>
      <c r="K278" s="241"/>
    </row>
    <row r="279" spans="1:11" ht="12.75">
      <c r="A279" s="3"/>
      <c r="B279" s="4"/>
      <c r="E279" s="265"/>
      <c r="F279" s="288"/>
      <c r="G279" s="287"/>
      <c r="H279" s="305"/>
      <c r="I279" s="268"/>
      <c r="K279" s="241"/>
    </row>
    <row r="280" spans="1:11" ht="12.75">
      <c r="A280" s="3"/>
      <c r="B280" s="4"/>
      <c r="E280" s="265"/>
      <c r="F280" s="288"/>
      <c r="G280" s="287"/>
      <c r="H280" s="305"/>
      <c r="I280" s="268"/>
      <c r="K280" s="241"/>
    </row>
    <row r="281" spans="1:11" ht="12.75">
      <c r="A281" s="3"/>
      <c r="B281" s="4"/>
      <c r="E281" s="265"/>
      <c r="F281" s="288"/>
      <c r="G281" s="287"/>
      <c r="H281" s="305"/>
      <c r="I281" s="268"/>
      <c r="K281" s="241"/>
    </row>
    <row r="282" spans="1:11" ht="12.75">
      <c r="A282" s="3"/>
      <c r="B282" s="4"/>
      <c r="E282" s="265"/>
      <c r="F282" s="288"/>
      <c r="G282" s="287"/>
      <c r="H282" s="305"/>
      <c r="I282" s="268"/>
      <c r="K282" s="241"/>
    </row>
    <row r="283" spans="1:11" ht="12.75">
      <c r="A283" s="3"/>
      <c r="B283" s="4"/>
      <c r="E283" s="265"/>
      <c r="F283" s="288"/>
      <c r="G283" s="287"/>
      <c r="H283" s="305"/>
      <c r="I283" s="268"/>
      <c r="K283" s="241"/>
    </row>
    <row r="284" spans="1:11" ht="12.75">
      <c r="A284" s="3"/>
      <c r="B284" s="4"/>
      <c r="E284" s="265"/>
      <c r="F284" s="288"/>
      <c r="G284" s="287"/>
      <c r="H284" s="305"/>
      <c r="I284" s="268"/>
      <c r="K284" s="241"/>
    </row>
    <row r="285" spans="1:11" ht="12.75">
      <c r="A285" s="3"/>
      <c r="B285" s="4"/>
      <c r="E285" s="265"/>
      <c r="F285" s="288"/>
      <c r="G285" s="287"/>
      <c r="H285" s="305"/>
      <c r="I285" s="268"/>
      <c r="K285" s="241"/>
    </row>
    <row r="286" spans="1:11" ht="12.75">
      <c r="A286" s="3"/>
      <c r="B286" s="4"/>
      <c r="E286" s="265"/>
      <c r="F286" s="288"/>
      <c r="G286" s="287"/>
      <c r="H286" s="305"/>
      <c r="I286" s="268"/>
      <c r="K286" s="241"/>
    </row>
    <row r="287" spans="1:11" ht="12.75">
      <c r="A287" s="3"/>
      <c r="B287" s="4"/>
      <c r="E287" s="265"/>
      <c r="F287" s="288"/>
      <c r="G287" s="287"/>
      <c r="H287" s="305"/>
      <c r="I287" s="268"/>
      <c r="K287" s="241"/>
    </row>
    <row r="288" spans="1:11" ht="12.75">
      <c r="A288" s="3"/>
      <c r="B288" s="4"/>
      <c r="E288" s="265"/>
      <c r="F288" s="288"/>
      <c r="G288" s="287"/>
      <c r="H288" s="305"/>
      <c r="I288" s="268"/>
      <c r="K288" s="241"/>
    </row>
    <row r="289" spans="1:11" ht="12.75">
      <c r="A289" s="3"/>
      <c r="B289" s="4"/>
      <c r="E289" s="265"/>
      <c r="F289" s="288"/>
      <c r="G289" s="287"/>
      <c r="H289" s="305"/>
      <c r="I289" s="268"/>
      <c r="K289" s="241"/>
    </row>
    <row r="290" spans="1:11" ht="12.75">
      <c r="A290" s="3"/>
      <c r="B290" s="4"/>
      <c r="E290" s="265"/>
      <c r="F290" s="288"/>
      <c r="G290" s="287"/>
      <c r="H290" s="305"/>
      <c r="I290" s="268"/>
      <c r="K290" s="241"/>
    </row>
    <row r="291" spans="1:11" ht="12.75">
      <c r="A291" s="3"/>
      <c r="B291" s="4"/>
      <c r="E291" s="265"/>
      <c r="F291" s="288"/>
      <c r="G291" s="287"/>
      <c r="H291" s="305"/>
      <c r="I291" s="268"/>
      <c r="K291" s="241"/>
    </row>
    <row r="292" spans="1:11" ht="12.75">
      <c r="A292" s="3"/>
      <c r="B292" s="4"/>
      <c r="E292" s="265"/>
      <c r="F292" s="288"/>
      <c r="G292" s="287"/>
      <c r="H292" s="305"/>
      <c r="I292" s="268"/>
      <c r="K292" s="241"/>
    </row>
    <row r="293" spans="1:11" ht="12.75">
      <c r="A293" s="3"/>
      <c r="B293" s="4"/>
      <c r="E293" s="265"/>
      <c r="F293" s="288"/>
      <c r="G293" s="287"/>
      <c r="H293" s="305"/>
      <c r="I293" s="268"/>
      <c r="K293" s="241"/>
    </row>
    <row r="294" spans="1:11" ht="12.75">
      <c r="A294" s="3"/>
      <c r="B294" s="4"/>
      <c r="E294" s="265"/>
      <c r="F294" s="288"/>
      <c r="G294" s="287"/>
      <c r="H294" s="305"/>
      <c r="I294" s="268"/>
      <c r="K294" s="241"/>
    </row>
    <row r="295" spans="1:11" ht="12.75">
      <c r="A295" s="3"/>
      <c r="B295" s="4"/>
      <c r="E295" s="265"/>
      <c r="F295" s="288"/>
      <c r="G295" s="287"/>
      <c r="H295" s="305"/>
      <c r="I295" s="268"/>
      <c r="K295" s="241"/>
    </row>
    <row r="296" spans="1:11" ht="12.75">
      <c r="A296" s="3"/>
      <c r="B296" s="4"/>
      <c r="E296" s="265"/>
      <c r="F296" s="288"/>
      <c r="G296" s="287"/>
      <c r="H296" s="305"/>
      <c r="I296" s="268"/>
      <c r="K296" s="241"/>
    </row>
    <row r="297" spans="1:11" ht="12.75">
      <c r="A297" s="3"/>
      <c r="B297" s="4"/>
      <c r="E297" s="265"/>
      <c r="F297" s="288"/>
      <c r="G297" s="287"/>
      <c r="H297" s="305"/>
      <c r="I297" s="268"/>
      <c r="K297" s="241"/>
    </row>
    <row r="298" spans="1:11" ht="12.75">
      <c r="A298" s="3"/>
      <c r="B298" s="4"/>
      <c r="E298" s="265"/>
      <c r="F298" s="288"/>
      <c r="G298" s="287"/>
      <c r="H298" s="305"/>
      <c r="I298" s="268"/>
      <c r="K298" s="241"/>
    </row>
    <row r="299" spans="1:11" ht="12.75">
      <c r="A299" s="3"/>
      <c r="B299" s="4"/>
      <c r="E299" s="265"/>
      <c r="F299" s="288"/>
      <c r="G299" s="287"/>
      <c r="H299" s="305"/>
      <c r="I299" s="268"/>
      <c r="K299" s="241"/>
    </row>
    <row r="300" spans="1:11" ht="12.75">
      <c r="A300" s="3"/>
      <c r="B300" s="4"/>
      <c r="E300" s="265"/>
      <c r="F300" s="288"/>
      <c r="G300" s="287"/>
      <c r="H300" s="305"/>
      <c r="I300" s="268"/>
      <c r="K300" s="241"/>
    </row>
    <row r="301" spans="1:11" ht="12.75">
      <c r="A301" s="3"/>
      <c r="B301" s="4"/>
      <c r="E301" s="265"/>
      <c r="F301" s="288"/>
      <c r="G301" s="287"/>
      <c r="H301" s="305"/>
      <c r="I301" s="268"/>
      <c r="K301" s="241"/>
    </row>
    <row r="302" spans="1:11" ht="12.75">
      <c r="A302" s="3"/>
      <c r="B302" s="4"/>
      <c r="E302" s="265"/>
      <c r="F302" s="288"/>
      <c r="G302" s="287"/>
      <c r="H302" s="305"/>
      <c r="I302" s="268"/>
      <c r="K302" s="241"/>
    </row>
    <row r="303" spans="1:11" ht="12.75">
      <c r="A303" s="3"/>
      <c r="B303" s="4"/>
      <c r="E303" s="265"/>
      <c r="F303" s="288"/>
      <c r="G303" s="287"/>
      <c r="H303" s="305"/>
      <c r="I303" s="268"/>
      <c r="K303" s="241"/>
    </row>
    <row r="304" spans="1:11" ht="12.75">
      <c r="A304" s="3"/>
      <c r="B304" s="4"/>
      <c r="E304" s="265"/>
      <c r="F304" s="288"/>
      <c r="G304" s="287"/>
      <c r="H304" s="305"/>
      <c r="I304" s="268"/>
      <c r="K304" s="241"/>
    </row>
    <row r="305" spans="1:11" ht="12.75">
      <c r="A305" s="3"/>
      <c r="B305" s="4"/>
      <c r="E305" s="265"/>
      <c r="F305" s="288"/>
      <c r="G305" s="287"/>
      <c r="H305" s="305"/>
      <c r="I305" s="268"/>
      <c r="K305" s="241"/>
    </row>
    <row r="306" spans="1:11" ht="12.75">
      <c r="A306" s="3"/>
      <c r="B306" s="4"/>
      <c r="E306" s="265"/>
      <c r="F306" s="288"/>
      <c r="G306" s="287"/>
      <c r="H306" s="305"/>
      <c r="I306" s="268"/>
      <c r="K306" s="241"/>
    </row>
    <row r="307" spans="1:11" ht="12.75">
      <c r="A307" s="3"/>
      <c r="B307" s="4"/>
      <c r="E307" s="265"/>
      <c r="F307" s="288"/>
      <c r="G307" s="287"/>
      <c r="H307" s="305"/>
      <c r="I307" s="268"/>
      <c r="K307" s="241"/>
    </row>
    <row r="308" spans="1:11" ht="12.75">
      <c r="A308" s="3"/>
      <c r="B308" s="4"/>
      <c r="E308" s="265"/>
      <c r="F308" s="288"/>
      <c r="G308" s="287"/>
      <c r="H308" s="305"/>
      <c r="I308" s="268"/>
      <c r="K308" s="241"/>
    </row>
    <row r="309" spans="1:11" ht="12.75">
      <c r="A309" s="3"/>
      <c r="B309" s="4"/>
      <c r="E309" s="265"/>
      <c r="F309" s="288"/>
      <c r="G309" s="287"/>
      <c r="H309" s="305"/>
      <c r="I309" s="268"/>
      <c r="K309" s="241"/>
    </row>
    <row r="310" spans="1:11" ht="12.75">
      <c r="A310" s="3"/>
      <c r="B310" s="4"/>
      <c r="E310" s="265"/>
      <c r="F310" s="288"/>
      <c r="G310" s="287"/>
      <c r="H310" s="305"/>
      <c r="I310" s="268"/>
      <c r="K310" s="241"/>
    </row>
    <row r="311" spans="1:11" ht="12.75">
      <c r="A311" s="3"/>
      <c r="B311" s="4"/>
      <c r="E311" s="265"/>
      <c r="F311" s="288"/>
      <c r="G311" s="287"/>
      <c r="H311" s="305"/>
      <c r="I311" s="268"/>
      <c r="K311" s="241"/>
    </row>
    <row r="312" spans="1:11" ht="12.75">
      <c r="A312" s="3"/>
      <c r="B312" s="4"/>
      <c r="E312" s="265"/>
      <c r="F312" s="288"/>
      <c r="G312" s="287"/>
      <c r="H312" s="305"/>
      <c r="I312" s="268"/>
      <c r="K312" s="241"/>
    </row>
    <row r="313" spans="1:11" ht="12.75">
      <c r="A313" s="3"/>
      <c r="B313" s="4"/>
      <c r="E313" s="265"/>
      <c r="F313" s="288"/>
      <c r="G313" s="287"/>
      <c r="H313" s="305"/>
      <c r="I313" s="268"/>
      <c r="K313" s="241"/>
    </row>
    <row r="314" spans="1:11" ht="12.75">
      <c r="A314" s="3"/>
      <c r="B314" s="4"/>
      <c r="E314" s="265"/>
      <c r="F314" s="288"/>
      <c r="G314" s="287"/>
      <c r="H314" s="305"/>
      <c r="I314" s="268"/>
      <c r="K314" s="241"/>
    </row>
    <row r="315" spans="1:11" ht="12.75">
      <c r="A315" s="3"/>
      <c r="B315" s="4"/>
      <c r="E315" s="265"/>
      <c r="F315" s="288"/>
      <c r="G315" s="287"/>
      <c r="H315" s="305"/>
      <c r="I315" s="268"/>
      <c r="K315" s="241"/>
    </row>
    <row r="316" spans="1:11" ht="12.75">
      <c r="A316" s="3"/>
      <c r="B316" s="4"/>
      <c r="E316" s="265"/>
      <c r="F316" s="288"/>
      <c r="G316" s="287"/>
      <c r="H316" s="305"/>
      <c r="I316" s="268"/>
      <c r="K316" s="241"/>
    </row>
    <row r="317" spans="1:11" ht="12.75">
      <c r="A317" s="3"/>
      <c r="B317" s="4"/>
      <c r="E317" s="265"/>
      <c r="F317" s="288"/>
      <c r="G317" s="287"/>
      <c r="H317" s="305"/>
      <c r="I317" s="268"/>
      <c r="K317" s="241"/>
    </row>
    <row r="318" spans="1:11" ht="12.75">
      <c r="A318" s="3"/>
      <c r="B318" s="4"/>
      <c r="E318" s="265"/>
      <c r="F318" s="288"/>
      <c r="G318" s="287"/>
      <c r="H318" s="305"/>
      <c r="I318" s="268"/>
      <c r="K318" s="241"/>
    </row>
    <row r="319" spans="1:11" ht="12.75">
      <c r="A319" s="3"/>
      <c r="B319" s="4"/>
      <c r="E319" s="265"/>
      <c r="F319" s="288"/>
      <c r="G319" s="287"/>
      <c r="H319" s="305"/>
      <c r="I319" s="268"/>
      <c r="K319" s="241"/>
    </row>
    <row r="320" spans="1:11" ht="12.75">
      <c r="A320" s="3"/>
      <c r="B320" s="4"/>
      <c r="E320" s="265"/>
      <c r="F320" s="288"/>
      <c r="G320" s="287"/>
      <c r="H320" s="305"/>
      <c r="I320" s="268"/>
      <c r="K320" s="241"/>
    </row>
    <row r="321" spans="1:11" ht="12.75">
      <c r="A321" s="3"/>
      <c r="B321" s="4"/>
      <c r="E321" s="265"/>
      <c r="F321" s="288"/>
      <c r="G321" s="287"/>
      <c r="H321" s="305"/>
      <c r="I321" s="268"/>
      <c r="K321" s="241"/>
    </row>
    <row r="322" spans="1:11" ht="12.75">
      <c r="A322" s="3"/>
      <c r="B322" s="4"/>
      <c r="E322" s="265"/>
      <c r="F322" s="288"/>
      <c r="G322" s="287"/>
      <c r="H322" s="305"/>
      <c r="I322" s="268"/>
      <c r="K322" s="241"/>
    </row>
    <row r="323" spans="1:11" ht="12.75">
      <c r="A323" s="3"/>
      <c r="B323" s="4"/>
      <c r="E323" s="265"/>
      <c r="F323" s="288"/>
      <c r="G323" s="287"/>
      <c r="H323" s="305"/>
      <c r="I323" s="268"/>
      <c r="K323" s="241"/>
    </row>
    <row r="324" spans="1:11" ht="12.75">
      <c r="A324" s="3"/>
      <c r="B324" s="4"/>
      <c r="E324" s="265"/>
      <c r="F324" s="288"/>
      <c r="G324" s="287"/>
      <c r="H324" s="305"/>
      <c r="I324" s="268"/>
      <c r="K324" s="241"/>
    </row>
    <row r="325" spans="1:11" ht="12.75">
      <c r="A325" s="3"/>
      <c r="B325" s="4"/>
      <c r="E325" s="265"/>
      <c r="F325" s="288"/>
      <c r="G325" s="287"/>
      <c r="H325" s="305"/>
      <c r="I325" s="268"/>
      <c r="K325" s="241"/>
    </row>
    <row r="326" spans="1:11" ht="12.75">
      <c r="A326" s="3"/>
      <c r="B326" s="4"/>
      <c r="E326" s="265"/>
      <c r="F326" s="288"/>
      <c r="G326" s="287"/>
      <c r="H326" s="305"/>
      <c r="I326" s="268"/>
      <c r="K326" s="241"/>
    </row>
    <row r="327" spans="1:11" ht="12.75">
      <c r="A327" s="3"/>
      <c r="B327" s="4"/>
      <c r="E327" s="265"/>
      <c r="F327" s="288"/>
      <c r="G327" s="287"/>
      <c r="H327" s="305"/>
      <c r="I327" s="268"/>
      <c r="K327" s="241"/>
    </row>
    <row r="328" spans="1:11" ht="12.75">
      <c r="A328" s="3"/>
      <c r="B328" s="4"/>
      <c r="E328" s="265"/>
      <c r="F328" s="288"/>
      <c r="G328" s="287"/>
      <c r="H328" s="305"/>
      <c r="I328" s="268"/>
      <c r="K328" s="241"/>
    </row>
    <row r="329" spans="1:11" ht="12.75">
      <c r="A329" s="3"/>
      <c r="B329" s="4"/>
      <c r="E329" s="265"/>
      <c r="F329" s="288"/>
      <c r="G329" s="287"/>
      <c r="H329" s="305"/>
      <c r="I329" s="268"/>
      <c r="K329" s="241"/>
    </row>
    <row r="330" spans="1:11" ht="12.75">
      <c r="A330" s="3"/>
      <c r="B330" s="4"/>
      <c r="E330" s="265"/>
      <c r="F330" s="288"/>
      <c r="G330" s="287"/>
      <c r="H330" s="305"/>
      <c r="I330" s="268"/>
      <c r="K330" s="241"/>
    </row>
    <row r="331" spans="1:11" ht="12.75">
      <c r="A331" s="3"/>
      <c r="B331" s="4"/>
      <c r="E331" s="265"/>
      <c r="F331" s="288"/>
      <c r="G331" s="287"/>
      <c r="H331" s="305"/>
      <c r="I331" s="268"/>
      <c r="K331" s="241"/>
    </row>
    <row r="332" spans="1:11" ht="12.75">
      <c r="A332" s="3"/>
      <c r="B332" s="4"/>
      <c r="E332" s="265"/>
      <c r="F332" s="288"/>
      <c r="G332" s="287"/>
      <c r="H332" s="305"/>
      <c r="I332" s="268"/>
      <c r="K332" s="241"/>
    </row>
    <row r="333" spans="1:11" ht="12.75">
      <c r="A333" s="3"/>
      <c r="B333" s="4"/>
      <c r="E333" s="265"/>
      <c r="F333" s="288"/>
      <c r="G333" s="287"/>
      <c r="H333" s="305"/>
      <c r="I333" s="268"/>
      <c r="K333" s="241"/>
    </row>
    <row r="334" spans="1:11" ht="12.75">
      <c r="A334" s="3"/>
      <c r="B334" s="4"/>
      <c r="E334" s="265"/>
      <c r="F334" s="288"/>
      <c r="G334" s="287"/>
      <c r="H334" s="305"/>
      <c r="I334" s="268"/>
      <c r="K334" s="241"/>
    </row>
    <row r="335" spans="1:11" ht="12.75">
      <c r="A335" s="3"/>
      <c r="B335" s="4"/>
      <c r="E335" s="265"/>
      <c r="F335" s="288"/>
      <c r="G335" s="287"/>
      <c r="H335" s="305"/>
      <c r="I335" s="268"/>
      <c r="K335" s="241"/>
    </row>
    <row r="336" spans="1:11" ht="12.75">
      <c r="A336" s="3"/>
      <c r="B336" s="4"/>
      <c r="E336" s="265"/>
      <c r="F336" s="288"/>
      <c r="G336" s="287"/>
      <c r="H336" s="305"/>
      <c r="I336" s="268"/>
      <c r="K336" s="241"/>
    </row>
    <row r="337" spans="1:11" ht="12.75">
      <c r="A337" s="3"/>
      <c r="B337" s="4"/>
      <c r="E337" s="265"/>
      <c r="F337" s="288"/>
      <c r="G337" s="287"/>
      <c r="H337" s="305"/>
      <c r="I337" s="268"/>
      <c r="K337" s="241"/>
    </row>
    <row r="338" spans="1:11" ht="12.75">
      <c r="A338" s="3"/>
      <c r="B338" s="4"/>
      <c r="E338" s="265"/>
      <c r="F338" s="288"/>
      <c r="G338" s="287"/>
      <c r="H338" s="305"/>
      <c r="I338" s="268"/>
      <c r="K338" s="241"/>
    </row>
    <row r="339" spans="1:11" ht="12.75">
      <c r="A339" s="3"/>
      <c r="B339" s="4"/>
      <c r="E339" s="265"/>
      <c r="F339" s="288"/>
      <c r="G339" s="287"/>
      <c r="H339" s="305"/>
      <c r="I339" s="268"/>
      <c r="K339" s="241"/>
    </row>
    <row r="340" spans="1:11" ht="12.75">
      <c r="A340" s="3"/>
      <c r="B340" s="4"/>
      <c r="E340" s="265"/>
      <c r="F340" s="288"/>
      <c r="G340" s="287"/>
      <c r="H340" s="305"/>
      <c r="I340" s="268"/>
      <c r="K340" s="241"/>
    </row>
    <row r="341" spans="1:11" ht="12.75">
      <c r="A341" s="3"/>
      <c r="B341" s="4"/>
      <c r="E341" s="265"/>
      <c r="F341" s="288"/>
      <c r="G341" s="287"/>
      <c r="H341" s="305"/>
      <c r="I341" s="268"/>
      <c r="K341" s="241"/>
    </row>
    <row r="342" spans="1:11" ht="12.75">
      <c r="A342" s="3"/>
      <c r="B342" s="4"/>
      <c r="E342" s="265"/>
      <c r="F342" s="288"/>
      <c r="G342" s="287"/>
      <c r="H342" s="305"/>
      <c r="I342" s="268"/>
      <c r="K342" s="241"/>
    </row>
    <row r="343" spans="1:11" ht="12.75">
      <c r="A343" s="3"/>
      <c r="B343" s="4"/>
      <c r="E343" s="265"/>
      <c r="F343" s="288"/>
      <c r="G343" s="287"/>
      <c r="H343" s="305"/>
      <c r="I343" s="268"/>
      <c r="K343" s="241"/>
    </row>
    <row r="344" spans="1:11" ht="12.75">
      <c r="A344" s="3"/>
      <c r="B344" s="4"/>
      <c r="E344" s="265"/>
      <c r="F344" s="288"/>
      <c r="G344" s="287"/>
      <c r="H344" s="305"/>
      <c r="I344" s="268"/>
      <c r="K344" s="241"/>
    </row>
    <row r="345" spans="1:11" ht="12.75">
      <c r="A345" s="3"/>
      <c r="B345" s="4"/>
      <c r="E345" s="265"/>
      <c r="F345" s="288"/>
      <c r="G345" s="287"/>
      <c r="H345" s="305"/>
      <c r="I345" s="268"/>
      <c r="K345" s="241"/>
    </row>
    <row r="346" spans="1:11" ht="12.75">
      <c r="A346" s="3"/>
      <c r="B346" s="4"/>
      <c r="E346" s="265"/>
      <c r="F346" s="288"/>
      <c r="G346" s="287"/>
      <c r="H346" s="305"/>
      <c r="I346" s="268"/>
      <c r="K346" s="241"/>
    </row>
    <row r="347" spans="1:11" ht="12.75">
      <c r="A347" s="3"/>
      <c r="B347" s="4"/>
      <c r="E347" s="265"/>
      <c r="F347" s="288"/>
      <c r="G347" s="287"/>
      <c r="H347" s="305"/>
      <c r="I347" s="268"/>
      <c r="K347" s="241"/>
    </row>
    <row r="348" spans="1:11" ht="12.75">
      <c r="A348" s="3"/>
      <c r="B348" s="4"/>
      <c r="E348" s="265"/>
      <c r="F348" s="288"/>
      <c r="G348" s="287"/>
      <c r="H348" s="305"/>
      <c r="I348" s="268"/>
      <c r="K348" s="241"/>
    </row>
    <row r="349" spans="1:11" ht="12.75">
      <c r="A349" s="3"/>
      <c r="B349" s="4"/>
      <c r="E349" s="265"/>
      <c r="F349" s="288"/>
      <c r="G349" s="287"/>
      <c r="H349" s="305"/>
      <c r="I349" s="268"/>
      <c r="K349" s="241"/>
    </row>
    <row r="350" spans="1:11" ht="12.75">
      <c r="A350" s="3"/>
      <c r="B350" s="4"/>
      <c r="E350" s="265"/>
      <c r="F350" s="288"/>
      <c r="G350" s="287"/>
      <c r="H350" s="305"/>
      <c r="I350" s="268"/>
      <c r="K350" s="241"/>
    </row>
    <row r="351" spans="1:11" ht="12.75">
      <c r="A351" s="3"/>
      <c r="B351" s="4"/>
      <c r="E351" s="265"/>
      <c r="F351" s="288"/>
      <c r="G351" s="287"/>
      <c r="H351" s="305"/>
      <c r="I351" s="268"/>
      <c r="K351" s="241"/>
    </row>
    <row r="352" spans="1:11" ht="12.75">
      <c r="A352" s="3"/>
      <c r="B352" s="4"/>
      <c r="E352" s="265"/>
      <c r="F352" s="288"/>
      <c r="G352" s="287"/>
      <c r="H352" s="305"/>
      <c r="I352" s="268"/>
      <c r="K352" s="241"/>
    </row>
    <row r="353" spans="1:11" ht="12.75">
      <c r="A353" s="3"/>
      <c r="B353" s="4"/>
      <c r="E353" s="265"/>
      <c r="F353" s="288"/>
      <c r="G353" s="287"/>
      <c r="H353" s="305"/>
      <c r="I353" s="268"/>
      <c r="K353" s="241"/>
    </row>
    <row r="354" spans="1:11" ht="12.75">
      <c r="A354" s="3"/>
      <c r="B354" s="4"/>
      <c r="E354" s="265"/>
      <c r="F354" s="288"/>
      <c r="G354" s="287"/>
      <c r="H354" s="305"/>
      <c r="I354" s="268"/>
      <c r="K354" s="241"/>
    </row>
    <row r="355" spans="1:11" ht="12.75">
      <c r="A355" s="3"/>
      <c r="B355" s="4"/>
      <c r="E355" s="265"/>
      <c r="F355" s="288"/>
      <c r="G355" s="287"/>
      <c r="H355" s="305"/>
      <c r="I355" s="268"/>
      <c r="K355" s="241"/>
    </row>
    <row r="356" spans="1:11" ht="12.75">
      <c r="A356" s="3"/>
      <c r="B356" s="4"/>
      <c r="E356" s="265"/>
      <c r="F356" s="288"/>
      <c r="G356" s="287"/>
      <c r="H356" s="305"/>
      <c r="I356" s="268"/>
      <c r="K356" s="241"/>
    </row>
    <row r="357" spans="1:11" ht="12.75">
      <c r="A357" s="3"/>
      <c r="B357" s="4"/>
      <c r="E357" s="265"/>
      <c r="F357" s="288"/>
      <c r="G357" s="287"/>
      <c r="H357" s="305"/>
      <c r="I357" s="268"/>
      <c r="K357" s="241"/>
    </row>
    <row r="358" spans="1:11" ht="12.75">
      <c r="A358" s="3"/>
      <c r="B358" s="4"/>
      <c r="E358" s="265"/>
      <c r="F358" s="288"/>
      <c r="G358" s="287"/>
      <c r="H358" s="305"/>
      <c r="I358" s="268"/>
      <c r="K358" s="241"/>
    </row>
    <row r="359" spans="1:11" ht="12.75">
      <c r="A359" s="3"/>
      <c r="B359" s="4"/>
      <c r="E359" s="265"/>
      <c r="F359" s="288"/>
      <c r="G359" s="287"/>
      <c r="H359" s="305"/>
      <c r="I359" s="268"/>
      <c r="K359" s="241"/>
    </row>
    <row r="360" spans="1:11" ht="12.75">
      <c r="A360" s="3"/>
      <c r="B360" s="4"/>
      <c r="E360" s="265"/>
      <c r="F360" s="288"/>
      <c r="G360" s="287"/>
      <c r="H360" s="305"/>
      <c r="I360" s="268"/>
      <c r="K360" s="241"/>
    </row>
    <row r="361" spans="1:11" ht="12.75">
      <c r="A361" s="3"/>
      <c r="B361" s="4"/>
      <c r="E361" s="265"/>
      <c r="F361" s="288"/>
      <c r="G361" s="287"/>
      <c r="H361" s="305"/>
      <c r="I361" s="268"/>
      <c r="K361" s="241"/>
    </row>
    <row r="362" spans="1:11" ht="12.75">
      <c r="A362" s="3"/>
      <c r="B362" s="4"/>
      <c r="E362" s="265"/>
      <c r="F362" s="288"/>
      <c r="G362" s="287"/>
      <c r="H362" s="305"/>
      <c r="I362" s="268"/>
      <c r="K362" s="241"/>
    </row>
    <row r="363" spans="1:11" ht="12.75">
      <c r="A363" s="3"/>
      <c r="B363" s="4"/>
      <c r="E363" s="265"/>
      <c r="F363" s="288"/>
      <c r="G363" s="287"/>
      <c r="H363" s="305"/>
      <c r="I363" s="268"/>
      <c r="K363" s="241"/>
    </row>
    <row r="364" spans="1:11" ht="12.75">
      <c r="A364" s="3"/>
      <c r="B364" s="4"/>
      <c r="E364" s="265"/>
      <c r="F364" s="288"/>
      <c r="G364" s="287"/>
      <c r="H364" s="305"/>
      <c r="I364" s="268"/>
      <c r="K364" s="241"/>
    </row>
    <row r="365" spans="1:11" ht="12.75">
      <c r="A365" s="3"/>
      <c r="B365" s="4"/>
      <c r="E365" s="265"/>
      <c r="F365" s="288"/>
      <c r="G365" s="287"/>
      <c r="H365" s="305"/>
      <c r="I365" s="268"/>
      <c r="K365" s="241"/>
    </row>
    <row r="366" spans="1:11" ht="12.75">
      <c r="A366" s="3"/>
      <c r="B366" s="4"/>
      <c r="E366" s="265"/>
      <c r="F366" s="288"/>
      <c r="G366" s="287"/>
      <c r="H366" s="305"/>
      <c r="I366" s="268"/>
      <c r="K366" s="241"/>
    </row>
    <row r="367" spans="1:11" ht="12.75">
      <c r="A367" s="3"/>
      <c r="B367" s="4"/>
      <c r="E367" s="265"/>
      <c r="F367" s="288"/>
      <c r="G367" s="287"/>
      <c r="H367" s="305"/>
      <c r="I367" s="268"/>
      <c r="K367" s="241"/>
    </row>
    <row r="368" spans="1:11" ht="12.75">
      <c r="A368" s="3"/>
      <c r="B368" s="4"/>
      <c r="E368" s="265"/>
      <c r="F368" s="288"/>
      <c r="G368" s="287"/>
      <c r="H368" s="305"/>
      <c r="I368" s="268"/>
      <c r="K368" s="241"/>
    </row>
    <row r="369" spans="1:11" ht="12.75">
      <c r="A369" s="3"/>
      <c r="B369" s="4"/>
      <c r="E369" s="265"/>
      <c r="F369" s="288"/>
      <c r="G369" s="287"/>
      <c r="H369" s="305"/>
      <c r="I369" s="268"/>
      <c r="K369" s="241"/>
    </row>
    <row r="370" spans="1:11" ht="12.75">
      <c r="A370" s="3"/>
      <c r="B370" s="4"/>
      <c r="E370" s="265"/>
      <c r="F370" s="288"/>
      <c r="G370" s="287"/>
      <c r="H370" s="305"/>
      <c r="I370" s="268"/>
      <c r="K370" s="241"/>
    </row>
    <row r="371" spans="1:11" ht="12.75">
      <c r="A371" s="3"/>
      <c r="B371" s="4"/>
      <c r="E371" s="265"/>
      <c r="F371" s="288"/>
      <c r="G371" s="287"/>
      <c r="H371" s="305"/>
      <c r="I371" s="268"/>
      <c r="K371" s="241"/>
    </row>
    <row r="372" spans="1:11" ht="12.75">
      <c r="A372" s="3"/>
      <c r="B372" s="4"/>
      <c r="E372" s="265"/>
      <c r="F372" s="288"/>
      <c r="G372" s="287"/>
      <c r="H372" s="305"/>
      <c r="I372" s="268"/>
      <c r="K372" s="241"/>
    </row>
    <row r="373" spans="1:11" ht="12.75">
      <c r="A373" s="3"/>
      <c r="B373" s="4"/>
      <c r="E373" s="265"/>
      <c r="F373" s="288"/>
      <c r="G373" s="287"/>
      <c r="H373" s="305"/>
      <c r="I373" s="268"/>
      <c r="K373" s="241"/>
    </row>
    <row r="374" spans="1:11" ht="12.75">
      <c r="A374" s="3"/>
      <c r="B374" s="4"/>
      <c r="E374" s="265"/>
      <c r="F374" s="288"/>
      <c r="G374" s="287"/>
      <c r="H374" s="305"/>
      <c r="I374" s="268"/>
      <c r="K374" s="241"/>
    </row>
    <row r="375" spans="1:11" ht="12.75">
      <c r="A375" s="3"/>
      <c r="B375" s="4"/>
      <c r="E375" s="265"/>
      <c r="F375" s="288"/>
      <c r="G375" s="287"/>
      <c r="H375" s="305"/>
      <c r="I375" s="268"/>
      <c r="K375" s="241"/>
    </row>
    <row r="376" spans="1:11" ht="12.75">
      <c r="A376" s="3"/>
      <c r="B376" s="4"/>
      <c r="E376" s="265"/>
      <c r="F376" s="288"/>
      <c r="G376" s="287"/>
      <c r="H376" s="305"/>
      <c r="I376" s="268"/>
      <c r="K376" s="241"/>
    </row>
    <row r="377" spans="1:11" ht="12.75">
      <c r="A377" s="3"/>
      <c r="B377" s="4"/>
      <c r="E377" s="265"/>
      <c r="F377" s="288"/>
      <c r="G377" s="287"/>
      <c r="H377" s="305"/>
      <c r="I377" s="268"/>
      <c r="K377" s="241"/>
    </row>
    <row r="378" spans="1:11" ht="12.75">
      <c r="A378" s="3"/>
      <c r="B378" s="4"/>
      <c r="E378" s="265"/>
      <c r="F378" s="288"/>
      <c r="G378" s="287"/>
      <c r="H378" s="305"/>
      <c r="I378" s="268"/>
      <c r="K378" s="241"/>
    </row>
    <row r="379" spans="1:11" ht="12.75">
      <c r="A379" s="3"/>
      <c r="B379" s="4"/>
      <c r="E379" s="265"/>
      <c r="F379" s="288"/>
      <c r="G379" s="287"/>
      <c r="H379" s="305"/>
      <c r="I379" s="268"/>
      <c r="K379" s="241"/>
    </row>
    <row r="380" spans="1:11" ht="12.75">
      <c r="A380" s="3"/>
      <c r="B380" s="4"/>
      <c r="E380" s="265"/>
      <c r="F380" s="288"/>
      <c r="G380" s="287"/>
      <c r="H380" s="305"/>
      <c r="I380" s="268"/>
      <c r="K380" s="241"/>
    </row>
    <row r="381" spans="1:11" ht="12.75">
      <c r="A381" s="3"/>
      <c r="B381" s="4"/>
      <c r="E381" s="265"/>
      <c r="F381" s="288"/>
      <c r="G381" s="287"/>
      <c r="H381" s="305"/>
      <c r="I381" s="268"/>
      <c r="K381" s="241"/>
    </row>
    <row r="382" spans="1:11" ht="12.75">
      <c r="A382" s="3"/>
      <c r="B382" s="4"/>
      <c r="E382" s="265"/>
      <c r="F382" s="288"/>
      <c r="G382" s="287"/>
      <c r="H382" s="305"/>
      <c r="I382" s="268"/>
      <c r="K382" s="241"/>
    </row>
    <row r="383" spans="1:11" ht="12.75">
      <c r="A383" s="3"/>
      <c r="B383" s="4"/>
      <c r="E383" s="265"/>
      <c r="F383" s="288"/>
      <c r="G383" s="287"/>
      <c r="H383" s="305"/>
      <c r="I383" s="268"/>
      <c r="K383" s="241"/>
    </row>
    <row r="384" spans="1:11" ht="12.75">
      <c r="A384" s="3"/>
      <c r="B384" s="4"/>
      <c r="E384" s="265"/>
      <c r="F384" s="288"/>
      <c r="G384" s="287"/>
      <c r="H384" s="305"/>
      <c r="I384" s="268"/>
      <c r="K384" s="241"/>
    </row>
    <row r="385" spans="1:11" ht="12.75">
      <c r="A385" s="3"/>
      <c r="B385" s="4"/>
      <c r="E385" s="265"/>
      <c r="F385" s="288"/>
      <c r="G385" s="287"/>
      <c r="H385" s="305"/>
      <c r="I385" s="268"/>
      <c r="K385" s="241"/>
    </row>
    <row r="386" spans="1:11" ht="12.75">
      <c r="A386" s="3"/>
      <c r="B386" s="4"/>
      <c r="E386" s="265"/>
      <c r="F386" s="288"/>
      <c r="G386" s="287"/>
      <c r="H386" s="305"/>
      <c r="I386" s="268"/>
      <c r="K386" s="241"/>
    </row>
    <row r="387" spans="1:11" ht="12.75">
      <c r="A387" s="3"/>
      <c r="B387" s="4"/>
      <c r="E387" s="265"/>
      <c r="F387" s="288"/>
      <c r="G387" s="287"/>
      <c r="H387" s="305"/>
      <c r="I387" s="268"/>
      <c r="K387" s="241"/>
    </row>
    <row r="388" spans="1:11" ht="12.75">
      <c r="A388" s="3"/>
      <c r="B388" s="4"/>
      <c r="E388" s="265"/>
      <c r="F388" s="288"/>
      <c r="G388" s="287"/>
      <c r="H388" s="305"/>
      <c r="I388" s="268"/>
      <c r="K388" s="241"/>
    </row>
    <row r="389" spans="1:11" ht="12.75">
      <c r="A389" s="3"/>
      <c r="B389" s="4"/>
      <c r="E389" s="265"/>
      <c r="F389" s="288"/>
      <c r="G389" s="287"/>
      <c r="H389" s="305"/>
      <c r="I389" s="268"/>
      <c r="K389" s="241"/>
    </row>
    <row r="390" spans="1:11" ht="12.75">
      <c r="A390" s="3"/>
      <c r="B390" s="4"/>
      <c r="E390" s="265"/>
      <c r="F390" s="288"/>
      <c r="G390" s="287"/>
      <c r="H390" s="305"/>
      <c r="I390" s="268"/>
      <c r="K390" s="241"/>
    </row>
    <row r="391" spans="1:11" ht="12.75">
      <c r="A391" s="3"/>
      <c r="B391" s="4"/>
      <c r="E391" s="265"/>
      <c r="F391" s="288"/>
      <c r="G391" s="287"/>
      <c r="H391" s="305"/>
      <c r="I391" s="268"/>
      <c r="K391" s="241"/>
    </row>
    <row r="392" spans="1:11" ht="12.75">
      <c r="A392" s="3"/>
      <c r="B392" s="4"/>
      <c r="E392" s="265"/>
      <c r="F392" s="288"/>
      <c r="G392" s="287"/>
      <c r="H392" s="305"/>
      <c r="I392" s="268"/>
      <c r="K392" s="241"/>
    </row>
    <row r="393" spans="1:11" ht="12.75">
      <c r="A393" s="3"/>
      <c r="B393" s="4"/>
      <c r="E393" s="265"/>
      <c r="F393" s="288"/>
      <c r="G393" s="287"/>
      <c r="H393" s="305"/>
      <c r="I393" s="268"/>
      <c r="K393" s="241"/>
    </row>
    <row r="394" spans="1:11" ht="12.75">
      <c r="A394" s="3"/>
      <c r="B394" s="4"/>
      <c r="E394" s="265"/>
      <c r="F394" s="288"/>
      <c r="G394" s="287"/>
      <c r="H394" s="305"/>
      <c r="I394" s="268"/>
      <c r="K394" s="241"/>
    </row>
    <row r="395" spans="1:11" ht="12.75">
      <c r="A395" s="3"/>
      <c r="B395" s="4"/>
      <c r="E395" s="265"/>
      <c r="F395" s="288"/>
      <c r="G395" s="287"/>
      <c r="H395" s="305"/>
      <c r="I395" s="268"/>
      <c r="K395" s="241"/>
    </row>
    <row r="396" spans="1:11" ht="12.75">
      <c r="A396" s="3"/>
      <c r="B396" s="4"/>
      <c r="E396" s="265"/>
      <c r="F396" s="288"/>
      <c r="G396" s="287"/>
      <c r="H396" s="305"/>
      <c r="I396" s="268"/>
      <c r="K396" s="241"/>
    </row>
    <row r="397" spans="1:11" ht="12.75">
      <c r="A397" s="3"/>
      <c r="B397" s="4"/>
      <c r="E397" s="265"/>
      <c r="F397" s="288"/>
      <c r="G397" s="287"/>
      <c r="H397" s="305"/>
      <c r="I397" s="268"/>
      <c r="K397" s="241"/>
    </row>
    <row r="398" spans="1:11" ht="12.75">
      <c r="A398" s="3"/>
      <c r="B398" s="4"/>
      <c r="E398" s="265"/>
      <c r="F398" s="288"/>
      <c r="G398" s="287"/>
      <c r="H398" s="305"/>
      <c r="I398" s="268"/>
      <c r="K398" s="241"/>
    </row>
    <row r="399" spans="1:11" ht="12.75">
      <c r="A399" s="3"/>
      <c r="B399" s="4"/>
      <c r="E399" s="265"/>
      <c r="F399" s="288"/>
      <c r="G399" s="287"/>
      <c r="H399" s="305"/>
      <c r="I399" s="268"/>
      <c r="K399" s="241"/>
    </row>
    <row r="400" spans="1:11" ht="12.75">
      <c r="A400" s="3"/>
      <c r="B400" s="4"/>
      <c r="E400" s="265"/>
      <c r="F400" s="288"/>
      <c r="G400" s="287"/>
      <c r="H400" s="305"/>
      <c r="I400" s="268"/>
      <c r="K400" s="241"/>
    </row>
    <row r="401" spans="1:11" ht="12.75">
      <c r="A401" s="3"/>
      <c r="B401" s="4"/>
      <c r="E401" s="265"/>
      <c r="F401" s="288"/>
      <c r="G401" s="287"/>
      <c r="H401" s="305"/>
      <c r="I401" s="268"/>
      <c r="K401" s="241"/>
    </row>
    <row r="402" spans="1:11" ht="12.75">
      <c r="A402" s="3"/>
      <c r="B402" s="4"/>
      <c r="E402" s="265"/>
      <c r="F402" s="288"/>
      <c r="G402" s="287"/>
      <c r="H402" s="305"/>
      <c r="I402" s="268"/>
      <c r="K402" s="241"/>
    </row>
    <row r="403" spans="1:11" ht="12.75">
      <c r="A403" s="3"/>
      <c r="B403" s="4"/>
      <c r="E403" s="265"/>
      <c r="F403" s="288"/>
      <c r="G403" s="287"/>
      <c r="H403" s="305"/>
      <c r="I403" s="268"/>
      <c r="K403" s="241"/>
    </row>
    <row r="404" spans="1:11" ht="12.75">
      <c r="A404" s="3"/>
      <c r="B404" s="4"/>
      <c r="E404" s="265"/>
      <c r="F404" s="288"/>
      <c r="G404" s="287"/>
      <c r="H404" s="305"/>
      <c r="I404" s="268"/>
      <c r="K404" s="241"/>
    </row>
    <row r="405" spans="1:11" ht="12.75">
      <c r="A405" s="3"/>
      <c r="B405" s="4"/>
      <c r="E405" s="265"/>
      <c r="F405" s="288"/>
      <c r="G405" s="287"/>
      <c r="H405" s="305"/>
      <c r="I405" s="268"/>
      <c r="K405" s="241"/>
    </row>
    <row r="406" spans="1:11" ht="12.75">
      <c r="A406" s="3"/>
      <c r="B406" s="4"/>
      <c r="E406" s="265"/>
      <c r="F406" s="288"/>
      <c r="G406" s="287"/>
      <c r="H406" s="305"/>
      <c r="I406" s="268"/>
      <c r="K406" s="241"/>
    </row>
    <row r="407" spans="1:11" ht="12.75">
      <c r="A407" s="3"/>
      <c r="B407" s="4"/>
      <c r="E407" s="265"/>
      <c r="F407" s="288"/>
      <c r="G407" s="287"/>
      <c r="H407" s="305"/>
      <c r="I407" s="268"/>
      <c r="K407" s="241"/>
    </row>
    <row r="408" spans="1:11" ht="12.75">
      <c r="A408" s="3"/>
      <c r="B408" s="4"/>
      <c r="E408" s="265"/>
      <c r="F408" s="288"/>
      <c r="G408" s="287"/>
      <c r="H408" s="305"/>
      <c r="I408" s="268"/>
      <c r="K408" s="241"/>
    </row>
    <row r="409" spans="1:11" ht="12.75">
      <c r="A409" s="3"/>
      <c r="B409" s="4"/>
      <c r="E409" s="265"/>
      <c r="F409" s="288"/>
      <c r="G409" s="287"/>
      <c r="H409" s="305"/>
      <c r="I409" s="268"/>
      <c r="K409" s="241"/>
    </row>
    <row r="410" spans="1:11" ht="12.75">
      <c r="A410" s="3"/>
      <c r="B410" s="4"/>
      <c r="E410" s="265"/>
      <c r="F410" s="288"/>
      <c r="G410" s="287"/>
      <c r="H410" s="305"/>
      <c r="I410" s="268"/>
      <c r="K410" s="241"/>
    </row>
    <row r="411" spans="1:11" ht="12.75">
      <c r="A411" s="3"/>
      <c r="B411" s="4"/>
      <c r="E411" s="265"/>
      <c r="F411" s="288"/>
      <c r="G411" s="287"/>
      <c r="H411" s="305"/>
      <c r="I411" s="268"/>
      <c r="K411" s="241"/>
    </row>
    <row r="412" spans="1:11" ht="12.75">
      <c r="A412" s="3"/>
      <c r="B412" s="4"/>
      <c r="E412" s="265"/>
      <c r="F412" s="288"/>
      <c r="G412" s="287"/>
      <c r="H412" s="305"/>
      <c r="I412" s="268"/>
      <c r="K412" s="241"/>
    </row>
    <row r="413" spans="1:11" ht="12.75">
      <c r="A413" s="3"/>
      <c r="B413" s="4"/>
      <c r="E413" s="265"/>
      <c r="F413" s="288"/>
      <c r="G413" s="287"/>
      <c r="H413" s="305"/>
      <c r="I413" s="268"/>
      <c r="K413" s="241"/>
    </row>
    <row r="414" spans="1:11" ht="12.75">
      <c r="A414" s="3"/>
      <c r="B414" s="4"/>
      <c r="E414" s="265"/>
      <c r="F414" s="288"/>
      <c r="G414" s="287"/>
      <c r="H414" s="305"/>
      <c r="I414" s="268"/>
      <c r="K414" s="241"/>
    </row>
    <row r="415" spans="1:11" ht="12.75">
      <c r="A415" s="3"/>
      <c r="B415" s="4"/>
      <c r="E415" s="265"/>
      <c r="F415" s="288"/>
      <c r="G415" s="287"/>
      <c r="H415" s="305"/>
      <c r="I415" s="268"/>
      <c r="K415" s="241"/>
    </row>
    <row r="416" spans="1:11" ht="12.75">
      <c r="A416" s="3"/>
      <c r="B416" s="4"/>
      <c r="E416" s="265"/>
      <c r="F416" s="288"/>
      <c r="G416" s="287"/>
      <c r="H416" s="305"/>
      <c r="I416" s="268"/>
      <c r="K416" s="241"/>
    </row>
    <row r="417" spans="1:11" ht="12.75">
      <c r="A417" s="3"/>
      <c r="B417" s="4"/>
      <c r="E417" s="265"/>
      <c r="F417" s="288"/>
      <c r="G417" s="287"/>
      <c r="H417" s="305"/>
      <c r="I417" s="268"/>
      <c r="K417" s="241"/>
    </row>
    <row r="418" spans="1:11" ht="12.75">
      <c r="A418" s="3"/>
      <c r="B418" s="4"/>
      <c r="E418" s="265"/>
      <c r="F418" s="288"/>
      <c r="G418" s="287"/>
      <c r="H418" s="305"/>
      <c r="I418" s="268"/>
      <c r="K418" s="241"/>
    </row>
    <row r="419" spans="1:11" ht="12.75">
      <c r="A419" s="3"/>
      <c r="B419" s="4"/>
      <c r="E419" s="265"/>
      <c r="F419" s="288"/>
      <c r="G419" s="287"/>
      <c r="H419" s="305"/>
      <c r="I419" s="268"/>
      <c r="K419" s="241"/>
    </row>
    <row r="420" spans="1:11" ht="12.75">
      <c r="A420" s="3"/>
      <c r="B420" s="4"/>
      <c r="E420" s="265"/>
      <c r="F420" s="288"/>
      <c r="G420" s="287"/>
      <c r="H420" s="305"/>
      <c r="I420" s="268"/>
      <c r="K420" s="241"/>
    </row>
    <row r="421" spans="1:11" ht="12.75">
      <c r="A421" s="3"/>
      <c r="B421" s="4"/>
      <c r="E421" s="265"/>
      <c r="F421" s="288"/>
      <c r="G421" s="287"/>
      <c r="H421" s="305"/>
      <c r="I421" s="268"/>
      <c r="K421" s="241"/>
    </row>
    <row r="422" spans="1:11" ht="12.75">
      <c r="A422" s="3"/>
      <c r="B422" s="4"/>
      <c r="E422" s="265"/>
      <c r="F422" s="288"/>
      <c r="G422" s="287"/>
      <c r="H422" s="305"/>
      <c r="I422" s="268"/>
      <c r="K422" s="241"/>
    </row>
    <row r="423" spans="1:11" ht="12.75">
      <c r="A423" s="3"/>
      <c r="B423" s="4"/>
      <c r="E423" s="265"/>
      <c r="F423" s="288"/>
      <c r="G423" s="287"/>
      <c r="H423" s="305"/>
      <c r="I423" s="268"/>
      <c r="K423" s="241"/>
    </row>
    <row r="424" spans="1:11" ht="12.75">
      <c r="A424" s="3"/>
      <c r="B424" s="4"/>
      <c r="E424" s="265"/>
      <c r="F424" s="288"/>
      <c r="G424" s="287"/>
      <c r="H424" s="305"/>
      <c r="I424" s="268"/>
      <c r="K424" s="241"/>
    </row>
    <row r="425" spans="1:11" ht="12.75">
      <c r="A425" s="3"/>
      <c r="B425" s="4"/>
      <c r="E425" s="265"/>
      <c r="F425" s="288"/>
      <c r="G425" s="287"/>
      <c r="H425" s="305"/>
      <c r="I425" s="268"/>
      <c r="K425" s="241"/>
    </row>
    <row r="426" spans="1:11" ht="12.75">
      <c r="A426" s="3"/>
      <c r="B426" s="4"/>
      <c r="E426" s="265"/>
      <c r="F426" s="288"/>
      <c r="G426" s="287"/>
      <c r="H426" s="305"/>
      <c r="I426" s="268"/>
      <c r="K426" s="241"/>
    </row>
    <row r="427" spans="1:11" ht="12.75">
      <c r="A427" s="3"/>
      <c r="B427" s="4"/>
      <c r="E427" s="265"/>
      <c r="F427" s="288"/>
      <c r="G427" s="287"/>
      <c r="H427" s="305"/>
      <c r="I427" s="268"/>
      <c r="K427" s="241"/>
    </row>
    <row r="428" spans="1:11" ht="12.75">
      <c r="A428" s="3"/>
      <c r="B428" s="4"/>
      <c r="E428" s="265"/>
      <c r="F428" s="288"/>
      <c r="G428" s="287"/>
      <c r="H428" s="305"/>
      <c r="I428" s="268"/>
      <c r="K428" s="241"/>
    </row>
    <row r="429" spans="1:11" ht="12.75">
      <c r="A429" s="3"/>
      <c r="B429" s="4"/>
      <c r="E429" s="265"/>
      <c r="F429" s="288"/>
      <c r="G429" s="287"/>
      <c r="H429" s="305"/>
      <c r="I429" s="268"/>
      <c r="K429" s="241"/>
    </row>
    <row r="430" spans="1:11" ht="12.75">
      <c r="A430" s="3"/>
      <c r="B430" s="4"/>
      <c r="E430" s="265"/>
      <c r="F430" s="288"/>
      <c r="G430" s="287"/>
      <c r="H430" s="305"/>
      <c r="I430" s="268"/>
      <c r="K430" s="241"/>
    </row>
    <row r="431" spans="1:11" ht="12.75">
      <c r="A431" s="3"/>
      <c r="B431" s="4"/>
      <c r="E431" s="265"/>
      <c r="F431" s="288"/>
      <c r="G431" s="287"/>
      <c r="H431" s="305"/>
      <c r="I431" s="268"/>
      <c r="K431" s="241"/>
    </row>
    <row r="432" spans="1:11" ht="12.75">
      <c r="A432" s="3"/>
      <c r="B432" s="4"/>
      <c r="E432" s="265"/>
      <c r="F432" s="288"/>
      <c r="G432" s="287"/>
      <c r="H432" s="305"/>
      <c r="I432" s="268"/>
      <c r="K432" s="241"/>
    </row>
    <row r="433" spans="1:11" ht="12.75">
      <c r="A433" s="3"/>
      <c r="B433" s="4"/>
      <c r="E433" s="265"/>
      <c r="F433" s="288"/>
      <c r="G433" s="287"/>
      <c r="H433" s="305"/>
      <c r="I433" s="268"/>
      <c r="K433" s="241"/>
    </row>
    <row r="434" spans="1:11" ht="12.75">
      <c r="A434" s="3"/>
      <c r="B434" s="4"/>
      <c r="E434" s="265"/>
      <c r="F434" s="288"/>
      <c r="G434" s="287"/>
      <c r="H434" s="305"/>
      <c r="I434" s="268"/>
      <c r="K434" s="241"/>
    </row>
    <row r="435" spans="1:11" ht="12.75">
      <c r="A435" s="3"/>
      <c r="B435" s="4"/>
      <c r="E435" s="265"/>
      <c r="F435" s="288"/>
      <c r="G435" s="287"/>
      <c r="H435" s="305"/>
      <c r="I435" s="268"/>
      <c r="K435" s="241"/>
    </row>
    <row r="436" spans="1:11" ht="12.75">
      <c r="A436" s="3"/>
      <c r="B436" s="4"/>
      <c r="E436" s="265"/>
      <c r="F436" s="288"/>
      <c r="G436" s="287"/>
      <c r="H436" s="305"/>
      <c r="I436" s="268"/>
      <c r="K436" s="241"/>
    </row>
    <row r="437" spans="1:11" ht="12.75">
      <c r="A437" s="3"/>
      <c r="B437" s="4"/>
      <c r="E437" s="265"/>
      <c r="F437" s="288"/>
      <c r="G437" s="287"/>
      <c r="H437" s="305"/>
      <c r="I437" s="268"/>
      <c r="K437" s="241"/>
    </row>
    <row r="438" spans="1:11" ht="12.75">
      <c r="A438" s="3"/>
      <c r="B438" s="4"/>
      <c r="E438" s="265"/>
      <c r="F438" s="288"/>
      <c r="G438" s="287"/>
      <c r="H438" s="305"/>
      <c r="I438" s="268"/>
      <c r="K438" s="241"/>
    </row>
    <row r="439" spans="1:11" ht="12.75">
      <c r="A439" s="3"/>
      <c r="B439" s="4"/>
      <c r="E439" s="265"/>
      <c r="F439" s="288"/>
      <c r="G439" s="287"/>
      <c r="H439" s="305"/>
      <c r="I439" s="268"/>
      <c r="K439" s="241"/>
    </row>
    <row r="440" spans="1:11" ht="12.75">
      <c r="A440" s="3"/>
      <c r="B440" s="4"/>
      <c r="E440" s="265"/>
      <c r="F440" s="288"/>
      <c r="G440" s="287"/>
      <c r="H440" s="305"/>
      <c r="I440" s="268"/>
      <c r="K440" s="241"/>
    </row>
    <row r="441" spans="1:11" ht="12.75">
      <c r="A441" s="3"/>
      <c r="B441" s="4"/>
      <c r="E441" s="265"/>
      <c r="F441" s="288"/>
      <c r="G441" s="287"/>
      <c r="H441" s="305"/>
      <c r="I441" s="268"/>
      <c r="K441" s="241"/>
    </row>
    <row r="442" spans="1:11" ht="12.75">
      <c r="A442" s="3"/>
      <c r="B442" s="4"/>
      <c r="E442" s="265"/>
      <c r="F442" s="288"/>
      <c r="G442" s="287"/>
      <c r="H442" s="305"/>
      <c r="I442" s="268"/>
      <c r="K442" s="241"/>
    </row>
    <row r="443" spans="1:11" ht="12.75">
      <c r="A443" s="3"/>
      <c r="B443" s="4"/>
      <c r="E443" s="265"/>
      <c r="F443" s="288"/>
      <c r="G443" s="287"/>
      <c r="H443" s="305"/>
      <c r="I443" s="268"/>
      <c r="K443" s="241"/>
    </row>
    <row r="444" spans="1:11" ht="12.75">
      <c r="A444" s="3"/>
      <c r="B444" s="4"/>
      <c r="E444" s="265"/>
      <c r="F444" s="288"/>
      <c r="G444" s="287"/>
      <c r="H444" s="305"/>
      <c r="I444" s="268"/>
      <c r="K444" s="241"/>
    </row>
    <row r="445" spans="1:11" ht="12.75">
      <c r="A445" s="3"/>
      <c r="B445" s="4"/>
      <c r="E445" s="265"/>
      <c r="F445" s="288"/>
      <c r="G445" s="287"/>
      <c r="H445" s="305"/>
      <c r="I445" s="268"/>
      <c r="K445" s="241"/>
    </row>
    <row r="446" spans="1:11" ht="12.75">
      <c r="A446" s="3"/>
      <c r="B446" s="4"/>
      <c r="E446" s="265"/>
      <c r="F446" s="288"/>
      <c r="G446" s="287"/>
      <c r="H446" s="305"/>
      <c r="I446" s="268"/>
      <c r="K446" s="241"/>
    </row>
    <row r="447" spans="1:11" ht="12.75">
      <c r="A447" s="3"/>
      <c r="B447" s="4"/>
      <c r="E447" s="265"/>
      <c r="F447" s="288"/>
      <c r="G447" s="287"/>
      <c r="H447" s="305"/>
      <c r="I447" s="268"/>
      <c r="K447" s="241"/>
    </row>
    <row r="448" spans="1:11" ht="12.75">
      <c r="A448" s="3"/>
      <c r="B448" s="4"/>
      <c r="E448" s="265"/>
      <c r="F448" s="288"/>
      <c r="G448" s="287"/>
      <c r="H448" s="305"/>
      <c r="I448" s="268"/>
      <c r="K448" s="241"/>
    </row>
    <row r="449" spans="1:11" ht="12.75">
      <c r="A449" s="3"/>
      <c r="B449" s="4"/>
      <c r="E449" s="265"/>
      <c r="F449" s="288"/>
      <c r="G449" s="287"/>
      <c r="H449" s="305"/>
      <c r="I449" s="268"/>
      <c r="K449" s="241"/>
    </row>
    <row r="450" spans="1:11" ht="12.75">
      <c r="A450" s="3"/>
      <c r="B450" s="4"/>
      <c r="E450" s="265"/>
      <c r="F450" s="288"/>
      <c r="G450" s="287"/>
      <c r="H450" s="305"/>
      <c r="I450" s="268"/>
      <c r="K450" s="241"/>
    </row>
    <row r="451" spans="1:11" ht="12.75">
      <c r="A451" s="3"/>
      <c r="B451" s="4"/>
      <c r="E451" s="265"/>
      <c r="F451" s="288"/>
      <c r="G451" s="287"/>
      <c r="H451" s="305"/>
      <c r="I451" s="268"/>
      <c r="K451" s="241"/>
    </row>
    <row r="452" spans="1:11" ht="12.75">
      <c r="A452" s="3"/>
      <c r="B452" s="4"/>
      <c r="E452" s="265"/>
      <c r="F452" s="288"/>
      <c r="G452" s="287"/>
      <c r="H452" s="305"/>
      <c r="I452" s="268"/>
      <c r="K452" s="241"/>
    </row>
    <row r="453" spans="1:11" ht="12.75">
      <c r="A453" s="3"/>
      <c r="B453" s="4"/>
      <c r="E453" s="265"/>
      <c r="F453" s="288"/>
      <c r="G453" s="287"/>
      <c r="H453" s="305"/>
      <c r="I453" s="268"/>
      <c r="K453" s="241"/>
    </row>
    <row r="454" spans="1:11" ht="12.75">
      <c r="A454" s="3"/>
      <c r="B454" s="4"/>
      <c r="E454" s="265"/>
      <c r="F454" s="288"/>
      <c r="G454" s="287"/>
      <c r="H454" s="305"/>
      <c r="I454" s="268"/>
      <c r="K454" s="241"/>
    </row>
    <row r="455" spans="1:11" ht="12.75">
      <c r="A455" s="3"/>
      <c r="B455" s="4"/>
      <c r="E455" s="265"/>
      <c r="F455" s="288"/>
      <c r="G455" s="287"/>
      <c r="H455" s="305"/>
      <c r="I455" s="268"/>
      <c r="K455" s="241"/>
    </row>
    <row r="456" spans="1:11" ht="12.75">
      <c r="A456" s="3"/>
      <c r="B456" s="4"/>
      <c r="E456" s="265"/>
      <c r="F456" s="288"/>
      <c r="G456" s="287"/>
      <c r="H456" s="305"/>
      <c r="I456" s="268"/>
      <c r="K456" s="241"/>
    </row>
    <row r="457" spans="1:11" ht="12.75">
      <c r="A457" s="3"/>
      <c r="B457" s="4"/>
      <c r="E457" s="265"/>
      <c r="F457" s="288"/>
      <c r="G457" s="287"/>
      <c r="H457" s="305"/>
      <c r="I457" s="268"/>
      <c r="K457" s="241"/>
    </row>
    <row r="458" spans="1:11" ht="12.75">
      <c r="A458" s="3"/>
      <c r="B458" s="4"/>
      <c r="E458" s="265"/>
      <c r="F458" s="288"/>
      <c r="G458" s="287"/>
      <c r="H458" s="305"/>
      <c r="I458" s="268"/>
      <c r="K458" s="241"/>
    </row>
    <row r="459" spans="1:11" ht="12.75">
      <c r="A459" s="3"/>
      <c r="B459" s="4"/>
      <c r="E459" s="265"/>
      <c r="F459" s="288"/>
      <c r="G459" s="287"/>
      <c r="H459" s="305"/>
      <c r="I459" s="268"/>
      <c r="K459" s="241"/>
    </row>
    <row r="460" spans="1:11" ht="12.75">
      <c r="A460" s="3"/>
      <c r="B460" s="4"/>
      <c r="E460" s="265"/>
      <c r="F460" s="288"/>
      <c r="G460" s="287"/>
      <c r="H460" s="305"/>
      <c r="I460" s="268"/>
      <c r="K460" s="241"/>
    </row>
    <row r="461" spans="1:11" ht="12.75">
      <c r="A461" s="3"/>
      <c r="B461" s="4"/>
      <c r="E461" s="265"/>
      <c r="F461" s="288"/>
      <c r="G461" s="287"/>
      <c r="H461" s="305"/>
      <c r="I461" s="268"/>
      <c r="K461" s="241"/>
    </row>
    <row r="462" spans="1:11" ht="12.75">
      <c r="A462" s="3"/>
      <c r="B462" s="4"/>
      <c r="E462" s="265"/>
      <c r="F462" s="288"/>
      <c r="G462" s="287"/>
      <c r="H462" s="305"/>
      <c r="I462" s="268"/>
      <c r="K462" s="241"/>
    </row>
    <row r="463" spans="1:11" ht="12.75">
      <c r="A463" s="3"/>
      <c r="B463" s="4"/>
      <c r="E463" s="265"/>
      <c r="F463" s="288"/>
      <c r="G463" s="287"/>
      <c r="H463" s="305"/>
      <c r="I463" s="268"/>
      <c r="K463" s="241"/>
    </row>
    <row r="464" spans="1:11" ht="12.75">
      <c r="A464" s="3"/>
      <c r="B464" s="4"/>
      <c r="E464" s="265"/>
      <c r="F464" s="288"/>
      <c r="G464" s="287"/>
      <c r="H464" s="305"/>
      <c r="I464" s="268"/>
      <c r="K464" s="241"/>
    </row>
    <row r="465" spans="1:11" ht="12.75">
      <c r="A465" s="3"/>
      <c r="B465" s="4"/>
      <c r="E465" s="265"/>
      <c r="F465" s="288"/>
      <c r="G465" s="287"/>
      <c r="H465" s="305"/>
      <c r="I465" s="268"/>
      <c r="K465" s="241"/>
    </row>
    <row r="466" spans="1:11" ht="12.75">
      <c r="A466" s="3"/>
      <c r="B466" s="4"/>
      <c r="E466" s="265"/>
      <c r="F466" s="288"/>
      <c r="G466" s="287"/>
      <c r="H466" s="305"/>
      <c r="I466" s="268"/>
      <c r="K466" s="241"/>
    </row>
    <row r="467" spans="1:11" ht="12.75">
      <c r="A467" s="3"/>
      <c r="B467" s="4"/>
      <c r="E467" s="265"/>
      <c r="F467" s="288"/>
      <c r="G467" s="287"/>
      <c r="H467" s="305"/>
      <c r="I467" s="268"/>
      <c r="K467" s="241"/>
    </row>
    <row r="468" spans="1:11" ht="12.75">
      <c r="A468" s="3"/>
      <c r="B468" s="4"/>
      <c r="E468" s="265"/>
      <c r="F468" s="288"/>
      <c r="G468" s="287"/>
      <c r="H468" s="305"/>
      <c r="I468" s="268"/>
      <c r="K468" s="241"/>
    </row>
    <row r="469" spans="1:11" ht="12.75">
      <c r="A469" s="3"/>
      <c r="B469" s="4"/>
      <c r="E469" s="265"/>
      <c r="F469" s="288"/>
      <c r="G469" s="287"/>
      <c r="H469" s="305"/>
      <c r="I469" s="268"/>
      <c r="K469" s="241"/>
    </row>
    <row r="470" spans="1:11" ht="12.75">
      <c r="A470" s="3"/>
      <c r="B470" s="4"/>
      <c r="E470" s="265"/>
      <c r="F470" s="288"/>
      <c r="G470" s="287"/>
      <c r="H470" s="305"/>
      <c r="I470" s="268"/>
      <c r="K470" s="241"/>
    </row>
    <row r="471" spans="1:11" ht="12.75">
      <c r="A471" s="3"/>
      <c r="B471" s="4"/>
      <c r="E471" s="265"/>
      <c r="F471" s="288"/>
      <c r="G471" s="287"/>
      <c r="H471" s="305"/>
      <c r="I471" s="268"/>
      <c r="K471" s="241"/>
    </row>
    <row r="472" spans="1:11" ht="12.75">
      <c r="A472" s="3"/>
      <c r="B472" s="4"/>
      <c r="E472" s="265"/>
      <c r="F472" s="288"/>
      <c r="G472" s="287"/>
      <c r="H472" s="305"/>
      <c r="I472" s="268"/>
      <c r="K472" s="241"/>
    </row>
    <row r="473" spans="1:11" ht="12.75">
      <c r="A473" s="3"/>
      <c r="B473" s="4"/>
      <c r="E473" s="265"/>
      <c r="F473" s="288"/>
      <c r="G473" s="287"/>
      <c r="H473" s="305"/>
      <c r="I473" s="268"/>
      <c r="K473" s="241"/>
    </row>
    <row r="474" spans="1:11" ht="12.75">
      <c r="A474" s="3"/>
      <c r="B474" s="4"/>
      <c r="E474" s="265"/>
      <c r="F474" s="288"/>
      <c r="G474" s="287"/>
      <c r="H474" s="305"/>
      <c r="I474" s="268"/>
      <c r="K474" s="241"/>
    </row>
    <row r="475" spans="1:11" ht="12.75">
      <c r="A475" s="3"/>
      <c r="B475" s="4"/>
      <c r="E475" s="265"/>
      <c r="F475" s="288"/>
      <c r="G475" s="287"/>
      <c r="H475" s="305"/>
      <c r="I475" s="268"/>
      <c r="K475" s="241"/>
    </row>
    <row r="476" spans="1:11" ht="12.75">
      <c r="A476" s="3"/>
      <c r="B476" s="4"/>
      <c r="E476" s="265"/>
      <c r="F476" s="288"/>
      <c r="G476" s="287"/>
      <c r="H476" s="305"/>
      <c r="I476" s="268"/>
      <c r="K476" s="241"/>
    </row>
    <row r="477" spans="1:11" ht="12.75">
      <c r="A477" s="3"/>
      <c r="B477" s="4"/>
      <c r="E477" s="265"/>
      <c r="F477" s="288"/>
      <c r="G477" s="287"/>
      <c r="H477" s="305"/>
      <c r="I477" s="268"/>
      <c r="K477" s="241"/>
    </row>
    <row r="478" spans="1:11" ht="12.75">
      <c r="A478" s="3"/>
      <c r="B478" s="4"/>
      <c r="E478" s="265"/>
      <c r="F478" s="288"/>
      <c r="G478" s="287"/>
      <c r="H478" s="305"/>
      <c r="I478" s="268"/>
      <c r="K478" s="241"/>
    </row>
    <row r="479" spans="1:11" ht="12.75">
      <c r="A479" s="3"/>
      <c r="B479" s="4"/>
      <c r="E479" s="265"/>
      <c r="F479" s="288"/>
      <c r="G479" s="287"/>
      <c r="H479" s="305"/>
      <c r="I479" s="268"/>
      <c r="K479" s="241"/>
    </row>
    <row r="480" spans="1:11" ht="12.75">
      <c r="A480" s="3"/>
      <c r="B480" s="4"/>
      <c r="E480" s="265"/>
      <c r="F480" s="288"/>
      <c r="G480" s="287"/>
      <c r="H480" s="305"/>
      <c r="I480" s="268"/>
      <c r="K480" s="241"/>
    </row>
    <row r="481" spans="1:11" ht="12.75">
      <c r="A481" s="3"/>
      <c r="B481" s="4"/>
      <c r="E481" s="265"/>
      <c r="F481" s="288"/>
      <c r="G481" s="287"/>
      <c r="H481" s="305"/>
      <c r="I481" s="268"/>
      <c r="K481" s="241"/>
    </row>
    <row r="482" spans="1:11" ht="12.75">
      <c r="A482" s="3"/>
      <c r="B482" s="4"/>
      <c r="E482" s="265"/>
      <c r="F482" s="288"/>
      <c r="G482" s="287"/>
      <c r="H482" s="305"/>
      <c r="I482" s="268"/>
      <c r="K482" s="241"/>
    </row>
    <row r="483" spans="1:11" ht="12.75">
      <c r="A483" s="3"/>
      <c r="B483" s="4"/>
      <c r="E483" s="265"/>
      <c r="F483" s="288"/>
      <c r="G483" s="287"/>
      <c r="H483" s="305"/>
      <c r="I483" s="268"/>
      <c r="K483" s="241"/>
    </row>
    <row r="484" spans="1:11" ht="12.75">
      <c r="A484" s="3"/>
      <c r="B484" s="4"/>
      <c r="E484" s="265"/>
      <c r="F484" s="288"/>
      <c r="G484" s="287"/>
      <c r="H484" s="305"/>
      <c r="I484" s="268"/>
      <c r="K484" s="241"/>
    </row>
    <row r="485" spans="1:11" ht="12.75">
      <c r="A485" s="3"/>
      <c r="B485" s="4"/>
      <c r="E485" s="265"/>
      <c r="F485" s="288"/>
      <c r="G485" s="287"/>
      <c r="H485" s="305"/>
      <c r="I485" s="268"/>
      <c r="K485" s="241"/>
    </row>
    <row r="486" spans="1:11" ht="12.75">
      <c r="A486" s="3"/>
      <c r="B486" s="4"/>
      <c r="E486" s="265"/>
      <c r="F486" s="288"/>
      <c r="G486" s="287"/>
      <c r="H486" s="305"/>
      <c r="I486" s="268"/>
      <c r="K486" s="241"/>
    </row>
    <row r="487" spans="1:11" ht="12.75">
      <c r="A487" s="3"/>
      <c r="B487" s="4"/>
      <c r="E487" s="265"/>
      <c r="F487" s="288"/>
      <c r="G487" s="287"/>
      <c r="H487" s="305"/>
      <c r="I487" s="268"/>
      <c r="K487" s="241"/>
    </row>
    <row r="488" spans="1:11" ht="12.75">
      <c r="A488" s="3"/>
      <c r="B488" s="4"/>
      <c r="E488" s="265"/>
      <c r="F488" s="288"/>
      <c r="G488" s="287"/>
      <c r="H488" s="305"/>
      <c r="I488" s="268"/>
      <c r="K488" s="241"/>
    </row>
    <row r="489" spans="1:11" ht="12.75">
      <c r="A489" s="3"/>
      <c r="B489" s="4"/>
      <c r="E489" s="265"/>
      <c r="F489" s="288"/>
      <c r="G489" s="287"/>
      <c r="H489" s="305"/>
      <c r="I489" s="268"/>
      <c r="K489" s="241"/>
    </row>
    <row r="490" spans="1:11" ht="12.75">
      <c r="A490" s="3"/>
      <c r="B490" s="4"/>
      <c r="E490" s="265"/>
      <c r="F490" s="288"/>
      <c r="G490" s="287"/>
      <c r="H490" s="305"/>
      <c r="I490" s="268"/>
      <c r="K490" s="241"/>
    </row>
    <row r="491" spans="1:11" ht="12.75">
      <c r="A491" s="3"/>
      <c r="B491" s="4"/>
      <c r="E491" s="265"/>
      <c r="F491" s="288"/>
      <c r="G491" s="287"/>
      <c r="H491" s="305"/>
      <c r="I491" s="268"/>
      <c r="K491" s="241"/>
    </row>
    <row r="492" spans="1:11" ht="12.75">
      <c r="A492" s="3"/>
      <c r="B492" s="4"/>
      <c r="E492" s="265"/>
      <c r="F492" s="288"/>
      <c r="G492" s="287"/>
      <c r="H492" s="305"/>
      <c r="I492" s="268"/>
      <c r="K492" s="241"/>
    </row>
    <row r="493" spans="1:11" ht="12.75">
      <c r="A493" s="3"/>
      <c r="B493" s="4"/>
      <c r="E493" s="265"/>
      <c r="F493" s="288"/>
      <c r="G493" s="287"/>
      <c r="H493" s="305"/>
      <c r="I493" s="268"/>
      <c r="K493" s="241"/>
    </row>
    <row r="494" spans="1:11" ht="12.75">
      <c r="A494" s="3"/>
      <c r="B494" s="4"/>
      <c r="E494" s="265"/>
      <c r="F494" s="288"/>
      <c r="G494" s="287"/>
      <c r="H494" s="305"/>
      <c r="I494" s="268"/>
      <c r="K494" s="241"/>
    </row>
    <row r="495" spans="1:11" ht="12.75">
      <c r="A495" s="3"/>
      <c r="B495" s="4"/>
      <c r="E495" s="265"/>
      <c r="F495" s="288"/>
      <c r="G495" s="287"/>
      <c r="H495" s="305"/>
      <c r="I495" s="268"/>
      <c r="K495" s="241"/>
    </row>
    <row r="496" spans="1:11" ht="12.75">
      <c r="A496" s="3"/>
      <c r="B496" s="4"/>
      <c r="E496" s="265"/>
      <c r="F496" s="288"/>
      <c r="G496" s="287"/>
      <c r="H496" s="305"/>
      <c r="I496" s="268"/>
      <c r="K496" s="241"/>
    </row>
    <row r="497" spans="1:11" ht="12.75">
      <c r="A497" s="3"/>
      <c r="B497" s="4"/>
      <c r="E497" s="265"/>
      <c r="F497" s="288"/>
      <c r="G497" s="287"/>
      <c r="H497" s="305"/>
      <c r="I497" s="268"/>
      <c r="K497" s="241"/>
    </row>
    <row r="498" spans="1:11" ht="12.75">
      <c r="A498" s="3"/>
      <c r="B498" s="4"/>
      <c r="E498" s="265"/>
      <c r="F498" s="288"/>
      <c r="G498" s="287"/>
      <c r="H498" s="305"/>
      <c r="I498" s="268"/>
      <c r="K498" s="241"/>
    </row>
    <row r="499" spans="1:11" ht="12.75">
      <c r="A499" s="3"/>
      <c r="B499" s="4"/>
      <c r="E499" s="265"/>
      <c r="F499" s="288"/>
      <c r="G499" s="287"/>
      <c r="H499" s="305"/>
      <c r="I499" s="268"/>
      <c r="K499" s="241"/>
    </row>
    <row r="500" spans="1:11" ht="12.75">
      <c r="A500" s="3"/>
      <c r="B500" s="4"/>
      <c r="E500" s="265"/>
      <c r="F500" s="288"/>
      <c r="G500" s="287"/>
      <c r="H500" s="305"/>
      <c r="I500" s="268"/>
      <c r="K500" s="241"/>
    </row>
    <row r="501" spans="1:11" ht="12.75">
      <c r="A501" s="3"/>
      <c r="B501" s="4"/>
      <c r="E501" s="265"/>
      <c r="F501" s="288"/>
      <c r="G501" s="287"/>
      <c r="H501" s="305"/>
      <c r="I501" s="268"/>
      <c r="K501" s="241"/>
    </row>
    <row r="502" spans="1:11" ht="12.75">
      <c r="A502" s="3"/>
      <c r="B502" s="4"/>
      <c r="E502" s="265"/>
      <c r="F502" s="288"/>
      <c r="G502" s="287"/>
      <c r="H502" s="305"/>
      <c r="I502" s="268"/>
      <c r="K502" s="241"/>
    </row>
    <row r="503" spans="1:11" ht="12.75">
      <c r="A503" s="3"/>
      <c r="B503" s="4"/>
      <c r="E503" s="265"/>
      <c r="F503" s="288"/>
      <c r="G503" s="287"/>
      <c r="H503" s="305"/>
      <c r="I503" s="268"/>
      <c r="K503" s="241"/>
    </row>
    <row r="504" spans="1:11" ht="12.75">
      <c r="A504" s="3"/>
      <c r="B504" s="4"/>
      <c r="E504" s="265"/>
      <c r="F504" s="288"/>
      <c r="G504" s="287"/>
      <c r="H504" s="305"/>
      <c r="I504" s="268"/>
      <c r="K504" s="241"/>
    </row>
    <row r="505" spans="1:11" ht="12.75">
      <c r="A505" s="3"/>
      <c r="B505" s="4"/>
      <c r="E505" s="265"/>
      <c r="F505" s="288"/>
      <c r="G505" s="287"/>
      <c r="H505" s="305"/>
      <c r="I505" s="268"/>
      <c r="K505" s="241"/>
    </row>
    <row r="506" spans="1:11" ht="12.75">
      <c r="A506" s="3"/>
      <c r="B506" s="4"/>
      <c r="E506" s="265"/>
      <c r="F506" s="288"/>
      <c r="G506" s="287"/>
      <c r="H506" s="305"/>
      <c r="I506" s="268"/>
      <c r="K506" s="241"/>
    </row>
    <row r="507" spans="1:11" ht="12.75">
      <c r="A507" s="3"/>
      <c r="B507" s="4"/>
      <c r="E507" s="265"/>
      <c r="F507" s="288"/>
      <c r="G507" s="287"/>
      <c r="H507" s="305"/>
      <c r="I507" s="268"/>
      <c r="K507" s="241"/>
    </row>
    <row r="508" spans="1:11" ht="12.75">
      <c r="A508" s="3"/>
      <c r="B508" s="4"/>
      <c r="E508" s="265"/>
      <c r="F508" s="288"/>
      <c r="G508" s="287"/>
      <c r="H508" s="305"/>
      <c r="I508" s="268"/>
      <c r="K508" s="241"/>
    </row>
    <row r="509" spans="1:11" ht="12.75">
      <c r="A509" s="3"/>
      <c r="B509" s="4"/>
      <c r="E509" s="265"/>
      <c r="F509" s="288"/>
      <c r="G509" s="287"/>
      <c r="H509" s="305"/>
      <c r="I509" s="268"/>
      <c r="K509" s="241"/>
    </row>
    <row r="510" spans="1:11" ht="12.75">
      <c r="A510" s="3"/>
      <c r="B510" s="4"/>
      <c r="E510" s="265"/>
      <c r="F510" s="288"/>
      <c r="G510" s="287"/>
      <c r="H510" s="305"/>
      <c r="I510" s="268"/>
      <c r="K510" s="241"/>
    </row>
    <row r="511" spans="1:11" ht="12.75">
      <c r="A511" s="3"/>
      <c r="B511" s="4"/>
      <c r="E511" s="265"/>
      <c r="F511" s="288"/>
      <c r="G511" s="287"/>
      <c r="H511" s="305"/>
      <c r="I511" s="268"/>
      <c r="K511" s="241"/>
    </row>
    <row r="512" spans="1:11" ht="12.75">
      <c r="A512" s="3"/>
      <c r="B512" s="4"/>
      <c r="E512" s="265"/>
      <c r="F512" s="288"/>
      <c r="G512" s="287"/>
      <c r="H512" s="305"/>
      <c r="I512" s="268"/>
      <c r="K512" s="241"/>
    </row>
    <row r="513" spans="1:11" ht="12.75">
      <c r="A513" s="3"/>
      <c r="B513" s="4"/>
      <c r="E513" s="265"/>
      <c r="F513" s="288"/>
      <c r="G513" s="287"/>
      <c r="H513" s="305"/>
      <c r="I513" s="268"/>
      <c r="K513" s="241"/>
    </row>
    <row r="514" spans="1:11" ht="12.75">
      <c r="A514" s="3"/>
      <c r="B514" s="4"/>
      <c r="E514" s="265"/>
      <c r="F514" s="288"/>
      <c r="G514" s="287"/>
      <c r="H514" s="305"/>
      <c r="I514" s="268"/>
      <c r="K514" s="241"/>
    </row>
    <row r="515" spans="1:11" ht="12.75">
      <c r="A515" s="3"/>
      <c r="B515" s="4"/>
      <c r="E515" s="265"/>
      <c r="F515" s="288"/>
      <c r="G515" s="287"/>
      <c r="H515" s="305"/>
      <c r="I515" s="268"/>
      <c r="K515" s="241"/>
    </row>
    <row r="516" spans="1:11" ht="12.75">
      <c r="A516" s="3"/>
      <c r="B516" s="4"/>
      <c r="E516" s="265"/>
      <c r="F516" s="288"/>
      <c r="G516" s="287"/>
      <c r="H516" s="305"/>
      <c r="I516" s="268"/>
      <c r="K516" s="241"/>
    </row>
    <row r="517" spans="1:11" ht="12.75">
      <c r="A517" s="3"/>
      <c r="B517" s="4"/>
      <c r="E517" s="265"/>
      <c r="F517" s="288"/>
      <c r="G517" s="287"/>
      <c r="H517" s="305"/>
      <c r="I517" s="268"/>
      <c r="K517" s="241"/>
    </row>
    <row r="518" spans="1:11" ht="12.75">
      <c r="A518" s="3"/>
      <c r="B518" s="4"/>
      <c r="E518" s="265"/>
      <c r="F518" s="288"/>
      <c r="G518" s="287"/>
      <c r="H518" s="305"/>
      <c r="I518" s="268"/>
      <c r="K518" s="241"/>
    </row>
    <row r="519" spans="1:11" ht="12.75">
      <c r="A519" s="3"/>
      <c r="B519" s="4"/>
      <c r="E519" s="265"/>
      <c r="F519" s="288"/>
      <c r="G519" s="287"/>
      <c r="H519" s="305"/>
      <c r="I519" s="268"/>
      <c r="K519" s="241"/>
    </row>
    <row r="520" spans="1:11" ht="12.75">
      <c r="A520" s="3"/>
      <c r="B520" s="4"/>
      <c r="E520" s="265"/>
      <c r="F520" s="288"/>
      <c r="G520" s="287"/>
      <c r="H520" s="305"/>
      <c r="I520" s="268"/>
      <c r="K520" s="241"/>
    </row>
    <row r="521" spans="1:11" ht="12.75">
      <c r="A521" s="3"/>
      <c r="B521" s="4"/>
      <c r="E521" s="265"/>
      <c r="F521" s="288"/>
      <c r="G521" s="287"/>
      <c r="H521" s="305"/>
      <c r="I521" s="268"/>
      <c r="K521" s="241"/>
    </row>
    <row r="522" spans="1:11" ht="12.75">
      <c r="A522" s="3"/>
      <c r="B522" s="4"/>
      <c r="E522" s="265"/>
      <c r="F522" s="288"/>
      <c r="G522" s="287"/>
      <c r="H522" s="305"/>
      <c r="I522" s="268"/>
      <c r="K522" s="241"/>
    </row>
    <row r="523" spans="1:11" ht="12.75">
      <c r="A523" s="3"/>
      <c r="B523" s="4"/>
      <c r="E523" s="265"/>
      <c r="F523" s="288"/>
      <c r="G523" s="287"/>
      <c r="H523" s="305"/>
      <c r="I523" s="268"/>
      <c r="K523" s="241"/>
    </row>
    <row r="524" spans="1:11" ht="12.75">
      <c r="A524" s="3"/>
      <c r="B524" s="4"/>
      <c r="E524" s="265"/>
      <c r="F524" s="288"/>
      <c r="G524" s="287"/>
      <c r="H524" s="305"/>
      <c r="I524" s="268"/>
      <c r="K524" s="241"/>
    </row>
    <row r="525" spans="1:11" ht="12.75">
      <c r="A525" s="3"/>
      <c r="B525" s="4"/>
      <c r="E525" s="265"/>
      <c r="F525" s="288"/>
      <c r="G525" s="287"/>
      <c r="H525" s="305"/>
      <c r="I525" s="268"/>
      <c r="K525" s="241"/>
    </row>
    <row r="526" spans="1:11" ht="12.75">
      <c r="A526" s="3"/>
      <c r="B526" s="4"/>
      <c r="E526" s="265"/>
      <c r="F526" s="288"/>
      <c r="G526" s="287"/>
      <c r="H526" s="305"/>
      <c r="I526" s="268"/>
      <c r="K526" s="241"/>
    </row>
    <row r="527" spans="1:11" ht="12.75">
      <c r="A527" s="3"/>
      <c r="B527" s="4"/>
      <c r="E527" s="265"/>
      <c r="F527" s="288"/>
      <c r="G527" s="287"/>
      <c r="H527" s="305"/>
      <c r="I527" s="268"/>
      <c r="K527" s="241"/>
    </row>
    <row r="528" spans="1:11" ht="12.75">
      <c r="A528" s="3"/>
      <c r="B528" s="4"/>
      <c r="E528" s="265"/>
      <c r="F528" s="288"/>
      <c r="G528" s="287"/>
      <c r="H528" s="305"/>
      <c r="I528" s="268"/>
      <c r="K528" s="241"/>
    </row>
    <row r="529" spans="1:11" ht="12.75">
      <c r="A529" s="3"/>
      <c r="B529" s="4"/>
      <c r="E529" s="265"/>
      <c r="F529" s="288"/>
      <c r="G529" s="287"/>
      <c r="H529" s="305"/>
      <c r="I529" s="268"/>
      <c r="K529" s="241"/>
    </row>
    <row r="530" spans="1:11" ht="12.75">
      <c r="A530" s="3"/>
      <c r="B530" s="4"/>
      <c r="E530" s="265"/>
      <c r="F530" s="288"/>
      <c r="G530" s="287"/>
      <c r="H530" s="305"/>
      <c r="I530" s="268"/>
      <c r="K530" s="241"/>
    </row>
    <row r="531" spans="1:11" ht="12.75">
      <c r="A531" s="3"/>
      <c r="B531" s="4"/>
      <c r="E531" s="265"/>
      <c r="F531" s="288"/>
      <c r="G531" s="287"/>
      <c r="H531" s="305"/>
      <c r="I531" s="268"/>
      <c r="K531" s="241"/>
    </row>
    <row r="532" spans="1:11" ht="12.75">
      <c r="A532" s="3"/>
      <c r="B532" s="4"/>
      <c r="E532" s="265"/>
      <c r="F532" s="288"/>
      <c r="G532" s="287"/>
      <c r="H532" s="305"/>
      <c r="I532" s="268"/>
      <c r="K532" s="241"/>
    </row>
    <row r="533" spans="1:11" ht="12.75">
      <c r="A533" s="3"/>
      <c r="B533" s="4"/>
      <c r="E533" s="265"/>
      <c r="F533" s="288"/>
      <c r="G533" s="287"/>
      <c r="H533" s="305"/>
      <c r="I533" s="268"/>
      <c r="K533" s="241"/>
    </row>
    <row r="534" spans="1:11" ht="12.75">
      <c r="A534" s="3"/>
      <c r="B534" s="4"/>
      <c r="E534" s="265"/>
      <c r="F534" s="288"/>
      <c r="G534" s="287"/>
      <c r="H534" s="305"/>
      <c r="I534" s="268"/>
      <c r="K534" s="241"/>
    </row>
    <row r="535" spans="1:11" ht="12.75">
      <c r="A535" s="3"/>
      <c r="B535" s="4"/>
      <c r="E535" s="265"/>
      <c r="F535" s="288"/>
      <c r="G535" s="287"/>
      <c r="H535" s="305"/>
      <c r="I535" s="268"/>
      <c r="K535" s="241"/>
    </row>
    <row r="536" spans="1:11" ht="12.75">
      <c r="A536" s="3"/>
      <c r="B536" s="4"/>
      <c r="E536" s="265"/>
      <c r="F536" s="288"/>
      <c r="G536" s="287"/>
      <c r="H536" s="305"/>
      <c r="I536" s="268"/>
      <c r="K536" s="241"/>
    </row>
    <row r="537" spans="1:11" ht="12.75">
      <c r="A537" s="3"/>
      <c r="B537" s="4"/>
      <c r="E537" s="265"/>
      <c r="F537" s="288"/>
      <c r="G537" s="287"/>
      <c r="H537" s="305"/>
      <c r="I537" s="268"/>
      <c r="K537" s="241"/>
    </row>
    <row r="538" spans="1:11" ht="12.75">
      <c r="A538" s="3"/>
      <c r="B538" s="4"/>
      <c r="E538" s="265"/>
      <c r="F538" s="288"/>
      <c r="G538" s="287"/>
      <c r="H538" s="305"/>
      <c r="I538" s="268"/>
      <c r="K538" s="241"/>
    </row>
    <row r="539" spans="1:11" ht="12.75">
      <c r="A539" s="3"/>
      <c r="B539" s="4"/>
      <c r="E539" s="265"/>
      <c r="F539" s="288"/>
      <c r="G539" s="287"/>
      <c r="H539" s="305"/>
      <c r="I539" s="268"/>
      <c r="K539" s="241"/>
    </row>
    <row r="540" spans="1:11" ht="12.75">
      <c r="A540" s="3"/>
      <c r="B540" s="4"/>
      <c r="E540" s="265"/>
      <c r="F540" s="288"/>
      <c r="G540" s="287"/>
      <c r="H540" s="305"/>
      <c r="I540" s="268"/>
      <c r="K540" s="241"/>
    </row>
    <row r="541" spans="1:11" ht="12.75">
      <c r="A541" s="3"/>
      <c r="B541" s="4"/>
      <c r="E541" s="265"/>
      <c r="F541" s="288"/>
      <c r="G541" s="287"/>
      <c r="H541" s="305"/>
      <c r="I541" s="268"/>
      <c r="K541" s="241"/>
    </row>
    <row r="542" spans="1:11" ht="12.75">
      <c r="A542" s="3"/>
      <c r="B542" s="4"/>
      <c r="E542" s="265"/>
      <c r="F542" s="288"/>
      <c r="G542" s="287"/>
      <c r="H542" s="305"/>
      <c r="I542" s="268"/>
      <c r="K542" s="241"/>
    </row>
    <row r="543" spans="1:11" ht="12.75">
      <c r="A543" s="3"/>
      <c r="B543" s="4"/>
      <c r="E543" s="265"/>
      <c r="F543" s="288"/>
      <c r="G543" s="287"/>
      <c r="H543" s="305"/>
      <c r="I543" s="268"/>
      <c r="K543" s="241"/>
    </row>
    <row r="544" spans="1:11" ht="12.75">
      <c r="A544" s="3"/>
      <c r="B544" s="4"/>
      <c r="E544" s="265"/>
      <c r="F544" s="288"/>
      <c r="G544" s="287"/>
      <c r="H544" s="305"/>
      <c r="I544" s="268"/>
      <c r="K544" s="241"/>
    </row>
    <row r="545" spans="1:11" ht="12.75">
      <c r="A545" s="3"/>
      <c r="B545" s="4"/>
      <c r="E545" s="265"/>
      <c r="F545" s="288"/>
      <c r="G545" s="287"/>
      <c r="H545" s="305"/>
      <c r="I545" s="268"/>
      <c r="K545" s="241"/>
    </row>
    <row r="546" spans="1:11" ht="12.75">
      <c r="A546" s="3"/>
      <c r="B546" s="4"/>
      <c r="E546" s="265"/>
      <c r="F546" s="288"/>
      <c r="G546" s="287"/>
      <c r="H546" s="305"/>
      <c r="I546" s="268"/>
      <c r="K546" s="241"/>
    </row>
    <row r="547" spans="1:11" ht="12.75">
      <c r="A547" s="3"/>
      <c r="B547" s="4"/>
      <c r="E547" s="265"/>
      <c r="F547" s="288"/>
      <c r="G547" s="287"/>
      <c r="H547" s="305"/>
      <c r="I547" s="268"/>
      <c r="K547" s="241"/>
    </row>
    <row r="548" spans="1:11" ht="12.75">
      <c r="A548" s="3"/>
      <c r="B548" s="4"/>
      <c r="E548" s="265"/>
      <c r="F548" s="288"/>
      <c r="G548" s="287"/>
      <c r="H548" s="305"/>
      <c r="I548" s="268"/>
      <c r="K548" s="241"/>
    </row>
    <row r="549" spans="1:11" ht="12.75">
      <c r="A549" s="3"/>
      <c r="B549" s="4"/>
      <c r="E549" s="265"/>
      <c r="F549" s="288"/>
      <c r="G549" s="287"/>
      <c r="H549" s="305"/>
      <c r="I549" s="268"/>
      <c r="K549" s="241"/>
    </row>
    <row r="550" spans="1:11" ht="12.75">
      <c r="A550" s="3"/>
      <c r="B550" s="4"/>
      <c r="E550" s="265"/>
      <c r="F550" s="288"/>
      <c r="G550" s="287"/>
      <c r="H550" s="305"/>
      <c r="I550" s="268"/>
      <c r="K550" s="241"/>
    </row>
    <row r="551" spans="1:11" ht="12.75">
      <c r="A551" s="3"/>
      <c r="B551" s="4"/>
      <c r="E551" s="265"/>
      <c r="F551" s="288"/>
      <c r="G551" s="287"/>
      <c r="H551" s="305"/>
      <c r="I551" s="268"/>
      <c r="K551" s="241"/>
    </row>
    <row r="552" spans="1:11" ht="12.75">
      <c r="A552" s="3"/>
      <c r="B552" s="4"/>
      <c r="E552" s="265"/>
      <c r="F552" s="288"/>
      <c r="G552" s="287"/>
      <c r="H552" s="305"/>
      <c r="I552" s="268"/>
      <c r="K552" s="241"/>
    </row>
    <row r="553" spans="1:11" ht="12.75">
      <c r="A553" s="3"/>
      <c r="B553" s="4"/>
      <c r="E553" s="265"/>
      <c r="F553" s="288"/>
      <c r="G553" s="287"/>
      <c r="H553" s="305"/>
      <c r="I553" s="268"/>
      <c r="K553" s="241"/>
    </row>
    <row r="554" spans="1:11" ht="12.75">
      <c r="A554" s="3"/>
      <c r="B554" s="4"/>
      <c r="E554" s="265"/>
      <c r="F554" s="288"/>
      <c r="G554" s="287"/>
      <c r="H554" s="305"/>
      <c r="I554" s="268"/>
      <c r="K554" s="241"/>
    </row>
    <row r="555" spans="1:11" ht="12.75">
      <c r="A555" s="3"/>
      <c r="B555" s="4"/>
      <c r="E555" s="265"/>
      <c r="F555" s="288"/>
      <c r="G555" s="287"/>
      <c r="H555" s="305"/>
      <c r="I555" s="268"/>
      <c r="K555" s="241"/>
    </row>
    <row r="556" spans="1:11" ht="12.75">
      <c r="A556" s="3"/>
      <c r="B556" s="4"/>
      <c r="E556" s="265"/>
      <c r="F556" s="288"/>
      <c r="G556" s="287"/>
      <c r="H556" s="305"/>
      <c r="I556" s="268"/>
      <c r="K556" s="241"/>
    </row>
    <row r="557" spans="1:11" ht="12.75">
      <c r="A557" s="3"/>
      <c r="B557" s="4"/>
      <c r="E557" s="265"/>
      <c r="F557" s="288"/>
      <c r="G557" s="287"/>
      <c r="H557" s="305"/>
      <c r="I557" s="268"/>
      <c r="K557" s="241"/>
    </row>
    <row r="558" spans="1:11" ht="12.75">
      <c r="A558" s="3"/>
      <c r="B558" s="4"/>
      <c r="E558" s="265"/>
      <c r="F558" s="288"/>
      <c r="G558" s="287"/>
      <c r="H558" s="305"/>
      <c r="I558" s="268"/>
      <c r="K558" s="241"/>
    </row>
    <row r="559" spans="1:11" ht="12.75">
      <c r="A559" s="3"/>
      <c r="B559" s="4"/>
      <c r="E559" s="265"/>
      <c r="F559" s="288"/>
      <c r="G559" s="287"/>
      <c r="H559" s="305"/>
      <c r="I559" s="268"/>
      <c r="K559" s="241"/>
    </row>
    <row r="560" spans="1:11" ht="12.75">
      <c r="A560" s="3"/>
      <c r="B560" s="4"/>
      <c r="E560" s="265"/>
      <c r="F560" s="288"/>
      <c r="G560" s="287"/>
      <c r="H560" s="305"/>
      <c r="I560" s="268"/>
      <c r="K560" s="241"/>
    </row>
    <row r="561" spans="1:11" ht="12.75">
      <c r="A561" s="3"/>
      <c r="B561" s="4"/>
      <c r="E561" s="265"/>
      <c r="F561" s="288"/>
      <c r="G561" s="287"/>
      <c r="H561" s="305"/>
      <c r="I561" s="268"/>
      <c r="K561" s="241"/>
    </row>
    <row r="562" spans="1:11" ht="12.75">
      <c r="A562" s="3"/>
      <c r="B562" s="4"/>
      <c r="E562" s="265"/>
      <c r="F562" s="288"/>
      <c r="G562" s="287"/>
      <c r="H562" s="305"/>
      <c r="I562" s="268"/>
      <c r="K562" s="241"/>
    </row>
    <row r="563" spans="1:11" ht="12.75">
      <c r="A563" s="3"/>
      <c r="B563" s="4"/>
      <c r="E563" s="265"/>
      <c r="F563" s="288"/>
      <c r="G563" s="287"/>
      <c r="H563" s="305"/>
      <c r="I563" s="268"/>
      <c r="K563" s="241"/>
    </row>
    <row r="564" spans="1:11" ht="12.75">
      <c r="A564" s="3"/>
      <c r="B564" s="4"/>
      <c r="E564" s="265"/>
      <c r="F564" s="288"/>
      <c r="G564" s="287"/>
      <c r="H564" s="305"/>
      <c r="I564" s="268"/>
      <c r="K564" s="241"/>
    </row>
    <row r="565" spans="1:11" ht="12.75">
      <c r="A565" s="3"/>
      <c r="B565" s="4"/>
      <c r="E565" s="265"/>
      <c r="F565" s="288"/>
      <c r="G565" s="287"/>
      <c r="H565" s="305"/>
      <c r="I565" s="268"/>
      <c r="K565" s="241"/>
    </row>
    <row r="566" spans="1:11" ht="12.75">
      <c r="A566" s="3"/>
      <c r="B566" s="4"/>
      <c r="E566" s="265"/>
      <c r="F566" s="288"/>
      <c r="G566" s="287"/>
      <c r="H566" s="305"/>
      <c r="I566" s="268"/>
      <c r="K566" s="241"/>
    </row>
    <row r="567" spans="1:11" ht="12.75">
      <c r="A567" s="3"/>
      <c r="B567" s="4"/>
      <c r="E567" s="265"/>
      <c r="F567" s="288"/>
      <c r="G567" s="287"/>
      <c r="H567" s="305"/>
      <c r="I567" s="268"/>
      <c r="K567" s="241"/>
    </row>
    <row r="568" spans="1:11" ht="12.75">
      <c r="A568" s="3"/>
      <c r="B568" s="4"/>
      <c r="E568" s="265"/>
      <c r="F568" s="288"/>
      <c r="G568" s="287"/>
      <c r="H568" s="305"/>
      <c r="I568" s="268"/>
      <c r="K568" s="241"/>
    </row>
    <row r="569" spans="1:11" ht="12.75">
      <c r="A569" s="3"/>
      <c r="B569" s="4"/>
      <c r="E569" s="265"/>
      <c r="F569" s="288"/>
      <c r="G569" s="287"/>
      <c r="H569" s="305"/>
      <c r="I569" s="268"/>
      <c r="K569" s="241"/>
    </row>
    <row r="570" spans="1:11" ht="12.75">
      <c r="A570" s="3"/>
      <c r="B570" s="4"/>
      <c r="E570" s="265"/>
      <c r="F570" s="288"/>
      <c r="G570" s="287"/>
      <c r="H570" s="305"/>
      <c r="I570" s="268"/>
      <c r="K570" s="241"/>
    </row>
    <row r="571" spans="1:11" ht="12.75">
      <c r="A571" s="3"/>
      <c r="B571" s="4"/>
      <c r="E571" s="265"/>
      <c r="F571" s="288"/>
      <c r="G571" s="287"/>
      <c r="H571" s="305"/>
      <c r="I571" s="268"/>
      <c r="K571" s="241"/>
    </row>
    <row r="572" spans="1:11" ht="12.75">
      <c r="A572" s="3"/>
      <c r="B572" s="4"/>
      <c r="E572" s="265"/>
      <c r="F572" s="288"/>
      <c r="G572" s="287"/>
      <c r="H572" s="305"/>
      <c r="I572" s="268"/>
      <c r="K572" s="241"/>
    </row>
    <row r="573" spans="1:11" ht="12.75">
      <c r="A573" s="3"/>
      <c r="B573" s="4"/>
      <c r="E573" s="265"/>
      <c r="F573" s="288"/>
      <c r="G573" s="287"/>
      <c r="H573" s="305"/>
      <c r="I573" s="268"/>
      <c r="K573" s="241"/>
    </row>
    <row r="574" spans="1:11" ht="12.75">
      <c r="A574" s="3"/>
      <c r="B574" s="4"/>
      <c r="E574" s="265"/>
      <c r="F574" s="288"/>
      <c r="G574" s="287"/>
      <c r="H574" s="305"/>
      <c r="I574" s="268"/>
      <c r="K574" s="241"/>
    </row>
    <row r="575" spans="1:11" ht="12.75">
      <c r="A575" s="3"/>
      <c r="B575" s="4"/>
      <c r="E575" s="265"/>
      <c r="F575" s="288"/>
      <c r="G575" s="287"/>
      <c r="H575" s="305"/>
      <c r="I575" s="268"/>
      <c r="K575" s="241"/>
    </row>
    <row r="576" spans="1:11" ht="12.75">
      <c r="A576" s="3"/>
      <c r="B576" s="4"/>
      <c r="E576" s="265"/>
      <c r="F576" s="288"/>
      <c r="G576" s="287"/>
      <c r="H576" s="305"/>
      <c r="I576" s="268"/>
      <c r="K576" s="241"/>
    </row>
    <row r="577" spans="1:11" ht="12.75">
      <c r="A577" s="3"/>
      <c r="B577" s="4"/>
      <c r="E577" s="265"/>
      <c r="F577" s="288"/>
      <c r="G577" s="287"/>
      <c r="H577" s="305"/>
      <c r="I577" s="268"/>
      <c r="K577" s="241"/>
    </row>
    <row r="578" spans="1:11" ht="12.75">
      <c r="A578" s="3"/>
      <c r="B578" s="4"/>
      <c r="E578" s="265"/>
      <c r="F578" s="288"/>
      <c r="G578" s="287"/>
      <c r="H578" s="305"/>
      <c r="I578" s="268"/>
      <c r="K578" s="241"/>
    </row>
    <row r="579" spans="1:11" ht="12.75">
      <c r="A579" s="3"/>
      <c r="B579" s="4"/>
      <c r="E579" s="265"/>
      <c r="F579" s="288"/>
      <c r="G579" s="287"/>
      <c r="H579" s="305"/>
      <c r="I579" s="268"/>
      <c r="K579" s="241"/>
    </row>
    <row r="580" spans="1:11" ht="12.75">
      <c r="A580" s="3"/>
      <c r="B580" s="4"/>
      <c r="E580" s="265"/>
      <c r="F580" s="288"/>
      <c r="G580" s="287"/>
      <c r="H580" s="305"/>
      <c r="I580" s="268"/>
      <c r="K580" s="241"/>
    </row>
    <row r="581" spans="1:11" ht="12.75">
      <c r="A581" s="3"/>
      <c r="B581" s="4"/>
      <c r="E581" s="265"/>
      <c r="F581" s="288"/>
      <c r="G581" s="287"/>
      <c r="H581" s="305"/>
      <c r="I581" s="268"/>
      <c r="K581" s="241"/>
    </row>
    <row r="582" spans="1:11" ht="12.75">
      <c r="A582" s="3"/>
      <c r="B582" s="4"/>
      <c r="E582" s="265"/>
      <c r="F582" s="288"/>
      <c r="G582" s="287"/>
      <c r="H582" s="305"/>
      <c r="I582" s="268"/>
      <c r="K582" s="241"/>
    </row>
    <row r="583" spans="1:11" ht="12.75">
      <c r="A583" s="3"/>
      <c r="B583" s="4"/>
      <c r="E583" s="265"/>
      <c r="F583" s="288"/>
      <c r="G583" s="287"/>
      <c r="H583" s="305"/>
      <c r="I583" s="268"/>
      <c r="K583" s="241"/>
    </row>
    <row r="584" spans="1:11" ht="12.75">
      <c r="A584" s="3"/>
      <c r="B584" s="4"/>
      <c r="E584" s="265"/>
      <c r="F584" s="288"/>
      <c r="G584" s="287"/>
      <c r="H584" s="305"/>
      <c r="I584" s="268"/>
      <c r="K584" s="241"/>
    </row>
    <row r="585" spans="1:11" ht="12.75">
      <c r="A585" s="3"/>
      <c r="B585" s="4"/>
      <c r="E585" s="265"/>
      <c r="F585" s="288"/>
      <c r="G585" s="287"/>
      <c r="H585" s="305"/>
      <c r="I585" s="268"/>
      <c r="K585" s="241"/>
    </row>
    <row r="586" spans="1:11" ht="12.75">
      <c r="A586" s="3"/>
      <c r="B586" s="4"/>
      <c r="E586" s="265"/>
      <c r="F586" s="288"/>
      <c r="G586" s="287"/>
      <c r="H586" s="305"/>
      <c r="I586" s="268"/>
      <c r="K586" s="241"/>
    </row>
    <row r="587" spans="1:11" ht="12.75">
      <c r="A587" s="3"/>
      <c r="B587" s="4"/>
      <c r="E587" s="265"/>
      <c r="F587" s="288"/>
      <c r="G587" s="287"/>
      <c r="H587" s="305"/>
      <c r="I587" s="268"/>
      <c r="K587" s="241"/>
    </row>
    <row r="588" spans="1:11" ht="12.75">
      <c r="A588" s="3"/>
      <c r="B588" s="4"/>
      <c r="E588" s="265"/>
      <c r="F588" s="288"/>
      <c r="G588" s="287"/>
      <c r="H588" s="305"/>
      <c r="I588" s="268"/>
      <c r="K588" s="241"/>
    </row>
    <row r="589" spans="1:11" ht="12.75">
      <c r="A589" s="3"/>
      <c r="B589" s="4"/>
      <c r="E589" s="265"/>
      <c r="F589" s="288"/>
      <c r="G589" s="287"/>
      <c r="H589" s="305"/>
      <c r="I589" s="268"/>
      <c r="K589" s="241"/>
    </row>
    <row r="590" spans="1:11" ht="12.75">
      <c r="A590" s="3"/>
      <c r="B590" s="4"/>
      <c r="E590" s="265"/>
      <c r="F590" s="288"/>
      <c r="G590" s="287"/>
      <c r="H590" s="305"/>
      <c r="I590" s="268"/>
      <c r="K590" s="241"/>
    </row>
    <row r="591" spans="1:11" ht="12.75">
      <c r="A591" s="3"/>
      <c r="B591" s="4"/>
      <c r="E591" s="265"/>
      <c r="F591" s="288"/>
      <c r="G591" s="287"/>
      <c r="H591" s="305"/>
      <c r="I591" s="268"/>
      <c r="K591" s="241"/>
    </row>
    <row r="592" spans="1:11" ht="12.75">
      <c r="A592" s="3"/>
      <c r="B592" s="4"/>
      <c r="E592" s="265"/>
      <c r="F592" s="288"/>
      <c r="G592" s="287"/>
      <c r="H592" s="305"/>
      <c r="I592" s="268"/>
      <c r="K592" s="241"/>
    </row>
    <row r="593" spans="1:11" ht="12.75">
      <c r="A593" s="3"/>
      <c r="B593" s="4"/>
      <c r="E593" s="265"/>
      <c r="F593" s="288"/>
      <c r="G593" s="287"/>
      <c r="H593" s="305"/>
      <c r="I593" s="268"/>
      <c r="K593" s="241"/>
    </row>
    <row r="594" spans="1:11" ht="12.75">
      <c r="A594" s="3"/>
      <c r="B594" s="4"/>
      <c r="E594" s="265"/>
      <c r="F594" s="288"/>
      <c r="G594" s="287"/>
      <c r="H594" s="305"/>
      <c r="I594" s="268"/>
      <c r="K594" s="241"/>
    </row>
    <row r="595" spans="1:11" ht="12.75">
      <c r="A595" s="3"/>
      <c r="B595" s="4"/>
      <c r="E595" s="265"/>
      <c r="F595" s="288"/>
      <c r="G595" s="287"/>
      <c r="H595" s="305"/>
      <c r="I595" s="268"/>
      <c r="K595" s="241"/>
    </row>
    <row r="596" spans="1:11" ht="12.75">
      <c r="A596" s="3"/>
      <c r="B596" s="4"/>
      <c r="E596" s="265"/>
      <c r="F596" s="288"/>
      <c r="G596" s="287"/>
      <c r="H596" s="305"/>
      <c r="I596" s="268"/>
      <c r="K596" s="241"/>
    </row>
    <row r="597" spans="1:11" ht="12.75">
      <c r="A597" s="3"/>
      <c r="B597" s="4"/>
      <c r="E597" s="265"/>
      <c r="F597" s="288"/>
      <c r="G597" s="287"/>
      <c r="H597" s="305"/>
      <c r="I597" s="268"/>
      <c r="K597" s="241"/>
    </row>
    <row r="598" spans="1:11" ht="12.75">
      <c r="A598" s="3"/>
      <c r="B598" s="4"/>
      <c r="E598" s="265"/>
      <c r="F598" s="288"/>
      <c r="G598" s="287"/>
      <c r="H598" s="305"/>
      <c r="I598" s="268"/>
      <c r="K598" s="241"/>
    </row>
    <row r="599" spans="1:11" ht="12.75">
      <c r="A599" s="3"/>
      <c r="B599" s="4"/>
      <c r="E599" s="265"/>
      <c r="F599" s="288"/>
      <c r="G599" s="287"/>
      <c r="H599" s="305"/>
      <c r="I599" s="268"/>
      <c r="K599" s="241"/>
    </row>
    <row r="600" spans="1:11" ht="12.75">
      <c r="A600" s="3"/>
      <c r="B600" s="4"/>
      <c r="E600" s="265"/>
      <c r="F600" s="288"/>
      <c r="G600" s="287"/>
      <c r="H600" s="305"/>
      <c r="I600" s="268"/>
      <c r="K600" s="241"/>
    </row>
    <row r="601" spans="1:11" ht="12.75">
      <c r="A601" s="3"/>
      <c r="B601" s="4"/>
      <c r="E601" s="265"/>
      <c r="F601" s="288"/>
      <c r="G601" s="287"/>
      <c r="H601" s="305"/>
      <c r="I601" s="268"/>
      <c r="K601" s="241"/>
    </row>
    <row r="602" spans="1:11" ht="12.75">
      <c r="A602" s="3"/>
      <c r="B602" s="4"/>
      <c r="E602" s="265"/>
      <c r="F602" s="288"/>
      <c r="G602" s="287"/>
      <c r="H602" s="305"/>
      <c r="I602" s="268"/>
      <c r="K602" s="241"/>
    </row>
    <row r="603" spans="1:11" ht="12.75">
      <c r="A603" s="3"/>
      <c r="B603" s="4"/>
      <c r="E603" s="265"/>
      <c r="F603" s="288"/>
      <c r="G603" s="287"/>
      <c r="H603" s="305"/>
      <c r="I603" s="268"/>
      <c r="K603" s="241"/>
    </row>
    <row r="604" spans="1:11" ht="12.75">
      <c r="A604" s="3"/>
      <c r="B604" s="4"/>
      <c r="E604" s="265"/>
      <c r="F604" s="288"/>
      <c r="G604" s="287"/>
      <c r="H604" s="305"/>
      <c r="I604" s="268"/>
      <c r="K604" s="241"/>
    </row>
    <row r="605" spans="1:11" ht="12.75">
      <c r="A605" s="3"/>
      <c r="B605" s="4"/>
      <c r="E605" s="265"/>
      <c r="F605" s="288"/>
      <c r="G605" s="287"/>
      <c r="H605" s="305"/>
      <c r="I605" s="268"/>
      <c r="K605" s="241"/>
    </row>
    <row r="606" spans="1:11" ht="12.75">
      <c r="A606" s="3"/>
      <c r="B606" s="4"/>
      <c r="E606" s="265"/>
      <c r="F606" s="288"/>
      <c r="G606" s="287"/>
      <c r="H606" s="305"/>
      <c r="I606" s="268"/>
      <c r="K606" s="241"/>
    </row>
    <row r="607" spans="1:11" ht="12.75">
      <c r="A607" s="3"/>
      <c r="B607" s="4"/>
      <c r="E607" s="265"/>
      <c r="F607" s="288"/>
      <c r="G607" s="287"/>
      <c r="H607" s="305"/>
      <c r="I607" s="268"/>
      <c r="K607" s="241"/>
    </row>
    <row r="608" spans="1:11" ht="12.75">
      <c r="A608" s="3"/>
      <c r="B608" s="4"/>
      <c r="E608" s="265"/>
      <c r="F608" s="288"/>
      <c r="G608" s="287"/>
      <c r="H608" s="305"/>
      <c r="I608" s="268"/>
      <c r="K608" s="241"/>
    </row>
    <row r="609" spans="1:11" ht="12.75">
      <c r="A609" s="3"/>
      <c r="B609" s="4"/>
      <c r="E609" s="265"/>
      <c r="F609" s="288"/>
      <c r="G609" s="287"/>
      <c r="H609" s="305"/>
      <c r="I609" s="268"/>
      <c r="K609" s="241"/>
    </row>
    <row r="610" spans="1:11" ht="12.75">
      <c r="A610" s="3"/>
      <c r="B610" s="4"/>
      <c r="E610" s="265"/>
      <c r="F610" s="288"/>
      <c r="G610" s="287"/>
      <c r="H610" s="305"/>
      <c r="I610" s="268"/>
      <c r="K610" s="241"/>
    </row>
    <row r="611" spans="1:11" ht="12.75">
      <c r="A611" s="3"/>
      <c r="B611" s="4"/>
      <c r="E611" s="265"/>
      <c r="F611" s="288"/>
      <c r="G611" s="287"/>
      <c r="H611" s="305"/>
      <c r="I611" s="268"/>
      <c r="K611" s="241"/>
    </row>
    <row r="612" spans="1:11" ht="12.75">
      <c r="A612" s="3"/>
      <c r="B612" s="4"/>
      <c r="E612" s="265"/>
      <c r="F612" s="288"/>
      <c r="G612" s="287"/>
      <c r="H612" s="305"/>
      <c r="I612" s="268"/>
      <c r="K612" s="241"/>
    </row>
    <row r="613" spans="1:11" ht="12.75">
      <c r="A613" s="3"/>
      <c r="B613" s="4"/>
      <c r="E613" s="265"/>
      <c r="F613" s="288"/>
      <c r="G613" s="287"/>
      <c r="H613" s="305"/>
      <c r="I613" s="268"/>
      <c r="K613" s="241"/>
    </row>
    <row r="614" spans="1:11" ht="12.75">
      <c r="A614" s="3"/>
      <c r="B614" s="4"/>
      <c r="E614" s="265"/>
      <c r="F614" s="288"/>
      <c r="G614" s="287"/>
      <c r="H614" s="305"/>
      <c r="I614" s="268"/>
      <c r="K614" s="241"/>
    </row>
    <row r="615" spans="1:11" ht="12.75">
      <c r="A615" s="3"/>
      <c r="B615" s="4"/>
      <c r="E615" s="265"/>
      <c r="F615" s="288"/>
      <c r="G615" s="287"/>
      <c r="H615" s="305"/>
      <c r="I615" s="268"/>
      <c r="K615" s="241"/>
    </row>
    <row r="616" spans="1:11" ht="12.75">
      <c r="A616" s="3"/>
      <c r="B616" s="4"/>
      <c r="E616" s="265"/>
      <c r="F616" s="288"/>
      <c r="G616" s="287"/>
      <c r="H616" s="305"/>
      <c r="I616" s="268"/>
      <c r="K616" s="241"/>
    </row>
    <row r="617" spans="1:11" ht="12.75">
      <c r="A617" s="3"/>
      <c r="B617" s="4"/>
      <c r="E617" s="265"/>
      <c r="F617" s="288"/>
      <c r="G617" s="287"/>
      <c r="H617" s="305"/>
      <c r="I617" s="268"/>
      <c r="K617" s="241"/>
    </row>
    <row r="618" spans="1:11" ht="12.75">
      <c r="A618" s="3"/>
      <c r="B618" s="4"/>
      <c r="E618" s="265"/>
      <c r="F618" s="288"/>
      <c r="G618" s="287"/>
      <c r="H618" s="305"/>
      <c r="I618" s="268"/>
      <c r="K618" s="241"/>
    </row>
    <row r="619" spans="1:11" ht="12.75">
      <c r="A619" s="3"/>
      <c r="B619" s="4"/>
      <c r="E619" s="265"/>
      <c r="F619" s="288"/>
      <c r="G619" s="287"/>
      <c r="H619" s="305"/>
      <c r="I619" s="268"/>
      <c r="K619" s="241"/>
    </row>
    <row r="620" spans="1:11" ht="12.75">
      <c r="A620" s="3"/>
      <c r="B620" s="4"/>
      <c r="E620" s="265"/>
      <c r="F620" s="288"/>
      <c r="G620" s="287"/>
      <c r="H620" s="305"/>
      <c r="I620" s="268"/>
      <c r="K620" s="241"/>
    </row>
    <row r="621" spans="1:11" ht="12.75">
      <c r="A621" s="3"/>
      <c r="B621" s="4"/>
      <c r="E621" s="265"/>
      <c r="F621" s="288"/>
      <c r="G621" s="287"/>
      <c r="H621" s="305"/>
      <c r="I621" s="268"/>
      <c r="K621" s="241"/>
    </row>
    <row r="622" spans="1:11" ht="12.75">
      <c r="A622" s="3"/>
      <c r="B622" s="4"/>
      <c r="E622" s="265"/>
      <c r="F622" s="288"/>
      <c r="G622" s="287"/>
      <c r="H622" s="305"/>
      <c r="I622" s="268"/>
      <c r="K622" s="241"/>
    </row>
    <row r="623" spans="1:11" ht="12.75">
      <c r="A623" s="3"/>
      <c r="B623" s="4"/>
      <c r="E623" s="265"/>
      <c r="F623" s="288"/>
      <c r="G623" s="287"/>
      <c r="H623" s="305"/>
      <c r="I623" s="268"/>
      <c r="K623" s="241"/>
    </row>
    <row r="624" spans="1:11" ht="12.75">
      <c r="A624" s="3"/>
      <c r="B624" s="4"/>
      <c r="E624" s="265"/>
      <c r="F624" s="288"/>
      <c r="G624" s="287"/>
      <c r="H624" s="305"/>
      <c r="I624" s="268"/>
      <c r="K624" s="241"/>
    </row>
    <row r="625" spans="1:11" ht="12.75">
      <c r="A625" s="3"/>
      <c r="B625" s="4"/>
      <c r="E625" s="265"/>
      <c r="F625" s="288"/>
      <c r="G625" s="287"/>
      <c r="H625" s="305"/>
      <c r="I625" s="268"/>
      <c r="K625" s="241"/>
    </row>
    <row r="626" spans="1:11" ht="12.75">
      <c r="A626" s="3"/>
      <c r="B626" s="4"/>
      <c r="E626" s="265"/>
      <c r="F626" s="288"/>
      <c r="G626" s="287"/>
      <c r="H626" s="305"/>
      <c r="I626" s="268"/>
      <c r="K626" s="241"/>
    </row>
    <row r="627" spans="1:11" ht="12.75">
      <c r="A627" s="3"/>
      <c r="B627" s="4"/>
      <c r="E627" s="265"/>
      <c r="F627" s="288"/>
      <c r="G627" s="287"/>
      <c r="H627" s="305"/>
      <c r="I627" s="268"/>
      <c r="K627" s="241"/>
    </row>
    <row r="628" spans="1:11" ht="12.75">
      <c r="A628" s="3"/>
      <c r="B628" s="4"/>
      <c r="E628" s="265"/>
      <c r="F628" s="288"/>
      <c r="G628" s="287"/>
      <c r="H628" s="305"/>
      <c r="I628" s="268"/>
      <c r="K628" s="241"/>
    </row>
    <row r="629" spans="1:11" ht="12.75">
      <c r="A629" s="3"/>
      <c r="B629" s="4"/>
      <c r="E629" s="265"/>
      <c r="F629" s="288"/>
      <c r="G629" s="287"/>
      <c r="H629" s="305"/>
      <c r="I629" s="268"/>
      <c r="K629" s="241"/>
    </row>
    <row r="630" spans="1:11" ht="12.75">
      <c r="A630" s="3"/>
      <c r="B630" s="4"/>
      <c r="E630" s="265"/>
      <c r="F630" s="288"/>
      <c r="G630" s="287"/>
      <c r="H630" s="305"/>
      <c r="I630" s="268"/>
      <c r="K630" s="241"/>
    </row>
    <row r="631" spans="1:11" ht="12.75">
      <c r="A631" s="3"/>
      <c r="B631" s="4"/>
      <c r="E631" s="265"/>
      <c r="F631" s="288"/>
      <c r="G631" s="287"/>
      <c r="H631" s="305"/>
      <c r="I631" s="268"/>
      <c r="K631" s="241"/>
    </row>
    <row r="632" spans="1:11" ht="12.75">
      <c r="A632" s="3"/>
      <c r="B632" s="4"/>
      <c r="E632" s="265"/>
      <c r="F632" s="288"/>
      <c r="G632" s="287"/>
      <c r="H632" s="305"/>
      <c r="I632" s="268"/>
      <c r="K632" s="241"/>
    </row>
    <row r="633" spans="1:11" ht="12.75">
      <c r="A633" s="3"/>
      <c r="B633" s="4"/>
      <c r="E633" s="265"/>
      <c r="F633" s="288"/>
      <c r="G633" s="287"/>
      <c r="H633" s="305"/>
      <c r="I633" s="268"/>
      <c r="K633" s="241"/>
    </row>
    <row r="634" spans="1:11" ht="12.75">
      <c r="A634" s="3"/>
      <c r="B634" s="4"/>
      <c r="E634" s="265"/>
      <c r="F634" s="288"/>
      <c r="G634" s="287"/>
      <c r="H634" s="305"/>
      <c r="I634" s="268"/>
      <c r="K634" s="241"/>
    </row>
    <row r="635" spans="1:11" ht="12.75">
      <c r="A635" s="3"/>
      <c r="B635" s="4"/>
      <c r="E635" s="265"/>
      <c r="F635" s="288"/>
      <c r="G635" s="287"/>
      <c r="H635" s="305"/>
      <c r="I635" s="268"/>
      <c r="K635" s="241"/>
    </row>
    <row r="636" spans="1:11" ht="12.75">
      <c r="A636" s="3"/>
      <c r="B636" s="4"/>
      <c r="E636" s="265"/>
      <c r="F636" s="288"/>
      <c r="G636" s="287"/>
      <c r="H636" s="305"/>
      <c r="I636" s="268"/>
      <c r="K636" s="241"/>
    </row>
    <row r="637" spans="1:11" ht="12.75">
      <c r="A637" s="3"/>
      <c r="B637" s="4"/>
      <c r="E637" s="265"/>
      <c r="F637" s="288"/>
      <c r="G637" s="287"/>
      <c r="H637" s="305"/>
      <c r="I637" s="268"/>
      <c r="K637" s="241"/>
    </row>
    <row r="638" spans="1:11" ht="12.75">
      <c r="A638" s="3"/>
      <c r="B638" s="4"/>
      <c r="E638" s="265"/>
      <c r="F638" s="288"/>
      <c r="G638" s="287"/>
      <c r="H638" s="305"/>
      <c r="I638" s="268"/>
      <c r="K638" s="241"/>
    </row>
    <row r="639" spans="1:11" ht="12.75">
      <c r="A639" s="3"/>
      <c r="B639" s="4"/>
      <c r="E639" s="265"/>
      <c r="F639" s="288"/>
      <c r="G639" s="287"/>
      <c r="H639" s="305"/>
      <c r="I639" s="268"/>
      <c r="K639" s="241"/>
    </row>
    <row r="640" spans="1:11" ht="12.75">
      <c r="A640" s="3"/>
      <c r="B640" s="4"/>
      <c r="E640" s="265"/>
      <c r="F640" s="288"/>
      <c r="G640" s="287"/>
      <c r="H640" s="305"/>
      <c r="I640" s="268"/>
      <c r="K640" s="241"/>
    </row>
    <row r="641" spans="1:11" ht="12.75">
      <c r="A641" s="3"/>
      <c r="B641" s="4"/>
      <c r="E641" s="265"/>
      <c r="F641" s="288"/>
      <c r="G641" s="287"/>
      <c r="H641" s="305"/>
      <c r="I641" s="268"/>
      <c r="K641" s="241"/>
    </row>
    <row r="642" spans="1:11" ht="12.75">
      <c r="A642" s="3"/>
      <c r="B642" s="4"/>
      <c r="E642" s="265"/>
      <c r="F642" s="288"/>
      <c r="G642" s="287"/>
      <c r="H642" s="305"/>
      <c r="I642" s="268"/>
      <c r="K642" s="241"/>
    </row>
    <row r="643" spans="1:11" ht="12.75">
      <c r="A643" s="3"/>
      <c r="B643" s="4"/>
      <c r="E643" s="265"/>
      <c r="F643" s="288"/>
      <c r="G643" s="287"/>
      <c r="H643" s="305"/>
      <c r="I643" s="268"/>
      <c r="K643" s="241"/>
    </row>
    <row r="644" spans="1:11" ht="12.75">
      <c r="A644" s="3"/>
      <c r="B644" s="4"/>
      <c r="E644" s="265"/>
      <c r="F644" s="288"/>
      <c r="G644" s="287"/>
      <c r="H644" s="305"/>
      <c r="I644" s="268"/>
      <c r="K644" s="241"/>
    </row>
    <row r="645" spans="1:11" ht="12.75">
      <c r="A645" s="3"/>
      <c r="B645" s="4"/>
      <c r="E645" s="265"/>
      <c r="F645" s="288"/>
      <c r="G645" s="287"/>
      <c r="H645" s="305"/>
      <c r="I645" s="268"/>
      <c r="K645" s="241"/>
    </row>
    <row r="646" spans="1:11" ht="12.75">
      <c r="A646" s="3"/>
      <c r="B646" s="4"/>
      <c r="E646" s="265"/>
      <c r="F646" s="288"/>
      <c r="G646" s="287"/>
      <c r="H646" s="305"/>
      <c r="I646" s="268"/>
      <c r="K646" s="241"/>
    </row>
    <row r="647" spans="1:11" ht="12.75">
      <c r="A647" s="3"/>
      <c r="B647" s="4"/>
      <c r="E647" s="265"/>
      <c r="F647" s="288"/>
      <c r="G647" s="287"/>
      <c r="H647" s="305"/>
      <c r="I647" s="268"/>
      <c r="K647" s="241"/>
    </row>
    <row r="648" spans="1:11" ht="12.75">
      <c r="A648" s="3"/>
      <c r="B648" s="4"/>
      <c r="E648" s="265"/>
      <c r="F648" s="288"/>
      <c r="G648" s="287"/>
      <c r="H648" s="305"/>
      <c r="I648" s="268"/>
      <c r="K648" s="241"/>
    </row>
    <row r="649" spans="1:11" ht="12.75">
      <c r="A649" s="3"/>
      <c r="B649" s="4"/>
      <c r="E649" s="265"/>
      <c r="F649" s="288"/>
      <c r="G649" s="287"/>
      <c r="H649" s="305"/>
      <c r="I649" s="268"/>
      <c r="K649" s="241"/>
    </row>
    <row r="650" spans="1:11" ht="12.75">
      <c r="A650" s="3"/>
      <c r="B650" s="4"/>
      <c r="E650" s="265"/>
      <c r="F650" s="288"/>
      <c r="G650" s="287"/>
      <c r="H650" s="305"/>
      <c r="I650" s="268"/>
      <c r="K650" s="241"/>
    </row>
    <row r="651" spans="1:11" ht="12.75">
      <c r="A651" s="3"/>
      <c r="B651" s="4"/>
      <c r="E651" s="265"/>
      <c r="F651" s="288"/>
      <c r="G651" s="287"/>
      <c r="H651" s="305"/>
      <c r="I651" s="268"/>
      <c r="K651" s="241"/>
    </row>
    <row r="652" spans="1:11" ht="12.75">
      <c r="A652" s="3"/>
      <c r="B652" s="4"/>
      <c r="E652" s="265"/>
      <c r="F652" s="288"/>
      <c r="G652" s="287"/>
      <c r="H652" s="305"/>
      <c r="I652" s="268"/>
      <c r="K652" s="241"/>
    </row>
    <row r="653" spans="1:11" ht="12.75">
      <c r="A653" s="3"/>
      <c r="B653" s="4"/>
      <c r="E653" s="265"/>
      <c r="F653" s="288"/>
      <c r="G653" s="287"/>
      <c r="H653" s="305"/>
      <c r="I653" s="268"/>
      <c r="K653" s="241"/>
    </row>
    <row r="654" spans="1:11" ht="12.75">
      <c r="A654" s="3"/>
      <c r="B654" s="4"/>
      <c r="E654" s="265"/>
      <c r="F654" s="288"/>
      <c r="G654" s="287"/>
      <c r="H654" s="305"/>
      <c r="I654" s="268"/>
      <c r="K654" s="241"/>
    </row>
    <row r="655" spans="1:11" ht="12.75">
      <c r="A655" s="3"/>
      <c r="B655" s="4"/>
      <c r="E655" s="265"/>
      <c r="F655" s="288"/>
      <c r="G655" s="287"/>
      <c r="H655" s="305"/>
      <c r="I655" s="268"/>
      <c r="K655" s="241"/>
    </row>
    <row r="656" spans="1:11" ht="12.75">
      <c r="A656" s="3"/>
      <c r="B656" s="4"/>
      <c r="E656" s="265"/>
      <c r="F656" s="288"/>
      <c r="G656" s="287"/>
      <c r="H656" s="305"/>
      <c r="I656" s="268"/>
      <c r="K656" s="241"/>
    </row>
    <row r="657" spans="1:11" ht="12.75">
      <c r="A657" s="3"/>
      <c r="B657" s="4"/>
      <c r="E657" s="265"/>
      <c r="F657" s="288"/>
      <c r="G657" s="287"/>
      <c r="H657" s="305"/>
      <c r="I657" s="268"/>
      <c r="K657" s="241"/>
    </row>
    <row r="658" spans="1:11" ht="12.75">
      <c r="A658" s="3"/>
      <c r="B658" s="4"/>
      <c r="E658" s="265"/>
      <c r="F658" s="288"/>
      <c r="G658" s="287"/>
      <c r="H658" s="305"/>
      <c r="I658" s="268"/>
      <c r="K658" s="241"/>
    </row>
    <row r="659" spans="1:11" ht="12.75">
      <c r="A659" s="3"/>
      <c r="B659" s="4"/>
      <c r="E659" s="265"/>
      <c r="F659" s="288"/>
      <c r="G659" s="287"/>
      <c r="H659" s="305"/>
      <c r="I659" s="268"/>
      <c r="K659" s="241"/>
    </row>
    <row r="660" spans="1:11" ht="12.75">
      <c r="A660" s="3"/>
      <c r="B660" s="4"/>
      <c r="E660" s="265"/>
      <c r="F660" s="288"/>
      <c r="G660" s="287"/>
      <c r="H660" s="305"/>
      <c r="I660" s="268"/>
      <c r="K660" s="241"/>
    </row>
    <row r="661" spans="1:11" ht="12.75">
      <c r="A661" s="3"/>
      <c r="B661" s="4"/>
      <c r="E661" s="265"/>
      <c r="F661" s="288"/>
      <c r="G661" s="287"/>
      <c r="H661" s="305"/>
      <c r="I661" s="268"/>
      <c r="K661" s="241"/>
    </row>
    <row r="662" spans="1:11" ht="12.75">
      <c r="A662" s="3"/>
      <c r="B662" s="4"/>
      <c r="E662" s="265"/>
      <c r="F662" s="288"/>
      <c r="G662" s="287"/>
      <c r="H662" s="305"/>
      <c r="I662" s="268"/>
      <c r="K662" s="241"/>
    </row>
    <row r="663" spans="1:11" ht="12.75">
      <c r="A663" s="3"/>
      <c r="B663" s="4"/>
      <c r="E663" s="265"/>
      <c r="F663" s="288"/>
      <c r="G663" s="287"/>
      <c r="H663" s="305"/>
      <c r="I663" s="268"/>
      <c r="K663" s="241"/>
    </row>
    <row r="664" spans="1:11" ht="12.75">
      <c r="A664" s="3"/>
      <c r="B664" s="4"/>
      <c r="E664" s="265"/>
      <c r="F664" s="288"/>
      <c r="G664" s="287"/>
      <c r="H664" s="305"/>
      <c r="I664" s="268"/>
      <c r="K664" s="241"/>
    </row>
    <row r="665" spans="1:11" ht="12.75">
      <c r="A665" s="3"/>
      <c r="B665" s="4"/>
      <c r="E665" s="265"/>
      <c r="F665" s="288"/>
      <c r="G665" s="287"/>
      <c r="H665" s="305"/>
      <c r="I665" s="268"/>
      <c r="K665" s="241"/>
    </row>
    <row r="666" spans="1:11" ht="12.75">
      <c r="A666" s="3"/>
      <c r="B666" s="4"/>
      <c r="E666" s="265"/>
      <c r="F666" s="288"/>
      <c r="G666" s="287"/>
      <c r="H666" s="305"/>
      <c r="I666" s="268"/>
      <c r="K666" s="241"/>
    </row>
    <row r="667" spans="1:11" ht="12.75">
      <c r="A667" s="3"/>
      <c r="B667" s="4"/>
      <c r="E667" s="265"/>
      <c r="F667" s="288"/>
      <c r="G667" s="287"/>
      <c r="H667" s="305"/>
      <c r="I667" s="268"/>
      <c r="K667" s="241"/>
    </row>
    <row r="668" spans="1:11" ht="12.75">
      <c r="A668" s="3"/>
      <c r="B668" s="4"/>
      <c r="E668" s="265"/>
      <c r="F668" s="288"/>
      <c r="G668" s="287"/>
      <c r="H668" s="305"/>
      <c r="I668" s="268"/>
      <c r="K668" s="241"/>
    </row>
    <row r="669" spans="1:11" ht="12.75">
      <c r="A669" s="3"/>
      <c r="B669" s="4"/>
      <c r="E669" s="265"/>
      <c r="F669" s="288"/>
      <c r="G669" s="287"/>
      <c r="H669" s="305"/>
      <c r="I669" s="268"/>
      <c r="K669" s="241"/>
    </row>
    <row r="670" spans="1:11" ht="12.75">
      <c r="A670" s="3"/>
      <c r="B670" s="4"/>
      <c r="E670" s="265"/>
      <c r="F670" s="288"/>
      <c r="G670" s="287"/>
      <c r="H670" s="305"/>
      <c r="I670" s="268"/>
      <c r="K670" s="241"/>
    </row>
    <row r="671" spans="1:11" ht="12.75">
      <c r="A671" s="3"/>
      <c r="B671" s="4"/>
      <c r="E671" s="265"/>
      <c r="F671" s="288"/>
      <c r="G671" s="287"/>
      <c r="H671" s="305"/>
      <c r="I671" s="268"/>
      <c r="K671" s="241"/>
    </row>
    <row r="672" spans="1:11" ht="12.75">
      <c r="A672" s="3"/>
      <c r="B672" s="4"/>
      <c r="E672" s="265"/>
      <c r="F672" s="288"/>
      <c r="G672" s="287"/>
      <c r="H672" s="305"/>
      <c r="I672" s="268"/>
      <c r="K672" s="241"/>
    </row>
    <row r="673" spans="1:11" ht="12.75">
      <c r="A673" s="3"/>
      <c r="B673" s="4"/>
      <c r="E673" s="265"/>
      <c r="F673" s="288"/>
      <c r="G673" s="287"/>
      <c r="H673" s="305"/>
      <c r="I673" s="268"/>
      <c r="K673" s="241"/>
    </row>
    <row r="674" spans="1:11" ht="12.75">
      <c r="A674" s="3"/>
      <c r="B674" s="4"/>
      <c r="E674" s="265"/>
      <c r="F674" s="288"/>
      <c r="G674" s="287"/>
      <c r="H674" s="305"/>
      <c r="I674" s="268"/>
      <c r="K674" s="241"/>
    </row>
    <row r="675" spans="1:11" ht="12.75">
      <c r="A675" s="3"/>
      <c r="B675" s="4"/>
      <c r="E675" s="265"/>
      <c r="F675" s="288"/>
      <c r="G675" s="287"/>
      <c r="H675" s="305"/>
      <c r="I675" s="268"/>
      <c r="K675" s="241"/>
    </row>
    <row r="676" spans="1:11" ht="12.75">
      <c r="A676" s="3"/>
      <c r="B676" s="4"/>
      <c r="E676" s="265"/>
      <c r="F676" s="288"/>
      <c r="G676" s="287"/>
      <c r="H676" s="305"/>
      <c r="I676" s="268"/>
      <c r="K676" s="241"/>
    </row>
    <row r="677" spans="1:11" ht="12.75">
      <c r="A677" s="3"/>
      <c r="B677" s="4"/>
      <c r="E677" s="265"/>
      <c r="F677" s="288"/>
      <c r="G677" s="287"/>
      <c r="H677" s="305"/>
      <c r="I677" s="268"/>
      <c r="K677" s="241"/>
    </row>
    <row r="678" spans="1:11" ht="12.75">
      <c r="A678" s="3"/>
      <c r="B678" s="4"/>
      <c r="E678" s="265"/>
      <c r="F678" s="288"/>
      <c r="G678" s="287"/>
      <c r="H678" s="305"/>
      <c r="I678" s="268"/>
      <c r="K678" s="241"/>
    </row>
    <row r="679" spans="1:11" ht="12.75">
      <c r="A679" s="3"/>
      <c r="B679" s="4"/>
      <c r="E679" s="265"/>
      <c r="F679" s="288"/>
      <c r="G679" s="287"/>
      <c r="H679" s="305"/>
      <c r="I679" s="268"/>
      <c r="K679" s="241"/>
    </row>
    <row r="680" spans="1:11" ht="12.75">
      <c r="A680" s="3"/>
      <c r="B680" s="4"/>
      <c r="E680" s="265"/>
      <c r="F680" s="288"/>
      <c r="G680" s="287"/>
      <c r="H680" s="305"/>
      <c r="I680" s="268"/>
      <c r="K680" s="241"/>
    </row>
    <row r="681" spans="1:11" ht="12.75">
      <c r="A681" s="3"/>
      <c r="B681" s="4"/>
      <c r="E681" s="265"/>
      <c r="F681" s="288"/>
      <c r="G681" s="287"/>
      <c r="H681" s="305"/>
      <c r="I681" s="268"/>
      <c r="K681" s="241"/>
    </row>
    <row r="682" spans="1:11" ht="12.75">
      <c r="A682" s="3"/>
      <c r="B682" s="4"/>
      <c r="E682" s="265"/>
      <c r="F682" s="288"/>
      <c r="G682" s="287"/>
      <c r="H682" s="305"/>
      <c r="I682" s="268"/>
      <c r="K682" s="241"/>
    </row>
    <row r="683" spans="1:11" ht="12.75">
      <c r="A683" s="3"/>
      <c r="B683" s="4"/>
      <c r="E683" s="265"/>
      <c r="F683" s="288"/>
      <c r="G683" s="287"/>
      <c r="H683" s="305"/>
      <c r="I683" s="268"/>
      <c r="K683" s="241"/>
    </row>
    <row r="684" spans="1:11" ht="12.75">
      <c r="A684" s="3"/>
      <c r="B684" s="4"/>
      <c r="E684" s="265"/>
      <c r="F684" s="288"/>
      <c r="G684" s="287"/>
      <c r="H684" s="305"/>
      <c r="I684" s="268"/>
      <c r="K684" s="241"/>
    </row>
    <row r="685" spans="1:11" ht="12.75">
      <c r="A685" s="3"/>
      <c r="B685" s="4"/>
      <c r="E685" s="265"/>
      <c r="F685" s="288"/>
      <c r="G685" s="287"/>
      <c r="H685" s="305"/>
      <c r="I685" s="268"/>
      <c r="K685" s="241"/>
    </row>
    <row r="686" spans="1:11" ht="12.75">
      <c r="A686" s="3"/>
      <c r="B686" s="4"/>
      <c r="E686" s="265"/>
      <c r="F686" s="288"/>
      <c r="G686" s="287"/>
      <c r="H686" s="305"/>
      <c r="I686" s="268"/>
      <c r="K686" s="241"/>
    </row>
    <row r="687" spans="1:11" ht="12.75">
      <c r="A687" s="3"/>
      <c r="B687" s="4"/>
      <c r="E687" s="265"/>
      <c r="F687" s="288"/>
      <c r="G687" s="287"/>
      <c r="H687" s="305"/>
      <c r="I687" s="268"/>
      <c r="K687" s="241"/>
    </row>
    <row r="688" spans="1:11" ht="12.75">
      <c r="A688" s="3"/>
      <c r="B688" s="4"/>
      <c r="E688" s="265"/>
      <c r="F688" s="288"/>
      <c r="G688" s="287"/>
      <c r="H688" s="305"/>
      <c r="I688" s="268"/>
      <c r="K688" s="241"/>
    </row>
    <row r="689" spans="1:11" ht="12.75">
      <c r="A689" s="3"/>
      <c r="B689" s="4"/>
      <c r="E689" s="265"/>
      <c r="F689" s="288"/>
      <c r="G689" s="287"/>
      <c r="H689" s="305"/>
      <c r="I689" s="268"/>
      <c r="K689" s="241"/>
    </row>
    <row r="690" spans="1:11" ht="12.75">
      <c r="A690" s="3"/>
      <c r="B690" s="4"/>
      <c r="E690" s="265"/>
      <c r="F690" s="288"/>
      <c r="G690" s="287"/>
      <c r="H690" s="305"/>
      <c r="I690" s="268"/>
      <c r="K690" s="241"/>
    </row>
    <row r="691" spans="1:11" ht="12.75">
      <c r="A691" s="3"/>
      <c r="B691" s="4"/>
      <c r="E691" s="265"/>
      <c r="F691" s="288"/>
      <c r="G691" s="287"/>
      <c r="H691" s="305"/>
      <c r="I691" s="268"/>
      <c r="K691" s="241"/>
    </row>
    <row r="692" spans="1:11" ht="12.75">
      <c r="A692" s="3"/>
      <c r="B692" s="4"/>
      <c r="E692" s="265"/>
      <c r="F692" s="288"/>
      <c r="G692" s="287"/>
      <c r="H692" s="305"/>
      <c r="I692" s="268"/>
      <c r="K692" s="241"/>
    </row>
    <row r="693" spans="1:11" ht="12.75">
      <c r="A693" s="3"/>
      <c r="B693" s="4"/>
      <c r="E693" s="265"/>
      <c r="F693" s="288"/>
      <c r="G693" s="287"/>
      <c r="H693" s="305"/>
      <c r="I693" s="268"/>
      <c r="K693" s="241"/>
    </row>
    <row r="694" spans="1:11" ht="12.75">
      <c r="A694" s="3"/>
      <c r="B694" s="4"/>
      <c r="E694" s="265"/>
      <c r="F694" s="288"/>
      <c r="G694" s="287"/>
      <c r="H694" s="305"/>
      <c r="I694" s="268"/>
      <c r="K694" s="241"/>
    </row>
    <row r="695" spans="1:11" ht="12.75">
      <c r="A695" s="3"/>
      <c r="B695" s="4"/>
      <c r="E695" s="265"/>
      <c r="F695" s="288"/>
      <c r="G695" s="287"/>
      <c r="H695" s="305"/>
      <c r="I695" s="268"/>
      <c r="K695" s="241"/>
    </row>
    <row r="696" spans="1:11" ht="12.75">
      <c r="A696" s="3"/>
      <c r="B696" s="4"/>
      <c r="E696" s="265"/>
      <c r="F696" s="288"/>
      <c r="G696" s="287"/>
      <c r="H696" s="305"/>
      <c r="I696" s="268"/>
      <c r="K696" s="241"/>
    </row>
    <row r="697" spans="1:11" ht="12.75">
      <c r="A697" s="3"/>
      <c r="B697" s="4"/>
      <c r="E697" s="265"/>
      <c r="F697" s="288"/>
      <c r="G697" s="287"/>
      <c r="H697" s="305"/>
      <c r="I697" s="268"/>
      <c r="K697" s="241"/>
    </row>
    <row r="698" spans="1:11" ht="12.75">
      <c r="A698" s="3"/>
      <c r="B698" s="4"/>
      <c r="E698" s="265"/>
      <c r="F698" s="288"/>
      <c r="G698" s="287"/>
      <c r="H698" s="305"/>
      <c r="I698" s="268"/>
      <c r="K698" s="241"/>
    </row>
    <row r="699" spans="1:11" ht="12.75">
      <c r="A699" s="3"/>
      <c r="B699" s="4"/>
      <c r="E699" s="265"/>
      <c r="F699" s="288"/>
      <c r="G699" s="287"/>
      <c r="H699" s="305"/>
      <c r="I699" s="268"/>
      <c r="K699" s="241"/>
    </row>
    <row r="700" spans="1:11" ht="12.75">
      <c r="A700" s="3"/>
      <c r="B700" s="4"/>
      <c r="E700" s="265"/>
      <c r="F700" s="288"/>
      <c r="G700" s="287"/>
      <c r="H700" s="305"/>
      <c r="I700" s="268"/>
      <c r="K700" s="241"/>
    </row>
    <row r="701" spans="1:11" ht="12.75">
      <c r="A701" s="3"/>
      <c r="B701" s="4"/>
      <c r="E701" s="265"/>
      <c r="F701" s="288"/>
      <c r="G701" s="287"/>
      <c r="H701" s="305"/>
      <c r="I701" s="268"/>
      <c r="K701" s="241"/>
    </row>
    <row r="702" spans="1:11" ht="12.75">
      <c r="A702" s="3"/>
      <c r="B702" s="4"/>
      <c r="E702" s="265"/>
      <c r="F702" s="288"/>
      <c r="G702" s="287"/>
      <c r="H702" s="305"/>
      <c r="I702" s="268"/>
      <c r="K702" s="241"/>
    </row>
    <row r="703" spans="1:11" ht="12.75">
      <c r="A703" s="3"/>
      <c r="B703" s="4"/>
      <c r="E703" s="265"/>
      <c r="F703" s="288"/>
      <c r="G703" s="287"/>
      <c r="H703" s="305"/>
      <c r="I703" s="268"/>
      <c r="K703" s="241"/>
    </row>
    <row r="704" spans="1:11" ht="12.75">
      <c r="A704" s="3"/>
      <c r="B704" s="4"/>
      <c r="E704" s="265"/>
      <c r="F704" s="288"/>
      <c r="G704" s="287"/>
      <c r="H704" s="305"/>
      <c r="I704" s="268"/>
      <c r="K704" s="241"/>
    </row>
    <row r="705" spans="1:11" ht="12.75">
      <c r="A705" s="3"/>
      <c r="B705" s="4"/>
      <c r="E705" s="265"/>
      <c r="F705" s="288"/>
      <c r="G705" s="287"/>
      <c r="H705" s="305"/>
      <c r="I705" s="268"/>
      <c r="K705" s="241"/>
    </row>
    <row r="706" spans="1:11" ht="12.75">
      <c r="A706" s="3"/>
      <c r="B706" s="4"/>
      <c r="E706" s="265"/>
      <c r="F706" s="288"/>
      <c r="G706" s="287"/>
      <c r="H706" s="305"/>
      <c r="I706" s="268"/>
      <c r="K706" s="241"/>
    </row>
    <row r="707" spans="1:11" ht="12.75">
      <c r="A707" s="3"/>
      <c r="B707" s="4"/>
      <c r="E707" s="265"/>
      <c r="F707" s="288"/>
      <c r="G707" s="287"/>
      <c r="H707" s="305"/>
      <c r="I707" s="268"/>
      <c r="K707" s="241"/>
    </row>
    <row r="708" spans="1:11" ht="12.75">
      <c r="A708" s="3"/>
      <c r="B708" s="4"/>
      <c r="E708" s="265"/>
      <c r="F708" s="288"/>
      <c r="G708" s="287"/>
      <c r="H708" s="305"/>
      <c r="I708" s="268"/>
      <c r="K708" s="241"/>
    </row>
    <row r="709" spans="1:11" ht="12.75">
      <c r="A709" s="3"/>
      <c r="B709" s="4"/>
      <c r="E709" s="265"/>
      <c r="F709" s="288"/>
      <c r="G709" s="287"/>
      <c r="H709" s="305"/>
      <c r="I709" s="268"/>
      <c r="K709" s="241"/>
    </row>
    <row r="710" spans="1:11" ht="12.75">
      <c r="A710" s="3"/>
      <c r="B710" s="4"/>
      <c r="E710" s="265"/>
      <c r="F710" s="288"/>
      <c r="G710" s="287"/>
      <c r="H710" s="305"/>
      <c r="I710" s="268"/>
      <c r="K710" s="241"/>
    </row>
    <row r="711" spans="1:11" ht="12.75">
      <c r="A711" s="3"/>
      <c r="B711" s="4"/>
      <c r="E711" s="265"/>
      <c r="F711" s="288"/>
      <c r="G711" s="287"/>
      <c r="H711" s="305"/>
      <c r="I711" s="268"/>
      <c r="K711" s="241"/>
    </row>
    <row r="712" spans="1:11" ht="12.75">
      <c r="A712" s="3"/>
      <c r="B712" s="4"/>
      <c r="E712" s="265"/>
      <c r="F712" s="288"/>
      <c r="G712" s="287"/>
      <c r="H712" s="305"/>
      <c r="I712" s="268"/>
      <c r="K712" s="241"/>
    </row>
    <row r="713" spans="1:11" ht="12.75">
      <c r="A713" s="3"/>
      <c r="B713" s="4"/>
      <c r="E713" s="265"/>
      <c r="F713" s="288"/>
      <c r="G713" s="287"/>
      <c r="H713" s="305"/>
      <c r="I713" s="268"/>
      <c r="K713" s="241"/>
    </row>
    <row r="714" spans="1:11" ht="12.75">
      <c r="A714" s="3"/>
      <c r="B714" s="4"/>
      <c r="E714" s="265"/>
      <c r="F714" s="288"/>
      <c r="G714" s="287"/>
      <c r="H714" s="305"/>
      <c r="I714" s="268"/>
      <c r="K714" s="241"/>
    </row>
    <row r="715" spans="1:11" ht="12.75">
      <c r="A715" s="3"/>
      <c r="B715" s="4"/>
      <c r="E715" s="265"/>
      <c r="F715" s="288"/>
      <c r="G715" s="287"/>
      <c r="H715" s="305"/>
      <c r="I715" s="268"/>
      <c r="K715" s="241"/>
    </row>
    <row r="716" spans="1:11" ht="12.75">
      <c r="A716" s="3"/>
      <c r="B716" s="4"/>
      <c r="E716" s="265"/>
      <c r="F716" s="288"/>
      <c r="G716" s="287"/>
      <c r="H716" s="305"/>
      <c r="I716" s="268"/>
      <c r="K716" s="241"/>
    </row>
    <row r="717" spans="1:11" ht="12.75">
      <c r="A717" s="3"/>
      <c r="B717" s="4"/>
      <c r="E717" s="265"/>
      <c r="F717" s="288"/>
      <c r="G717" s="287"/>
      <c r="H717" s="305"/>
      <c r="I717" s="268"/>
      <c r="K717" s="241"/>
    </row>
    <row r="718" spans="1:11" ht="12.75">
      <c r="A718" s="3"/>
      <c r="B718" s="4"/>
      <c r="E718" s="265"/>
      <c r="F718" s="288"/>
      <c r="G718" s="287"/>
      <c r="H718" s="305"/>
      <c r="I718" s="268"/>
      <c r="K718" s="241"/>
    </row>
    <row r="719" spans="1:11" ht="12.75">
      <c r="A719" s="3"/>
      <c r="B719" s="4"/>
      <c r="E719" s="265"/>
      <c r="F719" s="288"/>
      <c r="G719" s="287"/>
      <c r="H719" s="305"/>
      <c r="I719" s="268"/>
      <c r="K719" s="241"/>
    </row>
    <row r="720" spans="1:11" ht="12.75">
      <c r="A720" s="3"/>
      <c r="B720" s="4"/>
      <c r="E720" s="265"/>
      <c r="F720" s="288"/>
      <c r="G720" s="287"/>
      <c r="H720" s="305"/>
      <c r="I720" s="268"/>
      <c r="K720" s="241"/>
    </row>
    <row r="721" spans="1:11" ht="12.75">
      <c r="A721" s="3"/>
      <c r="B721" s="4"/>
      <c r="E721" s="265"/>
      <c r="F721" s="288"/>
      <c r="G721" s="287"/>
      <c r="H721" s="305"/>
      <c r="I721" s="268"/>
      <c r="K721" s="241"/>
    </row>
    <row r="722" spans="1:11" ht="12.75">
      <c r="A722" s="3"/>
      <c r="B722" s="4"/>
      <c r="E722" s="265"/>
      <c r="F722" s="288"/>
      <c r="G722" s="287"/>
      <c r="H722" s="305"/>
      <c r="I722" s="268"/>
      <c r="K722" s="241"/>
    </row>
    <row r="723" spans="1:11" ht="12.75">
      <c r="A723" s="3"/>
      <c r="B723" s="4"/>
      <c r="E723" s="265"/>
      <c r="F723" s="288"/>
      <c r="G723" s="287"/>
      <c r="H723" s="305"/>
      <c r="I723" s="268"/>
      <c r="K723" s="241"/>
    </row>
    <row r="724" spans="1:11" ht="12.75">
      <c r="A724" s="3"/>
      <c r="B724" s="4"/>
      <c r="E724" s="265"/>
      <c r="F724" s="288"/>
      <c r="G724" s="287"/>
      <c r="H724" s="305"/>
      <c r="I724" s="268"/>
      <c r="K724" s="241"/>
    </row>
    <row r="725" spans="1:11" ht="12.75">
      <c r="A725" s="3"/>
      <c r="B725" s="4"/>
      <c r="E725" s="265"/>
      <c r="F725" s="288"/>
      <c r="G725" s="287"/>
      <c r="H725" s="305"/>
      <c r="I725" s="268"/>
      <c r="K725" s="241"/>
    </row>
    <row r="726" spans="1:11" ht="12.75">
      <c r="A726" s="3"/>
      <c r="B726" s="4"/>
      <c r="E726" s="265"/>
      <c r="F726" s="288"/>
      <c r="G726" s="287"/>
      <c r="H726" s="305"/>
      <c r="I726" s="268"/>
      <c r="K726" s="241"/>
    </row>
    <row r="727" spans="1:11" ht="12.75">
      <c r="A727" s="3"/>
      <c r="B727" s="4"/>
      <c r="E727" s="265"/>
      <c r="F727" s="288"/>
      <c r="G727" s="287"/>
      <c r="H727" s="305"/>
      <c r="I727" s="268"/>
      <c r="K727" s="241"/>
    </row>
    <row r="728" spans="1:11" ht="12.75">
      <c r="A728" s="3"/>
      <c r="B728" s="4"/>
      <c r="E728" s="265"/>
      <c r="F728" s="288"/>
      <c r="G728" s="287"/>
      <c r="H728" s="305"/>
      <c r="I728" s="268"/>
      <c r="K728" s="241"/>
    </row>
    <row r="729" spans="1:11" ht="12.75">
      <c r="A729" s="3"/>
      <c r="B729" s="4"/>
      <c r="E729" s="265"/>
      <c r="F729" s="288"/>
      <c r="G729" s="287"/>
      <c r="H729" s="305"/>
      <c r="I729" s="268"/>
      <c r="K729" s="241"/>
    </row>
    <row r="730" spans="1:11" ht="12.75">
      <c r="A730" s="3"/>
      <c r="B730" s="4"/>
      <c r="E730" s="265"/>
      <c r="F730" s="288"/>
      <c r="G730" s="287"/>
      <c r="H730" s="305"/>
      <c r="I730" s="268"/>
      <c r="K730" s="241"/>
    </row>
    <row r="731" spans="1:11" ht="12.75">
      <c r="A731" s="3"/>
      <c r="B731" s="4"/>
      <c r="E731" s="265"/>
      <c r="F731" s="288"/>
      <c r="G731" s="287"/>
      <c r="H731" s="305"/>
      <c r="I731" s="268"/>
      <c r="K731" s="241"/>
    </row>
    <row r="732" spans="1:11" ht="12.75">
      <c r="A732" s="3"/>
      <c r="B732" s="4"/>
      <c r="E732" s="265"/>
      <c r="F732" s="288"/>
      <c r="G732" s="287"/>
      <c r="H732" s="305"/>
      <c r="I732" s="268"/>
      <c r="K732" s="241"/>
    </row>
    <row r="733" spans="1:11" ht="12.75">
      <c r="A733" s="3"/>
      <c r="B733" s="4"/>
      <c r="E733" s="265"/>
      <c r="F733" s="288"/>
      <c r="G733" s="287"/>
      <c r="H733" s="305"/>
      <c r="I733" s="268"/>
      <c r="K733" s="241"/>
    </row>
    <row r="734" spans="1:11" ht="12.75">
      <c r="A734" s="3"/>
      <c r="B734" s="4"/>
      <c r="E734" s="265"/>
      <c r="F734" s="288"/>
      <c r="G734" s="287"/>
      <c r="H734" s="305"/>
      <c r="I734" s="268"/>
      <c r="K734" s="241"/>
    </row>
    <row r="735" spans="1:11" ht="12.75">
      <c r="A735" s="3"/>
      <c r="B735" s="4"/>
      <c r="E735" s="265"/>
      <c r="F735" s="288"/>
      <c r="G735" s="287"/>
      <c r="H735" s="305"/>
      <c r="I735" s="268"/>
      <c r="K735" s="241"/>
    </row>
    <row r="736" spans="1:11" ht="12.75">
      <c r="A736" s="3"/>
      <c r="B736" s="4"/>
      <c r="E736" s="265"/>
      <c r="F736" s="288"/>
      <c r="G736" s="287"/>
      <c r="H736" s="305"/>
      <c r="I736" s="268"/>
      <c r="K736" s="241"/>
    </row>
    <row r="737" spans="1:11" ht="12.75">
      <c r="A737" s="3"/>
      <c r="B737" s="4"/>
      <c r="E737" s="265"/>
      <c r="F737" s="288"/>
      <c r="G737" s="287"/>
      <c r="H737" s="305"/>
      <c r="I737" s="268"/>
      <c r="K737" s="241"/>
    </row>
    <row r="738" spans="1:11" ht="12.75">
      <c r="A738" s="3"/>
      <c r="B738" s="4"/>
      <c r="E738" s="265"/>
      <c r="F738" s="288"/>
      <c r="G738" s="287"/>
      <c r="H738" s="305"/>
      <c r="I738" s="268"/>
      <c r="K738" s="241"/>
    </row>
    <row r="739" spans="1:11" ht="12.75">
      <c r="A739" s="3"/>
      <c r="B739" s="4"/>
      <c r="E739" s="265"/>
      <c r="F739" s="288"/>
      <c r="G739" s="287"/>
      <c r="H739" s="305"/>
      <c r="I739" s="268"/>
      <c r="K739" s="241"/>
    </row>
    <row r="740" spans="1:11" ht="12.75">
      <c r="A740" s="3"/>
      <c r="B740" s="4"/>
      <c r="E740" s="265"/>
      <c r="F740" s="288"/>
      <c r="G740" s="287"/>
      <c r="H740" s="305"/>
      <c r="I740" s="268"/>
      <c r="K740" s="241"/>
    </row>
    <row r="741" spans="1:11" ht="12.75">
      <c r="A741" s="3"/>
      <c r="B741" s="4"/>
      <c r="E741" s="265"/>
      <c r="F741" s="288"/>
      <c r="G741" s="287"/>
      <c r="H741" s="305"/>
      <c r="I741" s="268"/>
      <c r="K741" s="241"/>
    </row>
    <row r="742" spans="1:11" ht="12.75">
      <c r="A742" s="3"/>
      <c r="B742" s="4"/>
      <c r="E742" s="265"/>
      <c r="F742" s="288"/>
      <c r="G742" s="287"/>
      <c r="H742" s="305"/>
      <c r="I742" s="268"/>
      <c r="K742" s="241"/>
    </row>
    <row r="743" spans="1:11" ht="12.75">
      <c r="A743" s="3"/>
      <c r="B743" s="4"/>
      <c r="E743" s="265"/>
      <c r="F743" s="288"/>
      <c r="G743" s="287"/>
      <c r="H743" s="305"/>
      <c r="I743" s="268"/>
      <c r="K743" s="241"/>
    </row>
    <row r="744" spans="1:11" ht="12.75">
      <c r="A744" s="3"/>
      <c r="B744" s="4"/>
      <c r="E744" s="265"/>
      <c r="F744" s="288"/>
      <c r="G744" s="287"/>
      <c r="H744" s="305"/>
      <c r="I744" s="268"/>
      <c r="K744" s="241"/>
    </row>
    <row r="745" spans="1:11" ht="12.75">
      <c r="A745" s="3"/>
      <c r="B745" s="4"/>
      <c r="E745" s="265"/>
      <c r="F745" s="288"/>
      <c r="G745" s="287"/>
      <c r="H745" s="305"/>
      <c r="I745" s="268"/>
      <c r="K745" s="241"/>
    </row>
    <row r="746" spans="1:11" ht="12.75">
      <c r="A746" s="3"/>
      <c r="B746" s="4"/>
      <c r="E746" s="265"/>
      <c r="F746" s="288"/>
      <c r="G746" s="287"/>
      <c r="H746" s="305"/>
      <c r="I746" s="268"/>
      <c r="K746" s="241"/>
    </row>
    <row r="747" spans="1:11" ht="12.75">
      <c r="A747" s="3"/>
      <c r="B747" s="4"/>
      <c r="E747" s="265"/>
      <c r="F747" s="288"/>
      <c r="G747" s="287"/>
      <c r="H747" s="305"/>
      <c r="I747" s="268"/>
      <c r="K747" s="241"/>
    </row>
    <row r="748" spans="1:11" ht="12.75">
      <c r="A748" s="3"/>
      <c r="B748" s="4"/>
      <c r="E748" s="265"/>
      <c r="F748" s="288"/>
      <c r="G748" s="287"/>
      <c r="H748" s="305"/>
      <c r="I748" s="268"/>
      <c r="K748" s="241"/>
    </row>
    <row r="749" spans="1:11" ht="12.75">
      <c r="A749" s="3"/>
      <c r="B749" s="4"/>
      <c r="E749" s="265"/>
      <c r="F749" s="288"/>
      <c r="G749" s="287"/>
      <c r="H749" s="305"/>
      <c r="I749" s="268"/>
      <c r="K749" s="241"/>
    </row>
    <row r="750" spans="1:11" ht="12.75">
      <c r="A750" s="3"/>
      <c r="B750" s="4"/>
      <c r="E750" s="265"/>
      <c r="F750" s="288"/>
      <c r="G750" s="287"/>
      <c r="H750" s="305"/>
      <c r="I750" s="268"/>
      <c r="K750" s="241"/>
    </row>
    <row r="751" spans="1:11" ht="12.75">
      <c r="A751" s="3"/>
      <c r="B751" s="4"/>
      <c r="E751" s="265"/>
      <c r="F751" s="288"/>
      <c r="G751" s="287"/>
      <c r="H751" s="305"/>
      <c r="I751" s="268"/>
      <c r="K751" s="241"/>
    </row>
    <row r="752" spans="1:11" ht="12.75">
      <c r="A752" s="3"/>
      <c r="B752" s="4"/>
      <c r="E752" s="265"/>
      <c r="F752" s="288"/>
      <c r="G752" s="287"/>
      <c r="H752" s="305"/>
      <c r="I752" s="268"/>
      <c r="K752" s="241"/>
    </row>
    <row r="753" spans="1:11" ht="12.75">
      <c r="A753" s="3"/>
      <c r="B753" s="4"/>
      <c r="E753" s="265"/>
      <c r="F753" s="288"/>
      <c r="G753" s="287"/>
      <c r="H753" s="305"/>
      <c r="I753" s="268"/>
      <c r="K753" s="241"/>
    </row>
    <row r="754" spans="1:11" ht="12.75">
      <c r="A754" s="3"/>
      <c r="B754" s="4"/>
      <c r="E754" s="265"/>
      <c r="F754" s="288"/>
      <c r="G754" s="287"/>
      <c r="H754" s="305"/>
      <c r="I754" s="268"/>
      <c r="K754" s="241"/>
    </row>
    <row r="755" spans="1:11" ht="12.75">
      <c r="A755" s="3"/>
      <c r="B755" s="4"/>
      <c r="E755" s="265"/>
      <c r="F755" s="288"/>
      <c r="G755" s="287"/>
      <c r="H755" s="305"/>
      <c r="I755" s="268"/>
      <c r="K755" s="241"/>
    </row>
    <row r="756" spans="1:11" ht="12.75">
      <c r="A756" s="3"/>
      <c r="B756" s="4"/>
      <c r="E756" s="265"/>
      <c r="F756" s="288"/>
      <c r="G756" s="287"/>
      <c r="H756" s="305"/>
      <c r="I756" s="268"/>
      <c r="K756" s="241"/>
    </row>
    <row r="757" spans="1:11" ht="12.75">
      <c r="A757" s="3"/>
      <c r="B757" s="4"/>
      <c r="E757" s="265"/>
      <c r="F757" s="288"/>
      <c r="G757" s="287"/>
      <c r="H757" s="305"/>
      <c r="I757" s="268"/>
      <c r="K757" s="241"/>
    </row>
    <row r="758" spans="1:11" ht="12.75">
      <c r="A758" s="3"/>
      <c r="B758" s="4"/>
      <c r="E758" s="265"/>
      <c r="F758" s="288"/>
      <c r="G758" s="287"/>
      <c r="H758" s="305"/>
      <c r="I758" s="268"/>
      <c r="K758" s="241"/>
    </row>
    <row r="759" spans="1:11" ht="12.75">
      <c r="A759" s="3"/>
      <c r="B759" s="4"/>
      <c r="E759" s="265"/>
      <c r="F759" s="288"/>
      <c r="G759" s="287"/>
      <c r="H759" s="305"/>
      <c r="I759" s="268"/>
      <c r="K759" s="241"/>
    </row>
    <row r="760" spans="1:11" ht="12.75">
      <c r="A760" s="3"/>
      <c r="B760" s="4"/>
      <c r="E760" s="265"/>
      <c r="F760" s="288"/>
      <c r="G760" s="287"/>
      <c r="H760" s="305"/>
      <c r="I760" s="268"/>
      <c r="K760" s="241"/>
    </row>
    <row r="761" spans="1:11" ht="12.75">
      <c r="A761" s="3"/>
      <c r="B761" s="4"/>
      <c r="E761" s="265"/>
      <c r="F761" s="288"/>
      <c r="G761" s="287"/>
      <c r="H761" s="305"/>
      <c r="I761" s="268"/>
      <c r="K761" s="241"/>
    </row>
    <row r="762" spans="1:11" ht="12.75">
      <c r="A762" s="3"/>
      <c r="B762" s="4"/>
      <c r="E762" s="265"/>
      <c r="F762" s="288"/>
      <c r="G762" s="287"/>
      <c r="H762" s="305"/>
      <c r="I762" s="268"/>
      <c r="K762" s="241"/>
    </row>
    <row r="763" spans="1:11" ht="12.75">
      <c r="A763" s="3"/>
      <c r="B763" s="4"/>
      <c r="E763" s="265"/>
      <c r="F763" s="288"/>
      <c r="G763" s="287"/>
      <c r="H763" s="305"/>
      <c r="I763" s="268"/>
      <c r="K763" s="241"/>
    </row>
    <row r="764" spans="1:11" ht="12.75">
      <c r="A764" s="3"/>
      <c r="B764" s="4"/>
      <c r="E764" s="265"/>
      <c r="F764" s="288"/>
      <c r="G764" s="287"/>
      <c r="H764" s="305"/>
      <c r="I764" s="268"/>
      <c r="K764" s="241"/>
    </row>
    <row r="765" spans="1:11" ht="12.75">
      <c r="A765" s="3"/>
      <c r="B765" s="4"/>
      <c r="E765" s="265"/>
      <c r="F765" s="288"/>
      <c r="G765" s="287"/>
      <c r="H765" s="305"/>
      <c r="I765" s="268"/>
      <c r="K765" s="241"/>
    </row>
    <row r="766" spans="1:11" ht="12.75">
      <c r="A766" s="3"/>
      <c r="B766" s="4"/>
      <c r="E766" s="265"/>
      <c r="F766" s="288"/>
      <c r="G766" s="287"/>
      <c r="H766" s="305"/>
      <c r="I766" s="268"/>
      <c r="K766" s="241"/>
    </row>
    <row r="767" spans="1:11" ht="12.75">
      <c r="A767" s="3"/>
      <c r="B767" s="4"/>
      <c r="E767" s="265"/>
      <c r="F767" s="288"/>
      <c r="G767" s="287"/>
      <c r="H767" s="305"/>
      <c r="I767" s="268"/>
      <c r="K767" s="241"/>
    </row>
    <row r="768" spans="1:11" ht="12.75">
      <c r="A768" s="3"/>
      <c r="B768" s="4"/>
      <c r="E768" s="265"/>
      <c r="F768" s="288"/>
      <c r="G768" s="287"/>
      <c r="H768" s="305"/>
      <c r="I768" s="268"/>
      <c r="K768" s="241"/>
    </row>
    <row r="769" spans="1:11" ht="12.75">
      <c r="A769" s="3"/>
      <c r="B769" s="4"/>
      <c r="E769" s="265"/>
      <c r="F769" s="288"/>
      <c r="G769" s="287"/>
      <c r="H769" s="305"/>
      <c r="I769" s="268"/>
      <c r="K769" s="241"/>
    </row>
    <row r="770" spans="1:11" ht="12.75">
      <c r="A770" s="3"/>
      <c r="B770" s="4"/>
      <c r="E770" s="265"/>
      <c r="F770" s="288"/>
      <c r="G770" s="287"/>
      <c r="H770" s="305"/>
      <c r="I770" s="268"/>
      <c r="K770" s="241"/>
    </row>
    <row r="771" spans="1:11" ht="12.75">
      <c r="A771" s="3"/>
      <c r="B771" s="4"/>
      <c r="E771" s="265"/>
      <c r="F771" s="288"/>
      <c r="G771" s="287"/>
      <c r="H771" s="305"/>
      <c r="I771" s="268"/>
      <c r="K771" s="241"/>
    </row>
    <row r="772" spans="1:11" ht="12.75">
      <c r="A772" s="3"/>
      <c r="B772" s="4"/>
      <c r="E772" s="265"/>
      <c r="F772" s="288"/>
      <c r="G772" s="287"/>
      <c r="H772" s="305"/>
      <c r="I772" s="268"/>
      <c r="K772" s="241"/>
    </row>
    <row r="773" spans="1:11" ht="12.75">
      <c r="A773" s="3"/>
      <c r="B773" s="4"/>
      <c r="E773" s="265"/>
      <c r="F773" s="288"/>
      <c r="G773" s="287"/>
      <c r="H773" s="305"/>
      <c r="I773" s="268"/>
      <c r="K773" s="241"/>
    </row>
    <row r="774" spans="1:11" ht="12.75">
      <c r="A774" s="3"/>
      <c r="B774" s="4"/>
      <c r="E774" s="265"/>
      <c r="F774" s="288"/>
      <c r="G774" s="287"/>
      <c r="H774" s="305"/>
      <c r="I774" s="268"/>
      <c r="K774" s="241"/>
    </row>
    <row r="775" spans="1:11" ht="12.75">
      <c r="A775" s="3"/>
      <c r="B775" s="4"/>
      <c r="E775" s="265"/>
      <c r="F775" s="288"/>
      <c r="G775" s="287"/>
      <c r="H775" s="305"/>
      <c r="I775" s="268"/>
      <c r="K775" s="241"/>
    </row>
    <row r="776" spans="1:11" ht="12.75">
      <c r="A776" s="3"/>
      <c r="B776" s="4"/>
      <c r="E776" s="265"/>
      <c r="F776" s="288"/>
      <c r="G776" s="287"/>
      <c r="H776" s="305"/>
      <c r="I776" s="268"/>
      <c r="K776" s="241"/>
    </row>
    <row r="777" spans="1:11" ht="12.75">
      <c r="A777" s="3"/>
      <c r="B777" s="4"/>
      <c r="E777" s="265"/>
      <c r="F777" s="288"/>
      <c r="G777" s="287"/>
      <c r="H777" s="305"/>
      <c r="I777" s="268"/>
      <c r="K777" s="241"/>
    </row>
    <row r="778" spans="1:11" ht="12.75">
      <c r="A778" s="3"/>
      <c r="B778" s="4"/>
      <c r="E778" s="265"/>
      <c r="F778" s="288"/>
      <c r="G778" s="287"/>
      <c r="H778" s="305"/>
      <c r="I778" s="268"/>
      <c r="K778" s="241"/>
    </row>
    <row r="779" spans="1:11" ht="12.75">
      <c r="A779" s="3"/>
      <c r="B779" s="4"/>
      <c r="E779" s="265"/>
      <c r="F779" s="288"/>
      <c r="G779" s="287"/>
      <c r="H779" s="305"/>
      <c r="I779" s="268"/>
      <c r="K779" s="241"/>
    </row>
    <row r="780" spans="1:11" ht="12.75">
      <c r="A780" s="3"/>
      <c r="B780" s="4"/>
      <c r="E780" s="265"/>
      <c r="F780" s="288"/>
      <c r="G780" s="287"/>
      <c r="H780" s="305"/>
      <c r="I780" s="268"/>
      <c r="K780" s="241"/>
    </row>
    <row r="781" spans="1:11" ht="12.75">
      <c r="A781" s="3"/>
      <c r="B781" s="4"/>
      <c r="E781" s="265"/>
      <c r="F781" s="288"/>
      <c r="G781" s="287"/>
      <c r="H781" s="305"/>
      <c r="I781" s="268"/>
      <c r="K781" s="241"/>
    </row>
    <row r="782" spans="1:11" ht="12.75">
      <c r="A782" s="3"/>
      <c r="B782" s="4"/>
      <c r="E782" s="265"/>
      <c r="F782" s="288"/>
      <c r="G782" s="287"/>
      <c r="H782" s="305"/>
      <c r="I782" s="268"/>
      <c r="K782" s="241"/>
    </row>
    <row r="783" spans="1:11" ht="12.75">
      <c r="A783" s="3"/>
      <c r="B783" s="4"/>
      <c r="E783" s="265"/>
      <c r="F783" s="288"/>
      <c r="G783" s="287"/>
      <c r="H783" s="305"/>
      <c r="I783" s="268"/>
      <c r="K783" s="241"/>
    </row>
    <row r="784" spans="1:11" ht="12.75">
      <c r="A784" s="3"/>
      <c r="B784" s="4"/>
      <c r="E784" s="265"/>
      <c r="F784" s="288"/>
      <c r="G784" s="287"/>
      <c r="H784" s="305"/>
      <c r="I784" s="268"/>
      <c r="K784" s="241"/>
    </row>
    <row r="785" spans="1:11" ht="12.75">
      <c r="A785" s="3"/>
      <c r="B785" s="4"/>
      <c r="E785" s="265"/>
      <c r="F785" s="288"/>
      <c r="G785" s="287"/>
      <c r="H785" s="305"/>
      <c r="I785" s="268"/>
      <c r="K785" s="241"/>
    </row>
    <row r="786" spans="1:11" ht="12.75">
      <c r="A786" s="3"/>
      <c r="B786" s="4"/>
      <c r="E786" s="265"/>
      <c r="F786" s="288"/>
      <c r="G786" s="287"/>
      <c r="H786" s="305"/>
      <c r="I786" s="268"/>
      <c r="K786" s="241"/>
    </row>
    <row r="787" spans="1:11" ht="12.75">
      <c r="A787" s="3"/>
      <c r="B787" s="4"/>
      <c r="E787" s="265"/>
      <c r="F787" s="288"/>
      <c r="G787" s="287"/>
      <c r="H787" s="305"/>
      <c r="I787" s="268"/>
      <c r="K787" s="241"/>
    </row>
    <row r="788" spans="1:11" ht="12.75">
      <c r="A788" s="3"/>
      <c r="B788" s="4"/>
      <c r="E788" s="265"/>
      <c r="F788" s="288"/>
      <c r="G788" s="287"/>
      <c r="H788" s="305"/>
      <c r="I788" s="268"/>
      <c r="K788" s="241"/>
    </row>
    <row r="789" spans="1:11" ht="12.75">
      <c r="A789" s="3"/>
      <c r="B789" s="4"/>
      <c r="E789" s="265"/>
      <c r="F789" s="288"/>
      <c r="G789" s="287"/>
      <c r="H789" s="305"/>
      <c r="I789" s="268"/>
      <c r="K789" s="241"/>
    </row>
    <row r="790" spans="1:11" ht="12.75">
      <c r="A790" s="3"/>
      <c r="B790" s="4"/>
      <c r="E790" s="265"/>
      <c r="F790" s="288"/>
      <c r="G790" s="287"/>
      <c r="H790" s="305"/>
      <c r="I790" s="268"/>
      <c r="K790" s="241"/>
    </row>
    <row r="791" spans="1:11" ht="12.75">
      <c r="A791" s="3"/>
      <c r="B791" s="4"/>
      <c r="E791" s="265"/>
      <c r="F791" s="288"/>
      <c r="G791" s="287"/>
      <c r="H791" s="305"/>
      <c r="I791" s="268"/>
      <c r="K791" s="241"/>
    </row>
    <row r="792" spans="1:11" ht="12.75">
      <c r="A792" s="3"/>
      <c r="B792" s="4"/>
      <c r="E792" s="265"/>
      <c r="F792" s="288"/>
      <c r="G792" s="287"/>
      <c r="H792" s="305"/>
      <c r="I792" s="268"/>
      <c r="K792" s="241"/>
    </row>
    <row r="793" spans="1:11" ht="12.75">
      <c r="A793" s="3"/>
      <c r="B793" s="4"/>
      <c r="E793" s="265"/>
      <c r="F793" s="288"/>
      <c r="G793" s="287"/>
      <c r="H793" s="305"/>
      <c r="I793" s="268"/>
      <c r="K793" s="241"/>
    </row>
    <row r="794" spans="1:11" ht="12.75">
      <c r="A794" s="3"/>
      <c r="B794" s="4"/>
      <c r="E794" s="265"/>
      <c r="F794" s="288"/>
      <c r="G794" s="287"/>
      <c r="H794" s="305"/>
      <c r="I794" s="268"/>
      <c r="K794" s="241"/>
    </row>
    <row r="795" spans="1:11" ht="12.75">
      <c r="A795" s="3"/>
      <c r="B795" s="4"/>
      <c r="E795" s="265"/>
      <c r="F795" s="288"/>
      <c r="G795" s="287"/>
      <c r="H795" s="305"/>
      <c r="I795" s="268"/>
      <c r="K795" s="241"/>
    </row>
    <row r="796" spans="1:11" ht="12.75">
      <c r="A796" s="3"/>
      <c r="B796" s="4"/>
      <c r="E796" s="265"/>
      <c r="F796" s="288"/>
      <c r="G796" s="287"/>
      <c r="H796" s="305"/>
      <c r="I796" s="268"/>
      <c r="K796" s="241"/>
    </row>
    <row r="797" spans="1:11" ht="12.75">
      <c r="A797" s="3"/>
      <c r="B797" s="4"/>
      <c r="E797" s="265"/>
      <c r="F797" s="288"/>
      <c r="G797" s="287"/>
      <c r="H797" s="305"/>
      <c r="I797" s="268"/>
      <c r="K797" s="241"/>
    </row>
    <row r="798" spans="1:11" ht="12.75">
      <c r="A798" s="3"/>
      <c r="B798" s="4"/>
      <c r="E798" s="265"/>
      <c r="F798" s="288"/>
      <c r="G798" s="287"/>
      <c r="H798" s="305"/>
      <c r="I798" s="268"/>
      <c r="K798" s="241"/>
    </row>
    <row r="799" spans="1:11" ht="12.75">
      <c r="A799" s="3"/>
      <c r="B799" s="4"/>
      <c r="E799" s="265"/>
      <c r="F799" s="288"/>
      <c r="G799" s="287"/>
      <c r="H799" s="305"/>
      <c r="I799" s="268"/>
      <c r="K799" s="241"/>
    </row>
    <row r="800" spans="1:11" ht="12.75">
      <c r="A800" s="3"/>
      <c r="B800" s="4"/>
      <c r="E800" s="265"/>
      <c r="F800" s="288"/>
      <c r="G800" s="287"/>
      <c r="H800" s="305"/>
      <c r="I800" s="268"/>
      <c r="K800" s="241"/>
    </row>
    <row r="801" spans="1:11" ht="12.75">
      <c r="A801" s="3"/>
      <c r="B801" s="4"/>
      <c r="E801" s="265"/>
      <c r="F801" s="288"/>
      <c r="G801" s="287"/>
      <c r="H801" s="305"/>
      <c r="I801" s="268"/>
      <c r="K801" s="241"/>
    </row>
    <row r="802" spans="1:11" ht="12.75">
      <c r="A802" s="3"/>
      <c r="B802" s="4"/>
      <c r="E802" s="265"/>
      <c r="F802" s="288"/>
      <c r="G802" s="287"/>
      <c r="H802" s="305"/>
      <c r="I802" s="268"/>
      <c r="K802" s="241"/>
    </row>
    <row r="803" spans="1:11" ht="12.75">
      <c r="A803" s="3"/>
      <c r="B803" s="4"/>
      <c r="E803" s="265"/>
      <c r="F803" s="288"/>
      <c r="G803" s="287"/>
      <c r="H803" s="305"/>
      <c r="I803" s="268"/>
      <c r="K803" s="241"/>
    </row>
    <row r="804" spans="1:11" ht="12.75">
      <c r="A804" s="3"/>
      <c r="B804" s="4"/>
      <c r="E804" s="265"/>
      <c r="F804" s="288"/>
      <c r="G804" s="287"/>
      <c r="H804" s="305"/>
      <c r="I804" s="268"/>
      <c r="K804" s="241"/>
    </row>
    <row r="805" spans="1:11" ht="12.75">
      <c r="A805" s="3"/>
      <c r="B805" s="4"/>
      <c r="E805" s="265"/>
      <c r="F805" s="288"/>
      <c r="G805" s="287"/>
      <c r="H805" s="305"/>
      <c r="I805" s="268"/>
      <c r="K805" s="241"/>
    </row>
    <row r="806" spans="1:11" ht="12.75">
      <c r="A806" s="3"/>
      <c r="B806" s="4"/>
      <c r="E806" s="265"/>
      <c r="F806" s="288"/>
      <c r="G806" s="287"/>
      <c r="H806" s="305"/>
      <c r="I806" s="268"/>
      <c r="K806" s="241"/>
    </row>
    <row r="807" spans="1:11" ht="12.75">
      <c r="A807" s="3"/>
      <c r="B807" s="4"/>
      <c r="E807" s="265"/>
      <c r="F807" s="288"/>
      <c r="G807" s="287"/>
      <c r="H807" s="305"/>
      <c r="I807" s="268"/>
      <c r="K807" s="241"/>
    </row>
    <row r="808" spans="1:11" ht="12.75">
      <c r="A808" s="3"/>
      <c r="B808" s="4"/>
      <c r="E808" s="265"/>
      <c r="F808" s="288"/>
      <c r="G808" s="287"/>
      <c r="H808" s="305"/>
      <c r="I808" s="268"/>
      <c r="K808" s="241"/>
    </row>
    <row r="809" spans="1:11" ht="12.75">
      <c r="A809" s="3"/>
      <c r="B809" s="4"/>
      <c r="E809" s="265"/>
      <c r="F809" s="288"/>
      <c r="G809" s="287"/>
      <c r="H809" s="305"/>
      <c r="I809" s="268"/>
      <c r="K809" s="241"/>
    </row>
    <row r="810" spans="1:11" ht="12.75">
      <c r="A810" s="3"/>
      <c r="B810" s="4"/>
      <c r="E810" s="265"/>
      <c r="F810" s="288"/>
      <c r="G810" s="287"/>
      <c r="H810" s="305"/>
      <c r="I810" s="268"/>
      <c r="K810" s="241"/>
    </row>
    <row r="811" spans="1:11" ht="12.75">
      <c r="A811" s="3"/>
      <c r="B811" s="4"/>
      <c r="E811" s="265"/>
      <c r="F811" s="288"/>
      <c r="G811" s="287"/>
      <c r="H811" s="305"/>
      <c r="I811" s="268"/>
      <c r="K811" s="241"/>
    </row>
    <row r="812" spans="1:11" ht="12.75">
      <c r="A812" s="3"/>
      <c r="B812" s="4"/>
      <c r="E812" s="265"/>
      <c r="F812" s="288"/>
      <c r="G812" s="287"/>
      <c r="H812" s="305"/>
      <c r="I812" s="268"/>
      <c r="K812" s="241"/>
    </row>
    <row r="813" spans="1:11" ht="12.75">
      <c r="A813" s="3"/>
      <c r="B813" s="4"/>
      <c r="E813" s="265"/>
      <c r="F813" s="288"/>
      <c r="G813" s="287"/>
      <c r="H813" s="305"/>
      <c r="I813" s="268"/>
      <c r="K813" s="241"/>
    </row>
    <row r="814" spans="1:11" ht="12.75">
      <c r="A814" s="3"/>
      <c r="B814" s="4"/>
      <c r="E814" s="265"/>
      <c r="F814" s="288"/>
      <c r="G814" s="287"/>
      <c r="H814" s="305"/>
      <c r="I814" s="268"/>
      <c r="K814" s="241"/>
    </row>
    <row r="815" spans="1:11" ht="12.75">
      <c r="A815" s="3"/>
      <c r="B815" s="4"/>
      <c r="E815" s="265"/>
      <c r="F815" s="288"/>
      <c r="G815" s="287"/>
      <c r="H815" s="305"/>
      <c r="I815" s="268"/>
      <c r="K815" s="241"/>
    </row>
    <row r="816" spans="1:11" ht="12.75">
      <c r="A816" s="3"/>
      <c r="B816" s="4"/>
      <c r="E816" s="265"/>
      <c r="F816" s="288"/>
      <c r="G816" s="287"/>
      <c r="H816" s="305"/>
      <c r="I816" s="268"/>
      <c r="K816" s="241"/>
    </row>
    <row r="817" spans="1:11" ht="12.75">
      <c r="A817" s="3"/>
      <c r="B817" s="4"/>
      <c r="E817" s="265"/>
      <c r="F817" s="288"/>
      <c r="G817" s="287"/>
      <c r="H817" s="305"/>
      <c r="I817" s="268"/>
      <c r="K817" s="241"/>
    </row>
    <row r="818" spans="1:11" ht="12.75">
      <c r="A818" s="3"/>
      <c r="B818" s="4"/>
      <c r="E818" s="265"/>
      <c r="F818" s="288"/>
      <c r="G818" s="287"/>
      <c r="H818" s="305"/>
      <c r="I818" s="268"/>
      <c r="K818" s="241"/>
    </row>
    <row r="819" spans="1:11" ht="12.75">
      <c r="A819" s="3"/>
      <c r="B819" s="4"/>
      <c r="E819" s="265"/>
      <c r="F819" s="288"/>
      <c r="G819" s="287"/>
      <c r="H819" s="305"/>
      <c r="I819" s="268"/>
      <c r="K819" s="241"/>
    </row>
    <row r="820" spans="1:11" ht="12.75">
      <c r="A820" s="3"/>
      <c r="B820" s="4"/>
      <c r="E820" s="265"/>
      <c r="F820" s="288"/>
      <c r="G820" s="287"/>
      <c r="H820" s="305"/>
      <c r="I820" s="268"/>
      <c r="K820" s="241"/>
    </row>
    <row r="821" spans="1:11" ht="12.75">
      <c r="A821" s="3"/>
      <c r="B821" s="4"/>
      <c r="E821" s="265"/>
      <c r="F821" s="288"/>
      <c r="G821" s="287"/>
      <c r="H821" s="305"/>
      <c r="I821" s="268"/>
      <c r="K821" s="241"/>
    </row>
    <row r="822" spans="1:11" ht="12.75">
      <c r="A822" s="3"/>
      <c r="B822" s="4"/>
      <c r="E822" s="265"/>
      <c r="F822" s="288"/>
      <c r="G822" s="287"/>
      <c r="H822" s="305"/>
      <c r="I822" s="268"/>
      <c r="K822" s="241"/>
    </row>
    <row r="823" spans="1:11" ht="12.75">
      <c r="A823" s="3"/>
      <c r="B823" s="4"/>
      <c r="E823" s="265"/>
      <c r="F823" s="288"/>
      <c r="G823" s="287"/>
      <c r="H823" s="305"/>
      <c r="I823" s="268"/>
      <c r="K823" s="241"/>
    </row>
    <row r="824" spans="1:11" ht="12.75">
      <c r="A824" s="3"/>
      <c r="B824" s="4"/>
      <c r="E824" s="265"/>
      <c r="F824" s="288"/>
      <c r="G824" s="287"/>
      <c r="H824" s="305"/>
      <c r="I824" s="268"/>
      <c r="K824" s="241"/>
    </row>
    <row r="825" spans="1:11" ht="12.75">
      <c r="A825" s="3"/>
      <c r="B825" s="4"/>
      <c r="E825" s="265"/>
      <c r="F825" s="288"/>
      <c r="G825" s="287"/>
      <c r="H825" s="305"/>
      <c r="I825" s="268"/>
      <c r="K825" s="241"/>
    </row>
    <row r="826" spans="1:11" ht="12.75">
      <c r="A826" s="3"/>
      <c r="B826" s="4"/>
      <c r="E826" s="265"/>
      <c r="F826" s="288"/>
      <c r="G826" s="287"/>
      <c r="H826" s="305"/>
      <c r="I826" s="268"/>
      <c r="K826" s="241"/>
    </row>
    <row r="827" spans="1:11" ht="12.75">
      <c r="A827" s="3"/>
      <c r="B827" s="4"/>
      <c r="E827" s="265"/>
      <c r="F827" s="288"/>
      <c r="G827" s="287"/>
      <c r="H827" s="305"/>
      <c r="I827" s="268"/>
      <c r="K827" s="241"/>
    </row>
    <row r="828" spans="1:11" ht="12.75">
      <c r="A828" s="3"/>
      <c r="B828" s="4"/>
      <c r="E828" s="265"/>
      <c r="F828" s="288"/>
      <c r="G828" s="287"/>
      <c r="H828" s="305"/>
      <c r="I828" s="268"/>
      <c r="K828" s="241"/>
    </row>
    <row r="829" spans="1:11" ht="12.75">
      <c r="A829" s="3"/>
      <c r="B829" s="4"/>
      <c r="E829" s="265"/>
      <c r="F829" s="288"/>
      <c r="G829" s="287"/>
      <c r="H829" s="305"/>
      <c r="I829" s="268"/>
      <c r="K829" s="241"/>
    </row>
    <row r="830" spans="1:11" ht="12.75">
      <c r="A830" s="3"/>
      <c r="B830" s="4"/>
      <c r="E830" s="265"/>
      <c r="F830" s="288"/>
      <c r="G830" s="287"/>
      <c r="H830" s="305"/>
      <c r="I830" s="268"/>
      <c r="K830" s="241"/>
    </row>
    <row r="831" spans="1:11" ht="12.75">
      <c r="A831" s="3"/>
      <c r="B831" s="4"/>
      <c r="E831" s="265"/>
      <c r="F831" s="288"/>
      <c r="G831" s="287"/>
      <c r="H831" s="305"/>
      <c r="I831" s="268"/>
      <c r="K831" s="241"/>
    </row>
    <row r="832" spans="1:11" ht="12.75">
      <c r="A832" s="3"/>
      <c r="B832" s="4"/>
      <c r="E832" s="265"/>
      <c r="F832" s="288"/>
      <c r="G832" s="287"/>
      <c r="H832" s="305"/>
      <c r="I832" s="268"/>
      <c r="K832" s="241"/>
    </row>
    <row r="833" spans="1:11" ht="12.75">
      <c r="A833" s="3"/>
      <c r="B833" s="4"/>
      <c r="E833" s="265"/>
      <c r="F833" s="288"/>
      <c r="G833" s="287"/>
      <c r="H833" s="305"/>
      <c r="I833" s="268"/>
      <c r="K833" s="241"/>
    </row>
    <row r="834" spans="1:11" ht="12.75">
      <c r="A834" s="3"/>
      <c r="B834" s="4"/>
      <c r="E834" s="265"/>
      <c r="F834" s="288"/>
      <c r="G834" s="287"/>
      <c r="H834" s="305"/>
      <c r="I834" s="268"/>
      <c r="K834" s="241"/>
    </row>
    <row r="835" spans="1:11" ht="12.75">
      <c r="A835" s="3"/>
      <c r="B835" s="4"/>
      <c r="E835" s="265"/>
      <c r="F835" s="288"/>
      <c r="G835" s="287"/>
      <c r="H835" s="305"/>
      <c r="I835" s="268"/>
      <c r="K835" s="241"/>
    </row>
    <row r="836" spans="1:11" ht="12.75">
      <c r="A836" s="3"/>
      <c r="B836" s="4"/>
      <c r="E836" s="265"/>
      <c r="F836" s="288"/>
      <c r="G836" s="287"/>
      <c r="H836" s="305"/>
      <c r="I836" s="268"/>
      <c r="K836" s="241"/>
    </row>
    <row r="837" spans="1:11" ht="12.75">
      <c r="A837" s="3"/>
      <c r="B837" s="4"/>
      <c r="E837" s="265"/>
      <c r="F837" s="288"/>
      <c r="G837" s="287"/>
      <c r="H837" s="305"/>
      <c r="I837" s="268"/>
      <c r="K837" s="241"/>
    </row>
    <row r="838" spans="1:11" ht="12.75">
      <c r="A838" s="3"/>
      <c r="B838" s="4"/>
      <c r="E838" s="265"/>
      <c r="F838" s="288"/>
      <c r="G838" s="287"/>
      <c r="H838" s="305"/>
      <c r="I838" s="268"/>
      <c r="K838" s="241"/>
    </row>
    <row r="839" spans="1:11" ht="12.75">
      <c r="A839" s="3"/>
      <c r="B839" s="4"/>
      <c r="E839" s="265"/>
      <c r="F839" s="288"/>
      <c r="G839" s="287"/>
      <c r="H839" s="305"/>
      <c r="I839" s="268"/>
      <c r="K839" s="241"/>
    </row>
    <row r="840" spans="1:11" ht="12.75">
      <c r="A840" s="3"/>
      <c r="B840" s="4"/>
      <c r="E840" s="265"/>
      <c r="F840" s="288"/>
      <c r="G840" s="287"/>
      <c r="H840" s="305"/>
      <c r="I840" s="268"/>
      <c r="K840" s="241"/>
    </row>
    <row r="841" spans="1:11" ht="12.75">
      <c r="A841" s="3"/>
      <c r="B841" s="4"/>
      <c r="E841" s="265"/>
      <c r="F841" s="288"/>
      <c r="G841" s="287"/>
      <c r="H841" s="305"/>
      <c r="I841" s="268"/>
      <c r="K841" s="241"/>
    </row>
    <row r="842" spans="1:11" ht="12.75">
      <c r="A842" s="3"/>
      <c r="B842" s="4"/>
      <c r="E842" s="265"/>
      <c r="F842" s="288"/>
      <c r="G842" s="287"/>
      <c r="H842" s="305"/>
      <c r="I842" s="268"/>
      <c r="K842" s="241"/>
    </row>
    <row r="843" spans="1:11" ht="12.75">
      <c r="A843" s="3"/>
      <c r="B843" s="4"/>
      <c r="E843" s="265"/>
      <c r="F843" s="288"/>
      <c r="G843" s="287"/>
      <c r="H843" s="305"/>
      <c r="I843" s="268"/>
      <c r="K843" s="241"/>
    </row>
    <row r="844" spans="1:11" ht="12.75">
      <c r="A844" s="3"/>
      <c r="B844" s="4"/>
      <c r="E844" s="265"/>
      <c r="F844" s="288"/>
      <c r="G844" s="287"/>
      <c r="H844" s="305"/>
      <c r="I844" s="268"/>
      <c r="K844" s="241"/>
    </row>
    <row r="845" spans="1:11" ht="12.75">
      <c r="A845" s="3"/>
      <c r="B845" s="4"/>
      <c r="E845" s="265"/>
      <c r="F845" s="288"/>
      <c r="G845" s="287"/>
      <c r="H845" s="305"/>
      <c r="I845" s="268"/>
      <c r="K845" s="241"/>
    </row>
    <row r="846" spans="1:11" ht="12.75">
      <c r="A846" s="3"/>
      <c r="B846" s="4"/>
      <c r="E846" s="265"/>
      <c r="F846" s="288"/>
      <c r="G846" s="287"/>
      <c r="H846" s="305"/>
      <c r="I846" s="268"/>
      <c r="K846" s="241"/>
    </row>
    <row r="847" spans="1:11" ht="12.75">
      <c r="A847" s="3"/>
      <c r="B847" s="4"/>
      <c r="E847" s="265"/>
      <c r="F847" s="288"/>
      <c r="G847" s="287"/>
      <c r="H847" s="305"/>
      <c r="I847" s="268"/>
      <c r="K847" s="241"/>
    </row>
    <row r="848" spans="1:11" ht="12.75">
      <c r="A848" s="3"/>
      <c r="B848" s="4"/>
      <c r="E848" s="265"/>
      <c r="F848" s="288"/>
      <c r="G848" s="287"/>
      <c r="H848" s="305"/>
      <c r="I848" s="268"/>
      <c r="K848" s="241"/>
    </row>
    <row r="849" spans="1:11" ht="12.75">
      <c r="A849" s="3"/>
      <c r="B849" s="4"/>
      <c r="E849" s="265"/>
      <c r="F849" s="288"/>
      <c r="G849" s="287"/>
      <c r="H849" s="305"/>
      <c r="I849" s="268"/>
      <c r="K849" s="241"/>
    </row>
    <row r="850" spans="1:11" ht="12.75">
      <c r="A850" s="3"/>
      <c r="B850" s="4"/>
      <c r="E850" s="265"/>
      <c r="F850" s="288"/>
      <c r="G850" s="287"/>
      <c r="H850" s="305"/>
      <c r="I850" s="268"/>
      <c r="K850" s="241"/>
    </row>
    <row r="851" spans="1:11" ht="12.75">
      <c r="A851" s="3"/>
      <c r="B851" s="4"/>
      <c r="E851" s="265"/>
      <c r="F851" s="288"/>
      <c r="G851" s="287"/>
      <c r="H851" s="305"/>
      <c r="I851" s="268"/>
      <c r="K851" s="241"/>
    </row>
    <row r="852" spans="1:11" ht="12.75">
      <c r="A852" s="3"/>
      <c r="B852" s="4"/>
      <c r="E852" s="265"/>
      <c r="F852" s="288"/>
      <c r="G852" s="287"/>
      <c r="H852" s="305"/>
      <c r="I852" s="268"/>
      <c r="K852" s="241"/>
    </row>
    <row r="853" spans="1:11" ht="12.75">
      <c r="A853" s="3"/>
      <c r="B853" s="4"/>
      <c r="E853" s="265"/>
      <c r="F853" s="288"/>
      <c r="G853" s="287"/>
      <c r="H853" s="305"/>
      <c r="I853" s="268"/>
      <c r="K853" s="241"/>
    </row>
    <row r="854" spans="1:11" ht="12.75">
      <c r="A854" s="3"/>
      <c r="B854" s="4"/>
      <c r="E854" s="265"/>
      <c r="F854" s="288"/>
      <c r="G854" s="287"/>
      <c r="H854" s="305"/>
      <c r="I854" s="268"/>
      <c r="K854" s="241"/>
    </row>
    <row r="855" spans="1:11" ht="12.75">
      <c r="A855" s="3"/>
      <c r="B855" s="4"/>
      <c r="E855" s="265"/>
      <c r="F855" s="288"/>
      <c r="G855" s="287"/>
      <c r="H855" s="305"/>
      <c r="I855" s="268"/>
      <c r="K855" s="241"/>
    </row>
    <row r="856" spans="1:11" ht="12.75">
      <c r="A856" s="3"/>
      <c r="B856" s="4"/>
      <c r="E856" s="265"/>
      <c r="F856" s="288"/>
      <c r="G856" s="287"/>
      <c r="H856" s="305"/>
      <c r="I856" s="268"/>
      <c r="K856" s="241"/>
    </row>
    <row r="857" spans="1:11" ht="12.75">
      <c r="A857" s="3"/>
      <c r="B857" s="4"/>
      <c r="E857" s="265"/>
      <c r="F857" s="288"/>
      <c r="G857" s="287"/>
      <c r="H857" s="305"/>
      <c r="I857" s="268"/>
      <c r="K857" s="241"/>
    </row>
    <row r="858" spans="1:11" ht="12.75">
      <c r="A858" s="3"/>
      <c r="B858" s="4"/>
      <c r="E858" s="265"/>
      <c r="F858" s="288"/>
      <c r="G858" s="287"/>
      <c r="H858" s="305"/>
      <c r="I858" s="268"/>
      <c r="K858" s="241"/>
    </row>
    <row r="859" spans="1:11" ht="12.75">
      <c r="A859" s="3"/>
      <c r="B859" s="4"/>
      <c r="E859" s="265"/>
      <c r="F859" s="288"/>
      <c r="G859" s="287"/>
      <c r="H859" s="305"/>
      <c r="I859" s="268"/>
      <c r="K859" s="241"/>
    </row>
    <row r="860" spans="1:11" ht="12.75">
      <c r="A860" s="3"/>
      <c r="B860" s="4"/>
      <c r="E860" s="265"/>
      <c r="F860" s="288"/>
      <c r="G860" s="287"/>
      <c r="H860" s="305"/>
      <c r="I860" s="268"/>
      <c r="K860" s="241"/>
    </row>
    <row r="861" spans="1:11" ht="12.75">
      <c r="A861" s="3"/>
      <c r="B861" s="4"/>
      <c r="E861" s="265"/>
      <c r="F861" s="288"/>
      <c r="G861" s="287"/>
      <c r="H861" s="305"/>
      <c r="I861" s="268"/>
      <c r="K861" s="241"/>
    </row>
    <row r="862" spans="1:11" ht="12.75">
      <c r="A862" s="3"/>
      <c r="B862" s="4"/>
      <c r="E862" s="265"/>
      <c r="F862" s="288"/>
      <c r="G862" s="287"/>
      <c r="H862" s="305"/>
      <c r="I862" s="268"/>
      <c r="K862" s="241"/>
    </row>
    <row r="863" spans="1:11" ht="12.75">
      <c r="A863" s="3"/>
      <c r="B863" s="4"/>
      <c r="E863" s="265"/>
      <c r="F863" s="288"/>
      <c r="G863" s="287"/>
      <c r="H863" s="305"/>
      <c r="I863" s="268"/>
      <c r="K863" s="241"/>
    </row>
    <row r="864" spans="1:11" ht="12.75">
      <c r="A864" s="3"/>
      <c r="B864" s="4"/>
      <c r="E864" s="265"/>
      <c r="F864" s="288"/>
      <c r="G864" s="287"/>
      <c r="H864" s="305"/>
      <c r="I864" s="268"/>
      <c r="K864" s="241"/>
    </row>
    <row r="865" spans="1:11" ht="12.75">
      <c r="A865" s="3"/>
      <c r="B865" s="4"/>
      <c r="E865" s="265"/>
      <c r="F865" s="288"/>
      <c r="G865" s="287"/>
      <c r="H865" s="305"/>
      <c r="I865" s="268"/>
      <c r="K865" s="241"/>
    </row>
    <row r="866" spans="1:11" ht="12.75">
      <c r="A866" s="3"/>
      <c r="B866" s="4"/>
      <c r="E866" s="265"/>
      <c r="F866" s="288"/>
      <c r="G866" s="287"/>
      <c r="H866" s="305"/>
      <c r="I866" s="268"/>
      <c r="K866" s="241"/>
    </row>
    <row r="867" spans="1:11" ht="12.75">
      <c r="A867" s="3"/>
      <c r="B867" s="4"/>
      <c r="E867" s="265"/>
      <c r="F867" s="288"/>
      <c r="G867" s="287"/>
      <c r="H867" s="305"/>
      <c r="I867" s="268"/>
      <c r="K867" s="241"/>
    </row>
    <row r="868" spans="1:11" ht="12.75">
      <c r="A868" s="3"/>
      <c r="B868" s="4"/>
      <c r="E868" s="265"/>
      <c r="F868" s="288"/>
      <c r="G868" s="287"/>
      <c r="H868" s="305"/>
      <c r="I868" s="268"/>
      <c r="K868" s="241"/>
    </row>
    <row r="869" spans="1:11" ht="12.75">
      <c r="A869" s="3"/>
      <c r="B869" s="4"/>
      <c r="E869" s="265"/>
      <c r="F869" s="288"/>
      <c r="G869" s="287"/>
      <c r="H869" s="305"/>
      <c r="I869" s="268"/>
      <c r="K869" s="241"/>
    </row>
    <row r="870" spans="1:11" ht="12.75">
      <c r="A870" s="3"/>
      <c r="B870" s="4"/>
      <c r="E870" s="265"/>
      <c r="F870" s="288"/>
      <c r="G870" s="287"/>
      <c r="H870" s="305"/>
      <c r="I870" s="268"/>
      <c r="K870" s="241"/>
    </row>
    <row r="871" spans="1:11" ht="12.75">
      <c r="A871" s="3"/>
      <c r="B871" s="4"/>
      <c r="E871" s="265"/>
      <c r="F871" s="288"/>
      <c r="G871" s="287"/>
      <c r="H871" s="305"/>
      <c r="I871" s="268"/>
      <c r="K871" s="241"/>
    </row>
    <row r="872" spans="1:11" ht="12.75">
      <c r="A872" s="3"/>
      <c r="B872" s="4"/>
      <c r="E872" s="265"/>
      <c r="F872" s="288"/>
      <c r="G872" s="287"/>
      <c r="H872" s="305"/>
      <c r="I872" s="268"/>
      <c r="K872" s="241"/>
    </row>
    <row r="873" spans="1:11" ht="12.75">
      <c r="A873" s="3"/>
      <c r="B873" s="4"/>
      <c r="E873" s="265"/>
      <c r="F873" s="288"/>
      <c r="G873" s="287"/>
      <c r="H873" s="305"/>
      <c r="I873" s="268"/>
      <c r="K873" s="241"/>
    </row>
    <row r="874" spans="1:11" ht="12.75">
      <c r="A874" s="3"/>
      <c r="B874" s="4"/>
      <c r="E874" s="265"/>
      <c r="F874" s="288"/>
      <c r="G874" s="287"/>
      <c r="H874" s="305"/>
      <c r="I874" s="268"/>
      <c r="K874" s="241"/>
    </row>
    <row r="875" spans="1:11" ht="12.75">
      <c r="A875" s="3"/>
      <c r="B875" s="4"/>
      <c r="E875" s="265"/>
      <c r="F875" s="288"/>
      <c r="G875" s="287"/>
      <c r="H875" s="305"/>
      <c r="I875" s="268"/>
      <c r="K875" s="241"/>
    </row>
    <row r="876" spans="1:11" ht="12.75">
      <c r="A876" s="3"/>
      <c r="B876" s="4"/>
      <c r="E876" s="265"/>
      <c r="F876" s="288"/>
      <c r="G876" s="287"/>
      <c r="H876" s="305"/>
      <c r="I876" s="268"/>
      <c r="K876" s="241"/>
    </row>
    <row r="877" spans="1:11" ht="12.75">
      <c r="A877" s="3"/>
      <c r="B877" s="4"/>
      <c r="E877" s="265"/>
      <c r="F877" s="288"/>
      <c r="G877" s="287"/>
      <c r="H877" s="305"/>
      <c r="I877" s="268"/>
      <c r="K877" s="241"/>
    </row>
    <row r="878" spans="1:11" ht="12.75">
      <c r="A878" s="3"/>
      <c r="B878" s="4"/>
      <c r="E878" s="265"/>
      <c r="F878" s="288"/>
      <c r="G878" s="287"/>
      <c r="H878" s="305"/>
      <c r="I878" s="268"/>
      <c r="K878" s="241"/>
    </row>
    <row r="879" spans="1:11" ht="12.75">
      <c r="A879" s="3"/>
      <c r="B879" s="4"/>
      <c r="E879" s="265"/>
      <c r="F879" s="288"/>
      <c r="G879" s="287"/>
      <c r="H879" s="305"/>
      <c r="I879" s="268"/>
      <c r="K879" s="241"/>
    </row>
    <row r="880" spans="1:11" ht="12.75">
      <c r="A880" s="3"/>
      <c r="B880" s="4"/>
      <c r="E880" s="265"/>
      <c r="F880" s="288"/>
      <c r="G880" s="287"/>
      <c r="H880" s="305"/>
      <c r="I880" s="268"/>
      <c r="K880" s="241"/>
    </row>
    <row r="881" spans="1:11" ht="12.75">
      <c r="A881" s="3"/>
      <c r="B881" s="4"/>
      <c r="E881" s="265"/>
      <c r="F881" s="288"/>
      <c r="G881" s="287"/>
      <c r="H881" s="305"/>
      <c r="I881" s="268"/>
      <c r="K881" s="241"/>
    </row>
    <row r="882" spans="1:11" ht="12.75">
      <c r="A882" s="3"/>
      <c r="B882" s="4"/>
      <c r="E882" s="265"/>
      <c r="F882" s="288"/>
      <c r="G882" s="287"/>
      <c r="H882" s="305"/>
      <c r="I882" s="268"/>
      <c r="K882" s="241"/>
    </row>
    <row r="883" spans="1:11" ht="12.75">
      <c r="A883" s="3"/>
      <c r="B883" s="4"/>
      <c r="E883" s="265"/>
      <c r="F883" s="288"/>
      <c r="G883" s="287"/>
      <c r="H883" s="305"/>
      <c r="I883" s="268"/>
      <c r="K883" s="241"/>
    </row>
    <row r="884" spans="1:11" ht="12.75">
      <c r="A884" s="3"/>
      <c r="B884" s="4"/>
      <c r="E884" s="265"/>
      <c r="F884" s="288"/>
      <c r="G884" s="287"/>
      <c r="H884" s="305"/>
      <c r="I884" s="268"/>
      <c r="K884" s="241"/>
    </row>
    <row r="885" spans="1:11" ht="12.75">
      <c r="A885" s="3"/>
      <c r="B885" s="4"/>
      <c r="E885" s="265"/>
      <c r="F885" s="288"/>
      <c r="G885" s="287"/>
      <c r="H885" s="305"/>
      <c r="I885" s="268"/>
      <c r="K885" s="241"/>
    </row>
    <row r="886" spans="1:11" ht="12.75">
      <c r="A886" s="3"/>
      <c r="B886" s="4"/>
      <c r="E886" s="265"/>
      <c r="F886" s="288"/>
      <c r="G886" s="287"/>
      <c r="H886" s="305"/>
      <c r="I886" s="268"/>
      <c r="K886" s="241"/>
    </row>
    <row r="887" spans="1:11" ht="12.75">
      <c r="A887" s="3"/>
      <c r="B887" s="4"/>
      <c r="E887" s="265"/>
      <c r="F887" s="288"/>
      <c r="G887" s="287"/>
      <c r="H887" s="305"/>
      <c r="I887" s="268"/>
      <c r="K887" s="241"/>
    </row>
    <row r="888" spans="1:11" ht="12.75">
      <c r="A888" s="3"/>
      <c r="B888" s="4"/>
      <c r="E888" s="265"/>
      <c r="F888" s="288"/>
      <c r="G888" s="287"/>
      <c r="H888" s="305"/>
      <c r="I888" s="268"/>
      <c r="K888" s="241"/>
    </row>
    <row r="889" spans="1:11" ht="12.75">
      <c r="A889" s="3"/>
      <c r="B889" s="4"/>
      <c r="E889" s="265"/>
      <c r="F889" s="288"/>
      <c r="G889" s="287"/>
      <c r="H889" s="305"/>
      <c r="I889" s="268"/>
      <c r="K889" s="241"/>
    </row>
    <row r="890" spans="1:11" ht="12.75">
      <c r="A890" s="3"/>
      <c r="B890" s="4"/>
      <c r="E890" s="265"/>
      <c r="F890" s="288"/>
      <c r="G890" s="287"/>
      <c r="H890" s="305"/>
      <c r="I890" s="268"/>
      <c r="K890" s="241"/>
    </row>
    <row r="891" spans="1:11" ht="12.75">
      <c r="A891" s="3"/>
      <c r="B891" s="4"/>
      <c r="E891" s="265"/>
      <c r="F891" s="288"/>
      <c r="G891" s="287"/>
      <c r="H891" s="305"/>
      <c r="I891" s="268"/>
      <c r="K891" s="241"/>
    </row>
    <row r="892" spans="1:11" ht="12.75">
      <c r="A892" s="3"/>
      <c r="B892" s="4"/>
      <c r="E892" s="265"/>
      <c r="F892" s="288"/>
      <c r="G892" s="287"/>
      <c r="H892" s="305"/>
      <c r="I892" s="268"/>
      <c r="K892" s="241"/>
    </row>
    <row r="893" spans="1:11" ht="12.75">
      <c r="A893" s="3"/>
      <c r="B893" s="4"/>
      <c r="E893" s="265"/>
      <c r="F893" s="288"/>
      <c r="G893" s="287"/>
      <c r="H893" s="305"/>
      <c r="I893" s="268"/>
      <c r="K893" s="241"/>
    </row>
    <row r="894" spans="1:11" ht="12.75">
      <c r="A894" s="3"/>
      <c r="B894" s="4"/>
      <c r="E894" s="265"/>
      <c r="F894" s="288"/>
      <c r="G894" s="287"/>
      <c r="H894" s="305"/>
      <c r="I894" s="268"/>
      <c r="K894" s="241"/>
    </row>
    <row r="895" spans="1:11" ht="12.75">
      <c r="A895" s="3"/>
      <c r="B895" s="4"/>
      <c r="E895" s="265"/>
      <c r="F895" s="288"/>
      <c r="G895" s="287"/>
      <c r="H895" s="305"/>
      <c r="I895" s="268"/>
      <c r="K895" s="241"/>
    </row>
    <row r="896" spans="1:11" ht="12.75">
      <c r="A896" s="3"/>
      <c r="B896" s="4"/>
      <c r="E896" s="265"/>
      <c r="F896" s="288"/>
      <c r="G896" s="287"/>
      <c r="H896" s="305"/>
      <c r="I896" s="268"/>
      <c r="K896" s="241"/>
    </row>
    <row r="897" spans="1:11" ht="12.75">
      <c r="A897" s="3"/>
      <c r="B897" s="4"/>
      <c r="E897" s="265"/>
      <c r="F897" s="288"/>
      <c r="G897" s="287"/>
      <c r="H897" s="305"/>
      <c r="I897" s="268"/>
      <c r="K897" s="241"/>
    </row>
    <row r="898" spans="1:11" ht="12.75">
      <c r="A898" s="3"/>
      <c r="B898" s="4"/>
      <c r="E898" s="265"/>
      <c r="F898" s="288"/>
      <c r="G898" s="287"/>
      <c r="H898" s="305"/>
      <c r="I898" s="268"/>
      <c r="K898" s="241"/>
    </row>
    <row r="899" spans="1:11" ht="12.75">
      <c r="A899" s="3"/>
      <c r="B899" s="4"/>
      <c r="E899" s="265"/>
      <c r="F899" s="288"/>
      <c r="G899" s="287"/>
      <c r="H899" s="305"/>
      <c r="I899" s="268"/>
      <c r="K899" s="241"/>
    </row>
    <row r="900" spans="1:11" ht="12.75">
      <c r="A900" s="3"/>
      <c r="B900" s="4"/>
      <c r="E900" s="265"/>
      <c r="F900" s="288"/>
      <c r="G900" s="287"/>
      <c r="H900" s="305"/>
      <c r="I900" s="268"/>
      <c r="K900" s="241"/>
    </row>
    <row r="901" spans="1:11" ht="12.75">
      <c r="A901" s="3"/>
      <c r="B901" s="4"/>
      <c r="E901" s="265"/>
      <c r="F901" s="288"/>
      <c r="G901" s="287"/>
      <c r="H901" s="305"/>
      <c r="I901" s="268"/>
      <c r="K901" s="241"/>
    </row>
    <row r="902" spans="1:11" ht="12.75">
      <c r="A902" s="3"/>
      <c r="B902" s="4"/>
      <c r="E902" s="265"/>
      <c r="F902" s="288"/>
      <c r="G902" s="287"/>
      <c r="H902" s="305"/>
      <c r="I902" s="268"/>
      <c r="K902" s="241"/>
    </row>
    <row r="903" spans="1:11" ht="12.75">
      <c r="A903" s="3"/>
      <c r="B903" s="4"/>
      <c r="E903" s="265"/>
      <c r="F903" s="288"/>
      <c r="G903" s="287"/>
      <c r="H903" s="305"/>
      <c r="I903" s="268"/>
      <c r="K903" s="241"/>
    </row>
    <row r="904" spans="1:11" ht="12.75">
      <c r="A904" s="3"/>
      <c r="B904" s="4"/>
      <c r="E904" s="265"/>
      <c r="F904" s="288"/>
      <c r="G904" s="287"/>
      <c r="H904" s="305"/>
      <c r="I904" s="268"/>
      <c r="K904" s="241"/>
    </row>
    <row r="905" spans="1:11" ht="12.75">
      <c r="A905" s="3"/>
      <c r="B905" s="4"/>
      <c r="E905" s="265"/>
      <c r="F905" s="288"/>
      <c r="G905" s="287"/>
      <c r="H905" s="305"/>
      <c r="I905" s="268"/>
      <c r="K905" s="241"/>
    </row>
    <row r="906" spans="1:11" ht="12.75">
      <c r="A906" s="3"/>
      <c r="B906" s="4"/>
      <c r="E906" s="265"/>
      <c r="F906" s="288"/>
      <c r="G906" s="287"/>
      <c r="H906" s="305"/>
      <c r="I906" s="268"/>
      <c r="K906" s="241"/>
    </row>
    <row r="907" spans="1:11" ht="12.75">
      <c r="A907" s="3"/>
      <c r="B907" s="4"/>
      <c r="E907" s="265"/>
      <c r="F907" s="288"/>
      <c r="G907" s="287"/>
      <c r="H907" s="305"/>
      <c r="I907" s="268"/>
      <c r="K907" s="241"/>
    </row>
    <row r="908" spans="1:11" ht="12.75">
      <c r="A908" s="3"/>
      <c r="B908" s="4"/>
      <c r="E908" s="265"/>
      <c r="F908" s="288"/>
      <c r="G908" s="287"/>
      <c r="H908" s="305"/>
      <c r="I908" s="268"/>
      <c r="K908" s="241"/>
    </row>
    <row r="909" spans="1:11" ht="12.75">
      <c r="A909" s="3"/>
      <c r="B909" s="4"/>
      <c r="E909" s="265"/>
      <c r="F909" s="288"/>
      <c r="G909" s="287"/>
      <c r="H909" s="305"/>
      <c r="I909" s="268"/>
      <c r="K909" s="241"/>
    </row>
    <row r="910" spans="1:11" ht="12.75">
      <c r="A910" s="3"/>
      <c r="B910" s="4"/>
      <c r="E910" s="265"/>
      <c r="F910" s="288"/>
      <c r="G910" s="287"/>
      <c r="H910" s="305"/>
      <c r="I910" s="268"/>
      <c r="K910" s="241"/>
    </row>
    <row r="911" spans="1:11" ht="12.75">
      <c r="A911" s="3"/>
      <c r="B911" s="4"/>
      <c r="E911" s="265"/>
      <c r="F911" s="288"/>
      <c r="G911" s="287"/>
      <c r="H911" s="305"/>
      <c r="I911" s="268"/>
      <c r="K911" s="241"/>
    </row>
    <row r="912" spans="1:11" ht="12.75">
      <c r="A912" s="3"/>
      <c r="B912" s="4"/>
      <c r="E912" s="265"/>
      <c r="F912" s="288"/>
      <c r="G912" s="287"/>
      <c r="H912" s="305"/>
      <c r="I912" s="268"/>
      <c r="K912" s="241"/>
    </row>
    <row r="913" spans="1:11" ht="12.75">
      <c r="A913" s="3"/>
      <c r="B913" s="4"/>
      <c r="E913" s="265"/>
      <c r="F913" s="288"/>
      <c r="G913" s="287"/>
      <c r="H913" s="305"/>
      <c r="I913" s="268"/>
      <c r="K913" s="241"/>
    </row>
    <row r="914" spans="1:11" ht="12.75">
      <c r="A914" s="3"/>
      <c r="B914" s="4"/>
      <c r="E914" s="265"/>
      <c r="F914" s="288"/>
      <c r="G914" s="287"/>
      <c r="H914" s="305"/>
      <c r="I914" s="268"/>
      <c r="K914" s="241"/>
    </row>
    <row r="915" spans="1:11" ht="12.75">
      <c r="A915" s="3"/>
      <c r="B915" s="4"/>
      <c r="E915" s="265"/>
      <c r="F915" s="288"/>
      <c r="G915" s="287"/>
      <c r="H915" s="305"/>
      <c r="I915" s="268"/>
      <c r="K915" s="241"/>
    </row>
    <row r="916" spans="1:11" ht="12.75">
      <c r="A916" s="3"/>
      <c r="B916" s="4"/>
      <c r="E916" s="265"/>
      <c r="F916" s="288"/>
      <c r="G916" s="287"/>
      <c r="H916" s="305"/>
      <c r="I916" s="268"/>
      <c r="K916" s="241"/>
    </row>
    <row r="917" spans="1:11" ht="12.75">
      <c r="A917" s="3"/>
      <c r="B917" s="4"/>
      <c r="E917" s="265"/>
      <c r="F917" s="288"/>
      <c r="G917" s="287"/>
      <c r="H917" s="305"/>
      <c r="I917" s="268"/>
      <c r="K917" s="241"/>
    </row>
    <row r="918" spans="1:11" ht="12.75">
      <c r="A918" s="3"/>
      <c r="B918" s="4"/>
      <c r="E918" s="265"/>
      <c r="F918" s="288"/>
      <c r="G918" s="287"/>
      <c r="H918" s="305"/>
      <c r="I918" s="268"/>
      <c r="K918" s="241"/>
    </row>
    <row r="919" spans="1:11" ht="12.75">
      <c r="A919" s="3"/>
      <c r="B919" s="4"/>
      <c r="E919" s="265"/>
      <c r="F919" s="288"/>
      <c r="G919" s="287"/>
      <c r="H919" s="305"/>
      <c r="I919" s="268"/>
      <c r="K919" s="241"/>
    </row>
    <row r="920" spans="1:11" ht="12.75">
      <c r="A920" s="3"/>
      <c r="B920" s="4"/>
      <c r="E920" s="265"/>
      <c r="F920" s="288"/>
      <c r="G920" s="287"/>
      <c r="H920" s="305"/>
      <c r="I920" s="268"/>
      <c r="K920" s="241"/>
    </row>
    <row r="921" spans="1:11" ht="12.75">
      <c r="A921" s="3"/>
      <c r="B921" s="4"/>
      <c r="E921" s="265"/>
      <c r="F921" s="288"/>
      <c r="G921" s="287"/>
      <c r="H921" s="305"/>
      <c r="I921" s="268"/>
      <c r="K921" s="241"/>
    </row>
    <row r="922" spans="1:11" ht="12.75">
      <c r="A922" s="3"/>
      <c r="B922" s="4"/>
      <c r="E922" s="265"/>
      <c r="F922" s="288"/>
      <c r="G922" s="287"/>
      <c r="H922" s="305"/>
      <c r="I922" s="268"/>
      <c r="K922" s="241"/>
    </row>
    <row r="923" spans="1:11" ht="12.75">
      <c r="A923" s="3"/>
      <c r="B923" s="4"/>
      <c r="E923" s="265"/>
      <c r="F923" s="288"/>
      <c r="G923" s="287"/>
      <c r="H923" s="305"/>
      <c r="I923" s="268"/>
      <c r="K923" s="241"/>
    </row>
    <row r="924" spans="1:11" ht="12.75">
      <c r="A924" s="3"/>
      <c r="B924" s="4"/>
      <c r="E924" s="265"/>
      <c r="F924" s="288"/>
      <c r="G924" s="287"/>
      <c r="H924" s="305"/>
      <c r="I924" s="268"/>
      <c r="K924" s="241"/>
    </row>
    <row r="925" spans="1:11" ht="12.75">
      <c r="A925" s="3"/>
      <c r="B925" s="4"/>
      <c r="E925" s="265"/>
      <c r="F925" s="288"/>
      <c r="G925" s="287"/>
      <c r="H925" s="305"/>
      <c r="I925" s="268"/>
      <c r="K925" s="241"/>
    </row>
    <row r="926" spans="1:11" ht="12.75">
      <c r="A926" s="3"/>
      <c r="B926" s="4"/>
      <c r="E926" s="265"/>
      <c r="F926" s="288"/>
      <c r="G926" s="287"/>
      <c r="H926" s="305"/>
      <c r="I926" s="268"/>
      <c r="K926" s="241"/>
    </row>
    <row r="927" spans="1:11" ht="12.75">
      <c r="A927" s="3"/>
      <c r="B927" s="4"/>
      <c r="E927" s="265"/>
      <c r="F927" s="288"/>
      <c r="G927" s="287"/>
      <c r="H927" s="305"/>
      <c r="I927" s="268"/>
      <c r="K927" s="241"/>
    </row>
    <row r="928" spans="1:11" ht="12.75">
      <c r="A928" s="3"/>
      <c r="B928" s="4"/>
      <c r="E928" s="265"/>
      <c r="F928" s="288"/>
      <c r="G928" s="287"/>
      <c r="H928" s="305"/>
      <c r="I928" s="268"/>
      <c r="K928" s="241"/>
    </row>
    <row r="929" spans="1:11" ht="12.75">
      <c r="A929" s="3"/>
      <c r="B929" s="4"/>
      <c r="E929" s="265"/>
      <c r="F929" s="288"/>
      <c r="G929" s="287"/>
      <c r="H929" s="305"/>
      <c r="I929" s="268"/>
      <c r="K929" s="241"/>
    </row>
    <row r="930" spans="1:11" ht="12.75">
      <c r="A930" s="3"/>
      <c r="B930" s="4"/>
      <c r="E930" s="265"/>
      <c r="F930" s="288"/>
      <c r="G930" s="287"/>
      <c r="H930" s="305"/>
      <c r="I930" s="268"/>
      <c r="K930" s="241"/>
    </row>
    <row r="931" spans="1:11" ht="12.75">
      <c r="A931" s="3"/>
      <c r="B931" s="4"/>
      <c r="E931" s="265"/>
      <c r="F931" s="288"/>
      <c r="G931" s="287"/>
      <c r="H931" s="305"/>
      <c r="I931" s="268"/>
      <c r="K931" s="241"/>
    </row>
    <row r="932" spans="1:11" ht="12.75">
      <c r="A932" s="3"/>
      <c r="B932" s="4"/>
      <c r="E932" s="265"/>
      <c r="F932" s="288"/>
      <c r="G932" s="287"/>
      <c r="H932" s="305"/>
      <c r="I932" s="268"/>
      <c r="K932" s="241"/>
    </row>
    <row r="933" spans="1:11" ht="12.75">
      <c r="A933" s="3"/>
      <c r="B933" s="4"/>
      <c r="E933" s="265"/>
      <c r="F933" s="288"/>
      <c r="G933" s="287"/>
      <c r="H933" s="305"/>
      <c r="I933" s="268"/>
      <c r="K933" s="241"/>
    </row>
    <row r="934" spans="1:11" ht="12.75">
      <c r="A934" s="3"/>
      <c r="B934" s="4"/>
      <c r="E934" s="265"/>
      <c r="F934" s="288"/>
      <c r="G934" s="287"/>
      <c r="H934" s="305"/>
      <c r="I934" s="268"/>
      <c r="K934" s="241"/>
    </row>
    <row r="935" spans="1:11" ht="12.75">
      <c r="A935" s="3"/>
      <c r="B935" s="4"/>
      <c r="E935" s="265"/>
      <c r="F935" s="288"/>
      <c r="G935" s="287"/>
      <c r="H935" s="305"/>
      <c r="I935" s="268"/>
      <c r="K935" s="241"/>
    </row>
    <row r="936" spans="1:11" ht="12.75">
      <c r="A936" s="3"/>
      <c r="B936" s="4"/>
      <c r="E936" s="265"/>
      <c r="F936" s="288"/>
      <c r="G936" s="287"/>
      <c r="H936" s="305"/>
      <c r="I936" s="268"/>
      <c r="K936" s="241"/>
    </row>
    <row r="937" spans="1:11" ht="12.75">
      <c r="A937" s="3"/>
      <c r="B937" s="4"/>
      <c r="E937" s="265"/>
      <c r="F937" s="288"/>
      <c r="G937" s="287"/>
      <c r="H937" s="305"/>
      <c r="I937" s="268"/>
      <c r="K937" s="241"/>
    </row>
    <row r="938" spans="1:11" ht="12.75">
      <c r="A938" s="3"/>
      <c r="B938" s="4"/>
      <c r="E938" s="265"/>
      <c r="F938" s="288"/>
      <c r="G938" s="287"/>
      <c r="H938" s="305"/>
      <c r="I938" s="268"/>
      <c r="K938" s="241"/>
    </row>
    <row r="939" spans="1:11" ht="12.75">
      <c r="A939" s="3"/>
      <c r="B939" s="4"/>
      <c r="E939" s="265"/>
      <c r="F939" s="288"/>
      <c r="G939" s="287"/>
      <c r="H939" s="305"/>
      <c r="I939" s="268"/>
      <c r="K939" s="241"/>
    </row>
    <row r="940" spans="1:11" ht="12.75">
      <c r="A940" s="3"/>
      <c r="B940" s="4"/>
      <c r="E940" s="265"/>
      <c r="F940" s="288"/>
      <c r="G940" s="287"/>
      <c r="H940" s="305"/>
      <c r="I940" s="268"/>
      <c r="K940" s="241"/>
    </row>
    <row r="941" spans="1:11" ht="12.75">
      <c r="A941" s="3"/>
      <c r="B941" s="4"/>
      <c r="E941" s="265"/>
      <c r="F941" s="288"/>
      <c r="G941" s="287"/>
      <c r="H941" s="305"/>
      <c r="I941" s="268"/>
      <c r="K941" s="241"/>
    </row>
    <row r="942" spans="1:11" ht="12.75">
      <c r="A942" s="3"/>
      <c r="B942" s="4"/>
      <c r="E942" s="265"/>
      <c r="F942" s="288"/>
      <c r="G942" s="287"/>
      <c r="H942" s="305"/>
      <c r="I942" s="268"/>
      <c r="K942" s="241"/>
    </row>
    <row r="943" spans="1:11" ht="12.75">
      <c r="A943" s="3"/>
      <c r="B943" s="4"/>
      <c r="E943" s="265"/>
      <c r="F943" s="288"/>
      <c r="G943" s="287"/>
      <c r="H943" s="305"/>
      <c r="I943" s="268"/>
      <c r="K943" s="241"/>
    </row>
    <row r="944" spans="1:11" ht="12.75">
      <c r="A944" s="3"/>
      <c r="B944" s="4"/>
      <c r="E944" s="265"/>
      <c r="F944" s="288"/>
      <c r="G944" s="287"/>
      <c r="H944" s="305"/>
      <c r="I944" s="268"/>
      <c r="K944" s="241"/>
    </row>
    <row r="945" spans="1:11" ht="12.75">
      <c r="A945" s="3"/>
      <c r="B945" s="4"/>
      <c r="E945" s="265"/>
      <c r="F945" s="288"/>
      <c r="G945" s="287"/>
      <c r="H945" s="305"/>
      <c r="I945" s="268"/>
      <c r="K945" s="241"/>
    </row>
    <row r="946" spans="1:11" ht="12.75">
      <c r="A946" s="3"/>
      <c r="B946" s="4"/>
      <c r="E946" s="265"/>
      <c r="F946" s="288"/>
      <c r="G946" s="287"/>
      <c r="H946" s="305"/>
      <c r="I946" s="268"/>
      <c r="K946" s="241"/>
    </row>
    <row r="947" spans="1:11" ht="12.75">
      <c r="A947" s="3"/>
      <c r="B947" s="4"/>
      <c r="E947" s="265"/>
      <c r="F947" s="288"/>
      <c r="G947" s="287"/>
      <c r="H947" s="305"/>
      <c r="I947" s="268"/>
      <c r="K947" s="241"/>
    </row>
    <row r="948" spans="1:11" ht="12.75">
      <c r="A948" s="3"/>
      <c r="B948" s="4"/>
      <c r="E948" s="265"/>
      <c r="F948" s="288"/>
      <c r="G948" s="287"/>
      <c r="H948" s="305"/>
      <c r="I948" s="268"/>
      <c r="K948" s="241"/>
    </row>
    <row r="949" spans="1:11" ht="12.75">
      <c r="A949" s="3"/>
      <c r="B949" s="4"/>
      <c r="E949" s="265"/>
      <c r="F949" s="288"/>
      <c r="G949" s="287"/>
      <c r="H949" s="305"/>
      <c r="I949" s="268"/>
      <c r="K949" s="241"/>
    </row>
    <row r="950" spans="1:11" ht="12.75">
      <c r="A950" s="3"/>
      <c r="B950" s="4"/>
      <c r="E950" s="265"/>
      <c r="F950" s="288"/>
      <c r="G950" s="287"/>
      <c r="H950" s="305"/>
      <c r="I950" s="268"/>
      <c r="K950" s="241"/>
    </row>
    <row r="951" spans="1:11" ht="12.75">
      <c r="A951" s="3"/>
      <c r="B951" s="4"/>
      <c r="E951" s="265"/>
      <c r="F951" s="288"/>
      <c r="G951" s="287"/>
      <c r="H951" s="305"/>
      <c r="I951" s="268"/>
      <c r="K951" s="241"/>
    </row>
    <row r="952" spans="1:11" ht="12.75">
      <c r="A952" s="3"/>
      <c r="B952" s="4"/>
      <c r="E952" s="265"/>
      <c r="F952" s="288"/>
      <c r="G952" s="287"/>
      <c r="H952" s="305"/>
      <c r="I952" s="268"/>
      <c r="K952" s="241"/>
    </row>
    <row r="953" spans="1:11" ht="12.75">
      <c r="A953" s="3"/>
      <c r="B953" s="4"/>
      <c r="E953" s="265"/>
      <c r="F953" s="288"/>
      <c r="G953" s="287"/>
      <c r="H953" s="305"/>
      <c r="I953" s="268"/>
      <c r="K953" s="241"/>
    </row>
    <row r="954" spans="1:11" ht="12.75">
      <c r="A954" s="3"/>
      <c r="B954" s="4"/>
      <c r="E954" s="265"/>
      <c r="F954" s="288"/>
      <c r="G954" s="287"/>
      <c r="H954" s="305"/>
      <c r="I954" s="268"/>
      <c r="K954" s="241"/>
    </row>
    <row r="955" spans="1:11" ht="12.75">
      <c r="A955" s="3"/>
      <c r="B955" s="4"/>
      <c r="E955" s="265"/>
      <c r="F955" s="288"/>
      <c r="G955" s="287"/>
      <c r="H955" s="305"/>
      <c r="I955" s="268"/>
      <c r="K955" s="241"/>
    </row>
    <row r="956" spans="1:11" ht="12.75">
      <c r="A956" s="3"/>
      <c r="B956" s="4"/>
      <c r="E956" s="265"/>
      <c r="F956" s="288"/>
      <c r="G956" s="287"/>
      <c r="H956" s="305"/>
      <c r="I956" s="268"/>
      <c r="K956" s="241"/>
    </row>
    <row r="957" spans="1:11" ht="12.75">
      <c r="A957" s="3"/>
      <c r="B957" s="4"/>
      <c r="E957" s="265"/>
      <c r="F957" s="288"/>
      <c r="G957" s="287"/>
      <c r="H957" s="305"/>
      <c r="I957" s="268"/>
      <c r="K957" s="241"/>
    </row>
    <row r="958" spans="1:11" ht="12.75">
      <c r="A958" s="3"/>
      <c r="B958" s="4"/>
      <c r="E958" s="265"/>
      <c r="F958" s="288"/>
      <c r="G958" s="287"/>
      <c r="H958" s="305"/>
      <c r="I958" s="268"/>
      <c r="K958" s="241"/>
    </row>
    <row r="959" spans="1:11" ht="12.75">
      <c r="A959" s="3"/>
      <c r="B959" s="4"/>
      <c r="E959" s="265"/>
      <c r="F959" s="288"/>
      <c r="G959" s="287"/>
      <c r="H959" s="305"/>
      <c r="I959" s="268"/>
      <c r="K959" s="241"/>
    </row>
    <row r="960" spans="1:11" ht="12.75">
      <c r="A960" s="3"/>
      <c r="B960" s="4"/>
      <c r="E960" s="265"/>
      <c r="F960" s="288"/>
      <c r="G960" s="287"/>
      <c r="H960" s="305"/>
      <c r="I960" s="268"/>
      <c r="K960" s="241"/>
    </row>
    <row r="961" spans="1:11" ht="12.75">
      <c r="A961" s="3"/>
      <c r="B961" s="4"/>
      <c r="E961" s="265"/>
      <c r="F961" s="288"/>
      <c r="G961" s="287"/>
      <c r="H961" s="305"/>
      <c r="I961" s="268"/>
      <c r="K961" s="241"/>
    </row>
    <row r="962" spans="1:11" ht="12.75">
      <c r="A962" s="3"/>
      <c r="B962" s="4"/>
      <c r="E962" s="265"/>
      <c r="F962" s="288"/>
      <c r="G962" s="287"/>
      <c r="H962" s="305"/>
      <c r="I962" s="268"/>
      <c r="K962" s="241"/>
    </row>
    <row r="963" spans="1:11" ht="12.75">
      <c r="A963" s="3"/>
      <c r="B963" s="4"/>
      <c r="E963" s="265"/>
      <c r="F963" s="288"/>
      <c r="G963" s="287"/>
      <c r="H963" s="305"/>
      <c r="I963" s="268"/>
      <c r="K963" s="241"/>
    </row>
    <row r="964" spans="1:11" ht="12.75">
      <c r="A964" s="3"/>
      <c r="B964" s="4"/>
      <c r="E964" s="265"/>
      <c r="F964" s="288"/>
      <c r="G964" s="287"/>
      <c r="H964" s="305"/>
      <c r="I964" s="268"/>
      <c r="K964" s="241"/>
    </row>
    <row r="965" spans="1:11" ht="12.75">
      <c r="A965" s="3"/>
      <c r="B965" s="4"/>
      <c r="E965" s="265"/>
      <c r="F965" s="288"/>
      <c r="G965" s="287"/>
      <c r="H965" s="305"/>
      <c r="I965" s="268"/>
      <c r="K965" s="241"/>
    </row>
    <row r="966" spans="1:11" ht="12.75">
      <c r="A966" s="3"/>
      <c r="B966" s="4"/>
      <c r="E966" s="265"/>
      <c r="F966" s="288"/>
      <c r="G966" s="287"/>
      <c r="H966" s="305"/>
      <c r="I966" s="268"/>
      <c r="K966" s="241"/>
    </row>
    <row r="967" spans="1:11" ht="12.75">
      <c r="A967" s="3"/>
      <c r="B967" s="4"/>
      <c r="E967" s="265"/>
      <c r="F967" s="288"/>
      <c r="G967" s="287"/>
      <c r="H967" s="305"/>
      <c r="I967" s="268"/>
      <c r="K967" s="241"/>
    </row>
    <row r="968" spans="1:11" ht="12.75">
      <c r="A968" s="3"/>
      <c r="B968" s="4"/>
      <c r="E968" s="265"/>
      <c r="F968" s="288"/>
      <c r="G968" s="287"/>
      <c r="H968" s="305"/>
      <c r="I968" s="268"/>
      <c r="K968" s="241"/>
    </row>
    <row r="969" spans="1:11" ht="12.75">
      <c r="A969" s="3"/>
      <c r="B969" s="4"/>
      <c r="E969" s="265"/>
      <c r="F969" s="288"/>
      <c r="G969" s="287"/>
      <c r="H969" s="305"/>
      <c r="I969" s="268"/>
      <c r="K969" s="241"/>
    </row>
    <row r="970" spans="1:11" ht="12.75">
      <c r="A970" s="3"/>
      <c r="B970" s="4"/>
      <c r="E970" s="265"/>
      <c r="F970" s="288"/>
      <c r="G970" s="287"/>
      <c r="H970" s="305"/>
      <c r="I970" s="268"/>
      <c r="K970" s="241"/>
    </row>
    <row r="971" spans="1:11" ht="12.75">
      <c r="A971" s="3"/>
      <c r="B971" s="4"/>
      <c r="E971" s="265"/>
      <c r="F971" s="288"/>
      <c r="G971" s="287"/>
      <c r="H971" s="305"/>
      <c r="I971" s="268"/>
      <c r="K971" s="241"/>
    </row>
    <row r="972" spans="1:11" ht="12.75">
      <c r="A972" s="3"/>
      <c r="B972" s="4"/>
      <c r="E972" s="265"/>
      <c r="F972" s="288"/>
      <c r="G972" s="287"/>
      <c r="H972" s="305"/>
      <c r="I972" s="268"/>
      <c r="K972" s="241"/>
    </row>
    <row r="973" spans="1:11" ht="12.75">
      <c r="A973" s="3"/>
      <c r="B973" s="4"/>
      <c r="E973" s="265"/>
      <c r="F973" s="288"/>
      <c r="G973" s="287"/>
      <c r="H973" s="305"/>
      <c r="I973" s="268"/>
      <c r="K973" s="241"/>
    </row>
    <row r="974" spans="1:11" ht="12.75">
      <c r="A974" s="3"/>
      <c r="B974" s="4"/>
      <c r="E974" s="265"/>
      <c r="F974" s="288"/>
      <c r="G974" s="287"/>
      <c r="H974" s="305"/>
      <c r="I974" s="268"/>
      <c r="K974" s="241"/>
    </row>
    <row r="975" spans="1:11" ht="12.75">
      <c r="A975" s="3"/>
      <c r="B975" s="4"/>
      <c r="E975" s="265"/>
      <c r="F975" s="288"/>
      <c r="G975" s="287"/>
      <c r="H975" s="305"/>
      <c r="I975" s="268"/>
      <c r="K975" s="241"/>
    </row>
    <row r="976" spans="1:11" ht="12.75">
      <c r="A976" s="3"/>
      <c r="B976" s="4"/>
      <c r="E976" s="265"/>
      <c r="F976" s="288"/>
      <c r="G976" s="287"/>
      <c r="H976" s="305"/>
      <c r="I976" s="268"/>
      <c r="K976" s="241"/>
    </row>
    <row r="977" spans="1:11" ht="12.75">
      <c r="A977" s="3"/>
      <c r="B977" s="4"/>
      <c r="E977" s="265"/>
      <c r="F977" s="288"/>
      <c r="G977" s="287"/>
      <c r="H977" s="305"/>
      <c r="I977" s="268"/>
      <c r="K977" s="241"/>
    </row>
    <row r="978" spans="1:11" ht="12.75">
      <c r="A978" s="3"/>
      <c r="B978" s="4"/>
      <c r="E978" s="265"/>
      <c r="F978" s="288"/>
      <c r="G978" s="287"/>
      <c r="H978" s="305"/>
      <c r="I978" s="268"/>
      <c r="K978" s="241"/>
    </row>
    <row r="979" spans="1:11" ht="12.75">
      <c r="A979" s="3"/>
      <c r="B979" s="4"/>
      <c r="E979" s="265"/>
      <c r="F979" s="288"/>
      <c r="G979" s="287"/>
      <c r="H979" s="305"/>
      <c r="I979" s="268"/>
      <c r="K979" s="241"/>
    </row>
    <row r="980" spans="1:11" ht="12.75">
      <c r="A980" s="3"/>
      <c r="B980" s="4"/>
      <c r="E980" s="265"/>
      <c r="F980" s="288"/>
      <c r="G980" s="287"/>
      <c r="H980" s="305"/>
      <c r="I980" s="268"/>
      <c r="K980" s="241"/>
    </row>
    <row r="981" spans="1:11" ht="12.75">
      <c r="A981" s="3"/>
      <c r="B981" s="4"/>
      <c r="E981" s="265"/>
      <c r="F981" s="288"/>
      <c r="G981" s="287"/>
      <c r="H981" s="305"/>
      <c r="I981" s="268"/>
      <c r="K981" s="241"/>
    </row>
    <row r="982" spans="1:11" ht="12.75">
      <c r="A982" s="3"/>
      <c r="B982" s="4"/>
      <c r="E982" s="265"/>
      <c r="F982" s="288"/>
      <c r="G982" s="287"/>
      <c r="H982" s="305"/>
      <c r="I982" s="268"/>
      <c r="K982" s="241"/>
    </row>
    <row r="983" spans="1:11" ht="12.75">
      <c r="A983" s="3"/>
      <c r="B983" s="4"/>
      <c r="E983" s="265"/>
      <c r="F983" s="288"/>
      <c r="G983" s="287"/>
      <c r="H983" s="305"/>
      <c r="I983" s="268"/>
      <c r="K983" s="241"/>
    </row>
    <row r="984" spans="1:11" ht="12.75">
      <c r="A984" s="3"/>
      <c r="B984" s="4"/>
      <c r="E984" s="265"/>
      <c r="F984" s="288"/>
      <c r="G984" s="287"/>
      <c r="H984" s="305"/>
      <c r="I984" s="268"/>
      <c r="K984" s="241"/>
    </row>
    <row r="985" spans="1:11" ht="12.75">
      <c r="A985" s="3"/>
      <c r="B985" s="4"/>
      <c r="E985" s="265"/>
      <c r="F985" s="288"/>
      <c r="G985" s="287"/>
      <c r="H985" s="305"/>
      <c r="I985" s="268"/>
      <c r="K985" s="241"/>
    </row>
    <row r="986" spans="1:11" ht="12.75">
      <c r="A986" s="3"/>
      <c r="B986" s="4"/>
      <c r="E986" s="265"/>
      <c r="F986" s="288"/>
      <c r="G986" s="287"/>
      <c r="H986" s="305"/>
      <c r="I986" s="268"/>
      <c r="K986" s="241"/>
    </row>
    <row r="987" spans="1:11" ht="12.75">
      <c r="A987" s="3"/>
      <c r="B987" s="4"/>
      <c r="E987" s="265"/>
      <c r="F987" s="288"/>
      <c r="G987" s="287"/>
      <c r="H987" s="305"/>
      <c r="I987" s="268"/>
      <c r="K987" s="241"/>
    </row>
    <row r="988" spans="1:11" ht="12.75">
      <c r="A988" s="3"/>
      <c r="B988" s="4"/>
      <c r="E988" s="265"/>
      <c r="F988" s="288"/>
      <c r="G988" s="287"/>
      <c r="H988" s="305"/>
      <c r="I988" s="268"/>
      <c r="K988" s="241"/>
    </row>
    <row r="989" spans="1:11" ht="12.75">
      <c r="A989" s="3"/>
      <c r="B989" s="4"/>
      <c r="E989" s="265"/>
      <c r="F989" s="288"/>
      <c r="G989" s="287"/>
      <c r="H989" s="305"/>
      <c r="I989" s="268"/>
      <c r="K989" s="241"/>
    </row>
    <row r="990" spans="1:11" ht="12.75">
      <c r="A990" s="3"/>
      <c r="B990" s="4"/>
      <c r="E990" s="265"/>
      <c r="F990" s="288"/>
      <c r="G990" s="287"/>
      <c r="H990" s="305"/>
      <c r="I990" s="268"/>
      <c r="K990" s="241"/>
    </row>
    <row r="991" spans="1:11" ht="12.75">
      <c r="A991" s="3"/>
      <c r="B991" s="4"/>
      <c r="E991" s="265"/>
      <c r="F991" s="288"/>
      <c r="G991" s="287"/>
      <c r="H991" s="305"/>
      <c r="I991" s="268"/>
      <c r="K991" s="241"/>
    </row>
    <row r="992" spans="1:11" ht="12.75">
      <c r="A992" s="3"/>
      <c r="B992" s="4"/>
      <c r="E992" s="265"/>
      <c r="F992" s="288"/>
      <c r="G992" s="287"/>
      <c r="H992" s="305"/>
      <c r="I992" s="268"/>
      <c r="K992" s="241"/>
    </row>
    <row r="993" spans="1:11" ht="12.75">
      <c r="A993" s="3"/>
      <c r="B993" s="4"/>
      <c r="E993" s="265"/>
      <c r="F993" s="288"/>
      <c r="G993" s="287"/>
      <c r="H993" s="305"/>
      <c r="I993" s="268"/>
      <c r="K993" s="241"/>
    </row>
    <row r="994" spans="1:11" ht="12.75">
      <c r="A994" s="3"/>
      <c r="B994" s="4"/>
      <c r="E994" s="265"/>
      <c r="F994" s="288"/>
      <c r="G994" s="287"/>
      <c r="H994" s="305"/>
      <c r="I994" s="268"/>
      <c r="K994" s="241"/>
    </row>
    <row r="995" spans="1:11" ht="12.75">
      <c r="A995" s="3"/>
      <c r="B995" s="4"/>
      <c r="E995" s="265"/>
      <c r="F995" s="288"/>
      <c r="G995" s="287"/>
      <c r="H995" s="305"/>
      <c r="I995" s="268"/>
      <c r="K995" s="241"/>
    </row>
    <row r="996" spans="1:11" ht="12.75">
      <c r="A996" s="3"/>
      <c r="B996" s="4"/>
      <c r="E996" s="265"/>
      <c r="F996" s="288"/>
      <c r="G996" s="287"/>
      <c r="H996" s="305"/>
      <c r="I996" s="268"/>
      <c r="K996" s="241"/>
    </row>
    <row r="997" spans="1:11" ht="12.75">
      <c r="A997" s="3"/>
      <c r="B997" s="4"/>
      <c r="E997" s="265"/>
      <c r="F997" s="288"/>
      <c r="G997" s="287"/>
      <c r="H997" s="305"/>
      <c r="I997" s="268"/>
      <c r="K997" s="241"/>
    </row>
    <row r="998" spans="1:11" ht="12.75">
      <c r="A998" s="3"/>
      <c r="B998" s="4"/>
      <c r="E998" s="265"/>
      <c r="F998" s="288"/>
      <c r="G998" s="287"/>
      <c r="H998" s="305"/>
      <c r="I998" s="268"/>
      <c r="K998" s="241"/>
    </row>
    <row r="999" spans="1:11" ht="12.75">
      <c r="A999" s="3"/>
      <c r="B999" s="4"/>
      <c r="E999" s="265"/>
      <c r="F999" s="288"/>
      <c r="G999" s="287"/>
      <c r="H999" s="305"/>
      <c r="I999" s="268"/>
      <c r="K999" s="241"/>
    </row>
    <row r="1000" spans="1:11" ht="12.75">
      <c r="A1000" s="3"/>
      <c r="B1000" s="4"/>
      <c r="E1000" s="265"/>
      <c r="F1000" s="288"/>
      <c r="G1000" s="287"/>
      <c r="H1000" s="305"/>
      <c r="I1000" s="268"/>
      <c r="K1000" s="241"/>
    </row>
  </sheetData>
  <mergeCells count="15">
    <mergeCell ref="A20:A26"/>
    <mergeCell ref="A27:A40"/>
    <mergeCell ref="A41:A42"/>
    <mergeCell ref="A2:A3"/>
    <mergeCell ref="B2:B3"/>
    <mergeCell ref="A4:A9"/>
    <mergeCell ref="B4:B5"/>
    <mergeCell ref="B6:B7"/>
    <mergeCell ref="B8:B9"/>
    <mergeCell ref="B18:B19"/>
    <mergeCell ref="B10:B11"/>
    <mergeCell ref="B12:B13"/>
    <mergeCell ref="B14:B15"/>
    <mergeCell ref="B16:B17"/>
    <mergeCell ref="A10:A19"/>
  </mergeCells>
  <hyperlinks>
    <hyperlink ref="D2" r:id="rId1"/>
    <hyperlink ref="D3" r:id="rId2"/>
    <hyperlink ref="D4" r:id="rId3"/>
    <hyperlink ref="I4" r:id="rId4"/>
    <hyperlink ref="D5" r:id="rId5"/>
    <hyperlink ref="I5" r:id="rId6"/>
    <hyperlink ref="D6" r:id="rId7"/>
    <hyperlink ref="D7" r:id="rId8"/>
    <hyperlink ref="D8" r:id="rId9"/>
    <hyperlink ref="I8" r:id="rId10"/>
    <hyperlink ref="D9" r:id="rId11"/>
    <hyperlink ref="I9" r:id="rId12"/>
    <hyperlink ref="D10" r:id="rId13"/>
    <hyperlink ref="I10" r:id="rId14"/>
    <hyperlink ref="D11" r:id="rId15"/>
    <hyperlink ref="I11" r:id="rId16"/>
    <hyperlink ref="D12" r:id="rId17"/>
    <hyperlink ref="I12" r:id="rId18"/>
    <hyperlink ref="D13" r:id="rId19"/>
    <hyperlink ref="I13" r:id="rId20"/>
    <hyperlink ref="D14" r:id="rId21"/>
    <hyperlink ref="I14" r:id="rId22"/>
    <hyperlink ref="D15" r:id="rId23"/>
    <hyperlink ref="I15" r:id="rId24"/>
    <hyperlink ref="D16" r:id="rId25"/>
    <hyperlink ref="I16" r:id="rId26"/>
    <hyperlink ref="D17" r:id="rId27"/>
    <hyperlink ref="I17" r:id="rId28"/>
    <hyperlink ref="D18" r:id="rId29"/>
    <hyperlink ref="I18" r:id="rId30"/>
    <hyperlink ref="D19" r:id="rId31"/>
    <hyperlink ref="I19" r:id="rId32"/>
    <hyperlink ref="D20" r:id="rId33"/>
    <hyperlink ref="I20" r:id="rId34"/>
    <hyperlink ref="D21" r:id="rId35"/>
    <hyperlink ref="I21" r:id="rId36"/>
    <hyperlink ref="D22" r:id="rId37"/>
    <hyperlink ref="I22" r:id="rId38"/>
    <hyperlink ref="D23" r:id="rId39"/>
    <hyperlink ref="I23" r:id="rId40"/>
    <hyperlink ref="D24" r:id="rId41"/>
    <hyperlink ref="I24" r:id="rId42"/>
    <hyperlink ref="D25" r:id="rId43"/>
    <hyperlink ref="I25" r:id="rId44"/>
    <hyperlink ref="D26" r:id="rId45"/>
    <hyperlink ref="I26" r:id="rId46"/>
    <hyperlink ref="D27" r:id="rId47"/>
    <hyperlink ref="D28" r:id="rId48"/>
    <hyperlink ref="D29" r:id="rId49"/>
    <hyperlink ref="I29" r:id="rId50"/>
    <hyperlink ref="D30" r:id="rId51"/>
    <hyperlink ref="D31" r:id="rId52"/>
    <hyperlink ref="I31" r:id="rId53"/>
    <hyperlink ref="D32" r:id="rId54"/>
    <hyperlink ref="D33" r:id="rId55"/>
    <hyperlink ref="I33" r:id="rId56"/>
    <hyperlink ref="D34" r:id="rId57"/>
    <hyperlink ref="I34" r:id="rId58"/>
    <hyperlink ref="D35" r:id="rId59"/>
    <hyperlink ref="I35" r:id="rId60"/>
    <hyperlink ref="D36" r:id="rId61"/>
    <hyperlink ref="I36" r:id="rId62"/>
    <hyperlink ref="D37" r:id="rId63"/>
    <hyperlink ref="I37" r:id="rId64"/>
    <hyperlink ref="D38" r:id="rId65"/>
    <hyperlink ref="I38" r:id="rId66"/>
    <hyperlink ref="D39" r:id="rId67"/>
    <hyperlink ref="I39" r:id="rId68"/>
    <hyperlink ref="D40" r:id="rId69"/>
    <hyperlink ref="D41" r:id="rId70"/>
    <hyperlink ref="D42" r:id="rId71"/>
    <hyperlink ref="I42" r:id="rId72"/>
  </hyperlinks>
  <pageMargins left="0.7" right="0.7" top="0.75" bottom="0.75" header="0.3" footer="0.3"/>
  <pageSetup paperSize="9" orientation="portrait" r:id="rId73"/>
  <drawing r:id="rId74"/>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7.85546875" customWidth="1"/>
    <col min="3" max="3" width="38.140625" customWidth="1"/>
    <col min="4" max="4" width="32.42578125" customWidth="1"/>
    <col min="5" max="5" width="13.140625" customWidth="1"/>
    <col min="6" max="6" width="9" customWidth="1"/>
    <col min="7" max="7" width="8.5703125" customWidth="1"/>
    <col min="8" max="8" width="36.42578125" customWidth="1"/>
    <col min="9" max="9" width="134.28515625" customWidth="1"/>
    <col min="11" max="11" width="20.28515625" customWidth="1"/>
  </cols>
  <sheetData>
    <row r="1" spans="1:11" ht="12.75">
      <c r="A1" s="322" t="s">
        <v>7</v>
      </c>
      <c r="B1" s="212" t="s">
        <v>8</v>
      </c>
      <c r="C1" s="213" t="s">
        <v>9</v>
      </c>
      <c r="D1" s="213" t="s">
        <v>10</v>
      </c>
      <c r="E1" s="214" t="s">
        <v>12</v>
      </c>
      <c r="F1" s="214" t="s">
        <v>13</v>
      </c>
      <c r="G1" s="215" t="s">
        <v>14</v>
      </c>
      <c r="H1" s="289" t="s">
        <v>15</v>
      </c>
      <c r="I1" s="217" t="s">
        <v>545</v>
      </c>
      <c r="K1" s="121" t="s">
        <v>393</v>
      </c>
    </row>
    <row r="2" spans="1:11" ht="12.75">
      <c r="A2" s="567" t="s">
        <v>16</v>
      </c>
      <c r="B2" s="568" t="s">
        <v>17</v>
      </c>
      <c r="C2" s="160" t="s">
        <v>18</v>
      </c>
      <c r="D2" s="18" t="s">
        <v>19</v>
      </c>
      <c r="E2" s="20" t="s">
        <v>341</v>
      </c>
      <c r="F2" s="21" t="b">
        <v>0</v>
      </c>
      <c r="G2" s="21" t="b">
        <v>0</v>
      </c>
      <c r="H2" s="290" t="s">
        <v>21</v>
      </c>
      <c r="I2" s="191"/>
    </row>
    <row r="3" spans="1:11" ht="12.75">
      <c r="A3" s="553"/>
      <c r="B3" s="547"/>
      <c r="C3" s="160" t="s">
        <v>18</v>
      </c>
      <c r="D3" s="18" t="s">
        <v>22</v>
      </c>
      <c r="E3" s="20" t="s">
        <v>372</v>
      </c>
      <c r="F3" s="21" t="b">
        <v>0</v>
      </c>
      <c r="G3" s="21" t="b">
        <v>0</v>
      </c>
      <c r="H3" s="291"/>
      <c r="I3" s="191"/>
      <c r="K3" s="119"/>
    </row>
    <row r="4" spans="1:11" ht="24" customHeight="1">
      <c r="A4" s="570" t="s">
        <v>23</v>
      </c>
      <c r="B4" s="569" t="s">
        <v>24</v>
      </c>
      <c r="C4" s="161" t="s">
        <v>25</v>
      </c>
      <c r="D4" s="29" t="s">
        <v>26</v>
      </c>
      <c r="E4" s="31" t="s">
        <v>742</v>
      </c>
      <c r="F4" s="32" t="b">
        <v>1</v>
      </c>
      <c r="G4" s="32" t="b">
        <v>1</v>
      </c>
      <c r="H4" s="293" t="s">
        <v>28</v>
      </c>
      <c r="I4" s="193" t="s">
        <v>743</v>
      </c>
    </row>
    <row r="5" spans="1:11" ht="22.5" customHeight="1">
      <c r="A5" s="557"/>
      <c r="B5" s="547"/>
      <c r="C5" s="161" t="s">
        <v>25</v>
      </c>
      <c r="D5" s="29" t="s">
        <v>29</v>
      </c>
      <c r="E5" s="31" t="s">
        <v>742</v>
      </c>
      <c r="F5" s="32" t="b">
        <v>1</v>
      </c>
      <c r="G5" s="32" t="b">
        <v>1</v>
      </c>
      <c r="H5" s="294" t="s">
        <v>21</v>
      </c>
      <c r="I5" s="193" t="s">
        <v>744</v>
      </c>
      <c r="K5" s="121"/>
    </row>
    <row r="6" spans="1:11" ht="12.75">
      <c r="A6" s="557"/>
      <c r="B6" s="569" t="s">
        <v>30</v>
      </c>
      <c r="C6" s="161" t="s">
        <v>25</v>
      </c>
      <c r="D6" s="29" t="s">
        <v>31</v>
      </c>
      <c r="E6" s="31" t="s">
        <v>677</v>
      </c>
      <c r="F6" s="32" t="b">
        <v>1</v>
      </c>
      <c r="G6" s="32" t="b">
        <v>1</v>
      </c>
      <c r="H6" s="293"/>
      <c r="I6" s="193" t="s">
        <v>745</v>
      </c>
      <c r="K6" s="119"/>
    </row>
    <row r="7" spans="1:11" ht="25.5">
      <c r="A7" s="557"/>
      <c r="B7" s="547"/>
      <c r="C7" s="161" t="s">
        <v>25</v>
      </c>
      <c r="D7" s="29" t="s">
        <v>33</v>
      </c>
      <c r="E7" s="31" t="s">
        <v>494</v>
      </c>
      <c r="F7" s="32" t="b">
        <v>1</v>
      </c>
      <c r="G7" s="32" t="b">
        <v>1</v>
      </c>
      <c r="H7" s="294" t="s">
        <v>34</v>
      </c>
      <c r="I7" s="319" t="s">
        <v>746</v>
      </c>
    </row>
    <row r="8" spans="1:11" ht="12.75">
      <c r="A8" s="557"/>
      <c r="B8" s="569" t="s">
        <v>35</v>
      </c>
      <c r="C8" s="161" t="s">
        <v>18</v>
      </c>
      <c r="D8" s="29" t="s">
        <v>36</v>
      </c>
      <c r="E8" s="31" t="s">
        <v>668</v>
      </c>
      <c r="F8" s="318" t="b">
        <v>1</v>
      </c>
      <c r="G8" s="318" t="b">
        <v>1</v>
      </c>
      <c r="H8" s="293"/>
      <c r="I8" s="319" t="s">
        <v>710</v>
      </c>
    </row>
    <row r="9" spans="1:11" ht="25.5">
      <c r="A9" s="553"/>
      <c r="B9" s="547"/>
      <c r="C9" s="161" t="s">
        <v>38</v>
      </c>
      <c r="D9" s="29" t="s">
        <v>39</v>
      </c>
      <c r="E9" s="31" t="s">
        <v>678</v>
      </c>
      <c r="F9" s="318" t="b">
        <v>1</v>
      </c>
      <c r="G9" s="318" t="b">
        <v>1</v>
      </c>
      <c r="H9" s="294" t="s">
        <v>34</v>
      </c>
      <c r="I9" s="319" t="s">
        <v>711</v>
      </c>
    </row>
    <row r="10" spans="1:11" ht="12.75">
      <c r="A10" s="571" t="s">
        <v>40</v>
      </c>
      <c r="B10" s="565" t="s">
        <v>41</v>
      </c>
      <c r="C10" s="162" t="s">
        <v>25</v>
      </c>
      <c r="D10" s="38" t="s">
        <v>42</v>
      </c>
      <c r="E10" s="40" t="s">
        <v>444</v>
      </c>
      <c r="F10" s="209" t="b">
        <v>1</v>
      </c>
      <c r="G10" s="209" t="b">
        <v>1</v>
      </c>
      <c r="H10" s="295" t="s">
        <v>28</v>
      </c>
      <c r="I10" s="196" t="s">
        <v>747</v>
      </c>
      <c r="K10" s="121"/>
    </row>
    <row r="11" spans="1:11" ht="38.25">
      <c r="A11" s="557"/>
      <c r="B11" s="547"/>
      <c r="C11" s="162" t="s">
        <v>25</v>
      </c>
      <c r="D11" s="38" t="s">
        <v>44</v>
      </c>
      <c r="E11" s="40" t="s">
        <v>444</v>
      </c>
      <c r="F11" s="209" t="b">
        <v>1</v>
      </c>
      <c r="G11" s="209" t="b">
        <v>1</v>
      </c>
      <c r="H11" s="296" t="s">
        <v>45</v>
      </c>
      <c r="I11" s="196" t="s">
        <v>748</v>
      </c>
      <c r="K11" s="122"/>
    </row>
    <row r="12" spans="1:11" ht="12.75">
      <c r="A12" s="557"/>
      <c r="B12" s="565" t="s">
        <v>46</v>
      </c>
      <c r="C12" s="162" t="s">
        <v>25</v>
      </c>
      <c r="D12" s="38" t="s">
        <v>47</v>
      </c>
      <c r="E12" s="40" t="s">
        <v>300</v>
      </c>
      <c r="F12" s="209" t="b">
        <v>1</v>
      </c>
      <c r="G12" s="209" t="b">
        <v>1</v>
      </c>
      <c r="H12" s="295" t="s">
        <v>28</v>
      </c>
      <c r="I12" s="196" t="s">
        <v>749</v>
      </c>
      <c r="K12" s="121"/>
    </row>
    <row r="13" spans="1:11" ht="25.5">
      <c r="A13" s="557"/>
      <c r="B13" s="547"/>
      <c r="C13" s="162" t="s">
        <v>25</v>
      </c>
      <c r="D13" s="38" t="s">
        <v>49</v>
      </c>
      <c r="E13" s="40" t="s">
        <v>300</v>
      </c>
      <c r="F13" s="209" t="b">
        <v>1</v>
      </c>
      <c r="G13" s="209" t="b">
        <v>1</v>
      </c>
      <c r="H13" s="296" t="s">
        <v>50</v>
      </c>
      <c r="I13" s="196" t="s">
        <v>750</v>
      </c>
      <c r="K13" s="123"/>
    </row>
    <row r="14" spans="1:11" ht="12.75">
      <c r="A14" s="557"/>
      <c r="B14" s="565" t="s">
        <v>51</v>
      </c>
      <c r="C14" s="162" t="s">
        <v>25</v>
      </c>
      <c r="D14" s="38" t="s">
        <v>52</v>
      </c>
      <c r="E14" s="40" t="s">
        <v>235</v>
      </c>
      <c r="F14" s="209" t="b">
        <v>1</v>
      </c>
      <c r="G14" s="209" t="b">
        <v>1</v>
      </c>
      <c r="H14" s="295" t="s">
        <v>28</v>
      </c>
      <c r="I14" s="311" t="s">
        <v>751</v>
      </c>
      <c r="K14" s="121"/>
    </row>
    <row r="15" spans="1:11" ht="25.5">
      <c r="A15" s="557"/>
      <c r="B15" s="547"/>
      <c r="C15" s="162" t="s">
        <v>25</v>
      </c>
      <c r="D15" s="38" t="s">
        <v>54</v>
      </c>
      <c r="E15" s="40" t="s">
        <v>235</v>
      </c>
      <c r="F15" s="209" t="b">
        <v>1</v>
      </c>
      <c r="G15" s="209" t="b">
        <v>1</v>
      </c>
      <c r="H15" s="296" t="s">
        <v>55</v>
      </c>
      <c r="I15" s="196" t="s">
        <v>752</v>
      </c>
      <c r="K15" s="123"/>
    </row>
    <row r="16" spans="1:11" ht="12.75">
      <c r="A16" s="557"/>
      <c r="B16" s="565" t="s">
        <v>56</v>
      </c>
      <c r="C16" s="162" t="s">
        <v>25</v>
      </c>
      <c r="D16" s="38" t="s">
        <v>57</v>
      </c>
      <c r="E16" s="40" t="s">
        <v>647</v>
      </c>
      <c r="F16" s="209" t="b">
        <v>1</v>
      </c>
      <c r="G16" s="209" t="b">
        <v>1</v>
      </c>
      <c r="H16" s="295" t="s">
        <v>28</v>
      </c>
      <c r="I16" s="311" t="s">
        <v>753</v>
      </c>
      <c r="K16" s="121"/>
    </row>
    <row r="17" spans="1:11" ht="25.5">
      <c r="A17" s="557"/>
      <c r="B17" s="547"/>
      <c r="C17" s="162" t="s">
        <v>25</v>
      </c>
      <c r="D17" s="38" t="s">
        <v>59</v>
      </c>
      <c r="E17" s="40" t="s">
        <v>647</v>
      </c>
      <c r="F17" s="209" t="b">
        <v>1</v>
      </c>
      <c r="G17" s="209" t="b">
        <v>1</v>
      </c>
      <c r="H17" s="296" t="s">
        <v>34</v>
      </c>
      <c r="I17" s="196" t="s">
        <v>754</v>
      </c>
      <c r="K17" s="124"/>
    </row>
    <row r="18" spans="1:11" ht="12.75">
      <c r="A18" s="557"/>
      <c r="B18" s="565" t="s">
        <v>69</v>
      </c>
      <c r="C18" s="162" t="s">
        <v>25</v>
      </c>
      <c r="D18" s="38" t="s">
        <v>70</v>
      </c>
      <c r="E18" s="40" t="s">
        <v>300</v>
      </c>
      <c r="F18" s="209" t="b">
        <v>1</v>
      </c>
      <c r="G18" s="209" t="b">
        <v>1</v>
      </c>
      <c r="H18" s="295" t="s">
        <v>28</v>
      </c>
      <c r="I18" s="196" t="s">
        <v>720</v>
      </c>
      <c r="K18" s="125"/>
    </row>
    <row r="19" spans="1:11" ht="38.25">
      <c r="A19" s="553"/>
      <c r="B19" s="547"/>
      <c r="C19" s="162" t="s">
        <v>25</v>
      </c>
      <c r="D19" s="38" t="s">
        <v>72</v>
      </c>
      <c r="E19" s="40" t="s">
        <v>300</v>
      </c>
      <c r="F19" s="209" t="b">
        <v>1</v>
      </c>
      <c r="G19" s="209" t="b">
        <v>1</v>
      </c>
      <c r="H19" s="296" t="s">
        <v>73</v>
      </c>
      <c r="I19" s="311" t="s">
        <v>721</v>
      </c>
      <c r="K19" s="126"/>
    </row>
    <row r="20" spans="1:11" ht="12.75">
      <c r="A20" s="578" t="s">
        <v>75</v>
      </c>
      <c r="B20" s="163" t="s">
        <v>76</v>
      </c>
      <c r="C20" s="164" t="s">
        <v>77</v>
      </c>
      <c r="D20" s="53" t="s">
        <v>78</v>
      </c>
      <c r="E20" s="55" t="s">
        <v>310</v>
      </c>
      <c r="F20" s="57" t="b">
        <v>1</v>
      </c>
      <c r="G20" s="57" t="b">
        <v>1</v>
      </c>
      <c r="H20" s="297" t="s">
        <v>21</v>
      </c>
      <c r="I20" s="312" t="s">
        <v>755</v>
      </c>
      <c r="K20" s="121"/>
    </row>
    <row r="21" spans="1:11" ht="12.75">
      <c r="A21" s="557"/>
      <c r="B21" s="163" t="s">
        <v>80</v>
      </c>
      <c r="C21" s="164" t="s">
        <v>77</v>
      </c>
      <c r="D21" s="53" t="s">
        <v>81</v>
      </c>
      <c r="E21" s="55" t="s">
        <v>160</v>
      </c>
      <c r="F21" s="57" t="b">
        <v>1</v>
      </c>
      <c r="G21" s="57" t="b">
        <v>1</v>
      </c>
      <c r="H21" s="297" t="s">
        <v>21</v>
      </c>
      <c r="I21" s="312" t="s">
        <v>723</v>
      </c>
      <c r="K21" s="127"/>
    </row>
    <row r="22" spans="1:11" ht="12.75">
      <c r="A22" s="557"/>
      <c r="B22" s="163" t="s">
        <v>83</v>
      </c>
      <c r="C22" s="164" t="s">
        <v>77</v>
      </c>
      <c r="D22" s="53" t="s">
        <v>84</v>
      </c>
      <c r="E22" s="55" t="s">
        <v>270</v>
      </c>
      <c r="F22" s="57" t="b">
        <v>1</v>
      </c>
      <c r="G22" s="57" t="b">
        <v>1</v>
      </c>
      <c r="H22" s="297" t="s">
        <v>21</v>
      </c>
      <c r="I22" s="311" t="s">
        <v>756</v>
      </c>
      <c r="K22" s="128"/>
    </row>
    <row r="23" spans="1:11" ht="12.75">
      <c r="A23" s="557"/>
      <c r="B23" s="163" t="s">
        <v>86</v>
      </c>
      <c r="C23" s="164" t="s">
        <v>77</v>
      </c>
      <c r="D23" s="53" t="s">
        <v>87</v>
      </c>
      <c r="E23" s="55" t="s">
        <v>185</v>
      </c>
      <c r="F23" s="57" t="b">
        <v>0</v>
      </c>
      <c r="G23" s="57" t="b">
        <v>0</v>
      </c>
      <c r="H23" s="297" t="s">
        <v>21</v>
      </c>
      <c r="I23" s="311"/>
      <c r="K23" s="128"/>
    </row>
    <row r="24" spans="1:11" ht="12.75">
      <c r="A24" s="557"/>
      <c r="B24" s="163" t="s">
        <v>89</v>
      </c>
      <c r="C24" s="164" t="s">
        <v>77</v>
      </c>
      <c r="D24" s="53" t="s">
        <v>90</v>
      </c>
      <c r="E24" s="55" t="s">
        <v>185</v>
      </c>
      <c r="F24" s="57" t="b">
        <v>0</v>
      </c>
      <c r="G24" s="57" t="b">
        <v>0</v>
      </c>
      <c r="H24" s="297" t="s">
        <v>21</v>
      </c>
      <c r="I24" s="312"/>
      <c r="K24" s="125"/>
    </row>
    <row r="25" spans="1:11" ht="12.75">
      <c r="A25" s="557"/>
      <c r="B25" s="163" t="s">
        <v>91</v>
      </c>
      <c r="C25" s="164" t="s">
        <v>77</v>
      </c>
      <c r="D25" s="53" t="s">
        <v>92</v>
      </c>
      <c r="E25" s="55" t="s">
        <v>146</v>
      </c>
      <c r="F25" s="57" t="b">
        <v>0</v>
      </c>
      <c r="G25" s="57" t="b">
        <v>0</v>
      </c>
      <c r="H25" s="297" t="s">
        <v>21</v>
      </c>
      <c r="I25" s="314"/>
      <c r="K25" s="129"/>
    </row>
    <row r="26" spans="1:11" ht="12.75">
      <c r="A26" s="553"/>
      <c r="B26" s="163" t="s">
        <v>94</v>
      </c>
      <c r="C26" s="164" t="s">
        <v>77</v>
      </c>
      <c r="D26" s="53" t="s">
        <v>95</v>
      </c>
      <c r="E26" s="55" t="s">
        <v>160</v>
      </c>
      <c r="F26" s="57" t="b">
        <v>0</v>
      </c>
      <c r="G26" s="57" t="b">
        <v>0</v>
      </c>
      <c r="H26" s="297" t="s">
        <v>21</v>
      </c>
      <c r="I26" s="323"/>
      <c r="K26" s="129"/>
    </row>
    <row r="27" spans="1:11" ht="15.75" customHeight="1">
      <c r="A27" s="580" t="s">
        <v>107</v>
      </c>
      <c r="B27" s="71" t="s">
        <v>108</v>
      </c>
      <c r="C27" s="169" t="s">
        <v>25</v>
      </c>
      <c r="D27" s="68" t="s">
        <v>109</v>
      </c>
      <c r="E27" s="70" t="s">
        <v>130</v>
      </c>
      <c r="F27" s="76" t="b">
        <v>0</v>
      </c>
      <c r="G27" s="76" t="b">
        <v>0</v>
      </c>
      <c r="H27" s="298" t="s">
        <v>106</v>
      </c>
      <c r="I27" s="202"/>
      <c r="K27" s="130"/>
    </row>
    <row r="28" spans="1:11" ht="15.75" customHeight="1">
      <c r="A28" s="573"/>
      <c r="B28" s="71" t="s">
        <v>111</v>
      </c>
      <c r="C28" s="169" t="s">
        <v>25</v>
      </c>
      <c r="D28" s="68" t="s">
        <v>112</v>
      </c>
      <c r="E28" s="70" t="s">
        <v>182</v>
      </c>
      <c r="F28" s="76" t="b">
        <v>0</v>
      </c>
      <c r="G28" s="76" t="b">
        <v>0</v>
      </c>
      <c r="H28" s="298" t="s">
        <v>106</v>
      </c>
      <c r="I28" s="202"/>
      <c r="K28" s="130"/>
    </row>
    <row r="29" spans="1:11" ht="15.75" customHeight="1">
      <c r="A29" s="573"/>
      <c r="B29" s="71" t="s">
        <v>114</v>
      </c>
      <c r="C29" s="169" t="s">
        <v>25</v>
      </c>
      <c r="D29" s="74" t="s">
        <v>115</v>
      </c>
      <c r="E29" s="70" t="s">
        <v>140</v>
      </c>
      <c r="F29" s="76" t="b">
        <v>1</v>
      </c>
      <c r="G29" s="76" t="b">
        <v>1</v>
      </c>
      <c r="H29" s="298" t="s">
        <v>106</v>
      </c>
      <c r="I29" s="202" t="s">
        <v>729</v>
      </c>
      <c r="K29" s="130"/>
    </row>
    <row r="30" spans="1:11" ht="15.75" customHeight="1">
      <c r="A30" s="573"/>
      <c r="B30" s="71" t="s">
        <v>117</v>
      </c>
      <c r="C30" s="169" t="s">
        <v>25</v>
      </c>
      <c r="D30" s="68" t="s">
        <v>118</v>
      </c>
      <c r="E30" s="70" t="s">
        <v>379</v>
      </c>
      <c r="F30" s="76" t="b">
        <v>0</v>
      </c>
      <c r="G30" s="76" t="b">
        <v>0</v>
      </c>
      <c r="H30" s="298" t="s">
        <v>106</v>
      </c>
      <c r="I30" s="202"/>
      <c r="K30" s="130"/>
    </row>
    <row r="31" spans="1:11" ht="15.75" customHeight="1">
      <c r="A31" s="573"/>
      <c r="B31" s="71" t="s">
        <v>119</v>
      </c>
      <c r="C31" s="169" t="s">
        <v>25</v>
      </c>
      <c r="D31" s="68" t="s">
        <v>120</v>
      </c>
      <c r="E31" s="70" t="s">
        <v>157</v>
      </c>
      <c r="F31" s="76" t="b">
        <v>0</v>
      </c>
      <c r="G31" s="76" t="b">
        <v>0</v>
      </c>
      <c r="H31" s="298" t="s">
        <v>106</v>
      </c>
      <c r="I31" s="202"/>
      <c r="K31" s="130"/>
    </row>
    <row r="32" spans="1:11" ht="15.75" customHeight="1">
      <c r="A32" s="573"/>
      <c r="B32" s="172" t="s">
        <v>122</v>
      </c>
      <c r="C32" s="171" t="s">
        <v>25</v>
      </c>
      <c r="D32" s="68" t="s">
        <v>123</v>
      </c>
      <c r="E32" s="70" t="s">
        <v>150</v>
      </c>
      <c r="F32" s="76" t="b">
        <v>0</v>
      </c>
      <c r="G32" s="76" t="b">
        <v>0</v>
      </c>
      <c r="H32" s="298" t="s">
        <v>106</v>
      </c>
      <c r="I32" s="202"/>
    </row>
    <row r="33" spans="1:11" ht="15.75" customHeight="1">
      <c r="A33" s="573"/>
      <c r="B33" s="172" t="s">
        <v>125</v>
      </c>
      <c r="C33" s="171" t="s">
        <v>25</v>
      </c>
      <c r="D33" s="68" t="s">
        <v>126</v>
      </c>
      <c r="E33" s="70" t="s">
        <v>74</v>
      </c>
      <c r="F33" s="76" t="b">
        <v>1</v>
      </c>
      <c r="G33" s="76" t="b">
        <v>1</v>
      </c>
      <c r="H33" s="298" t="s">
        <v>106</v>
      </c>
      <c r="I33" s="202" t="s">
        <v>731</v>
      </c>
    </row>
    <row r="34" spans="1:11" ht="15.75" customHeight="1">
      <c r="A34" s="573"/>
      <c r="B34" s="172" t="s">
        <v>128</v>
      </c>
      <c r="C34" s="171" t="s">
        <v>25</v>
      </c>
      <c r="D34" s="68" t="s">
        <v>129</v>
      </c>
      <c r="E34" s="70" t="s">
        <v>74</v>
      </c>
      <c r="F34" s="76" t="b">
        <v>1</v>
      </c>
      <c r="G34" s="76" t="b">
        <v>1</v>
      </c>
      <c r="H34" s="298" t="s">
        <v>106</v>
      </c>
      <c r="I34" s="202" t="s">
        <v>732</v>
      </c>
    </row>
    <row r="35" spans="1:11" ht="15.75" customHeight="1">
      <c r="A35" s="573"/>
      <c r="B35" s="71" t="s">
        <v>131</v>
      </c>
      <c r="C35" s="169" t="s">
        <v>25</v>
      </c>
      <c r="D35" s="68" t="s">
        <v>132</v>
      </c>
      <c r="E35" s="70" t="s">
        <v>74</v>
      </c>
      <c r="F35" s="76" t="b">
        <v>1</v>
      </c>
      <c r="G35" s="76" t="b">
        <v>1</v>
      </c>
      <c r="H35" s="298" t="s">
        <v>106</v>
      </c>
      <c r="I35" s="202" t="s">
        <v>733</v>
      </c>
      <c r="K35" s="131"/>
    </row>
    <row r="36" spans="1:11" ht="15.75" customHeight="1">
      <c r="A36" s="573"/>
      <c r="B36" s="172" t="s">
        <v>134</v>
      </c>
      <c r="C36" s="171" t="s">
        <v>25</v>
      </c>
      <c r="D36" s="68" t="s">
        <v>135</v>
      </c>
      <c r="E36" s="70" t="s">
        <v>74</v>
      </c>
      <c r="F36" s="76" t="b">
        <v>1</v>
      </c>
      <c r="G36" s="76" t="b">
        <v>1</v>
      </c>
      <c r="H36" s="298" t="s">
        <v>106</v>
      </c>
      <c r="I36" s="202" t="s">
        <v>734</v>
      </c>
    </row>
    <row r="37" spans="1:11" ht="15.75" customHeight="1">
      <c r="A37" s="573"/>
      <c r="B37" s="172" t="s">
        <v>136</v>
      </c>
      <c r="C37" s="171" t="s">
        <v>25</v>
      </c>
      <c r="D37" s="68" t="s">
        <v>137</v>
      </c>
      <c r="E37" s="70" t="s">
        <v>74</v>
      </c>
      <c r="F37" s="76" t="b">
        <v>1</v>
      </c>
      <c r="G37" s="76" t="b">
        <v>1</v>
      </c>
      <c r="H37" s="298" t="s">
        <v>106</v>
      </c>
      <c r="I37" s="202" t="s">
        <v>735</v>
      </c>
    </row>
    <row r="38" spans="1:11" ht="15.75" customHeight="1">
      <c r="A38" s="573"/>
      <c r="B38" s="172" t="s">
        <v>138</v>
      </c>
      <c r="C38" s="171" t="s">
        <v>25</v>
      </c>
      <c r="D38" s="68" t="s">
        <v>139</v>
      </c>
      <c r="E38" s="70" t="s">
        <v>74</v>
      </c>
      <c r="F38" s="76" t="b">
        <v>1</v>
      </c>
      <c r="G38" s="76" t="b">
        <v>1</v>
      </c>
      <c r="H38" s="298" t="s">
        <v>106</v>
      </c>
      <c r="I38" s="202" t="s">
        <v>736</v>
      </c>
    </row>
    <row r="39" spans="1:11" ht="15.75" customHeight="1">
      <c r="A39" s="573"/>
      <c r="B39" s="172" t="s">
        <v>380</v>
      </c>
      <c r="C39" s="171" t="s">
        <v>25</v>
      </c>
      <c r="D39" s="68" t="s">
        <v>381</v>
      </c>
      <c r="E39" s="70" t="s">
        <v>74</v>
      </c>
      <c r="F39" s="76" t="b">
        <v>1</v>
      </c>
      <c r="G39" s="76" t="b">
        <v>1</v>
      </c>
      <c r="H39" s="298" t="s">
        <v>106</v>
      </c>
      <c r="I39" s="202" t="s">
        <v>737</v>
      </c>
    </row>
    <row r="40" spans="1:11" ht="15.75" customHeight="1">
      <c r="A40" s="547"/>
      <c r="B40" s="88" t="s">
        <v>145</v>
      </c>
      <c r="C40" s="169" t="s">
        <v>25</v>
      </c>
      <c r="D40" s="68" t="s">
        <v>145</v>
      </c>
      <c r="E40" s="87" t="s">
        <v>384</v>
      </c>
      <c r="F40" s="316" t="b">
        <v>0</v>
      </c>
      <c r="G40" s="316" t="b">
        <v>0</v>
      </c>
      <c r="H40" s="298" t="s">
        <v>106</v>
      </c>
      <c r="I40" s="202"/>
      <c r="K40" s="131"/>
    </row>
    <row r="41" spans="1:11" ht="15.75" customHeight="1">
      <c r="A41" s="577" t="s">
        <v>147</v>
      </c>
      <c r="B41" s="173" t="s">
        <v>148</v>
      </c>
      <c r="C41" s="174" t="s">
        <v>149</v>
      </c>
      <c r="D41" s="175" t="s">
        <v>148</v>
      </c>
      <c r="E41" s="112" t="s">
        <v>384</v>
      </c>
      <c r="F41" s="176" t="b">
        <v>0</v>
      </c>
      <c r="G41" s="177" t="s">
        <v>151</v>
      </c>
      <c r="H41" s="299" t="s">
        <v>513</v>
      </c>
      <c r="I41" s="178"/>
      <c r="K41" s="132"/>
    </row>
    <row r="42" spans="1:11" ht="31.5" customHeight="1">
      <c r="A42" s="547"/>
      <c r="B42" s="173" t="s">
        <v>153</v>
      </c>
      <c r="C42" s="174" t="s">
        <v>154</v>
      </c>
      <c r="D42" s="175" t="s">
        <v>153</v>
      </c>
      <c r="E42" s="112" t="s">
        <v>379</v>
      </c>
      <c r="F42" s="176" t="b">
        <v>1</v>
      </c>
      <c r="G42" s="179" t="s">
        <v>151</v>
      </c>
      <c r="H42" s="317" t="s">
        <v>739</v>
      </c>
      <c r="I42" s="204" t="s">
        <v>740</v>
      </c>
      <c r="K42" s="133"/>
    </row>
    <row r="43" spans="1:11" ht="15.75" customHeight="1">
      <c r="A43" s="228"/>
      <c r="B43" s="229"/>
      <c r="C43" s="230"/>
      <c r="D43" s="119"/>
      <c r="E43" s="231"/>
      <c r="F43" s="232"/>
      <c r="G43" s="233"/>
      <c r="H43" s="301"/>
      <c r="I43" s="235"/>
      <c r="K43" s="235"/>
    </row>
    <row r="44" spans="1:11" ht="15.75" customHeight="1">
      <c r="A44" s="228"/>
      <c r="B44" s="4"/>
      <c r="D44" s="119"/>
      <c r="E44" s="231"/>
      <c r="F44" s="232"/>
      <c r="G44" s="233"/>
      <c r="H44" s="301"/>
      <c r="I44" s="235"/>
      <c r="K44" s="235"/>
    </row>
    <row r="45" spans="1:11" ht="15.75" customHeight="1">
      <c r="A45" s="236" t="s">
        <v>613</v>
      </c>
      <c r="B45" s="237" t="s">
        <v>614</v>
      </c>
      <c r="C45" s="238"/>
      <c r="D45" s="119"/>
      <c r="E45" s="231"/>
      <c r="F45" s="232"/>
      <c r="G45" s="233"/>
      <c r="H45" s="301"/>
      <c r="I45" s="240"/>
    </row>
    <row r="46" spans="1:11" ht="15.75" customHeight="1">
      <c r="A46" s="3"/>
      <c r="B46" s="4"/>
      <c r="C46" s="241"/>
      <c r="D46" s="119"/>
      <c r="E46" s="231"/>
      <c r="F46" s="242"/>
      <c r="G46" s="233"/>
      <c r="H46" s="301"/>
      <c r="I46" s="243"/>
      <c r="K46" s="243"/>
    </row>
    <row r="47" spans="1:11" ht="15" customHeight="1">
      <c r="A47" s="1" t="s">
        <v>615</v>
      </c>
      <c r="B47" s="244" t="s">
        <v>614</v>
      </c>
      <c r="D47" s="119"/>
      <c r="E47" s="231"/>
      <c r="F47" s="232"/>
      <c r="G47" s="233"/>
      <c r="H47" s="302"/>
      <c r="I47" s="246"/>
      <c r="K47" s="246"/>
    </row>
    <row r="48" spans="1:11" ht="15.75" customHeight="1">
      <c r="D48" s="119"/>
      <c r="E48" s="231"/>
      <c r="F48" s="232"/>
      <c r="G48" s="233"/>
      <c r="H48" s="302"/>
      <c r="I48" s="243"/>
      <c r="K48" s="243"/>
    </row>
    <row r="49" spans="1:11" ht="15.75" customHeight="1">
      <c r="A49" s="247" t="s">
        <v>616</v>
      </c>
      <c r="B49" s="248" t="s">
        <v>617</v>
      </c>
      <c r="C49" s="249"/>
      <c r="D49" s="119"/>
      <c r="E49" s="231"/>
      <c r="F49" s="232"/>
      <c r="G49" s="233"/>
      <c r="H49" s="302"/>
      <c r="I49" s="243"/>
      <c r="K49" s="243"/>
    </row>
    <row r="50" spans="1:11" ht="15.75" customHeight="1">
      <c r="A50" s="250"/>
      <c r="B50" s="251" t="s">
        <v>618</v>
      </c>
      <c r="C50" s="252"/>
      <c r="D50" s="253"/>
      <c r="E50" s="231"/>
      <c r="F50" s="232"/>
      <c r="G50" s="233"/>
      <c r="H50" s="303"/>
      <c r="I50" s="255"/>
    </row>
    <row r="51" spans="1:11" ht="15.75" customHeight="1">
      <c r="A51" s="250"/>
      <c r="B51" s="256" t="s">
        <v>619</v>
      </c>
      <c r="C51" s="257"/>
      <c r="D51" s="253"/>
      <c r="E51" s="231"/>
      <c r="F51" s="232"/>
      <c r="G51" s="233"/>
      <c r="H51" s="304"/>
      <c r="I51" s="255"/>
    </row>
    <row r="52" spans="1:11" ht="15.75" customHeight="1">
      <c r="A52" s="250"/>
      <c r="B52" s="256" t="s">
        <v>620</v>
      </c>
      <c r="C52" s="257"/>
      <c r="D52" s="253"/>
      <c r="E52" s="231"/>
      <c r="F52" s="232"/>
      <c r="G52" s="233"/>
      <c r="H52" s="304"/>
      <c r="I52" s="255"/>
    </row>
    <row r="53" spans="1:11" ht="15.75" customHeight="1">
      <c r="A53" s="259"/>
      <c r="B53" s="260" t="s">
        <v>621</v>
      </c>
      <c r="C53" s="261"/>
      <c r="D53" s="253"/>
      <c r="E53" s="231"/>
      <c r="F53" s="232"/>
      <c r="G53" s="233"/>
      <c r="H53" s="304"/>
      <c r="I53" s="255"/>
    </row>
    <row r="54" spans="1:11" ht="15.75" customHeight="1">
      <c r="A54" s="3"/>
      <c r="B54" s="4"/>
      <c r="D54" s="253"/>
      <c r="E54" s="231"/>
      <c r="F54" s="232"/>
      <c r="G54" s="233"/>
      <c r="H54" s="304"/>
      <c r="I54" s="255"/>
    </row>
    <row r="55" spans="1:11" ht="25.5">
      <c r="A55" s="262" t="s">
        <v>622</v>
      </c>
      <c r="B55" s="263"/>
      <c r="C55" s="321"/>
      <c r="E55" s="265"/>
      <c r="F55" s="266"/>
      <c r="G55" s="266"/>
      <c r="H55" s="305"/>
      <c r="I55" s="268"/>
      <c r="K55" s="241"/>
    </row>
    <row r="56" spans="1:11" ht="12.75">
      <c r="A56" s="3"/>
      <c r="B56" s="269"/>
      <c r="C56" s="270"/>
      <c r="E56" s="265"/>
      <c r="F56" s="271"/>
      <c r="G56" s="271"/>
      <c r="H56" s="305"/>
      <c r="I56" s="268"/>
      <c r="K56" s="241"/>
    </row>
    <row r="57" spans="1:11" ht="12.75">
      <c r="A57" s="3"/>
      <c r="B57" s="272"/>
      <c r="C57" s="273"/>
      <c r="E57" s="265"/>
      <c r="F57" s="271"/>
      <c r="G57" s="271"/>
      <c r="H57" s="305"/>
      <c r="I57" s="268"/>
      <c r="K57" s="241"/>
    </row>
    <row r="58" spans="1:11" ht="12.75">
      <c r="A58" s="3"/>
      <c r="B58" s="272"/>
      <c r="C58" s="274"/>
      <c r="E58" s="265"/>
      <c r="F58" s="271"/>
      <c r="G58" s="271"/>
      <c r="H58" s="305"/>
      <c r="I58" s="268"/>
      <c r="K58" s="241"/>
    </row>
    <row r="59" spans="1:11" ht="12.75">
      <c r="A59" s="3"/>
      <c r="B59" s="275"/>
      <c r="C59" s="276"/>
      <c r="E59" s="265"/>
      <c r="F59" s="271"/>
      <c r="G59" s="271"/>
      <c r="H59" s="305"/>
      <c r="I59" s="268"/>
      <c r="K59" s="241"/>
    </row>
    <row r="60" spans="1:11" ht="12.75">
      <c r="D60" s="279"/>
      <c r="E60" s="265"/>
      <c r="F60" s="271"/>
      <c r="G60" s="271"/>
      <c r="H60" s="305"/>
      <c r="I60" s="268"/>
      <c r="K60" s="241"/>
    </row>
    <row r="61" spans="1:11" ht="12.75">
      <c r="D61" s="252"/>
      <c r="E61" s="280"/>
      <c r="F61" s="271"/>
      <c r="G61" s="271"/>
      <c r="H61" s="305"/>
      <c r="I61" s="268"/>
      <c r="K61" s="241"/>
    </row>
    <row r="62" spans="1:11" ht="12.75">
      <c r="E62" s="265"/>
      <c r="F62" s="271"/>
      <c r="G62" s="271"/>
      <c r="H62" s="305"/>
      <c r="I62" s="268"/>
      <c r="K62" s="241"/>
    </row>
    <row r="63" spans="1:11" ht="12.75">
      <c r="A63" s="281" t="s">
        <v>624</v>
      </c>
      <c r="B63" s="282"/>
      <c r="C63" s="283"/>
      <c r="E63" s="265"/>
      <c r="F63" s="271"/>
      <c r="G63" s="271"/>
      <c r="H63" s="305"/>
      <c r="I63" s="268"/>
      <c r="K63" s="241"/>
    </row>
    <row r="64" spans="1:11" ht="255">
      <c r="A64" s="284"/>
      <c r="B64" s="285" t="s">
        <v>757</v>
      </c>
      <c r="C64" s="276"/>
      <c r="E64" s="265"/>
      <c r="F64" s="271"/>
      <c r="G64" s="271"/>
      <c r="H64" s="305"/>
      <c r="I64" s="268"/>
      <c r="K64" s="241"/>
    </row>
    <row r="65" spans="1:11" ht="12.75">
      <c r="E65" s="265"/>
      <c r="F65" s="271"/>
      <c r="G65" s="271"/>
      <c r="H65" s="305"/>
      <c r="I65" s="268"/>
      <c r="K65" s="241"/>
    </row>
    <row r="66" spans="1:11" ht="12.75">
      <c r="E66" s="265"/>
      <c r="F66" s="271"/>
      <c r="G66" s="271"/>
      <c r="H66" s="305"/>
      <c r="I66" s="268"/>
      <c r="K66" s="241"/>
    </row>
    <row r="67" spans="1:11" ht="12.75">
      <c r="E67" s="265"/>
      <c r="F67" s="271"/>
      <c r="G67" s="271"/>
      <c r="H67" s="305"/>
      <c r="I67" s="268"/>
      <c r="K67" s="241"/>
    </row>
    <row r="68" spans="1:11" ht="12.75">
      <c r="E68" s="265"/>
      <c r="F68" s="271"/>
      <c r="G68" s="271"/>
      <c r="H68" s="305"/>
      <c r="I68" s="268"/>
      <c r="K68" s="241"/>
    </row>
    <row r="69" spans="1:11" ht="12.75">
      <c r="E69" s="265"/>
      <c r="F69" s="271"/>
      <c r="G69" s="271"/>
      <c r="H69" s="305"/>
      <c r="I69" s="268"/>
      <c r="K69" s="241"/>
    </row>
    <row r="70" spans="1:11" ht="12.75">
      <c r="E70" s="265"/>
      <c r="F70" s="271"/>
      <c r="G70" s="271"/>
      <c r="H70" s="305"/>
      <c r="I70" s="268"/>
      <c r="K70" s="241"/>
    </row>
    <row r="71" spans="1:11" ht="12.75">
      <c r="A71" s="3"/>
      <c r="B71" s="4"/>
      <c r="E71" s="265"/>
      <c r="F71" s="271"/>
      <c r="G71" s="271"/>
      <c r="H71" s="305"/>
      <c r="I71" s="268"/>
      <c r="K71" s="241"/>
    </row>
    <row r="72" spans="1:11" ht="12.75">
      <c r="A72" s="5"/>
      <c r="B72" s="4"/>
      <c r="E72" s="265"/>
      <c r="F72" s="271"/>
      <c r="G72" s="271"/>
      <c r="H72" s="305"/>
      <c r="I72" s="268"/>
      <c r="K72" s="241"/>
    </row>
    <row r="73" spans="1:11" ht="12.75">
      <c r="A73" s="5"/>
      <c r="B73" s="4"/>
      <c r="E73" s="265"/>
      <c r="F73" s="271"/>
      <c r="G73" s="271"/>
      <c r="H73" s="305"/>
      <c r="I73" s="268"/>
      <c r="K73" s="241"/>
    </row>
    <row r="74" spans="1:11" ht="12.75">
      <c r="A74" s="5"/>
      <c r="B74" s="4"/>
      <c r="E74" s="265"/>
      <c r="F74" s="271"/>
      <c r="G74" s="271"/>
      <c r="H74" s="305"/>
      <c r="I74" s="268"/>
      <c r="K74" s="241"/>
    </row>
    <row r="75" spans="1:11" ht="12.75">
      <c r="A75" s="5"/>
      <c r="B75" s="4"/>
      <c r="E75" s="265"/>
      <c r="F75" s="271"/>
      <c r="G75" s="271"/>
      <c r="H75" s="305"/>
      <c r="I75" s="268"/>
      <c r="K75" s="241"/>
    </row>
    <row r="76" spans="1:11" ht="12.75">
      <c r="A76" s="5"/>
      <c r="B76" s="4"/>
      <c r="E76" s="265"/>
      <c r="F76" s="271"/>
      <c r="G76" s="271"/>
      <c r="H76" s="305"/>
      <c r="I76" s="268"/>
      <c r="K76" s="241"/>
    </row>
    <row r="77" spans="1:11" ht="12.75">
      <c r="A77" s="3"/>
      <c r="B77" s="4"/>
      <c r="E77" s="265"/>
      <c r="F77" s="271"/>
      <c r="G77" s="271"/>
      <c r="H77" s="305"/>
      <c r="I77" s="268"/>
      <c r="K77" s="241"/>
    </row>
    <row r="78" spans="1:11" ht="12.75">
      <c r="A78" s="3"/>
      <c r="B78" s="4"/>
      <c r="E78" s="265"/>
      <c r="F78" s="271"/>
      <c r="G78" s="271"/>
      <c r="H78" s="305"/>
      <c r="I78" s="268"/>
      <c r="K78" s="241"/>
    </row>
    <row r="79" spans="1:11" ht="12.75">
      <c r="A79" s="3"/>
      <c r="B79" s="4"/>
      <c r="E79" s="265"/>
      <c r="F79" s="271"/>
      <c r="G79" s="271"/>
      <c r="H79" s="305"/>
      <c r="I79" s="268"/>
      <c r="K79" s="241"/>
    </row>
    <row r="80" spans="1:11" ht="12.75">
      <c r="A80" s="3"/>
      <c r="B80" s="4"/>
      <c r="E80" s="265"/>
      <c r="F80" s="271"/>
      <c r="G80" s="271"/>
      <c r="H80" s="305"/>
      <c r="I80" s="268"/>
      <c r="K80" s="241"/>
    </row>
    <row r="81" spans="1:11" ht="12.75">
      <c r="A81" s="3"/>
      <c r="B81" s="4"/>
      <c r="E81" s="265"/>
      <c r="F81" s="271"/>
      <c r="G81" s="271"/>
      <c r="H81" s="305"/>
      <c r="I81" s="268"/>
      <c r="K81" s="241"/>
    </row>
    <row r="82" spans="1:11" ht="12.75">
      <c r="A82" s="3"/>
      <c r="B82" s="4"/>
      <c r="E82" s="265"/>
      <c r="F82" s="271"/>
      <c r="G82" s="271"/>
      <c r="H82" s="305"/>
      <c r="I82" s="268"/>
      <c r="K82" s="241"/>
    </row>
    <row r="83" spans="1:11" ht="12.75">
      <c r="A83" s="3"/>
      <c r="B83" s="4"/>
      <c r="E83" s="265"/>
      <c r="F83" s="271"/>
      <c r="G83" s="271"/>
      <c r="H83" s="305"/>
      <c r="I83" s="268"/>
      <c r="K83" s="241"/>
    </row>
    <row r="84" spans="1:11" ht="12.75">
      <c r="A84" s="3"/>
      <c r="B84" s="4"/>
      <c r="E84" s="265"/>
      <c r="F84" s="271"/>
      <c r="G84" s="271"/>
      <c r="H84" s="305"/>
      <c r="I84" s="268"/>
      <c r="K84" s="241"/>
    </row>
    <row r="85" spans="1:11" ht="12.75">
      <c r="A85" s="3"/>
      <c r="B85" s="4"/>
      <c r="E85" s="265"/>
      <c r="F85" s="271"/>
      <c r="G85" s="271"/>
      <c r="H85" s="305"/>
      <c r="I85" s="268"/>
      <c r="K85" s="241"/>
    </row>
    <row r="86" spans="1:11" ht="12.75">
      <c r="A86" s="3"/>
      <c r="B86" s="4"/>
      <c r="E86" s="265"/>
      <c r="F86" s="271"/>
      <c r="G86" s="271"/>
      <c r="H86" s="305"/>
      <c r="I86" s="268"/>
      <c r="K86" s="241"/>
    </row>
    <row r="87" spans="1:11" ht="12.75">
      <c r="A87" s="3"/>
      <c r="B87" s="4"/>
      <c r="E87" s="265"/>
      <c r="F87" s="271"/>
      <c r="G87" s="271"/>
      <c r="H87" s="305"/>
      <c r="I87" s="268"/>
      <c r="K87" s="241"/>
    </row>
    <row r="88" spans="1:11" ht="12.75">
      <c r="A88" s="3"/>
      <c r="B88" s="4"/>
      <c r="E88" s="265"/>
      <c r="F88" s="271"/>
      <c r="G88" s="271"/>
      <c r="H88" s="305"/>
      <c r="I88" s="268"/>
      <c r="K88" s="241"/>
    </row>
    <row r="89" spans="1:11" ht="12.75">
      <c r="A89" s="3"/>
      <c r="B89" s="4"/>
      <c r="E89" s="265"/>
      <c r="F89" s="271"/>
      <c r="G89" s="271"/>
      <c r="H89" s="305"/>
      <c r="I89" s="268"/>
      <c r="K89" s="241"/>
    </row>
    <row r="90" spans="1:11" ht="12.75">
      <c r="A90" s="3"/>
      <c r="B90" s="4"/>
      <c r="E90" s="265"/>
      <c r="F90" s="271"/>
      <c r="G90" s="271"/>
      <c r="H90" s="305"/>
      <c r="I90" s="268"/>
      <c r="K90" s="241"/>
    </row>
    <row r="91" spans="1:11" ht="12.75">
      <c r="A91" s="3"/>
      <c r="B91" s="4"/>
      <c r="E91" s="265"/>
      <c r="F91" s="271"/>
      <c r="G91" s="271"/>
      <c r="H91" s="305"/>
      <c r="I91" s="268"/>
      <c r="K91" s="241"/>
    </row>
    <row r="92" spans="1:11" ht="12.75">
      <c r="A92" s="3"/>
      <c r="B92" s="4"/>
      <c r="E92" s="265"/>
      <c r="F92" s="271"/>
      <c r="G92" s="271"/>
      <c r="H92" s="305"/>
      <c r="I92" s="268"/>
      <c r="K92" s="241"/>
    </row>
    <row r="93" spans="1:11" ht="12.75">
      <c r="A93" s="3"/>
      <c r="B93" s="4"/>
      <c r="E93" s="265"/>
      <c r="F93" s="271"/>
      <c r="G93" s="271"/>
      <c r="H93" s="305"/>
      <c r="I93" s="268"/>
      <c r="K93" s="241"/>
    </row>
    <row r="94" spans="1:11" ht="12.75">
      <c r="A94" s="3"/>
      <c r="B94" s="4"/>
      <c r="E94" s="265"/>
      <c r="F94" s="271"/>
      <c r="G94" s="271"/>
      <c r="H94" s="305"/>
      <c r="I94" s="268"/>
      <c r="K94" s="241"/>
    </row>
    <row r="95" spans="1:11" ht="12.75">
      <c r="A95" s="3"/>
      <c r="B95" s="4"/>
      <c r="E95" s="265"/>
      <c r="F95" s="271"/>
      <c r="G95" s="271"/>
      <c r="H95" s="305"/>
      <c r="I95" s="268"/>
      <c r="K95" s="241"/>
    </row>
    <row r="96" spans="1:11" ht="12.75">
      <c r="A96" s="3"/>
      <c r="B96" s="4"/>
      <c r="E96" s="265"/>
      <c r="F96" s="271"/>
      <c r="G96" s="271"/>
      <c r="H96" s="305"/>
      <c r="I96" s="268"/>
      <c r="K96" s="241"/>
    </row>
    <row r="97" spans="1:11" ht="12.75">
      <c r="A97" s="3"/>
      <c r="B97" s="4"/>
      <c r="E97" s="265"/>
      <c r="F97" s="271"/>
      <c r="G97" s="271"/>
      <c r="H97" s="305"/>
      <c r="I97" s="268"/>
      <c r="K97" s="241"/>
    </row>
    <row r="98" spans="1:11" ht="12.75">
      <c r="A98" s="3"/>
      <c r="B98" s="4"/>
      <c r="E98" s="265"/>
      <c r="F98" s="271"/>
      <c r="G98" s="271"/>
      <c r="H98" s="305"/>
      <c r="I98" s="268"/>
      <c r="K98" s="241"/>
    </row>
    <row r="99" spans="1:11" ht="12.75">
      <c r="A99" s="3"/>
      <c r="B99" s="4"/>
      <c r="E99" s="265"/>
      <c r="F99" s="271"/>
      <c r="G99" s="271"/>
      <c r="H99" s="305"/>
      <c r="I99" s="268"/>
      <c r="K99" s="241"/>
    </row>
    <row r="100" spans="1:11" ht="12.75">
      <c r="A100" s="3"/>
      <c r="B100" s="4"/>
      <c r="E100" s="265"/>
      <c r="F100" s="271"/>
      <c r="G100" s="271"/>
      <c r="H100" s="305"/>
      <c r="I100" s="268"/>
      <c r="K100" s="241"/>
    </row>
    <row r="101" spans="1:11" ht="12.75">
      <c r="A101" s="3"/>
      <c r="B101" s="4"/>
      <c r="E101" s="265"/>
      <c r="F101" s="271"/>
      <c r="G101" s="271"/>
      <c r="H101" s="305"/>
      <c r="I101" s="268"/>
      <c r="K101" s="241"/>
    </row>
    <row r="102" spans="1:11" ht="12.75">
      <c r="A102" s="3"/>
      <c r="B102" s="4"/>
      <c r="E102" s="265"/>
      <c r="F102" s="271"/>
      <c r="G102" s="271"/>
      <c r="H102" s="305"/>
      <c r="I102" s="268"/>
      <c r="K102" s="241"/>
    </row>
    <row r="103" spans="1:11" ht="12.75">
      <c r="A103" s="3"/>
      <c r="B103" s="4"/>
      <c r="E103" s="265"/>
      <c r="F103" s="271"/>
      <c r="G103" s="271"/>
      <c r="H103" s="305"/>
      <c r="I103" s="268"/>
      <c r="K103" s="241"/>
    </row>
    <row r="104" spans="1:11" ht="12.75">
      <c r="A104" s="3"/>
      <c r="B104" s="4"/>
      <c r="E104" s="265"/>
      <c r="F104" s="271"/>
      <c r="G104" s="271"/>
      <c r="H104" s="305"/>
      <c r="I104" s="268"/>
      <c r="K104" s="241"/>
    </row>
    <row r="105" spans="1:11" ht="12.75">
      <c r="A105" s="3"/>
      <c r="B105" s="4"/>
      <c r="E105" s="265"/>
      <c r="F105" s="271"/>
      <c r="G105" s="271"/>
      <c r="H105" s="305"/>
      <c r="I105" s="268"/>
      <c r="K105" s="241"/>
    </row>
    <row r="106" spans="1:11" ht="12.75">
      <c r="A106" s="3"/>
      <c r="B106" s="4"/>
      <c r="E106" s="265"/>
      <c r="F106" s="271"/>
      <c r="G106" s="271"/>
      <c r="H106" s="305"/>
      <c r="I106" s="268"/>
      <c r="K106" s="241"/>
    </row>
    <row r="107" spans="1:11" ht="12.75">
      <c r="A107" s="3"/>
      <c r="B107" s="4"/>
      <c r="E107" s="265"/>
      <c r="F107" s="271"/>
      <c r="G107" s="271"/>
      <c r="H107" s="305"/>
      <c r="I107" s="268"/>
      <c r="K107" s="241"/>
    </row>
    <row r="108" spans="1:11" ht="12.75">
      <c r="A108" s="3"/>
      <c r="B108" s="4"/>
      <c r="E108" s="265"/>
      <c r="F108" s="271"/>
      <c r="G108" s="271"/>
      <c r="H108" s="305"/>
      <c r="I108" s="268"/>
      <c r="K108" s="241"/>
    </row>
    <row r="109" spans="1:11" ht="12.75">
      <c r="A109" s="3"/>
      <c r="B109" s="4"/>
      <c r="E109" s="265"/>
      <c r="F109" s="271"/>
      <c r="G109" s="271"/>
      <c r="H109" s="305"/>
      <c r="I109" s="268"/>
      <c r="K109" s="241"/>
    </row>
    <row r="110" spans="1:11" ht="12.75">
      <c r="A110" s="3"/>
      <c r="B110" s="4"/>
      <c r="E110" s="265"/>
      <c r="F110" s="271"/>
      <c r="G110" s="271"/>
      <c r="H110" s="305"/>
      <c r="I110" s="268"/>
      <c r="K110" s="241"/>
    </row>
    <row r="111" spans="1:11" ht="12.75">
      <c r="A111" s="3"/>
      <c r="B111" s="4"/>
      <c r="E111" s="265"/>
      <c r="F111" s="271"/>
      <c r="G111" s="271"/>
      <c r="H111" s="305"/>
      <c r="I111" s="268"/>
      <c r="K111" s="241"/>
    </row>
    <row r="112" spans="1:11" ht="12.75">
      <c r="A112" s="3"/>
      <c r="B112" s="4"/>
      <c r="E112" s="265"/>
      <c r="F112" s="271"/>
      <c r="G112" s="271"/>
      <c r="H112" s="305"/>
      <c r="I112" s="268"/>
      <c r="K112" s="241"/>
    </row>
    <row r="113" spans="1:11" ht="12.75">
      <c r="A113" s="3"/>
      <c r="B113" s="4"/>
      <c r="E113" s="265"/>
      <c r="F113" s="271"/>
      <c r="G113" s="271"/>
      <c r="H113" s="305"/>
      <c r="I113" s="268"/>
      <c r="K113" s="241"/>
    </row>
    <row r="114" spans="1:11" ht="12.75">
      <c r="A114" s="3"/>
      <c r="B114" s="4"/>
      <c r="E114" s="265"/>
      <c r="F114" s="271"/>
      <c r="G114" s="271"/>
      <c r="H114" s="305"/>
      <c r="I114" s="268"/>
      <c r="K114" s="241"/>
    </row>
    <row r="115" spans="1:11" ht="12.75">
      <c r="A115" s="3"/>
      <c r="B115" s="4"/>
      <c r="E115" s="265"/>
      <c r="F115" s="271"/>
      <c r="G115" s="271"/>
      <c r="H115" s="305"/>
      <c r="I115" s="268"/>
      <c r="K115" s="241"/>
    </row>
    <row r="116" spans="1:11" ht="12.75">
      <c r="A116" s="3"/>
      <c r="B116" s="4"/>
      <c r="E116" s="265"/>
      <c r="F116" s="286"/>
      <c r="G116" s="287"/>
      <c r="H116" s="305"/>
      <c r="I116" s="268"/>
      <c r="K116" s="241"/>
    </row>
    <row r="117" spans="1:11" ht="12.75">
      <c r="A117" s="3"/>
      <c r="B117" s="4"/>
      <c r="E117" s="265"/>
      <c r="F117" s="288"/>
      <c r="G117" s="287"/>
      <c r="H117" s="305"/>
      <c r="I117" s="268"/>
      <c r="K117" s="241"/>
    </row>
    <row r="118" spans="1:11" ht="12.75">
      <c r="A118" s="3"/>
      <c r="B118" s="4"/>
      <c r="E118" s="265"/>
      <c r="F118" s="288"/>
      <c r="G118" s="287"/>
      <c r="H118" s="305"/>
      <c r="I118" s="268"/>
      <c r="K118" s="241"/>
    </row>
    <row r="119" spans="1:11" ht="12.75">
      <c r="A119" s="3"/>
      <c r="B119" s="4"/>
      <c r="E119" s="265"/>
      <c r="F119" s="288"/>
      <c r="G119" s="287"/>
      <c r="H119" s="305"/>
      <c r="I119" s="268"/>
      <c r="K119" s="241"/>
    </row>
    <row r="120" spans="1:11" ht="12.75">
      <c r="A120" s="3"/>
      <c r="B120" s="4"/>
      <c r="E120" s="265"/>
      <c r="F120" s="288"/>
      <c r="G120" s="287"/>
      <c r="H120" s="305"/>
      <c r="I120" s="268"/>
      <c r="K120" s="241"/>
    </row>
    <row r="121" spans="1:11" ht="12.75">
      <c r="A121" s="3"/>
      <c r="B121" s="4"/>
      <c r="E121" s="265"/>
      <c r="F121" s="288"/>
      <c r="G121" s="287"/>
      <c r="H121" s="305"/>
      <c r="I121" s="268"/>
      <c r="K121" s="241"/>
    </row>
    <row r="122" spans="1:11" ht="12.75">
      <c r="A122" s="3"/>
      <c r="B122" s="4"/>
      <c r="E122" s="265"/>
      <c r="F122" s="288"/>
      <c r="G122" s="287"/>
      <c r="H122" s="305"/>
      <c r="I122" s="268"/>
      <c r="K122" s="241"/>
    </row>
    <row r="123" spans="1:11" ht="12.75">
      <c r="A123" s="3"/>
      <c r="B123" s="4"/>
      <c r="E123" s="265"/>
      <c r="F123" s="288"/>
      <c r="G123" s="287"/>
      <c r="H123" s="305"/>
      <c r="I123" s="268"/>
      <c r="K123" s="241"/>
    </row>
    <row r="124" spans="1:11" ht="12.75">
      <c r="A124" s="3"/>
      <c r="B124" s="4"/>
      <c r="E124" s="265"/>
      <c r="F124" s="288"/>
      <c r="G124" s="287"/>
      <c r="H124" s="305"/>
      <c r="I124" s="268"/>
      <c r="K124" s="241"/>
    </row>
    <row r="125" spans="1:11" ht="12.75">
      <c r="A125" s="3"/>
      <c r="B125" s="4"/>
      <c r="E125" s="265"/>
      <c r="F125" s="288"/>
      <c r="G125" s="287"/>
      <c r="H125" s="305"/>
      <c r="I125" s="268"/>
      <c r="K125" s="241"/>
    </row>
    <row r="126" spans="1:11" ht="12.75">
      <c r="A126" s="3"/>
      <c r="B126" s="4"/>
      <c r="E126" s="265"/>
      <c r="F126" s="288"/>
      <c r="G126" s="287"/>
      <c r="H126" s="305"/>
      <c r="I126" s="268"/>
      <c r="K126" s="241"/>
    </row>
    <row r="127" spans="1:11" ht="12.75">
      <c r="A127" s="3"/>
      <c r="B127" s="4"/>
      <c r="E127" s="265"/>
      <c r="F127" s="288"/>
      <c r="G127" s="287"/>
      <c r="H127" s="305"/>
      <c r="I127" s="268"/>
      <c r="K127" s="241"/>
    </row>
    <row r="128" spans="1:11" ht="12.75">
      <c r="A128" s="3"/>
      <c r="B128" s="4"/>
      <c r="E128" s="265"/>
      <c r="F128" s="288"/>
      <c r="G128" s="287"/>
      <c r="H128" s="305"/>
      <c r="I128" s="268"/>
      <c r="K128" s="241"/>
    </row>
    <row r="129" spans="1:11" ht="12.75">
      <c r="A129" s="3"/>
      <c r="B129" s="4"/>
      <c r="E129" s="265"/>
      <c r="F129" s="288"/>
      <c r="G129" s="287"/>
      <c r="H129" s="305"/>
      <c r="I129" s="268"/>
      <c r="K129" s="241"/>
    </row>
    <row r="130" spans="1:11" ht="12.75">
      <c r="A130" s="3"/>
      <c r="B130" s="4"/>
      <c r="E130" s="265"/>
      <c r="F130" s="288"/>
      <c r="G130" s="287"/>
      <c r="H130" s="305"/>
      <c r="I130" s="268"/>
      <c r="K130" s="241"/>
    </row>
    <row r="131" spans="1:11" ht="12.75">
      <c r="A131" s="3"/>
      <c r="B131" s="4"/>
      <c r="E131" s="265"/>
      <c r="F131" s="288"/>
      <c r="G131" s="287"/>
      <c r="H131" s="305"/>
      <c r="I131" s="268"/>
      <c r="K131" s="241"/>
    </row>
    <row r="132" spans="1:11" ht="12.75">
      <c r="A132" s="3"/>
      <c r="B132" s="4"/>
      <c r="E132" s="265"/>
      <c r="F132" s="288"/>
      <c r="G132" s="287"/>
      <c r="H132" s="305"/>
      <c r="I132" s="268"/>
      <c r="K132" s="241"/>
    </row>
    <row r="133" spans="1:11" ht="12.75">
      <c r="A133" s="3"/>
      <c r="B133" s="4"/>
      <c r="E133" s="265"/>
      <c r="F133" s="288"/>
      <c r="G133" s="287"/>
      <c r="H133" s="305"/>
      <c r="I133" s="268"/>
      <c r="K133" s="241"/>
    </row>
    <row r="134" spans="1:11" ht="12.75">
      <c r="A134" s="3"/>
      <c r="B134" s="4"/>
      <c r="E134" s="265"/>
      <c r="F134" s="288"/>
      <c r="G134" s="287"/>
      <c r="H134" s="305"/>
      <c r="I134" s="268"/>
      <c r="K134" s="241"/>
    </row>
    <row r="135" spans="1:11" ht="12.75">
      <c r="A135" s="3"/>
      <c r="B135" s="4"/>
      <c r="E135" s="265"/>
      <c r="F135" s="288"/>
      <c r="G135" s="287"/>
      <c r="H135" s="305"/>
      <c r="I135" s="268"/>
      <c r="K135" s="241"/>
    </row>
    <row r="136" spans="1:11" ht="12.75">
      <c r="A136" s="3"/>
      <c r="B136" s="4"/>
      <c r="E136" s="265"/>
      <c r="F136" s="288"/>
      <c r="G136" s="287"/>
      <c r="H136" s="305"/>
      <c r="I136" s="268"/>
      <c r="K136" s="241"/>
    </row>
    <row r="137" spans="1:11" ht="12.75">
      <c r="A137" s="3"/>
      <c r="B137" s="4"/>
      <c r="E137" s="265"/>
      <c r="F137" s="288"/>
      <c r="G137" s="287"/>
      <c r="H137" s="305"/>
      <c r="I137" s="268"/>
      <c r="K137" s="241"/>
    </row>
    <row r="138" spans="1:11" ht="12.75">
      <c r="A138" s="3"/>
      <c r="B138" s="4"/>
      <c r="E138" s="265"/>
      <c r="F138" s="288"/>
      <c r="G138" s="287"/>
      <c r="H138" s="305"/>
      <c r="I138" s="268"/>
      <c r="K138" s="241"/>
    </row>
    <row r="139" spans="1:11" ht="12.75">
      <c r="A139" s="3"/>
      <c r="B139" s="4"/>
      <c r="E139" s="265"/>
      <c r="F139" s="288"/>
      <c r="G139" s="287"/>
      <c r="H139" s="305"/>
      <c r="I139" s="268"/>
      <c r="K139" s="241"/>
    </row>
    <row r="140" spans="1:11" ht="12.75">
      <c r="A140" s="3"/>
      <c r="B140" s="4"/>
      <c r="E140" s="265"/>
      <c r="F140" s="288"/>
      <c r="G140" s="287"/>
      <c r="H140" s="305"/>
      <c r="I140" s="268"/>
      <c r="K140" s="241"/>
    </row>
    <row r="141" spans="1:11" ht="12.75">
      <c r="A141" s="3"/>
      <c r="B141" s="4"/>
      <c r="E141" s="265"/>
      <c r="F141" s="288"/>
      <c r="G141" s="287"/>
      <c r="H141" s="305"/>
      <c r="I141" s="268"/>
      <c r="K141" s="241"/>
    </row>
    <row r="142" spans="1:11" ht="12.75">
      <c r="A142" s="3"/>
      <c r="B142" s="4"/>
      <c r="E142" s="265"/>
      <c r="F142" s="288"/>
      <c r="G142" s="287"/>
      <c r="H142" s="305"/>
      <c r="I142" s="268"/>
      <c r="K142" s="241"/>
    </row>
    <row r="143" spans="1:11" ht="12.75">
      <c r="A143" s="3"/>
      <c r="B143" s="4"/>
      <c r="E143" s="265"/>
      <c r="F143" s="288"/>
      <c r="G143" s="287"/>
      <c r="H143" s="305"/>
      <c r="I143" s="268"/>
      <c r="K143" s="241"/>
    </row>
    <row r="144" spans="1:11" ht="12.75">
      <c r="A144" s="3"/>
      <c r="B144" s="4"/>
      <c r="E144" s="265"/>
      <c r="F144" s="288"/>
      <c r="G144" s="287"/>
      <c r="H144" s="305"/>
      <c r="I144" s="268"/>
      <c r="K144" s="241"/>
    </row>
    <row r="145" spans="1:11" ht="12.75">
      <c r="A145" s="3"/>
      <c r="B145" s="4"/>
      <c r="E145" s="265"/>
      <c r="F145" s="288"/>
      <c r="G145" s="287"/>
      <c r="H145" s="305"/>
      <c r="I145" s="268"/>
      <c r="K145" s="241"/>
    </row>
    <row r="146" spans="1:11" ht="12.75">
      <c r="A146" s="3"/>
      <c r="B146" s="4"/>
      <c r="E146" s="265"/>
      <c r="F146" s="288"/>
      <c r="G146" s="287"/>
      <c r="H146" s="305"/>
      <c r="I146" s="268"/>
      <c r="K146" s="241"/>
    </row>
    <row r="147" spans="1:11" ht="12.75">
      <c r="A147" s="3"/>
      <c r="B147" s="4"/>
      <c r="E147" s="265"/>
      <c r="F147" s="288"/>
      <c r="G147" s="287"/>
      <c r="H147" s="305"/>
      <c r="I147" s="268"/>
      <c r="K147" s="241"/>
    </row>
    <row r="148" spans="1:11" ht="12.75">
      <c r="A148" s="3"/>
      <c r="B148" s="4"/>
      <c r="E148" s="265"/>
      <c r="F148" s="288"/>
      <c r="G148" s="287"/>
      <c r="H148" s="305"/>
      <c r="I148" s="268"/>
      <c r="K148" s="241"/>
    </row>
    <row r="149" spans="1:11" ht="12.75">
      <c r="A149" s="3"/>
      <c r="B149" s="4"/>
      <c r="E149" s="265"/>
      <c r="F149" s="288"/>
      <c r="G149" s="287"/>
      <c r="H149" s="305"/>
      <c r="I149" s="268"/>
      <c r="K149" s="241"/>
    </row>
    <row r="150" spans="1:11" ht="12.75">
      <c r="A150" s="3"/>
      <c r="B150" s="4"/>
      <c r="E150" s="265"/>
      <c r="F150" s="288"/>
      <c r="G150" s="287"/>
      <c r="H150" s="305"/>
      <c r="I150" s="268"/>
      <c r="K150" s="241"/>
    </row>
    <row r="151" spans="1:11" ht="12.75">
      <c r="A151" s="3"/>
      <c r="B151" s="4"/>
      <c r="E151" s="265"/>
      <c r="F151" s="288"/>
      <c r="G151" s="287"/>
      <c r="H151" s="305"/>
      <c r="I151" s="268"/>
      <c r="K151" s="241"/>
    </row>
    <row r="152" spans="1:11" ht="12.75">
      <c r="A152" s="3"/>
      <c r="B152" s="4"/>
      <c r="E152" s="265"/>
      <c r="F152" s="288"/>
      <c r="G152" s="287"/>
      <c r="H152" s="305"/>
      <c r="I152" s="268"/>
      <c r="K152" s="241"/>
    </row>
    <row r="153" spans="1:11" ht="12.75">
      <c r="A153" s="3"/>
      <c r="B153" s="4"/>
      <c r="E153" s="265"/>
      <c r="F153" s="288"/>
      <c r="G153" s="287"/>
      <c r="H153" s="305"/>
      <c r="I153" s="268"/>
      <c r="K153" s="241"/>
    </row>
    <row r="154" spans="1:11" ht="12.75">
      <c r="A154" s="3"/>
      <c r="B154" s="4"/>
      <c r="E154" s="265"/>
      <c r="F154" s="288"/>
      <c r="G154" s="287"/>
      <c r="H154" s="305"/>
      <c r="I154" s="268"/>
      <c r="K154" s="241"/>
    </row>
    <row r="155" spans="1:11" ht="12.75">
      <c r="A155" s="3"/>
      <c r="B155" s="4"/>
      <c r="E155" s="265"/>
      <c r="F155" s="288"/>
      <c r="G155" s="287"/>
      <c r="H155" s="305"/>
      <c r="I155" s="268"/>
      <c r="K155" s="241"/>
    </row>
    <row r="156" spans="1:11" ht="12.75">
      <c r="A156" s="3"/>
      <c r="B156" s="4"/>
      <c r="E156" s="265"/>
      <c r="F156" s="288"/>
      <c r="G156" s="287"/>
      <c r="H156" s="305"/>
      <c r="I156" s="268"/>
      <c r="K156" s="241"/>
    </row>
    <row r="157" spans="1:11" ht="12.75">
      <c r="A157" s="3"/>
      <c r="B157" s="4"/>
      <c r="E157" s="265"/>
      <c r="F157" s="288"/>
      <c r="G157" s="287"/>
      <c r="H157" s="305"/>
      <c r="I157" s="268"/>
      <c r="K157" s="241"/>
    </row>
    <row r="158" spans="1:11" ht="12.75">
      <c r="A158" s="3"/>
      <c r="B158" s="4"/>
      <c r="E158" s="265"/>
      <c r="F158" s="288"/>
      <c r="G158" s="287"/>
      <c r="H158" s="305"/>
      <c r="I158" s="268"/>
      <c r="K158" s="241"/>
    </row>
    <row r="159" spans="1:11" ht="12.75">
      <c r="A159" s="3"/>
      <c r="B159" s="4"/>
      <c r="E159" s="265"/>
      <c r="F159" s="288"/>
      <c r="G159" s="287"/>
      <c r="H159" s="305"/>
      <c r="I159" s="268"/>
      <c r="K159" s="241"/>
    </row>
    <row r="160" spans="1:11" ht="12.75">
      <c r="A160" s="3"/>
      <c r="B160" s="4"/>
      <c r="E160" s="265"/>
      <c r="F160" s="288"/>
      <c r="G160" s="287"/>
      <c r="H160" s="305"/>
      <c r="I160" s="268"/>
      <c r="K160" s="241"/>
    </row>
    <row r="161" spans="1:11" ht="12.75">
      <c r="A161" s="3"/>
      <c r="B161" s="4"/>
      <c r="E161" s="265"/>
      <c r="F161" s="288"/>
      <c r="G161" s="287"/>
      <c r="H161" s="305"/>
      <c r="I161" s="268"/>
      <c r="K161" s="241"/>
    </row>
    <row r="162" spans="1:11" ht="12.75">
      <c r="A162" s="3"/>
      <c r="B162" s="4"/>
      <c r="E162" s="265"/>
      <c r="F162" s="288"/>
      <c r="G162" s="287"/>
      <c r="H162" s="305"/>
      <c r="I162" s="268"/>
      <c r="K162" s="241"/>
    </row>
    <row r="163" spans="1:11" ht="12.75">
      <c r="A163" s="3"/>
      <c r="B163" s="4"/>
      <c r="E163" s="265"/>
      <c r="F163" s="288"/>
      <c r="G163" s="287"/>
      <c r="H163" s="305"/>
      <c r="I163" s="268"/>
      <c r="K163" s="241"/>
    </row>
    <row r="164" spans="1:11" ht="12.75">
      <c r="A164" s="3"/>
      <c r="B164" s="4"/>
      <c r="E164" s="265"/>
      <c r="F164" s="288"/>
      <c r="G164" s="287"/>
      <c r="H164" s="305"/>
      <c r="I164" s="268"/>
      <c r="K164" s="241"/>
    </row>
    <row r="165" spans="1:11" ht="12.75">
      <c r="A165" s="3"/>
      <c r="B165" s="4"/>
      <c r="E165" s="265"/>
      <c r="F165" s="288"/>
      <c r="G165" s="287"/>
      <c r="H165" s="305"/>
      <c r="I165" s="268"/>
      <c r="K165" s="241"/>
    </row>
    <row r="166" spans="1:11" ht="12.75">
      <c r="A166" s="3"/>
      <c r="B166" s="4"/>
      <c r="E166" s="265"/>
      <c r="F166" s="288"/>
      <c r="G166" s="287"/>
      <c r="H166" s="305"/>
      <c r="I166" s="268"/>
      <c r="K166" s="241"/>
    </row>
    <row r="167" spans="1:11" ht="12.75">
      <c r="A167" s="3"/>
      <c r="B167" s="4"/>
      <c r="E167" s="265"/>
      <c r="F167" s="288"/>
      <c r="G167" s="287"/>
      <c r="H167" s="305"/>
      <c r="I167" s="268"/>
      <c r="K167" s="241"/>
    </row>
    <row r="168" spans="1:11" ht="12.75">
      <c r="A168" s="3"/>
      <c r="B168" s="4"/>
      <c r="E168" s="265"/>
      <c r="F168" s="288"/>
      <c r="G168" s="287"/>
      <c r="H168" s="305"/>
      <c r="I168" s="268"/>
      <c r="K168" s="241"/>
    </row>
    <row r="169" spans="1:11" ht="12.75">
      <c r="A169" s="3"/>
      <c r="B169" s="4"/>
      <c r="E169" s="265"/>
      <c r="F169" s="288"/>
      <c r="G169" s="287"/>
      <c r="H169" s="305"/>
      <c r="I169" s="268"/>
      <c r="K169" s="241"/>
    </row>
    <row r="170" spans="1:11" ht="12.75">
      <c r="A170" s="3"/>
      <c r="B170" s="4"/>
      <c r="E170" s="265"/>
      <c r="F170" s="288"/>
      <c r="G170" s="287"/>
      <c r="H170" s="305"/>
      <c r="I170" s="268"/>
      <c r="K170" s="241"/>
    </row>
    <row r="171" spans="1:11" ht="12.75">
      <c r="A171" s="3"/>
      <c r="B171" s="4"/>
      <c r="E171" s="265"/>
      <c r="F171" s="288"/>
      <c r="G171" s="287"/>
      <c r="H171" s="305"/>
      <c r="I171" s="268"/>
      <c r="K171" s="241"/>
    </row>
    <row r="172" spans="1:11" ht="12.75">
      <c r="A172" s="3"/>
      <c r="B172" s="4"/>
      <c r="E172" s="265"/>
      <c r="F172" s="288"/>
      <c r="G172" s="287"/>
      <c r="H172" s="305"/>
      <c r="I172" s="268"/>
      <c r="K172" s="241"/>
    </row>
    <row r="173" spans="1:11" ht="12.75">
      <c r="A173" s="3"/>
      <c r="B173" s="4"/>
      <c r="E173" s="265"/>
      <c r="F173" s="288"/>
      <c r="G173" s="287"/>
      <c r="H173" s="305"/>
      <c r="I173" s="268"/>
      <c r="K173" s="241"/>
    </row>
    <row r="174" spans="1:11" ht="12.75">
      <c r="A174" s="3"/>
      <c r="B174" s="4"/>
      <c r="E174" s="265"/>
      <c r="F174" s="288"/>
      <c r="G174" s="287"/>
      <c r="H174" s="305"/>
      <c r="I174" s="268"/>
      <c r="K174" s="241"/>
    </row>
    <row r="175" spans="1:11" ht="12.75">
      <c r="A175" s="3"/>
      <c r="B175" s="4"/>
      <c r="E175" s="265"/>
      <c r="F175" s="288"/>
      <c r="G175" s="287"/>
      <c r="H175" s="305"/>
      <c r="I175" s="268"/>
      <c r="K175" s="241"/>
    </row>
    <row r="176" spans="1:11" ht="12.75">
      <c r="A176" s="3"/>
      <c r="B176" s="4"/>
      <c r="E176" s="265"/>
      <c r="F176" s="288"/>
      <c r="G176" s="287"/>
      <c r="H176" s="305"/>
      <c r="I176" s="268"/>
      <c r="K176" s="241"/>
    </row>
    <row r="177" spans="1:11" ht="12.75">
      <c r="A177" s="3"/>
      <c r="B177" s="4"/>
      <c r="E177" s="265"/>
      <c r="F177" s="288"/>
      <c r="G177" s="287"/>
      <c r="H177" s="305"/>
      <c r="I177" s="268"/>
      <c r="K177" s="241"/>
    </row>
    <row r="178" spans="1:11" ht="12.75">
      <c r="A178" s="3"/>
      <c r="B178" s="4"/>
      <c r="E178" s="265"/>
      <c r="F178" s="288"/>
      <c r="G178" s="287"/>
      <c r="H178" s="305"/>
      <c r="I178" s="268"/>
      <c r="K178" s="241"/>
    </row>
    <row r="179" spans="1:11" ht="12.75">
      <c r="A179" s="3"/>
      <c r="B179" s="4"/>
      <c r="E179" s="265"/>
      <c r="F179" s="288"/>
      <c r="G179" s="287"/>
      <c r="H179" s="305"/>
      <c r="I179" s="268"/>
      <c r="K179" s="241"/>
    </row>
    <row r="180" spans="1:11" ht="12.75">
      <c r="A180" s="3"/>
      <c r="B180" s="4"/>
      <c r="E180" s="265"/>
      <c r="F180" s="288"/>
      <c r="G180" s="287"/>
      <c r="H180" s="305"/>
      <c r="I180" s="268"/>
      <c r="K180" s="241"/>
    </row>
    <row r="181" spans="1:11" ht="12.75">
      <c r="A181" s="3"/>
      <c r="B181" s="4"/>
      <c r="E181" s="265"/>
      <c r="F181" s="288"/>
      <c r="G181" s="287"/>
      <c r="H181" s="305"/>
      <c r="I181" s="268"/>
      <c r="K181" s="241"/>
    </row>
    <row r="182" spans="1:11" ht="12.75">
      <c r="A182" s="3"/>
      <c r="B182" s="4"/>
      <c r="E182" s="265"/>
      <c r="F182" s="288"/>
      <c r="G182" s="287"/>
      <c r="H182" s="305"/>
      <c r="I182" s="268"/>
      <c r="K182" s="241"/>
    </row>
    <row r="183" spans="1:11" ht="12.75">
      <c r="A183" s="3"/>
      <c r="B183" s="4"/>
      <c r="E183" s="265"/>
      <c r="F183" s="288"/>
      <c r="G183" s="287"/>
      <c r="H183" s="305"/>
      <c r="I183" s="268"/>
      <c r="K183" s="241"/>
    </row>
    <row r="184" spans="1:11" ht="12.75">
      <c r="A184" s="3"/>
      <c r="B184" s="4"/>
      <c r="E184" s="265"/>
      <c r="F184" s="288"/>
      <c r="G184" s="287"/>
      <c r="H184" s="305"/>
      <c r="I184" s="268"/>
      <c r="K184" s="241"/>
    </row>
    <row r="185" spans="1:11" ht="12.75">
      <c r="A185" s="3"/>
      <c r="B185" s="4"/>
      <c r="E185" s="265"/>
      <c r="F185" s="288"/>
      <c r="G185" s="287"/>
      <c r="H185" s="305"/>
      <c r="I185" s="268"/>
      <c r="K185" s="241"/>
    </row>
    <row r="186" spans="1:11" ht="12.75">
      <c r="A186" s="3"/>
      <c r="B186" s="4"/>
      <c r="E186" s="265"/>
      <c r="F186" s="288"/>
      <c r="G186" s="287"/>
      <c r="H186" s="305"/>
      <c r="I186" s="268"/>
      <c r="K186" s="241"/>
    </row>
    <row r="187" spans="1:11" ht="12.75">
      <c r="A187" s="3"/>
      <c r="B187" s="4"/>
      <c r="E187" s="265"/>
      <c r="F187" s="288"/>
      <c r="G187" s="287"/>
      <c r="H187" s="305"/>
      <c r="I187" s="268"/>
      <c r="K187" s="241"/>
    </row>
    <row r="188" spans="1:11" ht="12.75">
      <c r="A188" s="3"/>
      <c r="B188" s="4"/>
      <c r="E188" s="265"/>
      <c r="F188" s="288"/>
      <c r="G188" s="287"/>
      <c r="H188" s="305"/>
      <c r="I188" s="268"/>
      <c r="K188" s="241"/>
    </row>
    <row r="189" spans="1:11" ht="12.75">
      <c r="A189" s="3"/>
      <c r="B189" s="4"/>
      <c r="E189" s="265"/>
      <c r="F189" s="288"/>
      <c r="G189" s="287"/>
      <c r="H189" s="305"/>
      <c r="I189" s="268"/>
      <c r="K189" s="241"/>
    </row>
    <row r="190" spans="1:11" ht="12.75">
      <c r="A190" s="3"/>
      <c r="B190" s="4"/>
      <c r="E190" s="265"/>
      <c r="F190" s="288"/>
      <c r="G190" s="287"/>
      <c r="H190" s="305"/>
      <c r="I190" s="268"/>
      <c r="K190" s="241"/>
    </row>
    <row r="191" spans="1:11" ht="12.75">
      <c r="A191" s="3"/>
      <c r="B191" s="4"/>
      <c r="E191" s="265"/>
      <c r="F191" s="288"/>
      <c r="G191" s="287"/>
      <c r="H191" s="305"/>
      <c r="I191" s="268"/>
      <c r="K191" s="241"/>
    </row>
    <row r="192" spans="1:11" ht="12.75">
      <c r="A192" s="3"/>
      <c r="B192" s="4"/>
      <c r="E192" s="265"/>
      <c r="F192" s="288"/>
      <c r="G192" s="287"/>
      <c r="H192" s="305"/>
      <c r="I192" s="268"/>
      <c r="K192" s="241"/>
    </row>
    <row r="193" spans="1:11" ht="12.75">
      <c r="A193" s="3"/>
      <c r="B193" s="4"/>
      <c r="E193" s="265"/>
      <c r="F193" s="288"/>
      <c r="G193" s="287"/>
      <c r="H193" s="305"/>
      <c r="I193" s="268"/>
      <c r="K193" s="241"/>
    </row>
    <row r="194" spans="1:11" ht="12.75">
      <c r="A194" s="3"/>
      <c r="B194" s="4"/>
      <c r="E194" s="265"/>
      <c r="F194" s="288"/>
      <c r="G194" s="287"/>
      <c r="H194" s="305"/>
      <c r="I194" s="268"/>
      <c r="K194" s="241"/>
    </row>
    <row r="195" spans="1:11" ht="12.75">
      <c r="A195" s="3"/>
      <c r="B195" s="4"/>
      <c r="E195" s="265"/>
      <c r="F195" s="288"/>
      <c r="G195" s="287"/>
      <c r="H195" s="305"/>
      <c r="I195" s="268"/>
      <c r="K195" s="241"/>
    </row>
    <row r="196" spans="1:11" ht="12.75">
      <c r="A196" s="3"/>
      <c r="B196" s="4"/>
      <c r="E196" s="265"/>
      <c r="F196" s="288"/>
      <c r="G196" s="287"/>
      <c r="H196" s="305"/>
      <c r="I196" s="268"/>
      <c r="K196" s="241"/>
    </row>
    <row r="197" spans="1:11" ht="12.75">
      <c r="A197" s="3"/>
      <c r="B197" s="4"/>
      <c r="E197" s="265"/>
      <c r="F197" s="288"/>
      <c r="G197" s="287"/>
      <c r="H197" s="305"/>
      <c r="I197" s="268"/>
      <c r="K197" s="241"/>
    </row>
    <row r="198" spans="1:11" ht="12.75">
      <c r="A198" s="3"/>
      <c r="B198" s="4"/>
      <c r="E198" s="265"/>
      <c r="F198" s="288"/>
      <c r="G198" s="287"/>
      <c r="H198" s="305"/>
      <c r="I198" s="268"/>
      <c r="K198" s="241"/>
    </row>
    <row r="199" spans="1:11" ht="12.75">
      <c r="A199" s="3"/>
      <c r="B199" s="4"/>
      <c r="E199" s="265"/>
      <c r="F199" s="288"/>
      <c r="G199" s="287"/>
      <c r="H199" s="305"/>
      <c r="I199" s="268"/>
      <c r="K199" s="241"/>
    </row>
    <row r="200" spans="1:11" ht="12.75">
      <c r="A200" s="3"/>
      <c r="B200" s="4"/>
      <c r="E200" s="265"/>
      <c r="F200" s="288"/>
      <c r="G200" s="287"/>
      <c r="H200" s="305"/>
      <c r="I200" s="268"/>
      <c r="K200" s="241"/>
    </row>
    <row r="201" spans="1:11" ht="12.75">
      <c r="A201" s="3"/>
      <c r="B201" s="4"/>
      <c r="E201" s="265"/>
      <c r="F201" s="288"/>
      <c r="G201" s="287"/>
      <c r="H201" s="305"/>
      <c r="I201" s="268"/>
      <c r="K201" s="241"/>
    </row>
    <row r="202" spans="1:11" ht="12.75">
      <c r="A202" s="3"/>
      <c r="B202" s="4"/>
      <c r="E202" s="265"/>
      <c r="F202" s="288"/>
      <c r="G202" s="287"/>
      <c r="H202" s="305"/>
      <c r="I202" s="268"/>
      <c r="K202" s="241"/>
    </row>
    <row r="203" spans="1:11" ht="12.75">
      <c r="A203" s="3"/>
      <c r="B203" s="4"/>
      <c r="E203" s="265"/>
      <c r="F203" s="288"/>
      <c r="G203" s="287"/>
      <c r="H203" s="305"/>
      <c r="I203" s="268"/>
      <c r="K203" s="241"/>
    </row>
    <row r="204" spans="1:11" ht="12.75">
      <c r="A204" s="3"/>
      <c r="B204" s="4"/>
      <c r="E204" s="265"/>
      <c r="F204" s="288"/>
      <c r="G204" s="287"/>
      <c r="H204" s="305"/>
      <c r="I204" s="268"/>
      <c r="K204" s="241"/>
    </row>
    <row r="205" spans="1:11" ht="12.75">
      <c r="A205" s="3"/>
      <c r="B205" s="4"/>
      <c r="E205" s="265"/>
      <c r="F205" s="288"/>
      <c r="G205" s="287"/>
      <c r="H205" s="305"/>
      <c r="I205" s="268"/>
      <c r="K205" s="241"/>
    </row>
    <row r="206" spans="1:11" ht="12.75">
      <c r="A206" s="3"/>
      <c r="B206" s="4"/>
      <c r="E206" s="265"/>
      <c r="F206" s="288"/>
      <c r="G206" s="287"/>
      <c r="H206" s="305"/>
      <c r="I206" s="268"/>
      <c r="K206" s="241"/>
    </row>
    <row r="207" spans="1:11" ht="12.75">
      <c r="A207" s="3"/>
      <c r="B207" s="4"/>
      <c r="E207" s="265"/>
      <c r="F207" s="288"/>
      <c r="G207" s="287"/>
      <c r="H207" s="305"/>
      <c r="I207" s="268"/>
      <c r="K207" s="241"/>
    </row>
    <row r="208" spans="1:11" ht="12.75">
      <c r="A208" s="3"/>
      <c r="B208" s="4"/>
      <c r="E208" s="265"/>
      <c r="F208" s="288"/>
      <c r="G208" s="287"/>
      <c r="H208" s="305"/>
      <c r="I208" s="268"/>
      <c r="K208" s="241"/>
    </row>
    <row r="209" spans="1:11" ht="12.75">
      <c r="A209" s="3"/>
      <c r="B209" s="4"/>
      <c r="E209" s="265"/>
      <c r="F209" s="288"/>
      <c r="G209" s="287"/>
      <c r="H209" s="305"/>
      <c r="I209" s="268"/>
      <c r="K209" s="241"/>
    </row>
    <row r="210" spans="1:11" ht="12.75">
      <c r="A210" s="3"/>
      <c r="B210" s="4"/>
      <c r="E210" s="265"/>
      <c r="F210" s="288"/>
      <c r="G210" s="287"/>
      <c r="H210" s="305"/>
      <c r="I210" s="268"/>
      <c r="K210" s="241"/>
    </row>
    <row r="211" spans="1:11" ht="12.75">
      <c r="A211" s="3"/>
      <c r="B211" s="4"/>
      <c r="E211" s="265"/>
      <c r="F211" s="288"/>
      <c r="G211" s="287"/>
      <c r="H211" s="305"/>
      <c r="I211" s="268"/>
      <c r="K211" s="241"/>
    </row>
    <row r="212" spans="1:11" ht="12.75">
      <c r="A212" s="3"/>
      <c r="B212" s="4"/>
      <c r="E212" s="265"/>
      <c r="F212" s="288"/>
      <c r="G212" s="287"/>
      <c r="H212" s="305"/>
      <c r="I212" s="268"/>
      <c r="K212" s="241"/>
    </row>
    <row r="213" spans="1:11" ht="12.75">
      <c r="A213" s="3"/>
      <c r="B213" s="4"/>
      <c r="E213" s="265"/>
      <c r="F213" s="288"/>
      <c r="G213" s="287"/>
      <c r="H213" s="305"/>
      <c r="I213" s="268"/>
      <c r="K213" s="241"/>
    </row>
    <row r="214" spans="1:11" ht="12.75">
      <c r="A214" s="3"/>
      <c r="B214" s="4"/>
      <c r="E214" s="265"/>
      <c r="F214" s="288"/>
      <c r="G214" s="287"/>
      <c r="H214" s="305"/>
      <c r="I214" s="268"/>
      <c r="K214" s="241"/>
    </row>
    <row r="215" spans="1:11" ht="12.75">
      <c r="A215" s="3"/>
      <c r="B215" s="4"/>
      <c r="E215" s="265"/>
      <c r="F215" s="288"/>
      <c r="G215" s="287"/>
      <c r="H215" s="305"/>
      <c r="I215" s="268"/>
      <c r="K215" s="241"/>
    </row>
    <row r="216" spans="1:11" ht="12.75">
      <c r="A216" s="3"/>
      <c r="B216" s="4"/>
      <c r="E216" s="265"/>
      <c r="F216" s="288"/>
      <c r="G216" s="287"/>
      <c r="H216" s="305"/>
      <c r="I216" s="268"/>
      <c r="K216" s="241"/>
    </row>
    <row r="217" spans="1:11" ht="12.75">
      <c r="A217" s="3"/>
      <c r="B217" s="4"/>
      <c r="E217" s="265"/>
      <c r="F217" s="288"/>
      <c r="G217" s="287"/>
      <c r="H217" s="305"/>
      <c r="I217" s="268"/>
      <c r="K217" s="241"/>
    </row>
    <row r="218" spans="1:11" ht="12.75">
      <c r="A218" s="3"/>
      <c r="B218" s="4"/>
      <c r="E218" s="265"/>
      <c r="F218" s="288"/>
      <c r="G218" s="287"/>
      <c r="H218" s="305"/>
      <c r="I218" s="268"/>
      <c r="K218" s="241"/>
    </row>
    <row r="219" spans="1:11" ht="12.75">
      <c r="A219" s="3"/>
      <c r="B219" s="4"/>
      <c r="E219" s="265"/>
      <c r="F219" s="288"/>
      <c r="G219" s="287"/>
      <c r="H219" s="305"/>
      <c r="I219" s="268"/>
      <c r="K219" s="241"/>
    </row>
    <row r="220" spans="1:11" ht="12.75">
      <c r="A220" s="3"/>
      <c r="B220" s="4"/>
      <c r="E220" s="265"/>
      <c r="F220" s="288"/>
      <c r="G220" s="287"/>
      <c r="H220" s="305"/>
      <c r="I220" s="268"/>
      <c r="K220" s="241"/>
    </row>
    <row r="221" spans="1:11" ht="12.75">
      <c r="A221" s="3"/>
      <c r="B221" s="4"/>
      <c r="E221" s="265"/>
      <c r="F221" s="288"/>
      <c r="G221" s="287"/>
      <c r="H221" s="305"/>
      <c r="I221" s="268"/>
      <c r="K221" s="241"/>
    </row>
    <row r="222" spans="1:11" ht="12.75">
      <c r="A222" s="3"/>
      <c r="B222" s="4"/>
      <c r="E222" s="265"/>
      <c r="F222" s="288"/>
      <c r="G222" s="287"/>
      <c r="H222" s="305"/>
      <c r="I222" s="268"/>
      <c r="K222" s="241"/>
    </row>
    <row r="223" spans="1:11" ht="12.75">
      <c r="A223" s="3"/>
      <c r="B223" s="4"/>
      <c r="E223" s="265"/>
      <c r="F223" s="288"/>
      <c r="G223" s="287"/>
      <c r="H223" s="305"/>
      <c r="I223" s="268"/>
      <c r="K223" s="241"/>
    </row>
    <row r="224" spans="1:11" ht="12.75">
      <c r="A224" s="3"/>
      <c r="B224" s="4"/>
      <c r="E224" s="265"/>
      <c r="F224" s="288"/>
      <c r="G224" s="287"/>
      <c r="H224" s="305"/>
      <c r="I224" s="268"/>
      <c r="K224" s="241"/>
    </row>
    <row r="225" spans="1:11" ht="12.75">
      <c r="A225" s="3"/>
      <c r="B225" s="4"/>
      <c r="E225" s="265"/>
      <c r="F225" s="288"/>
      <c r="G225" s="287"/>
      <c r="H225" s="305"/>
      <c r="I225" s="268"/>
      <c r="K225" s="241"/>
    </row>
    <row r="226" spans="1:11" ht="12.75">
      <c r="A226" s="3"/>
      <c r="B226" s="4"/>
      <c r="E226" s="265"/>
      <c r="F226" s="288"/>
      <c r="G226" s="287"/>
      <c r="H226" s="305"/>
      <c r="I226" s="268"/>
      <c r="K226" s="241"/>
    </row>
    <row r="227" spans="1:11" ht="12.75">
      <c r="A227" s="3"/>
      <c r="B227" s="4"/>
      <c r="E227" s="265"/>
      <c r="F227" s="288"/>
      <c r="G227" s="287"/>
      <c r="H227" s="305"/>
      <c r="I227" s="268"/>
      <c r="K227" s="241"/>
    </row>
    <row r="228" spans="1:11" ht="12.75">
      <c r="A228" s="3"/>
      <c r="B228" s="4"/>
      <c r="E228" s="265"/>
      <c r="F228" s="288"/>
      <c r="G228" s="287"/>
      <c r="H228" s="305"/>
      <c r="I228" s="268"/>
      <c r="K228" s="241"/>
    </row>
    <row r="229" spans="1:11" ht="12.75">
      <c r="A229" s="3"/>
      <c r="B229" s="4"/>
      <c r="E229" s="265"/>
      <c r="F229" s="288"/>
      <c r="G229" s="287"/>
      <c r="H229" s="305"/>
      <c r="I229" s="268"/>
      <c r="K229" s="241"/>
    </row>
    <row r="230" spans="1:11" ht="12.75">
      <c r="A230" s="3"/>
      <c r="B230" s="4"/>
      <c r="E230" s="265"/>
      <c r="F230" s="288"/>
      <c r="G230" s="287"/>
      <c r="H230" s="305"/>
      <c r="I230" s="268"/>
      <c r="K230" s="241"/>
    </row>
    <row r="231" spans="1:11" ht="12.75">
      <c r="A231" s="3"/>
      <c r="B231" s="4"/>
      <c r="E231" s="265"/>
      <c r="F231" s="288"/>
      <c r="G231" s="287"/>
      <c r="H231" s="305"/>
      <c r="I231" s="268"/>
      <c r="K231" s="241"/>
    </row>
    <row r="232" spans="1:11" ht="12.75">
      <c r="A232" s="3"/>
      <c r="B232" s="4"/>
      <c r="E232" s="265"/>
      <c r="F232" s="288"/>
      <c r="G232" s="287"/>
      <c r="H232" s="305"/>
      <c r="I232" s="268"/>
      <c r="K232" s="241"/>
    </row>
    <row r="233" spans="1:11" ht="12.75">
      <c r="A233" s="3"/>
      <c r="B233" s="4"/>
      <c r="E233" s="265"/>
      <c r="F233" s="288"/>
      <c r="G233" s="287"/>
      <c r="H233" s="305"/>
      <c r="I233" s="268"/>
      <c r="K233" s="241"/>
    </row>
    <row r="234" spans="1:11" ht="12.75">
      <c r="A234" s="3"/>
      <c r="B234" s="4"/>
      <c r="E234" s="265"/>
      <c r="F234" s="288"/>
      <c r="G234" s="287"/>
      <c r="H234" s="305"/>
      <c r="I234" s="268"/>
      <c r="K234" s="241"/>
    </row>
    <row r="235" spans="1:11" ht="12.75">
      <c r="A235" s="3"/>
      <c r="B235" s="4"/>
      <c r="E235" s="265"/>
      <c r="F235" s="288"/>
      <c r="G235" s="287"/>
      <c r="H235" s="305"/>
      <c r="I235" s="268"/>
      <c r="K235" s="241"/>
    </row>
    <row r="236" spans="1:11" ht="12.75">
      <c r="A236" s="3"/>
      <c r="B236" s="4"/>
      <c r="E236" s="265"/>
      <c r="F236" s="288"/>
      <c r="G236" s="287"/>
      <c r="H236" s="305"/>
      <c r="I236" s="268"/>
      <c r="K236" s="241"/>
    </row>
    <row r="237" spans="1:11" ht="12.75">
      <c r="A237" s="3"/>
      <c r="B237" s="4"/>
      <c r="E237" s="265"/>
      <c r="F237" s="288"/>
      <c r="G237" s="287"/>
      <c r="H237" s="305"/>
      <c r="I237" s="268"/>
      <c r="K237" s="241"/>
    </row>
    <row r="238" spans="1:11" ht="12.75">
      <c r="A238" s="3"/>
      <c r="B238" s="4"/>
      <c r="E238" s="265"/>
      <c r="F238" s="288"/>
      <c r="G238" s="287"/>
      <c r="H238" s="305"/>
      <c r="I238" s="268"/>
      <c r="K238" s="241"/>
    </row>
    <row r="239" spans="1:11" ht="12.75">
      <c r="A239" s="3"/>
      <c r="B239" s="4"/>
      <c r="E239" s="265"/>
      <c r="F239" s="288"/>
      <c r="G239" s="287"/>
      <c r="H239" s="305"/>
      <c r="I239" s="268"/>
      <c r="K239" s="241"/>
    </row>
    <row r="240" spans="1:11" ht="12.75">
      <c r="A240" s="3"/>
      <c r="B240" s="4"/>
      <c r="E240" s="265"/>
      <c r="F240" s="288"/>
      <c r="G240" s="287"/>
      <c r="H240" s="305"/>
      <c r="I240" s="268"/>
      <c r="K240" s="241"/>
    </row>
    <row r="241" spans="1:11" ht="12.75">
      <c r="A241" s="3"/>
      <c r="B241" s="4"/>
      <c r="E241" s="265"/>
      <c r="F241" s="288"/>
      <c r="G241" s="287"/>
      <c r="H241" s="305"/>
      <c r="I241" s="268"/>
      <c r="K241" s="241"/>
    </row>
    <row r="242" spans="1:11" ht="12.75">
      <c r="A242" s="3"/>
      <c r="B242" s="4"/>
      <c r="E242" s="265"/>
      <c r="F242" s="288"/>
      <c r="G242" s="287"/>
      <c r="H242" s="305"/>
      <c r="I242" s="268"/>
      <c r="K242" s="241"/>
    </row>
    <row r="243" spans="1:11" ht="12.75">
      <c r="A243" s="3"/>
      <c r="B243" s="4"/>
      <c r="E243" s="265"/>
      <c r="F243" s="288"/>
      <c r="G243" s="287"/>
      <c r="H243" s="305"/>
      <c r="I243" s="268"/>
      <c r="K243" s="241"/>
    </row>
    <row r="244" spans="1:11" ht="12.75">
      <c r="A244" s="3"/>
      <c r="B244" s="4"/>
      <c r="E244" s="265"/>
      <c r="F244" s="288"/>
      <c r="G244" s="287"/>
      <c r="H244" s="305"/>
      <c r="I244" s="268"/>
      <c r="K244" s="241"/>
    </row>
    <row r="245" spans="1:11" ht="12.75">
      <c r="A245" s="3"/>
      <c r="B245" s="4"/>
      <c r="E245" s="265"/>
      <c r="F245" s="288"/>
      <c r="G245" s="287"/>
      <c r="H245" s="305"/>
      <c r="I245" s="268"/>
      <c r="K245" s="241"/>
    </row>
    <row r="246" spans="1:11" ht="12.75">
      <c r="A246" s="3"/>
      <c r="B246" s="4"/>
      <c r="E246" s="265"/>
      <c r="F246" s="288"/>
      <c r="G246" s="287"/>
      <c r="H246" s="305"/>
      <c r="I246" s="268"/>
      <c r="K246" s="241"/>
    </row>
    <row r="247" spans="1:11" ht="12.75">
      <c r="A247" s="3"/>
      <c r="B247" s="4"/>
      <c r="E247" s="265"/>
      <c r="F247" s="288"/>
      <c r="G247" s="287"/>
      <c r="H247" s="305"/>
      <c r="I247" s="268"/>
      <c r="K247" s="241"/>
    </row>
    <row r="248" spans="1:11" ht="12.75">
      <c r="A248" s="3"/>
      <c r="B248" s="4"/>
      <c r="E248" s="265"/>
      <c r="F248" s="288"/>
      <c r="G248" s="287"/>
      <c r="H248" s="305"/>
      <c r="I248" s="268"/>
      <c r="K248" s="241"/>
    </row>
    <row r="249" spans="1:11" ht="12.75">
      <c r="A249" s="3"/>
      <c r="B249" s="4"/>
      <c r="E249" s="265"/>
      <c r="F249" s="288"/>
      <c r="G249" s="287"/>
      <c r="H249" s="305"/>
      <c r="I249" s="268"/>
      <c r="K249" s="241"/>
    </row>
    <row r="250" spans="1:11" ht="12.75">
      <c r="A250" s="3"/>
      <c r="B250" s="4"/>
      <c r="E250" s="265"/>
      <c r="F250" s="288"/>
      <c r="G250" s="287"/>
      <c r="H250" s="305"/>
      <c r="I250" s="268"/>
      <c r="K250" s="241"/>
    </row>
    <row r="251" spans="1:11" ht="12.75">
      <c r="A251" s="3"/>
      <c r="B251" s="4"/>
      <c r="E251" s="265"/>
      <c r="F251" s="288"/>
      <c r="G251" s="287"/>
      <c r="H251" s="305"/>
      <c r="I251" s="268"/>
      <c r="K251" s="241"/>
    </row>
    <row r="252" spans="1:11" ht="12.75">
      <c r="A252" s="3"/>
      <c r="B252" s="4"/>
      <c r="E252" s="265"/>
      <c r="F252" s="288"/>
      <c r="G252" s="287"/>
      <c r="H252" s="305"/>
      <c r="I252" s="268"/>
      <c r="K252" s="241"/>
    </row>
    <row r="253" spans="1:11" ht="12.75">
      <c r="A253" s="3"/>
      <c r="B253" s="4"/>
      <c r="E253" s="265"/>
      <c r="F253" s="288"/>
      <c r="G253" s="287"/>
      <c r="H253" s="305"/>
      <c r="I253" s="268"/>
      <c r="K253" s="241"/>
    </row>
    <row r="254" spans="1:11" ht="12.75">
      <c r="A254" s="3"/>
      <c r="B254" s="4"/>
      <c r="E254" s="265"/>
      <c r="F254" s="288"/>
      <c r="G254" s="287"/>
      <c r="H254" s="305"/>
      <c r="I254" s="268"/>
      <c r="K254" s="241"/>
    </row>
    <row r="255" spans="1:11" ht="12.75">
      <c r="A255" s="3"/>
      <c r="B255" s="4"/>
      <c r="E255" s="265"/>
      <c r="F255" s="288"/>
      <c r="G255" s="287"/>
      <c r="H255" s="305"/>
      <c r="I255" s="268"/>
      <c r="K255" s="241"/>
    </row>
    <row r="256" spans="1:11" ht="12.75">
      <c r="A256" s="3"/>
      <c r="B256" s="4"/>
      <c r="E256" s="265"/>
      <c r="F256" s="288"/>
      <c r="G256" s="287"/>
      <c r="H256" s="305"/>
      <c r="I256" s="268"/>
      <c r="K256" s="241"/>
    </row>
    <row r="257" spans="1:11" ht="12.75">
      <c r="A257" s="3"/>
      <c r="B257" s="4"/>
      <c r="E257" s="265"/>
      <c r="F257" s="288"/>
      <c r="G257" s="287"/>
      <c r="H257" s="305"/>
      <c r="I257" s="268"/>
      <c r="K257" s="241"/>
    </row>
    <row r="258" spans="1:11" ht="12.75">
      <c r="A258" s="3"/>
      <c r="B258" s="4"/>
      <c r="E258" s="265"/>
      <c r="F258" s="288"/>
      <c r="G258" s="287"/>
      <c r="H258" s="305"/>
      <c r="I258" s="268"/>
      <c r="K258" s="241"/>
    </row>
    <row r="259" spans="1:11" ht="12.75">
      <c r="A259" s="3"/>
      <c r="B259" s="4"/>
      <c r="E259" s="265"/>
      <c r="F259" s="288"/>
      <c r="G259" s="287"/>
      <c r="H259" s="305"/>
      <c r="I259" s="268"/>
      <c r="K259" s="241"/>
    </row>
    <row r="260" spans="1:11" ht="12.75">
      <c r="A260" s="3"/>
      <c r="B260" s="4"/>
      <c r="E260" s="265"/>
      <c r="F260" s="288"/>
      <c r="G260" s="287"/>
      <c r="H260" s="305"/>
      <c r="I260" s="268"/>
      <c r="K260" s="241"/>
    </row>
    <row r="261" spans="1:11" ht="12.75">
      <c r="A261" s="3"/>
      <c r="B261" s="4"/>
      <c r="E261" s="265"/>
      <c r="F261" s="288"/>
      <c r="G261" s="287"/>
      <c r="H261" s="305"/>
      <c r="I261" s="268"/>
      <c r="K261" s="241"/>
    </row>
    <row r="262" spans="1:11" ht="12.75">
      <c r="A262" s="3"/>
      <c r="B262" s="4"/>
      <c r="E262" s="265"/>
      <c r="F262" s="288"/>
      <c r="G262" s="287"/>
      <c r="H262" s="305"/>
      <c r="I262" s="268"/>
      <c r="K262" s="241"/>
    </row>
    <row r="263" spans="1:11" ht="12.75">
      <c r="A263" s="3"/>
      <c r="B263" s="4"/>
      <c r="E263" s="265"/>
      <c r="F263" s="288"/>
      <c r="G263" s="287"/>
      <c r="H263" s="305"/>
      <c r="I263" s="268"/>
      <c r="K263" s="241"/>
    </row>
    <row r="264" spans="1:11" ht="12.75">
      <c r="A264" s="3"/>
      <c r="B264" s="4"/>
      <c r="E264" s="265"/>
      <c r="F264" s="288"/>
      <c r="G264" s="287"/>
      <c r="H264" s="305"/>
      <c r="I264" s="268"/>
      <c r="K264" s="241"/>
    </row>
    <row r="265" spans="1:11" ht="12.75">
      <c r="A265" s="3"/>
      <c r="B265" s="4"/>
      <c r="E265" s="265"/>
      <c r="F265" s="288"/>
      <c r="G265" s="287"/>
      <c r="H265" s="305"/>
      <c r="I265" s="268"/>
      <c r="K265" s="241"/>
    </row>
    <row r="266" spans="1:11" ht="12.75">
      <c r="A266" s="3"/>
      <c r="B266" s="4"/>
      <c r="E266" s="265"/>
      <c r="F266" s="288"/>
      <c r="G266" s="287"/>
      <c r="H266" s="305"/>
      <c r="I266" s="268"/>
      <c r="K266" s="241"/>
    </row>
    <row r="267" spans="1:11" ht="12.75">
      <c r="A267" s="3"/>
      <c r="B267" s="4"/>
      <c r="E267" s="265"/>
      <c r="F267" s="288"/>
      <c r="G267" s="287"/>
      <c r="H267" s="305"/>
      <c r="I267" s="268"/>
      <c r="K267" s="241"/>
    </row>
    <row r="268" spans="1:11" ht="12.75">
      <c r="A268" s="3"/>
      <c r="B268" s="4"/>
      <c r="E268" s="265"/>
      <c r="F268" s="288"/>
      <c r="G268" s="287"/>
      <c r="H268" s="305"/>
      <c r="I268" s="268"/>
      <c r="K268" s="241"/>
    </row>
    <row r="269" spans="1:11" ht="12.75">
      <c r="A269" s="3"/>
      <c r="B269" s="4"/>
      <c r="E269" s="265"/>
      <c r="F269" s="288"/>
      <c r="G269" s="287"/>
      <c r="H269" s="305"/>
      <c r="I269" s="268"/>
      <c r="K269" s="241"/>
    </row>
    <row r="270" spans="1:11" ht="12.75">
      <c r="A270" s="3"/>
      <c r="B270" s="4"/>
      <c r="E270" s="265"/>
      <c r="F270" s="288"/>
      <c r="G270" s="287"/>
      <c r="H270" s="305"/>
      <c r="I270" s="268"/>
      <c r="K270" s="241"/>
    </row>
    <row r="271" spans="1:11" ht="12.75">
      <c r="A271" s="3"/>
      <c r="B271" s="4"/>
      <c r="E271" s="265"/>
      <c r="F271" s="288"/>
      <c r="G271" s="287"/>
      <c r="H271" s="305"/>
      <c r="I271" s="268"/>
      <c r="K271" s="241"/>
    </row>
    <row r="272" spans="1:11" ht="12.75">
      <c r="A272" s="3"/>
      <c r="B272" s="4"/>
      <c r="E272" s="265"/>
      <c r="F272" s="288"/>
      <c r="G272" s="287"/>
      <c r="H272" s="305"/>
      <c r="I272" s="268"/>
      <c r="K272" s="241"/>
    </row>
    <row r="273" spans="1:11" ht="12.75">
      <c r="A273" s="3"/>
      <c r="B273" s="4"/>
      <c r="E273" s="265"/>
      <c r="F273" s="288"/>
      <c r="G273" s="287"/>
      <c r="H273" s="305"/>
      <c r="I273" s="268"/>
      <c r="K273" s="241"/>
    </row>
    <row r="274" spans="1:11" ht="12.75">
      <c r="A274" s="3"/>
      <c r="B274" s="4"/>
      <c r="E274" s="265"/>
      <c r="F274" s="288"/>
      <c r="G274" s="287"/>
      <c r="H274" s="305"/>
      <c r="I274" s="268"/>
      <c r="K274" s="241"/>
    </row>
    <row r="275" spans="1:11" ht="12.75">
      <c r="A275" s="3"/>
      <c r="B275" s="4"/>
      <c r="E275" s="265"/>
      <c r="F275" s="288"/>
      <c r="G275" s="287"/>
      <c r="H275" s="305"/>
      <c r="I275" s="268"/>
      <c r="K275" s="241"/>
    </row>
    <row r="276" spans="1:11" ht="12.75">
      <c r="A276" s="3"/>
      <c r="B276" s="4"/>
      <c r="E276" s="265"/>
      <c r="F276" s="288"/>
      <c r="G276" s="287"/>
      <c r="H276" s="305"/>
      <c r="I276" s="268"/>
      <c r="K276" s="241"/>
    </row>
    <row r="277" spans="1:11" ht="12.75">
      <c r="A277" s="3"/>
      <c r="B277" s="4"/>
      <c r="E277" s="265"/>
      <c r="F277" s="288"/>
      <c r="G277" s="287"/>
      <c r="H277" s="305"/>
      <c r="I277" s="268"/>
      <c r="K277" s="241"/>
    </row>
    <row r="278" spans="1:11" ht="12.75">
      <c r="A278" s="3"/>
      <c r="B278" s="4"/>
      <c r="E278" s="265"/>
      <c r="F278" s="288"/>
      <c r="G278" s="287"/>
      <c r="H278" s="305"/>
      <c r="I278" s="268"/>
      <c r="K278" s="241"/>
    </row>
    <row r="279" spans="1:11" ht="12.75">
      <c r="A279" s="3"/>
      <c r="B279" s="4"/>
      <c r="E279" s="265"/>
      <c r="F279" s="288"/>
      <c r="G279" s="287"/>
      <c r="H279" s="305"/>
      <c r="I279" s="268"/>
      <c r="K279" s="241"/>
    </row>
    <row r="280" spans="1:11" ht="12.75">
      <c r="A280" s="3"/>
      <c r="B280" s="4"/>
      <c r="E280" s="265"/>
      <c r="F280" s="288"/>
      <c r="G280" s="287"/>
      <c r="H280" s="305"/>
      <c r="I280" s="268"/>
      <c r="K280" s="241"/>
    </row>
    <row r="281" spans="1:11" ht="12.75">
      <c r="A281" s="3"/>
      <c r="B281" s="4"/>
      <c r="E281" s="265"/>
      <c r="F281" s="288"/>
      <c r="G281" s="287"/>
      <c r="H281" s="305"/>
      <c r="I281" s="268"/>
      <c r="K281" s="241"/>
    </row>
    <row r="282" spans="1:11" ht="12.75">
      <c r="A282" s="3"/>
      <c r="B282" s="4"/>
      <c r="E282" s="265"/>
      <c r="F282" s="288"/>
      <c r="G282" s="287"/>
      <c r="H282" s="305"/>
      <c r="I282" s="268"/>
      <c r="K282" s="241"/>
    </row>
    <row r="283" spans="1:11" ht="12.75">
      <c r="A283" s="3"/>
      <c r="B283" s="4"/>
      <c r="E283" s="265"/>
      <c r="F283" s="288"/>
      <c r="G283" s="287"/>
      <c r="H283" s="305"/>
      <c r="I283" s="268"/>
      <c r="K283" s="241"/>
    </row>
    <row r="284" spans="1:11" ht="12.75">
      <c r="A284" s="3"/>
      <c r="B284" s="4"/>
      <c r="E284" s="265"/>
      <c r="F284" s="288"/>
      <c r="G284" s="287"/>
      <c r="H284" s="305"/>
      <c r="I284" s="268"/>
      <c r="K284" s="241"/>
    </row>
    <row r="285" spans="1:11" ht="12.75">
      <c r="A285" s="3"/>
      <c r="B285" s="4"/>
      <c r="E285" s="265"/>
      <c r="F285" s="288"/>
      <c r="G285" s="287"/>
      <c r="H285" s="305"/>
      <c r="I285" s="268"/>
      <c r="K285" s="241"/>
    </row>
    <row r="286" spans="1:11" ht="12.75">
      <c r="A286" s="3"/>
      <c r="B286" s="4"/>
      <c r="E286" s="265"/>
      <c r="F286" s="288"/>
      <c r="G286" s="287"/>
      <c r="H286" s="305"/>
      <c r="I286" s="268"/>
      <c r="K286" s="241"/>
    </row>
    <row r="287" spans="1:11" ht="12.75">
      <c r="A287" s="3"/>
      <c r="B287" s="4"/>
      <c r="E287" s="265"/>
      <c r="F287" s="288"/>
      <c r="G287" s="287"/>
      <c r="H287" s="305"/>
      <c r="I287" s="268"/>
      <c r="K287" s="241"/>
    </row>
    <row r="288" spans="1:11" ht="12.75">
      <c r="A288" s="3"/>
      <c r="B288" s="4"/>
      <c r="E288" s="265"/>
      <c r="F288" s="288"/>
      <c r="G288" s="287"/>
      <c r="H288" s="305"/>
      <c r="I288" s="268"/>
      <c r="K288" s="241"/>
    </row>
    <row r="289" spans="1:11" ht="12.75">
      <c r="A289" s="3"/>
      <c r="B289" s="4"/>
      <c r="E289" s="265"/>
      <c r="F289" s="288"/>
      <c r="G289" s="287"/>
      <c r="H289" s="305"/>
      <c r="I289" s="268"/>
      <c r="K289" s="241"/>
    </row>
    <row r="290" spans="1:11" ht="12.75">
      <c r="A290" s="3"/>
      <c r="B290" s="4"/>
      <c r="E290" s="265"/>
      <c r="F290" s="288"/>
      <c r="G290" s="287"/>
      <c r="H290" s="305"/>
      <c r="I290" s="268"/>
      <c r="K290" s="241"/>
    </row>
    <row r="291" spans="1:11" ht="12.75">
      <c r="A291" s="3"/>
      <c r="B291" s="4"/>
      <c r="E291" s="265"/>
      <c r="F291" s="288"/>
      <c r="G291" s="287"/>
      <c r="H291" s="305"/>
      <c r="I291" s="268"/>
      <c r="K291" s="241"/>
    </row>
    <row r="292" spans="1:11" ht="12.75">
      <c r="A292" s="3"/>
      <c r="B292" s="4"/>
      <c r="E292" s="265"/>
      <c r="F292" s="288"/>
      <c r="G292" s="287"/>
      <c r="H292" s="305"/>
      <c r="I292" s="268"/>
      <c r="K292" s="241"/>
    </row>
    <row r="293" spans="1:11" ht="12.75">
      <c r="A293" s="3"/>
      <c r="B293" s="4"/>
      <c r="E293" s="265"/>
      <c r="F293" s="288"/>
      <c r="G293" s="287"/>
      <c r="H293" s="305"/>
      <c r="I293" s="268"/>
      <c r="K293" s="241"/>
    </row>
    <row r="294" spans="1:11" ht="12.75">
      <c r="A294" s="3"/>
      <c r="B294" s="4"/>
      <c r="E294" s="265"/>
      <c r="F294" s="288"/>
      <c r="G294" s="287"/>
      <c r="H294" s="305"/>
      <c r="I294" s="268"/>
      <c r="K294" s="241"/>
    </row>
    <row r="295" spans="1:11" ht="12.75">
      <c r="A295" s="3"/>
      <c r="B295" s="4"/>
      <c r="E295" s="265"/>
      <c r="F295" s="288"/>
      <c r="G295" s="287"/>
      <c r="H295" s="305"/>
      <c r="I295" s="268"/>
      <c r="K295" s="241"/>
    </row>
    <row r="296" spans="1:11" ht="12.75">
      <c r="A296" s="3"/>
      <c r="B296" s="4"/>
      <c r="E296" s="265"/>
      <c r="F296" s="288"/>
      <c r="G296" s="287"/>
      <c r="H296" s="305"/>
      <c r="I296" s="268"/>
      <c r="K296" s="241"/>
    </row>
    <row r="297" spans="1:11" ht="12.75">
      <c r="A297" s="3"/>
      <c r="B297" s="4"/>
      <c r="E297" s="265"/>
      <c r="F297" s="288"/>
      <c r="G297" s="287"/>
      <c r="H297" s="305"/>
      <c r="I297" s="268"/>
      <c r="K297" s="241"/>
    </row>
    <row r="298" spans="1:11" ht="12.75">
      <c r="A298" s="3"/>
      <c r="B298" s="4"/>
      <c r="E298" s="265"/>
      <c r="F298" s="288"/>
      <c r="G298" s="287"/>
      <c r="H298" s="305"/>
      <c r="I298" s="268"/>
      <c r="K298" s="241"/>
    </row>
    <row r="299" spans="1:11" ht="12.75">
      <c r="A299" s="3"/>
      <c r="B299" s="4"/>
      <c r="E299" s="265"/>
      <c r="F299" s="288"/>
      <c r="G299" s="287"/>
      <c r="H299" s="305"/>
      <c r="I299" s="268"/>
      <c r="K299" s="241"/>
    </row>
    <row r="300" spans="1:11" ht="12.75">
      <c r="A300" s="3"/>
      <c r="B300" s="4"/>
      <c r="E300" s="265"/>
      <c r="F300" s="288"/>
      <c r="G300" s="287"/>
      <c r="H300" s="305"/>
      <c r="I300" s="268"/>
      <c r="K300" s="241"/>
    </row>
    <row r="301" spans="1:11" ht="12.75">
      <c r="A301" s="3"/>
      <c r="B301" s="4"/>
      <c r="E301" s="265"/>
      <c r="F301" s="288"/>
      <c r="G301" s="287"/>
      <c r="H301" s="305"/>
      <c r="I301" s="268"/>
      <c r="K301" s="241"/>
    </row>
    <row r="302" spans="1:11" ht="12.75">
      <c r="A302" s="3"/>
      <c r="B302" s="4"/>
      <c r="E302" s="265"/>
      <c r="F302" s="288"/>
      <c r="G302" s="287"/>
      <c r="H302" s="305"/>
      <c r="I302" s="268"/>
      <c r="K302" s="241"/>
    </row>
    <row r="303" spans="1:11" ht="12.75">
      <c r="A303" s="3"/>
      <c r="B303" s="4"/>
      <c r="E303" s="265"/>
      <c r="F303" s="288"/>
      <c r="G303" s="287"/>
      <c r="H303" s="305"/>
      <c r="I303" s="268"/>
      <c r="K303" s="241"/>
    </row>
    <row r="304" spans="1:11" ht="12.75">
      <c r="A304" s="3"/>
      <c r="B304" s="4"/>
      <c r="E304" s="265"/>
      <c r="F304" s="288"/>
      <c r="G304" s="287"/>
      <c r="H304" s="305"/>
      <c r="I304" s="268"/>
      <c r="K304" s="241"/>
    </row>
    <row r="305" spans="1:11" ht="12.75">
      <c r="A305" s="3"/>
      <c r="B305" s="4"/>
      <c r="E305" s="265"/>
      <c r="F305" s="288"/>
      <c r="G305" s="287"/>
      <c r="H305" s="305"/>
      <c r="I305" s="268"/>
      <c r="K305" s="241"/>
    </row>
    <row r="306" spans="1:11" ht="12.75">
      <c r="A306" s="3"/>
      <c r="B306" s="4"/>
      <c r="E306" s="265"/>
      <c r="F306" s="288"/>
      <c r="G306" s="287"/>
      <c r="H306" s="305"/>
      <c r="I306" s="268"/>
      <c r="K306" s="241"/>
    </row>
    <row r="307" spans="1:11" ht="12.75">
      <c r="A307" s="3"/>
      <c r="B307" s="4"/>
      <c r="E307" s="265"/>
      <c r="F307" s="288"/>
      <c r="G307" s="287"/>
      <c r="H307" s="305"/>
      <c r="I307" s="268"/>
      <c r="K307" s="241"/>
    </row>
    <row r="308" spans="1:11" ht="12.75">
      <c r="A308" s="3"/>
      <c r="B308" s="4"/>
      <c r="E308" s="265"/>
      <c r="F308" s="288"/>
      <c r="G308" s="287"/>
      <c r="H308" s="305"/>
      <c r="I308" s="268"/>
      <c r="K308" s="241"/>
    </row>
    <row r="309" spans="1:11" ht="12.75">
      <c r="A309" s="3"/>
      <c r="B309" s="4"/>
      <c r="E309" s="265"/>
      <c r="F309" s="288"/>
      <c r="G309" s="287"/>
      <c r="H309" s="305"/>
      <c r="I309" s="268"/>
      <c r="K309" s="241"/>
    </row>
    <row r="310" spans="1:11" ht="12.75">
      <c r="A310" s="3"/>
      <c r="B310" s="4"/>
      <c r="E310" s="265"/>
      <c r="F310" s="288"/>
      <c r="G310" s="287"/>
      <c r="H310" s="305"/>
      <c r="I310" s="268"/>
      <c r="K310" s="241"/>
    </row>
    <row r="311" spans="1:11" ht="12.75">
      <c r="A311" s="3"/>
      <c r="B311" s="4"/>
      <c r="E311" s="265"/>
      <c r="F311" s="288"/>
      <c r="G311" s="287"/>
      <c r="H311" s="305"/>
      <c r="I311" s="268"/>
      <c r="K311" s="241"/>
    </row>
    <row r="312" spans="1:11" ht="12.75">
      <c r="A312" s="3"/>
      <c r="B312" s="4"/>
      <c r="E312" s="265"/>
      <c r="F312" s="288"/>
      <c r="G312" s="287"/>
      <c r="H312" s="305"/>
      <c r="I312" s="268"/>
      <c r="K312" s="241"/>
    </row>
    <row r="313" spans="1:11" ht="12.75">
      <c r="A313" s="3"/>
      <c r="B313" s="4"/>
      <c r="E313" s="265"/>
      <c r="F313" s="288"/>
      <c r="G313" s="287"/>
      <c r="H313" s="305"/>
      <c r="I313" s="268"/>
      <c r="K313" s="241"/>
    </row>
    <row r="314" spans="1:11" ht="12.75">
      <c r="A314" s="3"/>
      <c r="B314" s="4"/>
      <c r="E314" s="265"/>
      <c r="F314" s="288"/>
      <c r="G314" s="287"/>
      <c r="H314" s="305"/>
      <c r="I314" s="268"/>
      <c r="K314" s="241"/>
    </row>
    <row r="315" spans="1:11" ht="12.75">
      <c r="A315" s="3"/>
      <c r="B315" s="4"/>
      <c r="E315" s="265"/>
      <c r="F315" s="288"/>
      <c r="G315" s="287"/>
      <c r="H315" s="305"/>
      <c r="I315" s="268"/>
      <c r="K315" s="241"/>
    </row>
    <row r="316" spans="1:11" ht="12.75">
      <c r="A316" s="3"/>
      <c r="B316" s="4"/>
      <c r="E316" s="265"/>
      <c r="F316" s="288"/>
      <c r="G316" s="287"/>
      <c r="H316" s="305"/>
      <c r="I316" s="268"/>
      <c r="K316" s="241"/>
    </row>
    <row r="317" spans="1:11" ht="12.75">
      <c r="A317" s="3"/>
      <c r="B317" s="4"/>
      <c r="E317" s="265"/>
      <c r="F317" s="288"/>
      <c r="G317" s="287"/>
      <c r="H317" s="305"/>
      <c r="I317" s="268"/>
      <c r="K317" s="241"/>
    </row>
    <row r="318" spans="1:11" ht="12.75">
      <c r="A318" s="3"/>
      <c r="B318" s="4"/>
      <c r="E318" s="265"/>
      <c r="F318" s="288"/>
      <c r="G318" s="287"/>
      <c r="H318" s="305"/>
      <c r="I318" s="268"/>
      <c r="K318" s="241"/>
    </row>
    <row r="319" spans="1:11" ht="12.75">
      <c r="A319" s="3"/>
      <c r="B319" s="4"/>
      <c r="E319" s="265"/>
      <c r="F319" s="288"/>
      <c r="G319" s="287"/>
      <c r="H319" s="305"/>
      <c r="I319" s="268"/>
      <c r="K319" s="241"/>
    </row>
    <row r="320" spans="1:11" ht="12.75">
      <c r="A320" s="3"/>
      <c r="B320" s="4"/>
      <c r="E320" s="265"/>
      <c r="F320" s="288"/>
      <c r="G320" s="287"/>
      <c r="H320" s="305"/>
      <c r="I320" s="268"/>
      <c r="K320" s="241"/>
    </row>
    <row r="321" spans="1:11" ht="12.75">
      <c r="A321" s="3"/>
      <c r="B321" s="4"/>
      <c r="E321" s="265"/>
      <c r="F321" s="288"/>
      <c r="G321" s="287"/>
      <c r="H321" s="305"/>
      <c r="I321" s="268"/>
      <c r="K321" s="241"/>
    </row>
    <row r="322" spans="1:11" ht="12.75">
      <c r="A322" s="3"/>
      <c r="B322" s="4"/>
      <c r="E322" s="265"/>
      <c r="F322" s="288"/>
      <c r="G322" s="287"/>
      <c r="H322" s="305"/>
      <c r="I322" s="268"/>
      <c r="K322" s="241"/>
    </row>
    <row r="323" spans="1:11" ht="12.75">
      <c r="A323" s="3"/>
      <c r="B323" s="4"/>
      <c r="E323" s="265"/>
      <c r="F323" s="288"/>
      <c r="G323" s="287"/>
      <c r="H323" s="305"/>
      <c r="I323" s="268"/>
      <c r="K323" s="241"/>
    </row>
    <row r="324" spans="1:11" ht="12.75">
      <c r="A324" s="3"/>
      <c r="B324" s="4"/>
      <c r="E324" s="265"/>
      <c r="F324" s="288"/>
      <c r="G324" s="287"/>
      <c r="H324" s="305"/>
      <c r="I324" s="268"/>
      <c r="K324" s="241"/>
    </row>
    <row r="325" spans="1:11" ht="12.75">
      <c r="A325" s="3"/>
      <c r="B325" s="4"/>
      <c r="E325" s="265"/>
      <c r="F325" s="288"/>
      <c r="G325" s="287"/>
      <c r="H325" s="305"/>
      <c r="I325" s="268"/>
      <c r="K325" s="241"/>
    </row>
    <row r="326" spans="1:11" ht="12.75">
      <c r="A326" s="3"/>
      <c r="B326" s="4"/>
      <c r="E326" s="265"/>
      <c r="F326" s="288"/>
      <c r="G326" s="287"/>
      <c r="H326" s="305"/>
      <c r="I326" s="268"/>
      <c r="K326" s="241"/>
    </row>
    <row r="327" spans="1:11" ht="12.75">
      <c r="A327" s="3"/>
      <c r="B327" s="4"/>
      <c r="E327" s="265"/>
      <c r="F327" s="288"/>
      <c r="G327" s="287"/>
      <c r="H327" s="305"/>
      <c r="I327" s="268"/>
      <c r="K327" s="241"/>
    </row>
    <row r="328" spans="1:11" ht="12.75">
      <c r="A328" s="3"/>
      <c r="B328" s="4"/>
      <c r="E328" s="265"/>
      <c r="F328" s="288"/>
      <c r="G328" s="287"/>
      <c r="H328" s="305"/>
      <c r="I328" s="268"/>
      <c r="K328" s="241"/>
    </row>
    <row r="329" spans="1:11" ht="12.75">
      <c r="A329" s="3"/>
      <c r="B329" s="4"/>
      <c r="E329" s="265"/>
      <c r="F329" s="288"/>
      <c r="G329" s="287"/>
      <c r="H329" s="305"/>
      <c r="I329" s="268"/>
      <c r="K329" s="241"/>
    </row>
    <row r="330" spans="1:11" ht="12.75">
      <c r="A330" s="3"/>
      <c r="B330" s="4"/>
      <c r="E330" s="265"/>
      <c r="F330" s="288"/>
      <c r="G330" s="287"/>
      <c r="H330" s="305"/>
      <c r="I330" s="268"/>
      <c r="K330" s="241"/>
    </row>
    <row r="331" spans="1:11" ht="12.75">
      <c r="A331" s="3"/>
      <c r="B331" s="4"/>
      <c r="E331" s="265"/>
      <c r="F331" s="288"/>
      <c r="G331" s="287"/>
      <c r="H331" s="305"/>
      <c r="I331" s="268"/>
      <c r="K331" s="241"/>
    </row>
    <row r="332" spans="1:11" ht="12.75">
      <c r="A332" s="3"/>
      <c r="B332" s="4"/>
      <c r="E332" s="265"/>
      <c r="F332" s="288"/>
      <c r="G332" s="287"/>
      <c r="H332" s="305"/>
      <c r="I332" s="268"/>
      <c r="K332" s="241"/>
    </row>
    <row r="333" spans="1:11" ht="12.75">
      <c r="A333" s="3"/>
      <c r="B333" s="4"/>
      <c r="E333" s="265"/>
      <c r="F333" s="288"/>
      <c r="G333" s="287"/>
      <c r="H333" s="305"/>
      <c r="I333" s="268"/>
      <c r="K333" s="241"/>
    </row>
    <row r="334" spans="1:11" ht="12.75">
      <c r="A334" s="3"/>
      <c r="B334" s="4"/>
      <c r="E334" s="265"/>
      <c r="F334" s="288"/>
      <c r="G334" s="287"/>
      <c r="H334" s="305"/>
      <c r="I334" s="268"/>
      <c r="K334" s="241"/>
    </row>
    <row r="335" spans="1:11" ht="12.75">
      <c r="A335" s="3"/>
      <c r="B335" s="4"/>
      <c r="E335" s="265"/>
      <c r="F335" s="288"/>
      <c r="G335" s="287"/>
      <c r="H335" s="305"/>
      <c r="I335" s="268"/>
      <c r="K335" s="241"/>
    </row>
    <row r="336" spans="1:11" ht="12.75">
      <c r="A336" s="3"/>
      <c r="B336" s="4"/>
      <c r="E336" s="265"/>
      <c r="F336" s="288"/>
      <c r="G336" s="287"/>
      <c r="H336" s="305"/>
      <c r="I336" s="268"/>
      <c r="K336" s="241"/>
    </row>
    <row r="337" spans="1:11" ht="12.75">
      <c r="A337" s="3"/>
      <c r="B337" s="4"/>
      <c r="E337" s="265"/>
      <c r="F337" s="288"/>
      <c r="G337" s="287"/>
      <c r="H337" s="305"/>
      <c r="I337" s="268"/>
      <c r="K337" s="241"/>
    </row>
    <row r="338" spans="1:11" ht="12.75">
      <c r="A338" s="3"/>
      <c r="B338" s="4"/>
      <c r="E338" s="265"/>
      <c r="F338" s="288"/>
      <c r="G338" s="287"/>
      <c r="H338" s="305"/>
      <c r="I338" s="268"/>
      <c r="K338" s="241"/>
    </row>
    <row r="339" spans="1:11" ht="12.75">
      <c r="A339" s="3"/>
      <c r="B339" s="4"/>
      <c r="E339" s="265"/>
      <c r="F339" s="288"/>
      <c r="G339" s="287"/>
      <c r="H339" s="305"/>
      <c r="I339" s="268"/>
      <c r="K339" s="241"/>
    </row>
    <row r="340" spans="1:11" ht="12.75">
      <c r="A340" s="3"/>
      <c r="B340" s="4"/>
      <c r="E340" s="265"/>
      <c r="F340" s="288"/>
      <c r="G340" s="287"/>
      <c r="H340" s="305"/>
      <c r="I340" s="268"/>
      <c r="K340" s="241"/>
    </row>
    <row r="341" spans="1:11" ht="12.75">
      <c r="A341" s="3"/>
      <c r="B341" s="4"/>
      <c r="E341" s="265"/>
      <c r="F341" s="288"/>
      <c r="G341" s="287"/>
      <c r="H341" s="305"/>
      <c r="I341" s="268"/>
      <c r="K341" s="241"/>
    </row>
    <row r="342" spans="1:11" ht="12.75">
      <c r="A342" s="3"/>
      <c r="B342" s="4"/>
      <c r="E342" s="265"/>
      <c r="F342" s="288"/>
      <c r="G342" s="287"/>
      <c r="H342" s="305"/>
      <c r="I342" s="268"/>
      <c r="K342" s="241"/>
    </row>
    <row r="343" spans="1:11" ht="12.75">
      <c r="A343" s="3"/>
      <c r="B343" s="4"/>
      <c r="E343" s="265"/>
      <c r="F343" s="288"/>
      <c r="G343" s="287"/>
      <c r="H343" s="305"/>
      <c r="I343" s="268"/>
      <c r="K343" s="241"/>
    </row>
    <row r="344" spans="1:11" ht="12.75">
      <c r="A344" s="3"/>
      <c r="B344" s="4"/>
      <c r="E344" s="265"/>
      <c r="F344" s="288"/>
      <c r="G344" s="287"/>
      <c r="H344" s="305"/>
      <c r="I344" s="268"/>
      <c r="K344" s="241"/>
    </row>
    <row r="345" spans="1:11" ht="12.75">
      <c r="A345" s="3"/>
      <c r="B345" s="4"/>
      <c r="E345" s="265"/>
      <c r="F345" s="288"/>
      <c r="G345" s="287"/>
      <c r="H345" s="305"/>
      <c r="I345" s="268"/>
      <c r="K345" s="241"/>
    </row>
    <row r="346" spans="1:11" ht="12.75">
      <c r="A346" s="3"/>
      <c r="B346" s="4"/>
      <c r="E346" s="265"/>
      <c r="F346" s="288"/>
      <c r="G346" s="287"/>
      <c r="H346" s="305"/>
      <c r="I346" s="268"/>
      <c r="K346" s="241"/>
    </row>
    <row r="347" spans="1:11" ht="12.75">
      <c r="A347" s="3"/>
      <c r="B347" s="4"/>
      <c r="E347" s="265"/>
      <c r="F347" s="288"/>
      <c r="G347" s="287"/>
      <c r="H347" s="305"/>
      <c r="I347" s="268"/>
      <c r="K347" s="241"/>
    </row>
    <row r="348" spans="1:11" ht="12.75">
      <c r="A348" s="3"/>
      <c r="B348" s="4"/>
      <c r="E348" s="265"/>
      <c r="F348" s="288"/>
      <c r="G348" s="287"/>
      <c r="H348" s="305"/>
      <c r="I348" s="268"/>
      <c r="K348" s="241"/>
    </row>
    <row r="349" spans="1:11" ht="12.75">
      <c r="A349" s="3"/>
      <c r="B349" s="4"/>
      <c r="E349" s="265"/>
      <c r="F349" s="288"/>
      <c r="G349" s="287"/>
      <c r="H349" s="305"/>
      <c r="I349" s="268"/>
      <c r="K349" s="241"/>
    </row>
    <row r="350" spans="1:11" ht="12.75">
      <c r="A350" s="3"/>
      <c r="B350" s="4"/>
      <c r="E350" s="265"/>
      <c r="F350" s="288"/>
      <c r="G350" s="287"/>
      <c r="H350" s="305"/>
      <c r="I350" s="268"/>
      <c r="K350" s="241"/>
    </row>
    <row r="351" spans="1:11" ht="12.75">
      <c r="A351" s="3"/>
      <c r="B351" s="4"/>
      <c r="E351" s="265"/>
      <c r="F351" s="288"/>
      <c r="G351" s="287"/>
      <c r="H351" s="305"/>
      <c r="I351" s="268"/>
      <c r="K351" s="241"/>
    </row>
    <row r="352" spans="1:11" ht="12.75">
      <c r="A352" s="3"/>
      <c r="B352" s="4"/>
      <c r="E352" s="265"/>
      <c r="F352" s="288"/>
      <c r="G352" s="287"/>
      <c r="H352" s="305"/>
      <c r="I352" s="268"/>
      <c r="K352" s="241"/>
    </row>
    <row r="353" spans="1:11" ht="12.75">
      <c r="A353" s="3"/>
      <c r="B353" s="4"/>
      <c r="E353" s="265"/>
      <c r="F353" s="288"/>
      <c r="G353" s="287"/>
      <c r="H353" s="305"/>
      <c r="I353" s="268"/>
      <c r="K353" s="241"/>
    </row>
    <row r="354" spans="1:11" ht="12.75">
      <c r="A354" s="3"/>
      <c r="B354" s="4"/>
      <c r="E354" s="265"/>
      <c r="F354" s="288"/>
      <c r="G354" s="287"/>
      <c r="H354" s="305"/>
      <c r="I354" s="268"/>
      <c r="K354" s="241"/>
    </row>
    <row r="355" spans="1:11" ht="12.75">
      <c r="A355" s="3"/>
      <c r="B355" s="4"/>
      <c r="E355" s="265"/>
      <c r="F355" s="288"/>
      <c r="G355" s="287"/>
      <c r="H355" s="305"/>
      <c r="I355" s="268"/>
      <c r="K355" s="241"/>
    </row>
    <row r="356" spans="1:11" ht="12.75">
      <c r="A356" s="3"/>
      <c r="B356" s="4"/>
      <c r="E356" s="265"/>
      <c r="F356" s="288"/>
      <c r="G356" s="287"/>
      <c r="H356" s="305"/>
      <c r="I356" s="268"/>
      <c r="K356" s="241"/>
    </row>
    <row r="357" spans="1:11" ht="12.75">
      <c r="A357" s="3"/>
      <c r="B357" s="4"/>
      <c r="E357" s="265"/>
      <c r="F357" s="288"/>
      <c r="G357" s="287"/>
      <c r="H357" s="305"/>
      <c r="I357" s="268"/>
      <c r="K357" s="241"/>
    </row>
    <row r="358" spans="1:11" ht="12.75">
      <c r="A358" s="3"/>
      <c r="B358" s="4"/>
      <c r="E358" s="265"/>
      <c r="F358" s="288"/>
      <c r="G358" s="287"/>
      <c r="H358" s="305"/>
      <c r="I358" s="268"/>
      <c r="K358" s="241"/>
    </row>
    <row r="359" spans="1:11" ht="12.75">
      <c r="A359" s="3"/>
      <c r="B359" s="4"/>
      <c r="E359" s="265"/>
      <c r="F359" s="288"/>
      <c r="G359" s="287"/>
      <c r="H359" s="305"/>
      <c r="I359" s="268"/>
      <c r="K359" s="241"/>
    </row>
    <row r="360" spans="1:11" ht="12.75">
      <c r="A360" s="3"/>
      <c r="B360" s="4"/>
      <c r="E360" s="265"/>
      <c r="F360" s="288"/>
      <c r="G360" s="287"/>
      <c r="H360" s="305"/>
      <c r="I360" s="268"/>
      <c r="K360" s="241"/>
    </row>
    <row r="361" spans="1:11" ht="12.75">
      <c r="A361" s="3"/>
      <c r="B361" s="4"/>
      <c r="E361" s="265"/>
      <c r="F361" s="288"/>
      <c r="G361" s="287"/>
      <c r="H361" s="305"/>
      <c r="I361" s="268"/>
      <c r="K361" s="241"/>
    </row>
    <row r="362" spans="1:11" ht="12.75">
      <c r="A362" s="3"/>
      <c r="B362" s="4"/>
      <c r="E362" s="265"/>
      <c r="F362" s="288"/>
      <c r="G362" s="287"/>
      <c r="H362" s="305"/>
      <c r="I362" s="268"/>
      <c r="K362" s="241"/>
    </row>
    <row r="363" spans="1:11" ht="12.75">
      <c r="A363" s="3"/>
      <c r="B363" s="4"/>
      <c r="E363" s="265"/>
      <c r="F363" s="288"/>
      <c r="G363" s="287"/>
      <c r="H363" s="305"/>
      <c r="I363" s="268"/>
      <c r="K363" s="241"/>
    </row>
    <row r="364" spans="1:11" ht="12.75">
      <c r="A364" s="3"/>
      <c r="B364" s="4"/>
      <c r="E364" s="265"/>
      <c r="F364" s="288"/>
      <c r="G364" s="287"/>
      <c r="H364" s="305"/>
      <c r="I364" s="268"/>
      <c r="K364" s="241"/>
    </row>
    <row r="365" spans="1:11" ht="12.75">
      <c r="A365" s="3"/>
      <c r="B365" s="4"/>
      <c r="E365" s="265"/>
      <c r="F365" s="288"/>
      <c r="G365" s="287"/>
      <c r="H365" s="305"/>
      <c r="I365" s="268"/>
      <c r="K365" s="241"/>
    </row>
    <row r="366" spans="1:11" ht="12.75">
      <c r="A366" s="3"/>
      <c r="B366" s="4"/>
      <c r="E366" s="265"/>
      <c r="F366" s="288"/>
      <c r="G366" s="287"/>
      <c r="H366" s="305"/>
      <c r="I366" s="268"/>
      <c r="K366" s="241"/>
    </row>
    <row r="367" spans="1:11" ht="12.75">
      <c r="A367" s="3"/>
      <c r="B367" s="4"/>
      <c r="E367" s="265"/>
      <c r="F367" s="288"/>
      <c r="G367" s="287"/>
      <c r="H367" s="305"/>
      <c r="I367" s="268"/>
      <c r="K367" s="241"/>
    </row>
    <row r="368" spans="1:11" ht="12.75">
      <c r="A368" s="3"/>
      <c r="B368" s="4"/>
      <c r="E368" s="265"/>
      <c r="F368" s="288"/>
      <c r="G368" s="287"/>
      <c r="H368" s="305"/>
      <c r="I368" s="268"/>
      <c r="K368" s="241"/>
    </row>
    <row r="369" spans="1:11" ht="12.75">
      <c r="A369" s="3"/>
      <c r="B369" s="4"/>
      <c r="E369" s="265"/>
      <c r="F369" s="288"/>
      <c r="G369" s="287"/>
      <c r="H369" s="305"/>
      <c r="I369" s="268"/>
      <c r="K369" s="241"/>
    </row>
    <row r="370" spans="1:11" ht="12.75">
      <c r="A370" s="3"/>
      <c r="B370" s="4"/>
      <c r="E370" s="265"/>
      <c r="F370" s="288"/>
      <c r="G370" s="287"/>
      <c r="H370" s="305"/>
      <c r="I370" s="268"/>
      <c r="K370" s="241"/>
    </row>
    <row r="371" spans="1:11" ht="12.75">
      <c r="A371" s="3"/>
      <c r="B371" s="4"/>
      <c r="E371" s="265"/>
      <c r="F371" s="288"/>
      <c r="G371" s="287"/>
      <c r="H371" s="305"/>
      <c r="I371" s="268"/>
      <c r="K371" s="241"/>
    </row>
    <row r="372" spans="1:11" ht="12.75">
      <c r="A372" s="3"/>
      <c r="B372" s="4"/>
      <c r="E372" s="265"/>
      <c r="F372" s="288"/>
      <c r="G372" s="287"/>
      <c r="H372" s="305"/>
      <c r="I372" s="268"/>
      <c r="K372" s="241"/>
    </row>
    <row r="373" spans="1:11" ht="12.75">
      <c r="A373" s="3"/>
      <c r="B373" s="4"/>
      <c r="E373" s="265"/>
      <c r="F373" s="288"/>
      <c r="G373" s="287"/>
      <c r="H373" s="305"/>
      <c r="I373" s="268"/>
      <c r="K373" s="241"/>
    </row>
    <row r="374" spans="1:11" ht="12.75">
      <c r="A374" s="3"/>
      <c r="B374" s="4"/>
      <c r="E374" s="265"/>
      <c r="F374" s="288"/>
      <c r="G374" s="287"/>
      <c r="H374" s="305"/>
      <c r="I374" s="268"/>
      <c r="K374" s="241"/>
    </row>
    <row r="375" spans="1:11" ht="12.75">
      <c r="A375" s="3"/>
      <c r="B375" s="4"/>
      <c r="E375" s="265"/>
      <c r="F375" s="288"/>
      <c r="G375" s="287"/>
      <c r="H375" s="305"/>
      <c r="I375" s="268"/>
      <c r="K375" s="241"/>
    </row>
    <row r="376" spans="1:11" ht="12.75">
      <c r="A376" s="3"/>
      <c r="B376" s="4"/>
      <c r="E376" s="265"/>
      <c r="F376" s="288"/>
      <c r="G376" s="287"/>
      <c r="H376" s="305"/>
      <c r="I376" s="268"/>
      <c r="K376" s="241"/>
    </row>
    <row r="377" spans="1:11" ht="12.75">
      <c r="A377" s="3"/>
      <c r="B377" s="4"/>
      <c r="E377" s="265"/>
      <c r="F377" s="288"/>
      <c r="G377" s="287"/>
      <c r="H377" s="305"/>
      <c r="I377" s="268"/>
      <c r="K377" s="241"/>
    </row>
    <row r="378" spans="1:11" ht="12.75">
      <c r="A378" s="3"/>
      <c r="B378" s="4"/>
      <c r="E378" s="265"/>
      <c r="F378" s="288"/>
      <c r="G378" s="287"/>
      <c r="H378" s="305"/>
      <c r="I378" s="268"/>
      <c r="K378" s="241"/>
    </row>
    <row r="379" spans="1:11" ht="12.75">
      <c r="A379" s="3"/>
      <c r="B379" s="4"/>
      <c r="E379" s="265"/>
      <c r="F379" s="288"/>
      <c r="G379" s="287"/>
      <c r="H379" s="305"/>
      <c r="I379" s="268"/>
      <c r="K379" s="241"/>
    </row>
    <row r="380" spans="1:11" ht="12.75">
      <c r="A380" s="3"/>
      <c r="B380" s="4"/>
      <c r="E380" s="265"/>
      <c r="F380" s="288"/>
      <c r="G380" s="287"/>
      <c r="H380" s="305"/>
      <c r="I380" s="268"/>
      <c r="K380" s="241"/>
    </row>
    <row r="381" spans="1:11" ht="12.75">
      <c r="A381" s="3"/>
      <c r="B381" s="4"/>
      <c r="E381" s="265"/>
      <c r="F381" s="288"/>
      <c r="G381" s="287"/>
      <c r="H381" s="305"/>
      <c r="I381" s="268"/>
      <c r="K381" s="241"/>
    </row>
    <row r="382" spans="1:11" ht="12.75">
      <c r="A382" s="3"/>
      <c r="B382" s="4"/>
      <c r="E382" s="265"/>
      <c r="F382" s="288"/>
      <c r="G382" s="287"/>
      <c r="H382" s="305"/>
      <c r="I382" s="268"/>
      <c r="K382" s="241"/>
    </row>
    <row r="383" spans="1:11" ht="12.75">
      <c r="A383" s="3"/>
      <c r="B383" s="4"/>
      <c r="E383" s="265"/>
      <c r="F383" s="288"/>
      <c r="G383" s="287"/>
      <c r="H383" s="305"/>
      <c r="I383" s="268"/>
      <c r="K383" s="241"/>
    </row>
    <row r="384" spans="1:11" ht="12.75">
      <c r="A384" s="3"/>
      <c r="B384" s="4"/>
      <c r="E384" s="265"/>
      <c r="F384" s="288"/>
      <c r="G384" s="287"/>
      <c r="H384" s="305"/>
      <c r="I384" s="268"/>
      <c r="K384" s="241"/>
    </row>
    <row r="385" spans="1:11" ht="12.75">
      <c r="A385" s="3"/>
      <c r="B385" s="4"/>
      <c r="E385" s="265"/>
      <c r="F385" s="288"/>
      <c r="G385" s="287"/>
      <c r="H385" s="305"/>
      <c r="I385" s="268"/>
      <c r="K385" s="241"/>
    </row>
    <row r="386" spans="1:11" ht="12.75">
      <c r="A386" s="3"/>
      <c r="B386" s="4"/>
      <c r="E386" s="265"/>
      <c r="F386" s="288"/>
      <c r="G386" s="287"/>
      <c r="H386" s="305"/>
      <c r="I386" s="268"/>
      <c r="K386" s="241"/>
    </row>
    <row r="387" spans="1:11" ht="12.75">
      <c r="A387" s="3"/>
      <c r="B387" s="4"/>
      <c r="E387" s="265"/>
      <c r="F387" s="288"/>
      <c r="G387" s="287"/>
      <c r="H387" s="305"/>
      <c r="I387" s="268"/>
      <c r="K387" s="241"/>
    </row>
    <row r="388" spans="1:11" ht="12.75">
      <c r="A388" s="3"/>
      <c r="B388" s="4"/>
      <c r="E388" s="265"/>
      <c r="F388" s="288"/>
      <c r="G388" s="287"/>
      <c r="H388" s="305"/>
      <c r="I388" s="268"/>
      <c r="K388" s="241"/>
    </row>
    <row r="389" spans="1:11" ht="12.75">
      <c r="A389" s="3"/>
      <c r="B389" s="4"/>
      <c r="E389" s="265"/>
      <c r="F389" s="288"/>
      <c r="G389" s="287"/>
      <c r="H389" s="305"/>
      <c r="I389" s="268"/>
      <c r="K389" s="241"/>
    </row>
    <row r="390" spans="1:11" ht="12.75">
      <c r="A390" s="3"/>
      <c r="B390" s="4"/>
      <c r="E390" s="265"/>
      <c r="F390" s="288"/>
      <c r="G390" s="287"/>
      <c r="H390" s="305"/>
      <c r="I390" s="268"/>
      <c r="K390" s="241"/>
    </row>
    <row r="391" spans="1:11" ht="12.75">
      <c r="A391" s="3"/>
      <c r="B391" s="4"/>
      <c r="E391" s="265"/>
      <c r="F391" s="288"/>
      <c r="G391" s="287"/>
      <c r="H391" s="305"/>
      <c r="I391" s="268"/>
      <c r="K391" s="241"/>
    </row>
    <row r="392" spans="1:11" ht="12.75">
      <c r="A392" s="3"/>
      <c r="B392" s="4"/>
      <c r="E392" s="265"/>
      <c r="F392" s="288"/>
      <c r="G392" s="287"/>
      <c r="H392" s="305"/>
      <c r="I392" s="268"/>
      <c r="K392" s="241"/>
    </row>
    <row r="393" spans="1:11" ht="12.75">
      <c r="A393" s="3"/>
      <c r="B393" s="4"/>
      <c r="E393" s="265"/>
      <c r="F393" s="288"/>
      <c r="G393" s="287"/>
      <c r="H393" s="305"/>
      <c r="I393" s="268"/>
      <c r="K393" s="241"/>
    </row>
    <row r="394" spans="1:11" ht="12.75">
      <c r="A394" s="3"/>
      <c r="B394" s="4"/>
      <c r="E394" s="265"/>
      <c r="F394" s="288"/>
      <c r="G394" s="287"/>
      <c r="H394" s="305"/>
      <c r="I394" s="268"/>
      <c r="K394" s="241"/>
    </row>
    <row r="395" spans="1:11" ht="12.75">
      <c r="A395" s="3"/>
      <c r="B395" s="4"/>
      <c r="E395" s="265"/>
      <c r="F395" s="288"/>
      <c r="G395" s="287"/>
      <c r="H395" s="305"/>
      <c r="I395" s="268"/>
      <c r="K395" s="241"/>
    </row>
    <row r="396" spans="1:11" ht="12.75">
      <c r="A396" s="3"/>
      <c r="B396" s="4"/>
      <c r="E396" s="265"/>
      <c r="F396" s="288"/>
      <c r="G396" s="287"/>
      <c r="H396" s="305"/>
      <c r="I396" s="268"/>
      <c r="K396" s="241"/>
    </row>
    <row r="397" spans="1:11" ht="12.75">
      <c r="A397" s="3"/>
      <c r="B397" s="4"/>
      <c r="E397" s="265"/>
      <c r="F397" s="288"/>
      <c r="G397" s="287"/>
      <c r="H397" s="305"/>
      <c r="I397" s="268"/>
      <c r="K397" s="241"/>
    </row>
    <row r="398" spans="1:11" ht="12.75">
      <c r="A398" s="3"/>
      <c r="B398" s="4"/>
      <c r="E398" s="265"/>
      <c r="F398" s="288"/>
      <c r="G398" s="287"/>
      <c r="H398" s="305"/>
      <c r="I398" s="268"/>
      <c r="K398" s="241"/>
    </row>
    <row r="399" spans="1:11" ht="12.75">
      <c r="A399" s="3"/>
      <c r="B399" s="4"/>
      <c r="E399" s="265"/>
      <c r="F399" s="288"/>
      <c r="G399" s="287"/>
      <c r="H399" s="305"/>
      <c r="I399" s="268"/>
      <c r="K399" s="241"/>
    </row>
    <row r="400" spans="1:11" ht="12.75">
      <c r="A400" s="3"/>
      <c r="B400" s="4"/>
      <c r="E400" s="265"/>
      <c r="F400" s="288"/>
      <c r="G400" s="287"/>
      <c r="H400" s="305"/>
      <c r="I400" s="268"/>
      <c r="K400" s="241"/>
    </row>
    <row r="401" spans="1:11" ht="12.75">
      <c r="A401" s="3"/>
      <c r="B401" s="4"/>
      <c r="E401" s="265"/>
      <c r="F401" s="288"/>
      <c r="G401" s="287"/>
      <c r="H401" s="305"/>
      <c r="I401" s="268"/>
      <c r="K401" s="241"/>
    </row>
    <row r="402" spans="1:11" ht="12.75">
      <c r="A402" s="3"/>
      <c r="B402" s="4"/>
      <c r="E402" s="265"/>
      <c r="F402" s="288"/>
      <c r="G402" s="287"/>
      <c r="H402" s="305"/>
      <c r="I402" s="268"/>
      <c r="K402" s="241"/>
    </row>
    <row r="403" spans="1:11" ht="12.75">
      <c r="A403" s="3"/>
      <c r="B403" s="4"/>
      <c r="E403" s="265"/>
      <c r="F403" s="288"/>
      <c r="G403" s="287"/>
      <c r="H403" s="305"/>
      <c r="I403" s="268"/>
      <c r="K403" s="241"/>
    </row>
    <row r="404" spans="1:11" ht="12.75">
      <c r="A404" s="3"/>
      <c r="B404" s="4"/>
      <c r="E404" s="265"/>
      <c r="F404" s="288"/>
      <c r="G404" s="287"/>
      <c r="H404" s="305"/>
      <c r="I404" s="268"/>
      <c r="K404" s="241"/>
    </row>
    <row r="405" spans="1:11" ht="12.75">
      <c r="A405" s="3"/>
      <c r="B405" s="4"/>
      <c r="E405" s="265"/>
      <c r="F405" s="288"/>
      <c r="G405" s="287"/>
      <c r="H405" s="305"/>
      <c r="I405" s="268"/>
      <c r="K405" s="241"/>
    </row>
    <row r="406" spans="1:11" ht="12.75">
      <c r="A406" s="3"/>
      <c r="B406" s="4"/>
      <c r="E406" s="265"/>
      <c r="F406" s="288"/>
      <c r="G406" s="287"/>
      <c r="H406" s="305"/>
      <c r="I406" s="268"/>
      <c r="K406" s="241"/>
    </row>
    <row r="407" spans="1:11" ht="12.75">
      <c r="A407" s="3"/>
      <c r="B407" s="4"/>
      <c r="E407" s="265"/>
      <c r="F407" s="288"/>
      <c r="G407" s="287"/>
      <c r="H407" s="305"/>
      <c r="I407" s="268"/>
      <c r="K407" s="241"/>
    </row>
    <row r="408" spans="1:11" ht="12.75">
      <c r="A408" s="3"/>
      <c r="B408" s="4"/>
      <c r="E408" s="265"/>
      <c r="F408" s="288"/>
      <c r="G408" s="287"/>
      <c r="H408" s="305"/>
      <c r="I408" s="268"/>
      <c r="K408" s="241"/>
    </row>
    <row r="409" spans="1:11" ht="12.75">
      <c r="A409" s="3"/>
      <c r="B409" s="4"/>
      <c r="E409" s="265"/>
      <c r="F409" s="288"/>
      <c r="G409" s="287"/>
      <c r="H409" s="305"/>
      <c r="I409" s="268"/>
      <c r="K409" s="241"/>
    </row>
    <row r="410" spans="1:11" ht="12.75">
      <c r="A410" s="3"/>
      <c r="B410" s="4"/>
      <c r="E410" s="265"/>
      <c r="F410" s="288"/>
      <c r="G410" s="287"/>
      <c r="H410" s="305"/>
      <c r="I410" s="268"/>
      <c r="K410" s="241"/>
    </row>
    <row r="411" spans="1:11" ht="12.75">
      <c r="A411" s="3"/>
      <c r="B411" s="4"/>
      <c r="E411" s="265"/>
      <c r="F411" s="288"/>
      <c r="G411" s="287"/>
      <c r="H411" s="305"/>
      <c r="I411" s="268"/>
      <c r="K411" s="241"/>
    </row>
    <row r="412" spans="1:11" ht="12.75">
      <c r="A412" s="3"/>
      <c r="B412" s="4"/>
      <c r="E412" s="265"/>
      <c r="F412" s="288"/>
      <c r="G412" s="287"/>
      <c r="H412" s="305"/>
      <c r="I412" s="268"/>
      <c r="K412" s="241"/>
    </row>
    <row r="413" spans="1:11" ht="12.75">
      <c r="A413" s="3"/>
      <c r="B413" s="4"/>
      <c r="E413" s="265"/>
      <c r="F413" s="288"/>
      <c r="G413" s="287"/>
      <c r="H413" s="305"/>
      <c r="I413" s="268"/>
      <c r="K413" s="241"/>
    </row>
    <row r="414" spans="1:11" ht="12.75">
      <c r="A414" s="3"/>
      <c r="B414" s="4"/>
      <c r="E414" s="265"/>
      <c r="F414" s="288"/>
      <c r="G414" s="287"/>
      <c r="H414" s="305"/>
      <c r="I414" s="268"/>
      <c r="K414" s="241"/>
    </row>
    <row r="415" spans="1:11" ht="12.75">
      <c r="A415" s="3"/>
      <c r="B415" s="4"/>
      <c r="E415" s="265"/>
      <c r="F415" s="288"/>
      <c r="G415" s="287"/>
      <c r="H415" s="305"/>
      <c r="I415" s="268"/>
      <c r="K415" s="241"/>
    </row>
    <row r="416" spans="1:11" ht="12.75">
      <c r="A416" s="3"/>
      <c r="B416" s="4"/>
      <c r="E416" s="265"/>
      <c r="F416" s="288"/>
      <c r="G416" s="287"/>
      <c r="H416" s="305"/>
      <c r="I416" s="268"/>
      <c r="K416" s="241"/>
    </row>
    <row r="417" spans="1:11" ht="12.75">
      <c r="A417" s="3"/>
      <c r="B417" s="4"/>
      <c r="E417" s="265"/>
      <c r="F417" s="288"/>
      <c r="G417" s="287"/>
      <c r="H417" s="305"/>
      <c r="I417" s="268"/>
      <c r="K417" s="241"/>
    </row>
    <row r="418" spans="1:11" ht="12.75">
      <c r="A418" s="3"/>
      <c r="B418" s="4"/>
      <c r="E418" s="265"/>
      <c r="F418" s="288"/>
      <c r="G418" s="287"/>
      <c r="H418" s="305"/>
      <c r="I418" s="268"/>
      <c r="K418" s="241"/>
    </row>
    <row r="419" spans="1:11" ht="12.75">
      <c r="A419" s="3"/>
      <c r="B419" s="4"/>
      <c r="E419" s="265"/>
      <c r="F419" s="288"/>
      <c r="G419" s="287"/>
      <c r="H419" s="305"/>
      <c r="I419" s="268"/>
      <c r="K419" s="241"/>
    </row>
    <row r="420" spans="1:11" ht="12.75">
      <c r="A420" s="3"/>
      <c r="B420" s="4"/>
      <c r="E420" s="265"/>
      <c r="F420" s="288"/>
      <c r="G420" s="287"/>
      <c r="H420" s="305"/>
      <c r="I420" s="268"/>
      <c r="K420" s="241"/>
    </row>
    <row r="421" spans="1:11" ht="12.75">
      <c r="A421" s="3"/>
      <c r="B421" s="4"/>
      <c r="E421" s="265"/>
      <c r="F421" s="288"/>
      <c r="G421" s="287"/>
      <c r="H421" s="305"/>
      <c r="I421" s="268"/>
      <c r="K421" s="241"/>
    </row>
    <row r="422" spans="1:11" ht="12.75">
      <c r="A422" s="3"/>
      <c r="B422" s="4"/>
      <c r="E422" s="265"/>
      <c r="F422" s="288"/>
      <c r="G422" s="287"/>
      <c r="H422" s="305"/>
      <c r="I422" s="268"/>
      <c r="K422" s="241"/>
    </row>
    <row r="423" spans="1:11" ht="12.75">
      <c r="A423" s="3"/>
      <c r="B423" s="4"/>
      <c r="E423" s="265"/>
      <c r="F423" s="288"/>
      <c r="G423" s="287"/>
      <c r="H423" s="305"/>
      <c r="I423" s="268"/>
      <c r="K423" s="241"/>
    </row>
    <row r="424" spans="1:11" ht="12.75">
      <c r="A424" s="3"/>
      <c r="B424" s="4"/>
      <c r="E424" s="265"/>
      <c r="F424" s="288"/>
      <c r="G424" s="287"/>
      <c r="H424" s="305"/>
      <c r="I424" s="268"/>
      <c r="K424" s="241"/>
    </row>
    <row r="425" spans="1:11" ht="12.75">
      <c r="A425" s="3"/>
      <c r="B425" s="4"/>
      <c r="E425" s="265"/>
      <c r="F425" s="288"/>
      <c r="G425" s="287"/>
      <c r="H425" s="305"/>
      <c r="I425" s="268"/>
      <c r="K425" s="241"/>
    </row>
    <row r="426" spans="1:11" ht="12.75">
      <c r="A426" s="3"/>
      <c r="B426" s="4"/>
      <c r="E426" s="265"/>
      <c r="F426" s="288"/>
      <c r="G426" s="287"/>
      <c r="H426" s="305"/>
      <c r="I426" s="268"/>
      <c r="K426" s="241"/>
    </row>
    <row r="427" spans="1:11" ht="12.75">
      <c r="A427" s="3"/>
      <c r="B427" s="4"/>
      <c r="E427" s="265"/>
      <c r="F427" s="288"/>
      <c r="G427" s="287"/>
      <c r="H427" s="305"/>
      <c r="I427" s="268"/>
      <c r="K427" s="241"/>
    </row>
    <row r="428" spans="1:11" ht="12.75">
      <c r="A428" s="3"/>
      <c r="B428" s="4"/>
      <c r="E428" s="265"/>
      <c r="F428" s="288"/>
      <c r="G428" s="287"/>
      <c r="H428" s="305"/>
      <c r="I428" s="268"/>
      <c r="K428" s="241"/>
    </row>
    <row r="429" spans="1:11" ht="12.75">
      <c r="A429" s="3"/>
      <c r="B429" s="4"/>
      <c r="E429" s="265"/>
      <c r="F429" s="288"/>
      <c r="G429" s="287"/>
      <c r="H429" s="305"/>
      <c r="I429" s="268"/>
      <c r="K429" s="241"/>
    </row>
    <row r="430" spans="1:11" ht="12.75">
      <c r="A430" s="3"/>
      <c r="B430" s="4"/>
      <c r="E430" s="265"/>
      <c r="F430" s="288"/>
      <c r="G430" s="287"/>
      <c r="H430" s="305"/>
      <c r="I430" s="268"/>
      <c r="K430" s="241"/>
    </row>
    <row r="431" spans="1:11" ht="12.75">
      <c r="A431" s="3"/>
      <c r="B431" s="4"/>
      <c r="E431" s="265"/>
      <c r="F431" s="288"/>
      <c r="G431" s="287"/>
      <c r="H431" s="305"/>
      <c r="I431" s="268"/>
      <c r="K431" s="241"/>
    </row>
    <row r="432" spans="1:11" ht="12.75">
      <c r="A432" s="3"/>
      <c r="B432" s="4"/>
      <c r="E432" s="265"/>
      <c r="F432" s="288"/>
      <c r="G432" s="287"/>
      <c r="H432" s="305"/>
      <c r="I432" s="268"/>
      <c r="K432" s="241"/>
    </row>
    <row r="433" spans="1:11" ht="12.75">
      <c r="A433" s="3"/>
      <c r="B433" s="4"/>
      <c r="E433" s="265"/>
      <c r="F433" s="288"/>
      <c r="G433" s="287"/>
      <c r="H433" s="305"/>
      <c r="I433" s="268"/>
      <c r="K433" s="241"/>
    </row>
    <row r="434" spans="1:11" ht="12.75">
      <c r="A434" s="3"/>
      <c r="B434" s="4"/>
      <c r="E434" s="265"/>
      <c r="F434" s="288"/>
      <c r="G434" s="287"/>
      <c r="H434" s="305"/>
      <c r="I434" s="268"/>
      <c r="K434" s="241"/>
    </row>
    <row r="435" spans="1:11" ht="12.75">
      <c r="A435" s="3"/>
      <c r="B435" s="4"/>
      <c r="E435" s="265"/>
      <c r="F435" s="288"/>
      <c r="G435" s="287"/>
      <c r="H435" s="305"/>
      <c r="I435" s="268"/>
      <c r="K435" s="241"/>
    </row>
    <row r="436" spans="1:11" ht="12.75">
      <c r="A436" s="3"/>
      <c r="B436" s="4"/>
      <c r="E436" s="265"/>
      <c r="F436" s="288"/>
      <c r="G436" s="287"/>
      <c r="H436" s="305"/>
      <c r="I436" s="268"/>
      <c r="K436" s="241"/>
    </row>
    <row r="437" spans="1:11" ht="12.75">
      <c r="A437" s="3"/>
      <c r="B437" s="4"/>
      <c r="E437" s="265"/>
      <c r="F437" s="288"/>
      <c r="G437" s="287"/>
      <c r="H437" s="305"/>
      <c r="I437" s="268"/>
      <c r="K437" s="241"/>
    </row>
    <row r="438" spans="1:11" ht="12.75">
      <c r="A438" s="3"/>
      <c r="B438" s="4"/>
      <c r="E438" s="265"/>
      <c r="F438" s="288"/>
      <c r="G438" s="287"/>
      <c r="H438" s="305"/>
      <c r="I438" s="268"/>
      <c r="K438" s="241"/>
    </row>
    <row r="439" spans="1:11" ht="12.75">
      <c r="A439" s="3"/>
      <c r="B439" s="4"/>
      <c r="E439" s="265"/>
      <c r="F439" s="288"/>
      <c r="G439" s="287"/>
      <c r="H439" s="305"/>
      <c r="I439" s="268"/>
      <c r="K439" s="241"/>
    </row>
    <row r="440" spans="1:11" ht="12.75">
      <c r="A440" s="3"/>
      <c r="B440" s="4"/>
      <c r="E440" s="265"/>
      <c r="F440" s="288"/>
      <c r="G440" s="287"/>
      <c r="H440" s="305"/>
      <c r="I440" s="268"/>
      <c r="K440" s="241"/>
    </row>
    <row r="441" spans="1:11" ht="12.75">
      <c r="A441" s="3"/>
      <c r="B441" s="4"/>
      <c r="E441" s="265"/>
      <c r="F441" s="288"/>
      <c r="G441" s="287"/>
      <c r="H441" s="305"/>
      <c r="I441" s="268"/>
      <c r="K441" s="241"/>
    </row>
    <row r="442" spans="1:11" ht="12.75">
      <c r="A442" s="3"/>
      <c r="B442" s="4"/>
      <c r="E442" s="265"/>
      <c r="F442" s="288"/>
      <c r="G442" s="287"/>
      <c r="H442" s="305"/>
      <c r="I442" s="268"/>
      <c r="K442" s="241"/>
    </row>
    <row r="443" spans="1:11" ht="12.75">
      <c r="A443" s="3"/>
      <c r="B443" s="4"/>
      <c r="E443" s="265"/>
      <c r="F443" s="288"/>
      <c r="G443" s="287"/>
      <c r="H443" s="305"/>
      <c r="I443" s="268"/>
      <c r="K443" s="241"/>
    </row>
    <row r="444" spans="1:11" ht="12.75">
      <c r="A444" s="3"/>
      <c r="B444" s="4"/>
      <c r="E444" s="265"/>
      <c r="F444" s="288"/>
      <c r="G444" s="287"/>
      <c r="H444" s="305"/>
      <c r="I444" s="268"/>
      <c r="K444" s="241"/>
    </row>
    <row r="445" spans="1:11" ht="12.75">
      <c r="A445" s="3"/>
      <c r="B445" s="4"/>
      <c r="E445" s="265"/>
      <c r="F445" s="288"/>
      <c r="G445" s="287"/>
      <c r="H445" s="305"/>
      <c r="I445" s="268"/>
      <c r="K445" s="241"/>
    </row>
    <row r="446" spans="1:11" ht="12.75">
      <c r="A446" s="3"/>
      <c r="B446" s="4"/>
      <c r="E446" s="265"/>
      <c r="F446" s="288"/>
      <c r="G446" s="287"/>
      <c r="H446" s="305"/>
      <c r="I446" s="268"/>
      <c r="K446" s="241"/>
    </row>
    <row r="447" spans="1:11" ht="12.75">
      <c r="A447" s="3"/>
      <c r="B447" s="4"/>
      <c r="E447" s="265"/>
      <c r="F447" s="288"/>
      <c r="G447" s="287"/>
      <c r="H447" s="305"/>
      <c r="I447" s="268"/>
      <c r="K447" s="241"/>
    </row>
    <row r="448" spans="1:11" ht="12.75">
      <c r="A448" s="3"/>
      <c r="B448" s="4"/>
      <c r="E448" s="265"/>
      <c r="F448" s="288"/>
      <c r="G448" s="287"/>
      <c r="H448" s="305"/>
      <c r="I448" s="268"/>
      <c r="K448" s="241"/>
    </row>
    <row r="449" spans="1:11" ht="12.75">
      <c r="A449" s="3"/>
      <c r="B449" s="4"/>
      <c r="E449" s="265"/>
      <c r="F449" s="288"/>
      <c r="G449" s="287"/>
      <c r="H449" s="305"/>
      <c r="I449" s="268"/>
      <c r="K449" s="241"/>
    </row>
    <row r="450" spans="1:11" ht="12.75">
      <c r="A450" s="3"/>
      <c r="B450" s="4"/>
      <c r="E450" s="265"/>
      <c r="F450" s="288"/>
      <c r="G450" s="287"/>
      <c r="H450" s="305"/>
      <c r="I450" s="268"/>
      <c r="K450" s="241"/>
    </row>
    <row r="451" spans="1:11" ht="12.75">
      <c r="A451" s="3"/>
      <c r="B451" s="4"/>
      <c r="E451" s="265"/>
      <c r="F451" s="288"/>
      <c r="G451" s="287"/>
      <c r="H451" s="305"/>
      <c r="I451" s="268"/>
      <c r="K451" s="241"/>
    </row>
    <row r="452" spans="1:11" ht="12.75">
      <c r="A452" s="3"/>
      <c r="B452" s="4"/>
      <c r="E452" s="265"/>
      <c r="F452" s="288"/>
      <c r="G452" s="287"/>
      <c r="H452" s="305"/>
      <c r="I452" s="268"/>
      <c r="K452" s="241"/>
    </row>
    <row r="453" spans="1:11" ht="12.75">
      <c r="A453" s="3"/>
      <c r="B453" s="4"/>
      <c r="E453" s="265"/>
      <c r="F453" s="288"/>
      <c r="G453" s="287"/>
      <c r="H453" s="305"/>
      <c r="I453" s="268"/>
      <c r="K453" s="241"/>
    </row>
    <row r="454" spans="1:11" ht="12.75">
      <c r="A454" s="3"/>
      <c r="B454" s="4"/>
      <c r="E454" s="265"/>
      <c r="F454" s="288"/>
      <c r="G454" s="287"/>
      <c r="H454" s="305"/>
      <c r="I454" s="268"/>
      <c r="K454" s="241"/>
    </row>
    <row r="455" spans="1:11" ht="12.75">
      <c r="A455" s="3"/>
      <c r="B455" s="4"/>
      <c r="E455" s="265"/>
      <c r="F455" s="288"/>
      <c r="G455" s="287"/>
      <c r="H455" s="305"/>
      <c r="I455" s="268"/>
      <c r="K455" s="241"/>
    </row>
    <row r="456" spans="1:11" ht="12.75">
      <c r="A456" s="3"/>
      <c r="B456" s="4"/>
      <c r="E456" s="265"/>
      <c r="F456" s="288"/>
      <c r="G456" s="287"/>
      <c r="H456" s="305"/>
      <c r="I456" s="268"/>
      <c r="K456" s="241"/>
    </row>
    <row r="457" spans="1:11" ht="12.75">
      <c r="A457" s="3"/>
      <c r="B457" s="4"/>
      <c r="E457" s="265"/>
      <c r="F457" s="288"/>
      <c r="G457" s="287"/>
      <c r="H457" s="305"/>
      <c r="I457" s="268"/>
      <c r="K457" s="241"/>
    </row>
    <row r="458" spans="1:11" ht="12.75">
      <c r="A458" s="3"/>
      <c r="B458" s="4"/>
      <c r="E458" s="265"/>
      <c r="F458" s="288"/>
      <c r="G458" s="287"/>
      <c r="H458" s="305"/>
      <c r="I458" s="268"/>
      <c r="K458" s="241"/>
    </row>
    <row r="459" spans="1:11" ht="12.75">
      <c r="A459" s="3"/>
      <c r="B459" s="4"/>
      <c r="E459" s="265"/>
      <c r="F459" s="288"/>
      <c r="G459" s="287"/>
      <c r="H459" s="305"/>
      <c r="I459" s="268"/>
      <c r="K459" s="241"/>
    </row>
    <row r="460" spans="1:11" ht="12.75">
      <c r="A460" s="3"/>
      <c r="B460" s="4"/>
      <c r="E460" s="265"/>
      <c r="F460" s="288"/>
      <c r="G460" s="287"/>
      <c r="H460" s="305"/>
      <c r="I460" s="268"/>
      <c r="K460" s="241"/>
    </row>
    <row r="461" spans="1:11" ht="12.75">
      <c r="A461" s="3"/>
      <c r="B461" s="4"/>
      <c r="E461" s="265"/>
      <c r="F461" s="288"/>
      <c r="G461" s="287"/>
      <c r="H461" s="305"/>
      <c r="I461" s="268"/>
      <c r="K461" s="241"/>
    </row>
    <row r="462" spans="1:11" ht="12.75">
      <c r="A462" s="3"/>
      <c r="B462" s="4"/>
      <c r="E462" s="265"/>
      <c r="F462" s="288"/>
      <c r="G462" s="287"/>
      <c r="H462" s="305"/>
      <c r="I462" s="268"/>
      <c r="K462" s="241"/>
    </row>
    <row r="463" spans="1:11" ht="12.75">
      <c r="A463" s="3"/>
      <c r="B463" s="4"/>
      <c r="E463" s="265"/>
      <c r="F463" s="288"/>
      <c r="G463" s="287"/>
      <c r="H463" s="305"/>
      <c r="I463" s="268"/>
      <c r="K463" s="241"/>
    </row>
    <row r="464" spans="1:11" ht="12.75">
      <c r="A464" s="3"/>
      <c r="B464" s="4"/>
      <c r="E464" s="265"/>
      <c r="F464" s="288"/>
      <c r="G464" s="287"/>
      <c r="H464" s="305"/>
      <c r="I464" s="268"/>
      <c r="K464" s="241"/>
    </row>
    <row r="465" spans="1:11" ht="12.75">
      <c r="A465" s="3"/>
      <c r="B465" s="4"/>
      <c r="E465" s="265"/>
      <c r="F465" s="288"/>
      <c r="G465" s="287"/>
      <c r="H465" s="305"/>
      <c r="I465" s="268"/>
      <c r="K465" s="241"/>
    </row>
    <row r="466" spans="1:11" ht="12.75">
      <c r="A466" s="3"/>
      <c r="B466" s="4"/>
      <c r="E466" s="265"/>
      <c r="F466" s="288"/>
      <c r="G466" s="287"/>
      <c r="H466" s="305"/>
      <c r="I466" s="268"/>
      <c r="K466" s="241"/>
    </row>
    <row r="467" spans="1:11" ht="12.75">
      <c r="A467" s="3"/>
      <c r="B467" s="4"/>
      <c r="E467" s="265"/>
      <c r="F467" s="288"/>
      <c r="G467" s="287"/>
      <c r="H467" s="305"/>
      <c r="I467" s="268"/>
      <c r="K467" s="241"/>
    </row>
    <row r="468" spans="1:11" ht="12.75">
      <c r="A468" s="3"/>
      <c r="B468" s="4"/>
      <c r="E468" s="265"/>
      <c r="F468" s="288"/>
      <c r="G468" s="287"/>
      <c r="H468" s="305"/>
      <c r="I468" s="268"/>
      <c r="K468" s="241"/>
    </row>
    <row r="469" spans="1:11" ht="12.75">
      <c r="A469" s="3"/>
      <c r="B469" s="4"/>
      <c r="E469" s="265"/>
      <c r="F469" s="288"/>
      <c r="G469" s="287"/>
      <c r="H469" s="305"/>
      <c r="I469" s="268"/>
      <c r="K469" s="241"/>
    </row>
    <row r="470" spans="1:11" ht="12.75">
      <c r="A470" s="3"/>
      <c r="B470" s="4"/>
      <c r="E470" s="265"/>
      <c r="F470" s="288"/>
      <c r="G470" s="287"/>
      <c r="H470" s="305"/>
      <c r="I470" s="268"/>
      <c r="K470" s="241"/>
    </row>
    <row r="471" spans="1:11" ht="12.75">
      <c r="A471" s="3"/>
      <c r="B471" s="4"/>
      <c r="E471" s="265"/>
      <c r="F471" s="288"/>
      <c r="G471" s="287"/>
      <c r="H471" s="305"/>
      <c r="I471" s="268"/>
      <c r="K471" s="241"/>
    </row>
    <row r="472" spans="1:11" ht="12.75">
      <c r="A472" s="3"/>
      <c r="B472" s="4"/>
      <c r="E472" s="265"/>
      <c r="F472" s="288"/>
      <c r="G472" s="287"/>
      <c r="H472" s="305"/>
      <c r="I472" s="268"/>
      <c r="K472" s="241"/>
    </row>
    <row r="473" spans="1:11" ht="12.75">
      <c r="A473" s="3"/>
      <c r="B473" s="4"/>
      <c r="E473" s="265"/>
      <c r="F473" s="288"/>
      <c r="G473" s="287"/>
      <c r="H473" s="305"/>
      <c r="I473" s="268"/>
      <c r="K473" s="241"/>
    </row>
    <row r="474" spans="1:11" ht="12.75">
      <c r="A474" s="3"/>
      <c r="B474" s="4"/>
      <c r="E474" s="265"/>
      <c r="F474" s="288"/>
      <c r="G474" s="287"/>
      <c r="H474" s="305"/>
      <c r="I474" s="268"/>
      <c r="K474" s="241"/>
    </row>
    <row r="475" spans="1:11" ht="12.75">
      <c r="A475" s="3"/>
      <c r="B475" s="4"/>
      <c r="E475" s="265"/>
      <c r="F475" s="288"/>
      <c r="G475" s="287"/>
      <c r="H475" s="305"/>
      <c r="I475" s="268"/>
      <c r="K475" s="241"/>
    </row>
    <row r="476" spans="1:11" ht="12.75">
      <c r="A476" s="3"/>
      <c r="B476" s="4"/>
      <c r="E476" s="265"/>
      <c r="F476" s="288"/>
      <c r="G476" s="287"/>
      <c r="H476" s="305"/>
      <c r="I476" s="268"/>
      <c r="K476" s="241"/>
    </row>
    <row r="477" spans="1:11" ht="12.75">
      <c r="A477" s="3"/>
      <c r="B477" s="4"/>
      <c r="E477" s="265"/>
      <c r="F477" s="288"/>
      <c r="G477" s="287"/>
      <c r="H477" s="305"/>
      <c r="I477" s="268"/>
      <c r="K477" s="241"/>
    </row>
    <row r="478" spans="1:11" ht="12.75">
      <c r="A478" s="3"/>
      <c r="B478" s="4"/>
      <c r="E478" s="265"/>
      <c r="F478" s="288"/>
      <c r="G478" s="287"/>
      <c r="H478" s="305"/>
      <c r="I478" s="268"/>
      <c r="K478" s="241"/>
    </row>
    <row r="479" spans="1:11" ht="12.75">
      <c r="A479" s="3"/>
      <c r="B479" s="4"/>
      <c r="E479" s="265"/>
      <c r="F479" s="288"/>
      <c r="G479" s="287"/>
      <c r="H479" s="305"/>
      <c r="I479" s="268"/>
      <c r="K479" s="241"/>
    </row>
    <row r="480" spans="1:11" ht="12.75">
      <c r="A480" s="3"/>
      <c r="B480" s="4"/>
      <c r="E480" s="265"/>
      <c r="F480" s="288"/>
      <c r="G480" s="287"/>
      <c r="H480" s="305"/>
      <c r="I480" s="268"/>
      <c r="K480" s="241"/>
    </row>
    <row r="481" spans="1:11" ht="12.75">
      <c r="A481" s="3"/>
      <c r="B481" s="4"/>
      <c r="E481" s="265"/>
      <c r="F481" s="288"/>
      <c r="G481" s="287"/>
      <c r="H481" s="305"/>
      <c r="I481" s="268"/>
      <c r="K481" s="241"/>
    </row>
    <row r="482" spans="1:11" ht="12.75">
      <c r="A482" s="3"/>
      <c r="B482" s="4"/>
      <c r="E482" s="265"/>
      <c r="F482" s="288"/>
      <c r="G482" s="287"/>
      <c r="H482" s="305"/>
      <c r="I482" s="268"/>
      <c r="K482" s="241"/>
    </row>
    <row r="483" spans="1:11" ht="12.75">
      <c r="A483" s="3"/>
      <c r="B483" s="4"/>
      <c r="E483" s="265"/>
      <c r="F483" s="288"/>
      <c r="G483" s="287"/>
      <c r="H483" s="305"/>
      <c r="I483" s="268"/>
      <c r="K483" s="241"/>
    </row>
    <row r="484" spans="1:11" ht="12.75">
      <c r="A484" s="3"/>
      <c r="B484" s="4"/>
      <c r="E484" s="265"/>
      <c r="F484" s="288"/>
      <c r="G484" s="287"/>
      <c r="H484" s="305"/>
      <c r="I484" s="268"/>
      <c r="K484" s="241"/>
    </row>
    <row r="485" spans="1:11" ht="12.75">
      <c r="A485" s="3"/>
      <c r="B485" s="4"/>
      <c r="E485" s="265"/>
      <c r="F485" s="288"/>
      <c r="G485" s="287"/>
      <c r="H485" s="305"/>
      <c r="I485" s="268"/>
      <c r="K485" s="241"/>
    </row>
    <row r="486" spans="1:11" ht="12.75">
      <c r="A486" s="3"/>
      <c r="B486" s="4"/>
      <c r="E486" s="265"/>
      <c r="F486" s="288"/>
      <c r="G486" s="287"/>
      <c r="H486" s="305"/>
      <c r="I486" s="268"/>
      <c r="K486" s="241"/>
    </row>
    <row r="487" spans="1:11" ht="12.75">
      <c r="A487" s="3"/>
      <c r="B487" s="4"/>
      <c r="E487" s="265"/>
      <c r="F487" s="288"/>
      <c r="G487" s="287"/>
      <c r="H487" s="305"/>
      <c r="I487" s="268"/>
      <c r="K487" s="241"/>
    </row>
    <row r="488" spans="1:11" ht="12.75">
      <c r="A488" s="3"/>
      <c r="B488" s="4"/>
      <c r="E488" s="265"/>
      <c r="F488" s="288"/>
      <c r="G488" s="287"/>
      <c r="H488" s="305"/>
      <c r="I488" s="268"/>
      <c r="K488" s="241"/>
    </row>
    <row r="489" spans="1:11" ht="12.75">
      <c r="A489" s="3"/>
      <c r="B489" s="4"/>
      <c r="E489" s="265"/>
      <c r="F489" s="288"/>
      <c r="G489" s="287"/>
      <c r="H489" s="305"/>
      <c r="I489" s="268"/>
      <c r="K489" s="241"/>
    </row>
    <row r="490" spans="1:11" ht="12.75">
      <c r="A490" s="3"/>
      <c r="B490" s="4"/>
      <c r="E490" s="265"/>
      <c r="F490" s="288"/>
      <c r="G490" s="287"/>
      <c r="H490" s="305"/>
      <c r="I490" s="268"/>
      <c r="K490" s="241"/>
    </row>
    <row r="491" spans="1:11" ht="12.75">
      <c r="A491" s="3"/>
      <c r="B491" s="4"/>
      <c r="E491" s="265"/>
      <c r="F491" s="288"/>
      <c r="G491" s="287"/>
      <c r="H491" s="305"/>
      <c r="I491" s="268"/>
      <c r="K491" s="241"/>
    </row>
    <row r="492" spans="1:11" ht="12.75">
      <c r="A492" s="3"/>
      <c r="B492" s="4"/>
      <c r="E492" s="265"/>
      <c r="F492" s="288"/>
      <c r="G492" s="287"/>
      <c r="H492" s="305"/>
      <c r="I492" s="268"/>
      <c r="K492" s="241"/>
    </row>
    <row r="493" spans="1:11" ht="12.75">
      <c r="A493" s="3"/>
      <c r="B493" s="4"/>
      <c r="E493" s="265"/>
      <c r="F493" s="288"/>
      <c r="G493" s="287"/>
      <c r="H493" s="305"/>
      <c r="I493" s="268"/>
      <c r="K493" s="241"/>
    </row>
    <row r="494" spans="1:11" ht="12.75">
      <c r="A494" s="3"/>
      <c r="B494" s="4"/>
      <c r="E494" s="265"/>
      <c r="F494" s="288"/>
      <c r="G494" s="287"/>
      <c r="H494" s="305"/>
      <c r="I494" s="268"/>
      <c r="K494" s="241"/>
    </row>
    <row r="495" spans="1:11" ht="12.75">
      <c r="A495" s="3"/>
      <c r="B495" s="4"/>
      <c r="E495" s="265"/>
      <c r="F495" s="288"/>
      <c r="G495" s="287"/>
      <c r="H495" s="305"/>
      <c r="I495" s="268"/>
      <c r="K495" s="241"/>
    </row>
    <row r="496" spans="1:11" ht="12.75">
      <c r="A496" s="3"/>
      <c r="B496" s="4"/>
      <c r="E496" s="265"/>
      <c r="F496" s="288"/>
      <c r="G496" s="287"/>
      <c r="H496" s="305"/>
      <c r="I496" s="268"/>
      <c r="K496" s="241"/>
    </row>
    <row r="497" spans="1:11" ht="12.75">
      <c r="A497" s="3"/>
      <c r="B497" s="4"/>
      <c r="E497" s="265"/>
      <c r="F497" s="288"/>
      <c r="G497" s="287"/>
      <c r="H497" s="305"/>
      <c r="I497" s="268"/>
      <c r="K497" s="241"/>
    </row>
    <row r="498" spans="1:11" ht="12.75">
      <c r="A498" s="3"/>
      <c r="B498" s="4"/>
      <c r="E498" s="265"/>
      <c r="F498" s="288"/>
      <c r="G498" s="287"/>
      <c r="H498" s="305"/>
      <c r="I498" s="268"/>
      <c r="K498" s="241"/>
    </row>
    <row r="499" spans="1:11" ht="12.75">
      <c r="A499" s="3"/>
      <c r="B499" s="4"/>
      <c r="E499" s="265"/>
      <c r="F499" s="288"/>
      <c r="G499" s="287"/>
      <c r="H499" s="305"/>
      <c r="I499" s="268"/>
      <c r="K499" s="241"/>
    </row>
    <row r="500" spans="1:11" ht="12.75">
      <c r="A500" s="3"/>
      <c r="B500" s="4"/>
      <c r="E500" s="265"/>
      <c r="F500" s="288"/>
      <c r="G500" s="287"/>
      <c r="H500" s="305"/>
      <c r="I500" s="268"/>
      <c r="K500" s="241"/>
    </row>
    <row r="501" spans="1:11" ht="12.75">
      <c r="A501" s="3"/>
      <c r="B501" s="4"/>
      <c r="E501" s="265"/>
      <c r="F501" s="288"/>
      <c r="G501" s="287"/>
      <c r="H501" s="305"/>
      <c r="I501" s="268"/>
      <c r="K501" s="241"/>
    </row>
    <row r="502" spans="1:11" ht="12.75">
      <c r="A502" s="3"/>
      <c r="B502" s="4"/>
      <c r="E502" s="265"/>
      <c r="F502" s="288"/>
      <c r="G502" s="287"/>
      <c r="H502" s="305"/>
      <c r="I502" s="268"/>
      <c r="K502" s="241"/>
    </row>
    <row r="503" spans="1:11" ht="12.75">
      <c r="A503" s="3"/>
      <c r="B503" s="4"/>
      <c r="E503" s="265"/>
      <c r="F503" s="288"/>
      <c r="G503" s="287"/>
      <c r="H503" s="305"/>
      <c r="I503" s="268"/>
      <c r="K503" s="241"/>
    </row>
    <row r="504" spans="1:11" ht="12.75">
      <c r="A504" s="3"/>
      <c r="B504" s="4"/>
      <c r="E504" s="265"/>
      <c r="F504" s="288"/>
      <c r="G504" s="287"/>
      <c r="H504" s="305"/>
      <c r="I504" s="268"/>
      <c r="K504" s="241"/>
    </row>
    <row r="505" spans="1:11" ht="12.75">
      <c r="A505" s="3"/>
      <c r="B505" s="4"/>
      <c r="E505" s="265"/>
      <c r="F505" s="288"/>
      <c r="G505" s="287"/>
      <c r="H505" s="305"/>
      <c r="I505" s="268"/>
      <c r="K505" s="241"/>
    </row>
    <row r="506" spans="1:11" ht="12.75">
      <c r="A506" s="3"/>
      <c r="B506" s="4"/>
      <c r="E506" s="265"/>
      <c r="F506" s="288"/>
      <c r="G506" s="287"/>
      <c r="H506" s="305"/>
      <c r="I506" s="268"/>
      <c r="K506" s="241"/>
    </row>
    <row r="507" spans="1:11" ht="12.75">
      <c r="A507" s="3"/>
      <c r="B507" s="4"/>
      <c r="E507" s="265"/>
      <c r="F507" s="288"/>
      <c r="G507" s="287"/>
      <c r="H507" s="305"/>
      <c r="I507" s="268"/>
      <c r="K507" s="241"/>
    </row>
    <row r="508" spans="1:11" ht="12.75">
      <c r="A508" s="3"/>
      <c r="B508" s="4"/>
      <c r="E508" s="265"/>
      <c r="F508" s="288"/>
      <c r="G508" s="287"/>
      <c r="H508" s="305"/>
      <c r="I508" s="268"/>
      <c r="K508" s="241"/>
    </row>
    <row r="509" spans="1:11" ht="12.75">
      <c r="A509" s="3"/>
      <c r="B509" s="4"/>
      <c r="E509" s="265"/>
      <c r="F509" s="288"/>
      <c r="G509" s="287"/>
      <c r="H509" s="305"/>
      <c r="I509" s="268"/>
      <c r="K509" s="241"/>
    </row>
    <row r="510" spans="1:11" ht="12.75">
      <c r="A510" s="3"/>
      <c r="B510" s="4"/>
      <c r="E510" s="265"/>
      <c r="F510" s="288"/>
      <c r="G510" s="287"/>
      <c r="H510" s="305"/>
      <c r="I510" s="268"/>
      <c r="K510" s="241"/>
    </row>
    <row r="511" spans="1:11" ht="12.75">
      <c r="A511" s="3"/>
      <c r="B511" s="4"/>
      <c r="E511" s="265"/>
      <c r="F511" s="288"/>
      <c r="G511" s="287"/>
      <c r="H511" s="305"/>
      <c r="I511" s="268"/>
      <c r="K511" s="241"/>
    </row>
    <row r="512" spans="1:11" ht="12.75">
      <c r="A512" s="3"/>
      <c r="B512" s="4"/>
      <c r="E512" s="265"/>
      <c r="F512" s="288"/>
      <c r="G512" s="287"/>
      <c r="H512" s="305"/>
      <c r="I512" s="268"/>
      <c r="K512" s="241"/>
    </row>
    <row r="513" spans="1:11" ht="12.75">
      <c r="A513" s="3"/>
      <c r="B513" s="4"/>
      <c r="E513" s="265"/>
      <c r="F513" s="288"/>
      <c r="G513" s="287"/>
      <c r="H513" s="305"/>
      <c r="I513" s="268"/>
      <c r="K513" s="241"/>
    </row>
    <row r="514" spans="1:11" ht="12.75">
      <c r="A514" s="3"/>
      <c r="B514" s="4"/>
      <c r="E514" s="265"/>
      <c r="F514" s="288"/>
      <c r="G514" s="287"/>
      <c r="H514" s="305"/>
      <c r="I514" s="268"/>
      <c r="K514" s="241"/>
    </row>
    <row r="515" spans="1:11" ht="12.75">
      <c r="A515" s="3"/>
      <c r="B515" s="4"/>
      <c r="E515" s="265"/>
      <c r="F515" s="288"/>
      <c r="G515" s="287"/>
      <c r="H515" s="305"/>
      <c r="I515" s="268"/>
      <c r="K515" s="241"/>
    </row>
    <row r="516" spans="1:11" ht="12.75">
      <c r="A516" s="3"/>
      <c r="B516" s="4"/>
      <c r="E516" s="265"/>
      <c r="F516" s="288"/>
      <c r="G516" s="287"/>
      <c r="H516" s="305"/>
      <c r="I516" s="268"/>
      <c r="K516" s="241"/>
    </row>
    <row r="517" spans="1:11" ht="12.75">
      <c r="A517" s="3"/>
      <c r="B517" s="4"/>
      <c r="E517" s="265"/>
      <c r="F517" s="288"/>
      <c r="G517" s="287"/>
      <c r="H517" s="305"/>
      <c r="I517" s="268"/>
      <c r="K517" s="241"/>
    </row>
    <row r="518" spans="1:11" ht="12.75">
      <c r="A518" s="3"/>
      <c r="B518" s="4"/>
      <c r="E518" s="265"/>
      <c r="F518" s="288"/>
      <c r="G518" s="287"/>
      <c r="H518" s="305"/>
      <c r="I518" s="268"/>
      <c r="K518" s="241"/>
    </row>
    <row r="519" spans="1:11" ht="12.75">
      <c r="A519" s="3"/>
      <c r="B519" s="4"/>
      <c r="E519" s="265"/>
      <c r="F519" s="288"/>
      <c r="G519" s="287"/>
      <c r="H519" s="305"/>
      <c r="I519" s="268"/>
      <c r="K519" s="241"/>
    </row>
    <row r="520" spans="1:11" ht="12.75">
      <c r="A520" s="3"/>
      <c r="B520" s="4"/>
      <c r="E520" s="265"/>
      <c r="F520" s="288"/>
      <c r="G520" s="287"/>
      <c r="H520" s="305"/>
      <c r="I520" s="268"/>
      <c r="K520" s="241"/>
    </row>
    <row r="521" spans="1:11" ht="12.75">
      <c r="A521" s="3"/>
      <c r="B521" s="4"/>
      <c r="E521" s="265"/>
      <c r="F521" s="288"/>
      <c r="G521" s="287"/>
      <c r="H521" s="305"/>
      <c r="I521" s="268"/>
      <c r="K521" s="241"/>
    </row>
    <row r="522" spans="1:11" ht="12.75">
      <c r="A522" s="3"/>
      <c r="B522" s="4"/>
      <c r="E522" s="265"/>
      <c r="F522" s="288"/>
      <c r="G522" s="287"/>
      <c r="H522" s="305"/>
      <c r="I522" s="268"/>
      <c r="K522" s="241"/>
    </row>
    <row r="523" spans="1:11" ht="12.75">
      <c r="A523" s="3"/>
      <c r="B523" s="4"/>
      <c r="E523" s="265"/>
      <c r="F523" s="288"/>
      <c r="G523" s="287"/>
      <c r="H523" s="305"/>
      <c r="I523" s="268"/>
      <c r="K523" s="241"/>
    </row>
    <row r="524" spans="1:11" ht="12.75">
      <c r="A524" s="3"/>
      <c r="B524" s="4"/>
      <c r="E524" s="265"/>
      <c r="F524" s="288"/>
      <c r="G524" s="287"/>
      <c r="H524" s="305"/>
      <c r="I524" s="268"/>
      <c r="K524" s="241"/>
    </row>
    <row r="525" spans="1:11" ht="12.75">
      <c r="A525" s="3"/>
      <c r="B525" s="4"/>
      <c r="E525" s="265"/>
      <c r="F525" s="288"/>
      <c r="G525" s="287"/>
      <c r="H525" s="305"/>
      <c r="I525" s="268"/>
      <c r="K525" s="241"/>
    </row>
    <row r="526" spans="1:11" ht="12.75">
      <c r="A526" s="3"/>
      <c r="B526" s="4"/>
      <c r="E526" s="265"/>
      <c r="F526" s="288"/>
      <c r="G526" s="287"/>
      <c r="H526" s="305"/>
      <c r="I526" s="268"/>
      <c r="K526" s="241"/>
    </row>
    <row r="527" spans="1:11" ht="12.75">
      <c r="A527" s="3"/>
      <c r="B527" s="4"/>
      <c r="E527" s="265"/>
      <c r="F527" s="288"/>
      <c r="G527" s="287"/>
      <c r="H527" s="305"/>
      <c r="I527" s="268"/>
      <c r="K527" s="241"/>
    </row>
    <row r="528" spans="1:11" ht="12.75">
      <c r="A528" s="3"/>
      <c r="B528" s="4"/>
      <c r="E528" s="265"/>
      <c r="F528" s="288"/>
      <c r="G528" s="287"/>
      <c r="H528" s="305"/>
      <c r="I528" s="268"/>
      <c r="K528" s="241"/>
    </row>
    <row r="529" spans="1:11" ht="12.75">
      <c r="A529" s="3"/>
      <c r="B529" s="4"/>
      <c r="E529" s="265"/>
      <c r="F529" s="288"/>
      <c r="G529" s="287"/>
      <c r="H529" s="305"/>
      <c r="I529" s="268"/>
      <c r="K529" s="241"/>
    </row>
    <row r="530" spans="1:11" ht="12.75">
      <c r="A530" s="3"/>
      <c r="B530" s="4"/>
      <c r="E530" s="265"/>
      <c r="F530" s="288"/>
      <c r="G530" s="287"/>
      <c r="H530" s="305"/>
      <c r="I530" s="268"/>
      <c r="K530" s="241"/>
    </row>
    <row r="531" spans="1:11" ht="12.75">
      <c r="A531" s="3"/>
      <c r="B531" s="4"/>
      <c r="E531" s="265"/>
      <c r="F531" s="288"/>
      <c r="G531" s="287"/>
      <c r="H531" s="305"/>
      <c r="I531" s="268"/>
      <c r="K531" s="241"/>
    </row>
    <row r="532" spans="1:11" ht="12.75">
      <c r="A532" s="3"/>
      <c r="B532" s="4"/>
      <c r="E532" s="265"/>
      <c r="F532" s="288"/>
      <c r="G532" s="287"/>
      <c r="H532" s="305"/>
      <c r="I532" s="268"/>
      <c r="K532" s="241"/>
    </row>
    <row r="533" spans="1:11" ht="12.75">
      <c r="A533" s="3"/>
      <c r="B533" s="4"/>
      <c r="E533" s="265"/>
      <c r="F533" s="288"/>
      <c r="G533" s="287"/>
      <c r="H533" s="305"/>
      <c r="I533" s="268"/>
      <c r="K533" s="241"/>
    </row>
    <row r="534" spans="1:11" ht="12.75">
      <c r="A534" s="3"/>
      <c r="B534" s="4"/>
      <c r="E534" s="265"/>
      <c r="F534" s="288"/>
      <c r="G534" s="287"/>
      <c r="H534" s="305"/>
      <c r="I534" s="268"/>
      <c r="K534" s="241"/>
    </row>
    <row r="535" spans="1:11" ht="12.75">
      <c r="A535" s="3"/>
      <c r="B535" s="4"/>
      <c r="E535" s="265"/>
      <c r="F535" s="288"/>
      <c r="G535" s="287"/>
      <c r="H535" s="305"/>
      <c r="I535" s="268"/>
      <c r="K535" s="241"/>
    </row>
    <row r="536" spans="1:11" ht="12.75">
      <c r="A536" s="3"/>
      <c r="B536" s="4"/>
      <c r="E536" s="265"/>
      <c r="F536" s="288"/>
      <c r="G536" s="287"/>
      <c r="H536" s="305"/>
      <c r="I536" s="268"/>
      <c r="K536" s="241"/>
    </row>
    <row r="537" spans="1:11" ht="12.75">
      <c r="A537" s="3"/>
      <c r="B537" s="4"/>
      <c r="E537" s="265"/>
      <c r="F537" s="288"/>
      <c r="G537" s="287"/>
      <c r="H537" s="305"/>
      <c r="I537" s="268"/>
      <c r="K537" s="241"/>
    </row>
    <row r="538" spans="1:11" ht="12.75">
      <c r="A538" s="3"/>
      <c r="B538" s="4"/>
      <c r="E538" s="265"/>
      <c r="F538" s="288"/>
      <c r="G538" s="287"/>
      <c r="H538" s="305"/>
      <c r="I538" s="268"/>
      <c r="K538" s="241"/>
    </row>
    <row r="539" spans="1:11" ht="12.75">
      <c r="A539" s="3"/>
      <c r="B539" s="4"/>
      <c r="E539" s="265"/>
      <c r="F539" s="288"/>
      <c r="G539" s="287"/>
      <c r="H539" s="305"/>
      <c r="I539" s="268"/>
      <c r="K539" s="241"/>
    </row>
    <row r="540" spans="1:11" ht="12.75">
      <c r="A540" s="3"/>
      <c r="B540" s="4"/>
      <c r="E540" s="265"/>
      <c r="F540" s="288"/>
      <c r="G540" s="287"/>
      <c r="H540" s="305"/>
      <c r="I540" s="268"/>
      <c r="K540" s="241"/>
    </row>
    <row r="541" spans="1:11" ht="12.75">
      <c r="A541" s="3"/>
      <c r="B541" s="4"/>
      <c r="E541" s="265"/>
      <c r="F541" s="288"/>
      <c r="G541" s="287"/>
      <c r="H541" s="305"/>
      <c r="I541" s="268"/>
      <c r="K541" s="241"/>
    </row>
    <row r="542" spans="1:11" ht="12.75">
      <c r="A542" s="3"/>
      <c r="B542" s="4"/>
      <c r="E542" s="265"/>
      <c r="F542" s="288"/>
      <c r="G542" s="287"/>
      <c r="H542" s="305"/>
      <c r="I542" s="268"/>
      <c r="K542" s="241"/>
    </row>
    <row r="543" spans="1:11" ht="12.75">
      <c r="A543" s="3"/>
      <c r="B543" s="4"/>
      <c r="E543" s="265"/>
      <c r="F543" s="288"/>
      <c r="G543" s="287"/>
      <c r="H543" s="305"/>
      <c r="I543" s="268"/>
      <c r="K543" s="241"/>
    </row>
    <row r="544" spans="1:11" ht="12.75">
      <c r="A544" s="3"/>
      <c r="B544" s="4"/>
      <c r="E544" s="265"/>
      <c r="F544" s="288"/>
      <c r="G544" s="287"/>
      <c r="H544" s="305"/>
      <c r="I544" s="268"/>
      <c r="K544" s="241"/>
    </row>
    <row r="545" spans="1:11" ht="12.75">
      <c r="A545" s="3"/>
      <c r="B545" s="4"/>
      <c r="E545" s="265"/>
      <c r="F545" s="288"/>
      <c r="G545" s="287"/>
      <c r="H545" s="305"/>
      <c r="I545" s="268"/>
      <c r="K545" s="241"/>
    </row>
    <row r="546" spans="1:11" ht="12.75">
      <c r="A546" s="3"/>
      <c r="B546" s="4"/>
      <c r="E546" s="265"/>
      <c r="F546" s="288"/>
      <c r="G546" s="287"/>
      <c r="H546" s="305"/>
      <c r="I546" s="268"/>
      <c r="K546" s="241"/>
    </row>
    <row r="547" spans="1:11" ht="12.75">
      <c r="A547" s="3"/>
      <c r="B547" s="4"/>
      <c r="E547" s="265"/>
      <c r="F547" s="288"/>
      <c r="G547" s="287"/>
      <c r="H547" s="305"/>
      <c r="I547" s="268"/>
      <c r="K547" s="241"/>
    </row>
    <row r="548" spans="1:11" ht="12.75">
      <c r="A548" s="3"/>
      <c r="B548" s="4"/>
      <c r="E548" s="265"/>
      <c r="F548" s="288"/>
      <c r="G548" s="287"/>
      <c r="H548" s="305"/>
      <c r="I548" s="268"/>
      <c r="K548" s="241"/>
    </row>
    <row r="549" spans="1:11" ht="12.75">
      <c r="A549" s="3"/>
      <c r="B549" s="4"/>
      <c r="E549" s="265"/>
      <c r="F549" s="288"/>
      <c r="G549" s="287"/>
      <c r="H549" s="305"/>
      <c r="I549" s="268"/>
      <c r="K549" s="241"/>
    </row>
    <row r="550" spans="1:11" ht="12.75">
      <c r="A550" s="3"/>
      <c r="B550" s="4"/>
      <c r="E550" s="265"/>
      <c r="F550" s="288"/>
      <c r="G550" s="287"/>
      <c r="H550" s="305"/>
      <c r="I550" s="268"/>
      <c r="K550" s="241"/>
    </row>
    <row r="551" spans="1:11" ht="12.75">
      <c r="A551" s="3"/>
      <c r="B551" s="4"/>
      <c r="E551" s="265"/>
      <c r="F551" s="288"/>
      <c r="G551" s="287"/>
      <c r="H551" s="305"/>
      <c r="I551" s="268"/>
      <c r="K551" s="241"/>
    </row>
    <row r="552" spans="1:11" ht="12.75">
      <c r="A552" s="3"/>
      <c r="B552" s="4"/>
      <c r="E552" s="265"/>
      <c r="F552" s="288"/>
      <c r="G552" s="287"/>
      <c r="H552" s="305"/>
      <c r="I552" s="268"/>
      <c r="K552" s="241"/>
    </row>
    <row r="553" spans="1:11" ht="12.75">
      <c r="A553" s="3"/>
      <c r="B553" s="4"/>
      <c r="E553" s="265"/>
      <c r="F553" s="288"/>
      <c r="G553" s="287"/>
      <c r="H553" s="305"/>
      <c r="I553" s="268"/>
      <c r="K553" s="241"/>
    </row>
    <row r="554" spans="1:11" ht="12.75">
      <c r="A554" s="3"/>
      <c r="B554" s="4"/>
      <c r="E554" s="265"/>
      <c r="F554" s="288"/>
      <c r="G554" s="287"/>
      <c r="H554" s="305"/>
      <c r="I554" s="268"/>
      <c r="K554" s="241"/>
    </row>
    <row r="555" spans="1:11" ht="12.75">
      <c r="A555" s="3"/>
      <c r="B555" s="4"/>
      <c r="E555" s="265"/>
      <c r="F555" s="288"/>
      <c r="G555" s="287"/>
      <c r="H555" s="305"/>
      <c r="I555" s="268"/>
      <c r="K555" s="241"/>
    </row>
    <row r="556" spans="1:11" ht="12.75">
      <c r="A556" s="3"/>
      <c r="B556" s="4"/>
      <c r="E556" s="265"/>
      <c r="F556" s="288"/>
      <c r="G556" s="287"/>
      <c r="H556" s="305"/>
      <c r="I556" s="268"/>
      <c r="K556" s="241"/>
    </row>
    <row r="557" spans="1:11" ht="12.75">
      <c r="A557" s="3"/>
      <c r="B557" s="4"/>
      <c r="E557" s="265"/>
      <c r="F557" s="288"/>
      <c r="G557" s="287"/>
      <c r="H557" s="305"/>
      <c r="I557" s="268"/>
      <c r="K557" s="241"/>
    </row>
    <row r="558" spans="1:11" ht="12.75">
      <c r="A558" s="3"/>
      <c r="B558" s="4"/>
      <c r="E558" s="265"/>
      <c r="F558" s="288"/>
      <c r="G558" s="287"/>
      <c r="H558" s="305"/>
      <c r="I558" s="268"/>
      <c r="K558" s="241"/>
    </row>
    <row r="559" spans="1:11" ht="12.75">
      <c r="A559" s="3"/>
      <c r="B559" s="4"/>
      <c r="E559" s="265"/>
      <c r="F559" s="288"/>
      <c r="G559" s="287"/>
      <c r="H559" s="305"/>
      <c r="I559" s="268"/>
      <c r="K559" s="241"/>
    </row>
    <row r="560" spans="1:11" ht="12.75">
      <c r="A560" s="3"/>
      <c r="B560" s="4"/>
      <c r="E560" s="265"/>
      <c r="F560" s="288"/>
      <c r="G560" s="287"/>
      <c r="H560" s="305"/>
      <c r="I560" s="268"/>
      <c r="K560" s="241"/>
    </row>
    <row r="561" spans="1:11" ht="12.75">
      <c r="A561" s="3"/>
      <c r="B561" s="4"/>
      <c r="E561" s="265"/>
      <c r="F561" s="288"/>
      <c r="G561" s="287"/>
      <c r="H561" s="305"/>
      <c r="I561" s="268"/>
      <c r="K561" s="241"/>
    </row>
    <row r="562" spans="1:11" ht="12.75">
      <c r="A562" s="3"/>
      <c r="B562" s="4"/>
      <c r="E562" s="265"/>
      <c r="F562" s="288"/>
      <c r="G562" s="287"/>
      <c r="H562" s="305"/>
      <c r="I562" s="268"/>
      <c r="K562" s="241"/>
    </row>
    <row r="563" spans="1:11" ht="12.75">
      <c r="A563" s="3"/>
      <c r="B563" s="4"/>
      <c r="E563" s="265"/>
      <c r="F563" s="288"/>
      <c r="G563" s="287"/>
      <c r="H563" s="305"/>
      <c r="I563" s="268"/>
      <c r="K563" s="241"/>
    </row>
    <row r="564" spans="1:11" ht="12.75">
      <c r="A564" s="3"/>
      <c r="B564" s="4"/>
      <c r="E564" s="265"/>
      <c r="F564" s="288"/>
      <c r="G564" s="287"/>
      <c r="H564" s="305"/>
      <c r="I564" s="268"/>
      <c r="K564" s="241"/>
    </row>
    <row r="565" spans="1:11" ht="12.75">
      <c r="A565" s="3"/>
      <c r="B565" s="4"/>
      <c r="E565" s="265"/>
      <c r="F565" s="288"/>
      <c r="G565" s="287"/>
      <c r="H565" s="305"/>
      <c r="I565" s="268"/>
      <c r="K565" s="241"/>
    </row>
    <row r="566" spans="1:11" ht="12.75">
      <c r="A566" s="3"/>
      <c r="B566" s="4"/>
      <c r="E566" s="265"/>
      <c r="F566" s="288"/>
      <c r="G566" s="287"/>
      <c r="H566" s="305"/>
      <c r="I566" s="268"/>
      <c r="K566" s="241"/>
    </row>
    <row r="567" spans="1:11" ht="12.75">
      <c r="A567" s="3"/>
      <c r="B567" s="4"/>
      <c r="E567" s="265"/>
      <c r="F567" s="288"/>
      <c r="G567" s="287"/>
      <c r="H567" s="305"/>
      <c r="I567" s="268"/>
      <c r="K567" s="241"/>
    </row>
    <row r="568" spans="1:11" ht="12.75">
      <c r="A568" s="3"/>
      <c r="B568" s="4"/>
      <c r="E568" s="265"/>
      <c r="F568" s="288"/>
      <c r="G568" s="287"/>
      <c r="H568" s="305"/>
      <c r="I568" s="268"/>
      <c r="K568" s="241"/>
    </row>
    <row r="569" spans="1:11" ht="12.75">
      <c r="A569" s="3"/>
      <c r="B569" s="4"/>
      <c r="E569" s="265"/>
      <c r="F569" s="288"/>
      <c r="G569" s="287"/>
      <c r="H569" s="305"/>
      <c r="I569" s="268"/>
      <c r="K569" s="241"/>
    </row>
    <row r="570" spans="1:11" ht="12.75">
      <c r="A570" s="3"/>
      <c r="B570" s="4"/>
      <c r="E570" s="265"/>
      <c r="F570" s="288"/>
      <c r="G570" s="287"/>
      <c r="H570" s="305"/>
      <c r="I570" s="268"/>
      <c r="K570" s="241"/>
    </row>
    <row r="571" spans="1:11" ht="12.75">
      <c r="A571" s="3"/>
      <c r="B571" s="4"/>
      <c r="E571" s="265"/>
      <c r="F571" s="288"/>
      <c r="G571" s="287"/>
      <c r="H571" s="305"/>
      <c r="I571" s="268"/>
      <c r="K571" s="241"/>
    </row>
    <row r="572" spans="1:11" ht="12.75">
      <c r="A572" s="3"/>
      <c r="B572" s="4"/>
      <c r="E572" s="265"/>
      <c r="F572" s="288"/>
      <c r="G572" s="287"/>
      <c r="H572" s="305"/>
      <c r="I572" s="268"/>
      <c r="K572" s="241"/>
    </row>
    <row r="573" spans="1:11" ht="12.75">
      <c r="A573" s="3"/>
      <c r="B573" s="4"/>
      <c r="E573" s="265"/>
      <c r="F573" s="288"/>
      <c r="G573" s="287"/>
      <c r="H573" s="305"/>
      <c r="I573" s="268"/>
      <c r="K573" s="241"/>
    </row>
    <row r="574" spans="1:11" ht="12.75">
      <c r="A574" s="3"/>
      <c r="B574" s="4"/>
      <c r="E574" s="265"/>
      <c r="F574" s="288"/>
      <c r="G574" s="287"/>
      <c r="H574" s="305"/>
      <c r="I574" s="268"/>
      <c r="K574" s="241"/>
    </row>
    <row r="575" spans="1:11" ht="12.75">
      <c r="A575" s="3"/>
      <c r="B575" s="4"/>
      <c r="E575" s="265"/>
      <c r="F575" s="288"/>
      <c r="G575" s="287"/>
      <c r="H575" s="305"/>
      <c r="I575" s="268"/>
      <c r="K575" s="241"/>
    </row>
    <row r="576" spans="1:11" ht="12.75">
      <c r="A576" s="3"/>
      <c r="B576" s="4"/>
      <c r="E576" s="265"/>
      <c r="F576" s="288"/>
      <c r="G576" s="287"/>
      <c r="H576" s="305"/>
      <c r="I576" s="268"/>
      <c r="K576" s="241"/>
    </row>
    <row r="577" spans="1:11" ht="12.75">
      <c r="A577" s="3"/>
      <c r="B577" s="4"/>
      <c r="E577" s="265"/>
      <c r="F577" s="288"/>
      <c r="G577" s="287"/>
      <c r="H577" s="305"/>
      <c r="I577" s="268"/>
      <c r="K577" s="241"/>
    </row>
    <row r="578" spans="1:11" ht="12.75">
      <c r="A578" s="3"/>
      <c r="B578" s="4"/>
      <c r="E578" s="265"/>
      <c r="F578" s="288"/>
      <c r="G578" s="287"/>
      <c r="H578" s="305"/>
      <c r="I578" s="268"/>
      <c r="K578" s="241"/>
    </row>
    <row r="579" spans="1:11" ht="12.75">
      <c r="A579" s="3"/>
      <c r="B579" s="4"/>
      <c r="E579" s="265"/>
      <c r="F579" s="288"/>
      <c r="G579" s="287"/>
      <c r="H579" s="305"/>
      <c r="I579" s="268"/>
      <c r="K579" s="241"/>
    </row>
    <row r="580" spans="1:11" ht="12.75">
      <c r="A580" s="3"/>
      <c r="B580" s="4"/>
      <c r="E580" s="265"/>
      <c r="F580" s="288"/>
      <c r="G580" s="287"/>
      <c r="H580" s="305"/>
      <c r="I580" s="268"/>
      <c r="K580" s="241"/>
    </row>
    <row r="581" spans="1:11" ht="12.75">
      <c r="A581" s="3"/>
      <c r="B581" s="4"/>
      <c r="E581" s="265"/>
      <c r="F581" s="288"/>
      <c r="G581" s="287"/>
      <c r="H581" s="305"/>
      <c r="I581" s="268"/>
      <c r="K581" s="241"/>
    </row>
    <row r="582" spans="1:11" ht="12.75">
      <c r="A582" s="3"/>
      <c r="B582" s="4"/>
      <c r="E582" s="265"/>
      <c r="F582" s="288"/>
      <c r="G582" s="287"/>
      <c r="H582" s="305"/>
      <c r="I582" s="268"/>
      <c r="K582" s="241"/>
    </row>
    <row r="583" spans="1:11" ht="12.75">
      <c r="A583" s="3"/>
      <c r="B583" s="4"/>
      <c r="E583" s="265"/>
      <c r="F583" s="288"/>
      <c r="G583" s="287"/>
      <c r="H583" s="305"/>
      <c r="I583" s="268"/>
      <c r="K583" s="241"/>
    </row>
    <row r="584" spans="1:11" ht="12.75">
      <c r="A584" s="3"/>
      <c r="B584" s="4"/>
      <c r="E584" s="265"/>
      <c r="F584" s="288"/>
      <c r="G584" s="287"/>
      <c r="H584" s="305"/>
      <c r="I584" s="268"/>
      <c r="K584" s="241"/>
    </row>
    <row r="585" spans="1:11" ht="12.75">
      <c r="A585" s="3"/>
      <c r="B585" s="4"/>
      <c r="E585" s="265"/>
      <c r="F585" s="288"/>
      <c r="G585" s="287"/>
      <c r="H585" s="305"/>
      <c r="I585" s="268"/>
      <c r="K585" s="241"/>
    </row>
    <row r="586" spans="1:11" ht="12.75">
      <c r="A586" s="3"/>
      <c r="B586" s="4"/>
      <c r="E586" s="265"/>
      <c r="F586" s="288"/>
      <c r="G586" s="287"/>
      <c r="H586" s="305"/>
      <c r="I586" s="268"/>
      <c r="K586" s="241"/>
    </row>
    <row r="587" spans="1:11" ht="12.75">
      <c r="A587" s="3"/>
      <c r="B587" s="4"/>
      <c r="E587" s="265"/>
      <c r="F587" s="288"/>
      <c r="G587" s="287"/>
      <c r="H587" s="305"/>
      <c r="I587" s="268"/>
      <c r="K587" s="241"/>
    </row>
    <row r="588" spans="1:11" ht="12.75">
      <c r="A588" s="3"/>
      <c r="B588" s="4"/>
      <c r="E588" s="265"/>
      <c r="F588" s="288"/>
      <c r="G588" s="287"/>
      <c r="H588" s="305"/>
      <c r="I588" s="268"/>
      <c r="K588" s="241"/>
    </row>
    <row r="589" spans="1:11" ht="12.75">
      <c r="A589" s="3"/>
      <c r="B589" s="4"/>
      <c r="E589" s="265"/>
      <c r="F589" s="288"/>
      <c r="G589" s="287"/>
      <c r="H589" s="305"/>
      <c r="I589" s="268"/>
      <c r="K589" s="241"/>
    </row>
    <row r="590" spans="1:11" ht="12.75">
      <c r="A590" s="3"/>
      <c r="B590" s="4"/>
      <c r="E590" s="265"/>
      <c r="F590" s="288"/>
      <c r="G590" s="287"/>
      <c r="H590" s="305"/>
      <c r="I590" s="268"/>
      <c r="K590" s="241"/>
    </row>
    <row r="591" spans="1:11" ht="12.75">
      <c r="A591" s="3"/>
      <c r="B591" s="4"/>
      <c r="E591" s="265"/>
      <c r="F591" s="288"/>
      <c r="G591" s="287"/>
      <c r="H591" s="305"/>
      <c r="I591" s="268"/>
      <c r="K591" s="241"/>
    </row>
    <row r="592" spans="1:11" ht="12.75">
      <c r="A592" s="3"/>
      <c r="B592" s="4"/>
      <c r="E592" s="265"/>
      <c r="F592" s="288"/>
      <c r="G592" s="287"/>
      <c r="H592" s="305"/>
      <c r="I592" s="268"/>
      <c r="K592" s="241"/>
    </row>
    <row r="593" spans="1:11" ht="12.75">
      <c r="A593" s="3"/>
      <c r="B593" s="4"/>
      <c r="E593" s="265"/>
      <c r="F593" s="288"/>
      <c r="G593" s="287"/>
      <c r="H593" s="305"/>
      <c r="I593" s="268"/>
      <c r="K593" s="241"/>
    </row>
    <row r="594" spans="1:11" ht="12.75">
      <c r="A594" s="3"/>
      <c r="B594" s="4"/>
      <c r="E594" s="265"/>
      <c r="F594" s="288"/>
      <c r="G594" s="287"/>
      <c r="H594" s="305"/>
      <c r="I594" s="268"/>
      <c r="K594" s="241"/>
    </row>
    <row r="595" spans="1:11" ht="12.75">
      <c r="A595" s="3"/>
      <c r="B595" s="4"/>
      <c r="E595" s="265"/>
      <c r="F595" s="288"/>
      <c r="G595" s="287"/>
      <c r="H595" s="305"/>
      <c r="I595" s="268"/>
      <c r="K595" s="241"/>
    </row>
    <row r="596" spans="1:11" ht="12.75">
      <c r="A596" s="3"/>
      <c r="B596" s="4"/>
      <c r="E596" s="265"/>
      <c r="F596" s="288"/>
      <c r="G596" s="287"/>
      <c r="H596" s="305"/>
      <c r="I596" s="268"/>
      <c r="K596" s="241"/>
    </row>
    <row r="597" spans="1:11" ht="12.75">
      <c r="A597" s="3"/>
      <c r="B597" s="4"/>
      <c r="E597" s="265"/>
      <c r="F597" s="288"/>
      <c r="G597" s="287"/>
      <c r="H597" s="305"/>
      <c r="I597" s="268"/>
      <c r="K597" s="241"/>
    </row>
    <row r="598" spans="1:11" ht="12.75">
      <c r="A598" s="3"/>
      <c r="B598" s="4"/>
      <c r="E598" s="265"/>
      <c r="F598" s="288"/>
      <c r="G598" s="287"/>
      <c r="H598" s="305"/>
      <c r="I598" s="268"/>
      <c r="K598" s="241"/>
    </row>
    <row r="599" spans="1:11" ht="12.75">
      <c r="A599" s="3"/>
      <c r="B599" s="4"/>
      <c r="E599" s="265"/>
      <c r="F599" s="288"/>
      <c r="G599" s="287"/>
      <c r="H599" s="305"/>
      <c r="I599" s="268"/>
      <c r="K599" s="241"/>
    </row>
    <row r="600" spans="1:11" ht="12.75">
      <c r="A600" s="3"/>
      <c r="B600" s="4"/>
      <c r="E600" s="265"/>
      <c r="F600" s="288"/>
      <c r="G600" s="287"/>
      <c r="H600" s="305"/>
      <c r="I600" s="268"/>
      <c r="K600" s="241"/>
    </row>
    <row r="601" spans="1:11" ht="12.75">
      <c r="A601" s="3"/>
      <c r="B601" s="4"/>
      <c r="E601" s="265"/>
      <c r="F601" s="288"/>
      <c r="G601" s="287"/>
      <c r="H601" s="305"/>
      <c r="I601" s="268"/>
      <c r="K601" s="241"/>
    </row>
    <row r="602" spans="1:11" ht="12.75">
      <c r="A602" s="3"/>
      <c r="B602" s="4"/>
      <c r="E602" s="265"/>
      <c r="F602" s="288"/>
      <c r="G602" s="287"/>
      <c r="H602" s="305"/>
      <c r="I602" s="268"/>
      <c r="K602" s="241"/>
    </row>
    <row r="603" spans="1:11" ht="12.75">
      <c r="A603" s="3"/>
      <c r="B603" s="4"/>
      <c r="E603" s="265"/>
      <c r="F603" s="288"/>
      <c r="G603" s="287"/>
      <c r="H603" s="305"/>
      <c r="I603" s="268"/>
      <c r="K603" s="241"/>
    </row>
    <row r="604" spans="1:11" ht="12.75">
      <c r="A604" s="3"/>
      <c r="B604" s="4"/>
      <c r="E604" s="265"/>
      <c r="F604" s="288"/>
      <c r="G604" s="287"/>
      <c r="H604" s="305"/>
      <c r="I604" s="268"/>
      <c r="K604" s="241"/>
    </row>
    <row r="605" spans="1:11" ht="12.75">
      <c r="A605" s="3"/>
      <c r="B605" s="4"/>
      <c r="E605" s="265"/>
      <c r="F605" s="288"/>
      <c r="G605" s="287"/>
      <c r="H605" s="305"/>
      <c r="I605" s="268"/>
      <c r="K605" s="241"/>
    </row>
    <row r="606" spans="1:11" ht="12.75">
      <c r="A606" s="3"/>
      <c r="B606" s="4"/>
      <c r="E606" s="265"/>
      <c r="F606" s="288"/>
      <c r="G606" s="287"/>
      <c r="H606" s="305"/>
      <c r="I606" s="268"/>
      <c r="K606" s="241"/>
    </row>
    <row r="607" spans="1:11" ht="12.75">
      <c r="A607" s="3"/>
      <c r="B607" s="4"/>
      <c r="E607" s="265"/>
      <c r="F607" s="288"/>
      <c r="G607" s="287"/>
      <c r="H607" s="305"/>
      <c r="I607" s="268"/>
      <c r="K607" s="241"/>
    </row>
    <row r="608" spans="1:11" ht="12.75">
      <c r="A608" s="3"/>
      <c r="B608" s="4"/>
      <c r="E608" s="265"/>
      <c r="F608" s="288"/>
      <c r="G608" s="287"/>
      <c r="H608" s="305"/>
      <c r="I608" s="268"/>
      <c r="K608" s="241"/>
    </row>
    <row r="609" spans="1:11" ht="12.75">
      <c r="A609" s="3"/>
      <c r="B609" s="4"/>
      <c r="E609" s="265"/>
      <c r="F609" s="288"/>
      <c r="G609" s="287"/>
      <c r="H609" s="305"/>
      <c r="I609" s="268"/>
      <c r="K609" s="241"/>
    </row>
    <row r="610" spans="1:11" ht="12.75">
      <c r="A610" s="3"/>
      <c r="B610" s="4"/>
      <c r="E610" s="265"/>
      <c r="F610" s="288"/>
      <c r="G610" s="287"/>
      <c r="H610" s="305"/>
      <c r="I610" s="268"/>
      <c r="K610" s="241"/>
    </row>
    <row r="611" spans="1:11" ht="12.75">
      <c r="A611" s="3"/>
      <c r="B611" s="4"/>
      <c r="E611" s="265"/>
      <c r="F611" s="288"/>
      <c r="G611" s="287"/>
      <c r="H611" s="305"/>
      <c r="I611" s="268"/>
      <c r="K611" s="241"/>
    </row>
    <row r="612" spans="1:11" ht="12.75">
      <c r="A612" s="3"/>
      <c r="B612" s="4"/>
      <c r="E612" s="265"/>
      <c r="F612" s="288"/>
      <c r="G612" s="287"/>
      <c r="H612" s="305"/>
      <c r="I612" s="268"/>
      <c r="K612" s="241"/>
    </row>
    <row r="613" spans="1:11" ht="12.75">
      <c r="A613" s="3"/>
      <c r="B613" s="4"/>
      <c r="E613" s="265"/>
      <c r="F613" s="288"/>
      <c r="G613" s="287"/>
      <c r="H613" s="305"/>
      <c r="I613" s="268"/>
      <c r="K613" s="241"/>
    </row>
    <row r="614" spans="1:11" ht="12.75">
      <c r="A614" s="3"/>
      <c r="B614" s="4"/>
      <c r="E614" s="265"/>
      <c r="F614" s="288"/>
      <c r="G614" s="287"/>
      <c r="H614" s="305"/>
      <c r="I614" s="268"/>
      <c r="K614" s="241"/>
    </row>
    <row r="615" spans="1:11" ht="12.75">
      <c r="A615" s="3"/>
      <c r="B615" s="4"/>
      <c r="E615" s="265"/>
      <c r="F615" s="288"/>
      <c r="G615" s="287"/>
      <c r="H615" s="305"/>
      <c r="I615" s="268"/>
      <c r="K615" s="241"/>
    </row>
    <row r="616" spans="1:11" ht="12.75">
      <c r="A616" s="3"/>
      <c r="B616" s="4"/>
      <c r="E616" s="265"/>
      <c r="F616" s="288"/>
      <c r="G616" s="287"/>
      <c r="H616" s="305"/>
      <c r="I616" s="268"/>
      <c r="K616" s="241"/>
    </row>
    <row r="617" spans="1:11" ht="12.75">
      <c r="A617" s="3"/>
      <c r="B617" s="4"/>
      <c r="E617" s="265"/>
      <c r="F617" s="288"/>
      <c r="G617" s="287"/>
      <c r="H617" s="305"/>
      <c r="I617" s="268"/>
      <c r="K617" s="241"/>
    </row>
    <row r="618" spans="1:11" ht="12.75">
      <c r="A618" s="3"/>
      <c r="B618" s="4"/>
      <c r="E618" s="265"/>
      <c r="F618" s="288"/>
      <c r="G618" s="287"/>
      <c r="H618" s="305"/>
      <c r="I618" s="268"/>
      <c r="K618" s="241"/>
    </row>
    <row r="619" spans="1:11" ht="12.75">
      <c r="A619" s="3"/>
      <c r="B619" s="4"/>
      <c r="E619" s="265"/>
      <c r="F619" s="288"/>
      <c r="G619" s="287"/>
      <c r="H619" s="305"/>
      <c r="I619" s="268"/>
      <c r="K619" s="241"/>
    </row>
    <row r="620" spans="1:11" ht="12.75">
      <c r="A620" s="3"/>
      <c r="B620" s="4"/>
      <c r="E620" s="265"/>
      <c r="F620" s="288"/>
      <c r="G620" s="287"/>
      <c r="H620" s="305"/>
      <c r="I620" s="268"/>
      <c r="K620" s="241"/>
    </row>
    <row r="621" spans="1:11" ht="12.75">
      <c r="A621" s="3"/>
      <c r="B621" s="4"/>
      <c r="E621" s="265"/>
      <c r="F621" s="288"/>
      <c r="G621" s="287"/>
      <c r="H621" s="305"/>
      <c r="I621" s="268"/>
      <c r="K621" s="241"/>
    </row>
    <row r="622" spans="1:11" ht="12.75">
      <c r="A622" s="3"/>
      <c r="B622" s="4"/>
      <c r="E622" s="265"/>
      <c r="F622" s="288"/>
      <c r="G622" s="287"/>
      <c r="H622" s="305"/>
      <c r="I622" s="268"/>
      <c r="K622" s="241"/>
    </row>
    <row r="623" spans="1:11" ht="12.75">
      <c r="A623" s="3"/>
      <c r="B623" s="4"/>
      <c r="E623" s="265"/>
      <c r="F623" s="288"/>
      <c r="G623" s="287"/>
      <c r="H623" s="305"/>
      <c r="I623" s="268"/>
      <c r="K623" s="241"/>
    </row>
    <row r="624" spans="1:11" ht="12.75">
      <c r="A624" s="3"/>
      <c r="B624" s="4"/>
      <c r="E624" s="265"/>
      <c r="F624" s="288"/>
      <c r="G624" s="287"/>
      <c r="H624" s="305"/>
      <c r="I624" s="268"/>
      <c r="K624" s="241"/>
    </row>
    <row r="625" spans="1:11" ht="12.75">
      <c r="A625" s="3"/>
      <c r="B625" s="4"/>
      <c r="E625" s="265"/>
      <c r="F625" s="288"/>
      <c r="G625" s="287"/>
      <c r="H625" s="305"/>
      <c r="I625" s="268"/>
      <c r="K625" s="241"/>
    </row>
    <row r="626" spans="1:11" ht="12.75">
      <c r="A626" s="3"/>
      <c r="B626" s="4"/>
      <c r="E626" s="265"/>
      <c r="F626" s="288"/>
      <c r="G626" s="287"/>
      <c r="H626" s="305"/>
      <c r="I626" s="268"/>
      <c r="K626" s="241"/>
    </row>
    <row r="627" spans="1:11" ht="12.75">
      <c r="A627" s="3"/>
      <c r="B627" s="4"/>
      <c r="E627" s="265"/>
      <c r="F627" s="288"/>
      <c r="G627" s="287"/>
      <c r="H627" s="305"/>
      <c r="I627" s="268"/>
      <c r="K627" s="241"/>
    </row>
    <row r="628" spans="1:11" ht="12.75">
      <c r="A628" s="3"/>
      <c r="B628" s="4"/>
      <c r="E628" s="265"/>
      <c r="F628" s="288"/>
      <c r="G628" s="287"/>
      <c r="H628" s="305"/>
      <c r="I628" s="268"/>
      <c r="K628" s="241"/>
    </row>
    <row r="629" spans="1:11" ht="12.75">
      <c r="A629" s="3"/>
      <c r="B629" s="4"/>
      <c r="E629" s="265"/>
      <c r="F629" s="288"/>
      <c r="G629" s="287"/>
      <c r="H629" s="305"/>
      <c r="I629" s="268"/>
      <c r="K629" s="241"/>
    </row>
    <row r="630" spans="1:11" ht="12.75">
      <c r="A630" s="3"/>
      <c r="B630" s="4"/>
      <c r="E630" s="265"/>
      <c r="F630" s="288"/>
      <c r="G630" s="287"/>
      <c r="H630" s="305"/>
      <c r="I630" s="268"/>
      <c r="K630" s="241"/>
    </row>
    <row r="631" spans="1:11" ht="12.75">
      <c r="A631" s="3"/>
      <c r="B631" s="4"/>
      <c r="E631" s="265"/>
      <c r="F631" s="288"/>
      <c r="G631" s="287"/>
      <c r="H631" s="305"/>
      <c r="I631" s="268"/>
      <c r="K631" s="241"/>
    </row>
    <row r="632" spans="1:11" ht="12.75">
      <c r="A632" s="3"/>
      <c r="B632" s="4"/>
      <c r="E632" s="265"/>
      <c r="F632" s="288"/>
      <c r="G632" s="287"/>
      <c r="H632" s="305"/>
      <c r="I632" s="268"/>
      <c r="K632" s="241"/>
    </row>
    <row r="633" spans="1:11" ht="12.75">
      <c r="A633" s="3"/>
      <c r="B633" s="4"/>
      <c r="E633" s="265"/>
      <c r="F633" s="288"/>
      <c r="G633" s="287"/>
      <c r="H633" s="305"/>
      <c r="I633" s="268"/>
      <c r="K633" s="241"/>
    </row>
    <row r="634" spans="1:11" ht="12.75">
      <c r="A634" s="3"/>
      <c r="B634" s="4"/>
      <c r="E634" s="265"/>
      <c r="F634" s="288"/>
      <c r="G634" s="287"/>
      <c r="H634" s="305"/>
      <c r="I634" s="268"/>
      <c r="K634" s="241"/>
    </row>
    <row r="635" spans="1:11" ht="12.75">
      <c r="A635" s="3"/>
      <c r="B635" s="4"/>
      <c r="E635" s="265"/>
      <c r="F635" s="288"/>
      <c r="G635" s="287"/>
      <c r="H635" s="305"/>
      <c r="I635" s="268"/>
      <c r="K635" s="241"/>
    </row>
    <row r="636" spans="1:11" ht="12.75">
      <c r="A636" s="3"/>
      <c r="B636" s="4"/>
      <c r="E636" s="265"/>
      <c r="F636" s="288"/>
      <c r="G636" s="287"/>
      <c r="H636" s="305"/>
      <c r="I636" s="268"/>
      <c r="K636" s="241"/>
    </row>
    <row r="637" spans="1:11" ht="12.75">
      <c r="A637" s="3"/>
      <c r="B637" s="4"/>
      <c r="E637" s="265"/>
      <c r="F637" s="288"/>
      <c r="G637" s="287"/>
      <c r="H637" s="305"/>
      <c r="I637" s="268"/>
      <c r="K637" s="241"/>
    </row>
    <row r="638" spans="1:11" ht="12.75">
      <c r="A638" s="3"/>
      <c r="B638" s="4"/>
      <c r="E638" s="265"/>
      <c r="F638" s="288"/>
      <c r="G638" s="287"/>
      <c r="H638" s="305"/>
      <c r="I638" s="268"/>
      <c r="K638" s="241"/>
    </row>
    <row r="639" spans="1:11" ht="12.75">
      <c r="A639" s="3"/>
      <c r="B639" s="4"/>
      <c r="E639" s="265"/>
      <c r="F639" s="288"/>
      <c r="G639" s="287"/>
      <c r="H639" s="305"/>
      <c r="I639" s="268"/>
      <c r="K639" s="241"/>
    </row>
    <row r="640" spans="1:11" ht="12.75">
      <c r="A640" s="3"/>
      <c r="B640" s="4"/>
      <c r="E640" s="265"/>
      <c r="F640" s="288"/>
      <c r="G640" s="287"/>
      <c r="H640" s="305"/>
      <c r="I640" s="268"/>
      <c r="K640" s="241"/>
    </row>
    <row r="641" spans="1:11" ht="12.75">
      <c r="A641" s="3"/>
      <c r="B641" s="4"/>
      <c r="E641" s="265"/>
      <c r="F641" s="288"/>
      <c r="G641" s="287"/>
      <c r="H641" s="305"/>
      <c r="I641" s="268"/>
      <c r="K641" s="241"/>
    </row>
    <row r="642" spans="1:11" ht="12.75">
      <c r="A642" s="3"/>
      <c r="B642" s="4"/>
      <c r="E642" s="265"/>
      <c r="F642" s="288"/>
      <c r="G642" s="287"/>
      <c r="H642" s="305"/>
      <c r="I642" s="268"/>
      <c r="K642" s="241"/>
    </row>
    <row r="643" spans="1:11" ht="12.75">
      <c r="A643" s="3"/>
      <c r="B643" s="4"/>
      <c r="E643" s="265"/>
      <c r="F643" s="288"/>
      <c r="G643" s="287"/>
      <c r="H643" s="305"/>
      <c r="I643" s="268"/>
      <c r="K643" s="241"/>
    </row>
    <row r="644" spans="1:11" ht="12.75">
      <c r="A644" s="3"/>
      <c r="B644" s="4"/>
      <c r="E644" s="265"/>
      <c r="F644" s="288"/>
      <c r="G644" s="287"/>
      <c r="H644" s="305"/>
      <c r="I644" s="268"/>
      <c r="K644" s="241"/>
    </row>
    <row r="645" spans="1:11" ht="12.75">
      <c r="A645" s="3"/>
      <c r="B645" s="4"/>
      <c r="E645" s="265"/>
      <c r="F645" s="288"/>
      <c r="G645" s="287"/>
      <c r="H645" s="305"/>
      <c r="I645" s="268"/>
      <c r="K645" s="241"/>
    </row>
    <row r="646" spans="1:11" ht="12.75">
      <c r="A646" s="3"/>
      <c r="B646" s="4"/>
      <c r="E646" s="265"/>
      <c r="F646" s="288"/>
      <c r="G646" s="287"/>
      <c r="H646" s="305"/>
      <c r="I646" s="268"/>
      <c r="K646" s="241"/>
    </row>
    <row r="647" spans="1:11" ht="12.75">
      <c r="A647" s="3"/>
      <c r="B647" s="4"/>
      <c r="E647" s="265"/>
      <c r="F647" s="288"/>
      <c r="G647" s="287"/>
      <c r="H647" s="305"/>
      <c r="I647" s="268"/>
      <c r="K647" s="241"/>
    </row>
    <row r="648" spans="1:11" ht="12.75">
      <c r="A648" s="3"/>
      <c r="B648" s="4"/>
      <c r="E648" s="265"/>
      <c r="F648" s="288"/>
      <c r="G648" s="287"/>
      <c r="H648" s="305"/>
      <c r="I648" s="268"/>
      <c r="K648" s="241"/>
    </row>
    <row r="649" spans="1:11" ht="12.75">
      <c r="A649" s="3"/>
      <c r="B649" s="4"/>
      <c r="E649" s="265"/>
      <c r="F649" s="288"/>
      <c r="G649" s="287"/>
      <c r="H649" s="305"/>
      <c r="I649" s="268"/>
      <c r="K649" s="241"/>
    </row>
    <row r="650" spans="1:11" ht="12.75">
      <c r="A650" s="3"/>
      <c r="B650" s="4"/>
      <c r="E650" s="265"/>
      <c r="F650" s="288"/>
      <c r="G650" s="287"/>
      <c r="H650" s="305"/>
      <c r="I650" s="268"/>
      <c r="K650" s="241"/>
    </row>
    <row r="651" spans="1:11" ht="12.75">
      <c r="A651" s="3"/>
      <c r="B651" s="4"/>
      <c r="E651" s="265"/>
      <c r="F651" s="288"/>
      <c r="G651" s="287"/>
      <c r="H651" s="305"/>
      <c r="I651" s="268"/>
      <c r="K651" s="241"/>
    </row>
    <row r="652" spans="1:11" ht="12.75">
      <c r="A652" s="3"/>
      <c r="B652" s="4"/>
      <c r="E652" s="265"/>
      <c r="F652" s="288"/>
      <c r="G652" s="287"/>
      <c r="H652" s="305"/>
      <c r="I652" s="268"/>
      <c r="K652" s="241"/>
    </row>
    <row r="653" spans="1:11" ht="12.75">
      <c r="A653" s="3"/>
      <c r="B653" s="4"/>
      <c r="E653" s="265"/>
      <c r="F653" s="288"/>
      <c r="G653" s="287"/>
      <c r="H653" s="305"/>
      <c r="I653" s="268"/>
      <c r="K653" s="241"/>
    </row>
    <row r="654" spans="1:11" ht="12.75">
      <c r="A654" s="3"/>
      <c r="B654" s="4"/>
      <c r="E654" s="265"/>
      <c r="F654" s="288"/>
      <c r="G654" s="287"/>
      <c r="H654" s="305"/>
      <c r="I654" s="268"/>
      <c r="K654" s="241"/>
    </row>
    <row r="655" spans="1:11" ht="12.75">
      <c r="A655" s="3"/>
      <c r="B655" s="4"/>
      <c r="E655" s="265"/>
      <c r="F655" s="288"/>
      <c r="G655" s="287"/>
      <c r="H655" s="305"/>
      <c r="I655" s="268"/>
      <c r="K655" s="241"/>
    </row>
    <row r="656" spans="1:11" ht="12.75">
      <c r="A656" s="3"/>
      <c r="B656" s="4"/>
      <c r="E656" s="265"/>
      <c r="F656" s="288"/>
      <c r="G656" s="287"/>
      <c r="H656" s="305"/>
      <c r="I656" s="268"/>
      <c r="K656" s="241"/>
    </row>
    <row r="657" spans="1:11" ht="12.75">
      <c r="A657" s="3"/>
      <c r="B657" s="4"/>
      <c r="E657" s="265"/>
      <c r="F657" s="288"/>
      <c r="G657" s="287"/>
      <c r="H657" s="305"/>
      <c r="I657" s="268"/>
      <c r="K657" s="241"/>
    </row>
    <row r="658" spans="1:11" ht="12.75">
      <c r="A658" s="3"/>
      <c r="B658" s="4"/>
      <c r="E658" s="265"/>
      <c r="F658" s="288"/>
      <c r="G658" s="287"/>
      <c r="H658" s="305"/>
      <c r="I658" s="268"/>
      <c r="K658" s="241"/>
    </row>
    <row r="659" spans="1:11" ht="12.75">
      <c r="A659" s="3"/>
      <c r="B659" s="4"/>
      <c r="E659" s="265"/>
      <c r="F659" s="288"/>
      <c r="G659" s="287"/>
      <c r="H659" s="305"/>
      <c r="I659" s="268"/>
      <c r="K659" s="241"/>
    </row>
    <row r="660" spans="1:11" ht="12.75">
      <c r="A660" s="3"/>
      <c r="B660" s="4"/>
      <c r="E660" s="265"/>
      <c r="F660" s="288"/>
      <c r="G660" s="287"/>
      <c r="H660" s="305"/>
      <c r="I660" s="268"/>
      <c r="K660" s="241"/>
    </row>
    <row r="661" spans="1:11" ht="12.75">
      <c r="A661" s="3"/>
      <c r="B661" s="4"/>
      <c r="E661" s="265"/>
      <c r="F661" s="288"/>
      <c r="G661" s="287"/>
      <c r="H661" s="305"/>
      <c r="I661" s="268"/>
      <c r="K661" s="241"/>
    </row>
    <row r="662" spans="1:11" ht="12.75">
      <c r="A662" s="3"/>
      <c r="B662" s="4"/>
      <c r="E662" s="265"/>
      <c r="F662" s="288"/>
      <c r="G662" s="287"/>
      <c r="H662" s="305"/>
      <c r="I662" s="268"/>
      <c r="K662" s="241"/>
    </row>
    <row r="663" spans="1:11" ht="12.75">
      <c r="A663" s="3"/>
      <c r="B663" s="4"/>
      <c r="E663" s="265"/>
      <c r="F663" s="288"/>
      <c r="G663" s="287"/>
      <c r="H663" s="305"/>
      <c r="I663" s="268"/>
      <c r="K663" s="241"/>
    </row>
    <row r="664" spans="1:11" ht="12.75">
      <c r="A664" s="3"/>
      <c r="B664" s="4"/>
      <c r="E664" s="265"/>
      <c r="F664" s="288"/>
      <c r="G664" s="287"/>
      <c r="H664" s="305"/>
      <c r="I664" s="268"/>
      <c r="K664" s="241"/>
    </row>
    <row r="665" spans="1:11" ht="12.75">
      <c r="A665" s="3"/>
      <c r="B665" s="4"/>
      <c r="E665" s="265"/>
      <c r="F665" s="288"/>
      <c r="G665" s="287"/>
      <c r="H665" s="305"/>
      <c r="I665" s="268"/>
      <c r="K665" s="241"/>
    </row>
    <row r="666" spans="1:11" ht="12.75">
      <c r="A666" s="3"/>
      <c r="B666" s="4"/>
      <c r="E666" s="265"/>
      <c r="F666" s="288"/>
      <c r="G666" s="287"/>
      <c r="H666" s="305"/>
      <c r="I666" s="268"/>
      <c r="K666" s="241"/>
    </row>
    <row r="667" spans="1:11" ht="12.75">
      <c r="A667" s="3"/>
      <c r="B667" s="4"/>
      <c r="E667" s="265"/>
      <c r="F667" s="288"/>
      <c r="G667" s="287"/>
      <c r="H667" s="305"/>
      <c r="I667" s="268"/>
      <c r="K667" s="241"/>
    </row>
    <row r="668" spans="1:11" ht="12.75">
      <c r="A668" s="3"/>
      <c r="B668" s="4"/>
      <c r="E668" s="265"/>
      <c r="F668" s="288"/>
      <c r="G668" s="287"/>
      <c r="H668" s="305"/>
      <c r="I668" s="268"/>
      <c r="K668" s="241"/>
    </row>
    <row r="669" spans="1:11" ht="12.75">
      <c r="A669" s="3"/>
      <c r="B669" s="4"/>
      <c r="E669" s="265"/>
      <c r="F669" s="288"/>
      <c r="G669" s="287"/>
      <c r="H669" s="305"/>
      <c r="I669" s="268"/>
      <c r="K669" s="241"/>
    </row>
    <row r="670" spans="1:11" ht="12.75">
      <c r="A670" s="3"/>
      <c r="B670" s="4"/>
      <c r="E670" s="265"/>
      <c r="F670" s="288"/>
      <c r="G670" s="287"/>
      <c r="H670" s="305"/>
      <c r="I670" s="268"/>
      <c r="K670" s="241"/>
    </row>
    <row r="671" spans="1:11" ht="12.75">
      <c r="A671" s="3"/>
      <c r="B671" s="4"/>
      <c r="E671" s="265"/>
      <c r="F671" s="288"/>
      <c r="G671" s="287"/>
      <c r="H671" s="305"/>
      <c r="I671" s="268"/>
      <c r="K671" s="241"/>
    </row>
    <row r="672" spans="1:11" ht="12.75">
      <c r="A672" s="3"/>
      <c r="B672" s="4"/>
      <c r="E672" s="265"/>
      <c r="F672" s="288"/>
      <c r="G672" s="287"/>
      <c r="H672" s="305"/>
      <c r="I672" s="268"/>
      <c r="K672" s="241"/>
    </row>
    <row r="673" spans="1:11" ht="12.75">
      <c r="A673" s="3"/>
      <c r="B673" s="4"/>
      <c r="E673" s="265"/>
      <c r="F673" s="288"/>
      <c r="G673" s="287"/>
      <c r="H673" s="305"/>
      <c r="I673" s="268"/>
      <c r="K673" s="241"/>
    </row>
    <row r="674" spans="1:11" ht="12.75">
      <c r="A674" s="3"/>
      <c r="B674" s="4"/>
      <c r="E674" s="265"/>
      <c r="F674" s="288"/>
      <c r="G674" s="287"/>
      <c r="H674" s="305"/>
      <c r="I674" s="268"/>
      <c r="K674" s="241"/>
    </row>
    <row r="675" spans="1:11" ht="12.75">
      <c r="A675" s="3"/>
      <c r="B675" s="4"/>
      <c r="E675" s="265"/>
      <c r="F675" s="288"/>
      <c r="G675" s="287"/>
      <c r="H675" s="305"/>
      <c r="I675" s="268"/>
      <c r="K675" s="241"/>
    </row>
    <row r="676" spans="1:11" ht="12.75">
      <c r="A676" s="3"/>
      <c r="B676" s="4"/>
      <c r="E676" s="265"/>
      <c r="F676" s="288"/>
      <c r="G676" s="287"/>
      <c r="H676" s="305"/>
      <c r="I676" s="268"/>
      <c r="K676" s="241"/>
    </row>
    <row r="677" spans="1:11" ht="12.75">
      <c r="A677" s="3"/>
      <c r="B677" s="4"/>
      <c r="E677" s="265"/>
      <c r="F677" s="288"/>
      <c r="G677" s="287"/>
      <c r="H677" s="305"/>
      <c r="I677" s="268"/>
      <c r="K677" s="241"/>
    </row>
    <row r="678" spans="1:11" ht="12.75">
      <c r="A678" s="3"/>
      <c r="B678" s="4"/>
      <c r="E678" s="265"/>
      <c r="F678" s="288"/>
      <c r="G678" s="287"/>
      <c r="H678" s="305"/>
      <c r="I678" s="268"/>
      <c r="K678" s="241"/>
    </row>
    <row r="679" spans="1:11" ht="12.75">
      <c r="A679" s="3"/>
      <c r="B679" s="4"/>
      <c r="E679" s="265"/>
      <c r="F679" s="288"/>
      <c r="G679" s="287"/>
      <c r="H679" s="305"/>
      <c r="I679" s="268"/>
      <c r="K679" s="241"/>
    </row>
    <row r="680" spans="1:11" ht="12.75">
      <c r="A680" s="3"/>
      <c r="B680" s="4"/>
      <c r="E680" s="265"/>
      <c r="F680" s="288"/>
      <c r="G680" s="287"/>
      <c r="H680" s="305"/>
      <c r="I680" s="268"/>
      <c r="K680" s="241"/>
    </row>
    <row r="681" spans="1:11" ht="12.75">
      <c r="A681" s="3"/>
      <c r="B681" s="4"/>
      <c r="E681" s="265"/>
      <c r="F681" s="288"/>
      <c r="G681" s="287"/>
      <c r="H681" s="305"/>
      <c r="I681" s="268"/>
      <c r="K681" s="241"/>
    </row>
    <row r="682" spans="1:11" ht="12.75">
      <c r="A682" s="3"/>
      <c r="B682" s="4"/>
      <c r="E682" s="265"/>
      <c r="F682" s="288"/>
      <c r="G682" s="287"/>
      <c r="H682" s="305"/>
      <c r="I682" s="268"/>
      <c r="K682" s="241"/>
    </row>
    <row r="683" spans="1:11" ht="12.75">
      <c r="A683" s="3"/>
      <c r="B683" s="4"/>
      <c r="E683" s="265"/>
      <c r="F683" s="288"/>
      <c r="G683" s="287"/>
      <c r="H683" s="305"/>
      <c r="I683" s="268"/>
      <c r="K683" s="241"/>
    </row>
    <row r="684" spans="1:11" ht="12.75">
      <c r="A684" s="3"/>
      <c r="B684" s="4"/>
      <c r="E684" s="265"/>
      <c r="F684" s="288"/>
      <c r="G684" s="287"/>
      <c r="H684" s="305"/>
      <c r="I684" s="268"/>
      <c r="K684" s="241"/>
    </row>
    <row r="685" spans="1:11" ht="12.75">
      <c r="A685" s="3"/>
      <c r="B685" s="4"/>
      <c r="E685" s="265"/>
      <c r="F685" s="288"/>
      <c r="G685" s="287"/>
      <c r="H685" s="305"/>
      <c r="I685" s="268"/>
      <c r="K685" s="241"/>
    </row>
    <row r="686" spans="1:11" ht="12.75">
      <c r="A686" s="3"/>
      <c r="B686" s="4"/>
      <c r="E686" s="265"/>
      <c r="F686" s="288"/>
      <c r="G686" s="287"/>
      <c r="H686" s="305"/>
      <c r="I686" s="268"/>
      <c r="K686" s="241"/>
    </row>
    <row r="687" spans="1:11" ht="12.75">
      <c r="A687" s="3"/>
      <c r="B687" s="4"/>
      <c r="E687" s="265"/>
      <c r="F687" s="288"/>
      <c r="G687" s="287"/>
      <c r="H687" s="305"/>
      <c r="I687" s="268"/>
      <c r="K687" s="241"/>
    </row>
    <row r="688" spans="1:11" ht="12.75">
      <c r="A688" s="3"/>
      <c r="B688" s="4"/>
      <c r="E688" s="265"/>
      <c r="F688" s="288"/>
      <c r="G688" s="287"/>
      <c r="H688" s="305"/>
      <c r="I688" s="268"/>
      <c r="K688" s="241"/>
    </row>
    <row r="689" spans="1:11" ht="12.75">
      <c r="A689" s="3"/>
      <c r="B689" s="4"/>
      <c r="E689" s="265"/>
      <c r="F689" s="288"/>
      <c r="G689" s="287"/>
      <c r="H689" s="305"/>
      <c r="I689" s="268"/>
      <c r="K689" s="241"/>
    </row>
    <row r="690" spans="1:11" ht="12.75">
      <c r="A690" s="3"/>
      <c r="B690" s="4"/>
      <c r="E690" s="265"/>
      <c r="F690" s="288"/>
      <c r="G690" s="287"/>
      <c r="H690" s="305"/>
      <c r="I690" s="268"/>
      <c r="K690" s="241"/>
    </row>
    <row r="691" spans="1:11" ht="12.75">
      <c r="A691" s="3"/>
      <c r="B691" s="4"/>
      <c r="E691" s="265"/>
      <c r="F691" s="288"/>
      <c r="G691" s="287"/>
      <c r="H691" s="305"/>
      <c r="I691" s="268"/>
      <c r="K691" s="241"/>
    </row>
    <row r="692" spans="1:11" ht="12.75">
      <c r="A692" s="3"/>
      <c r="B692" s="4"/>
      <c r="E692" s="265"/>
      <c r="F692" s="288"/>
      <c r="G692" s="287"/>
      <c r="H692" s="305"/>
      <c r="I692" s="268"/>
      <c r="K692" s="241"/>
    </row>
    <row r="693" spans="1:11" ht="12.75">
      <c r="A693" s="3"/>
      <c r="B693" s="4"/>
      <c r="E693" s="265"/>
      <c r="F693" s="288"/>
      <c r="G693" s="287"/>
      <c r="H693" s="305"/>
      <c r="I693" s="268"/>
      <c r="K693" s="241"/>
    </row>
    <row r="694" spans="1:11" ht="12.75">
      <c r="A694" s="3"/>
      <c r="B694" s="4"/>
      <c r="E694" s="265"/>
      <c r="F694" s="288"/>
      <c r="G694" s="287"/>
      <c r="H694" s="305"/>
      <c r="I694" s="268"/>
      <c r="K694" s="241"/>
    </row>
    <row r="695" spans="1:11" ht="12.75">
      <c r="A695" s="3"/>
      <c r="B695" s="4"/>
      <c r="E695" s="265"/>
      <c r="F695" s="288"/>
      <c r="G695" s="287"/>
      <c r="H695" s="305"/>
      <c r="I695" s="268"/>
      <c r="K695" s="241"/>
    </row>
    <row r="696" spans="1:11" ht="12.75">
      <c r="A696" s="3"/>
      <c r="B696" s="4"/>
      <c r="E696" s="265"/>
      <c r="F696" s="288"/>
      <c r="G696" s="287"/>
      <c r="H696" s="305"/>
      <c r="I696" s="268"/>
      <c r="K696" s="241"/>
    </row>
    <row r="697" spans="1:11" ht="12.75">
      <c r="A697" s="3"/>
      <c r="B697" s="4"/>
      <c r="E697" s="265"/>
      <c r="F697" s="288"/>
      <c r="G697" s="287"/>
      <c r="H697" s="305"/>
      <c r="I697" s="268"/>
      <c r="K697" s="241"/>
    </row>
    <row r="698" spans="1:11" ht="12.75">
      <c r="A698" s="3"/>
      <c r="B698" s="4"/>
      <c r="E698" s="265"/>
      <c r="F698" s="288"/>
      <c r="G698" s="287"/>
      <c r="H698" s="305"/>
      <c r="I698" s="268"/>
      <c r="K698" s="241"/>
    </row>
    <row r="699" spans="1:11" ht="12.75">
      <c r="A699" s="3"/>
      <c r="B699" s="4"/>
      <c r="E699" s="265"/>
      <c r="F699" s="288"/>
      <c r="G699" s="287"/>
      <c r="H699" s="305"/>
      <c r="I699" s="268"/>
      <c r="K699" s="241"/>
    </row>
    <row r="700" spans="1:11" ht="12.75">
      <c r="A700" s="3"/>
      <c r="B700" s="4"/>
      <c r="E700" s="265"/>
      <c r="F700" s="288"/>
      <c r="G700" s="287"/>
      <c r="H700" s="305"/>
      <c r="I700" s="268"/>
      <c r="K700" s="241"/>
    </row>
    <row r="701" spans="1:11" ht="12.75">
      <c r="A701" s="3"/>
      <c r="B701" s="4"/>
      <c r="E701" s="265"/>
      <c r="F701" s="288"/>
      <c r="G701" s="287"/>
      <c r="H701" s="305"/>
      <c r="I701" s="268"/>
      <c r="K701" s="241"/>
    </row>
    <row r="702" spans="1:11" ht="12.75">
      <c r="A702" s="3"/>
      <c r="B702" s="4"/>
      <c r="E702" s="265"/>
      <c r="F702" s="288"/>
      <c r="G702" s="287"/>
      <c r="H702" s="305"/>
      <c r="I702" s="268"/>
      <c r="K702" s="241"/>
    </row>
    <row r="703" spans="1:11" ht="12.75">
      <c r="A703" s="3"/>
      <c r="B703" s="4"/>
      <c r="E703" s="265"/>
      <c r="F703" s="288"/>
      <c r="G703" s="287"/>
      <c r="H703" s="305"/>
      <c r="I703" s="268"/>
      <c r="K703" s="241"/>
    </row>
    <row r="704" spans="1:11" ht="12.75">
      <c r="A704" s="3"/>
      <c r="B704" s="4"/>
      <c r="E704" s="265"/>
      <c r="F704" s="288"/>
      <c r="G704" s="287"/>
      <c r="H704" s="305"/>
      <c r="I704" s="268"/>
      <c r="K704" s="241"/>
    </row>
    <row r="705" spans="1:11" ht="12.75">
      <c r="A705" s="3"/>
      <c r="B705" s="4"/>
      <c r="E705" s="265"/>
      <c r="F705" s="288"/>
      <c r="G705" s="287"/>
      <c r="H705" s="305"/>
      <c r="I705" s="268"/>
      <c r="K705" s="241"/>
    </row>
    <row r="706" spans="1:11" ht="12.75">
      <c r="A706" s="3"/>
      <c r="B706" s="4"/>
      <c r="E706" s="265"/>
      <c r="F706" s="288"/>
      <c r="G706" s="287"/>
      <c r="H706" s="305"/>
      <c r="I706" s="268"/>
      <c r="K706" s="241"/>
    </row>
    <row r="707" spans="1:11" ht="12.75">
      <c r="A707" s="3"/>
      <c r="B707" s="4"/>
      <c r="E707" s="265"/>
      <c r="F707" s="288"/>
      <c r="G707" s="287"/>
      <c r="H707" s="305"/>
      <c r="I707" s="268"/>
      <c r="K707" s="241"/>
    </row>
    <row r="708" spans="1:11" ht="12.75">
      <c r="A708" s="3"/>
      <c r="B708" s="4"/>
      <c r="E708" s="265"/>
      <c r="F708" s="288"/>
      <c r="G708" s="287"/>
      <c r="H708" s="305"/>
      <c r="I708" s="268"/>
      <c r="K708" s="241"/>
    </row>
    <row r="709" spans="1:11" ht="12.75">
      <c r="A709" s="3"/>
      <c r="B709" s="4"/>
      <c r="E709" s="265"/>
      <c r="F709" s="288"/>
      <c r="G709" s="287"/>
      <c r="H709" s="305"/>
      <c r="I709" s="268"/>
      <c r="K709" s="241"/>
    </row>
    <row r="710" spans="1:11" ht="12.75">
      <c r="A710" s="3"/>
      <c r="B710" s="4"/>
      <c r="E710" s="265"/>
      <c r="F710" s="288"/>
      <c r="G710" s="287"/>
      <c r="H710" s="305"/>
      <c r="I710" s="268"/>
      <c r="K710" s="241"/>
    </row>
    <row r="711" spans="1:11" ht="12.75">
      <c r="A711" s="3"/>
      <c r="B711" s="4"/>
      <c r="E711" s="265"/>
      <c r="F711" s="288"/>
      <c r="G711" s="287"/>
      <c r="H711" s="305"/>
      <c r="I711" s="268"/>
      <c r="K711" s="241"/>
    </row>
    <row r="712" spans="1:11" ht="12.75">
      <c r="A712" s="3"/>
      <c r="B712" s="4"/>
      <c r="E712" s="265"/>
      <c r="F712" s="288"/>
      <c r="G712" s="287"/>
      <c r="H712" s="305"/>
      <c r="I712" s="268"/>
      <c r="K712" s="241"/>
    </row>
    <row r="713" spans="1:11" ht="12.75">
      <c r="A713" s="3"/>
      <c r="B713" s="4"/>
      <c r="E713" s="265"/>
      <c r="F713" s="288"/>
      <c r="G713" s="287"/>
      <c r="H713" s="305"/>
      <c r="I713" s="268"/>
      <c r="K713" s="241"/>
    </row>
    <row r="714" spans="1:11" ht="12.75">
      <c r="A714" s="3"/>
      <c r="B714" s="4"/>
      <c r="E714" s="265"/>
      <c r="F714" s="288"/>
      <c r="G714" s="287"/>
      <c r="H714" s="305"/>
      <c r="I714" s="268"/>
      <c r="K714" s="241"/>
    </row>
    <row r="715" spans="1:11" ht="12.75">
      <c r="A715" s="3"/>
      <c r="B715" s="4"/>
      <c r="E715" s="265"/>
      <c r="F715" s="288"/>
      <c r="G715" s="287"/>
      <c r="H715" s="305"/>
      <c r="I715" s="268"/>
      <c r="K715" s="241"/>
    </row>
    <row r="716" spans="1:11" ht="12.75">
      <c r="A716" s="3"/>
      <c r="B716" s="4"/>
      <c r="E716" s="265"/>
      <c r="F716" s="288"/>
      <c r="G716" s="287"/>
      <c r="H716" s="305"/>
      <c r="I716" s="268"/>
      <c r="K716" s="241"/>
    </row>
    <row r="717" spans="1:11" ht="12.75">
      <c r="A717" s="3"/>
      <c r="B717" s="4"/>
      <c r="E717" s="265"/>
      <c r="F717" s="288"/>
      <c r="G717" s="287"/>
      <c r="H717" s="305"/>
      <c r="I717" s="268"/>
      <c r="K717" s="241"/>
    </row>
    <row r="718" spans="1:11" ht="12.75">
      <c r="A718" s="3"/>
      <c r="B718" s="4"/>
      <c r="E718" s="265"/>
      <c r="F718" s="288"/>
      <c r="G718" s="287"/>
      <c r="H718" s="305"/>
      <c r="I718" s="268"/>
      <c r="K718" s="241"/>
    </row>
    <row r="719" spans="1:11" ht="12.75">
      <c r="A719" s="3"/>
      <c r="B719" s="4"/>
      <c r="E719" s="265"/>
      <c r="F719" s="288"/>
      <c r="G719" s="287"/>
      <c r="H719" s="305"/>
      <c r="I719" s="268"/>
      <c r="K719" s="241"/>
    </row>
    <row r="720" spans="1:11" ht="12.75">
      <c r="A720" s="3"/>
      <c r="B720" s="4"/>
      <c r="E720" s="265"/>
      <c r="F720" s="288"/>
      <c r="G720" s="287"/>
      <c r="H720" s="305"/>
      <c r="I720" s="268"/>
      <c r="K720" s="241"/>
    </row>
    <row r="721" spans="1:11" ht="12.75">
      <c r="A721" s="3"/>
      <c r="B721" s="4"/>
      <c r="E721" s="265"/>
      <c r="F721" s="288"/>
      <c r="G721" s="287"/>
      <c r="H721" s="305"/>
      <c r="I721" s="268"/>
      <c r="K721" s="241"/>
    </row>
    <row r="722" spans="1:11" ht="12.75">
      <c r="A722" s="3"/>
      <c r="B722" s="4"/>
      <c r="E722" s="265"/>
      <c r="F722" s="288"/>
      <c r="G722" s="287"/>
      <c r="H722" s="305"/>
      <c r="I722" s="268"/>
      <c r="K722" s="241"/>
    </row>
    <row r="723" spans="1:11" ht="12.75">
      <c r="A723" s="3"/>
      <c r="B723" s="4"/>
      <c r="E723" s="265"/>
      <c r="F723" s="288"/>
      <c r="G723" s="287"/>
      <c r="H723" s="305"/>
      <c r="I723" s="268"/>
      <c r="K723" s="241"/>
    </row>
    <row r="724" spans="1:11" ht="12.75">
      <c r="A724" s="3"/>
      <c r="B724" s="4"/>
      <c r="E724" s="265"/>
      <c r="F724" s="288"/>
      <c r="G724" s="287"/>
      <c r="H724" s="305"/>
      <c r="I724" s="268"/>
      <c r="K724" s="241"/>
    </row>
    <row r="725" spans="1:11" ht="12.75">
      <c r="A725" s="3"/>
      <c r="B725" s="4"/>
      <c r="E725" s="265"/>
      <c r="F725" s="288"/>
      <c r="G725" s="287"/>
      <c r="H725" s="305"/>
      <c r="I725" s="268"/>
      <c r="K725" s="241"/>
    </row>
    <row r="726" spans="1:11" ht="12.75">
      <c r="A726" s="3"/>
      <c r="B726" s="4"/>
      <c r="E726" s="265"/>
      <c r="F726" s="288"/>
      <c r="G726" s="287"/>
      <c r="H726" s="305"/>
      <c r="I726" s="268"/>
      <c r="K726" s="241"/>
    </row>
    <row r="727" spans="1:11" ht="12.75">
      <c r="A727" s="3"/>
      <c r="B727" s="4"/>
      <c r="E727" s="265"/>
      <c r="F727" s="288"/>
      <c r="G727" s="287"/>
      <c r="H727" s="305"/>
      <c r="I727" s="268"/>
      <c r="K727" s="241"/>
    </row>
    <row r="728" spans="1:11" ht="12.75">
      <c r="A728" s="3"/>
      <c r="B728" s="4"/>
      <c r="E728" s="265"/>
      <c r="F728" s="288"/>
      <c r="G728" s="287"/>
      <c r="H728" s="305"/>
      <c r="I728" s="268"/>
      <c r="K728" s="241"/>
    </row>
    <row r="729" spans="1:11" ht="12.75">
      <c r="A729" s="3"/>
      <c r="B729" s="4"/>
      <c r="E729" s="265"/>
      <c r="F729" s="288"/>
      <c r="G729" s="287"/>
      <c r="H729" s="305"/>
      <c r="I729" s="268"/>
      <c r="K729" s="241"/>
    </row>
    <row r="730" spans="1:11" ht="12.75">
      <c r="A730" s="3"/>
      <c r="B730" s="4"/>
      <c r="E730" s="265"/>
      <c r="F730" s="288"/>
      <c r="G730" s="287"/>
      <c r="H730" s="305"/>
      <c r="I730" s="268"/>
      <c r="K730" s="241"/>
    </row>
    <row r="731" spans="1:11" ht="12.75">
      <c r="A731" s="3"/>
      <c r="B731" s="4"/>
      <c r="E731" s="265"/>
      <c r="F731" s="288"/>
      <c r="G731" s="287"/>
      <c r="H731" s="305"/>
      <c r="I731" s="268"/>
      <c r="K731" s="241"/>
    </row>
    <row r="732" spans="1:11" ht="12.75">
      <c r="A732" s="3"/>
      <c r="B732" s="4"/>
      <c r="E732" s="265"/>
      <c r="F732" s="288"/>
      <c r="G732" s="287"/>
      <c r="H732" s="305"/>
      <c r="I732" s="268"/>
      <c r="K732" s="241"/>
    </row>
    <row r="733" spans="1:11" ht="12.75">
      <c r="A733" s="3"/>
      <c r="B733" s="4"/>
      <c r="E733" s="265"/>
      <c r="F733" s="288"/>
      <c r="G733" s="287"/>
      <c r="H733" s="305"/>
      <c r="I733" s="268"/>
      <c r="K733" s="241"/>
    </row>
    <row r="734" spans="1:11" ht="12.75">
      <c r="A734" s="3"/>
      <c r="B734" s="4"/>
      <c r="E734" s="265"/>
      <c r="F734" s="288"/>
      <c r="G734" s="287"/>
      <c r="H734" s="305"/>
      <c r="I734" s="268"/>
      <c r="K734" s="241"/>
    </row>
    <row r="735" spans="1:11" ht="12.75">
      <c r="A735" s="3"/>
      <c r="B735" s="4"/>
      <c r="E735" s="265"/>
      <c r="F735" s="288"/>
      <c r="G735" s="287"/>
      <c r="H735" s="305"/>
      <c r="I735" s="268"/>
      <c r="K735" s="241"/>
    </row>
    <row r="736" spans="1:11" ht="12.75">
      <c r="A736" s="3"/>
      <c r="B736" s="4"/>
      <c r="E736" s="265"/>
      <c r="F736" s="288"/>
      <c r="G736" s="287"/>
      <c r="H736" s="305"/>
      <c r="I736" s="268"/>
      <c r="K736" s="241"/>
    </row>
    <row r="737" spans="1:11" ht="12.75">
      <c r="A737" s="3"/>
      <c r="B737" s="4"/>
      <c r="E737" s="265"/>
      <c r="F737" s="288"/>
      <c r="G737" s="287"/>
      <c r="H737" s="305"/>
      <c r="I737" s="268"/>
      <c r="K737" s="241"/>
    </row>
    <row r="738" spans="1:11" ht="12.75">
      <c r="A738" s="3"/>
      <c r="B738" s="4"/>
      <c r="E738" s="265"/>
      <c r="F738" s="288"/>
      <c r="G738" s="287"/>
      <c r="H738" s="305"/>
      <c r="I738" s="268"/>
      <c r="K738" s="241"/>
    </row>
    <row r="739" spans="1:11" ht="12.75">
      <c r="A739" s="3"/>
      <c r="B739" s="4"/>
      <c r="E739" s="265"/>
      <c r="F739" s="288"/>
      <c r="G739" s="287"/>
      <c r="H739" s="305"/>
      <c r="I739" s="268"/>
      <c r="K739" s="241"/>
    </row>
    <row r="740" spans="1:11" ht="12.75">
      <c r="A740" s="3"/>
      <c r="B740" s="4"/>
      <c r="E740" s="265"/>
      <c r="F740" s="288"/>
      <c r="G740" s="287"/>
      <c r="H740" s="305"/>
      <c r="I740" s="268"/>
      <c r="K740" s="241"/>
    </row>
    <row r="741" spans="1:11" ht="12.75">
      <c r="A741" s="3"/>
      <c r="B741" s="4"/>
      <c r="E741" s="265"/>
      <c r="F741" s="288"/>
      <c r="G741" s="287"/>
      <c r="H741" s="305"/>
      <c r="I741" s="268"/>
      <c r="K741" s="241"/>
    </row>
    <row r="742" spans="1:11" ht="12.75">
      <c r="A742" s="3"/>
      <c r="B742" s="4"/>
      <c r="E742" s="265"/>
      <c r="F742" s="288"/>
      <c r="G742" s="287"/>
      <c r="H742" s="305"/>
      <c r="I742" s="268"/>
      <c r="K742" s="241"/>
    </row>
    <row r="743" spans="1:11" ht="12.75">
      <c r="A743" s="3"/>
      <c r="B743" s="4"/>
      <c r="E743" s="265"/>
      <c r="F743" s="288"/>
      <c r="G743" s="287"/>
      <c r="H743" s="305"/>
      <c r="I743" s="268"/>
      <c r="K743" s="241"/>
    </row>
    <row r="744" spans="1:11" ht="12.75">
      <c r="A744" s="3"/>
      <c r="B744" s="4"/>
      <c r="E744" s="265"/>
      <c r="F744" s="288"/>
      <c r="G744" s="287"/>
      <c r="H744" s="305"/>
      <c r="I744" s="268"/>
      <c r="K744" s="241"/>
    </row>
    <row r="745" spans="1:11" ht="12.75">
      <c r="A745" s="3"/>
      <c r="B745" s="4"/>
      <c r="E745" s="265"/>
      <c r="F745" s="288"/>
      <c r="G745" s="287"/>
      <c r="H745" s="305"/>
      <c r="I745" s="268"/>
      <c r="K745" s="241"/>
    </row>
    <row r="746" spans="1:11" ht="12.75">
      <c r="A746" s="3"/>
      <c r="B746" s="4"/>
      <c r="E746" s="265"/>
      <c r="F746" s="288"/>
      <c r="G746" s="287"/>
      <c r="H746" s="305"/>
      <c r="I746" s="268"/>
      <c r="K746" s="241"/>
    </row>
    <row r="747" spans="1:11" ht="12.75">
      <c r="A747" s="3"/>
      <c r="B747" s="4"/>
      <c r="E747" s="265"/>
      <c r="F747" s="288"/>
      <c r="G747" s="287"/>
      <c r="H747" s="305"/>
      <c r="I747" s="268"/>
      <c r="K747" s="241"/>
    </row>
    <row r="748" spans="1:11" ht="12.75">
      <c r="A748" s="3"/>
      <c r="B748" s="4"/>
      <c r="E748" s="265"/>
      <c r="F748" s="288"/>
      <c r="G748" s="287"/>
      <c r="H748" s="305"/>
      <c r="I748" s="268"/>
      <c r="K748" s="241"/>
    </row>
    <row r="749" spans="1:11" ht="12.75">
      <c r="A749" s="3"/>
      <c r="B749" s="4"/>
      <c r="E749" s="265"/>
      <c r="F749" s="288"/>
      <c r="G749" s="287"/>
      <c r="H749" s="305"/>
      <c r="I749" s="268"/>
      <c r="K749" s="241"/>
    </row>
    <row r="750" spans="1:11" ht="12.75">
      <c r="A750" s="3"/>
      <c r="B750" s="4"/>
      <c r="E750" s="265"/>
      <c r="F750" s="288"/>
      <c r="G750" s="287"/>
      <c r="H750" s="305"/>
      <c r="I750" s="268"/>
      <c r="K750" s="241"/>
    </row>
    <row r="751" spans="1:11" ht="12.75">
      <c r="A751" s="3"/>
      <c r="B751" s="4"/>
      <c r="E751" s="265"/>
      <c r="F751" s="288"/>
      <c r="G751" s="287"/>
      <c r="H751" s="305"/>
      <c r="I751" s="268"/>
      <c r="K751" s="241"/>
    </row>
    <row r="752" spans="1:11" ht="12.75">
      <c r="A752" s="3"/>
      <c r="B752" s="4"/>
      <c r="E752" s="265"/>
      <c r="F752" s="288"/>
      <c r="G752" s="287"/>
      <c r="H752" s="305"/>
      <c r="I752" s="268"/>
      <c r="K752" s="241"/>
    </row>
    <row r="753" spans="1:11" ht="12.75">
      <c r="A753" s="3"/>
      <c r="B753" s="4"/>
      <c r="E753" s="265"/>
      <c r="F753" s="288"/>
      <c r="G753" s="287"/>
      <c r="H753" s="305"/>
      <c r="I753" s="268"/>
      <c r="K753" s="241"/>
    </row>
    <row r="754" spans="1:11" ht="12.75">
      <c r="A754" s="3"/>
      <c r="B754" s="4"/>
      <c r="E754" s="265"/>
      <c r="F754" s="288"/>
      <c r="G754" s="287"/>
      <c r="H754" s="305"/>
      <c r="I754" s="268"/>
      <c r="K754" s="241"/>
    </row>
    <row r="755" spans="1:11" ht="12.75">
      <c r="A755" s="3"/>
      <c r="B755" s="4"/>
      <c r="E755" s="265"/>
      <c r="F755" s="288"/>
      <c r="G755" s="287"/>
      <c r="H755" s="305"/>
      <c r="I755" s="268"/>
      <c r="K755" s="241"/>
    </row>
    <row r="756" spans="1:11" ht="12.75">
      <c r="A756" s="3"/>
      <c r="B756" s="4"/>
      <c r="E756" s="265"/>
      <c r="F756" s="288"/>
      <c r="G756" s="287"/>
      <c r="H756" s="305"/>
      <c r="I756" s="268"/>
      <c r="K756" s="241"/>
    </row>
    <row r="757" spans="1:11" ht="12.75">
      <c r="A757" s="3"/>
      <c r="B757" s="4"/>
      <c r="E757" s="265"/>
      <c r="F757" s="288"/>
      <c r="G757" s="287"/>
      <c r="H757" s="305"/>
      <c r="I757" s="268"/>
      <c r="K757" s="241"/>
    </row>
    <row r="758" spans="1:11" ht="12.75">
      <c r="A758" s="3"/>
      <c r="B758" s="4"/>
      <c r="E758" s="265"/>
      <c r="F758" s="288"/>
      <c r="G758" s="287"/>
      <c r="H758" s="305"/>
      <c r="I758" s="268"/>
      <c r="K758" s="241"/>
    </row>
    <row r="759" spans="1:11" ht="12.75">
      <c r="A759" s="3"/>
      <c r="B759" s="4"/>
      <c r="E759" s="265"/>
      <c r="F759" s="288"/>
      <c r="G759" s="287"/>
      <c r="H759" s="305"/>
      <c r="I759" s="268"/>
      <c r="K759" s="241"/>
    </row>
    <row r="760" spans="1:11" ht="12.75">
      <c r="A760" s="3"/>
      <c r="B760" s="4"/>
      <c r="E760" s="265"/>
      <c r="F760" s="288"/>
      <c r="G760" s="287"/>
      <c r="H760" s="305"/>
      <c r="I760" s="268"/>
      <c r="K760" s="241"/>
    </row>
    <row r="761" spans="1:11" ht="12.75">
      <c r="A761" s="3"/>
      <c r="B761" s="4"/>
      <c r="E761" s="265"/>
      <c r="F761" s="288"/>
      <c r="G761" s="287"/>
      <c r="H761" s="305"/>
      <c r="I761" s="268"/>
      <c r="K761" s="241"/>
    </row>
    <row r="762" spans="1:11" ht="12.75">
      <c r="A762" s="3"/>
      <c r="B762" s="4"/>
      <c r="E762" s="265"/>
      <c r="F762" s="288"/>
      <c r="G762" s="287"/>
      <c r="H762" s="305"/>
      <c r="I762" s="268"/>
      <c r="K762" s="241"/>
    </row>
    <row r="763" spans="1:11" ht="12.75">
      <c r="A763" s="3"/>
      <c r="B763" s="4"/>
      <c r="E763" s="265"/>
      <c r="F763" s="288"/>
      <c r="G763" s="287"/>
      <c r="H763" s="305"/>
      <c r="I763" s="268"/>
      <c r="K763" s="241"/>
    </row>
    <row r="764" spans="1:11" ht="12.75">
      <c r="A764" s="3"/>
      <c r="B764" s="4"/>
      <c r="E764" s="265"/>
      <c r="F764" s="288"/>
      <c r="G764" s="287"/>
      <c r="H764" s="305"/>
      <c r="I764" s="268"/>
      <c r="K764" s="241"/>
    </row>
    <row r="765" spans="1:11" ht="12.75">
      <c r="A765" s="3"/>
      <c r="B765" s="4"/>
      <c r="E765" s="265"/>
      <c r="F765" s="288"/>
      <c r="G765" s="287"/>
      <c r="H765" s="305"/>
      <c r="I765" s="268"/>
      <c r="K765" s="241"/>
    </row>
    <row r="766" spans="1:11" ht="12.75">
      <c r="A766" s="3"/>
      <c r="B766" s="4"/>
      <c r="E766" s="265"/>
      <c r="F766" s="288"/>
      <c r="G766" s="287"/>
      <c r="H766" s="305"/>
      <c r="I766" s="268"/>
      <c r="K766" s="241"/>
    </row>
    <row r="767" spans="1:11" ht="12.75">
      <c r="A767" s="3"/>
      <c r="B767" s="4"/>
      <c r="E767" s="265"/>
      <c r="F767" s="288"/>
      <c r="G767" s="287"/>
      <c r="H767" s="305"/>
      <c r="I767" s="268"/>
      <c r="K767" s="241"/>
    </row>
    <row r="768" spans="1:11" ht="12.75">
      <c r="A768" s="3"/>
      <c r="B768" s="4"/>
      <c r="E768" s="265"/>
      <c r="F768" s="288"/>
      <c r="G768" s="287"/>
      <c r="H768" s="305"/>
      <c r="I768" s="268"/>
      <c r="K768" s="241"/>
    </row>
    <row r="769" spans="1:11" ht="12.75">
      <c r="A769" s="3"/>
      <c r="B769" s="4"/>
      <c r="E769" s="265"/>
      <c r="F769" s="288"/>
      <c r="G769" s="287"/>
      <c r="H769" s="305"/>
      <c r="I769" s="268"/>
      <c r="K769" s="241"/>
    </row>
    <row r="770" spans="1:11" ht="12.75">
      <c r="A770" s="3"/>
      <c r="B770" s="4"/>
      <c r="E770" s="265"/>
      <c r="F770" s="288"/>
      <c r="G770" s="287"/>
      <c r="H770" s="305"/>
      <c r="I770" s="268"/>
      <c r="K770" s="241"/>
    </row>
    <row r="771" spans="1:11" ht="12.75">
      <c r="A771" s="3"/>
      <c r="B771" s="4"/>
      <c r="E771" s="265"/>
      <c r="F771" s="288"/>
      <c r="G771" s="287"/>
      <c r="H771" s="305"/>
      <c r="I771" s="268"/>
      <c r="K771" s="241"/>
    </row>
    <row r="772" spans="1:11" ht="12.75">
      <c r="A772" s="3"/>
      <c r="B772" s="4"/>
      <c r="E772" s="265"/>
      <c r="F772" s="288"/>
      <c r="G772" s="287"/>
      <c r="H772" s="305"/>
      <c r="I772" s="268"/>
      <c r="K772" s="241"/>
    </row>
    <row r="773" spans="1:11" ht="12.75">
      <c r="A773" s="3"/>
      <c r="B773" s="4"/>
      <c r="E773" s="265"/>
      <c r="F773" s="288"/>
      <c r="G773" s="287"/>
      <c r="H773" s="305"/>
      <c r="I773" s="268"/>
      <c r="K773" s="241"/>
    </row>
    <row r="774" spans="1:11" ht="12.75">
      <c r="A774" s="3"/>
      <c r="B774" s="4"/>
      <c r="E774" s="265"/>
      <c r="F774" s="288"/>
      <c r="G774" s="287"/>
      <c r="H774" s="305"/>
      <c r="I774" s="268"/>
      <c r="K774" s="241"/>
    </row>
    <row r="775" spans="1:11" ht="12.75">
      <c r="A775" s="3"/>
      <c r="B775" s="4"/>
      <c r="E775" s="265"/>
      <c r="F775" s="288"/>
      <c r="G775" s="287"/>
      <c r="H775" s="305"/>
      <c r="I775" s="268"/>
      <c r="K775" s="241"/>
    </row>
    <row r="776" spans="1:11" ht="12.75">
      <c r="A776" s="3"/>
      <c r="B776" s="4"/>
      <c r="E776" s="265"/>
      <c r="F776" s="288"/>
      <c r="G776" s="287"/>
      <c r="H776" s="305"/>
      <c r="I776" s="268"/>
      <c r="K776" s="241"/>
    </row>
    <row r="777" spans="1:11" ht="12.75">
      <c r="A777" s="3"/>
      <c r="B777" s="4"/>
      <c r="E777" s="265"/>
      <c r="F777" s="288"/>
      <c r="G777" s="287"/>
      <c r="H777" s="305"/>
      <c r="I777" s="268"/>
      <c r="K777" s="241"/>
    </row>
    <row r="778" spans="1:11" ht="12.75">
      <c r="A778" s="3"/>
      <c r="B778" s="4"/>
      <c r="E778" s="265"/>
      <c r="F778" s="288"/>
      <c r="G778" s="287"/>
      <c r="H778" s="305"/>
      <c r="I778" s="268"/>
      <c r="K778" s="241"/>
    </row>
    <row r="779" spans="1:11" ht="12.75">
      <c r="A779" s="3"/>
      <c r="B779" s="4"/>
      <c r="E779" s="265"/>
      <c r="F779" s="288"/>
      <c r="G779" s="287"/>
      <c r="H779" s="305"/>
      <c r="I779" s="268"/>
      <c r="K779" s="241"/>
    </row>
    <row r="780" spans="1:11" ht="12.75">
      <c r="A780" s="3"/>
      <c r="B780" s="4"/>
      <c r="E780" s="265"/>
      <c r="F780" s="288"/>
      <c r="G780" s="287"/>
      <c r="H780" s="305"/>
      <c r="I780" s="268"/>
      <c r="K780" s="241"/>
    </row>
    <row r="781" spans="1:11" ht="12.75">
      <c r="A781" s="3"/>
      <c r="B781" s="4"/>
      <c r="E781" s="265"/>
      <c r="F781" s="288"/>
      <c r="G781" s="287"/>
      <c r="H781" s="305"/>
      <c r="I781" s="268"/>
      <c r="K781" s="241"/>
    </row>
    <row r="782" spans="1:11" ht="12.75">
      <c r="A782" s="3"/>
      <c r="B782" s="4"/>
      <c r="E782" s="265"/>
      <c r="F782" s="288"/>
      <c r="G782" s="287"/>
      <c r="H782" s="305"/>
      <c r="I782" s="268"/>
      <c r="K782" s="241"/>
    </row>
    <row r="783" spans="1:11" ht="12.75">
      <c r="A783" s="3"/>
      <c r="B783" s="4"/>
      <c r="E783" s="265"/>
      <c r="F783" s="288"/>
      <c r="G783" s="287"/>
      <c r="H783" s="305"/>
      <c r="I783" s="268"/>
      <c r="K783" s="241"/>
    </row>
    <row r="784" spans="1:11" ht="12.75">
      <c r="A784" s="3"/>
      <c r="B784" s="4"/>
      <c r="E784" s="265"/>
      <c r="F784" s="288"/>
      <c r="G784" s="287"/>
      <c r="H784" s="305"/>
      <c r="I784" s="268"/>
      <c r="K784" s="241"/>
    </row>
    <row r="785" spans="1:11" ht="12.75">
      <c r="A785" s="3"/>
      <c r="B785" s="4"/>
      <c r="E785" s="265"/>
      <c r="F785" s="288"/>
      <c r="G785" s="287"/>
      <c r="H785" s="305"/>
      <c r="I785" s="268"/>
      <c r="K785" s="241"/>
    </row>
    <row r="786" spans="1:11" ht="12.75">
      <c r="A786" s="3"/>
      <c r="B786" s="4"/>
      <c r="E786" s="265"/>
      <c r="F786" s="288"/>
      <c r="G786" s="287"/>
      <c r="H786" s="305"/>
      <c r="I786" s="268"/>
      <c r="K786" s="241"/>
    </row>
    <row r="787" spans="1:11" ht="12.75">
      <c r="A787" s="3"/>
      <c r="B787" s="4"/>
      <c r="E787" s="265"/>
      <c r="F787" s="288"/>
      <c r="G787" s="287"/>
      <c r="H787" s="305"/>
      <c r="I787" s="268"/>
      <c r="K787" s="241"/>
    </row>
    <row r="788" spans="1:11" ht="12.75">
      <c r="A788" s="3"/>
      <c r="B788" s="4"/>
      <c r="E788" s="265"/>
      <c r="F788" s="288"/>
      <c r="G788" s="287"/>
      <c r="H788" s="305"/>
      <c r="I788" s="268"/>
      <c r="K788" s="241"/>
    </row>
    <row r="789" spans="1:11" ht="12.75">
      <c r="A789" s="3"/>
      <c r="B789" s="4"/>
      <c r="E789" s="265"/>
      <c r="F789" s="288"/>
      <c r="G789" s="287"/>
      <c r="H789" s="305"/>
      <c r="I789" s="268"/>
      <c r="K789" s="241"/>
    </row>
    <row r="790" spans="1:11" ht="12.75">
      <c r="A790" s="3"/>
      <c r="B790" s="4"/>
      <c r="E790" s="265"/>
      <c r="F790" s="288"/>
      <c r="G790" s="287"/>
      <c r="H790" s="305"/>
      <c r="I790" s="268"/>
      <c r="K790" s="241"/>
    </row>
    <row r="791" spans="1:11" ht="12.75">
      <c r="A791" s="3"/>
      <c r="B791" s="4"/>
      <c r="E791" s="265"/>
      <c r="F791" s="288"/>
      <c r="G791" s="287"/>
      <c r="H791" s="305"/>
      <c r="I791" s="268"/>
      <c r="K791" s="241"/>
    </row>
    <row r="792" spans="1:11" ht="12.75">
      <c r="A792" s="3"/>
      <c r="B792" s="4"/>
      <c r="E792" s="265"/>
      <c r="F792" s="288"/>
      <c r="G792" s="287"/>
      <c r="H792" s="305"/>
      <c r="I792" s="268"/>
      <c r="K792" s="241"/>
    </row>
    <row r="793" spans="1:11" ht="12.75">
      <c r="A793" s="3"/>
      <c r="B793" s="4"/>
      <c r="E793" s="265"/>
      <c r="F793" s="288"/>
      <c r="G793" s="287"/>
      <c r="H793" s="305"/>
      <c r="I793" s="268"/>
      <c r="K793" s="241"/>
    </row>
    <row r="794" spans="1:11" ht="12.75">
      <c r="A794" s="3"/>
      <c r="B794" s="4"/>
      <c r="E794" s="265"/>
      <c r="F794" s="288"/>
      <c r="G794" s="287"/>
      <c r="H794" s="305"/>
      <c r="I794" s="268"/>
      <c r="K794" s="241"/>
    </row>
    <row r="795" spans="1:11" ht="12.75">
      <c r="A795" s="3"/>
      <c r="B795" s="4"/>
      <c r="E795" s="265"/>
      <c r="F795" s="288"/>
      <c r="G795" s="287"/>
      <c r="H795" s="305"/>
      <c r="I795" s="268"/>
      <c r="K795" s="241"/>
    </row>
    <row r="796" spans="1:11" ht="12.75">
      <c r="A796" s="3"/>
      <c r="B796" s="4"/>
      <c r="E796" s="265"/>
      <c r="F796" s="288"/>
      <c r="G796" s="287"/>
      <c r="H796" s="305"/>
      <c r="I796" s="268"/>
      <c r="K796" s="241"/>
    </row>
    <row r="797" spans="1:11" ht="12.75">
      <c r="A797" s="3"/>
      <c r="B797" s="4"/>
      <c r="E797" s="265"/>
      <c r="F797" s="288"/>
      <c r="G797" s="287"/>
      <c r="H797" s="305"/>
      <c r="I797" s="268"/>
      <c r="K797" s="241"/>
    </row>
    <row r="798" spans="1:11" ht="12.75">
      <c r="A798" s="3"/>
      <c r="B798" s="4"/>
      <c r="E798" s="265"/>
      <c r="F798" s="288"/>
      <c r="G798" s="287"/>
      <c r="H798" s="305"/>
      <c r="I798" s="268"/>
      <c r="K798" s="241"/>
    </row>
    <row r="799" spans="1:11" ht="12.75">
      <c r="A799" s="3"/>
      <c r="B799" s="4"/>
      <c r="E799" s="265"/>
      <c r="F799" s="288"/>
      <c r="G799" s="287"/>
      <c r="H799" s="305"/>
      <c r="I799" s="268"/>
      <c r="K799" s="241"/>
    </row>
    <row r="800" spans="1:11" ht="12.75">
      <c r="A800" s="3"/>
      <c r="B800" s="4"/>
      <c r="E800" s="265"/>
      <c r="F800" s="288"/>
      <c r="G800" s="287"/>
      <c r="H800" s="305"/>
      <c r="I800" s="268"/>
      <c r="K800" s="241"/>
    </row>
    <row r="801" spans="1:11" ht="12.75">
      <c r="A801" s="3"/>
      <c r="B801" s="4"/>
      <c r="E801" s="265"/>
      <c r="F801" s="288"/>
      <c r="G801" s="287"/>
      <c r="H801" s="305"/>
      <c r="I801" s="268"/>
      <c r="K801" s="241"/>
    </row>
    <row r="802" spans="1:11" ht="12.75">
      <c r="A802" s="3"/>
      <c r="B802" s="4"/>
      <c r="E802" s="265"/>
      <c r="F802" s="288"/>
      <c r="G802" s="287"/>
      <c r="H802" s="305"/>
      <c r="I802" s="268"/>
      <c r="K802" s="241"/>
    </row>
    <row r="803" spans="1:11" ht="12.75">
      <c r="A803" s="3"/>
      <c r="B803" s="4"/>
      <c r="E803" s="265"/>
      <c r="F803" s="288"/>
      <c r="G803" s="287"/>
      <c r="H803" s="305"/>
      <c r="I803" s="268"/>
      <c r="K803" s="241"/>
    </row>
    <row r="804" spans="1:11" ht="12.75">
      <c r="A804" s="3"/>
      <c r="B804" s="4"/>
      <c r="E804" s="265"/>
      <c r="F804" s="288"/>
      <c r="G804" s="287"/>
      <c r="H804" s="305"/>
      <c r="I804" s="268"/>
      <c r="K804" s="241"/>
    </row>
    <row r="805" spans="1:11" ht="12.75">
      <c r="A805" s="3"/>
      <c r="B805" s="4"/>
      <c r="E805" s="265"/>
      <c r="F805" s="288"/>
      <c r="G805" s="287"/>
      <c r="H805" s="305"/>
      <c r="I805" s="268"/>
      <c r="K805" s="241"/>
    </row>
    <row r="806" spans="1:11" ht="12.75">
      <c r="A806" s="3"/>
      <c r="B806" s="4"/>
      <c r="E806" s="265"/>
      <c r="F806" s="288"/>
      <c r="G806" s="287"/>
      <c r="H806" s="305"/>
      <c r="I806" s="268"/>
      <c r="K806" s="241"/>
    </row>
    <row r="807" spans="1:11" ht="12.75">
      <c r="A807" s="3"/>
      <c r="B807" s="4"/>
      <c r="E807" s="265"/>
      <c r="F807" s="288"/>
      <c r="G807" s="287"/>
      <c r="H807" s="305"/>
      <c r="I807" s="268"/>
      <c r="K807" s="241"/>
    </row>
    <row r="808" spans="1:11" ht="12.75">
      <c r="A808" s="3"/>
      <c r="B808" s="4"/>
      <c r="E808" s="265"/>
      <c r="F808" s="288"/>
      <c r="G808" s="287"/>
      <c r="H808" s="305"/>
      <c r="I808" s="268"/>
      <c r="K808" s="241"/>
    </row>
    <row r="809" spans="1:11" ht="12.75">
      <c r="A809" s="3"/>
      <c r="B809" s="4"/>
      <c r="E809" s="265"/>
      <c r="F809" s="288"/>
      <c r="G809" s="287"/>
      <c r="H809" s="305"/>
      <c r="I809" s="268"/>
      <c r="K809" s="241"/>
    </row>
    <row r="810" spans="1:11" ht="12.75">
      <c r="A810" s="3"/>
      <c r="B810" s="4"/>
      <c r="E810" s="265"/>
      <c r="F810" s="288"/>
      <c r="G810" s="287"/>
      <c r="H810" s="305"/>
      <c r="I810" s="268"/>
      <c r="K810" s="241"/>
    </row>
    <row r="811" spans="1:11" ht="12.75">
      <c r="A811" s="3"/>
      <c r="B811" s="4"/>
      <c r="E811" s="265"/>
      <c r="F811" s="288"/>
      <c r="G811" s="287"/>
      <c r="H811" s="305"/>
      <c r="I811" s="268"/>
      <c r="K811" s="241"/>
    </row>
    <row r="812" spans="1:11" ht="12.75">
      <c r="A812" s="3"/>
      <c r="B812" s="4"/>
      <c r="E812" s="265"/>
      <c r="F812" s="288"/>
      <c r="G812" s="287"/>
      <c r="H812" s="305"/>
      <c r="I812" s="268"/>
      <c r="K812" s="241"/>
    </row>
    <row r="813" spans="1:11" ht="12.75">
      <c r="A813" s="3"/>
      <c r="B813" s="4"/>
      <c r="E813" s="265"/>
      <c r="F813" s="288"/>
      <c r="G813" s="287"/>
      <c r="H813" s="305"/>
      <c r="I813" s="268"/>
      <c r="K813" s="241"/>
    </row>
    <row r="814" spans="1:11" ht="12.75">
      <c r="A814" s="3"/>
      <c r="B814" s="4"/>
      <c r="E814" s="265"/>
      <c r="F814" s="288"/>
      <c r="G814" s="287"/>
      <c r="H814" s="305"/>
      <c r="I814" s="268"/>
      <c r="K814" s="241"/>
    </row>
    <row r="815" spans="1:11" ht="12.75">
      <c r="A815" s="3"/>
      <c r="B815" s="4"/>
      <c r="E815" s="265"/>
      <c r="F815" s="288"/>
      <c r="G815" s="287"/>
      <c r="H815" s="305"/>
      <c r="I815" s="268"/>
      <c r="K815" s="241"/>
    </row>
    <row r="816" spans="1:11" ht="12.75">
      <c r="A816" s="3"/>
      <c r="B816" s="4"/>
      <c r="E816" s="265"/>
      <c r="F816" s="288"/>
      <c r="G816" s="287"/>
      <c r="H816" s="305"/>
      <c r="I816" s="268"/>
      <c r="K816" s="241"/>
    </row>
    <row r="817" spans="1:11" ht="12.75">
      <c r="A817" s="3"/>
      <c r="B817" s="4"/>
      <c r="E817" s="265"/>
      <c r="F817" s="288"/>
      <c r="G817" s="287"/>
      <c r="H817" s="305"/>
      <c r="I817" s="268"/>
      <c r="K817" s="241"/>
    </row>
    <row r="818" spans="1:11" ht="12.75">
      <c r="A818" s="3"/>
      <c r="B818" s="4"/>
      <c r="E818" s="265"/>
      <c r="F818" s="288"/>
      <c r="G818" s="287"/>
      <c r="H818" s="305"/>
      <c r="I818" s="268"/>
      <c r="K818" s="241"/>
    </row>
    <row r="819" spans="1:11" ht="12.75">
      <c r="A819" s="3"/>
      <c r="B819" s="4"/>
      <c r="E819" s="265"/>
      <c r="F819" s="288"/>
      <c r="G819" s="287"/>
      <c r="H819" s="305"/>
      <c r="I819" s="268"/>
      <c r="K819" s="241"/>
    </row>
    <row r="820" spans="1:11" ht="12.75">
      <c r="A820" s="3"/>
      <c r="B820" s="4"/>
      <c r="E820" s="265"/>
      <c r="F820" s="288"/>
      <c r="G820" s="287"/>
      <c r="H820" s="305"/>
      <c r="I820" s="268"/>
      <c r="K820" s="241"/>
    </row>
    <row r="821" spans="1:11" ht="12.75">
      <c r="A821" s="3"/>
      <c r="B821" s="4"/>
      <c r="E821" s="265"/>
      <c r="F821" s="288"/>
      <c r="G821" s="287"/>
      <c r="H821" s="305"/>
      <c r="I821" s="268"/>
      <c r="K821" s="241"/>
    </row>
    <row r="822" spans="1:11" ht="12.75">
      <c r="A822" s="3"/>
      <c r="B822" s="4"/>
      <c r="E822" s="265"/>
      <c r="F822" s="288"/>
      <c r="G822" s="287"/>
      <c r="H822" s="305"/>
      <c r="I822" s="268"/>
      <c r="K822" s="241"/>
    </row>
    <row r="823" spans="1:11" ht="12.75">
      <c r="A823" s="3"/>
      <c r="B823" s="4"/>
      <c r="E823" s="265"/>
      <c r="F823" s="288"/>
      <c r="G823" s="287"/>
      <c r="H823" s="305"/>
      <c r="I823" s="268"/>
      <c r="K823" s="241"/>
    </row>
    <row r="824" spans="1:11" ht="12.75">
      <c r="A824" s="3"/>
      <c r="B824" s="4"/>
      <c r="E824" s="265"/>
      <c r="F824" s="288"/>
      <c r="G824" s="287"/>
      <c r="H824" s="305"/>
      <c r="I824" s="268"/>
      <c r="K824" s="241"/>
    </row>
    <row r="825" spans="1:11" ht="12.75">
      <c r="A825" s="3"/>
      <c r="B825" s="4"/>
      <c r="E825" s="265"/>
      <c r="F825" s="288"/>
      <c r="G825" s="287"/>
      <c r="H825" s="305"/>
      <c r="I825" s="268"/>
      <c r="K825" s="241"/>
    </row>
    <row r="826" spans="1:11" ht="12.75">
      <c r="A826" s="3"/>
      <c r="B826" s="4"/>
      <c r="E826" s="265"/>
      <c r="F826" s="288"/>
      <c r="G826" s="287"/>
      <c r="H826" s="305"/>
      <c r="I826" s="268"/>
      <c r="K826" s="241"/>
    </row>
    <row r="827" spans="1:11" ht="12.75">
      <c r="A827" s="3"/>
      <c r="B827" s="4"/>
      <c r="E827" s="265"/>
      <c r="F827" s="288"/>
      <c r="G827" s="287"/>
      <c r="H827" s="305"/>
      <c r="I827" s="268"/>
      <c r="K827" s="241"/>
    </row>
    <row r="828" spans="1:11" ht="12.75">
      <c r="A828" s="3"/>
      <c r="B828" s="4"/>
      <c r="E828" s="265"/>
      <c r="F828" s="288"/>
      <c r="G828" s="287"/>
      <c r="H828" s="305"/>
      <c r="I828" s="268"/>
      <c r="K828" s="241"/>
    </row>
    <row r="829" spans="1:11" ht="12.75">
      <c r="A829" s="3"/>
      <c r="B829" s="4"/>
      <c r="E829" s="265"/>
      <c r="F829" s="288"/>
      <c r="G829" s="287"/>
      <c r="H829" s="305"/>
      <c r="I829" s="268"/>
      <c r="K829" s="241"/>
    </row>
    <row r="830" spans="1:11" ht="12.75">
      <c r="A830" s="3"/>
      <c r="B830" s="4"/>
      <c r="E830" s="265"/>
      <c r="F830" s="288"/>
      <c r="G830" s="287"/>
      <c r="H830" s="305"/>
      <c r="I830" s="268"/>
      <c r="K830" s="241"/>
    </row>
    <row r="831" spans="1:11" ht="12.75">
      <c r="A831" s="3"/>
      <c r="B831" s="4"/>
      <c r="E831" s="265"/>
      <c r="F831" s="288"/>
      <c r="G831" s="287"/>
      <c r="H831" s="305"/>
      <c r="I831" s="268"/>
      <c r="K831" s="241"/>
    </row>
    <row r="832" spans="1:11" ht="12.75">
      <c r="A832" s="3"/>
      <c r="B832" s="4"/>
      <c r="E832" s="265"/>
      <c r="F832" s="288"/>
      <c r="G832" s="287"/>
      <c r="H832" s="305"/>
      <c r="I832" s="268"/>
      <c r="K832" s="241"/>
    </row>
    <row r="833" spans="1:11" ht="12.75">
      <c r="A833" s="3"/>
      <c r="B833" s="4"/>
      <c r="E833" s="265"/>
      <c r="F833" s="288"/>
      <c r="G833" s="287"/>
      <c r="H833" s="305"/>
      <c r="I833" s="268"/>
      <c r="K833" s="241"/>
    </row>
    <row r="834" spans="1:11" ht="12.75">
      <c r="A834" s="3"/>
      <c r="B834" s="4"/>
      <c r="E834" s="265"/>
      <c r="F834" s="288"/>
      <c r="G834" s="287"/>
      <c r="H834" s="305"/>
      <c r="I834" s="268"/>
      <c r="K834" s="241"/>
    </row>
    <row r="835" spans="1:11" ht="12.75">
      <c r="A835" s="3"/>
      <c r="B835" s="4"/>
      <c r="E835" s="265"/>
      <c r="F835" s="288"/>
      <c r="G835" s="287"/>
      <c r="H835" s="305"/>
      <c r="I835" s="268"/>
      <c r="K835" s="241"/>
    </row>
    <row r="836" spans="1:11" ht="12.75">
      <c r="A836" s="3"/>
      <c r="B836" s="4"/>
      <c r="E836" s="265"/>
      <c r="F836" s="288"/>
      <c r="G836" s="287"/>
      <c r="H836" s="305"/>
      <c r="I836" s="268"/>
      <c r="K836" s="241"/>
    </row>
    <row r="837" spans="1:11" ht="12.75">
      <c r="A837" s="3"/>
      <c r="B837" s="4"/>
      <c r="E837" s="265"/>
      <c r="F837" s="288"/>
      <c r="G837" s="287"/>
      <c r="H837" s="305"/>
      <c r="I837" s="268"/>
      <c r="K837" s="241"/>
    </row>
    <row r="838" spans="1:11" ht="12.75">
      <c r="A838" s="3"/>
      <c r="B838" s="4"/>
      <c r="E838" s="265"/>
      <c r="F838" s="288"/>
      <c r="G838" s="287"/>
      <c r="H838" s="305"/>
      <c r="I838" s="268"/>
      <c r="K838" s="241"/>
    </row>
    <row r="839" spans="1:11" ht="12.75">
      <c r="A839" s="3"/>
      <c r="B839" s="4"/>
      <c r="E839" s="265"/>
      <c r="F839" s="288"/>
      <c r="G839" s="287"/>
      <c r="H839" s="305"/>
      <c r="I839" s="268"/>
      <c r="K839" s="241"/>
    </row>
    <row r="840" spans="1:11" ht="12.75">
      <c r="A840" s="3"/>
      <c r="B840" s="4"/>
      <c r="E840" s="265"/>
      <c r="F840" s="288"/>
      <c r="G840" s="287"/>
      <c r="H840" s="305"/>
      <c r="I840" s="268"/>
      <c r="K840" s="241"/>
    </row>
    <row r="841" spans="1:11" ht="12.75">
      <c r="A841" s="3"/>
      <c r="B841" s="4"/>
      <c r="E841" s="265"/>
      <c r="F841" s="288"/>
      <c r="G841" s="287"/>
      <c r="H841" s="305"/>
      <c r="I841" s="268"/>
      <c r="K841" s="241"/>
    </row>
    <row r="842" spans="1:11" ht="12.75">
      <c r="A842" s="3"/>
      <c r="B842" s="4"/>
      <c r="E842" s="265"/>
      <c r="F842" s="288"/>
      <c r="G842" s="287"/>
      <c r="H842" s="305"/>
      <c r="I842" s="268"/>
      <c r="K842" s="241"/>
    </row>
    <row r="843" spans="1:11" ht="12.75">
      <c r="A843" s="3"/>
      <c r="B843" s="4"/>
      <c r="E843" s="265"/>
      <c r="F843" s="288"/>
      <c r="G843" s="287"/>
      <c r="H843" s="305"/>
      <c r="I843" s="268"/>
      <c r="K843" s="241"/>
    </row>
    <row r="844" spans="1:11" ht="12.75">
      <c r="A844" s="3"/>
      <c r="B844" s="4"/>
      <c r="E844" s="265"/>
      <c r="F844" s="288"/>
      <c r="G844" s="287"/>
      <c r="H844" s="305"/>
      <c r="I844" s="268"/>
      <c r="K844" s="241"/>
    </row>
    <row r="845" spans="1:11" ht="12.75">
      <c r="A845" s="3"/>
      <c r="B845" s="4"/>
      <c r="E845" s="265"/>
      <c r="F845" s="288"/>
      <c r="G845" s="287"/>
      <c r="H845" s="305"/>
      <c r="I845" s="268"/>
      <c r="K845" s="241"/>
    </row>
    <row r="846" spans="1:11" ht="12.75">
      <c r="A846" s="3"/>
      <c r="B846" s="4"/>
      <c r="E846" s="265"/>
      <c r="F846" s="288"/>
      <c r="G846" s="287"/>
      <c r="H846" s="305"/>
      <c r="I846" s="268"/>
      <c r="K846" s="241"/>
    </row>
    <row r="847" spans="1:11" ht="12.75">
      <c r="A847" s="3"/>
      <c r="B847" s="4"/>
      <c r="E847" s="265"/>
      <c r="F847" s="288"/>
      <c r="G847" s="287"/>
      <c r="H847" s="305"/>
      <c r="I847" s="268"/>
      <c r="K847" s="241"/>
    </row>
    <row r="848" spans="1:11" ht="12.75">
      <c r="A848" s="3"/>
      <c r="B848" s="4"/>
      <c r="E848" s="265"/>
      <c r="F848" s="288"/>
      <c r="G848" s="287"/>
      <c r="H848" s="305"/>
      <c r="I848" s="268"/>
      <c r="K848" s="241"/>
    </row>
    <row r="849" spans="1:11" ht="12.75">
      <c r="A849" s="3"/>
      <c r="B849" s="4"/>
      <c r="E849" s="265"/>
      <c r="F849" s="288"/>
      <c r="G849" s="287"/>
      <c r="H849" s="305"/>
      <c r="I849" s="268"/>
      <c r="K849" s="241"/>
    </row>
    <row r="850" spans="1:11" ht="12.75">
      <c r="A850" s="3"/>
      <c r="B850" s="4"/>
      <c r="E850" s="265"/>
      <c r="F850" s="288"/>
      <c r="G850" s="287"/>
      <c r="H850" s="305"/>
      <c r="I850" s="268"/>
      <c r="K850" s="241"/>
    </row>
    <row r="851" spans="1:11" ht="12.75">
      <c r="A851" s="3"/>
      <c r="B851" s="4"/>
      <c r="E851" s="265"/>
      <c r="F851" s="288"/>
      <c r="G851" s="287"/>
      <c r="H851" s="305"/>
      <c r="I851" s="268"/>
      <c r="K851" s="241"/>
    </row>
    <row r="852" spans="1:11" ht="12.75">
      <c r="A852" s="3"/>
      <c r="B852" s="4"/>
      <c r="E852" s="265"/>
      <c r="F852" s="288"/>
      <c r="G852" s="287"/>
      <c r="H852" s="305"/>
      <c r="I852" s="268"/>
      <c r="K852" s="241"/>
    </row>
    <row r="853" spans="1:11" ht="12.75">
      <c r="A853" s="3"/>
      <c r="B853" s="4"/>
      <c r="E853" s="265"/>
      <c r="F853" s="288"/>
      <c r="G853" s="287"/>
      <c r="H853" s="305"/>
      <c r="I853" s="268"/>
      <c r="K853" s="241"/>
    </row>
    <row r="854" spans="1:11" ht="12.75">
      <c r="A854" s="3"/>
      <c r="B854" s="4"/>
      <c r="E854" s="265"/>
      <c r="F854" s="288"/>
      <c r="G854" s="287"/>
      <c r="H854" s="305"/>
      <c r="I854" s="268"/>
      <c r="K854" s="241"/>
    </row>
    <row r="855" spans="1:11" ht="12.75">
      <c r="A855" s="3"/>
      <c r="B855" s="4"/>
      <c r="E855" s="265"/>
      <c r="F855" s="288"/>
      <c r="G855" s="287"/>
      <c r="H855" s="305"/>
      <c r="I855" s="268"/>
      <c r="K855" s="241"/>
    </row>
    <row r="856" spans="1:11" ht="12.75">
      <c r="A856" s="3"/>
      <c r="B856" s="4"/>
      <c r="E856" s="265"/>
      <c r="F856" s="288"/>
      <c r="G856" s="287"/>
      <c r="H856" s="305"/>
      <c r="I856" s="268"/>
      <c r="K856" s="241"/>
    </row>
    <row r="857" spans="1:11" ht="12.75">
      <c r="A857" s="3"/>
      <c r="B857" s="4"/>
      <c r="E857" s="265"/>
      <c r="F857" s="288"/>
      <c r="G857" s="287"/>
      <c r="H857" s="305"/>
      <c r="I857" s="268"/>
      <c r="K857" s="241"/>
    </row>
    <row r="858" spans="1:11" ht="12.75">
      <c r="A858" s="3"/>
      <c r="B858" s="4"/>
      <c r="E858" s="265"/>
      <c r="F858" s="288"/>
      <c r="G858" s="287"/>
      <c r="H858" s="305"/>
      <c r="I858" s="268"/>
      <c r="K858" s="241"/>
    </row>
    <row r="859" spans="1:11" ht="12.75">
      <c r="A859" s="3"/>
      <c r="B859" s="4"/>
      <c r="E859" s="265"/>
      <c r="F859" s="288"/>
      <c r="G859" s="287"/>
      <c r="H859" s="305"/>
      <c r="I859" s="268"/>
      <c r="K859" s="241"/>
    </row>
    <row r="860" spans="1:11" ht="12.75">
      <c r="A860" s="3"/>
      <c r="B860" s="4"/>
      <c r="E860" s="265"/>
      <c r="F860" s="288"/>
      <c r="G860" s="287"/>
      <c r="H860" s="305"/>
      <c r="I860" s="268"/>
      <c r="K860" s="241"/>
    </row>
    <row r="861" spans="1:11" ht="12.75">
      <c r="A861" s="3"/>
      <c r="B861" s="4"/>
      <c r="E861" s="265"/>
      <c r="F861" s="288"/>
      <c r="G861" s="287"/>
      <c r="H861" s="305"/>
      <c r="I861" s="268"/>
      <c r="K861" s="241"/>
    </row>
    <row r="862" spans="1:11" ht="12.75">
      <c r="A862" s="3"/>
      <c r="B862" s="4"/>
      <c r="E862" s="265"/>
      <c r="F862" s="288"/>
      <c r="G862" s="287"/>
      <c r="H862" s="305"/>
      <c r="I862" s="268"/>
      <c r="K862" s="241"/>
    </row>
    <row r="863" spans="1:11" ht="12.75">
      <c r="A863" s="3"/>
      <c r="B863" s="4"/>
      <c r="E863" s="265"/>
      <c r="F863" s="288"/>
      <c r="G863" s="287"/>
      <c r="H863" s="305"/>
      <c r="I863" s="268"/>
      <c r="K863" s="241"/>
    </row>
    <row r="864" spans="1:11" ht="12.75">
      <c r="A864" s="3"/>
      <c r="B864" s="4"/>
      <c r="E864" s="265"/>
      <c r="F864" s="288"/>
      <c r="G864" s="287"/>
      <c r="H864" s="305"/>
      <c r="I864" s="268"/>
      <c r="K864" s="241"/>
    </row>
    <row r="865" spans="1:11" ht="12.75">
      <c r="A865" s="3"/>
      <c r="B865" s="4"/>
      <c r="E865" s="265"/>
      <c r="F865" s="288"/>
      <c r="G865" s="287"/>
      <c r="H865" s="305"/>
      <c r="I865" s="268"/>
      <c r="K865" s="241"/>
    </row>
    <row r="866" spans="1:11" ht="12.75">
      <c r="A866" s="3"/>
      <c r="B866" s="4"/>
      <c r="E866" s="265"/>
      <c r="F866" s="288"/>
      <c r="G866" s="287"/>
      <c r="H866" s="305"/>
      <c r="I866" s="268"/>
      <c r="K866" s="241"/>
    </row>
    <row r="867" spans="1:11" ht="12.75">
      <c r="A867" s="3"/>
      <c r="B867" s="4"/>
      <c r="E867" s="265"/>
      <c r="F867" s="288"/>
      <c r="G867" s="287"/>
      <c r="H867" s="305"/>
      <c r="I867" s="268"/>
      <c r="K867" s="241"/>
    </row>
    <row r="868" spans="1:11" ht="12.75">
      <c r="A868" s="3"/>
      <c r="B868" s="4"/>
      <c r="E868" s="265"/>
      <c r="F868" s="288"/>
      <c r="G868" s="287"/>
      <c r="H868" s="305"/>
      <c r="I868" s="268"/>
      <c r="K868" s="241"/>
    </row>
    <row r="869" spans="1:11" ht="12.75">
      <c r="A869" s="3"/>
      <c r="B869" s="4"/>
      <c r="E869" s="265"/>
      <c r="F869" s="288"/>
      <c r="G869" s="287"/>
      <c r="H869" s="305"/>
      <c r="I869" s="268"/>
      <c r="K869" s="241"/>
    </row>
    <row r="870" spans="1:11" ht="12.75">
      <c r="A870" s="3"/>
      <c r="B870" s="4"/>
      <c r="E870" s="265"/>
      <c r="F870" s="288"/>
      <c r="G870" s="287"/>
      <c r="H870" s="305"/>
      <c r="I870" s="268"/>
      <c r="K870" s="241"/>
    </row>
    <row r="871" spans="1:11" ht="12.75">
      <c r="A871" s="3"/>
      <c r="B871" s="4"/>
      <c r="E871" s="265"/>
      <c r="F871" s="288"/>
      <c r="G871" s="287"/>
      <c r="H871" s="305"/>
      <c r="I871" s="268"/>
      <c r="K871" s="241"/>
    </row>
    <row r="872" spans="1:11" ht="12.75">
      <c r="A872" s="3"/>
      <c r="B872" s="4"/>
      <c r="E872" s="265"/>
      <c r="F872" s="288"/>
      <c r="G872" s="287"/>
      <c r="H872" s="305"/>
      <c r="I872" s="268"/>
      <c r="K872" s="241"/>
    </row>
    <row r="873" spans="1:11" ht="12.75">
      <c r="A873" s="3"/>
      <c r="B873" s="4"/>
      <c r="E873" s="265"/>
      <c r="F873" s="288"/>
      <c r="G873" s="287"/>
      <c r="H873" s="305"/>
      <c r="I873" s="268"/>
      <c r="K873" s="241"/>
    </row>
    <row r="874" spans="1:11" ht="12.75">
      <c r="A874" s="3"/>
      <c r="B874" s="4"/>
      <c r="E874" s="265"/>
      <c r="F874" s="288"/>
      <c r="G874" s="287"/>
      <c r="H874" s="305"/>
      <c r="I874" s="268"/>
      <c r="K874" s="241"/>
    </row>
    <row r="875" spans="1:11" ht="12.75">
      <c r="A875" s="3"/>
      <c r="B875" s="4"/>
      <c r="E875" s="265"/>
      <c r="F875" s="288"/>
      <c r="G875" s="287"/>
      <c r="H875" s="305"/>
      <c r="I875" s="268"/>
      <c r="K875" s="241"/>
    </row>
    <row r="876" spans="1:11" ht="12.75">
      <c r="A876" s="3"/>
      <c r="B876" s="4"/>
      <c r="E876" s="265"/>
      <c r="F876" s="288"/>
      <c r="G876" s="287"/>
      <c r="H876" s="305"/>
      <c r="I876" s="268"/>
      <c r="K876" s="241"/>
    </row>
    <row r="877" spans="1:11" ht="12.75">
      <c r="A877" s="3"/>
      <c r="B877" s="4"/>
      <c r="E877" s="265"/>
      <c r="F877" s="288"/>
      <c r="G877" s="287"/>
      <c r="H877" s="305"/>
      <c r="I877" s="268"/>
      <c r="K877" s="241"/>
    </row>
    <row r="878" spans="1:11" ht="12.75">
      <c r="A878" s="3"/>
      <c r="B878" s="4"/>
      <c r="E878" s="265"/>
      <c r="F878" s="288"/>
      <c r="G878" s="287"/>
      <c r="H878" s="305"/>
      <c r="I878" s="268"/>
      <c r="K878" s="241"/>
    </row>
    <row r="879" spans="1:11" ht="12.75">
      <c r="A879" s="3"/>
      <c r="B879" s="4"/>
      <c r="E879" s="265"/>
      <c r="F879" s="288"/>
      <c r="G879" s="287"/>
      <c r="H879" s="305"/>
      <c r="I879" s="268"/>
      <c r="K879" s="241"/>
    </row>
    <row r="880" spans="1:11" ht="12.75">
      <c r="A880" s="3"/>
      <c r="B880" s="4"/>
      <c r="E880" s="265"/>
      <c r="F880" s="288"/>
      <c r="G880" s="287"/>
      <c r="H880" s="305"/>
      <c r="I880" s="268"/>
      <c r="K880" s="241"/>
    </row>
    <row r="881" spans="1:11" ht="12.75">
      <c r="A881" s="3"/>
      <c r="B881" s="4"/>
      <c r="E881" s="265"/>
      <c r="F881" s="288"/>
      <c r="G881" s="287"/>
      <c r="H881" s="305"/>
      <c r="I881" s="268"/>
      <c r="K881" s="241"/>
    </row>
    <row r="882" spans="1:11" ht="12.75">
      <c r="A882" s="3"/>
      <c r="B882" s="4"/>
      <c r="E882" s="265"/>
      <c r="F882" s="288"/>
      <c r="G882" s="287"/>
      <c r="H882" s="305"/>
      <c r="I882" s="268"/>
      <c r="K882" s="241"/>
    </row>
    <row r="883" spans="1:11" ht="12.75">
      <c r="A883" s="3"/>
      <c r="B883" s="4"/>
      <c r="E883" s="265"/>
      <c r="F883" s="288"/>
      <c r="G883" s="287"/>
      <c r="H883" s="305"/>
      <c r="I883" s="268"/>
      <c r="K883" s="241"/>
    </row>
    <row r="884" spans="1:11" ht="12.75">
      <c r="A884" s="3"/>
      <c r="B884" s="4"/>
      <c r="E884" s="265"/>
      <c r="F884" s="288"/>
      <c r="G884" s="287"/>
      <c r="H884" s="305"/>
      <c r="I884" s="268"/>
      <c r="K884" s="241"/>
    </row>
    <row r="885" spans="1:11" ht="12.75">
      <c r="A885" s="3"/>
      <c r="B885" s="4"/>
      <c r="E885" s="265"/>
      <c r="F885" s="288"/>
      <c r="G885" s="287"/>
      <c r="H885" s="305"/>
      <c r="I885" s="268"/>
      <c r="K885" s="241"/>
    </row>
    <row r="886" spans="1:11" ht="12.75">
      <c r="A886" s="3"/>
      <c r="B886" s="4"/>
      <c r="E886" s="265"/>
      <c r="F886" s="288"/>
      <c r="G886" s="287"/>
      <c r="H886" s="305"/>
      <c r="I886" s="268"/>
      <c r="K886" s="241"/>
    </row>
    <row r="887" spans="1:11" ht="12.75">
      <c r="A887" s="3"/>
      <c r="B887" s="4"/>
      <c r="E887" s="265"/>
      <c r="F887" s="288"/>
      <c r="G887" s="287"/>
      <c r="H887" s="305"/>
      <c r="I887" s="268"/>
      <c r="K887" s="241"/>
    </row>
    <row r="888" spans="1:11" ht="12.75">
      <c r="A888" s="3"/>
      <c r="B888" s="4"/>
      <c r="E888" s="265"/>
      <c r="F888" s="288"/>
      <c r="G888" s="287"/>
      <c r="H888" s="305"/>
      <c r="I888" s="268"/>
      <c r="K888" s="241"/>
    </row>
    <row r="889" spans="1:11" ht="12.75">
      <c r="A889" s="3"/>
      <c r="B889" s="4"/>
      <c r="E889" s="265"/>
      <c r="F889" s="288"/>
      <c r="G889" s="287"/>
      <c r="H889" s="305"/>
      <c r="I889" s="268"/>
      <c r="K889" s="241"/>
    </row>
    <row r="890" spans="1:11" ht="12.75">
      <c r="A890" s="3"/>
      <c r="B890" s="4"/>
      <c r="E890" s="265"/>
      <c r="F890" s="288"/>
      <c r="G890" s="287"/>
      <c r="H890" s="305"/>
      <c r="I890" s="268"/>
      <c r="K890" s="241"/>
    </row>
    <row r="891" spans="1:11" ht="12.75">
      <c r="A891" s="3"/>
      <c r="B891" s="4"/>
      <c r="E891" s="265"/>
      <c r="F891" s="288"/>
      <c r="G891" s="287"/>
      <c r="H891" s="305"/>
      <c r="I891" s="268"/>
      <c r="K891" s="241"/>
    </row>
    <row r="892" spans="1:11" ht="12.75">
      <c r="A892" s="3"/>
      <c r="B892" s="4"/>
      <c r="E892" s="265"/>
      <c r="F892" s="288"/>
      <c r="G892" s="287"/>
      <c r="H892" s="305"/>
      <c r="I892" s="268"/>
      <c r="K892" s="241"/>
    </row>
    <row r="893" spans="1:11" ht="12.75">
      <c r="A893" s="3"/>
      <c r="B893" s="4"/>
      <c r="E893" s="265"/>
      <c r="F893" s="288"/>
      <c r="G893" s="287"/>
      <c r="H893" s="305"/>
      <c r="I893" s="268"/>
      <c r="K893" s="241"/>
    </row>
    <row r="894" spans="1:11" ht="12.75">
      <c r="A894" s="3"/>
      <c r="B894" s="4"/>
      <c r="E894" s="265"/>
      <c r="F894" s="288"/>
      <c r="G894" s="287"/>
      <c r="H894" s="305"/>
      <c r="I894" s="268"/>
      <c r="K894" s="241"/>
    </row>
    <row r="895" spans="1:11" ht="12.75">
      <c r="A895" s="3"/>
      <c r="B895" s="4"/>
      <c r="E895" s="265"/>
      <c r="F895" s="288"/>
      <c r="G895" s="287"/>
      <c r="H895" s="305"/>
      <c r="I895" s="268"/>
      <c r="K895" s="241"/>
    </row>
    <row r="896" spans="1:11" ht="12.75">
      <c r="A896" s="3"/>
      <c r="B896" s="4"/>
      <c r="E896" s="265"/>
      <c r="F896" s="288"/>
      <c r="G896" s="287"/>
      <c r="H896" s="305"/>
      <c r="I896" s="268"/>
      <c r="K896" s="241"/>
    </row>
    <row r="897" spans="1:11" ht="12.75">
      <c r="A897" s="3"/>
      <c r="B897" s="4"/>
      <c r="E897" s="265"/>
      <c r="F897" s="288"/>
      <c r="G897" s="287"/>
      <c r="H897" s="305"/>
      <c r="I897" s="268"/>
      <c r="K897" s="241"/>
    </row>
    <row r="898" spans="1:11" ht="12.75">
      <c r="A898" s="3"/>
      <c r="B898" s="4"/>
      <c r="E898" s="265"/>
      <c r="F898" s="288"/>
      <c r="G898" s="287"/>
      <c r="H898" s="305"/>
      <c r="I898" s="268"/>
      <c r="K898" s="241"/>
    </row>
    <row r="899" spans="1:11" ht="12.75">
      <c r="A899" s="3"/>
      <c r="B899" s="4"/>
      <c r="E899" s="265"/>
      <c r="F899" s="288"/>
      <c r="G899" s="287"/>
      <c r="H899" s="305"/>
      <c r="I899" s="268"/>
      <c r="K899" s="241"/>
    </row>
    <row r="900" spans="1:11" ht="12.75">
      <c r="A900" s="3"/>
      <c r="B900" s="4"/>
      <c r="E900" s="265"/>
      <c r="F900" s="288"/>
      <c r="G900" s="287"/>
      <c r="H900" s="305"/>
      <c r="I900" s="268"/>
      <c r="K900" s="241"/>
    </row>
    <row r="901" spans="1:11" ht="12.75">
      <c r="A901" s="3"/>
      <c r="B901" s="4"/>
      <c r="E901" s="265"/>
      <c r="F901" s="288"/>
      <c r="G901" s="287"/>
      <c r="H901" s="305"/>
      <c r="I901" s="268"/>
      <c r="K901" s="241"/>
    </row>
    <row r="902" spans="1:11" ht="12.75">
      <c r="A902" s="3"/>
      <c r="B902" s="4"/>
      <c r="E902" s="265"/>
      <c r="F902" s="288"/>
      <c r="G902" s="287"/>
      <c r="H902" s="305"/>
      <c r="I902" s="268"/>
      <c r="K902" s="241"/>
    </row>
    <row r="903" spans="1:11" ht="12.75">
      <c r="A903" s="3"/>
      <c r="B903" s="4"/>
      <c r="E903" s="265"/>
      <c r="F903" s="288"/>
      <c r="G903" s="287"/>
      <c r="H903" s="305"/>
      <c r="I903" s="268"/>
      <c r="K903" s="241"/>
    </row>
    <row r="904" spans="1:11" ht="12.75">
      <c r="A904" s="3"/>
      <c r="B904" s="4"/>
      <c r="E904" s="265"/>
      <c r="F904" s="288"/>
      <c r="G904" s="287"/>
      <c r="H904" s="305"/>
      <c r="I904" s="268"/>
      <c r="K904" s="241"/>
    </row>
    <row r="905" spans="1:11" ht="12.75">
      <c r="A905" s="3"/>
      <c r="B905" s="4"/>
      <c r="E905" s="265"/>
      <c r="F905" s="288"/>
      <c r="G905" s="287"/>
      <c r="H905" s="305"/>
      <c r="I905" s="268"/>
      <c r="K905" s="241"/>
    </row>
    <row r="906" spans="1:11" ht="12.75">
      <c r="A906" s="3"/>
      <c r="B906" s="4"/>
      <c r="E906" s="265"/>
      <c r="F906" s="288"/>
      <c r="G906" s="287"/>
      <c r="H906" s="305"/>
      <c r="I906" s="268"/>
      <c r="K906" s="241"/>
    </row>
    <row r="907" spans="1:11" ht="12.75">
      <c r="A907" s="3"/>
      <c r="B907" s="4"/>
      <c r="E907" s="265"/>
      <c r="F907" s="288"/>
      <c r="G907" s="287"/>
      <c r="H907" s="305"/>
      <c r="I907" s="268"/>
      <c r="K907" s="241"/>
    </row>
    <row r="908" spans="1:11" ht="12.75">
      <c r="A908" s="3"/>
      <c r="B908" s="4"/>
      <c r="E908" s="265"/>
      <c r="F908" s="288"/>
      <c r="G908" s="287"/>
      <c r="H908" s="305"/>
      <c r="I908" s="268"/>
      <c r="K908" s="241"/>
    </row>
    <row r="909" spans="1:11" ht="12.75">
      <c r="A909" s="3"/>
      <c r="B909" s="4"/>
      <c r="E909" s="265"/>
      <c r="F909" s="288"/>
      <c r="G909" s="287"/>
      <c r="H909" s="305"/>
      <c r="I909" s="268"/>
      <c r="K909" s="241"/>
    </row>
    <row r="910" spans="1:11" ht="12.75">
      <c r="A910" s="3"/>
      <c r="B910" s="4"/>
      <c r="E910" s="265"/>
      <c r="F910" s="288"/>
      <c r="G910" s="287"/>
      <c r="H910" s="305"/>
      <c r="I910" s="268"/>
      <c r="K910" s="241"/>
    </row>
    <row r="911" spans="1:11" ht="12.75">
      <c r="A911" s="3"/>
      <c r="B911" s="4"/>
      <c r="E911" s="265"/>
      <c r="F911" s="288"/>
      <c r="G911" s="287"/>
      <c r="H911" s="305"/>
      <c r="I911" s="268"/>
      <c r="K911" s="241"/>
    </row>
    <row r="912" spans="1:11" ht="12.75">
      <c r="A912" s="3"/>
      <c r="B912" s="4"/>
      <c r="E912" s="265"/>
      <c r="F912" s="288"/>
      <c r="G912" s="287"/>
      <c r="H912" s="305"/>
      <c r="I912" s="268"/>
      <c r="K912" s="241"/>
    </row>
    <row r="913" spans="1:11" ht="12.75">
      <c r="A913" s="3"/>
      <c r="B913" s="4"/>
      <c r="E913" s="265"/>
      <c r="F913" s="288"/>
      <c r="G913" s="287"/>
      <c r="H913" s="305"/>
      <c r="I913" s="268"/>
      <c r="K913" s="241"/>
    </row>
    <row r="914" spans="1:11" ht="12.75">
      <c r="A914" s="3"/>
      <c r="B914" s="4"/>
      <c r="E914" s="265"/>
      <c r="F914" s="288"/>
      <c r="G914" s="287"/>
      <c r="H914" s="305"/>
      <c r="I914" s="268"/>
      <c r="K914" s="241"/>
    </row>
    <row r="915" spans="1:11" ht="12.75">
      <c r="A915" s="3"/>
      <c r="B915" s="4"/>
      <c r="E915" s="265"/>
      <c r="F915" s="288"/>
      <c r="G915" s="287"/>
      <c r="H915" s="305"/>
      <c r="I915" s="268"/>
      <c r="K915" s="241"/>
    </row>
    <row r="916" spans="1:11" ht="12.75">
      <c r="A916" s="3"/>
      <c r="B916" s="4"/>
      <c r="E916" s="265"/>
      <c r="F916" s="288"/>
      <c r="G916" s="287"/>
      <c r="H916" s="305"/>
      <c r="I916" s="268"/>
      <c r="K916" s="241"/>
    </row>
    <row r="917" spans="1:11" ht="12.75">
      <c r="A917" s="3"/>
      <c r="B917" s="4"/>
      <c r="E917" s="265"/>
      <c r="F917" s="288"/>
      <c r="G917" s="287"/>
      <c r="H917" s="305"/>
      <c r="I917" s="268"/>
      <c r="K917" s="241"/>
    </row>
    <row r="918" spans="1:11" ht="12.75">
      <c r="A918" s="3"/>
      <c r="B918" s="4"/>
      <c r="E918" s="265"/>
      <c r="F918" s="288"/>
      <c r="G918" s="287"/>
      <c r="H918" s="305"/>
      <c r="I918" s="268"/>
      <c r="K918" s="241"/>
    </row>
    <row r="919" spans="1:11" ht="12.75">
      <c r="A919" s="3"/>
      <c r="B919" s="4"/>
      <c r="E919" s="265"/>
      <c r="F919" s="288"/>
      <c r="G919" s="287"/>
      <c r="H919" s="305"/>
      <c r="I919" s="268"/>
      <c r="K919" s="241"/>
    </row>
    <row r="920" spans="1:11" ht="12.75">
      <c r="A920" s="3"/>
      <c r="B920" s="4"/>
      <c r="E920" s="265"/>
      <c r="F920" s="288"/>
      <c r="G920" s="287"/>
      <c r="H920" s="305"/>
      <c r="I920" s="268"/>
      <c r="K920" s="241"/>
    </row>
    <row r="921" spans="1:11" ht="12.75">
      <c r="A921" s="3"/>
      <c r="B921" s="4"/>
      <c r="E921" s="265"/>
      <c r="F921" s="288"/>
      <c r="G921" s="287"/>
      <c r="H921" s="305"/>
      <c r="I921" s="268"/>
      <c r="K921" s="241"/>
    </row>
    <row r="922" spans="1:11" ht="12.75">
      <c r="A922" s="3"/>
      <c r="B922" s="4"/>
      <c r="E922" s="265"/>
      <c r="F922" s="288"/>
      <c r="G922" s="287"/>
      <c r="H922" s="305"/>
      <c r="I922" s="268"/>
      <c r="K922" s="241"/>
    </row>
    <row r="923" spans="1:11" ht="12.75">
      <c r="A923" s="3"/>
      <c r="B923" s="4"/>
      <c r="E923" s="265"/>
      <c r="F923" s="288"/>
      <c r="G923" s="287"/>
      <c r="H923" s="305"/>
      <c r="I923" s="268"/>
      <c r="K923" s="241"/>
    </row>
    <row r="924" spans="1:11" ht="12.75">
      <c r="A924" s="3"/>
      <c r="B924" s="4"/>
      <c r="E924" s="265"/>
      <c r="F924" s="288"/>
      <c r="G924" s="287"/>
      <c r="H924" s="305"/>
      <c r="I924" s="268"/>
      <c r="K924" s="241"/>
    </row>
    <row r="925" spans="1:11" ht="12.75">
      <c r="A925" s="3"/>
      <c r="B925" s="4"/>
      <c r="E925" s="265"/>
      <c r="F925" s="288"/>
      <c r="G925" s="287"/>
      <c r="H925" s="305"/>
      <c r="I925" s="268"/>
      <c r="K925" s="241"/>
    </row>
    <row r="926" spans="1:11" ht="12.75">
      <c r="A926" s="3"/>
      <c r="B926" s="4"/>
      <c r="E926" s="265"/>
      <c r="F926" s="288"/>
      <c r="G926" s="287"/>
      <c r="H926" s="305"/>
      <c r="I926" s="268"/>
      <c r="K926" s="241"/>
    </row>
    <row r="927" spans="1:11" ht="12.75">
      <c r="A927" s="3"/>
      <c r="B927" s="4"/>
      <c r="E927" s="265"/>
      <c r="F927" s="288"/>
      <c r="G927" s="287"/>
      <c r="H927" s="305"/>
      <c r="I927" s="268"/>
      <c r="K927" s="241"/>
    </row>
    <row r="928" spans="1:11" ht="12.75">
      <c r="A928" s="3"/>
      <c r="B928" s="4"/>
      <c r="E928" s="265"/>
      <c r="F928" s="288"/>
      <c r="G928" s="287"/>
      <c r="H928" s="305"/>
      <c r="I928" s="268"/>
      <c r="K928" s="241"/>
    </row>
    <row r="929" spans="1:11" ht="12.75">
      <c r="A929" s="3"/>
      <c r="B929" s="4"/>
      <c r="E929" s="265"/>
      <c r="F929" s="288"/>
      <c r="G929" s="287"/>
      <c r="H929" s="305"/>
      <c r="I929" s="268"/>
      <c r="K929" s="241"/>
    </row>
    <row r="930" spans="1:11" ht="12.75">
      <c r="A930" s="3"/>
      <c r="B930" s="4"/>
      <c r="E930" s="265"/>
      <c r="F930" s="288"/>
      <c r="G930" s="287"/>
      <c r="H930" s="305"/>
      <c r="I930" s="268"/>
      <c r="K930" s="241"/>
    </row>
    <row r="931" spans="1:11" ht="12.75">
      <c r="A931" s="3"/>
      <c r="B931" s="4"/>
      <c r="E931" s="265"/>
      <c r="F931" s="288"/>
      <c r="G931" s="287"/>
      <c r="H931" s="305"/>
      <c r="I931" s="268"/>
      <c r="K931" s="241"/>
    </row>
    <row r="932" spans="1:11" ht="12.75">
      <c r="A932" s="3"/>
      <c r="B932" s="4"/>
      <c r="E932" s="265"/>
      <c r="F932" s="288"/>
      <c r="G932" s="287"/>
      <c r="H932" s="305"/>
      <c r="I932" s="268"/>
      <c r="K932" s="241"/>
    </row>
    <row r="933" spans="1:11" ht="12.75">
      <c r="A933" s="3"/>
      <c r="B933" s="4"/>
      <c r="E933" s="265"/>
      <c r="F933" s="288"/>
      <c r="G933" s="287"/>
      <c r="H933" s="305"/>
      <c r="I933" s="268"/>
      <c r="K933" s="241"/>
    </row>
    <row r="934" spans="1:11" ht="12.75">
      <c r="A934" s="3"/>
      <c r="B934" s="4"/>
      <c r="E934" s="265"/>
      <c r="F934" s="288"/>
      <c r="G934" s="287"/>
      <c r="H934" s="305"/>
      <c r="I934" s="268"/>
      <c r="K934" s="241"/>
    </row>
    <row r="935" spans="1:11" ht="12.75">
      <c r="A935" s="3"/>
      <c r="B935" s="4"/>
      <c r="E935" s="265"/>
      <c r="F935" s="288"/>
      <c r="G935" s="287"/>
      <c r="H935" s="305"/>
      <c r="I935" s="268"/>
      <c r="K935" s="241"/>
    </row>
    <row r="936" spans="1:11" ht="12.75">
      <c r="A936" s="3"/>
      <c r="B936" s="4"/>
      <c r="E936" s="265"/>
      <c r="F936" s="288"/>
      <c r="G936" s="287"/>
      <c r="H936" s="305"/>
      <c r="I936" s="268"/>
      <c r="K936" s="241"/>
    </row>
    <row r="937" spans="1:11" ht="12.75">
      <c r="A937" s="3"/>
      <c r="B937" s="4"/>
      <c r="E937" s="265"/>
      <c r="F937" s="288"/>
      <c r="G937" s="287"/>
      <c r="H937" s="305"/>
      <c r="I937" s="268"/>
      <c r="K937" s="241"/>
    </row>
    <row r="938" spans="1:11" ht="12.75">
      <c r="A938" s="3"/>
      <c r="B938" s="4"/>
      <c r="E938" s="265"/>
      <c r="F938" s="288"/>
      <c r="G938" s="287"/>
      <c r="H938" s="305"/>
      <c r="I938" s="268"/>
      <c r="K938" s="241"/>
    </row>
    <row r="939" spans="1:11" ht="12.75">
      <c r="A939" s="3"/>
      <c r="B939" s="4"/>
      <c r="E939" s="265"/>
      <c r="F939" s="288"/>
      <c r="G939" s="287"/>
      <c r="H939" s="305"/>
      <c r="I939" s="268"/>
      <c r="K939" s="241"/>
    </row>
    <row r="940" spans="1:11" ht="12.75">
      <c r="A940" s="3"/>
      <c r="B940" s="4"/>
      <c r="E940" s="265"/>
      <c r="F940" s="288"/>
      <c r="G940" s="287"/>
      <c r="H940" s="305"/>
      <c r="I940" s="268"/>
      <c r="K940" s="241"/>
    </row>
    <row r="941" spans="1:11" ht="12.75">
      <c r="A941" s="3"/>
      <c r="B941" s="4"/>
      <c r="E941" s="265"/>
      <c r="F941" s="288"/>
      <c r="G941" s="287"/>
      <c r="H941" s="305"/>
      <c r="I941" s="268"/>
      <c r="K941" s="241"/>
    </row>
    <row r="942" spans="1:11" ht="12.75">
      <c r="A942" s="3"/>
      <c r="B942" s="4"/>
      <c r="E942" s="265"/>
      <c r="F942" s="288"/>
      <c r="G942" s="287"/>
      <c r="H942" s="305"/>
      <c r="I942" s="268"/>
      <c r="K942" s="241"/>
    </row>
    <row r="943" spans="1:11" ht="12.75">
      <c r="A943" s="3"/>
      <c r="B943" s="4"/>
      <c r="E943" s="265"/>
      <c r="F943" s="288"/>
      <c r="G943" s="287"/>
      <c r="H943" s="305"/>
      <c r="I943" s="268"/>
      <c r="K943" s="241"/>
    </row>
    <row r="944" spans="1:11" ht="12.75">
      <c r="A944" s="3"/>
      <c r="B944" s="4"/>
      <c r="E944" s="265"/>
      <c r="F944" s="288"/>
      <c r="G944" s="287"/>
      <c r="H944" s="305"/>
      <c r="I944" s="268"/>
      <c r="K944" s="241"/>
    </row>
    <row r="945" spans="1:11" ht="12.75">
      <c r="A945" s="3"/>
      <c r="B945" s="4"/>
      <c r="E945" s="265"/>
      <c r="F945" s="288"/>
      <c r="G945" s="287"/>
      <c r="H945" s="305"/>
      <c r="I945" s="268"/>
      <c r="K945" s="241"/>
    </row>
    <row r="946" spans="1:11" ht="12.75">
      <c r="A946" s="3"/>
      <c r="B946" s="4"/>
      <c r="E946" s="265"/>
      <c r="F946" s="288"/>
      <c r="G946" s="287"/>
      <c r="H946" s="305"/>
      <c r="I946" s="268"/>
      <c r="K946" s="241"/>
    </row>
    <row r="947" spans="1:11" ht="12.75">
      <c r="A947" s="3"/>
      <c r="B947" s="4"/>
      <c r="E947" s="265"/>
      <c r="F947" s="288"/>
      <c r="G947" s="287"/>
      <c r="H947" s="305"/>
      <c r="I947" s="268"/>
      <c r="K947" s="241"/>
    </row>
    <row r="948" spans="1:11" ht="12.75">
      <c r="A948" s="3"/>
      <c r="B948" s="4"/>
      <c r="E948" s="265"/>
      <c r="F948" s="288"/>
      <c r="G948" s="287"/>
      <c r="H948" s="305"/>
      <c r="I948" s="268"/>
      <c r="K948" s="241"/>
    </row>
    <row r="949" spans="1:11" ht="12.75">
      <c r="A949" s="3"/>
      <c r="B949" s="4"/>
      <c r="E949" s="265"/>
      <c r="F949" s="288"/>
      <c r="G949" s="287"/>
      <c r="H949" s="305"/>
      <c r="I949" s="268"/>
      <c r="K949" s="241"/>
    </row>
    <row r="950" spans="1:11" ht="12.75">
      <c r="A950" s="3"/>
      <c r="B950" s="4"/>
      <c r="E950" s="265"/>
      <c r="F950" s="288"/>
      <c r="G950" s="287"/>
      <c r="H950" s="305"/>
      <c r="I950" s="268"/>
      <c r="K950" s="241"/>
    </row>
    <row r="951" spans="1:11" ht="12.75">
      <c r="A951" s="3"/>
      <c r="B951" s="4"/>
      <c r="E951" s="265"/>
      <c r="F951" s="288"/>
      <c r="G951" s="287"/>
      <c r="H951" s="305"/>
      <c r="I951" s="268"/>
      <c r="K951" s="241"/>
    </row>
    <row r="952" spans="1:11" ht="12.75">
      <c r="A952" s="3"/>
      <c r="B952" s="4"/>
      <c r="E952" s="265"/>
      <c r="F952" s="288"/>
      <c r="G952" s="287"/>
      <c r="H952" s="305"/>
      <c r="I952" s="268"/>
      <c r="K952" s="241"/>
    </row>
    <row r="953" spans="1:11" ht="12.75">
      <c r="A953" s="3"/>
      <c r="B953" s="4"/>
      <c r="E953" s="265"/>
      <c r="F953" s="288"/>
      <c r="G953" s="287"/>
      <c r="H953" s="305"/>
      <c r="I953" s="268"/>
      <c r="K953" s="241"/>
    </row>
    <row r="954" spans="1:11" ht="12.75">
      <c r="A954" s="3"/>
      <c r="B954" s="4"/>
      <c r="E954" s="265"/>
      <c r="F954" s="288"/>
      <c r="G954" s="287"/>
      <c r="H954" s="305"/>
      <c r="I954" s="268"/>
      <c r="K954" s="241"/>
    </row>
    <row r="955" spans="1:11" ht="12.75">
      <c r="A955" s="3"/>
      <c r="B955" s="4"/>
      <c r="E955" s="265"/>
      <c r="F955" s="288"/>
      <c r="G955" s="287"/>
      <c r="H955" s="305"/>
      <c r="I955" s="268"/>
      <c r="K955" s="241"/>
    </row>
    <row r="956" spans="1:11" ht="12.75">
      <c r="A956" s="3"/>
      <c r="B956" s="4"/>
      <c r="E956" s="265"/>
      <c r="F956" s="288"/>
      <c r="G956" s="287"/>
      <c r="H956" s="305"/>
      <c r="I956" s="268"/>
      <c r="K956" s="241"/>
    </row>
    <row r="957" spans="1:11" ht="12.75">
      <c r="A957" s="3"/>
      <c r="B957" s="4"/>
      <c r="E957" s="265"/>
      <c r="F957" s="288"/>
      <c r="G957" s="287"/>
      <c r="H957" s="305"/>
      <c r="I957" s="268"/>
      <c r="K957" s="241"/>
    </row>
    <row r="958" spans="1:11" ht="12.75">
      <c r="A958" s="3"/>
      <c r="B958" s="4"/>
      <c r="E958" s="265"/>
      <c r="F958" s="288"/>
      <c r="G958" s="287"/>
      <c r="H958" s="305"/>
      <c r="I958" s="268"/>
      <c r="K958" s="241"/>
    </row>
    <row r="959" spans="1:11" ht="12.75">
      <c r="A959" s="3"/>
      <c r="B959" s="4"/>
      <c r="E959" s="265"/>
      <c r="F959" s="288"/>
      <c r="G959" s="287"/>
      <c r="H959" s="305"/>
      <c r="I959" s="268"/>
      <c r="K959" s="241"/>
    </row>
    <row r="960" spans="1:11" ht="12.75">
      <c r="A960" s="3"/>
      <c r="B960" s="4"/>
      <c r="E960" s="265"/>
      <c r="F960" s="288"/>
      <c r="G960" s="287"/>
      <c r="H960" s="305"/>
      <c r="I960" s="268"/>
      <c r="K960" s="241"/>
    </row>
    <row r="961" spans="1:11" ht="12.75">
      <c r="A961" s="3"/>
      <c r="B961" s="4"/>
      <c r="E961" s="265"/>
      <c r="F961" s="288"/>
      <c r="G961" s="287"/>
      <c r="H961" s="305"/>
      <c r="I961" s="268"/>
      <c r="K961" s="241"/>
    </row>
    <row r="962" spans="1:11" ht="12.75">
      <c r="A962" s="3"/>
      <c r="B962" s="4"/>
      <c r="E962" s="265"/>
      <c r="F962" s="288"/>
      <c r="G962" s="287"/>
      <c r="H962" s="305"/>
      <c r="I962" s="268"/>
      <c r="K962" s="241"/>
    </row>
    <row r="963" spans="1:11" ht="12.75">
      <c r="A963" s="3"/>
      <c r="B963" s="4"/>
      <c r="E963" s="265"/>
      <c r="F963" s="288"/>
      <c r="G963" s="287"/>
      <c r="H963" s="305"/>
      <c r="I963" s="268"/>
      <c r="K963" s="241"/>
    </row>
    <row r="964" spans="1:11" ht="12.75">
      <c r="A964" s="3"/>
      <c r="B964" s="4"/>
      <c r="E964" s="265"/>
      <c r="F964" s="288"/>
      <c r="G964" s="287"/>
      <c r="H964" s="305"/>
      <c r="I964" s="268"/>
      <c r="K964" s="241"/>
    </row>
    <row r="965" spans="1:11" ht="12.75">
      <c r="A965" s="3"/>
      <c r="B965" s="4"/>
      <c r="E965" s="265"/>
      <c r="F965" s="288"/>
      <c r="G965" s="287"/>
      <c r="H965" s="305"/>
      <c r="I965" s="268"/>
      <c r="K965" s="241"/>
    </row>
    <row r="966" spans="1:11" ht="12.75">
      <c r="A966" s="3"/>
      <c r="B966" s="4"/>
      <c r="E966" s="265"/>
      <c r="F966" s="288"/>
      <c r="G966" s="287"/>
      <c r="H966" s="305"/>
      <c r="I966" s="268"/>
      <c r="K966" s="241"/>
    </row>
    <row r="967" spans="1:11" ht="12.75">
      <c r="A967" s="3"/>
      <c r="B967" s="4"/>
      <c r="E967" s="265"/>
      <c r="F967" s="288"/>
      <c r="G967" s="287"/>
      <c r="H967" s="305"/>
      <c r="I967" s="268"/>
      <c r="K967" s="241"/>
    </row>
    <row r="968" spans="1:11" ht="12.75">
      <c r="A968" s="3"/>
      <c r="B968" s="4"/>
      <c r="E968" s="265"/>
      <c r="F968" s="288"/>
      <c r="G968" s="287"/>
      <c r="H968" s="305"/>
      <c r="I968" s="268"/>
      <c r="K968" s="241"/>
    </row>
    <row r="969" spans="1:11" ht="12.75">
      <c r="A969" s="3"/>
      <c r="B969" s="4"/>
      <c r="E969" s="265"/>
      <c r="F969" s="288"/>
      <c r="G969" s="287"/>
      <c r="H969" s="305"/>
      <c r="I969" s="268"/>
      <c r="K969" s="241"/>
    </row>
    <row r="970" spans="1:11" ht="12.75">
      <c r="A970" s="3"/>
      <c r="B970" s="4"/>
      <c r="E970" s="265"/>
      <c r="F970" s="288"/>
      <c r="G970" s="287"/>
      <c r="H970" s="305"/>
      <c r="I970" s="268"/>
      <c r="K970" s="241"/>
    </row>
    <row r="971" spans="1:11" ht="12.75">
      <c r="A971" s="3"/>
      <c r="B971" s="4"/>
      <c r="E971" s="265"/>
      <c r="F971" s="288"/>
      <c r="G971" s="287"/>
      <c r="H971" s="305"/>
      <c r="I971" s="268"/>
      <c r="K971" s="241"/>
    </row>
    <row r="972" spans="1:11" ht="12.75">
      <c r="A972" s="3"/>
      <c r="B972" s="4"/>
      <c r="E972" s="265"/>
      <c r="F972" s="288"/>
      <c r="G972" s="287"/>
      <c r="H972" s="305"/>
      <c r="I972" s="268"/>
      <c r="K972" s="241"/>
    </row>
    <row r="973" spans="1:11" ht="12.75">
      <c r="A973" s="3"/>
      <c r="B973" s="4"/>
      <c r="E973" s="265"/>
      <c r="F973" s="288"/>
      <c r="G973" s="287"/>
      <c r="H973" s="305"/>
      <c r="I973" s="268"/>
      <c r="K973" s="241"/>
    </row>
    <row r="974" spans="1:11" ht="12.75">
      <c r="A974" s="3"/>
      <c r="B974" s="4"/>
      <c r="E974" s="265"/>
      <c r="F974" s="288"/>
      <c r="G974" s="287"/>
      <c r="H974" s="305"/>
      <c r="I974" s="268"/>
      <c r="K974" s="241"/>
    </row>
    <row r="975" spans="1:11" ht="12.75">
      <c r="A975" s="3"/>
      <c r="B975" s="4"/>
      <c r="E975" s="265"/>
      <c r="F975" s="288"/>
      <c r="G975" s="287"/>
      <c r="H975" s="305"/>
      <c r="I975" s="268"/>
      <c r="K975" s="241"/>
    </row>
    <row r="976" spans="1:11" ht="12.75">
      <c r="A976" s="3"/>
      <c r="B976" s="4"/>
      <c r="E976" s="265"/>
      <c r="F976" s="288"/>
      <c r="G976" s="287"/>
      <c r="H976" s="305"/>
      <c r="I976" s="268"/>
      <c r="K976" s="241"/>
    </row>
    <row r="977" spans="1:11" ht="12.75">
      <c r="A977" s="3"/>
      <c r="B977" s="4"/>
      <c r="E977" s="265"/>
      <c r="F977" s="288"/>
      <c r="G977" s="287"/>
      <c r="H977" s="305"/>
      <c r="I977" s="268"/>
      <c r="K977" s="241"/>
    </row>
    <row r="978" spans="1:11" ht="12.75">
      <c r="A978" s="3"/>
      <c r="B978" s="4"/>
      <c r="E978" s="265"/>
      <c r="F978" s="288"/>
      <c r="G978" s="287"/>
      <c r="H978" s="305"/>
      <c r="I978" s="268"/>
      <c r="K978" s="241"/>
    </row>
    <row r="979" spans="1:11" ht="12.75">
      <c r="A979" s="3"/>
      <c r="B979" s="4"/>
      <c r="E979" s="265"/>
      <c r="F979" s="288"/>
      <c r="G979" s="287"/>
      <c r="H979" s="305"/>
      <c r="I979" s="268"/>
      <c r="K979" s="241"/>
    </row>
    <row r="980" spans="1:11" ht="12.75">
      <c r="A980" s="3"/>
      <c r="B980" s="4"/>
      <c r="E980" s="265"/>
      <c r="F980" s="288"/>
      <c r="G980" s="287"/>
      <c r="H980" s="305"/>
      <c r="I980" s="268"/>
      <c r="K980" s="241"/>
    </row>
    <row r="981" spans="1:11" ht="12.75">
      <c r="A981" s="3"/>
      <c r="B981" s="4"/>
      <c r="E981" s="265"/>
      <c r="F981" s="288"/>
      <c r="G981" s="287"/>
      <c r="H981" s="305"/>
      <c r="I981" s="268"/>
      <c r="K981" s="241"/>
    </row>
    <row r="982" spans="1:11" ht="12.75">
      <c r="A982" s="3"/>
      <c r="B982" s="4"/>
      <c r="E982" s="265"/>
      <c r="F982" s="288"/>
      <c r="G982" s="287"/>
      <c r="H982" s="305"/>
      <c r="I982" s="268"/>
      <c r="K982" s="241"/>
    </row>
    <row r="983" spans="1:11" ht="12.75">
      <c r="A983" s="3"/>
      <c r="B983" s="4"/>
      <c r="E983" s="265"/>
      <c r="F983" s="288"/>
      <c r="G983" s="287"/>
      <c r="H983" s="305"/>
      <c r="I983" s="268"/>
      <c r="K983" s="241"/>
    </row>
    <row r="984" spans="1:11" ht="12.75">
      <c r="A984" s="3"/>
      <c r="B984" s="4"/>
      <c r="E984" s="265"/>
      <c r="F984" s="288"/>
      <c r="G984" s="287"/>
      <c r="H984" s="305"/>
      <c r="I984" s="268"/>
      <c r="K984" s="241"/>
    </row>
    <row r="985" spans="1:11" ht="12.75">
      <c r="A985" s="3"/>
      <c r="B985" s="4"/>
      <c r="E985" s="265"/>
      <c r="F985" s="288"/>
      <c r="G985" s="287"/>
      <c r="H985" s="305"/>
      <c r="I985" s="268"/>
      <c r="K985" s="241"/>
    </row>
    <row r="986" spans="1:11" ht="12.75">
      <c r="A986" s="3"/>
      <c r="B986" s="4"/>
      <c r="E986" s="265"/>
      <c r="F986" s="288"/>
      <c r="G986" s="287"/>
      <c r="H986" s="305"/>
      <c r="I986" s="268"/>
      <c r="K986" s="241"/>
    </row>
    <row r="987" spans="1:11" ht="12.75">
      <c r="A987" s="3"/>
      <c r="B987" s="4"/>
      <c r="E987" s="265"/>
      <c r="F987" s="288"/>
      <c r="G987" s="287"/>
      <c r="H987" s="305"/>
      <c r="I987" s="268"/>
      <c r="K987" s="241"/>
    </row>
    <row r="988" spans="1:11" ht="12.75">
      <c r="A988" s="3"/>
      <c r="B988" s="4"/>
      <c r="E988" s="265"/>
      <c r="F988" s="288"/>
      <c r="G988" s="287"/>
      <c r="H988" s="305"/>
      <c r="I988" s="268"/>
      <c r="K988" s="241"/>
    </row>
    <row r="989" spans="1:11" ht="12.75">
      <c r="A989" s="3"/>
      <c r="B989" s="4"/>
      <c r="E989" s="265"/>
      <c r="F989" s="288"/>
      <c r="G989" s="287"/>
      <c r="H989" s="305"/>
      <c r="I989" s="268"/>
      <c r="K989" s="241"/>
    </row>
    <row r="990" spans="1:11" ht="12.75">
      <c r="A990" s="3"/>
      <c r="B990" s="4"/>
      <c r="E990" s="265"/>
      <c r="F990" s="288"/>
      <c r="G990" s="287"/>
      <c r="H990" s="305"/>
      <c r="I990" s="268"/>
      <c r="K990" s="241"/>
    </row>
    <row r="991" spans="1:11" ht="12.75">
      <c r="A991" s="3"/>
      <c r="B991" s="4"/>
      <c r="E991" s="265"/>
      <c r="F991" s="288"/>
      <c r="G991" s="287"/>
      <c r="H991" s="305"/>
      <c r="I991" s="268"/>
      <c r="K991" s="241"/>
    </row>
    <row r="992" spans="1:11" ht="12.75">
      <c r="A992" s="3"/>
      <c r="B992" s="4"/>
      <c r="E992" s="265"/>
      <c r="F992" s="288"/>
      <c r="G992" s="287"/>
      <c r="H992" s="305"/>
      <c r="I992" s="268"/>
      <c r="K992" s="241"/>
    </row>
    <row r="993" spans="1:11" ht="12.75">
      <c r="A993" s="3"/>
      <c r="B993" s="4"/>
      <c r="E993" s="265"/>
      <c r="F993" s="288"/>
      <c r="G993" s="287"/>
      <c r="H993" s="305"/>
      <c r="I993" s="268"/>
      <c r="K993" s="241"/>
    </row>
    <row r="994" spans="1:11" ht="12.75">
      <c r="A994" s="3"/>
      <c r="B994" s="4"/>
      <c r="E994" s="265"/>
      <c r="F994" s="288"/>
      <c r="G994" s="287"/>
      <c r="H994" s="305"/>
      <c r="I994" s="268"/>
      <c r="K994" s="241"/>
    </row>
    <row r="995" spans="1:11" ht="12.75">
      <c r="A995" s="3"/>
      <c r="B995" s="4"/>
      <c r="E995" s="265"/>
      <c r="F995" s="288"/>
      <c r="G995" s="287"/>
      <c r="H995" s="305"/>
      <c r="I995" s="268"/>
      <c r="K995" s="241"/>
    </row>
    <row r="996" spans="1:11" ht="12.75">
      <c r="A996" s="3"/>
      <c r="B996" s="4"/>
      <c r="E996" s="265"/>
      <c r="F996" s="288"/>
      <c r="G996" s="287"/>
      <c r="H996" s="305"/>
      <c r="I996" s="268"/>
      <c r="K996" s="241"/>
    </row>
    <row r="997" spans="1:11" ht="12.75">
      <c r="A997" s="3"/>
      <c r="B997" s="4"/>
      <c r="E997" s="265"/>
      <c r="F997" s="288"/>
      <c r="G997" s="287"/>
      <c r="H997" s="305"/>
      <c r="I997" s="268"/>
      <c r="K997" s="241"/>
    </row>
    <row r="998" spans="1:11" ht="12.75">
      <c r="A998" s="3"/>
      <c r="B998" s="4"/>
      <c r="E998" s="265"/>
      <c r="F998" s="288"/>
      <c r="G998" s="287"/>
      <c r="H998" s="305"/>
      <c r="I998" s="268"/>
      <c r="K998" s="241"/>
    </row>
    <row r="999" spans="1:11" ht="12.75">
      <c r="A999" s="3"/>
      <c r="B999" s="4"/>
      <c r="E999" s="265"/>
      <c r="F999" s="288"/>
      <c r="G999" s="287"/>
      <c r="H999" s="305"/>
      <c r="I999" s="268"/>
      <c r="K999" s="241"/>
    </row>
    <row r="1000" spans="1:11" ht="12.75">
      <c r="A1000" s="3"/>
      <c r="B1000" s="4"/>
      <c r="E1000" s="265"/>
      <c r="F1000" s="288"/>
      <c r="G1000" s="287"/>
      <c r="H1000" s="305"/>
      <c r="I1000" s="268"/>
      <c r="K1000" s="241"/>
    </row>
  </sheetData>
  <mergeCells count="15">
    <mergeCell ref="A20:A26"/>
    <mergeCell ref="A27:A40"/>
    <mergeCell ref="A41:A42"/>
    <mergeCell ref="A2:A3"/>
    <mergeCell ref="B2:B3"/>
    <mergeCell ref="A4:A9"/>
    <mergeCell ref="B4:B5"/>
    <mergeCell ref="B6:B7"/>
    <mergeCell ref="B8:B9"/>
    <mergeCell ref="B18:B19"/>
    <mergeCell ref="B10:B11"/>
    <mergeCell ref="B12:B13"/>
    <mergeCell ref="B14:B15"/>
    <mergeCell ref="B16:B17"/>
    <mergeCell ref="A10:A19"/>
  </mergeCells>
  <hyperlinks>
    <hyperlink ref="D2" r:id="rId1"/>
    <hyperlink ref="D3" r:id="rId2"/>
    <hyperlink ref="D4" r:id="rId3"/>
    <hyperlink ref="I4" r:id="rId4"/>
    <hyperlink ref="D5" r:id="rId5"/>
    <hyperlink ref="I5" r:id="rId6"/>
    <hyperlink ref="D6" r:id="rId7"/>
    <hyperlink ref="I6" r:id="rId8"/>
    <hyperlink ref="D7" r:id="rId9"/>
    <hyperlink ref="I7" r:id="rId10"/>
    <hyperlink ref="D8" r:id="rId11"/>
    <hyperlink ref="I8" r:id="rId12"/>
    <hyperlink ref="D9" r:id="rId13"/>
    <hyperlink ref="I9" r:id="rId14"/>
    <hyperlink ref="D10" r:id="rId15"/>
    <hyperlink ref="I10" r:id="rId16"/>
    <hyperlink ref="D11" r:id="rId17"/>
    <hyperlink ref="I11" r:id="rId18"/>
    <hyperlink ref="D12" r:id="rId19"/>
    <hyperlink ref="I12" r:id="rId20"/>
    <hyperlink ref="D13" r:id="rId21"/>
    <hyperlink ref="I13" r:id="rId22"/>
    <hyperlink ref="D14" r:id="rId23"/>
    <hyperlink ref="I14" r:id="rId24"/>
    <hyperlink ref="D15" r:id="rId25"/>
    <hyperlink ref="I15" r:id="rId26"/>
    <hyperlink ref="D16" r:id="rId27"/>
    <hyperlink ref="I16" r:id="rId28"/>
    <hyperlink ref="D17" r:id="rId29"/>
    <hyperlink ref="I17" r:id="rId30"/>
    <hyperlink ref="D18" r:id="rId31"/>
    <hyperlink ref="I18" r:id="rId32"/>
    <hyperlink ref="D19" r:id="rId33"/>
    <hyperlink ref="I19" r:id="rId34"/>
    <hyperlink ref="D20" r:id="rId35"/>
    <hyperlink ref="I20" r:id="rId36"/>
    <hyperlink ref="D21" r:id="rId37"/>
    <hyperlink ref="I21" r:id="rId38"/>
    <hyperlink ref="D22" r:id="rId39"/>
    <hyperlink ref="I22" r:id="rId40"/>
    <hyperlink ref="D23" r:id="rId41"/>
    <hyperlink ref="D24" r:id="rId42"/>
    <hyperlink ref="D25" r:id="rId43"/>
    <hyperlink ref="D26" r:id="rId44"/>
    <hyperlink ref="D27" r:id="rId45"/>
    <hyperlink ref="D28" r:id="rId46"/>
    <hyperlink ref="D29" r:id="rId47"/>
    <hyperlink ref="I29" r:id="rId48"/>
    <hyperlink ref="D30" r:id="rId49"/>
    <hyperlink ref="D31" r:id="rId50"/>
    <hyperlink ref="D32" r:id="rId51"/>
    <hyperlink ref="D33" r:id="rId52"/>
    <hyperlink ref="I33" r:id="rId53"/>
    <hyperlink ref="D34" r:id="rId54"/>
    <hyperlink ref="I34" r:id="rId55"/>
    <hyperlink ref="D35" r:id="rId56"/>
    <hyperlink ref="I35" r:id="rId57"/>
    <hyperlink ref="D36" r:id="rId58"/>
    <hyperlink ref="I36" r:id="rId59"/>
    <hyperlink ref="D37" r:id="rId60"/>
    <hyperlink ref="I37" r:id="rId61"/>
    <hyperlink ref="D38" r:id="rId62"/>
    <hyperlink ref="I38" r:id="rId63"/>
    <hyperlink ref="D39" r:id="rId64"/>
    <hyperlink ref="I39" r:id="rId65"/>
    <hyperlink ref="D40" r:id="rId66"/>
    <hyperlink ref="D41" r:id="rId67"/>
    <hyperlink ref="D42" r:id="rId68"/>
    <hyperlink ref="I42" r:id="rId69"/>
  </hyperlinks>
  <pageMargins left="0.7" right="0.7" top="0.75" bottom="0.75" header="0.3" footer="0.3"/>
  <pageSetup paperSize="9" orientation="portrait" r:id="rId70"/>
  <drawing r:id="rId71"/>
  <legacyDrawing r:id="rId7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99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5.42578125" customWidth="1"/>
    <col min="3" max="3" width="38.140625" customWidth="1"/>
    <col min="4" max="4" width="32.42578125" customWidth="1"/>
    <col min="5" max="5" width="13.140625" customWidth="1"/>
    <col min="6" max="6" width="9" customWidth="1"/>
    <col min="7" max="7" width="8.5703125" customWidth="1"/>
    <col min="8" max="8" width="36.42578125" customWidth="1"/>
    <col min="9" max="9" width="120.85546875" customWidth="1"/>
    <col min="11" max="11" width="20.28515625" customWidth="1"/>
  </cols>
  <sheetData>
    <row r="1" spans="1:11" ht="12.75">
      <c r="A1" s="322" t="s">
        <v>7</v>
      </c>
      <c r="B1" s="212" t="s">
        <v>8</v>
      </c>
      <c r="C1" s="213" t="s">
        <v>9</v>
      </c>
      <c r="D1" s="213" t="s">
        <v>10</v>
      </c>
      <c r="E1" s="214" t="s">
        <v>12</v>
      </c>
      <c r="F1" s="214" t="s">
        <v>13</v>
      </c>
      <c r="G1" s="215" t="s">
        <v>14</v>
      </c>
      <c r="H1" s="289" t="s">
        <v>15</v>
      </c>
      <c r="I1" s="217" t="s">
        <v>545</v>
      </c>
      <c r="K1" s="121" t="s">
        <v>393</v>
      </c>
    </row>
    <row r="2" spans="1:11" ht="12.75">
      <c r="A2" s="567" t="s">
        <v>16</v>
      </c>
      <c r="B2" s="568" t="s">
        <v>17</v>
      </c>
      <c r="C2" s="160" t="s">
        <v>18</v>
      </c>
      <c r="D2" s="160" t="s">
        <v>19</v>
      </c>
      <c r="E2" s="20" t="s">
        <v>341</v>
      </c>
      <c r="F2" s="21" t="b">
        <v>0</v>
      </c>
      <c r="G2" s="21" t="b">
        <v>0</v>
      </c>
      <c r="H2" s="290" t="s">
        <v>21</v>
      </c>
      <c r="I2" s="191"/>
    </row>
    <row r="3" spans="1:11" ht="12.75">
      <c r="A3" s="553"/>
      <c r="B3" s="547"/>
      <c r="C3" s="160" t="s">
        <v>18</v>
      </c>
      <c r="D3" s="160" t="s">
        <v>22</v>
      </c>
      <c r="E3" s="20" t="s">
        <v>372</v>
      </c>
      <c r="F3" s="21" t="b">
        <v>0</v>
      </c>
      <c r="G3" s="21" t="b">
        <v>0</v>
      </c>
      <c r="H3" s="291"/>
      <c r="I3" s="191"/>
      <c r="K3" s="119"/>
    </row>
    <row r="4" spans="1:11" ht="24" customHeight="1">
      <c r="A4" s="570" t="s">
        <v>23</v>
      </c>
      <c r="B4" s="569" t="s">
        <v>24</v>
      </c>
      <c r="C4" s="161" t="s">
        <v>25</v>
      </c>
      <c r="D4" s="161" t="s">
        <v>26</v>
      </c>
      <c r="E4" s="31" t="s">
        <v>219</v>
      </c>
      <c r="F4" s="32" t="b">
        <v>0</v>
      </c>
      <c r="G4" s="32" t="b">
        <v>0</v>
      </c>
      <c r="H4" s="293" t="s">
        <v>28</v>
      </c>
      <c r="I4" s="324"/>
    </row>
    <row r="5" spans="1:11" ht="22.5" customHeight="1">
      <c r="A5" s="557"/>
      <c r="B5" s="547"/>
      <c r="C5" s="161" t="s">
        <v>25</v>
      </c>
      <c r="D5" s="29" t="s">
        <v>29</v>
      </c>
      <c r="E5" s="31" t="s">
        <v>190</v>
      </c>
      <c r="F5" s="32" t="b">
        <v>1</v>
      </c>
      <c r="G5" s="32" t="b">
        <v>1</v>
      </c>
      <c r="H5" s="294" t="s">
        <v>21</v>
      </c>
      <c r="I5" s="193" t="s">
        <v>758</v>
      </c>
      <c r="K5" s="121"/>
    </row>
    <row r="6" spans="1:11" ht="12.75">
      <c r="A6" s="557"/>
      <c r="B6" s="569" t="s">
        <v>30</v>
      </c>
      <c r="C6" s="161" t="s">
        <v>25</v>
      </c>
      <c r="D6" s="161" t="s">
        <v>31</v>
      </c>
      <c r="E6" s="31" t="s">
        <v>677</v>
      </c>
      <c r="F6" s="32" t="b">
        <v>0</v>
      </c>
      <c r="G6" s="32" t="b">
        <v>0</v>
      </c>
      <c r="H6" s="293"/>
      <c r="I6" s="325"/>
      <c r="K6" s="119"/>
    </row>
    <row r="7" spans="1:11" ht="25.5">
      <c r="A7" s="557"/>
      <c r="B7" s="547"/>
      <c r="C7" s="161" t="s">
        <v>25</v>
      </c>
      <c r="D7" s="161" t="s">
        <v>33</v>
      </c>
      <c r="E7" s="31" t="s">
        <v>494</v>
      </c>
      <c r="F7" s="32" t="b">
        <v>0</v>
      </c>
      <c r="G7" s="32" t="b">
        <v>0</v>
      </c>
      <c r="H7" s="294" t="s">
        <v>34</v>
      </c>
      <c r="I7" s="308"/>
    </row>
    <row r="8" spans="1:11" ht="12.75">
      <c r="A8" s="557"/>
      <c r="B8" s="569" t="s">
        <v>35</v>
      </c>
      <c r="C8" s="161" t="s">
        <v>18</v>
      </c>
      <c r="D8" s="161" t="s">
        <v>36</v>
      </c>
      <c r="E8" s="31" t="s">
        <v>684</v>
      </c>
      <c r="F8" s="318" t="b">
        <v>0</v>
      </c>
      <c r="G8" s="318" t="b">
        <v>0</v>
      </c>
      <c r="H8" s="293"/>
      <c r="I8" s="308"/>
    </row>
    <row r="9" spans="1:11" ht="25.5">
      <c r="A9" s="553"/>
      <c r="B9" s="547"/>
      <c r="C9" s="161" t="s">
        <v>38</v>
      </c>
      <c r="D9" s="161" t="s">
        <v>39</v>
      </c>
      <c r="E9" s="31" t="s">
        <v>372</v>
      </c>
      <c r="F9" s="318" t="b">
        <v>0</v>
      </c>
      <c r="G9" s="318" t="b">
        <v>0</v>
      </c>
      <c r="H9" s="294" t="s">
        <v>34</v>
      </c>
      <c r="I9" s="308"/>
    </row>
    <row r="10" spans="1:11" ht="12.75">
      <c r="A10" s="571" t="s">
        <v>40</v>
      </c>
      <c r="B10" s="565" t="s">
        <v>41</v>
      </c>
      <c r="C10" s="162" t="s">
        <v>25</v>
      </c>
      <c r="D10" s="162" t="s">
        <v>42</v>
      </c>
      <c r="E10" s="40" t="s">
        <v>759</v>
      </c>
      <c r="F10" s="209" t="b">
        <v>0</v>
      </c>
      <c r="G10" s="209" t="b">
        <v>0</v>
      </c>
      <c r="H10" s="295" t="s">
        <v>28</v>
      </c>
      <c r="I10" s="196" t="s">
        <v>760</v>
      </c>
      <c r="K10" s="121"/>
    </row>
    <row r="11" spans="1:11" ht="38.25">
      <c r="A11" s="557"/>
      <c r="B11" s="547"/>
      <c r="C11" s="162" t="s">
        <v>25</v>
      </c>
      <c r="D11" s="38" t="s">
        <v>44</v>
      </c>
      <c r="E11" s="40" t="s">
        <v>140</v>
      </c>
      <c r="F11" s="209" t="b">
        <v>1</v>
      </c>
      <c r="G11" s="209" t="b">
        <v>1</v>
      </c>
      <c r="H11" s="296" t="s">
        <v>45</v>
      </c>
      <c r="I11" s="196" t="s">
        <v>761</v>
      </c>
      <c r="K11" s="122"/>
    </row>
    <row r="12" spans="1:11" ht="12.75">
      <c r="A12" s="557"/>
      <c r="B12" s="565" t="s">
        <v>46</v>
      </c>
      <c r="C12" s="162" t="s">
        <v>25</v>
      </c>
      <c r="D12" s="162" t="s">
        <v>47</v>
      </c>
      <c r="E12" s="40" t="s">
        <v>37</v>
      </c>
      <c r="F12" s="209" t="b">
        <v>0</v>
      </c>
      <c r="G12" s="209" t="b">
        <v>0</v>
      </c>
      <c r="H12" s="295" t="s">
        <v>28</v>
      </c>
      <c r="I12" s="196"/>
      <c r="K12" s="121"/>
    </row>
    <row r="13" spans="1:11" ht="25.5">
      <c r="A13" s="557"/>
      <c r="B13" s="547"/>
      <c r="C13" s="162" t="s">
        <v>25</v>
      </c>
      <c r="D13" s="38" t="s">
        <v>49</v>
      </c>
      <c r="E13" s="40" t="s">
        <v>146</v>
      </c>
      <c r="F13" s="209" t="b">
        <v>1</v>
      </c>
      <c r="G13" s="209" t="b">
        <v>1</v>
      </c>
      <c r="H13" s="296" t="s">
        <v>50</v>
      </c>
      <c r="I13" s="196" t="s">
        <v>762</v>
      </c>
      <c r="K13" s="123"/>
    </row>
    <row r="14" spans="1:11" ht="12.75">
      <c r="A14" s="557"/>
      <c r="B14" s="565" t="s">
        <v>51</v>
      </c>
      <c r="C14" s="162" t="s">
        <v>25</v>
      </c>
      <c r="D14" s="162" t="s">
        <v>52</v>
      </c>
      <c r="E14" s="40" t="s">
        <v>270</v>
      </c>
      <c r="F14" s="209" t="b">
        <v>0</v>
      </c>
      <c r="G14" s="209" t="b">
        <v>0</v>
      </c>
      <c r="H14" s="295" t="s">
        <v>28</v>
      </c>
      <c r="I14" s="311"/>
      <c r="K14" s="121"/>
    </row>
    <row r="15" spans="1:11" ht="25.5">
      <c r="A15" s="557"/>
      <c r="B15" s="547"/>
      <c r="C15" s="162" t="s">
        <v>25</v>
      </c>
      <c r="D15" s="38" t="s">
        <v>54</v>
      </c>
      <c r="E15" s="40" t="s">
        <v>250</v>
      </c>
      <c r="F15" s="209" t="b">
        <v>1</v>
      </c>
      <c r="G15" s="209" t="b">
        <v>1</v>
      </c>
      <c r="H15" s="296" t="s">
        <v>55</v>
      </c>
      <c r="I15" s="196" t="s">
        <v>763</v>
      </c>
      <c r="K15" s="123"/>
    </row>
    <row r="16" spans="1:11" ht="12.75">
      <c r="A16" s="557"/>
      <c r="B16" s="565" t="s">
        <v>56</v>
      </c>
      <c r="C16" s="162" t="s">
        <v>25</v>
      </c>
      <c r="D16" s="162" t="s">
        <v>57</v>
      </c>
      <c r="E16" s="40" t="s">
        <v>310</v>
      </c>
      <c r="F16" s="209" t="b">
        <v>0</v>
      </c>
      <c r="G16" s="209" t="b">
        <v>0</v>
      </c>
      <c r="H16" s="295" t="s">
        <v>28</v>
      </c>
      <c r="I16" s="311"/>
      <c r="K16" s="121"/>
    </row>
    <row r="17" spans="1:11" ht="25.5">
      <c r="A17" s="557"/>
      <c r="B17" s="547"/>
      <c r="C17" s="162" t="s">
        <v>25</v>
      </c>
      <c r="D17" s="38" t="s">
        <v>59</v>
      </c>
      <c r="E17" s="40" t="s">
        <v>304</v>
      </c>
      <c r="F17" s="209" t="b">
        <v>1</v>
      </c>
      <c r="G17" s="209" t="b">
        <v>1</v>
      </c>
      <c r="H17" s="296" t="s">
        <v>34</v>
      </c>
      <c r="I17" s="196" t="s">
        <v>764</v>
      </c>
      <c r="K17" s="124"/>
    </row>
    <row r="18" spans="1:11" ht="12.75">
      <c r="A18" s="557"/>
      <c r="B18" s="565" t="s">
        <v>69</v>
      </c>
      <c r="C18" s="162" t="s">
        <v>25</v>
      </c>
      <c r="D18" s="162" t="s">
        <v>70</v>
      </c>
      <c r="E18" s="40" t="s">
        <v>765</v>
      </c>
      <c r="F18" s="209" t="b">
        <v>0</v>
      </c>
      <c r="G18" s="209" t="b">
        <v>0</v>
      </c>
      <c r="H18" s="295" t="s">
        <v>28</v>
      </c>
      <c r="I18" s="196"/>
      <c r="K18" s="125"/>
    </row>
    <row r="19" spans="1:11" ht="38.25">
      <c r="A19" s="553"/>
      <c r="B19" s="547"/>
      <c r="C19" s="162" t="s">
        <v>25</v>
      </c>
      <c r="D19" s="38" t="s">
        <v>72</v>
      </c>
      <c r="E19" s="40" t="s">
        <v>146</v>
      </c>
      <c r="F19" s="209" t="b">
        <v>1</v>
      </c>
      <c r="G19" s="209" t="b">
        <v>1</v>
      </c>
      <c r="H19" s="296" t="s">
        <v>73</v>
      </c>
      <c r="I19" s="311"/>
      <c r="K19" s="126"/>
    </row>
    <row r="20" spans="1:11" ht="12.75">
      <c r="A20" s="578" t="s">
        <v>75</v>
      </c>
      <c r="B20" s="163" t="s">
        <v>76</v>
      </c>
      <c r="C20" s="164" t="s">
        <v>77</v>
      </c>
      <c r="D20" s="53" t="s">
        <v>78</v>
      </c>
      <c r="E20" s="55" t="s">
        <v>185</v>
      </c>
      <c r="F20" s="57" t="b">
        <v>1</v>
      </c>
      <c r="G20" s="57" t="b">
        <v>1</v>
      </c>
      <c r="H20" s="297" t="s">
        <v>21</v>
      </c>
      <c r="I20" s="312"/>
      <c r="K20" s="121"/>
    </row>
    <row r="21" spans="1:11" ht="12.75">
      <c r="A21" s="557"/>
      <c r="B21" s="163" t="s">
        <v>80</v>
      </c>
      <c r="C21" s="164" t="s">
        <v>77</v>
      </c>
      <c r="D21" s="53" t="s">
        <v>81</v>
      </c>
      <c r="E21" s="55" t="s">
        <v>105</v>
      </c>
      <c r="F21" s="57" t="b">
        <v>0</v>
      </c>
      <c r="G21" s="57" t="b">
        <v>0</v>
      </c>
      <c r="H21" s="297" t="s">
        <v>21</v>
      </c>
      <c r="I21" s="312"/>
      <c r="K21" s="127"/>
    </row>
    <row r="22" spans="1:11" ht="12.75">
      <c r="A22" s="557"/>
      <c r="B22" s="163" t="s">
        <v>83</v>
      </c>
      <c r="C22" s="164" t="s">
        <v>77</v>
      </c>
      <c r="D22" s="53" t="s">
        <v>84</v>
      </c>
      <c r="E22" s="55" t="s">
        <v>270</v>
      </c>
      <c r="F22" s="57" t="b">
        <v>1</v>
      </c>
      <c r="G22" s="57" t="b">
        <v>1</v>
      </c>
      <c r="H22" s="297" t="s">
        <v>21</v>
      </c>
      <c r="I22" s="311" t="s">
        <v>766</v>
      </c>
      <c r="K22" s="128"/>
    </row>
    <row r="23" spans="1:11" ht="12.75">
      <c r="A23" s="557"/>
      <c r="B23" s="163" t="s">
        <v>86</v>
      </c>
      <c r="C23" s="164" t="s">
        <v>77</v>
      </c>
      <c r="D23" s="53" t="s">
        <v>87</v>
      </c>
      <c r="E23" s="55" t="s">
        <v>185</v>
      </c>
      <c r="F23" s="57" t="b">
        <v>1</v>
      </c>
      <c r="G23" s="57" t="b">
        <v>1</v>
      </c>
      <c r="H23" s="297" t="s">
        <v>21</v>
      </c>
      <c r="I23" s="311"/>
      <c r="K23" s="128"/>
    </row>
    <row r="24" spans="1:11" ht="12.75">
      <c r="A24" s="557"/>
      <c r="B24" s="163" t="s">
        <v>89</v>
      </c>
      <c r="C24" s="164" t="s">
        <v>77</v>
      </c>
      <c r="D24" s="53" t="s">
        <v>90</v>
      </c>
      <c r="E24" s="55" t="s">
        <v>185</v>
      </c>
      <c r="F24" s="57" t="b">
        <v>1</v>
      </c>
      <c r="G24" s="57" t="b">
        <v>1</v>
      </c>
      <c r="H24" s="297" t="s">
        <v>21</v>
      </c>
      <c r="I24" s="312"/>
      <c r="K24" s="125"/>
    </row>
    <row r="25" spans="1:11" ht="12.75">
      <c r="A25" s="557"/>
      <c r="B25" s="163" t="s">
        <v>91</v>
      </c>
      <c r="C25" s="164" t="s">
        <v>77</v>
      </c>
      <c r="D25" s="53" t="s">
        <v>92</v>
      </c>
      <c r="E25" s="55" t="s">
        <v>146</v>
      </c>
      <c r="F25" s="57" t="b">
        <v>1</v>
      </c>
      <c r="G25" s="57" t="b">
        <v>1</v>
      </c>
      <c r="H25" s="297" t="s">
        <v>21</v>
      </c>
      <c r="I25" s="314"/>
      <c r="K25" s="129"/>
    </row>
    <row r="26" spans="1:11" ht="12.75">
      <c r="A26" s="553"/>
      <c r="B26" s="163" t="s">
        <v>94</v>
      </c>
      <c r="C26" s="164" t="s">
        <v>77</v>
      </c>
      <c r="D26" s="53" t="s">
        <v>95</v>
      </c>
      <c r="E26" s="55" t="s">
        <v>160</v>
      </c>
      <c r="F26" s="57" t="b">
        <v>1</v>
      </c>
      <c r="G26" s="57" t="b">
        <v>1</v>
      </c>
      <c r="H26" s="297" t="s">
        <v>21</v>
      </c>
      <c r="I26" s="323"/>
      <c r="K26" s="129"/>
    </row>
    <row r="27" spans="1:11" ht="15.75" customHeight="1">
      <c r="A27" s="580" t="s">
        <v>107</v>
      </c>
      <c r="B27" s="71" t="s">
        <v>108</v>
      </c>
      <c r="C27" s="169" t="s">
        <v>25</v>
      </c>
      <c r="D27" s="169" t="s">
        <v>109</v>
      </c>
      <c r="E27" s="70" t="s">
        <v>341</v>
      </c>
      <c r="F27" s="76" t="b">
        <v>0</v>
      </c>
      <c r="G27" s="76" t="b">
        <v>0</v>
      </c>
      <c r="H27" s="298" t="s">
        <v>106</v>
      </c>
      <c r="I27" s="202"/>
      <c r="K27" s="130"/>
    </row>
    <row r="28" spans="1:11" ht="15.75" customHeight="1">
      <c r="A28" s="573"/>
      <c r="B28" s="71" t="s">
        <v>111</v>
      </c>
      <c r="C28" s="169" t="s">
        <v>25</v>
      </c>
      <c r="D28" s="169" t="s">
        <v>112</v>
      </c>
      <c r="E28" s="70" t="s">
        <v>330</v>
      </c>
      <c r="F28" s="76" t="b">
        <v>0</v>
      </c>
      <c r="G28" s="76" t="b">
        <v>0</v>
      </c>
      <c r="H28" s="298" t="s">
        <v>106</v>
      </c>
      <c r="I28" s="202"/>
      <c r="K28" s="130"/>
    </row>
    <row r="29" spans="1:11" ht="15.75" customHeight="1">
      <c r="A29" s="573"/>
      <c r="B29" s="71" t="s">
        <v>114</v>
      </c>
      <c r="C29" s="169" t="s">
        <v>25</v>
      </c>
      <c r="D29" s="326" t="s">
        <v>115</v>
      </c>
      <c r="E29" s="70" t="s">
        <v>290</v>
      </c>
      <c r="F29" s="76" t="b">
        <v>0</v>
      </c>
      <c r="G29" s="76" t="b">
        <v>0</v>
      </c>
      <c r="H29" s="298" t="s">
        <v>106</v>
      </c>
      <c r="I29" s="202"/>
      <c r="K29" s="130"/>
    </row>
    <row r="30" spans="1:11" ht="15.75" customHeight="1">
      <c r="A30" s="573"/>
      <c r="B30" s="71" t="s">
        <v>117</v>
      </c>
      <c r="C30" s="169" t="s">
        <v>25</v>
      </c>
      <c r="D30" s="169" t="s">
        <v>118</v>
      </c>
      <c r="E30" s="70" t="s">
        <v>767</v>
      </c>
      <c r="F30" s="76" t="b">
        <v>0</v>
      </c>
      <c r="G30" s="76" t="b">
        <v>0</v>
      </c>
      <c r="H30" s="298" t="s">
        <v>106</v>
      </c>
      <c r="I30" s="202"/>
      <c r="K30" s="130"/>
    </row>
    <row r="31" spans="1:11" ht="15.75" customHeight="1">
      <c r="A31" s="573"/>
      <c r="B31" s="71" t="s">
        <v>119</v>
      </c>
      <c r="C31" s="169" t="s">
        <v>25</v>
      </c>
      <c r="D31" s="169" t="s">
        <v>120</v>
      </c>
      <c r="E31" s="70" t="s">
        <v>157</v>
      </c>
      <c r="F31" s="76" t="b">
        <v>0</v>
      </c>
      <c r="G31" s="76" t="b">
        <v>0</v>
      </c>
      <c r="H31" s="298" t="s">
        <v>106</v>
      </c>
      <c r="I31" s="202"/>
      <c r="K31" s="130"/>
    </row>
    <row r="32" spans="1:11" ht="15.75" customHeight="1">
      <c r="A32" s="573"/>
      <c r="B32" s="172" t="s">
        <v>122</v>
      </c>
      <c r="C32" s="171" t="s">
        <v>25</v>
      </c>
      <c r="D32" s="171" t="s">
        <v>123</v>
      </c>
      <c r="E32" s="70" t="s">
        <v>768</v>
      </c>
      <c r="F32" s="76" t="b">
        <v>0</v>
      </c>
      <c r="G32" s="76" t="b">
        <v>0</v>
      </c>
      <c r="H32" s="298" t="s">
        <v>106</v>
      </c>
      <c r="I32" s="202"/>
    </row>
    <row r="33" spans="1:11" ht="15.75" customHeight="1">
      <c r="A33" s="573"/>
      <c r="B33" s="172" t="s">
        <v>125</v>
      </c>
      <c r="C33" s="171" t="s">
        <v>25</v>
      </c>
      <c r="D33" s="171" t="s">
        <v>126</v>
      </c>
      <c r="E33" s="70" t="s">
        <v>330</v>
      </c>
      <c r="F33" s="76" t="b">
        <v>0</v>
      </c>
      <c r="G33" s="76" t="b">
        <v>0</v>
      </c>
      <c r="H33" s="298" t="s">
        <v>106</v>
      </c>
      <c r="I33" s="202"/>
    </row>
    <row r="34" spans="1:11" ht="15.75" customHeight="1">
      <c r="A34" s="573"/>
      <c r="B34" s="172" t="s">
        <v>128</v>
      </c>
      <c r="C34" s="171" t="s">
        <v>25</v>
      </c>
      <c r="D34" s="171" t="s">
        <v>129</v>
      </c>
      <c r="E34" s="70" t="s">
        <v>252</v>
      </c>
      <c r="F34" s="76" t="b">
        <v>0</v>
      </c>
      <c r="G34" s="76" t="b">
        <v>0</v>
      </c>
      <c r="H34" s="298" t="s">
        <v>106</v>
      </c>
      <c r="I34" s="202"/>
    </row>
    <row r="35" spans="1:11" ht="15.75" customHeight="1">
      <c r="A35" s="573"/>
      <c r="B35" s="71" t="s">
        <v>131</v>
      </c>
      <c r="C35" s="169" t="s">
        <v>25</v>
      </c>
      <c r="D35" s="169" t="s">
        <v>132</v>
      </c>
      <c r="E35" s="70" t="s">
        <v>769</v>
      </c>
      <c r="F35" s="76" t="b">
        <v>0</v>
      </c>
      <c r="G35" s="76" t="b">
        <v>0</v>
      </c>
      <c r="H35" s="298" t="s">
        <v>106</v>
      </c>
      <c r="I35" s="202"/>
      <c r="K35" s="327"/>
    </row>
    <row r="36" spans="1:11" ht="15.75" customHeight="1">
      <c r="A36" s="573"/>
      <c r="B36" s="172" t="s">
        <v>134</v>
      </c>
      <c r="C36" s="171" t="s">
        <v>25</v>
      </c>
      <c r="D36" s="171" t="s">
        <v>135</v>
      </c>
      <c r="E36" s="70" t="s">
        <v>20</v>
      </c>
      <c r="F36" s="76" t="b">
        <v>0</v>
      </c>
      <c r="G36" s="76" t="b">
        <v>0</v>
      </c>
      <c r="H36" s="298" t="s">
        <v>106</v>
      </c>
      <c r="I36" s="202"/>
    </row>
    <row r="37" spans="1:11" ht="15.75" customHeight="1">
      <c r="A37" s="573"/>
      <c r="B37" s="172" t="s">
        <v>136</v>
      </c>
      <c r="C37" s="171" t="s">
        <v>25</v>
      </c>
      <c r="D37" s="171" t="s">
        <v>137</v>
      </c>
      <c r="E37" s="70" t="s">
        <v>179</v>
      </c>
      <c r="F37" s="76" t="b">
        <v>0</v>
      </c>
      <c r="G37" s="76" t="b">
        <v>0</v>
      </c>
      <c r="H37" s="298" t="s">
        <v>106</v>
      </c>
      <c r="I37" s="202"/>
    </row>
    <row r="38" spans="1:11" ht="15.75" customHeight="1">
      <c r="A38" s="573"/>
      <c r="B38" s="172" t="s">
        <v>138</v>
      </c>
      <c r="C38" s="171" t="s">
        <v>25</v>
      </c>
      <c r="D38" s="171" t="s">
        <v>139</v>
      </c>
      <c r="E38" s="70" t="s">
        <v>290</v>
      </c>
      <c r="F38" s="76" t="b">
        <v>0</v>
      </c>
      <c r="G38" s="76" t="b">
        <v>0</v>
      </c>
      <c r="H38" s="298" t="s">
        <v>106</v>
      </c>
      <c r="I38" s="202"/>
    </row>
    <row r="39" spans="1:11" ht="15.75" customHeight="1">
      <c r="A39" s="573"/>
      <c r="B39" s="172" t="s">
        <v>380</v>
      </c>
      <c r="C39" s="171" t="s">
        <v>25</v>
      </c>
      <c r="D39" s="171" t="s">
        <v>381</v>
      </c>
      <c r="E39" s="70" t="s">
        <v>252</v>
      </c>
      <c r="F39" s="76" t="b">
        <v>0</v>
      </c>
      <c r="G39" s="76" t="b">
        <v>0</v>
      </c>
      <c r="H39" s="298" t="s">
        <v>106</v>
      </c>
      <c r="I39" s="202"/>
    </row>
    <row r="40" spans="1:11" ht="15.75" customHeight="1">
      <c r="A40" s="547"/>
      <c r="B40" s="328" t="s">
        <v>770</v>
      </c>
      <c r="C40" s="169" t="s">
        <v>25</v>
      </c>
      <c r="D40" s="169" t="s">
        <v>770</v>
      </c>
      <c r="E40" s="87" t="s">
        <v>771</v>
      </c>
      <c r="F40" s="316" t="b">
        <v>0</v>
      </c>
      <c r="G40" s="316" t="b">
        <v>0</v>
      </c>
      <c r="H40" s="298" t="s">
        <v>106</v>
      </c>
      <c r="I40" s="202"/>
      <c r="K40" s="327"/>
    </row>
    <row r="41" spans="1:11" ht="15.75" customHeight="1">
      <c r="A41" s="581" t="s">
        <v>772</v>
      </c>
      <c r="B41" s="329" t="s">
        <v>773</v>
      </c>
      <c r="C41" s="330" t="s">
        <v>774</v>
      </c>
      <c r="D41" s="331" t="s">
        <v>775</v>
      </c>
      <c r="E41" s="112" t="s">
        <v>372</v>
      </c>
      <c r="F41" s="176" t="b">
        <v>0</v>
      </c>
      <c r="G41" s="177" t="s">
        <v>151</v>
      </c>
      <c r="H41" s="332" t="s">
        <v>776</v>
      </c>
      <c r="I41" s="333"/>
      <c r="K41" s="333"/>
    </row>
    <row r="42" spans="1:11" ht="15.75" customHeight="1">
      <c r="A42" s="557"/>
      <c r="B42" s="329" t="s">
        <v>777</v>
      </c>
      <c r="C42" s="330" t="s">
        <v>77</v>
      </c>
      <c r="D42" s="334" t="s">
        <v>778</v>
      </c>
      <c r="E42" s="112" t="s">
        <v>37</v>
      </c>
      <c r="F42" s="176" t="b">
        <v>1</v>
      </c>
      <c r="G42" s="177" t="s">
        <v>151</v>
      </c>
      <c r="H42" s="332" t="s">
        <v>779</v>
      </c>
      <c r="I42" s="335"/>
      <c r="K42" s="336"/>
    </row>
    <row r="43" spans="1:11" ht="15.75" customHeight="1">
      <c r="A43" s="557"/>
      <c r="B43" s="173" t="s">
        <v>780</v>
      </c>
      <c r="C43" s="337" t="s">
        <v>77</v>
      </c>
      <c r="D43" s="338" t="s">
        <v>781</v>
      </c>
      <c r="E43" s="112" t="s">
        <v>341</v>
      </c>
      <c r="F43" s="176" t="b">
        <v>0</v>
      </c>
      <c r="G43" s="177" t="s">
        <v>151</v>
      </c>
      <c r="H43" s="339" t="s">
        <v>24</v>
      </c>
      <c r="I43" s="340"/>
      <c r="K43" s="340"/>
    </row>
    <row r="44" spans="1:11" ht="15.75" customHeight="1">
      <c r="A44" s="557"/>
      <c r="B44" s="173" t="s">
        <v>782</v>
      </c>
      <c r="C44" s="337" t="s">
        <v>783</v>
      </c>
      <c r="D44" s="338" t="s">
        <v>782</v>
      </c>
      <c r="E44" s="112" t="s">
        <v>310</v>
      </c>
      <c r="F44" s="176" t="b">
        <v>0</v>
      </c>
      <c r="G44" s="177" t="s">
        <v>151</v>
      </c>
      <c r="H44" s="332" t="s">
        <v>784</v>
      </c>
      <c r="I44" s="341"/>
      <c r="K44" s="341"/>
    </row>
    <row r="45" spans="1:11" ht="15.75" customHeight="1">
      <c r="A45" s="557"/>
      <c r="B45" s="173" t="s">
        <v>785</v>
      </c>
      <c r="C45" s="337" t="s">
        <v>783</v>
      </c>
      <c r="D45" s="342" t="s">
        <v>785</v>
      </c>
      <c r="E45" s="112" t="s">
        <v>310</v>
      </c>
      <c r="F45" s="176" t="b">
        <v>1</v>
      </c>
      <c r="G45" s="177" t="s">
        <v>151</v>
      </c>
      <c r="H45" s="339" t="s">
        <v>151</v>
      </c>
      <c r="I45" s="343"/>
    </row>
    <row r="46" spans="1:11" ht="15.75" customHeight="1">
      <c r="A46" s="557"/>
      <c r="B46" s="173" t="s">
        <v>786</v>
      </c>
      <c r="C46" s="337" t="s">
        <v>77</v>
      </c>
      <c r="D46" s="338" t="s">
        <v>787</v>
      </c>
      <c r="E46" s="112" t="s">
        <v>157</v>
      </c>
      <c r="F46" s="344" t="b">
        <v>0</v>
      </c>
      <c r="G46" s="177" t="s">
        <v>151</v>
      </c>
      <c r="H46" s="339" t="s">
        <v>788</v>
      </c>
      <c r="I46" s="345"/>
      <c r="K46" s="345"/>
    </row>
    <row r="47" spans="1:11" ht="15.75" customHeight="1">
      <c r="A47" s="557"/>
      <c r="B47" s="173" t="s">
        <v>789</v>
      </c>
      <c r="C47" s="337" t="s">
        <v>77</v>
      </c>
      <c r="D47" s="338" t="s">
        <v>790</v>
      </c>
      <c r="E47" s="112" t="s">
        <v>157</v>
      </c>
      <c r="F47" s="176" t="b">
        <v>0</v>
      </c>
      <c r="G47" s="177" t="s">
        <v>151</v>
      </c>
      <c r="H47" s="346" t="s">
        <v>791</v>
      </c>
      <c r="I47" s="347"/>
      <c r="K47" s="347"/>
    </row>
    <row r="48" spans="1:11" ht="15.75" customHeight="1">
      <c r="A48" s="557"/>
      <c r="B48" s="173" t="s">
        <v>792</v>
      </c>
      <c r="C48" s="337" t="s">
        <v>77</v>
      </c>
      <c r="D48" s="338" t="s">
        <v>793</v>
      </c>
      <c r="E48" s="112" t="s">
        <v>157</v>
      </c>
      <c r="F48" s="176" t="b">
        <v>0</v>
      </c>
      <c r="G48" s="177" t="s">
        <v>151</v>
      </c>
      <c r="H48" s="346" t="s">
        <v>794</v>
      </c>
      <c r="I48" s="345"/>
      <c r="K48" s="345"/>
    </row>
    <row r="49" spans="1:11" ht="15.75" customHeight="1">
      <c r="A49" s="557"/>
      <c r="B49" s="173" t="s">
        <v>795</v>
      </c>
      <c r="C49" s="337" t="s">
        <v>77</v>
      </c>
      <c r="D49" s="338" t="s">
        <v>796</v>
      </c>
      <c r="E49" s="112" t="s">
        <v>157</v>
      </c>
      <c r="F49" s="176" t="b">
        <v>0</v>
      </c>
      <c r="G49" s="177" t="s">
        <v>151</v>
      </c>
      <c r="H49" s="346" t="s">
        <v>797</v>
      </c>
      <c r="I49" s="345"/>
      <c r="K49" s="345"/>
    </row>
    <row r="50" spans="1:11" ht="15.75" customHeight="1">
      <c r="A50" s="557"/>
      <c r="B50" s="173" t="s">
        <v>798</v>
      </c>
      <c r="C50" s="337" t="s">
        <v>77</v>
      </c>
      <c r="D50" s="338" t="s">
        <v>799</v>
      </c>
      <c r="E50" s="112" t="s">
        <v>157</v>
      </c>
      <c r="F50" s="176" t="b">
        <v>0</v>
      </c>
      <c r="G50" s="177" t="s">
        <v>151</v>
      </c>
      <c r="H50" s="346" t="s">
        <v>800</v>
      </c>
      <c r="I50" s="347"/>
      <c r="K50" s="121"/>
    </row>
    <row r="51" spans="1:11" ht="15.75" customHeight="1">
      <c r="A51" s="557"/>
      <c r="B51" s="173" t="s">
        <v>148</v>
      </c>
      <c r="C51" s="174" t="s">
        <v>149</v>
      </c>
      <c r="D51" s="348" t="s">
        <v>148</v>
      </c>
      <c r="E51" s="112" t="s">
        <v>384</v>
      </c>
      <c r="F51" s="176" t="b">
        <v>0</v>
      </c>
      <c r="G51" s="177" t="s">
        <v>151</v>
      </c>
      <c r="H51" s="299" t="s">
        <v>513</v>
      </c>
      <c r="I51" s="349"/>
    </row>
    <row r="52" spans="1:11" ht="15.75" customHeight="1">
      <c r="A52" s="557"/>
      <c r="B52" s="173" t="s">
        <v>801</v>
      </c>
      <c r="C52" s="174" t="s">
        <v>802</v>
      </c>
      <c r="D52" s="348" t="s">
        <v>801</v>
      </c>
      <c r="E52" s="112" t="s">
        <v>803</v>
      </c>
      <c r="F52" s="176" t="b">
        <v>0</v>
      </c>
      <c r="G52" s="177" t="s">
        <v>151</v>
      </c>
      <c r="H52" s="317" t="s">
        <v>804</v>
      </c>
      <c r="I52" s="349"/>
    </row>
    <row r="53" spans="1:11" ht="15.75" customHeight="1">
      <c r="A53" s="561"/>
      <c r="B53" s="173" t="s">
        <v>805</v>
      </c>
      <c r="C53" s="174" t="s">
        <v>149</v>
      </c>
      <c r="D53" s="348" t="s">
        <v>805</v>
      </c>
      <c r="E53" s="112" t="s">
        <v>806</v>
      </c>
      <c r="F53" s="176" t="b">
        <v>0</v>
      </c>
      <c r="G53" s="177" t="s">
        <v>151</v>
      </c>
      <c r="H53" s="317" t="s">
        <v>804</v>
      </c>
      <c r="I53" s="349"/>
    </row>
    <row r="54" spans="1:11" ht="12.75">
      <c r="A54" s="228"/>
      <c r="B54" s="4"/>
      <c r="E54" s="265"/>
      <c r="F54" s="266"/>
      <c r="G54" s="266"/>
      <c r="H54" s="305"/>
      <c r="I54" s="268"/>
      <c r="K54" s="241"/>
    </row>
    <row r="55" spans="1:11" ht="12.75">
      <c r="A55" s="236" t="s">
        <v>613</v>
      </c>
      <c r="B55" s="237" t="s">
        <v>614</v>
      </c>
      <c r="C55" s="238"/>
      <c r="E55" s="265"/>
      <c r="F55" s="271"/>
      <c r="G55" s="271"/>
      <c r="H55" s="305"/>
      <c r="I55" s="268"/>
      <c r="K55" s="241"/>
    </row>
    <row r="56" spans="1:11" ht="12.75">
      <c r="A56" s="3"/>
      <c r="B56" s="4"/>
      <c r="C56" s="241"/>
      <c r="E56" s="265"/>
      <c r="F56" s="271"/>
      <c r="G56" s="271"/>
      <c r="H56" s="305"/>
      <c r="I56" s="268"/>
      <c r="K56" s="241"/>
    </row>
    <row r="57" spans="1:11" ht="25.5">
      <c r="A57" s="1" t="s">
        <v>615</v>
      </c>
      <c r="B57" s="244" t="s">
        <v>614</v>
      </c>
      <c r="E57" s="265"/>
      <c r="F57" s="271"/>
      <c r="G57" s="271"/>
      <c r="H57" s="305"/>
      <c r="I57" s="268"/>
      <c r="K57" s="241"/>
    </row>
    <row r="58" spans="1:11" ht="12.75">
      <c r="E58" s="265"/>
      <c r="F58" s="271"/>
      <c r="G58" s="271"/>
      <c r="H58" s="305"/>
      <c r="I58" s="268"/>
      <c r="K58" s="241"/>
    </row>
    <row r="59" spans="1:11" ht="12.75">
      <c r="A59" s="247" t="s">
        <v>616</v>
      </c>
      <c r="B59" s="248" t="s">
        <v>617</v>
      </c>
      <c r="C59" s="249"/>
      <c r="D59" s="279"/>
      <c r="E59" s="265"/>
      <c r="F59" s="271"/>
      <c r="G59" s="271"/>
      <c r="H59" s="305"/>
      <c r="I59" s="268"/>
      <c r="K59" s="241"/>
    </row>
    <row r="60" spans="1:11" ht="12.75">
      <c r="A60" s="250"/>
      <c r="B60" s="251" t="s">
        <v>618</v>
      </c>
      <c r="C60" s="252"/>
      <c r="D60" s="252"/>
      <c r="E60" s="280"/>
      <c r="F60" s="271"/>
      <c r="G60" s="271"/>
      <c r="H60" s="305"/>
      <c r="I60" s="268"/>
      <c r="K60" s="241"/>
    </row>
    <row r="61" spans="1:11" ht="12.75">
      <c r="A61" s="250"/>
      <c r="B61" s="256" t="s">
        <v>619</v>
      </c>
      <c r="C61" s="257"/>
      <c r="E61" s="265"/>
      <c r="F61" s="271"/>
      <c r="G61" s="271"/>
      <c r="H61" s="305"/>
      <c r="I61" s="268"/>
      <c r="K61" s="241"/>
    </row>
    <row r="62" spans="1:11" ht="12.75">
      <c r="A62" s="250"/>
      <c r="B62" s="256" t="s">
        <v>620</v>
      </c>
      <c r="C62" s="257"/>
      <c r="E62" s="265"/>
      <c r="F62" s="271"/>
      <c r="G62" s="271"/>
      <c r="H62" s="305"/>
      <c r="I62" s="268"/>
      <c r="K62" s="241"/>
    </row>
    <row r="63" spans="1:11" ht="12.75">
      <c r="A63" s="259"/>
      <c r="B63" s="260" t="s">
        <v>621</v>
      </c>
      <c r="C63" s="261"/>
      <c r="E63" s="265"/>
      <c r="F63" s="271"/>
      <c r="G63" s="271"/>
      <c r="H63" s="305"/>
      <c r="I63" s="268"/>
      <c r="K63" s="241"/>
    </row>
    <row r="64" spans="1:11" ht="12.75">
      <c r="A64" s="3"/>
      <c r="B64" s="4"/>
      <c r="E64" s="265"/>
      <c r="F64" s="271"/>
      <c r="G64" s="271"/>
      <c r="H64" s="305"/>
      <c r="I64" s="268"/>
      <c r="K64" s="241"/>
    </row>
    <row r="65" spans="1:11" ht="25.5">
      <c r="A65" s="262" t="s">
        <v>622</v>
      </c>
      <c r="B65" s="263" t="s">
        <v>807</v>
      </c>
      <c r="C65" s="321"/>
      <c r="E65" s="265"/>
      <c r="F65" s="271"/>
      <c r="G65" s="271"/>
      <c r="H65" s="305"/>
      <c r="I65" s="268"/>
      <c r="K65" s="241"/>
    </row>
    <row r="66" spans="1:11" ht="12.75">
      <c r="A66" s="3"/>
      <c r="B66" s="269"/>
      <c r="C66" s="270"/>
      <c r="E66" s="265"/>
      <c r="F66" s="271"/>
      <c r="G66" s="271"/>
      <c r="H66" s="305"/>
      <c r="I66" s="268"/>
      <c r="K66" s="241"/>
    </row>
    <row r="67" spans="1:11" ht="12.75">
      <c r="A67" s="3"/>
      <c r="B67" s="272"/>
      <c r="C67" s="273"/>
      <c r="E67" s="265"/>
      <c r="F67" s="271"/>
      <c r="G67" s="271"/>
      <c r="H67" s="305"/>
      <c r="I67" s="268"/>
      <c r="K67" s="241"/>
    </row>
    <row r="68" spans="1:11" ht="12.75">
      <c r="A68" s="3"/>
      <c r="B68" s="272"/>
      <c r="C68" s="274"/>
      <c r="E68" s="265"/>
      <c r="F68" s="271"/>
      <c r="G68" s="271"/>
      <c r="H68" s="305"/>
      <c r="I68" s="268"/>
      <c r="K68" s="241"/>
    </row>
    <row r="69" spans="1:11" ht="12.75">
      <c r="A69" s="3"/>
      <c r="B69" s="275"/>
      <c r="C69" s="276"/>
      <c r="E69" s="265"/>
      <c r="F69" s="271"/>
      <c r="G69" s="271"/>
      <c r="H69" s="305"/>
      <c r="I69" s="268"/>
      <c r="K69" s="241"/>
    </row>
    <row r="70" spans="1:11" ht="12.75">
      <c r="A70" s="3"/>
      <c r="B70" s="4"/>
      <c r="E70" s="265"/>
      <c r="F70" s="271"/>
      <c r="G70" s="271"/>
      <c r="H70" s="305"/>
      <c r="I70" s="268"/>
      <c r="K70" s="241"/>
    </row>
    <row r="71" spans="1:11" ht="12.75">
      <c r="A71" s="5"/>
      <c r="B71" s="4"/>
      <c r="E71" s="265"/>
      <c r="F71" s="271"/>
      <c r="G71" s="271"/>
      <c r="H71" s="305"/>
      <c r="I71" s="268"/>
      <c r="K71" s="241"/>
    </row>
    <row r="72" spans="1:11" ht="12.75">
      <c r="A72" s="5"/>
      <c r="B72" s="4"/>
      <c r="E72" s="265"/>
      <c r="F72" s="271"/>
      <c r="G72" s="271"/>
      <c r="H72" s="305"/>
      <c r="I72" s="268"/>
      <c r="K72" s="241"/>
    </row>
    <row r="73" spans="1:11" ht="12.75">
      <c r="A73" s="5"/>
      <c r="B73" s="4"/>
      <c r="E73" s="265"/>
      <c r="F73" s="271"/>
      <c r="G73" s="271"/>
      <c r="H73" s="305"/>
      <c r="I73" s="268"/>
      <c r="K73" s="241"/>
    </row>
    <row r="74" spans="1:11" ht="12.75">
      <c r="A74" s="5"/>
      <c r="B74" s="4"/>
      <c r="E74" s="265"/>
      <c r="F74" s="271"/>
      <c r="G74" s="271"/>
      <c r="H74" s="305"/>
      <c r="I74" s="268"/>
      <c r="K74" s="241"/>
    </row>
    <row r="75" spans="1:11" ht="12.75">
      <c r="A75" s="5"/>
      <c r="B75" s="4"/>
      <c r="E75" s="265"/>
      <c r="F75" s="271"/>
      <c r="G75" s="271"/>
      <c r="H75" s="305"/>
      <c r="I75" s="268"/>
      <c r="K75" s="241"/>
    </row>
    <row r="76" spans="1:11" ht="12.75">
      <c r="A76" s="3"/>
      <c r="B76" s="4"/>
      <c r="E76" s="265"/>
      <c r="F76" s="271"/>
      <c r="G76" s="271"/>
      <c r="H76" s="305"/>
      <c r="I76" s="268"/>
      <c r="K76" s="241"/>
    </row>
    <row r="77" spans="1:11" ht="12.75">
      <c r="A77" s="3"/>
      <c r="B77" s="4"/>
      <c r="E77" s="265"/>
      <c r="F77" s="271"/>
      <c r="G77" s="271"/>
      <c r="H77" s="305"/>
      <c r="I77" s="268"/>
      <c r="K77" s="241"/>
    </row>
    <row r="78" spans="1:11" ht="12.75">
      <c r="A78" s="3"/>
      <c r="B78" s="4"/>
      <c r="E78" s="265"/>
      <c r="F78" s="271"/>
      <c r="G78" s="271"/>
      <c r="H78" s="305"/>
      <c r="I78" s="268"/>
      <c r="K78" s="241"/>
    </row>
    <row r="79" spans="1:11" ht="12.75">
      <c r="A79" s="3"/>
      <c r="B79" s="4"/>
      <c r="E79" s="265"/>
      <c r="F79" s="271"/>
      <c r="G79" s="271"/>
      <c r="H79" s="305"/>
      <c r="I79" s="268"/>
      <c r="K79" s="241"/>
    </row>
    <row r="80" spans="1:11" ht="12.75">
      <c r="A80" s="3"/>
      <c r="B80" s="4"/>
      <c r="E80" s="265"/>
      <c r="F80" s="271"/>
      <c r="G80" s="271"/>
      <c r="H80" s="305"/>
      <c r="I80" s="268"/>
      <c r="K80" s="241"/>
    </row>
    <row r="81" spans="1:11" ht="12.75">
      <c r="A81" s="3"/>
      <c r="B81" s="4"/>
      <c r="E81" s="265"/>
      <c r="F81" s="271"/>
      <c r="G81" s="271"/>
      <c r="H81" s="305"/>
      <c r="I81" s="268"/>
      <c r="K81" s="241"/>
    </row>
    <row r="82" spans="1:11" ht="12.75">
      <c r="A82" s="3"/>
      <c r="B82" s="4"/>
      <c r="E82" s="265"/>
      <c r="F82" s="271"/>
      <c r="G82" s="271"/>
      <c r="H82" s="305"/>
      <c r="I82" s="268"/>
      <c r="K82" s="241"/>
    </row>
    <row r="83" spans="1:11" ht="12.75">
      <c r="A83" s="3"/>
      <c r="B83" s="4"/>
      <c r="E83" s="265"/>
      <c r="F83" s="271"/>
      <c r="G83" s="271"/>
      <c r="H83" s="305"/>
      <c r="I83" s="268"/>
      <c r="K83" s="241"/>
    </row>
    <row r="84" spans="1:11" ht="12.75">
      <c r="A84" s="3"/>
      <c r="B84" s="4"/>
      <c r="E84" s="265"/>
      <c r="F84" s="271"/>
      <c r="G84" s="271"/>
      <c r="H84" s="305"/>
      <c r="I84" s="268"/>
      <c r="K84" s="241"/>
    </row>
    <row r="85" spans="1:11" ht="12.75">
      <c r="A85" s="3"/>
      <c r="B85" s="4"/>
      <c r="E85" s="265"/>
      <c r="F85" s="271"/>
      <c r="G85" s="271"/>
      <c r="H85" s="305"/>
      <c r="I85" s="268"/>
      <c r="K85" s="241"/>
    </row>
    <row r="86" spans="1:11" ht="12.75">
      <c r="A86" s="3"/>
      <c r="B86" s="4"/>
      <c r="E86" s="265"/>
      <c r="F86" s="271"/>
      <c r="G86" s="271"/>
      <c r="H86" s="305"/>
      <c r="I86" s="268"/>
      <c r="K86" s="241"/>
    </row>
    <row r="87" spans="1:11" ht="12.75">
      <c r="A87" s="3"/>
      <c r="B87" s="4"/>
      <c r="E87" s="265"/>
      <c r="F87" s="271"/>
      <c r="G87" s="271"/>
      <c r="H87" s="305"/>
      <c r="I87" s="268"/>
      <c r="K87" s="241"/>
    </row>
    <row r="88" spans="1:11" ht="12.75">
      <c r="A88" s="3"/>
      <c r="B88" s="4"/>
      <c r="E88" s="265"/>
      <c r="F88" s="271"/>
      <c r="G88" s="271"/>
      <c r="H88" s="305"/>
      <c r="I88" s="268"/>
      <c r="K88" s="241"/>
    </row>
    <row r="89" spans="1:11" ht="12.75">
      <c r="A89" s="3"/>
      <c r="B89" s="4"/>
      <c r="E89" s="265"/>
      <c r="F89" s="271"/>
      <c r="G89" s="271"/>
      <c r="H89" s="305"/>
      <c r="I89" s="268"/>
      <c r="K89" s="241"/>
    </row>
    <row r="90" spans="1:11" ht="12.75">
      <c r="A90" s="3"/>
      <c r="B90" s="4"/>
      <c r="E90" s="265"/>
      <c r="F90" s="271"/>
      <c r="G90" s="271"/>
      <c r="H90" s="305"/>
      <c r="I90" s="268"/>
      <c r="K90" s="241"/>
    </row>
    <row r="91" spans="1:11" ht="12.75">
      <c r="A91" s="3"/>
      <c r="B91" s="4"/>
      <c r="E91" s="265"/>
      <c r="F91" s="271"/>
      <c r="G91" s="271"/>
      <c r="H91" s="305"/>
      <c r="I91" s="268"/>
      <c r="K91" s="241"/>
    </row>
    <row r="92" spans="1:11" ht="12.75">
      <c r="A92" s="3"/>
      <c r="B92" s="4"/>
      <c r="E92" s="265"/>
      <c r="F92" s="271"/>
      <c r="G92" s="271"/>
      <c r="H92" s="305"/>
      <c r="I92" s="268"/>
      <c r="K92" s="241"/>
    </row>
    <row r="93" spans="1:11" ht="12.75">
      <c r="A93" s="3"/>
      <c r="B93" s="4"/>
      <c r="E93" s="265"/>
      <c r="F93" s="271"/>
      <c r="G93" s="271"/>
      <c r="H93" s="305"/>
      <c r="I93" s="268"/>
      <c r="K93" s="241"/>
    </row>
    <row r="94" spans="1:11" ht="12.75">
      <c r="A94" s="3"/>
      <c r="B94" s="4"/>
      <c r="E94" s="265"/>
      <c r="F94" s="271"/>
      <c r="G94" s="271"/>
      <c r="H94" s="305"/>
      <c r="I94" s="268"/>
      <c r="K94" s="241"/>
    </row>
    <row r="95" spans="1:11" ht="12.75">
      <c r="A95" s="3"/>
      <c r="B95" s="4"/>
      <c r="E95" s="265"/>
      <c r="F95" s="271"/>
      <c r="G95" s="271"/>
      <c r="H95" s="305"/>
      <c r="I95" s="268"/>
      <c r="K95" s="241"/>
    </row>
    <row r="96" spans="1:11" ht="12.75">
      <c r="A96" s="3"/>
      <c r="B96" s="4"/>
      <c r="E96" s="265"/>
      <c r="F96" s="271"/>
      <c r="G96" s="271"/>
      <c r="H96" s="305"/>
      <c r="I96" s="268"/>
      <c r="K96" s="241"/>
    </row>
    <row r="97" spans="1:11" ht="12.75">
      <c r="A97" s="3"/>
      <c r="B97" s="4"/>
      <c r="E97" s="265"/>
      <c r="F97" s="271"/>
      <c r="G97" s="271"/>
      <c r="H97" s="305"/>
      <c r="I97" s="268"/>
      <c r="K97" s="241"/>
    </row>
    <row r="98" spans="1:11" ht="12.75">
      <c r="A98" s="3"/>
      <c r="B98" s="4"/>
      <c r="E98" s="265"/>
      <c r="F98" s="271"/>
      <c r="G98" s="271"/>
      <c r="H98" s="305"/>
      <c r="I98" s="268"/>
      <c r="K98" s="241"/>
    </row>
    <row r="99" spans="1:11" ht="12.75">
      <c r="A99" s="3"/>
      <c r="B99" s="4"/>
      <c r="E99" s="265"/>
      <c r="F99" s="271"/>
      <c r="G99" s="271"/>
      <c r="H99" s="305"/>
      <c r="I99" s="268"/>
      <c r="K99" s="241"/>
    </row>
    <row r="100" spans="1:11" ht="12.75">
      <c r="A100" s="3"/>
      <c r="B100" s="4"/>
      <c r="E100" s="265"/>
      <c r="F100" s="271"/>
      <c r="G100" s="271"/>
      <c r="H100" s="305"/>
      <c r="I100" s="268"/>
      <c r="K100" s="241"/>
    </row>
    <row r="101" spans="1:11" ht="12.75">
      <c r="A101" s="3"/>
      <c r="B101" s="4"/>
      <c r="E101" s="265"/>
      <c r="F101" s="271"/>
      <c r="G101" s="271"/>
      <c r="H101" s="305"/>
      <c r="I101" s="268"/>
      <c r="K101" s="241"/>
    </row>
    <row r="102" spans="1:11" ht="12.75">
      <c r="A102" s="3"/>
      <c r="B102" s="4"/>
      <c r="E102" s="265"/>
      <c r="F102" s="271"/>
      <c r="G102" s="271"/>
      <c r="H102" s="305"/>
      <c r="I102" s="268"/>
      <c r="K102" s="241"/>
    </row>
    <row r="103" spans="1:11" ht="12.75">
      <c r="A103" s="3"/>
      <c r="B103" s="4"/>
      <c r="E103" s="265"/>
      <c r="F103" s="271"/>
      <c r="G103" s="271"/>
      <c r="H103" s="305"/>
      <c r="I103" s="268"/>
      <c r="K103" s="241"/>
    </row>
    <row r="104" spans="1:11" ht="12.75">
      <c r="A104" s="3"/>
      <c r="B104" s="4"/>
      <c r="E104" s="265"/>
      <c r="F104" s="271"/>
      <c r="G104" s="271"/>
      <c r="H104" s="305"/>
      <c r="I104" s="268"/>
      <c r="K104" s="241"/>
    </row>
    <row r="105" spans="1:11" ht="12.75">
      <c r="A105" s="3"/>
      <c r="B105" s="4"/>
      <c r="E105" s="265"/>
      <c r="F105" s="271"/>
      <c r="G105" s="271"/>
      <c r="H105" s="305"/>
      <c r="I105" s="268"/>
      <c r="K105" s="241"/>
    </row>
    <row r="106" spans="1:11" ht="12.75">
      <c r="A106" s="3"/>
      <c r="B106" s="4"/>
      <c r="E106" s="265"/>
      <c r="F106" s="271"/>
      <c r="G106" s="271"/>
      <c r="H106" s="305"/>
      <c r="I106" s="268"/>
      <c r="K106" s="241"/>
    </row>
    <row r="107" spans="1:11" ht="12.75">
      <c r="A107" s="3"/>
      <c r="B107" s="4"/>
      <c r="E107" s="265"/>
      <c r="F107" s="271"/>
      <c r="G107" s="271"/>
      <c r="H107" s="305"/>
      <c r="I107" s="268"/>
      <c r="K107" s="241"/>
    </row>
    <row r="108" spans="1:11" ht="12.75">
      <c r="A108" s="3"/>
      <c r="B108" s="4"/>
      <c r="E108" s="265"/>
      <c r="F108" s="271"/>
      <c r="G108" s="271"/>
      <c r="H108" s="305"/>
      <c r="I108" s="268"/>
      <c r="K108" s="241"/>
    </row>
    <row r="109" spans="1:11" ht="12.75">
      <c r="A109" s="3"/>
      <c r="B109" s="4"/>
      <c r="E109" s="265"/>
      <c r="F109" s="271"/>
      <c r="G109" s="271"/>
      <c r="H109" s="305"/>
      <c r="I109" s="268"/>
      <c r="K109" s="241"/>
    </row>
    <row r="110" spans="1:11" ht="12.75">
      <c r="A110" s="3"/>
      <c r="B110" s="4"/>
      <c r="E110" s="265"/>
      <c r="F110" s="271"/>
      <c r="G110" s="271"/>
      <c r="H110" s="305"/>
      <c r="I110" s="268"/>
      <c r="K110" s="241"/>
    </row>
    <row r="111" spans="1:11" ht="12.75">
      <c r="A111" s="3"/>
      <c r="B111" s="4"/>
      <c r="E111" s="265"/>
      <c r="F111" s="271"/>
      <c r="G111" s="271"/>
      <c r="H111" s="305"/>
      <c r="I111" s="268"/>
      <c r="K111" s="241"/>
    </row>
    <row r="112" spans="1:11" ht="12.75">
      <c r="A112" s="3"/>
      <c r="B112" s="4"/>
      <c r="E112" s="265"/>
      <c r="F112" s="271"/>
      <c r="G112" s="271"/>
      <c r="H112" s="305"/>
      <c r="I112" s="268"/>
      <c r="K112" s="241"/>
    </row>
    <row r="113" spans="1:11" ht="12.75">
      <c r="A113" s="3"/>
      <c r="B113" s="4"/>
      <c r="E113" s="265"/>
      <c r="F113" s="271"/>
      <c r="G113" s="271"/>
      <c r="H113" s="305"/>
      <c r="I113" s="268"/>
      <c r="K113" s="241"/>
    </row>
    <row r="114" spans="1:11" ht="12.75">
      <c r="A114" s="3"/>
      <c r="B114" s="4"/>
      <c r="E114" s="265"/>
      <c r="F114" s="271"/>
      <c r="G114" s="271"/>
      <c r="H114" s="305"/>
      <c r="I114" s="268"/>
      <c r="K114" s="241"/>
    </row>
    <row r="115" spans="1:11" ht="12.75">
      <c r="A115" s="3"/>
      <c r="B115" s="4"/>
      <c r="E115" s="265"/>
      <c r="F115" s="286"/>
      <c r="G115" s="287"/>
      <c r="H115" s="305"/>
      <c r="I115" s="268"/>
      <c r="K115" s="241"/>
    </row>
    <row r="116" spans="1:11" ht="12.75">
      <c r="A116" s="3"/>
      <c r="B116" s="4"/>
      <c r="E116" s="265"/>
      <c r="F116" s="288"/>
      <c r="G116" s="287"/>
      <c r="H116" s="305"/>
      <c r="I116" s="268"/>
      <c r="K116" s="241"/>
    </row>
    <row r="117" spans="1:11" ht="12.75">
      <c r="A117" s="3"/>
      <c r="B117" s="4"/>
      <c r="E117" s="265"/>
      <c r="F117" s="288"/>
      <c r="G117" s="287"/>
      <c r="H117" s="305"/>
      <c r="I117" s="268"/>
      <c r="K117" s="241"/>
    </row>
    <row r="118" spans="1:11" ht="12.75">
      <c r="A118" s="3"/>
      <c r="B118" s="4"/>
      <c r="E118" s="265"/>
      <c r="F118" s="288"/>
      <c r="G118" s="287"/>
      <c r="H118" s="305"/>
      <c r="I118" s="268"/>
      <c r="K118" s="241"/>
    </row>
    <row r="119" spans="1:11" ht="12.75">
      <c r="A119" s="3"/>
      <c r="B119" s="4"/>
      <c r="E119" s="265"/>
      <c r="F119" s="288"/>
      <c r="G119" s="287"/>
      <c r="H119" s="305"/>
      <c r="I119" s="268"/>
      <c r="K119" s="241"/>
    </row>
    <row r="120" spans="1:11" ht="12.75">
      <c r="A120" s="3"/>
      <c r="B120" s="4"/>
      <c r="E120" s="265"/>
      <c r="F120" s="288"/>
      <c r="G120" s="287"/>
      <c r="H120" s="305"/>
      <c r="I120" s="268"/>
      <c r="K120" s="241"/>
    </row>
    <row r="121" spans="1:11" ht="12.75">
      <c r="A121" s="3"/>
      <c r="B121" s="4"/>
      <c r="E121" s="265"/>
      <c r="F121" s="288"/>
      <c r="G121" s="287"/>
      <c r="H121" s="305"/>
      <c r="I121" s="268"/>
      <c r="K121" s="241"/>
    </row>
    <row r="122" spans="1:11" ht="12.75">
      <c r="A122" s="3"/>
      <c r="B122" s="4"/>
      <c r="E122" s="265"/>
      <c r="F122" s="288"/>
      <c r="G122" s="287"/>
      <c r="H122" s="305"/>
      <c r="I122" s="268"/>
      <c r="K122" s="241"/>
    </row>
    <row r="123" spans="1:11" ht="12.75">
      <c r="A123" s="3"/>
      <c r="B123" s="4"/>
      <c r="E123" s="265"/>
      <c r="F123" s="288"/>
      <c r="G123" s="287"/>
      <c r="H123" s="305"/>
      <c r="I123" s="268"/>
      <c r="K123" s="241"/>
    </row>
    <row r="124" spans="1:11" ht="12.75">
      <c r="A124" s="3"/>
      <c r="B124" s="4"/>
      <c r="E124" s="265"/>
      <c r="F124" s="288"/>
      <c r="G124" s="287"/>
      <c r="H124" s="305"/>
      <c r="I124" s="268"/>
      <c r="K124" s="241"/>
    </row>
    <row r="125" spans="1:11" ht="12.75">
      <c r="A125" s="3"/>
      <c r="B125" s="4"/>
      <c r="E125" s="265"/>
      <c r="F125" s="288"/>
      <c r="G125" s="287"/>
      <c r="H125" s="305"/>
      <c r="I125" s="268"/>
      <c r="K125" s="241"/>
    </row>
    <row r="126" spans="1:11" ht="12.75">
      <c r="A126" s="3"/>
      <c r="B126" s="4"/>
      <c r="E126" s="265"/>
      <c r="F126" s="288"/>
      <c r="G126" s="287"/>
      <c r="H126" s="305"/>
      <c r="I126" s="268"/>
      <c r="K126" s="241"/>
    </row>
    <row r="127" spans="1:11" ht="12.75">
      <c r="A127" s="3"/>
      <c r="B127" s="4"/>
      <c r="E127" s="265"/>
      <c r="F127" s="288"/>
      <c r="G127" s="287"/>
      <c r="H127" s="305"/>
      <c r="I127" s="268"/>
      <c r="K127" s="241"/>
    </row>
    <row r="128" spans="1:11" ht="12.75">
      <c r="A128" s="3"/>
      <c r="B128" s="4"/>
      <c r="E128" s="265"/>
      <c r="F128" s="288"/>
      <c r="G128" s="287"/>
      <c r="H128" s="305"/>
      <c r="I128" s="268"/>
      <c r="K128" s="241"/>
    </row>
    <row r="129" spans="1:11" ht="12.75">
      <c r="A129" s="3"/>
      <c r="B129" s="4"/>
      <c r="E129" s="265"/>
      <c r="F129" s="288"/>
      <c r="G129" s="287"/>
      <c r="H129" s="305"/>
      <c r="I129" s="268"/>
      <c r="K129" s="241"/>
    </row>
    <row r="130" spans="1:11" ht="12.75">
      <c r="A130" s="3"/>
      <c r="B130" s="4"/>
      <c r="E130" s="265"/>
      <c r="F130" s="288"/>
      <c r="G130" s="287"/>
      <c r="H130" s="305"/>
      <c r="I130" s="268"/>
      <c r="K130" s="241"/>
    </row>
    <row r="131" spans="1:11" ht="12.75">
      <c r="A131" s="3"/>
      <c r="B131" s="4"/>
      <c r="E131" s="265"/>
      <c r="F131" s="288"/>
      <c r="G131" s="287"/>
      <c r="H131" s="305"/>
      <c r="I131" s="268"/>
      <c r="K131" s="241"/>
    </row>
    <row r="132" spans="1:11" ht="12.75">
      <c r="A132" s="3"/>
      <c r="B132" s="4"/>
      <c r="E132" s="265"/>
      <c r="F132" s="288"/>
      <c r="G132" s="287"/>
      <c r="H132" s="305"/>
      <c r="I132" s="268"/>
      <c r="K132" s="241"/>
    </row>
    <row r="133" spans="1:11" ht="12.75">
      <c r="A133" s="3"/>
      <c r="B133" s="4"/>
      <c r="E133" s="265"/>
      <c r="F133" s="288"/>
      <c r="G133" s="287"/>
      <c r="H133" s="305"/>
      <c r="I133" s="268"/>
      <c r="K133" s="241"/>
    </row>
    <row r="134" spans="1:11" ht="12.75">
      <c r="A134" s="3"/>
      <c r="B134" s="4"/>
      <c r="E134" s="265"/>
      <c r="F134" s="288"/>
      <c r="G134" s="287"/>
      <c r="H134" s="305"/>
      <c r="I134" s="268"/>
      <c r="K134" s="241"/>
    </row>
    <row r="135" spans="1:11" ht="12.75">
      <c r="A135" s="3"/>
      <c r="B135" s="4"/>
      <c r="E135" s="265"/>
      <c r="F135" s="288"/>
      <c r="G135" s="287"/>
      <c r="H135" s="305"/>
      <c r="I135" s="268"/>
      <c r="K135" s="241"/>
    </row>
    <row r="136" spans="1:11" ht="12.75">
      <c r="A136" s="3"/>
      <c r="B136" s="4"/>
      <c r="E136" s="265"/>
      <c r="F136" s="288"/>
      <c r="G136" s="287"/>
      <c r="H136" s="305"/>
      <c r="I136" s="268"/>
      <c r="K136" s="241"/>
    </row>
    <row r="137" spans="1:11" ht="12.75">
      <c r="A137" s="3"/>
      <c r="B137" s="4"/>
      <c r="E137" s="265"/>
      <c r="F137" s="288"/>
      <c r="G137" s="287"/>
      <c r="H137" s="305"/>
      <c r="I137" s="268"/>
      <c r="K137" s="241"/>
    </row>
    <row r="138" spans="1:11" ht="12.75">
      <c r="A138" s="3"/>
      <c r="B138" s="4"/>
      <c r="E138" s="265"/>
      <c r="F138" s="288"/>
      <c r="G138" s="287"/>
      <c r="H138" s="305"/>
      <c r="I138" s="268"/>
      <c r="K138" s="241"/>
    </row>
    <row r="139" spans="1:11" ht="12.75">
      <c r="A139" s="3"/>
      <c r="B139" s="4"/>
      <c r="E139" s="265"/>
      <c r="F139" s="288"/>
      <c r="G139" s="287"/>
      <c r="H139" s="305"/>
      <c r="I139" s="268"/>
      <c r="K139" s="241"/>
    </row>
    <row r="140" spans="1:11" ht="12.75">
      <c r="A140" s="3"/>
      <c r="B140" s="4"/>
      <c r="E140" s="265"/>
      <c r="F140" s="288"/>
      <c r="G140" s="287"/>
      <c r="H140" s="305"/>
      <c r="I140" s="268"/>
      <c r="K140" s="241"/>
    </row>
    <row r="141" spans="1:11" ht="12.75">
      <c r="A141" s="3"/>
      <c r="B141" s="4"/>
      <c r="E141" s="265"/>
      <c r="F141" s="288"/>
      <c r="G141" s="287"/>
      <c r="H141" s="305"/>
      <c r="I141" s="268"/>
      <c r="K141" s="241"/>
    </row>
    <row r="142" spans="1:11" ht="12.75">
      <c r="A142" s="3"/>
      <c r="B142" s="4"/>
      <c r="E142" s="265"/>
      <c r="F142" s="288"/>
      <c r="G142" s="287"/>
      <c r="H142" s="305"/>
      <c r="I142" s="268"/>
      <c r="K142" s="241"/>
    </row>
    <row r="143" spans="1:11" ht="12.75">
      <c r="A143" s="3"/>
      <c r="B143" s="4"/>
      <c r="E143" s="265"/>
      <c r="F143" s="288"/>
      <c r="G143" s="287"/>
      <c r="H143" s="305"/>
      <c r="I143" s="268"/>
      <c r="K143" s="241"/>
    </row>
    <row r="144" spans="1:11" ht="12.75">
      <c r="A144" s="3"/>
      <c r="B144" s="4"/>
      <c r="E144" s="265"/>
      <c r="F144" s="288"/>
      <c r="G144" s="287"/>
      <c r="H144" s="305"/>
      <c r="I144" s="268"/>
      <c r="K144" s="241"/>
    </row>
    <row r="145" spans="1:11" ht="12.75">
      <c r="A145" s="3"/>
      <c r="B145" s="4"/>
      <c r="E145" s="265"/>
      <c r="F145" s="288"/>
      <c r="G145" s="287"/>
      <c r="H145" s="305"/>
      <c r="I145" s="268"/>
      <c r="K145" s="241"/>
    </row>
    <row r="146" spans="1:11" ht="12.75">
      <c r="A146" s="3"/>
      <c r="B146" s="4"/>
      <c r="E146" s="265"/>
      <c r="F146" s="288"/>
      <c r="G146" s="287"/>
      <c r="H146" s="305"/>
      <c r="I146" s="268"/>
      <c r="K146" s="241"/>
    </row>
    <row r="147" spans="1:11" ht="12.75">
      <c r="A147" s="3"/>
      <c r="B147" s="4"/>
      <c r="E147" s="265"/>
      <c r="F147" s="288"/>
      <c r="G147" s="287"/>
      <c r="H147" s="305"/>
      <c r="I147" s="268"/>
      <c r="K147" s="241"/>
    </row>
    <row r="148" spans="1:11" ht="12.75">
      <c r="A148" s="3"/>
      <c r="B148" s="4"/>
      <c r="E148" s="265"/>
      <c r="F148" s="288"/>
      <c r="G148" s="287"/>
      <c r="H148" s="305"/>
      <c r="I148" s="268"/>
      <c r="K148" s="241"/>
    </row>
    <row r="149" spans="1:11" ht="12.75">
      <c r="A149" s="3"/>
      <c r="B149" s="4"/>
      <c r="E149" s="265"/>
      <c r="F149" s="288"/>
      <c r="G149" s="287"/>
      <c r="H149" s="305"/>
      <c r="I149" s="268"/>
      <c r="K149" s="241"/>
    </row>
    <row r="150" spans="1:11" ht="12.75">
      <c r="A150" s="3"/>
      <c r="B150" s="4"/>
      <c r="E150" s="265"/>
      <c r="F150" s="288"/>
      <c r="G150" s="287"/>
      <c r="H150" s="305"/>
      <c r="I150" s="268"/>
      <c r="K150" s="241"/>
    </row>
    <row r="151" spans="1:11" ht="12.75">
      <c r="A151" s="3"/>
      <c r="B151" s="4"/>
      <c r="E151" s="265"/>
      <c r="F151" s="288"/>
      <c r="G151" s="287"/>
      <c r="H151" s="305"/>
      <c r="I151" s="268"/>
      <c r="K151" s="241"/>
    </row>
    <row r="152" spans="1:11" ht="12.75">
      <c r="A152" s="3"/>
      <c r="B152" s="4"/>
      <c r="E152" s="265"/>
      <c r="F152" s="288"/>
      <c r="G152" s="287"/>
      <c r="H152" s="305"/>
      <c r="I152" s="268"/>
      <c r="K152" s="241"/>
    </row>
    <row r="153" spans="1:11" ht="12.75">
      <c r="A153" s="3"/>
      <c r="B153" s="4"/>
      <c r="E153" s="265"/>
      <c r="F153" s="288"/>
      <c r="G153" s="287"/>
      <c r="H153" s="305"/>
      <c r="I153" s="268"/>
      <c r="K153" s="241"/>
    </row>
    <row r="154" spans="1:11" ht="12.75">
      <c r="A154" s="3"/>
      <c r="B154" s="4"/>
      <c r="E154" s="265"/>
      <c r="F154" s="288"/>
      <c r="G154" s="287"/>
      <c r="H154" s="305"/>
      <c r="I154" s="268"/>
      <c r="K154" s="241"/>
    </row>
    <row r="155" spans="1:11" ht="12.75">
      <c r="A155" s="3"/>
      <c r="B155" s="4"/>
      <c r="E155" s="265"/>
      <c r="F155" s="288"/>
      <c r="G155" s="287"/>
      <c r="H155" s="305"/>
      <c r="I155" s="268"/>
      <c r="K155" s="241"/>
    </row>
    <row r="156" spans="1:11" ht="12.75">
      <c r="A156" s="3"/>
      <c r="B156" s="4"/>
      <c r="E156" s="265"/>
      <c r="F156" s="288"/>
      <c r="G156" s="287"/>
      <c r="H156" s="305"/>
      <c r="I156" s="268"/>
      <c r="K156" s="241"/>
    </row>
    <row r="157" spans="1:11" ht="12.75">
      <c r="A157" s="3"/>
      <c r="B157" s="4"/>
      <c r="E157" s="265"/>
      <c r="F157" s="288"/>
      <c r="G157" s="287"/>
      <c r="H157" s="305"/>
      <c r="I157" s="268"/>
      <c r="K157" s="241"/>
    </row>
    <row r="158" spans="1:11" ht="12.75">
      <c r="A158" s="3"/>
      <c r="B158" s="4"/>
      <c r="E158" s="265"/>
      <c r="F158" s="288"/>
      <c r="G158" s="287"/>
      <c r="H158" s="305"/>
      <c r="I158" s="268"/>
      <c r="K158" s="241"/>
    </row>
    <row r="159" spans="1:11" ht="12.75">
      <c r="A159" s="3"/>
      <c r="B159" s="4"/>
      <c r="E159" s="265"/>
      <c r="F159" s="288"/>
      <c r="G159" s="287"/>
      <c r="H159" s="305"/>
      <c r="I159" s="268"/>
      <c r="K159" s="241"/>
    </row>
    <row r="160" spans="1:11" ht="12.75">
      <c r="A160" s="3"/>
      <c r="B160" s="4"/>
      <c r="E160" s="265"/>
      <c r="F160" s="288"/>
      <c r="G160" s="287"/>
      <c r="H160" s="305"/>
      <c r="I160" s="268"/>
      <c r="K160" s="241"/>
    </row>
    <row r="161" spans="1:11" ht="12.75">
      <c r="A161" s="3"/>
      <c r="B161" s="4"/>
      <c r="E161" s="265"/>
      <c r="F161" s="288"/>
      <c r="G161" s="287"/>
      <c r="H161" s="305"/>
      <c r="I161" s="268"/>
      <c r="K161" s="241"/>
    </row>
    <row r="162" spans="1:11" ht="12.75">
      <c r="A162" s="3"/>
      <c r="B162" s="4"/>
      <c r="E162" s="265"/>
      <c r="F162" s="288"/>
      <c r="G162" s="287"/>
      <c r="H162" s="305"/>
      <c r="I162" s="268"/>
      <c r="K162" s="241"/>
    </row>
    <row r="163" spans="1:11" ht="12.75">
      <c r="A163" s="3"/>
      <c r="B163" s="4"/>
      <c r="E163" s="265"/>
      <c r="F163" s="288"/>
      <c r="G163" s="287"/>
      <c r="H163" s="305"/>
      <c r="I163" s="268"/>
      <c r="K163" s="241"/>
    </row>
    <row r="164" spans="1:11" ht="12.75">
      <c r="A164" s="3"/>
      <c r="B164" s="4"/>
      <c r="E164" s="265"/>
      <c r="F164" s="288"/>
      <c r="G164" s="287"/>
      <c r="H164" s="305"/>
      <c r="I164" s="268"/>
      <c r="K164" s="241"/>
    </row>
    <row r="165" spans="1:11" ht="12.75">
      <c r="A165" s="3"/>
      <c r="B165" s="4"/>
      <c r="E165" s="265"/>
      <c r="F165" s="288"/>
      <c r="G165" s="287"/>
      <c r="H165" s="305"/>
      <c r="I165" s="268"/>
      <c r="K165" s="241"/>
    </row>
    <row r="166" spans="1:11" ht="12.75">
      <c r="A166" s="3"/>
      <c r="B166" s="4"/>
      <c r="E166" s="265"/>
      <c r="F166" s="288"/>
      <c r="G166" s="287"/>
      <c r="H166" s="305"/>
      <c r="I166" s="268"/>
      <c r="K166" s="241"/>
    </row>
    <row r="167" spans="1:11" ht="12.75">
      <c r="A167" s="3"/>
      <c r="B167" s="4"/>
      <c r="E167" s="265"/>
      <c r="F167" s="288"/>
      <c r="G167" s="287"/>
      <c r="H167" s="305"/>
      <c r="I167" s="268"/>
      <c r="K167" s="241"/>
    </row>
    <row r="168" spans="1:11" ht="12.75">
      <c r="A168" s="3"/>
      <c r="B168" s="4"/>
      <c r="E168" s="265"/>
      <c r="F168" s="288"/>
      <c r="G168" s="287"/>
      <c r="H168" s="305"/>
      <c r="I168" s="268"/>
      <c r="K168" s="241"/>
    </row>
    <row r="169" spans="1:11" ht="12.75">
      <c r="A169" s="3"/>
      <c r="B169" s="4"/>
      <c r="E169" s="265"/>
      <c r="F169" s="288"/>
      <c r="G169" s="287"/>
      <c r="H169" s="305"/>
      <c r="I169" s="268"/>
      <c r="K169" s="241"/>
    </row>
    <row r="170" spans="1:11" ht="12.75">
      <c r="A170" s="3"/>
      <c r="B170" s="4"/>
      <c r="E170" s="265"/>
      <c r="F170" s="288"/>
      <c r="G170" s="287"/>
      <c r="H170" s="305"/>
      <c r="I170" s="268"/>
      <c r="K170" s="241"/>
    </row>
    <row r="171" spans="1:11" ht="12.75">
      <c r="A171" s="3"/>
      <c r="B171" s="4"/>
      <c r="E171" s="265"/>
      <c r="F171" s="288"/>
      <c r="G171" s="287"/>
      <c r="H171" s="305"/>
      <c r="I171" s="268"/>
      <c r="K171" s="241"/>
    </row>
    <row r="172" spans="1:11" ht="12.75">
      <c r="A172" s="3"/>
      <c r="B172" s="4"/>
      <c r="E172" s="265"/>
      <c r="F172" s="288"/>
      <c r="G172" s="287"/>
      <c r="H172" s="305"/>
      <c r="I172" s="268"/>
      <c r="K172" s="241"/>
    </row>
    <row r="173" spans="1:11" ht="12.75">
      <c r="A173" s="3"/>
      <c r="B173" s="4"/>
      <c r="E173" s="265"/>
      <c r="F173" s="288"/>
      <c r="G173" s="287"/>
      <c r="H173" s="305"/>
      <c r="I173" s="268"/>
      <c r="K173" s="241"/>
    </row>
    <row r="174" spans="1:11" ht="12.75">
      <c r="A174" s="3"/>
      <c r="B174" s="4"/>
      <c r="E174" s="265"/>
      <c r="F174" s="288"/>
      <c r="G174" s="287"/>
      <c r="H174" s="305"/>
      <c r="I174" s="268"/>
      <c r="K174" s="241"/>
    </row>
    <row r="175" spans="1:11" ht="12.75">
      <c r="A175" s="3"/>
      <c r="B175" s="4"/>
      <c r="E175" s="265"/>
      <c r="F175" s="288"/>
      <c r="G175" s="287"/>
      <c r="H175" s="305"/>
      <c r="I175" s="268"/>
      <c r="K175" s="241"/>
    </row>
    <row r="176" spans="1:11" ht="12.75">
      <c r="A176" s="3"/>
      <c r="B176" s="4"/>
      <c r="E176" s="265"/>
      <c r="F176" s="288"/>
      <c r="G176" s="287"/>
      <c r="H176" s="305"/>
      <c r="I176" s="268"/>
      <c r="K176" s="241"/>
    </row>
    <row r="177" spans="1:11" ht="12.75">
      <c r="A177" s="3"/>
      <c r="B177" s="4"/>
      <c r="E177" s="265"/>
      <c r="F177" s="288"/>
      <c r="G177" s="287"/>
      <c r="H177" s="305"/>
      <c r="I177" s="268"/>
      <c r="K177" s="241"/>
    </row>
    <row r="178" spans="1:11" ht="12.75">
      <c r="A178" s="3"/>
      <c r="B178" s="4"/>
      <c r="E178" s="265"/>
      <c r="F178" s="288"/>
      <c r="G178" s="287"/>
      <c r="H178" s="305"/>
      <c r="I178" s="268"/>
      <c r="K178" s="241"/>
    </row>
    <row r="179" spans="1:11" ht="12.75">
      <c r="A179" s="3"/>
      <c r="B179" s="4"/>
      <c r="E179" s="265"/>
      <c r="F179" s="288"/>
      <c r="G179" s="287"/>
      <c r="H179" s="305"/>
      <c r="I179" s="268"/>
      <c r="K179" s="241"/>
    </row>
    <row r="180" spans="1:11" ht="12.75">
      <c r="A180" s="3"/>
      <c r="B180" s="4"/>
      <c r="E180" s="265"/>
      <c r="F180" s="288"/>
      <c r="G180" s="287"/>
      <c r="H180" s="305"/>
      <c r="I180" s="268"/>
      <c r="K180" s="241"/>
    </row>
    <row r="181" spans="1:11" ht="12.75">
      <c r="A181" s="3"/>
      <c r="B181" s="4"/>
      <c r="E181" s="265"/>
      <c r="F181" s="288"/>
      <c r="G181" s="287"/>
      <c r="H181" s="305"/>
      <c r="I181" s="268"/>
      <c r="K181" s="241"/>
    </row>
    <row r="182" spans="1:11" ht="12.75">
      <c r="A182" s="3"/>
      <c r="B182" s="4"/>
      <c r="E182" s="265"/>
      <c r="F182" s="288"/>
      <c r="G182" s="287"/>
      <c r="H182" s="305"/>
      <c r="I182" s="268"/>
      <c r="K182" s="241"/>
    </row>
    <row r="183" spans="1:11" ht="12.75">
      <c r="A183" s="3"/>
      <c r="B183" s="4"/>
      <c r="E183" s="265"/>
      <c r="F183" s="288"/>
      <c r="G183" s="287"/>
      <c r="H183" s="305"/>
      <c r="I183" s="268"/>
      <c r="K183" s="241"/>
    </row>
    <row r="184" spans="1:11" ht="12.75">
      <c r="A184" s="3"/>
      <c r="B184" s="4"/>
      <c r="E184" s="265"/>
      <c r="F184" s="288"/>
      <c r="G184" s="287"/>
      <c r="H184" s="305"/>
      <c r="I184" s="268"/>
      <c r="K184" s="241"/>
    </row>
    <row r="185" spans="1:11" ht="12.75">
      <c r="A185" s="3"/>
      <c r="B185" s="4"/>
      <c r="E185" s="265"/>
      <c r="F185" s="288"/>
      <c r="G185" s="287"/>
      <c r="H185" s="305"/>
      <c r="I185" s="268"/>
      <c r="K185" s="241"/>
    </row>
    <row r="186" spans="1:11" ht="12.75">
      <c r="A186" s="3"/>
      <c r="B186" s="4"/>
      <c r="E186" s="265"/>
      <c r="F186" s="288"/>
      <c r="G186" s="287"/>
      <c r="H186" s="305"/>
      <c r="I186" s="268"/>
      <c r="K186" s="241"/>
    </row>
    <row r="187" spans="1:11" ht="12.75">
      <c r="A187" s="3"/>
      <c r="B187" s="4"/>
      <c r="E187" s="265"/>
      <c r="F187" s="288"/>
      <c r="G187" s="287"/>
      <c r="H187" s="305"/>
      <c r="I187" s="268"/>
      <c r="K187" s="241"/>
    </row>
    <row r="188" spans="1:11" ht="12.75">
      <c r="A188" s="3"/>
      <c r="B188" s="4"/>
      <c r="E188" s="265"/>
      <c r="F188" s="288"/>
      <c r="G188" s="287"/>
      <c r="H188" s="305"/>
      <c r="I188" s="268"/>
      <c r="K188" s="241"/>
    </row>
    <row r="189" spans="1:11" ht="12.75">
      <c r="A189" s="3"/>
      <c r="B189" s="4"/>
      <c r="E189" s="265"/>
      <c r="F189" s="288"/>
      <c r="G189" s="287"/>
      <c r="H189" s="305"/>
      <c r="I189" s="268"/>
      <c r="K189" s="241"/>
    </row>
    <row r="190" spans="1:11" ht="12.75">
      <c r="A190" s="3"/>
      <c r="B190" s="4"/>
      <c r="E190" s="265"/>
      <c r="F190" s="288"/>
      <c r="G190" s="287"/>
      <c r="H190" s="305"/>
      <c r="I190" s="268"/>
      <c r="K190" s="241"/>
    </row>
    <row r="191" spans="1:11" ht="12.75">
      <c r="A191" s="3"/>
      <c r="B191" s="4"/>
      <c r="E191" s="265"/>
      <c r="F191" s="288"/>
      <c r="G191" s="287"/>
      <c r="H191" s="305"/>
      <c r="I191" s="268"/>
      <c r="K191" s="241"/>
    </row>
    <row r="192" spans="1:11" ht="12.75">
      <c r="A192" s="3"/>
      <c r="B192" s="4"/>
      <c r="E192" s="265"/>
      <c r="F192" s="288"/>
      <c r="G192" s="287"/>
      <c r="H192" s="305"/>
      <c r="I192" s="268"/>
      <c r="K192" s="241"/>
    </row>
    <row r="193" spans="1:11" ht="12.75">
      <c r="A193" s="3"/>
      <c r="B193" s="4"/>
      <c r="E193" s="265"/>
      <c r="F193" s="288"/>
      <c r="G193" s="287"/>
      <c r="H193" s="305"/>
      <c r="I193" s="268"/>
      <c r="K193" s="241"/>
    </row>
    <row r="194" spans="1:11" ht="12.75">
      <c r="A194" s="3"/>
      <c r="B194" s="4"/>
      <c r="E194" s="265"/>
      <c r="F194" s="288"/>
      <c r="G194" s="287"/>
      <c r="H194" s="305"/>
      <c r="I194" s="268"/>
      <c r="K194" s="241"/>
    </row>
    <row r="195" spans="1:11" ht="12.75">
      <c r="A195" s="3"/>
      <c r="B195" s="4"/>
      <c r="E195" s="265"/>
      <c r="F195" s="288"/>
      <c r="G195" s="287"/>
      <c r="H195" s="305"/>
      <c r="I195" s="268"/>
      <c r="K195" s="241"/>
    </row>
    <row r="196" spans="1:11" ht="12.75">
      <c r="A196" s="3"/>
      <c r="B196" s="4"/>
      <c r="E196" s="265"/>
      <c r="F196" s="288"/>
      <c r="G196" s="287"/>
      <c r="H196" s="305"/>
      <c r="I196" s="268"/>
      <c r="K196" s="241"/>
    </row>
    <row r="197" spans="1:11" ht="12.75">
      <c r="A197" s="3"/>
      <c r="B197" s="4"/>
      <c r="E197" s="265"/>
      <c r="F197" s="288"/>
      <c r="G197" s="287"/>
      <c r="H197" s="305"/>
      <c r="I197" s="268"/>
      <c r="K197" s="241"/>
    </row>
    <row r="198" spans="1:11" ht="12.75">
      <c r="A198" s="3"/>
      <c r="B198" s="4"/>
      <c r="E198" s="265"/>
      <c r="F198" s="288"/>
      <c r="G198" s="287"/>
      <c r="H198" s="305"/>
      <c r="I198" s="268"/>
      <c r="K198" s="241"/>
    </row>
    <row r="199" spans="1:11" ht="12.75">
      <c r="A199" s="3"/>
      <c r="B199" s="4"/>
      <c r="E199" s="265"/>
      <c r="F199" s="288"/>
      <c r="G199" s="287"/>
      <c r="H199" s="305"/>
      <c r="I199" s="268"/>
      <c r="K199" s="241"/>
    </row>
    <row r="200" spans="1:11" ht="12.75">
      <c r="A200" s="3"/>
      <c r="B200" s="4"/>
      <c r="E200" s="265"/>
      <c r="F200" s="288"/>
      <c r="G200" s="287"/>
      <c r="H200" s="305"/>
      <c r="I200" s="268"/>
      <c r="K200" s="241"/>
    </row>
    <row r="201" spans="1:11" ht="12.75">
      <c r="A201" s="3"/>
      <c r="B201" s="4"/>
      <c r="E201" s="265"/>
      <c r="F201" s="288"/>
      <c r="G201" s="287"/>
      <c r="H201" s="305"/>
      <c r="I201" s="268"/>
      <c r="K201" s="241"/>
    </row>
    <row r="202" spans="1:11" ht="12.75">
      <c r="A202" s="3"/>
      <c r="B202" s="4"/>
      <c r="E202" s="265"/>
      <c r="F202" s="288"/>
      <c r="G202" s="287"/>
      <c r="H202" s="305"/>
      <c r="I202" s="268"/>
      <c r="K202" s="241"/>
    </row>
    <row r="203" spans="1:11" ht="12.75">
      <c r="A203" s="3"/>
      <c r="B203" s="4"/>
      <c r="E203" s="265"/>
      <c r="F203" s="288"/>
      <c r="G203" s="287"/>
      <c r="H203" s="305"/>
      <c r="I203" s="268"/>
      <c r="K203" s="241"/>
    </row>
    <row r="204" spans="1:11" ht="12.75">
      <c r="A204" s="3"/>
      <c r="B204" s="4"/>
      <c r="E204" s="265"/>
      <c r="F204" s="288"/>
      <c r="G204" s="287"/>
      <c r="H204" s="305"/>
      <c r="I204" s="268"/>
      <c r="K204" s="241"/>
    </row>
    <row r="205" spans="1:11" ht="12.75">
      <c r="A205" s="3"/>
      <c r="B205" s="4"/>
      <c r="E205" s="265"/>
      <c r="F205" s="288"/>
      <c r="G205" s="287"/>
      <c r="H205" s="305"/>
      <c r="I205" s="268"/>
      <c r="K205" s="241"/>
    </row>
    <row r="206" spans="1:11" ht="12.75">
      <c r="A206" s="3"/>
      <c r="B206" s="4"/>
      <c r="E206" s="265"/>
      <c r="F206" s="288"/>
      <c r="G206" s="287"/>
      <c r="H206" s="305"/>
      <c r="I206" s="268"/>
      <c r="K206" s="241"/>
    </row>
    <row r="207" spans="1:11" ht="12.75">
      <c r="A207" s="3"/>
      <c r="B207" s="4"/>
      <c r="E207" s="265"/>
      <c r="F207" s="288"/>
      <c r="G207" s="287"/>
      <c r="H207" s="305"/>
      <c r="I207" s="268"/>
      <c r="K207" s="241"/>
    </row>
    <row r="208" spans="1:11" ht="12.75">
      <c r="A208" s="3"/>
      <c r="B208" s="4"/>
      <c r="E208" s="265"/>
      <c r="F208" s="288"/>
      <c r="G208" s="287"/>
      <c r="H208" s="305"/>
      <c r="I208" s="268"/>
      <c r="K208" s="241"/>
    </row>
    <row r="209" spans="1:11" ht="12.75">
      <c r="A209" s="3"/>
      <c r="B209" s="4"/>
      <c r="E209" s="265"/>
      <c r="F209" s="288"/>
      <c r="G209" s="287"/>
      <c r="H209" s="305"/>
      <c r="I209" s="268"/>
      <c r="K209" s="241"/>
    </row>
    <row r="210" spans="1:11" ht="12.75">
      <c r="A210" s="3"/>
      <c r="B210" s="4"/>
      <c r="E210" s="265"/>
      <c r="F210" s="288"/>
      <c r="G210" s="287"/>
      <c r="H210" s="305"/>
      <c r="I210" s="268"/>
      <c r="K210" s="241"/>
    </row>
    <row r="211" spans="1:11" ht="12.75">
      <c r="A211" s="3"/>
      <c r="B211" s="4"/>
      <c r="E211" s="265"/>
      <c r="F211" s="288"/>
      <c r="G211" s="287"/>
      <c r="H211" s="305"/>
      <c r="I211" s="268"/>
      <c r="K211" s="241"/>
    </row>
    <row r="212" spans="1:11" ht="12.75">
      <c r="A212" s="3"/>
      <c r="B212" s="4"/>
      <c r="E212" s="265"/>
      <c r="F212" s="288"/>
      <c r="G212" s="287"/>
      <c r="H212" s="305"/>
      <c r="I212" s="268"/>
      <c r="K212" s="241"/>
    </row>
    <row r="213" spans="1:11" ht="12.75">
      <c r="A213" s="3"/>
      <c r="B213" s="4"/>
      <c r="E213" s="265"/>
      <c r="F213" s="288"/>
      <c r="G213" s="287"/>
      <c r="H213" s="305"/>
      <c r="I213" s="268"/>
      <c r="K213" s="241"/>
    </row>
    <row r="214" spans="1:11" ht="12.75">
      <c r="A214" s="3"/>
      <c r="B214" s="4"/>
      <c r="E214" s="265"/>
      <c r="F214" s="288"/>
      <c r="G214" s="287"/>
      <c r="H214" s="305"/>
      <c r="I214" s="268"/>
      <c r="K214" s="241"/>
    </row>
    <row r="215" spans="1:11" ht="12.75">
      <c r="A215" s="3"/>
      <c r="B215" s="4"/>
      <c r="E215" s="265"/>
      <c r="F215" s="288"/>
      <c r="G215" s="287"/>
      <c r="H215" s="305"/>
      <c r="I215" s="268"/>
      <c r="K215" s="241"/>
    </row>
    <row r="216" spans="1:11" ht="12.75">
      <c r="A216" s="3"/>
      <c r="B216" s="4"/>
      <c r="E216" s="265"/>
      <c r="F216" s="288"/>
      <c r="G216" s="287"/>
      <c r="H216" s="305"/>
      <c r="I216" s="268"/>
      <c r="K216" s="241"/>
    </row>
    <row r="217" spans="1:11" ht="12.75">
      <c r="A217" s="3"/>
      <c r="B217" s="4"/>
      <c r="E217" s="265"/>
      <c r="F217" s="288"/>
      <c r="G217" s="287"/>
      <c r="H217" s="305"/>
      <c r="I217" s="268"/>
      <c r="K217" s="241"/>
    </row>
    <row r="218" spans="1:11" ht="12.75">
      <c r="A218" s="3"/>
      <c r="B218" s="4"/>
      <c r="E218" s="265"/>
      <c r="F218" s="288"/>
      <c r="G218" s="287"/>
      <c r="H218" s="305"/>
      <c r="I218" s="268"/>
      <c r="K218" s="241"/>
    </row>
    <row r="219" spans="1:11" ht="12.75">
      <c r="A219" s="3"/>
      <c r="B219" s="4"/>
      <c r="E219" s="265"/>
      <c r="F219" s="288"/>
      <c r="G219" s="287"/>
      <c r="H219" s="305"/>
      <c r="I219" s="268"/>
      <c r="K219" s="241"/>
    </row>
    <row r="220" spans="1:11" ht="12.75">
      <c r="A220" s="3"/>
      <c r="B220" s="4"/>
      <c r="E220" s="265"/>
      <c r="F220" s="288"/>
      <c r="G220" s="287"/>
      <c r="H220" s="305"/>
      <c r="I220" s="268"/>
      <c r="K220" s="241"/>
    </row>
    <row r="221" spans="1:11" ht="12.75">
      <c r="A221" s="3"/>
      <c r="B221" s="4"/>
      <c r="E221" s="265"/>
      <c r="F221" s="288"/>
      <c r="G221" s="287"/>
      <c r="H221" s="305"/>
      <c r="I221" s="268"/>
      <c r="K221" s="241"/>
    </row>
    <row r="222" spans="1:11" ht="12.75">
      <c r="A222" s="3"/>
      <c r="B222" s="4"/>
      <c r="E222" s="265"/>
      <c r="F222" s="288"/>
      <c r="G222" s="287"/>
      <c r="H222" s="305"/>
      <c r="I222" s="268"/>
      <c r="K222" s="241"/>
    </row>
    <row r="223" spans="1:11" ht="12.75">
      <c r="A223" s="3"/>
      <c r="B223" s="4"/>
      <c r="E223" s="265"/>
      <c r="F223" s="288"/>
      <c r="G223" s="287"/>
      <c r="H223" s="305"/>
      <c r="I223" s="268"/>
      <c r="K223" s="241"/>
    </row>
    <row r="224" spans="1:11" ht="12.75">
      <c r="A224" s="3"/>
      <c r="B224" s="4"/>
      <c r="E224" s="265"/>
      <c r="F224" s="288"/>
      <c r="G224" s="287"/>
      <c r="H224" s="305"/>
      <c r="I224" s="268"/>
      <c r="K224" s="241"/>
    </row>
    <row r="225" spans="1:11" ht="12.75">
      <c r="A225" s="3"/>
      <c r="B225" s="4"/>
      <c r="E225" s="265"/>
      <c r="F225" s="288"/>
      <c r="G225" s="287"/>
      <c r="H225" s="305"/>
      <c r="I225" s="268"/>
      <c r="K225" s="241"/>
    </row>
    <row r="226" spans="1:11" ht="12.75">
      <c r="A226" s="3"/>
      <c r="B226" s="4"/>
      <c r="E226" s="265"/>
      <c r="F226" s="288"/>
      <c r="G226" s="287"/>
      <c r="H226" s="305"/>
      <c r="I226" s="268"/>
      <c r="K226" s="241"/>
    </row>
    <row r="227" spans="1:11" ht="12.75">
      <c r="A227" s="3"/>
      <c r="B227" s="4"/>
      <c r="E227" s="265"/>
      <c r="F227" s="288"/>
      <c r="G227" s="287"/>
      <c r="H227" s="305"/>
      <c r="I227" s="268"/>
      <c r="K227" s="241"/>
    </row>
    <row r="228" spans="1:11" ht="12.75">
      <c r="A228" s="3"/>
      <c r="B228" s="4"/>
      <c r="E228" s="265"/>
      <c r="F228" s="288"/>
      <c r="G228" s="287"/>
      <c r="H228" s="305"/>
      <c r="I228" s="268"/>
      <c r="K228" s="241"/>
    </row>
    <row r="229" spans="1:11" ht="12.75">
      <c r="A229" s="3"/>
      <c r="B229" s="4"/>
      <c r="E229" s="265"/>
      <c r="F229" s="288"/>
      <c r="G229" s="287"/>
      <c r="H229" s="305"/>
      <c r="I229" s="268"/>
      <c r="K229" s="241"/>
    </row>
    <row r="230" spans="1:11" ht="12.75">
      <c r="A230" s="3"/>
      <c r="B230" s="4"/>
      <c r="E230" s="265"/>
      <c r="F230" s="288"/>
      <c r="G230" s="287"/>
      <c r="H230" s="305"/>
      <c r="I230" s="268"/>
      <c r="K230" s="241"/>
    </row>
    <row r="231" spans="1:11" ht="12.75">
      <c r="A231" s="3"/>
      <c r="B231" s="4"/>
      <c r="E231" s="265"/>
      <c r="F231" s="288"/>
      <c r="G231" s="287"/>
      <c r="H231" s="305"/>
      <c r="I231" s="268"/>
      <c r="K231" s="241"/>
    </row>
    <row r="232" spans="1:11" ht="12.75">
      <c r="A232" s="3"/>
      <c r="B232" s="4"/>
      <c r="E232" s="265"/>
      <c r="F232" s="288"/>
      <c r="G232" s="287"/>
      <c r="H232" s="305"/>
      <c r="I232" s="268"/>
      <c r="K232" s="241"/>
    </row>
    <row r="233" spans="1:11" ht="12.75">
      <c r="A233" s="3"/>
      <c r="B233" s="4"/>
      <c r="E233" s="265"/>
      <c r="F233" s="288"/>
      <c r="G233" s="287"/>
      <c r="H233" s="305"/>
      <c r="I233" s="268"/>
      <c r="K233" s="241"/>
    </row>
    <row r="234" spans="1:11" ht="12.75">
      <c r="A234" s="3"/>
      <c r="B234" s="4"/>
      <c r="E234" s="265"/>
      <c r="F234" s="288"/>
      <c r="G234" s="287"/>
      <c r="H234" s="305"/>
      <c r="I234" s="268"/>
      <c r="K234" s="241"/>
    </row>
    <row r="235" spans="1:11" ht="12.75">
      <c r="A235" s="3"/>
      <c r="B235" s="4"/>
      <c r="E235" s="265"/>
      <c r="F235" s="288"/>
      <c r="G235" s="287"/>
      <c r="H235" s="305"/>
      <c r="I235" s="268"/>
      <c r="K235" s="241"/>
    </row>
    <row r="236" spans="1:11" ht="12.75">
      <c r="A236" s="3"/>
      <c r="B236" s="4"/>
      <c r="E236" s="265"/>
      <c r="F236" s="288"/>
      <c r="G236" s="287"/>
      <c r="H236" s="305"/>
      <c r="I236" s="268"/>
      <c r="K236" s="241"/>
    </row>
    <row r="237" spans="1:11" ht="12.75">
      <c r="A237" s="3"/>
      <c r="B237" s="4"/>
      <c r="E237" s="265"/>
      <c r="F237" s="288"/>
      <c r="G237" s="287"/>
      <c r="H237" s="305"/>
      <c r="I237" s="268"/>
      <c r="K237" s="241"/>
    </row>
    <row r="238" spans="1:11" ht="12.75">
      <c r="A238" s="3"/>
      <c r="B238" s="4"/>
      <c r="E238" s="265"/>
      <c r="F238" s="288"/>
      <c r="G238" s="287"/>
      <c r="H238" s="305"/>
      <c r="I238" s="268"/>
      <c r="K238" s="241"/>
    </row>
    <row r="239" spans="1:11" ht="12.75">
      <c r="A239" s="3"/>
      <c r="B239" s="4"/>
      <c r="E239" s="265"/>
      <c r="F239" s="288"/>
      <c r="G239" s="287"/>
      <c r="H239" s="305"/>
      <c r="I239" s="268"/>
      <c r="K239" s="241"/>
    </row>
    <row r="240" spans="1:11" ht="12.75">
      <c r="A240" s="3"/>
      <c r="B240" s="4"/>
      <c r="E240" s="265"/>
      <c r="F240" s="288"/>
      <c r="G240" s="287"/>
      <c r="H240" s="305"/>
      <c r="I240" s="268"/>
      <c r="K240" s="241"/>
    </row>
    <row r="241" spans="1:11" ht="12.75">
      <c r="A241" s="3"/>
      <c r="B241" s="4"/>
      <c r="E241" s="265"/>
      <c r="F241" s="288"/>
      <c r="G241" s="287"/>
      <c r="H241" s="305"/>
      <c r="I241" s="268"/>
      <c r="K241" s="241"/>
    </row>
    <row r="242" spans="1:11" ht="12.75">
      <c r="A242" s="3"/>
      <c r="B242" s="4"/>
      <c r="E242" s="265"/>
      <c r="F242" s="288"/>
      <c r="G242" s="287"/>
      <c r="H242" s="305"/>
      <c r="I242" s="268"/>
      <c r="K242" s="241"/>
    </row>
    <row r="243" spans="1:11" ht="12.75">
      <c r="A243" s="3"/>
      <c r="B243" s="4"/>
      <c r="E243" s="265"/>
      <c r="F243" s="288"/>
      <c r="G243" s="287"/>
      <c r="H243" s="305"/>
      <c r="I243" s="268"/>
      <c r="K243" s="241"/>
    </row>
    <row r="244" spans="1:11" ht="12.75">
      <c r="A244" s="3"/>
      <c r="B244" s="4"/>
      <c r="E244" s="265"/>
      <c r="F244" s="288"/>
      <c r="G244" s="287"/>
      <c r="H244" s="305"/>
      <c r="I244" s="268"/>
      <c r="K244" s="241"/>
    </row>
    <row r="245" spans="1:11" ht="12.75">
      <c r="A245" s="3"/>
      <c r="B245" s="4"/>
      <c r="E245" s="265"/>
      <c r="F245" s="288"/>
      <c r="G245" s="287"/>
      <c r="H245" s="305"/>
      <c r="I245" s="268"/>
      <c r="K245" s="241"/>
    </row>
    <row r="246" spans="1:11" ht="12.75">
      <c r="A246" s="3"/>
      <c r="B246" s="4"/>
      <c r="E246" s="265"/>
      <c r="F246" s="288"/>
      <c r="G246" s="287"/>
      <c r="H246" s="305"/>
      <c r="I246" s="268"/>
      <c r="K246" s="241"/>
    </row>
    <row r="247" spans="1:11" ht="12.75">
      <c r="A247" s="3"/>
      <c r="B247" s="4"/>
      <c r="E247" s="265"/>
      <c r="F247" s="288"/>
      <c r="G247" s="287"/>
      <c r="H247" s="305"/>
      <c r="I247" s="268"/>
      <c r="K247" s="241"/>
    </row>
    <row r="248" spans="1:11" ht="12.75">
      <c r="A248" s="3"/>
      <c r="B248" s="4"/>
      <c r="E248" s="265"/>
      <c r="F248" s="288"/>
      <c r="G248" s="287"/>
      <c r="H248" s="305"/>
      <c r="I248" s="268"/>
      <c r="K248" s="241"/>
    </row>
    <row r="249" spans="1:11" ht="12.75">
      <c r="A249" s="3"/>
      <c r="B249" s="4"/>
      <c r="E249" s="265"/>
      <c r="F249" s="288"/>
      <c r="G249" s="287"/>
      <c r="H249" s="305"/>
      <c r="I249" s="268"/>
      <c r="K249" s="241"/>
    </row>
    <row r="250" spans="1:11" ht="12.75">
      <c r="A250" s="3"/>
      <c r="B250" s="4"/>
      <c r="E250" s="265"/>
      <c r="F250" s="288"/>
      <c r="G250" s="287"/>
      <c r="H250" s="305"/>
      <c r="I250" s="268"/>
      <c r="K250" s="241"/>
    </row>
    <row r="251" spans="1:11" ht="12.75">
      <c r="A251" s="3"/>
      <c r="B251" s="4"/>
      <c r="E251" s="265"/>
      <c r="F251" s="288"/>
      <c r="G251" s="287"/>
      <c r="H251" s="305"/>
      <c r="I251" s="268"/>
      <c r="K251" s="241"/>
    </row>
    <row r="252" spans="1:11" ht="12.75">
      <c r="A252" s="3"/>
      <c r="B252" s="4"/>
      <c r="E252" s="265"/>
      <c r="F252" s="288"/>
      <c r="G252" s="287"/>
      <c r="H252" s="305"/>
      <c r="I252" s="268"/>
      <c r="K252" s="241"/>
    </row>
    <row r="253" spans="1:11" ht="12.75">
      <c r="A253" s="3"/>
      <c r="B253" s="4"/>
      <c r="E253" s="265"/>
      <c r="F253" s="288"/>
      <c r="G253" s="287"/>
      <c r="H253" s="305"/>
      <c r="I253" s="268"/>
      <c r="K253" s="241"/>
    </row>
    <row r="254" spans="1:11" ht="12.75">
      <c r="A254" s="3"/>
      <c r="B254" s="4"/>
      <c r="E254" s="265"/>
      <c r="F254" s="288"/>
      <c r="G254" s="287"/>
      <c r="H254" s="305"/>
      <c r="I254" s="268"/>
      <c r="K254" s="241"/>
    </row>
    <row r="255" spans="1:11" ht="12.75">
      <c r="A255" s="3"/>
      <c r="B255" s="4"/>
      <c r="E255" s="265"/>
      <c r="F255" s="288"/>
      <c r="G255" s="287"/>
      <c r="H255" s="305"/>
      <c r="I255" s="268"/>
      <c r="K255" s="241"/>
    </row>
    <row r="256" spans="1:11" ht="12.75">
      <c r="A256" s="3"/>
      <c r="B256" s="4"/>
      <c r="E256" s="265"/>
      <c r="F256" s="288"/>
      <c r="G256" s="287"/>
      <c r="H256" s="305"/>
      <c r="I256" s="268"/>
      <c r="K256" s="241"/>
    </row>
    <row r="257" spans="1:11" ht="12.75">
      <c r="A257" s="3"/>
      <c r="B257" s="4"/>
      <c r="E257" s="265"/>
      <c r="F257" s="288"/>
      <c r="G257" s="287"/>
      <c r="H257" s="305"/>
      <c r="I257" s="268"/>
      <c r="K257" s="241"/>
    </row>
    <row r="258" spans="1:11" ht="12.75">
      <c r="A258" s="3"/>
      <c r="B258" s="4"/>
      <c r="E258" s="265"/>
      <c r="F258" s="288"/>
      <c r="G258" s="287"/>
      <c r="H258" s="305"/>
      <c r="I258" s="268"/>
      <c r="K258" s="241"/>
    </row>
    <row r="259" spans="1:11" ht="12.75">
      <c r="A259" s="3"/>
      <c r="B259" s="4"/>
      <c r="E259" s="265"/>
      <c r="F259" s="288"/>
      <c r="G259" s="287"/>
      <c r="H259" s="305"/>
      <c r="I259" s="268"/>
      <c r="K259" s="241"/>
    </row>
    <row r="260" spans="1:11" ht="12.75">
      <c r="A260" s="3"/>
      <c r="B260" s="4"/>
      <c r="E260" s="265"/>
      <c r="F260" s="288"/>
      <c r="G260" s="287"/>
      <c r="H260" s="305"/>
      <c r="I260" s="268"/>
      <c r="K260" s="241"/>
    </row>
    <row r="261" spans="1:11" ht="12.75">
      <c r="A261" s="3"/>
      <c r="B261" s="4"/>
      <c r="E261" s="265"/>
      <c r="F261" s="288"/>
      <c r="G261" s="287"/>
      <c r="H261" s="305"/>
      <c r="I261" s="268"/>
      <c r="K261" s="241"/>
    </row>
    <row r="262" spans="1:11" ht="12.75">
      <c r="A262" s="3"/>
      <c r="B262" s="4"/>
      <c r="E262" s="265"/>
      <c r="F262" s="288"/>
      <c r="G262" s="287"/>
      <c r="H262" s="305"/>
      <c r="I262" s="268"/>
      <c r="K262" s="241"/>
    </row>
    <row r="263" spans="1:11" ht="12.75">
      <c r="A263" s="3"/>
      <c r="B263" s="4"/>
      <c r="E263" s="265"/>
      <c r="F263" s="288"/>
      <c r="G263" s="287"/>
      <c r="H263" s="305"/>
      <c r="I263" s="268"/>
      <c r="K263" s="241"/>
    </row>
    <row r="264" spans="1:11" ht="12.75">
      <c r="A264" s="3"/>
      <c r="B264" s="4"/>
      <c r="E264" s="265"/>
      <c r="F264" s="288"/>
      <c r="G264" s="287"/>
      <c r="H264" s="305"/>
      <c r="I264" s="268"/>
      <c r="K264" s="241"/>
    </row>
    <row r="265" spans="1:11" ht="12.75">
      <c r="A265" s="3"/>
      <c r="B265" s="4"/>
      <c r="E265" s="265"/>
      <c r="F265" s="288"/>
      <c r="G265" s="287"/>
      <c r="H265" s="305"/>
      <c r="I265" s="268"/>
      <c r="K265" s="241"/>
    </row>
    <row r="266" spans="1:11" ht="12.75">
      <c r="A266" s="3"/>
      <c r="B266" s="4"/>
      <c r="E266" s="265"/>
      <c r="F266" s="288"/>
      <c r="G266" s="287"/>
      <c r="H266" s="305"/>
      <c r="I266" s="268"/>
      <c r="K266" s="241"/>
    </row>
    <row r="267" spans="1:11" ht="12.75">
      <c r="A267" s="3"/>
      <c r="B267" s="4"/>
      <c r="E267" s="265"/>
      <c r="F267" s="288"/>
      <c r="G267" s="287"/>
      <c r="H267" s="305"/>
      <c r="I267" s="268"/>
      <c r="K267" s="241"/>
    </row>
    <row r="268" spans="1:11" ht="12.75">
      <c r="A268" s="3"/>
      <c r="B268" s="4"/>
      <c r="E268" s="265"/>
      <c r="F268" s="288"/>
      <c r="G268" s="287"/>
      <c r="H268" s="305"/>
      <c r="I268" s="268"/>
      <c r="K268" s="241"/>
    </row>
    <row r="269" spans="1:11" ht="12.75">
      <c r="A269" s="3"/>
      <c r="B269" s="4"/>
      <c r="E269" s="265"/>
      <c r="F269" s="288"/>
      <c r="G269" s="287"/>
      <c r="H269" s="305"/>
      <c r="I269" s="268"/>
      <c r="K269" s="241"/>
    </row>
    <row r="270" spans="1:11" ht="12.75">
      <c r="A270" s="3"/>
      <c r="B270" s="4"/>
      <c r="E270" s="265"/>
      <c r="F270" s="288"/>
      <c r="G270" s="287"/>
      <c r="H270" s="305"/>
      <c r="I270" s="268"/>
      <c r="K270" s="241"/>
    </row>
    <row r="271" spans="1:11" ht="12.75">
      <c r="A271" s="3"/>
      <c r="B271" s="4"/>
      <c r="E271" s="265"/>
      <c r="F271" s="288"/>
      <c r="G271" s="287"/>
      <c r="H271" s="305"/>
      <c r="I271" s="268"/>
      <c r="K271" s="241"/>
    </row>
    <row r="272" spans="1:11" ht="12.75">
      <c r="A272" s="3"/>
      <c r="B272" s="4"/>
      <c r="E272" s="265"/>
      <c r="F272" s="288"/>
      <c r="G272" s="287"/>
      <c r="H272" s="305"/>
      <c r="I272" s="268"/>
      <c r="K272" s="241"/>
    </row>
    <row r="273" spans="1:11" ht="12.75">
      <c r="A273" s="3"/>
      <c r="B273" s="4"/>
      <c r="E273" s="265"/>
      <c r="F273" s="288"/>
      <c r="G273" s="287"/>
      <c r="H273" s="305"/>
      <c r="I273" s="268"/>
      <c r="K273" s="241"/>
    </row>
    <row r="274" spans="1:11" ht="12.75">
      <c r="A274" s="3"/>
      <c r="B274" s="4"/>
      <c r="E274" s="265"/>
      <c r="F274" s="288"/>
      <c r="G274" s="287"/>
      <c r="H274" s="305"/>
      <c r="I274" s="268"/>
      <c r="K274" s="241"/>
    </row>
    <row r="275" spans="1:11" ht="12.75">
      <c r="A275" s="3"/>
      <c r="B275" s="4"/>
      <c r="E275" s="265"/>
      <c r="F275" s="288"/>
      <c r="G275" s="287"/>
      <c r="H275" s="305"/>
      <c r="I275" s="268"/>
      <c r="K275" s="241"/>
    </row>
    <row r="276" spans="1:11" ht="12.75">
      <c r="A276" s="3"/>
      <c r="B276" s="4"/>
      <c r="E276" s="265"/>
      <c r="F276" s="288"/>
      <c r="G276" s="287"/>
      <c r="H276" s="305"/>
      <c r="I276" s="268"/>
      <c r="K276" s="241"/>
    </row>
    <row r="277" spans="1:11" ht="12.75">
      <c r="A277" s="3"/>
      <c r="B277" s="4"/>
      <c r="E277" s="265"/>
      <c r="F277" s="288"/>
      <c r="G277" s="287"/>
      <c r="H277" s="305"/>
      <c r="I277" s="268"/>
      <c r="K277" s="241"/>
    </row>
    <row r="278" spans="1:11" ht="12.75">
      <c r="A278" s="3"/>
      <c r="B278" s="4"/>
      <c r="E278" s="265"/>
      <c r="F278" s="288"/>
      <c r="G278" s="287"/>
      <c r="H278" s="305"/>
      <c r="I278" s="268"/>
      <c r="K278" s="241"/>
    </row>
    <row r="279" spans="1:11" ht="12.75">
      <c r="A279" s="3"/>
      <c r="B279" s="4"/>
      <c r="E279" s="265"/>
      <c r="F279" s="288"/>
      <c r="G279" s="287"/>
      <c r="H279" s="305"/>
      <c r="I279" s="268"/>
      <c r="K279" s="241"/>
    </row>
    <row r="280" spans="1:11" ht="12.75">
      <c r="A280" s="3"/>
      <c r="B280" s="4"/>
      <c r="E280" s="265"/>
      <c r="F280" s="288"/>
      <c r="G280" s="287"/>
      <c r="H280" s="305"/>
      <c r="I280" s="268"/>
      <c r="K280" s="241"/>
    </row>
    <row r="281" spans="1:11" ht="12.75">
      <c r="A281" s="3"/>
      <c r="B281" s="4"/>
      <c r="E281" s="265"/>
      <c r="F281" s="288"/>
      <c r="G281" s="287"/>
      <c r="H281" s="305"/>
      <c r="I281" s="268"/>
      <c r="K281" s="241"/>
    </row>
    <row r="282" spans="1:11" ht="12.75">
      <c r="A282" s="3"/>
      <c r="B282" s="4"/>
      <c r="E282" s="265"/>
      <c r="F282" s="288"/>
      <c r="G282" s="287"/>
      <c r="H282" s="305"/>
      <c r="I282" s="268"/>
      <c r="K282" s="241"/>
    </row>
    <row r="283" spans="1:11" ht="12.75">
      <c r="A283" s="3"/>
      <c r="B283" s="4"/>
      <c r="E283" s="265"/>
      <c r="F283" s="288"/>
      <c r="G283" s="287"/>
      <c r="H283" s="305"/>
      <c r="I283" s="268"/>
      <c r="K283" s="241"/>
    </row>
    <row r="284" spans="1:11" ht="12.75">
      <c r="A284" s="3"/>
      <c r="B284" s="4"/>
      <c r="E284" s="265"/>
      <c r="F284" s="288"/>
      <c r="G284" s="287"/>
      <c r="H284" s="305"/>
      <c r="I284" s="268"/>
      <c r="K284" s="241"/>
    </row>
    <row r="285" spans="1:11" ht="12.75">
      <c r="A285" s="3"/>
      <c r="B285" s="4"/>
      <c r="E285" s="265"/>
      <c r="F285" s="288"/>
      <c r="G285" s="287"/>
      <c r="H285" s="305"/>
      <c r="I285" s="268"/>
      <c r="K285" s="241"/>
    </row>
    <row r="286" spans="1:11" ht="12.75">
      <c r="A286" s="3"/>
      <c r="B286" s="4"/>
      <c r="E286" s="265"/>
      <c r="F286" s="288"/>
      <c r="G286" s="287"/>
      <c r="H286" s="305"/>
      <c r="I286" s="268"/>
      <c r="K286" s="241"/>
    </row>
    <row r="287" spans="1:11" ht="12.75">
      <c r="A287" s="3"/>
      <c r="B287" s="4"/>
      <c r="E287" s="265"/>
      <c r="F287" s="288"/>
      <c r="G287" s="287"/>
      <c r="H287" s="305"/>
      <c r="I287" s="268"/>
      <c r="K287" s="241"/>
    </row>
    <row r="288" spans="1:11" ht="12.75">
      <c r="A288" s="3"/>
      <c r="B288" s="4"/>
      <c r="E288" s="265"/>
      <c r="F288" s="288"/>
      <c r="G288" s="287"/>
      <c r="H288" s="305"/>
      <c r="I288" s="268"/>
      <c r="K288" s="241"/>
    </row>
    <row r="289" spans="1:11" ht="12.75">
      <c r="A289" s="3"/>
      <c r="B289" s="4"/>
      <c r="E289" s="265"/>
      <c r="F289" s="288"/>
      <c r="G289" s="287"/>
      <c r="H289" s="305"/>
      <c r="I289" s="268"/>
      <c r="K289" s="241"/>
    </row>
    <row r="290" spans="1:11" ht="12.75">
      <c r="A290" s="3"/>
      <c r="B290" s="4"/>
      <c r="E290" s="265"/>
      <c r="F290" s="288"/>
      <c r="G290" s="287"/>
      <c r="H290" s="305"/>
      <c r="I290" s="268"/>
      <c r="K290" s="241"/>
    </row>
    <row r="291" spans="1:11" ht="12.75">
      <c r="A291" s="3"/>
      <c r="B291" s="4"/>
      <c r="E291" s="265"/>
      <c r="F291" s="288"/>
      <c r="G291" s="287"/>
      <c r="H291" s="305"/>
      <c r="I291" s="268"/>
      <c r="K291" s="241"/>
    </row>
    <row r="292" spans="1:11" ht="12.75">
      <c r="A292" s="3"/>
      <c r="B292" s="4"/>
      <c r="E292" s="265"/>
      <c r="F292" s="288"/>
      <c r="G292" s="287"/>
      <c r="H292" s="305"/>
      <c r="I292" s="268"/>
      <c r="K292" s="241"/>
    </row>
    <row r="293" spans="1:11" ht="12.75">
      <c r="A293" s="3"/>
      <c r="B293" s="4"/>
      <c r="E293" s="265"/>
      <c r="F293" s="288"/>
      <c r="G293" s="287"/>
      <c r="H293" s="305"/>
      <c r="I293" s="268"/>
      <c r="K293" s="241"/>
    </row>
    <row r="294" spans="1:11" ht="12.75">
      <c r="A294" s="3"/>
      <c r="B294" s="4"/>
      <c r="E294" s="265"/>
      <c r="F294" s="288"/>
      <c r="G294" s="287"/>
      <c r="H294" s="305"/>
      <c r="I294" s="268"/>
      <c r="K294" s="241"/>
    </row>
    <row r="295" spans="1:11" ht="12.75">
      <c r="A295" s="3"/>
      <c r="B295" s="4"/>
      <c r="E295" s="265"/>
      <c r="F295" s="288"/>
      <c r="G295" s="287"/>
      <c r="H295" s="305"/>
      <c r="I295" s="268"/>
      <c r="K295" s="241"/>
    </row>
    <row r="296" spans="1:11" ht="12.75">
      <c r="A296" s="3"/>
      <c r="B296" s="4"/>
      <c r="E296" s="265"/>
      <c r="F296" s="288"/>
      <c r="G296" s="287"/>
      <c r="H296" s="305"/>
      <c r="I296" s="268"/>
      <c r="K296" s="241"/>
    </row>
    <row r="297" spans="1:11" ht="12.75">
      <c r="A297" s="3"/>
      <c r="B297" s="4"/>
      <c r="E297" s="265"/>
      <c r="F297" s="288"/>
      <c r="G297" s="287"/>
      <c r="H297" s="305"/>
      <c r="I297" s="268"/>
      <c r="K297" s="241"/>
    </row>
    <row r="298" spans="1:11" ht="12.75">
      <c r="A298" s="3"/>
      <c r="B298" s="4"/>
      <c r="E298" s="265"/>
      <c r="F298" s="288"/>
      <c r="G298" s="287"/>
      <c r="H298" s="305"/>
      <c r="I298" s="268"/>
      <c r="K298" s="241"/>
    </row>
    <row r="299" spans="1:11" ht="12.75">
      <c r="A299" s="3"/>
      <c r="B299" s="4"/>
      <c r="E299" s="265"/>
      <c r="F299" s="288"/>
      <c r="G299" s="287"/>
      <c r="H299" s="305"/>
      <c r="I299" s="268"/>
      <c r="K299" s="241"/>
    </row>
    <row r="300" spans="1:11" ht="12.75">
      <c r="A300" s="3"/>
      <c r="B300" s="4"/>
      <c r="E300" s="265"/>
      <c r="F300" s="288"/>
      <c r="G300" s="287"/>
      <c r="H300" s="305"/>
      <c r="I300" s="268"/>
      <c r="K300" s="241"/>
    </row>
    <row r="301" spans="1:11" ht="12.75">
      <c r="A301" s="3"/>
      <c r="B301" s="4"/>
      <c r="E301" s="265"/>
      <c r="F301" s="288"/>
      <c r="G301" s="287"/>
      <c r="H301" s="305"/>
      <c r="I301" s="268"/>
      <c r="K301" s="241"/>
    </row>
    <row r="302" spans="1:11" ht="12.75">
      <c r="A302" s="3"/>
      <c r="B302" s="4"/>
      <c r="E302" s="265"/>
      <c r="F302" s="288"/>
      <c r="G302" s="287"/>
      <c r="H302" s="305"/>
      <c r="I302" s="268"/>
      <c r="K302" s="241"/>
    </row>
    <row r="303" spans="1:11" ht="12.75">
      <c r="A303" s="3"/>
      <c r="B303" s="4"/>
      <c r="E303" s="265"/>
      <c r="F303" s="288"/>
      <c r="G303" s="287"/>
      <c r="H303" s="305"/>
      <c r="I303" s="268"/>
      <c r="K303" s="241"/>
    </row>
    <row r="304" spans="1:11" ht="12.75">
      <c r="A304" s="3"/>
      <c r="B304" s="4"/>
      <c r="E304" s="265"/>
      <c r="F304" s="288"/>
      <c r="G304" s="287"/>
      <c r="H304" s="305"/>
      <c r="I304" s="268"/>
      <c r="K304" s="241"/>
    </row>
    <row r="305" spans="1:11" ht="12.75">
      <c r="A305" s="3"/>
      <c r="B305" s="4"/>
      <c r="E305" s="265"/>
      <c r="F305" s="288"/>
      <c r="G305" s="287"/>
      <c r="H305" s="305"/>
      <c r="I305" s="268"/>
      <c r="K305" s="241"/>
    </row>
    <row r="306" spans="1:11" ht="12.75">
      <c r="A306" s="3"/>
      <c r="B306" s="4"/>
      <c r="E306" s="265"/>
      <c r="F306" s="288"/>
      <c r="G306" s="287"/>
      <c r="H306" s="305"/>
      <c r="I306" s="268"/>
      <c r="K306" s="241"/>
    </row>
    <row r="307" spans="1:11" ht="12.75">
      <c r="A307" s="3"/>
      <c r="B307" s="4"/>
      <c r="E307" s="265"/>
      <c r="F307" s="288"/>
      <c r="G307" s="287"/>
      <c r="H307" s="305"/>
      <c r="I307" s="268"/>
      <c r="K307" s="241"/>
    </row>
    <row r="308" spans="1:11" ht="12.75">
      <c r="A308" s="3"/>
      <c r="B308" s="4"/>
      <c r="E308" s="265"/>
      <c r="F308" s="288"/>
      <c r="G308" s="287"/>
      <c r="H308" s="305"/>
      <c r="I308" s="268"/>
      <c r="K308" s="241"/>
    </row>
    <row r="309" spans="1:11" ht="12.75">
      <c r="A309" s="3"/>
      <c r="B309" s="4"/>
      <c r="E309" s="265"/>
      <c r="F309" s="288"/>
      <c r="G309" s="287"/>
      <c r="H309" s="305"/>
      <c r="I309" s="268"/>
      <c r="K309" s="241"/>
    </row>
    <row r="310" spans="1:11" ht="12.75">
      <c r="A310" s="3"/>
      <c r="B310" s="4"/>
      <c r="E310" s="265"/>
      <c r="F310" s="288"/>
      <c r="G310" s="287"/>
      <c r="H310" s="305"/>
      <c r="I310" s="268"/>
      <c r="K310" s="241"/>
    </row>
    <row r="311" spans="1:11" ht="12.75">
      <c r="A311" s="3"/>
      <c r="B311" s="4"/>
      <c r="E311" s="265"/>
      <c r="F311" s="288"/>
      <c r="G311" s="287"/>
      <c r="H311" s="305"/>
      <c r="I311" s="268"/>
      <c r="K311" s="241"/>
    </row>
    <row r="312" spans="1:11" ht="12.75">
      <c r="A312" s="3"/>
      <c r="B312" s="4"/>
      <c r="E312" s="265"/>
      <c r="F312" s="288"/>
      <c r="G312" s="287"/>
      <c r="H312" s="305"/>
      <c r="I312" s="268"/>
      <c r="K312" s="241"/>
    </row>
    <row r="313" spans="1:11" ht="12.75">
      <c r="A313" s="3"/>
      <c r="B313" s="4"/>
      <c r="E313" s="265"/>
      <c r="F313" s="288"/>
      <c r="G313" s="287"/>
      <c r="H313" s="305"/>
      <c r="I313" s="268"/>
      <c r="K313" s="241"/>
    </row>
    <row r="314" spans="1:11" ht="12.75">
      <c r="A314" s="3"/>
      <c r="B314" s="4"/>
      <c r="E314" s="265"/>
      <c r="F314" s="288"/>
      <c r="G314" s="287"/>
      <c r="H314" s="305"/>
      <c r="I314" s="268"/>
      <c r="K314" s="241"/>
    </row>
    <row r="315" spans="1:11" ht="12.75">
      <c r="A315" s="3"/>
      <c r="B315" s="4"/>
      <c r="E315" s="265"/>
      <c r="F315" s="288"/>
      <c r="G315" s="287"/>
      <c r="H315" s="305"/>
      <c r="I315" s="268"/>
      <c r="K315" s="241"/>
    </row>
    <row r="316" spans="1:11" ht="12.75">
      <c r="A316" s="3"/>
      <c r="B316" s="4"/>
      <c r="E316" s="265"/>
      <c r="F316" s="288"/>
      <c r="G316" s="287"/>
      <c r="H316" s="305"/>
      <c r="I316" s="268"/>
      <c r="K316" s="241"/>
    </row>
    <row r="317" spans="1:11" ht="12.75">
      <c r="A317" s="3"/>
      <c r="B317" s="4"/>
      <c r="E317" s="265"/>
      <c r="F317" s="288"/>
      <c r="G317" s="287"/>
      <c r="H317" s="305"/>
      <c r="I317" s="268"/>
      <c r="K317" s="241"/>
    </row>
    <row r="318" spans="1:11" ht="12.75">
      <c r="A318" s="3"/>
      <c r="B318" s="4"/>
      <c r="E318" s="265"/>
      <c r="F318" s="288"/>
      <c r="G318" s="287"/>
      <c r="H318" s="305"/>
      <c r="I318" s="268"/>
      <c r="K318" s="241"/>
    </row>
    <row r="319" spans="1:11" ht="12.75">
      <c r="A319" s="3"/>
      <c r="B319" s="4"/>
      <c r="E319" s="265"/>
      <c r="F319" s="288"/>
      <c r="G319" s="287"/>
      <c r="H319" s="305"/>
      <c r="I319" s="268"/>
      <c r="K319" s="241"/>
    </row>
    <row r="320" spans="1:11" ht="12.75">
      <c r="A320" s="3"/>
      <c r="B320" s="4"/>
      <c r="E320" s="265"/>
      <c r="F320" s="288"/>
      <c r="G320" s="287"/>
      <c r="H320" s="305"/>
      <c r="I320" s="268"/>
      <c r="K320" s="241"/>
    </row>
    <row r="321" spans="1:11" ht="12.75">
      <c r="A321" s="3"/>
      <c r="B321" s="4"/>
      <c r="E321" s="265"/>
      <c r="F321" s="288"/>
      <c r="G321" s="287"/>
      <c r="H321" s="305"/>
      <c r="I321" s="268"/>
      <c r="K321" s="241"/>
    </row>
    <row r="322" spans="1:11" ht="12.75">
      <c r="A322" s="3"/>
      <c r="B322" s="4"/>
      <c r="E322" s="265"/>
      <c r="F322" s="288"/>
      <c r="G322" s="287"/>
      <c r="H322" s="305"/>
      <c r="I322" s="268"/>
      <c r="K322" s="241"/>
    </row>
    <row r="323" spans="1:11" ht="12.75">
      <c r="A323" s="3"/>
      <c r="B323" s="4"/>
      <c r="E323" s="265"/>
      <c r="F323" s="288"/>
      <c r="G323" s="287"/>
      <c r="H323" s="305"/>
      <c r="I323" s="268"/>
      <c r="K323" s="241"/>
    </row>
    <row r="324" spans="1:11" ht="12.75">
      <c r="A324" s="3"/>
      <c r="B324" s="4"/>
      <c r="E324" s="265"/>
      <c r="F324" s="288"/>
      <c r="G324" s="287"/>
      <c r="H324" s="305"/>
      <c r="I324" s="268"/>
      <c r="K324" s="241"/>
    </row>
    <row r="325" spans="1:11" ht="12.75">
      <c r="A325" s="3"/>
      <c r="B325" s="4"/>
      <c r="E325" s="265"/>
      <c r="F325" s="288"/>
      <c r="G325" s="287"/>
      <c r="H325" s="305"/>
      <c r="I325" s="268"/>
      <c r="K325" s="241"/>
    </row>
    <row r="326" spans="1:11" ht="12.75">
      <c r="A326" s="3"/>
      <c r="B326" s="4"/>
      <c r="E326" s="265"/>
      <c r="F326" s="288"/>
      <c r="G326" s="287"/>
      <c r="H326" s="305"/>
      <c r="I326" s="268"/>
      <c r="K326" s="241"/>
    </row>
    <row r="327" spans="1:11" ht="12.75">
      <c r="A327" s="3"/>
      <c r="B327" s="4"/>
      <c r="E327" s="265"/>
      <c r="F327" s="288"/>
      <c r="G327" s="287"/>
      <c r="H327" s="305"/>
      <c r="I327" s="268"/>
      <c r="K327" s="241"/>
    </row>
    <row r="328" spans="1:11" ht="12.75">
      <c r="A328" s="3"/>
      <c r="B328" s="4"/>
      <c r="E328" s="265"/>
      <c r="F328" s="288"/>
      <c r="G328" s="287"/>
      <c r="H328" s="305"/>
      <c r="I328" s="268"/>
      <c r="K328" s="241"/>
    </row>
    <row r="329" spans="1:11" ht="12.75">
      <c r="A329" s="3"/>
      <c r="B329" s="4"/>
      <c r="E329" s="265"/>
      <c r="F329" s="288"/>
      <c r="G329" s="287"/>
      <c r="H329" s="305"/>
      <c r="I329" s="268"/>
      <c r="K329" s="241"/>
    </row>
    <row r="330" spans="1:11" ht="12.75">
      <c r="A330" s="3"/>
      <c r="B330" s="4"/>
      <c r="E330" s="265"/>
      <c r="F330" s="288"/>
      <c r="G330" s="287"/>
      <c r="H330" s="305"/>
      <c r="I330" s="268"/>
      <c r="K330" s="241"/>
    </row>
    <row r="331" spans="1:11" ht="12.75">
      <c r="A331" s="3"/>
      <c r="B331" s="4"/>
      <c r="E331" s="265"/>
      <c r="F331" s="288"/>
      <c r="G331" s="287"/>
      <c r="H331" s="305"/>
      <c r="I331" s="268"/>
      <c r="K331" s="241"/>
    </row>
    <row r="332" spans="1:11" ht="12.75">
      <c r="A332" s="3"/>
      <c r="B332" s="4"/>
      <c r="E332" s="265"/>
      <c r="F332" s="288"/>
      <c r="G332" s="287"/>
      <c r="H332" s="305"/>
      <c r="I332" s="268"/>
      <c r="K332" s="241"/>
    </row>
    <row r="333" spans="1:11" ht="12.75">
      <c r="A333" s="3"/>
      <c r="B333" s="4"/>
      <c r="E333" s="265"/>
      <c r="F333" s="288"/>
      <c r="G333" s="287"/>
      <c r="H333" s="305"/>
      <c r="I333" s="268"/>
      <c r="K333" s="241"/>
    </row>
    <row r="334" spans="1:11" ht="12.75">
      <c r="A334" s="3"/>
      <c r="B334" s="4"/>
      <c r="E334" s="265"/>
      <c r="F334" s="288"/>
      <c r="G334" s="287"/>
      <c r="H334" s="305"/>
      <c r="I334" s="268"/>
      <c r="K334" s="241"/>
    </row>
    <row r="335" spans="1:11" ht="12.75">
      <c r="A335" s="3"/>
      <c r="B335" s="4"/>
      <c r="E335" s="265"/>
      <c r="F335" s="288"/>
      <c r="G335" s="287"/>
      <c r="H335" s="305"/>
      <c r="I335" s="268"/>
      <c r="K335" s="241"/>
    </row>
    <row r="336" spans="1:11" ht="12.75">
      <c r="A336" s="3"/>
      <c r="B336" s="4"/>
      <c r="E336" s="265"/>
      <c r="F336" s="288"/>
      <c r="G336" s="287"/>
      <c r="H336" s="305"/>
      <c r="I336" s="268"/>
      <c r="K336" s="241"/>
    </row>
    <row r="337" spans="1:11" ht="12.75">
      <c r="A337" s="3"/>
      <c r="B337" s="4"/>
      <c r="E337" s="265"/>
      <c r="F337" s="288"/>
      <c r="G337" s="287"/>
      <c r="H337" s="305"/>
      <c r="I337" s="268"/>
      <c r="K337" s="241"/>
    </row>
    <row r="338" spans="1:11" ht="12.75">
      <c r="A338" s="3"/>
      <c r="B338" s="4"/>
      <c r="E338" s="265"/>
      <c r="F338" s="288"/>
      <c r="G338" s="287"/>
      <c r="H338" s="305"/>
      <c r="I338" s="268"/>
      <c r="K338" s="241"/>
    </row>
    <row r="339" spans="1:11" ht="12.75">
      <c r="A339" s="3"/>
      <c r="B339" s="4"/>
      <c r="E339" s="265"/>
      <c r="F339" s="288"/>
      <c r="G339" s="287"/>
      <c r="H339" s="305"/>
      <c r="I339" s="268"/>
      <c r="K339" s="241"/>
    </row>
    <row r="340" spans="1:11" ht="12.75">
      <c r="A340" s="3"/>
      <c r="B340" s="4"/>
      <c r="E340" s="265"/>
      <c r="F340" s="288"/>
      <c r="G340" s="287"/>
      <c r="H340" s="305"/>
      <c r="I340" s="268"/>
      <c r="K340" s="241"/>
    </row>
    <row r="341" spans="1:11" ht="12.75">
      <c r="A341" s="3"/>
      <c r="B341" s="4"/>
      <c r="E341" s="265"/>
      <c r="F341" s="288"/>
      <c r="G341" s="287"/>
      <c r="H341" s="305"/>
      <c r="I341" s="268"/>
      <c r="K341" s="241"/>
    </row>
    <row r="342" spans="1:11" ht="12.75">
      <c r="A342" s="3"/>
      <c r="B342" s="4"/>
      <c r="E342" s="265"/>
      <c r="F342" s="288"/>
      <c r="G342" s="287"/>
      <c r="H342" s="305"/>
      <c r="I342" s="268"/>
      <c r="K342" s="241"/>
    </row>
    <row r="343" spans="1:11" ht="12.75">
      <c r="A343" s="3"/>
      <c r="B343" s="4"/>
      <c r="E343" s="265"/>
      <c r="F343" s="288"/>
      <c r="G343" s="287"/>
      <c r="H343" s="305"/>
      <c r="I343" s="268"/>
      <c r="K343" s="241"/>
    </row>
    <row r="344" spans="1:11" ht="12.75">
      <c r="A344" s="3"/>
      <c r="B344" s="4"/>
      <c r="E344" s="265"/>
      <c r="F344" s="288"/>
      <c r="G344" s="287"/>
      <c r="H344" s="305"/>
      <c r="I344" s="268"/>
      <c r="K344" s="241"/>
    </row>
    <row r="345" spans="1:11" ht="12.75">
      <c r="A345" s="3"/>
      <c r="B345" s="4"/>
      <c r="E345" s="265"/>
      <c r="F345" s="288"/>
      <c r="G345" s="287"/>
      <c r="H345" s="305"/>
      <c r="I345" s="268"/>
      <c r="K345" s="241"/>
    </row>
    <row r="346" spans="1:11" ht="12.75">
      <c r="A346" s="3"/>
      <c r="B346" s="4"/>
      <c r="E346" s="265"/>
      <c r="F346" s="288"/>
      <c r="G346" s="287"/>
      <c r="H346" s="305"/>
      <c r="I346" s="268"/>
      <c r="K346" s="241"/>
    </row>
    <row r="347" spans="1:11" ht="12.75">
      <c r="A347" s="3"/>
      <c r="B347" s="4"/>
      <c r="E347" s="265"/>
      <c r="F347" s="288"/>
      <c r="G347" s="287"/>
      <c r="H347" s="305"/>
      <c r="I347" s="268"/>
      <c r="K347" s="241"/>
    </row>
    <row r="348" spans="1:11" ht="12.75">
      <c r="A348" s="3"/>
      <c r="B348" s="4"/>
      <c r="E348" s="265"/>
      <c r="F348" s="288"/>
      <c r="G348" s="287"/>
      <c r="H348" s="305"/>
      <c r="I348" s="268"/>
      <c r="K348" s="241"/>
    </row>
    <row r="349" spans="1:11" ht="12.75">
      <c r="A349" s="3"/>
      <c r="B349" s="4"/>
      <c r="E349" s="265"/>
      <c r="F349" s="288"/>
      <c r="G349" s="287"/>
      <c r="H349" s="305"/>
      <c r="I349" s="268"/>
      <c r="K349" s="241"/>
    </row>
    <row r="350" spans="1:11" ht="12.75">
      <c r="A350" s="3"/>
      <c r="B350" s="4"/>
      <c r="E350" s="265"/>
      <c r="F350" s="288"/>
      <c r="G350" s="287"/>
      <c r="H350" s="305"/>
      <c r="I350" s="268"/>
      <c r="K350" s="241"/>
    </row>
    <row r="351" spans="1:11" ht="12.75">
      <c r="A351" s="3"/>
      <c r="B351" s="4"/>
      <c r="E351" s="265"/>
      <c r="F351" s="288"/>
      <c r="G351" s="287"/>
      <c r="H351" s="305"/>
      <c r="I351" s="268"/>
      <c r="K351" s="241"/>
    </row>
    <row r="352" spans="1:11" ht="12.75">
      <c r="A352" s="3"/>
      <c r="B352" s="4"/>
      <c r="E352" s="265"/>
      <c r="F352" s="288"/>
      <c r="G352" s="287"/>
      <c r="H352" s="305"/>
      <c r="I352" s="268"/>
      <c r="K352" s="241"/>
    </row>
    <row r="353" spans="1:11" ht="12.75">
      <c r="A353" s="3"/>
      <c r="B353" s="4"/>
      <c r="E353" s="265"/>
      <c r="F353" s="288"/>
      <c r="G353" s="287"/>
      <c r="H353" s="305"/>
      <c r="I353" s="268"/>
      <c r="K353" s="241"/>
    </row>
    <row r="354" spans="1:11" ht="12.75">
      <c r="A354" s="3"/>
      <c r="B354" s="4"/>
      <c r="E354" s="265"/>
      <c r="F354" s="288"/>
      <c r="G354" s="287"/>
      <c r="H354" s="305"/>
      <c r="I354" s="268"/>
      <c r="K354" s="241"/>
    </row>
    <row r="355" spans="1:11" ht="12.75">
      <c r="A355" s="3"/>
      <c r="B355" s="4"/>
      <c r="E355" s="265"/>
      <c r="F355" s="288"/>
      <c r="G355" s="287"/>
      <c r="H355" s="305"/>
      <c r="I355" s="268"/>
      <c r="K355" s="241"/>
    </row>
    <row r="356" spans="1:11" ht="12.75">
      <c r="A356" s="3"/>
      <c r="B356" s="4"/>
      <c r="E356" s="265"/>
      <c r="F356" s="288"/>
      <c r="G356" s="287"/>
      <c r="H356" s="305"/>
      <c r="I356" s="268"/>
      <c r="K356" s="241"/>
    </row>
    <row r="357" spans="1:11" ht="12.75">
      <c r="A357" s="3"/>
      <c r="B357" s="4"/>
      <c r="E357" s="265"/>
      <c r="F357" s="288"/>
      <c r="G357" s="287"/>
      <c r="H357" s="305"/>
      <c r="I357" s="268"/>
      <c r="K357" s="241"/>
    </row>
    <row r="358" spans="1:11" ht="12.75">
      <c r="A358" s="3"/>
      <c r="B358" s="4"/>
      <c r="E358" s="265"/>
      <c r="F358" s="288"/>
      <c r="G358" s="287"/>
      <c r="H358" s="305"/>
      <c r="I358" s="268"/>
      <c r="K358" s="241"/>
    </row>
    <row r="359" spans="1:11" ht="12.75">
      <c r="A359" s="3"/>
      <c r="B359" s="4"/>
      <c r="E359" s="265"/>
      <c r="F359" s="288"/>
      <c r="G359" s="287"/>
      <c r="H359" s="305"/>
      <c r="I359" s="268"/>
      <c r="K359" s="241"/>
    </row>
    <row r="360" spans="1:11" ht="12.75">
      <c r="A360" s="3"/>
      <c r="B360" s="4"/>
      <c r="E360" s="265"/>
      <c r="F360" s="288"/>
      <c r="G360" s="287"/>
      <c r="H360" s="305"/>
      <c r="I360" s="268"/>
      <c r="K360" s="241"/>
    </row>
    <row r="361" spans="1:11" ht="12.75">
      <c r="A361" s="3"/>
      <c r="B361" s="4"/>
      <c r="E361" s="265"/>
      <c r="F361" s="288"/>
      <c r="G361" s="287"/>
      <c r="H361" s="305"/>
      <c r="I361" s="268"/>
      <c r="K361" s="241"/>
    </row>
    <row r="362" spans="1:11" ht="12.75">
      <c r="A362" s="3"/>
      <c r="B362" s="4"/>
      <c r="E362" s="265"/>
      <c r="F362" s="288"/>
      <c r="G362" s="287"/>
      <c r="H362" s="305"/>
      <c r="I362" s="268"/>
      <c r="K362" s="241"/>
    </row>
    <row r="363" spans="1:11" ht="12.75">
      <c r="A363" s="3"/>
      <c r="B363" s="4"/>
      <c r="E363" s="265"/>
      <c r="F363" s="288"/>
      <c r="G363" s="287"/>
      <c r="H363" s="305"/>
      <c r="I363" s="268"/>
      <c r="K363" s="241"/>
    </row>
    <row r="364" spans="1:11" ht="12.75">
      <c r="A364" s="3"/>
      <c r="B364" s="4"/>
      <c r="E364" s="265"/>
      <c r="F364" s="288"/>
      <c r="G364" s="287"/>
      <c r="H364" s="305"/>
      <c r="I364" s="268"/>
      <c r="K364" s="241"/>
    </row>
    <row r="365" spans="1:11" ht="12.75">
      <c r="A365" s="3"/>
      <c r="B365" s="4"/>
      <c r="E365" s="265"/>
      <c r="F365" s="288"/>
      <c r="G365" s="287"/>
      <c r="H365" s="305"/>
      <c r="I365" s="268"/>
      <c r="K365" s="241"/>
    </row>
    <row r="366" spans="1:11" ht="12.75">
      <c r="A366" s="3"/>
      <c r="B366" s="4"/>
      <c r="E366" s="265"/>
      <c r="F366" s="288"/>
      <c r="G366" s="287"/>
      <c r="H366" s="305"/>
      <c r="I366" s="268"/>
      <c r="K366" s="241"/>
    </row>
    <row r="367" spans="1:11" ht="12.75">
      <c r="A367" s="3"/>
      <c r="B367" s="4"/>
      <c r="E367" s="265"/>
      <c r="F367" s="288"/>
      <c r="G367" s="287"/>
      <c r="H367" s="305"/>
      <c r="I367" s="268"/>
      <c r="K367" s="241"/>
    </row>
    <row r="368" spans="1:11" ht="12.75">
      <c r="A368" s="3"/>
      <c r="B368" s="4"/>
      <c r="E368" s="265"/>
      <c r="F368" s="288"/>
      <c r="G368" s="287"/>
      <c r="H368" s="305"/>
      <c r="I368" s="268"/>
      <c r="K368" s="241"/>
    </row>
    <row r="369" spans="1:11" ht="12.75">
      <c r="A369" s="3"/>
      <c r="B369" s="4"/>
      <c r="E369" s="265"/>
      <c r="F369" s="288"/>
      <c r="G369" s="287"/>
      <c r="H369" s="305"/>
      <c r="I369" s="268"/>
      <c r="K369" s="241"/>
    </row>
    <row r="370" spans="1:11" ht="12.75">
      <c r="A370" s="3"/>
      <c r="B370" s="4"/>
      <c r="E370" s="265"/>
      <c r="F370" s="288"/>
      <c r="G370" s="287"/>
      <c r="H370" s="305"/>
      <c r="I370" s="268"/>
      <c r="K370" s="241"/>
    </row>
    <row r="371" spans="1:11" ht="12.75">
      <c r="A371" s="3"/>
      <c r="B371" s="4"/>
      <c r="E371" s="265"/>
      <c r="F371" s="288"/>
      <c r="G371" s="287"/>
      <c r="H371" s="305"/>
      <c r="I371" s="268"/>
      <c r="K371" s="241"/>
    </row>
    <row r="372" spans="1:11" ht="12.75">
      <c r="A372" s="3"/>
      <c r="B372" s="4"/>
      <c r="E372" s="265"/>
      <c r="F372" s="288"/>
      <c r="G372" s="287"/>
      <c r="H372" s="305"/>
      <c r="I372" s="268"/>
      <c r="K372" s="241"/>
    </row>
    <row r="373" spans="1:11" ht="12.75">
      <c r="A373" s="3"/>
      <c r="B373" s="4"/>
      <c r="E373" s="265"/>
      <c r="F373" s="288"/>
      <c r="G373" s="287"/>
      <c r="H373" s="305"/>
      <c r="I373" s="268"/>
      <c r="K373" s="241"/>
    </row>
    <row r="374" spans="1:11" ht="12.75">
      <c r="A374" s="3"/>
      <c r="B374" s="4"/>
      <c r="E374" s="265"/>
      <c r="F374" s="288"/>
      <c r="G374" s="287"/>
      <c r="H374" s="305"/>
      <c r="I374" s="268"/>
      <c r="K374" s="241"/>
    </row>
    <row r="375" spans="1:11" ht="12.75">
      <c r="A375" s="3"/>
      <c r="B375" s="4"/>
      <c r="E375" s="265"/>
      <c r="F375" s="288"/>
      <c r="G375" s="287"/>
      <c r="H375" s="305"/>
      <c r="I375" s="268"/>
      <c r="K375" s="241"/>
    </row>
    <row r="376" spans="1:11" ht="12.75">
      <c r="A376" s="3"/>
      <c r="B376" s="4"/>
      <c r="E376" s="265"/>
      <c r="F376" s="288"/>
      <c r="G376" s="287"/>
      <c r="H376" s="305"/>
      <c r="I376" s="268"/>
      <c r="K376" s="241"/>
    </row>
    <row r="377" spans="1:11" ht="12.75">
      <c r="A377" s="3"/>
      <c r="B377" s="4"/>
      <c r="E377" s="265"/>
      <c r="F377" s="288"/>
      <c r="G377" s="287"/>
      <c r="H377" s="305"/>
      <c r="I377" s="268"/>
      <c r="K377" s="241"/>
    </row>
    <row r="378" spans="1:11" ht="12.75">
      <c r="A378" s="3"/>
      <c r="B378" s="4"/>
      <c r="E378" s="265"/>
      <c r="F378" s="288"/>
      <c r="G378" s="287"/>
      <c r="H378" s="305"/>
      <c r="I378" s="268"/>
      <c r="K378" s="241"/>
    </row>
    <row r="379" spans="1:11" ht="12.75">
      <c r="A379" s="3"/>
      <c r="B379" s="4"/>
      <c r="E379" s="265"/>
      <c r="F379" s="288"/>
      <c r="G379" s="287"/>
      <c r="H379" s="305"/>
      <c r="I379" s="268"/>
      <c r="K379" s="241"/>
    </row>
    <row r="380" spans="1:11" ht="12.75">
      <c r="A380" s="3"/>
      <c r="B380" s="4"/>
      <c r="E380" s="265"/>
      <c r="F380" s="288"/>
      <c r="G380" s="287"/>
      <c r="H380" s="305"/>
      <c r="I380" s="268"/>
      <c r="K380" s="241"/>
    </row>
    <row r="381" spans="1:11" ht="12.75">
      <c r="A381" s="3"/>
      <c r="B381" s="4"/>
      <c r="E381" s="265"/>
      <c r="F381" s="288"/>
      <c r="G381" s="287"/>
      <c r="H381" s="305"/>
      <c r="I381" s="268"/>
      <c r="K381" s="241"/>
    </row>
    <row r="382" spans="1:11" ht="12.75">
      <c r="A382" s="3"/>
      <c r="B382" s="4"/>
      <c r="E382" s="265"/>
      <c r="F382" s="288"/>
      <c r="G382" s="287"/>
      <c r="H382" s="305"/>
      <c r="I382" s="268"/>
      <c r="K382" s="241"/>
    </row>
    <row r="383" spans="1:11" ht="12.75">
      <c r="A383" s="3"/>
      <c r="B383" s="4"/>
      <c r="E383" s="265"/>
      <c r="F383" s="288"/>
      <c r="G383" s="287"/>
      <c r="H383" s="305"/>
      <c r="I383" s="268"/>
      <c r="K383" s="241"/>
    </row>
    <row r="384" spans="1:11" ht="12.75">
      <c r="A384" s="3"/>
      <c r="B384" s="4"/>
      <c r="E384" s="265"/>
      <c r="F384" s="288"/>
      <c r="G384" s="287"/>
      <c r="H384" s="305"/>
      <c r="I384" s="268"/>
      <c r="K384" s="241"/>
    </row>
    <row r="385" spans="1:11" ht="12.75">
      <c r="A385" s="3"/>
      <c r="B385" s="4"/>
      <c r="E385" s="265"/>
      <c r="F385" s="288"/>
      <c r="G385" s="287"/>
      <c r="H385" s="305"/>
      <c r="I385" s="268"/>
      <c r="K385" s="241"/>
    </row>
    <row r="386" spans="1:11" ht="12.75">
      <c r="A386" s="3"/>
      <c r="B386" s="4"/>
      <c r="E386" s="265"/>
      <c r="F386" s="288"/>
      <c r="G386" s="287"/>
      <c r="H386" s="305"/>
      <c r="I386" s="268"/>
      <c r="K386" s="241"/>
    </row>
    <row r="387" spans="1:11" ht="12.75">
      <c r="A387" s="3"/>
      <c r="B387" s="4"/>
      <c r="E387" s="265"/>
      <c r="F387" s="288"/>
      <c r="G387" s="287"/>
      <c r="H387" s="305"/>
      <c r="I387" s="268"/>
      <c r="K387" s="241"/>
    </row>
    <row r="388" spans="1:11" ht="12.75">
      <c r="A388" s="3"/>
      <c r="B388" s="4"/>
      <c r="E388" s="265"/>
      <c r="F388" s="288"/>
      <c r="G388" s="287"/>
      <c r="H388" s="305"/>
      <c r="I388" s="268"/>
      <c r="K388" s="241"/>
    </row>
    <row r="389" spans="1:11" ht="12.75">
      <c r="A389" s="3"/>
      <c r="B389" s="4"/>
      <c r="E389" s="265"/>
      <c r="F389" s="288"/>
      <c r="G389" s="287"/>
      <c r="H389" s="305"/>
      <c r="I389" s="268"/>
      <c r="K389" s="241"/>
    </row>
    <row r="390" spans="1:11" ht="12.75">
      <c r="A390" s="3"/>
      <c r="B390" s="4"/>
      <c r="E390" s="265"/>
      <c r="F390" s="288"/>
      <c r="G390" s="287"/>
      <c r="H390" s="305"/>
      <c r="I390" s="268"/>
      <c r="K390" s="241"/>
    </row>
    <row r="391" spans="1:11" ht="12.75">
      <c r="A391" s="3"/>
      <c r="B391" s="4"/>
      <c r="E391" s="265"/>
      <c r="F391" s="288"/>
      <c r="G391" s="287"/>
      <c r="H391" s="305"/>
      <c r="I391" s="268"/>
      <c r="K391" s="241"/>
    </row>
    <row r="392" spans="1:11" ht="12.75">
      <c r="A392" s="3"/>
      <c r="B392" s="4"/>
      <c r="E392" s="265"/>
      <c r="F392" s="288"/>
      <c r="G392" s="287"/>
      <c r="H392" s="305"/>
      <c r="I392" s="268"/>
      <c r="K392" s="241"/>
    </row>
    <row r="393" spans="1:11" ht="12.75">
      <c r="A393" s="3"/>
      <c r="B393" s="4"/>
      <c r="E393" s="265"/>
      <c r="F393" s="288"/>
      <c r="G393" s="287"/>
      <c r="H393" s="305"/>
      <c r="I393" s="268"/>
      <c r="K393" s="241"/>
    </row>
    <row r="394" spans="1:11" ht="12.75">
      <c r="A394" s="3"/>
      <c r="B394" s="4"/>
      <c r="E394" s="265"/>
      <c r="F394" s="288"/>
      <c r="G394" s="287"/>
      <c r="H394" s="305"/>
      <c r="I394" s="268"/>
      <c r="K394" s="241"/>
    </row>
    <row r="395" spans="1:11" ht="12.75">
      <c r="A395" s="3"/>
      <c r="B395" s="4"/>
      <c r="E395" s="265"/>
      <c r="F395" s="288"/>
      <c r="G395" s="287"/>
      <c r="H395" s="305"/>
      <c r="I395" s="268"/>
      <c r="K395" s="241"/>
    </row>
    <row r="396" spans="1:11" ht="12.75">
      <c r="A396" s="3"/>
      <c r="B396" s="4"/>
      <c r="E396" s="265"/>
      <c r="F396" s="288"/>
      <c r="G396" s="287"/>
      <c r="H396" s="305"/>
      <c r="I396" s="268"/>
      <c r="K396" s="241"/>
    </row>
    <row r="397" spans="1:11" ht="12.75">
      <c r="A397" s="3"/>
      <c r="B397" s="4"/>
      <c r="E397" s="265"/>
      <c r="F397" s="288"/>
      <c r="G397" s="287"/>
      <c r="H397" s="305"/>
      <c r="I397" s="268"/>
      <c r="K397" s="241"/>
    </row>
    <row r="398" spans="1:11" ht="12.75">
      <c r="A398" s="3"/>
      <c r="B398" s="4"/>
      <c r="E398" s="265"/>
      <c r="F398" s="288"/>
      <c r="G398" s="287"/>
      <c r="H398" s="305"/>
      <c r="I398" s="268"/>
      <c r="K398" s="241"/>
    </row>
    <row r="399" spans="1:11" ht="12.75">
      <c r="A399" s="3"/>
      <c r="B399" s="4"/>
      <c r="E399" s="265"/>
      <c r="F399" s="288"/>
      <c r="G399" s="287"/>
      <c r="H399" s="305"/>
      <c r="I399" s="268"/>
      <c r="K399" s="241"/>
    </row>
    <row r="400" spans="1:11" ht="12.75">
      <c r="A400" s="3"/>
      <c r="B400" s="4"/>
      <c r="E400" s="265"/>
      <c r="F400" s="288"/>
      <c r="G400" s="287"/>
      <c r="H400" s="305"/>
      <c r="I400" s="268"/>
      <c r="K400" s="241"/>
    </row>
    <row r="401" spans="1:11" ht="12.75">
      <c r="A401" s="3"/>
      <c r="B401" s="4"/>
      <c r="E401" s="265"/>
      <c r="F401" s="288"/>
      <c r="G401" s="287"/>
      <c r="H401" s="305"/>
      <c r="I401" s="268"/>
      <c r="K401" s="241"/>
    </row>
    <row r="402" spans="1:11" ht="12.75">
      <c r="A402" s="3"/>
      <c r="B402" s="4"/>
      <c r="E402" s="265"/>
      <c r="F402" s="288"/>
      <c r="G402" s="287"/>
      <c r="H402" s="305"/>
      <c r="I402" s="268"/>
      <c r="K402" s="241"/>
    </row>
    <row r="403" spans="1:11" ht="12.75">
      <c r="A403" s="3"/>
      <c r="B403" s="4"/>
      <c r="E403" s="265"/>
      <c r="F403" s="288"/>
      <c r="G403" s="287"/>
      <c r="H403" s="305"/>
      <c r="I403" s="268"/>
      <c r="K403" s="241"/>
    </row>
    <row r="404" spans="1:11" ht="12.75">
      <c r="A404" s="3"/>
      <c r="B404" s="4"/>
      <c r="E404" s="265"/>
      <c r="F404" s="288"/>
      <c r="G404" s="287"/>
      <c r="H404" s="305"/>
      <c r="I404" s="268"/>
      <c r="K404" s="241"/>
    </row>
    <row r="405" spans="1:11" ht="12.75">
      <c r="A405" s="3"/>
      <c r="B405" s="4"/>
      <c r="E405" s="265"/>
      <c r="F405" s="288"/>
      <c r="G405" s="287"/>
      <c r="H405" s="305"/>
      <c r="I405" s="268"/>
      <c r="K405" s="241"/>
    </row>
    <row r="406" spans="1:11" ht="12.75">
      <c r="A406" s="3"/>
      <c r="B406" s="4"/>
      <c r="E406" s="265"/>
      <c r="F406" s="288"/>
      <c r="G406" s="287"/>
      <c r="H406" s="305"/>
      <c r="I406" s="268"/>
      <c r="K406" s="241"/>
    </row>
    <row r="407" spans="1:11" ht="12.75">
      <c r="A407" s="3"/>
      <c r="B407" s="4"/>
      <c r="E407" s="265"/>
      <c r="F407" s="288"/>
      <c r="G407" s="287"/>
      <c r="H407" s="305"/>
      <c r="I407" s="268"/>
      <c r="K407" s="241"/>
    </row>
    <row r="408" spans="1:11" ht="12.75">
      <c r="A408" s="3"/>
      <c r="B408" s="4"/>
      <c r="E408" s="265"/>
      <c r="F408" s="288"/>
      <c r="G408" s="287"/>
      <c r="H408" s="305"/>
      <c r="I408" s="268"/>
      <c r="K408" s="241"/>
    </row>
    <row r="409" spans="1:11" ht="12.75">
      <c r="A409" s="3"/>
      <c r="B409" s="4"/>
      <c r="E409" s="265"/>
      <c r="F409" s="288"/>
      <c r="G409" s="287"/>
      <c r="H409" s="305"/>
      <c r="I409" s="268"/>
      <c r="K409" s="241"/>
    </row>
    <row r="410" spans="1:11" ht="12.75">
      <c r="A410" s="3"/>
      <c r="B410" s="4"/>
      <c r="E410" s="265"/>
      <c r="F410" s="288"/>
      <c r="G410" s="287"/>
      <c r="H410" s="305"/>
      <c r="I410" s="268"/>
      <c r="K410" s="241"/>
    </row>
    <row r="411" spans="1:11" ht="12.75">
      <c r="A411" s="3"/>
      <c r="B411" s="4"/>
      <c r="E411" s="265"/>
      <c r="F411" s="288"/>
      <c r="G411" s="287"/>
      <c r="H411" s="305"/>
      <c r="I411" s="268"/>
      <c r="K411" s="241"/>
    </row>
    <row r="412" spans="1:11" ht="12.75">
      <c r="A412" s="3"/>
      <c r="B412" s="4"/>
      <c r="E412" s="265"/>
      <c r="F412" s="288"/>
      <c r="G412" s="287"/>
      <c r="H412" s="305"/>
      <c r="I412" s="268"/>
      <c r="K412" s="241"/>
    </row>
    <row r="413" spans="1:11" ht="12.75">
      <c r="A413" s="3"/>
      <c r="B413" s="4"/>
      <c r="E413" s="265"/>
      <c r="F413" s="288"/>
      <c r="G413" s="287"/>
      <c r="H413" s="305"/>
      <c r="I413" s="268"/>
      <c r="K413" s="241"/>
    </row>
    <row r="414" spans="1:11" ht="12.75">
      <c r="A414" s="3"/>
      <c r="B414" s="4"/>
      <c r="E414" s="265"/>
      <c r="F414" s="288"/>
      <c r="G414" s="287"/>
      <c r="H414" s="305"/>
      <c r="I414" s="268"/>
      <c r="K414" s="241"/>
    </row>
    <row r="415" spans="1:11" ht="12.75">
      <c r="A415" s="3"/>
      <c r="B415" s="4"/>
      <c r="E415" s="265"/>
      <c r="F415" s="288"/>
      <c r="G415" s="287"/>
      <c r="H415" s="305"/>
      <c r="I415" s="268"/>
      <c r="K415" s="241"/>
    </row>
    <row r="416" spans="1:11" ht="12.75">
      <c r="A416" s="3"/>
      <c r="B416" s="4"/>
      <c r="E416" s="265"/>
      <c r="F416" s="288"/>
      <c r="G416" s="287"/>
      <c r="H416" s="305"/>
      <c r="I416" s="268"/>
      <c r="K416" s="241"/>
    </row>
    <row r="417" spans="1:11" ht="12.75">
      <c r="A417" s="3"/>
      <c r="B417" s="4"/>
      <c r="E417" s="265"/>
      <c r="F417" s="288"/>
      <c r="G417" s="287"/>
      <c r="H417" s="305"/>
      <c r="I417" s="268"/>
      <c r="K417" s="241"/>
    </row>
    <row r="418" spans="1:11" ht="12.75">
      <c r="A418" s="3"/>
      <c r="B418" s="4"/>
      <c r="E418" s="265"/>
      <c r="F418" s="288"/>
      <c r="G418" s="287"/>
      <c r="H418" s="305"/>
      <c r="I418" s="268"/>
      <c r="K418" s="241"/>
    </row>
    <row r="419" spans="1:11" ht="12.75">
      <c r="A419" s="3"/>
      <c r="B419" s="4"/>
      <c r="E419" s="265"/>
      <c r="F419" s="288"/>
      <c r="G419" s="287"/>
      <c r="H419" s="305"/>
      <c r="I419" s="268"/>
      <c r="K419" s="241"/>
    </row>
    <row r="420" spans="1:11" ht="12.75">
      <c r="A420" s="3"/>
      <c r="B420" s="4"/>
      <c r="E420" s="265"/>
      <c r="F420" s="288"/>
      <c r="G420" s="287"/>
      <c r="H420" s="305"/>
      <c r="I420" s="268"/>
      <c r="K420" s="241"/>
    </row>
    <row r="421" spans="1:11" ht="12.75">
      <c r="A421" s="3"/>
      <c r="B421" s="4"/>
      <c r="E421" s="265"/>
      <c r="F421" s="288"/>
      <c r="G421" s="287"/>
      <c r="H421" s="305"/>
      <c r="I421" s="268"/>
      <c r="K421" s="241"/>
    </row>
    <row r="422" spans="1:11" ht="12.75">
      <c r="A422" s="3"/>
      <c r="B422" s="4"/>
      <c r="E422" s="265"/>
      <c r="F422" s="288"/>
      <c r="G422" s="287"/>
      <c r="H422" s="305"/>
      <c r="I422" s="268"/>
      <c r="K422" s="241"/>
    </row>
    <row r="423" spans="1:11" ht="12.75">
      <c r="A423" s="3"/>
      <c r="B423" s="4"/>
      <c r="E423" s="265"/>
      <c r="F423" s="288"/>
      <c r="G423" s="287"/>
      <c r="H423" s="305"/>
      <c r="I423" s="268"/>
      <c r="K423" s="241"/>
    </row>
    <row r="424" spans="1:11" ht="12.75">
      <c r="A424" s="3"/>
      <c r="B424" s="4"/>
      <c r="E424" s="265"/>
      <c r="F424" s="288"/>
      <c r="G424" s="287"/>
      <c r="H424" s="305"/>
      <c r="I424" s="268"/>
      <c r="K424" s="241"/>
    </row>
    <row r="425" spans="1:11" ht="12.75">
      <c r="A425" s="3"/>
      <c r="B425" s="4"/>
      <c r="E425" s="265"/>
      <c r="F425" s="288"/>
      <c r="G425" s="287"/>
      <c r="H425" s="305"/>
      <c r="I425" s="268"/>
      <c r="K425" s="241"/>
    </row>
    <row r="426" spans="1:11" ht="12.75">
      <c r="A426" s="3"/>
      <c r="B426" s="4"/>
      <c r="E426" s="265"/>
      <c r="F426" s="288"/>
      <c r="G426" s="287"/>
      <c r="H426" s="305"/>
      <c r="I426" s="268"/>
      <c r="K426" s="241"/>
    </row>
    <row r="427" spans="1:11" ht="12.75">
      <c r="A427" s="3"/>
      <c r="B427" s="4"/>
      <c r="E427" s="265"/>
      <c r="F427" s="288"/>
      <c r="G427" s="287"/>
      <c r="H427" s="305"/>
      <c r="I427" s="268"/>
      <c r="K427" s="241"/>
    </row>
    <row r="428" spans="1:11" ht="12.75">
      <c r="A428" s="3"/>
      <c r="B428" s="4"/>
      <c r="E428" s="265"/>
      <c r="F428" s="288"/>
      <c r="G428" s="287"/>
      <c r="H428" s="305"/>
      <c r="I428" s="268"/>
      <c r="K428" s="241"/>
    </row>
    <row r="429" spans="1:11" ht="12.75">
      <c r="A429" s="3"/>
      <c r="B429" s="4"/>
      <c r="E429" s="265"/>
      <c r="F429" s="288"/>
      <c r="G429" s="287"/>
      <c r="H429" s="305"/>
      <c r="I429" s="268"/>
      <c r="K429" s="241"/>
    </row>
    <row r="430" spans="1:11" ht="12.75">
      <c r="A430" s="3"/>
      <c r="B430" s="4"/>
      <c r="E430" s="265"/>
      <c r="F430" s="288"/>
      <c r="G430" s="287"/>
      <c r="H430" s="305"/>
      <c r="I430" s="268"/>
      <c r="K430" s="241"/>
    </row>
    <row r="431" spans="1:11" ht="12.75">
      <c r="A431" s="3"/>
      <c r="B431" s="4"/>
      <c r="E431" s="265"/>
      <c r="F431" s="288"/>
      <c r="G431" s="287"/>
      <c r="H431" s="305"/>
      <c r="I431" s="268"/>
      <c r="K431" s="241"/>
    </row>
    <row r="432" spans="1:11" ht="12.75">
      <c r="A432" s="3"/>
      <c r="B432" s="4"/>
      <c r="E432" s="265"/>
      <c r="F432" s="288"/>
      <c r="G432" s="287"/>
      <c r="H432" s="305"/>
      <c r="I432" s="268"/>
      <c r="K432" s="241"/>
    </row>
    <row r="433" spans="1:11" ht="12.75">
      <c r="A433" s="3"/>
      <c r="B433" s="4"/>
      <c r="E433" s="265"/>
      <c r="F433" s="288"/>
      <c r="G433" s="287"/>
      <c r="H433" s="305"/>
      <c r="I433" s="268"/>
      <c r="K433" s="241"/>
    </row>
    <row r="434" spans="1:11" ht="12.75">
      <c r="A434" s="3"/>
      <c r="B434" s="4"/>
      <c r="E434" s="265"/>
      <c r="F434" s="288"/>
      <c r="G434" s="287"/>
      <c r="H434" s="305"/>
      <c r="I434" s="268"/>
      <c r="K434" s="241"/>
    </row>
    <row r="435" spans="1:11" ht="12.75">
      <c r="A435" s="3"/>
      <c r="B435" s="4"/>
      <c r="E435" s="265"/>
      <c r="F435" s="288"/>
      <c r="G435" s="287"/>
      <c r="H435" s="305"/>
      <c r="I435" s="268"/>
      <c r="K435" s="241"/>
    </row>
    <row r="436" spans="1:11" ht="12.75">
      <c r="A436" s="3"/>
      <c r="B436" s="4"/>
      <c r="E436" s="265"/>
      <c r="F436" s="288"/>
      <c r="G436" s="287"/>
      <c r="H436" s="305"/>
      <c r="I436" s="268"/>
      <c r="K436" s="241"/>
    </row>
    <row r="437" spans="1:11" ht="12.75">
      <c r="A437" s="3"/>
      <c r="B437" s="4"/>
      <c r="E437" s="265"/>
      <c r="F437" s="288"/>
      <c r="G437" s="287"/>
      <c r="H437" s="305"/>
      <c r="I437" s="268"/>
      <c r="K437" s="241"/>
    </row>
    <row r="438" spans="1:11" ht="12.75">
      <c r="A438" s="3"/>
      <c r="B438" s="4"/>
      <c r="E438" s="265"/>
      <c r="F438" s="288"/>
      <c r="G438" s="287"/>
      <c r="H438" s="305"/>
      <c r="I438" s="268"/>
      <c r="K438" s="241"/>
    </row>
    <row r="439" spans="1:11" ht="12.75">
      <c r="A439" s="3"/>
      <c r="B439" s="4"/>
      <c r="E439" s="265"/>
      <c r="F439" s="288"/>
      <c r="G439" s="287"/>
      <c r="H439" s="305"/>
      <c r="I439" s="268"/>
      <c r="K439" s="241"/>
    </row>
    <row r="440" spans="1:11" ht="12.75">
      <c r="A440" s="3"/>
      <c r="B440" s="4"/>
      <c r="E440" s="265"/>
      <c r="F440" s="288"/>
      <c r="G440" s="287"/>
      <c r="H440" s="305"/>
      <c r="I440" s="268"/>
      <c r="K440" s="241"/>
    </row>
    <row r="441" spans="1:11" ht="12.75">
      <c r="A441" s="3"/>
      <c r="B441" s="4"/>
      <c r="E441" s="265"/>
      <c r="F441" s="288"/>
      <c r="G441" s="287"/>
      <c r="H441" s="305"/>
      <c r="I441" s="268"/>
      <c r="K441" s="241"/>
    </row>
    <row r="442" spans="1:11" ht="12.75">
      <c r="A442" s="3"/>
      <c r="B442" s="4"/>
      <c r="E442" s="265"/>
      <c r="F442" s="288"/>
      <c r="G442" s="287"/>
      <c r="H442" s="305"/>
      <c r="I442" s="268"/>
      <c r="K442" s="241"/>
    </row>
    <row r="443" spans="1:11" ht="12.75">
      <c r="A443" s="3"/>
      <c r="B443" s="4"/>
      <c r="E443" s="265"/>
      <c r="F443" s="288"/>
      <c r="G443" s="287"/>
      <c r="H443" s="305"/>
      <c r="I443" s="268"/>
      <c r="K443" s="241"/>
    </row>
    <row r="444" spans="1:11" ht="12.75">
      <c r="A444" s="3"/>
      <c r="B444" s="4"/>
      <c r="E444" s="265"/>
      <c r="F444" s="288"/>
      <c r="G444" s="287"/>
      <c r="H444" s="305"/>
      <c r="I444" s="268"/>
      <c r="K444" s="241"/>
    </row>
    <row r="445" spans="1:11" ht="12.75">
      <c r="A445" s="3"/>
      <c r="B445" s="4"/>
      <c r="E445" s="265"/>
      <c r="F445" s="288"/>
      <c r="G445" s="287"/>
      <c r="H445" s="305"/>
      <c r="I445" s="268"/>
      <c r="K445" s="241"/>
    </row>
    <row r="446" spans="1:11" ht="12.75">
      <c r="A446" s="3"/>
      <c r="B446" s="4"/>
      <c r="E446" s="265"/>
      <c r="F446" s="288"/>
      <c r="G446" s="287"/>
      <c r="H446" s="305"/>
      <c r="I446" s="268"/>
      <c r="K446" s="241"/>
    </row>
    <row r="447" spans="1:11" ht="12.75">
      <c r="A447" s="3"/>
      <c r="B447" s="4"/>
      <c r="E447" s="265"/>
      <c r="F447" s="288"/>
      <c r="G447" s="287"/>
      <c r="H447" s="305"/>
      <c r="I447" s="268"/>
      <c r="K447" s="241"/>
    </row>
    <row r="448" spans="1:11" ht="12.75">
      <c r="A448" s="3"/>
      <c r="B448" s="4"/>
      <c r="E448" s="265"/>
      <c r="F448" s="288"/>
      <c r="G448" s="287"/>
      <c r="H448" s="305"/>
      <c r="I448" s="268"/>
      <c r="K448" s="241"/>
    </row>
    <row r="449" spans="1:11" ht="12.75">
      <c r="A449" s="3"/>
      <c r="B449" s="4"/>
      <c r="E449" s="265"/>
      <c r="F449" s="288"/>
      <c r="G449" s="287"/>
      <c r="H449" s="305"/>
      <c r="I449" s="268"/>
      <c r="K449" s="241"/>
    </row>
    <row r="450" spans="1:11" ht="12.75">
      <c r="A450" s="3"/>
      <c r="B450" s="4"/>
      <c r="E450" s="265"/>
      <c r="F450" s="288"/>
      <c r="G450" s="287"/>
      <c r="H450" s="305"/>
      <c r="I450" s="268"/>
      <c r="K450" s="241"/>
    </row>
    <row r="451" spans="1:11" ht="12.75">
      <c r="A451" s="3"/>
      <c r="B451" s="4"/>
      <c r="E451" s="265"/>
      <c r="F451" s="288"/>
      <c r="G451" s="287"/>
      <c r="H451" s="305"/>
      <c r="I451" s="268"/>
      <c r="K451" s="241"/>
    </row>
    <row r="452" spans="1:11" ht="12.75">
      <c r="A452" s="3"/>
      <c r="B452" s="4"/>
      <c r="E452" s="265"/>
      <c r="F452" s="288"/>
      <c r="G452" s="287"/>
      <c r="H452" s="305"/>
      <c r="I452" s="268"/>
      <c r="K452" s="241"/>
    </row>
    <row r="453" spans="1:11" ht="12.75">
      <c r="A453" s="3"/>
      <c r="B453" s="4"/>
      <c r="E453" s="265"/>
      <c r="F453" s="288"/>
      <c r="G453" s="287"/>
      <c r="H453" s="305"/>
      <c r="I453" s="268"/>
      <c r="K453" s="241"/>
    </row>
    <row r="454" spans="1:11" ht="12.75">
      <c r="A454" s="3"/>
      <c r="B454" s="4"/>
      <c r="E454" s="265"/>
      <c r="F454" s="288"/>
      <c r="G454" s="287"/>
      <c r="H454" s="305"/>
      <c r="I454" s="268"/>
      <c r="K454" s="241"/>
    </row>
    <row r="455" spans="1:11" ht="12.75">
      <c r="A455" s="3"/>
      <c r="B455" s="4"/>
      <c r="E455" s="265"/>
      <c r="F455" s="288"/>
      <c r="G455" s="287"/>
      <c r="H455" s="305"/>
      <c r="I455" s="268"/>
      <c r="K455" s="241"/>
    </row>
    <row r="456" spans="1:11" ht="12.75">
      <c r="A456" s="3"/>
      <c r="B456" s="4"/>
      <c r="E456" s="265"/>
      <c r="F456" s="288"/>
      <c r="G456" s="287"/>
      <c r="H456" s="305"/>
      <c r="I456" s="268"/>
      <c r="K456" s="241"/>
    </row>
    <row r="457" spans="1:11" ht="12.75">
      <c r="A457" s="3"/>
      <c r="B457" s="4"/>
      <c r="E457" s="265"/>
      <c r="F457" s="288"/>
      <c r="G457" s="287"/>
      <c r="H457" s="305"/>
      <c r="I457" s="268"/>
      <c r="K457" s="241"/>
    </row>
    <row r="458" spans="1:11" ht="12.75">
      <c r="A458" s="3"/>
      <c r="B458" s="4"/>
      <c r="E458" s="265"/>
      <c r="F458" s="288"/>
      <c r="G458" s="287"/>
      <c r="H458" s="305"/>
      <c r="I458" s="268"/>
      <c r="K458" s="241"/>
    </row>
    <row r="459" spans="1:11" ht="12.75">
      <c r="A459" s="3"/>
      <c r="B459" s="4"/>
      <c r="E459" s="265"/>
      <c r="F459" s="288"/>
      <c r="G459" s="287"/>
      <c r="H459" s="305"/>
      <c r="I459" s="268"/>
      <c r="K459" s="241"/>
    </row>
    <row r="460" spans="1:11" ht="12.75">
      <c r="A460" s="3"/>
      <c r="B460" s="4"/>
      <c r="E460" s="265"/>
      <c r="F460" s="288"/>
      <c r="G460" s="287"/>
      <c r="H460" s="305"/>
      <c r="I460" s="268"/>
      <c r="K460" s="241"/>
    </row>
    <row r="461" spans="1:11" ht="12.75">
      <c r="A461" s="3"/>
      <c r="B461" s="4"/>
      <c r="E461" s="265"/>
      <c r="F461" s="288"/>
      <c r="G461" s="287"/>
      <c r="H461" s="305"/>
      <c r="I461" s="268"/>
      <c r="K461" s="241"/>
    </row>
    <row r="462" spans="1:11" ht="12.75">
      <c r="A462" s="3"/>
      <c r="B462" s="4"/>
      <c r="E462" s="265"/>
      <c r="F462" s="288"/>
      <c r="G462" s="287"/>
      <c r="H462" s="305"/>
      <c r="I462" s="268"/>
      <c r="K462" s="241"/>
    </row>
    <row r="463" spans="1:11" ht="12.75">
      <c r="A463" s="3"/>
      <c r="B463" s="4"/>
      <c r="E463" s="265"/>
      <c r="F463" s="288"/>
      <c r="G463" s="287"/>
      <c r="H463" s="305"/>
      <c r="I463" s="268"/>
      <c r="K463" s="241"/>
    </row>
    <row r="464" spans="1:11" ht="12.75">
      <c r="A464" s="3"/>
      <c r="B464" s="4"/>
      <c r="E464" s="265"/>
      <c r="F464" s="288"/>
      <c r="G464" s="287"/>
      <c r="H464" s="305"/>
      <c r="I464" s="268"/>
      <c r="K464" s="241"/>
    </row>
    <row r="465" spans="1:11" ht="12.75">
      <c r="A465" s="3"/>
      <c r="B465" s="4"/>
      <c r="E465" s="265"/>
      <c r="F465" s="288"/>
      <c r="G465" s="287"/>
      <c r="H465" s="305"/>
      <c r="I465" s="268"/>
      <c r="K465" s="241"/>
    </row>
    <row r="466" spans="1:11" ht="12.75">
      <c r="A466" s="3"/>
      <c r="B466" s="4"/>
      <c r="E466" s="265"/>
      <c r="F466" s="288"/>
      <c r="G466" s="287"/>
      <c r="H466" s="305"/>
      <c r="I466" s="268"/>
      <c r="K466" s="241"/>
    </row>
    <row r="467" spans="1:11" ht="12.75">
      <c r="A467" s="3"/>
      <c r="B467" s="4"/>
      <c r="E467" s="265"/>
      <c r="F467" s="288"/>
      <c r="G467" s="287"/>
      <c r="H467" s="305"/>
      <c r="I467" s="268"/>
      <c r="K467" s="241"/>
    </row>
    <row r="468" spans="1:11" ht="12.75">
      <c r="A468" s="3"/>
      <c r="B468" s="4"/>
      <c r="E468" s="265"/>
      <c r="F468" s="288"/>
      <c r="G468" s="287"/>
      <c r="H468" s="305"/>
      <c r="I468" s="268"/>
      <c r="K468" s="241"/>
    </row>
    <row r="469" spans="1:11" ht="12.75">
      <c r="A469" s="3"/>
      <c r="B469" s="4"/>
      <c r="E469" s="265"/>
      <c r="F469" s="288"/>
      <c r="G469" s="287"/>
      <c r="H469" s="305"/>
      <c r="I469" s="268"/>
      <c r="K469" s="241"/>
    </row>
    <row r="470" spans="1:11" ht="12.75">
      <c r="A470" s="3"/>
      <c r="B470" s="4"/>
      <c r="E470" s="265"/>
      <c r="F470" s="288"/>
      <c r="G470" s="287"/>
      <c r="H470" s="305"/>
      <c r="I470" s="268"/>
      <c r="K470" s="241"/>
    </row>
    <row r="471" spans="1:11" ht="12.75">
      <c r="A471" s="3"/>
      <c r="B471" s="4"/>
      <c r="E471" s="265"/>
      <c r="F471" s="288"/>
      <c r="G471" s="287"/>
      <c r="H471" s="305"/>
      <c r="I471" s="268"/>
      <c r="K471" s="241"/>
    </row>
    <row r="472" spans="1:11" ht="12.75">
      <c r="A472" s="3"/>
      <c r="B472" s="4"/>
      <c r="E472" s="265"/>
      <c r="F472" s="288"/>
      <c r="G472" s="287"/>
      <c r="H472" s="305"/>
      <c r="I472" s="268"/>
      <c r="K472" s="241"/>
    </row>
    <row r="473" spans="1:11" ht="12.75">
      <c r="A473" s="3"/>
      <c r="B473" s="4"/>
      <c r="E473" s="265"/>
      <c r="F473" s="288"/>
      <c r="G473" s="287"/>
      <c r="H473" s="305"/>
      <c r="I473" s="268"/>
      <c r="K473" s="241"/>
    </row>
    <row r="474" spans="1:11" ht="12.75">
      <c r="A474" s="3"/>
      <c r="B474" s="4"/>
      <c r="E474" s="265"/>
      <c r="F474" s="288"/>
      <c r="G474" s="287"/>
      <c r="H474" s="305"/>
      <c r="I474" s="268"/>
      <c r="K474" s="241"/>
    </row>
    <row r="475" spans="1:11" ht="12.75">
      <c r="A475" s="3"/>
      <c r="B475" s="4"/>
      <c r="E475" s="265"/>
      <c r="F475" s="288"/>
      <c r="G475" s="287"/>
      <c r="H475" s="305"/>
      <c r="I475" s="268"/>
      <c r="K475" s="241"/>
    </row>
    <row r="476" spans="1:11" ht="12.75">
      <c r="A476" s="3"/>
      <c r="B476" s="4"/>
      <c r="E476" s="265"/>
      <c r="F476" s="288"/>
      <c r="G476" s="287"/>
      <c r="H476" s="305"/>
      <c r="I476" s="268"/>
      <c r="K476" s="241"/>
    </row>
    <row r="477" spans="1:11" ht="12.75">
      <c r="A477" s="3"/>
      <c r="B477" s="4"/>
      <c r="E477" s="265"/>
      <c r="F477" s="288"/>
      <c r="G477" s="287"/>
      <c r="H477" s="305"/>
      <c r="I477" s="268"/>
      <c r="K477" s="241"/>
    </row>
    <row r="478" spans="1:11" ht="12.75">
      <c r="A478" s="3"/>
      <c r="B478" s="4"/>
      <c r="E478" s="265"/>
      <c r="F478" s="288"/>
      <c r="G478" s="287"/>
      <c r="H478" s="305"/>
      <c r="I478" s="268"/>
      <c r="K478" s="241"/>
    </row>
    <row r="479" spans="1:11" ht="12.75">
      <c r="A479" s="3"/>
      <c r="B479" s="4"/>
      <c r="E479" s="265"/>
      <c r="F479" s="288"/>
      <c r="G479" s="287"/>
      <c r="H479" s="305"/>
      <c r="I479" s="268"/>
      <c r="K479" s="241"/>
    </row>
    <row r="480" spans="1:11" ht="12.75">
      <c r="A480" s="3"/>
      <c r="B480" s="4"/>
      <c r="E480" s="265"/>
      <c r="F480" s="288"/>
      <c r="G480" s="287"/>
      <c r="H480" s="305"/>
      <c r="I480" s="268"/>
      <c r="K480" s="241"/>
    </row>
    <row r="481" spans="1:11" ht="12.75">
      <c r="A481" s="3"/>
      <c r="B481" s="4"/>
      <c r="E481" s="265"/>
      <c r="F481" s="288"/>
      <c r="G481" s="287"/>
      <c r="H481" s="305"/>
      <c r="I481" s="268"/>
      <c r="K481" s="241"/>
    </row>
    <row r="482" spans="1:11" ht="12.75">
      <c r="A482" s="3"/>
      <c r="B482" s="4"/>
      <c r="E482" s="265"/>
      <c r="F482" s="288"/>
      <c r="G482" s="287"/>
      <c r="H482" s="305"/>
      <c r="I482" s="268"/>
      <c r="K482" s="241"/>
    </row>
    <row r="483" spans="1:11" ht="12.75">
      <c r="A483" s="3"/>
      <c r="B483" s="4"/>
      <c r="E483" s="265"/>
      <c r="F483" s="288"/>
      <c r="G483" s="287"/>
      <c r="H483" s="305"/>
      <c r="I483" s="268"/>
      <c r="K483" s="241"/>
    </row>
    <row r="484" spans="1:11" ht="12.75">
      <c r="A484" s="3"/>
      <c r="B484" s="4"/>
      <c r="E484" s="265"/>
      <c r="F484" s="288"/>
      <c r="G484" s="287"/>
      <c r="H484" s="305"/>
      <c r="I484" s="268"/>
      <c r="K484" s="241"/>
    </row>
    <row r="485" spans="1:11" ht="12.75">
      <c r="A485" s="3"/>
      <c r="B485" s="4"/>
      <c r="E485" s="265"/>
      <c r="F485" s="288"/>
      <c r="G485" s="287"/>
      <c r="H485" s="305"/>
      <c r="I485" s="268"/>
      <c r="K485" s="241"/>
    </row>
    <row r="486" spans="1:11" ht="12.75">
      <c r="A486" s="3"/>
      <c r="B486" s="4"/>
      <c r="E486" s="265"/>
      <c r="F486" s="288"/>
      <c r="G486" s="287"/>
      <c r="H486" s="305"/>
      <c r="I486" s="268"/>
      <c r="K486" s="241"/>
    </row>
    <row r="487" spans="1:11" ht="12.75">
      <c r="A487" s="3"/>
      <c r="B487" s="4"/>
      <c r="E487" s="265"/>
      <c r="F487" s="288"/>
      <c r="G487" s="287"/>
      <c r="H487" s="305"/>
      <c r="I487" s="268"/>
      <c r="K487" s="241"/>
    </row>
    <row r="488" spans="1:11" ht="12.75">
      <c r="A488" s="3"/>
      <c r="B488" s="4"/>
      <c r="E488" s="265"/>
      <c r="F488" s="288"/>
      <c r="G488" s="287"/>
      <c r="H488" s="305"/>
      <c r="I488" s="268"/>
      <c r="K488" s="241"/>
    </row>
    <row r="489" spans="1:11" ht="12.75">
      <c r="A489" s="3"/>
      <c r="B489" s="4"/>
      <c r="E489" s="265"/>
      <c r="F489" s="288"/>
      <c r="G489" s="287"/>
      <c r="H489" s="305"/>
      <c r="I489" s="268"/>
      <c r="K489" s="241"/>
    </row>
    <row r="490" spans="1:11" ht="12.75">
      <c r="A490" s="3"/>
      <c r="B490" s="4"/>
      <c r="E490" s="265"/>
      <c r="F490" s="288"/>
      <c r="G490" s="287"/>
      <c r="H490" s="305"/>
      <c r="I490" s="268"/>
      <c r="K490" s="241"/>
    </row>
    <row r="491" spans="1:11" ht="12.75">
      <c r="A491" s="3"/>
      <c r="B491" s="4"/>
      <c r="E491" s="265"/>
      <c r="F491" s="288"/>
      <c r="G491" s="287"/>
      <c r="H491" s="305"/>
      <c r="I491" s="268"/>
      <c r="K491" s="241"/>
    </row>
    <row r="492" spans="1:11" ht="12.75">
      <c r="A492" s="3"/>
      <c r="B492" s="4"/>
      <c r="E492" s="265"/>
      <c r="F492" s="288"/>
      <c r="G492" s="287"/>
      <c r="H492" s="305"/>
      <c r="I492" s="268"/>
      <c r="K492" s="241"/>
    </row>
    <row r="493" spans="1:11" ht="12.75">
      <c r="A493" s="3"/>
      <c r="B493" s="4"/>
      <c r="E493" s="265"/>
      <c r="F493" s="288"/>
      <c r="G493" s="287"/>
      <c r="H493" s="305"/>
      <c r="I493" s="268"/>
      <c r="K493" s="241"/>
    </row>
    <row r="494" spans="1:11" ht="12.75">
      <c r="A494" s="3"/>
      <c r="B494" s="4"/>
      <c r="E494" s="265"/>
      <c r="F494" s="288"/>
      <c r="G494" s="287"/>
      <c r="H494" s="305"/>
      <c r="I494" s="268"/>
      <c r="K494" s="241"/>
    </row>
    <row r="495" spans="1:11" ht="12.75">
      <c r="A495" s="3"/>
      <c r="B495" s="4"/>
      <c r="E495" s="265"/>
      <c r="F495" s="288"/>
      <c r="G495" s="287"/>
      <c r="H495" s="305"/>
      <c r="I495" s="268"/>
      <c r="K495" s="241"/>
    </row>
    <row r="496" spans="1:11" ht="12.75">
      <c r="A496" s="3"/>
      <c r="B496" s="4"/>
      <c r="E496" s="265"/>
      <c r="F496" s="288"/>
      <c r="G496" s="287"/>
      <c r="H496" s="305"/>
      <c r="I496" s="268"/>
      <c r="K496" s="241"/>
    </row>
    <row r="497" spans="1:11" ht="12.75">
      <c r="A497" s="3"/>
      <c r="B497" s="4"/>
      <c r="E497" s="265"/>
      <c r="F497" s="288"/>
      <c r="G497" s="287"/>
      <c r="H497" s="305"/>
      <c r="I497" s="268"/>
      <c r="K497" s="241"/>
    </row>
    <row r="498" spans="1:11" ht="12.75">
      <c r="A498" s="3"/>
      <c r="B498" s="4"/>
      <c r="E498" s="265"/>
      <c r="F498" s="288"/>
      <c r="G498" s="287"/>
      <c r="H498" s="305"/>
      <c r="I498" s="268"/>
      <c r="K498" s="241"/>
    </row>
    <row r="499" spans="1:11" ht="12.75">
      <c r="A499" s="3"/>
      <c r="B499" s="4"/>
      <c r="E499" s="265"/>
      <c r="F499" s="288"/>
      <c r="G499" s="287"/>
      <c r="H499" s="305"/>
      <c r="I499" s="268"/>
      <c r="K499" s="241"/>
    </row>
    <row r="500" spans="1:11" ht="12.75">
      <c r="A500" s="3"/>
      <c r="B500" s="4"/>
      <c r="E500" s="265"/>
      <c r="F500" s="288"/>
      <c r="G500" s="287"/>
      <c r="H500" s="305"/>
      <c r="I500" s="268"/>
      <c r="K500" s="241"/>
    </row>
    <row r="501" spans="1:11" ht="12.75">
      <c r="A501" s="3"/>
      <c r="B501" s="4"/>
      <c r="E501" s="265"/>
      <c r="F501" s="288"/>
      <c r="G501" s="287"/>
      <c r="H501" s="305"/>
      <c r="I501" s="268"/>
      <c r="K501" s="241"/>
    </row>
    <row r="502" spans="1:11" ht="12.75">
      <c r="A502" s="3"/>
      <c r="B502" s="4"/>
      <c r="E502" s="265"/>
      <c r="F502" s="288"/>
      <c r="G502" s="287"/>
      <c r="H502" s="305"/>
      <c r="I502" s="268"/>
      <c r="K502" s="241"/>
    </row>
    <row r="503" spans="1:11" ht="12.75">
      <c r="A503" s="3"/>
      <c r="B503" s="4"/>
      <c r="E503" s="265"/>
      <c r="F503" s="288"/>
      <c r="G503" s="287"/>
      <c r="H503" s="305"/>
      <c r="I503" s="268"/>
      <c r="K503" s="241"/>
    </row>
    <row r="504" spans="1:11" ht="12.75">
      <c r="A504" s="3"/>
      <c r="B504" s="4"/>
      <c r="E504" s="265"/>
      <c r="F504" s="288"/>
      <c r="G504" s="287"/>
      <c r="H504" s="305"/>
      <c r="I504" s="268"/>
      <c r="K504" s="241"/>
    </row>
    <row r="505" spans="1:11" ht="12.75">
      <c r="A505" s="3"/>
      <c r="B505" s="4"/>
      <c r="E505" s="265"/>
      <c r="F505" s="288"/>
      <c r="G505" s="287"/>
      <c r="H505" s="305"/>
      <c r="I505" s="268"/>
      <c r="K505" s="241"/>
    </row>
    <row r="506" spans="1:11" ht="12.75">
      <c r="A506" s="3"/>
      <c r="B506" s="4"/>
      <c r="E506" s="265"/>
      <c r="F506" s="288"/>
      <c r="G506" s="287"/>
      <c r="H506" s="305"/>
      <c r="I506" s="268"/>
      <c r="K506" s="241"/>
    </row>
    <row r="507" spans="1:11" ht="12.75">
      <c r="A507" s="3"/>
      <c r="B507" s="4"/>
      <c r="E507" s="265"/>
      <c r="F507" s="288"/>
      <c r="G507" s="287"/>
      <c r="H507" s="305"/>
      <c r="I507" s="268"/>
      <c r="K507" s="241"/>
    </row>
    <row r="508" spans="1:11" ht="12.75">
      <c r="A508" s="3"/>
      <c r="B508" s="4"/>
      <c r="E508" s="265"/>
      <c r="F508" s="288"/>
      <c r="G508" s="287"/>
      <c r="H508" s="305"/>
      <c r="I508" s="268"/>
      <c r="K508" s="241"/>
    </row>
    <row r="509" spans="1:11" ht="12.75">
      <c r="A509" s="3"/>
      <c r="B509" s="4"/>
      <c r="E509" s="265"/>
      <c r="F509" s="288"/>
      <c r="G509" s="287"/>
      <c r="H509" s="305"/>
      <c r="I509" s="268"/>
      <c r="K509" s="241"/>
    </row>
    <row r="510" spans="1:11" ht="12.75">
      <c r="A510" s="3"/>
      <c r="B510" s="4"/>
      <c r="E510" s="265"/>
      <c r="F510" s="288"/>
      <c r="G510" s="287"/>
      <c r="H510" s="305"/>
      <c r="I510" s="268"/>
      <c r="K510" s="241"/>
    </row>
    <row r="511" spans="1:11" ht="12.75">
      <c r="A511" s="3"/>
      <c r="B511" s="4"/>
      <c r="E511" s="265"/>
      <c r="F511" s="288"/>
      <c r="G511" s="287"/>
      <c r="H511" s="305"/>
      <c r="I511" s="268"/>
      <c r="K511" s="241"/>
    </row>
    <row r="512" spans="1:11" ht="12.75">
      <c r="A512" s="3"/>
      <c r="B512" s="4"/>
      <c r="E512" s="265"/>
      <c r="F512" s="288"/>
      <c r="G512" s="287"/>
      <c r="H512" s="305"/>
      <c r="I512" s="268"/>
      <c r="K512" s="241"/>
    </row>
    <row r="513" spans="1:11" ht="12.75">
      <c r="A513" s="3"/>
      <c r="B513" s="4"/>
      <c r="E513" s="265"/>
      <c r="F513" s="288"/>
      <c r="G513" s="287"/>
      <c r="H513" s="305"/>
      <c r="I513" s="268"/>
      <c r="K513" s="241"/>
    </row>
    <row r="514" spans="1:11" ht="12.75">
      <c r="A514" s="3"/>
      <c r="B514" s="4"/>
      <c r="E514" s="265"/>
      <c r="F514" s="288"/>
      <c r="G514" s="287"/>
      <c r="H514" s="305"/>
      <c r="I514" s="268"/>
      <c r="K514" s="241"/>
    </row>
    <row r="515" spans="1:11" ht="12.75">
      <c r="A515" s="3"/>
      <c r="B515" s="4"/>
      <c r="E515" s="265"/>
      <c r="F515" s="288"/>
      <c r="G515" s="287"/>
      <c r="H515" s="305"/>
      <c r="I515" s="268"/>
      <c r="K515" s="241"/>
    </row>
    <row r="516" spans="1:11" ht="12.75">
      <c r="A516" s="3"/>
      <c r="B516" s="4"/>
      <c r="E516" s="265"/>
      <c r="F516" s="288"/>
      <c r="G516" s="287"/>
      <c r="H516" s="305"/>
      <c r="I516" s="268"/>
      <c r="K516" s="241"/>
    </row>
    <row r="517" spans="1:11" ht="12.75">
      <c r="A517" s="3"/>
      <c r="B517" s="4"/>
      <c r="E517" s="265"/>
      <c r="F517" s="288"/>
      <c r="G517" s="287"/>
      <c r="H517" s="305"/>
      <c r="I517" s="268"/>
      <c r="K517" s="241"/>
    </row>
    <row r="518" spans="1:11" ht="12.75">
      <c r="A518" s="3"/>
      <c r="B518" s="4"/>
      <c r="E518" s="265"/>
      <c r="F518" s="288"/>
      <c r="G518" s="287"/>
      <c r="H518" s="305"/>
      <c r="I518" s="268"/>
      <c r="K518" s="241"/>
    </row>
    <row r="519" spans="1:11" ht="12.75">
      <c r="A519" s="3"/>
      <c r="B519" s="4"/>
      <c r="E519" s="265"/>
      <c r="F519" s="288"/>
      <c r="G519" s="287"/>
      <c r="H519" s="305"/>
      <c r="I519" s="268"/>
      <c r="K519" s="241"/>
    </row>
    <row r="520" spans="1:11" ht="12.75">
      <c r="A520" s="3"/>
      <c r="B520" s="4"/>
      <c r="E520" s="265"/>
      <c r="F520" s="288"/>
      <c r="G520" s="287"/>
      <c r="H520" s="305"/>
      <c r="I520" s="268"/>
      <c r="K520" s="241"/>
    </row>
    <row r="521" spans="1:11" ht="12.75">
      <c r="A521" s="3"/>
      <c r="B521" s="4"/>
      <c r="E521" s="265"/>
      <c r="F521" s="288"/>
      <c r="G521" s="287"/>
      <c r="H521" s="305"/>
      <c r="I521" s="268"/>
      <c r="K521" s="241"/>
    </row>
    <row r="522" spans="1:11" ht="12.75">
      <c r="A522" s="3"/>
      <c r="B522" s="4"/>
      <c r="E522" s="265"/>
      <c r="F522" s="288"/>
      <c r="G522" s="287"/>
      <c r="H522" s="305"/>
      <c r="I522" s="268"/>
      <c r="K522" s="241"/>
    </row>
    <row r="523" spans="1:11" ht="12.75">
      <c r="A523" s="3"/>
      <c r="B523" s="4"/>
      <c r="E523" s="265"/>
      <c r="F523" s="288"/>
      <c r="G523" s="287"/>
      <c r="H523" s="305"/>
      <c r="I523" s="268"/>
      <c r="K523" s="241"/>
    </row>
    <row r="524" spans="1:11" ht="12.75">
      <c r="A524" s="3"/>
      <c r="B524" s="4"/>
      <c r="E524" s="265"/>
      <c r="F524" s="288"/>
      <c r="G524" s="287"/>
      <c r="H524" s="305"/>
      <c r="I524" s="268"/>
      <c r="K524" s="241"/>
    </row>
    <row r="525" spans="1:11" ht="12.75">
      <c r="A525" s="3"/>
      <c r="B525" s="4"/>
      <c r="E525" s="265"/>
      <c r="F525" s="288"/>
      <c r="G525" s="287"/>
      <c r="H525" s="305"/>
      <c r="I525" s="268"/>
      <c r="K525" s="241"/>
    </row>
    <row r="526" spans="1:11" ht="12.75">
      <c r="A526" s="3"/>
      <c r="B526" s="4"/>
      <c r="E526" s="265"/>
      <c r="F526" s="288"/>
      <c r="G526" s="287"/>
      <c r="H526" s="305"/>
      <c r="I526" s="268"/>
      <c r="K526" s="241"/>
    </row>
    <row r="527" spans="1:11" ht="12.75">
      <c r="A527" s="3"/>
      <c r="B527" s="4"/>
      <c r="E527" s="265"/>
      <c r="F527" s="288"/>
      <c r="G527" s="287"/>
      <c r="H527" s="305"/>
      <c r="I527" s="268"/>
      <c r="K527" s="241"/>
    </row>
    <row r="528" spans="1:11" ht="12.75">
      <c r="A528" s="3"/>
      <c r="B528" s="4"/>
      <c r="E528" s="265"/>
      <c r="F528" s="288"/>
      <c r="G528" s="287"/>
      <c r="H528" s="305"/>
      <c r="I528" s="268"/>
      <c r="K528" s="241"/>
    </row>
    <row r="529" spans="1:11" ht="12.75">
      <c r="A529" s="3"/>
      <c r="B529" s="4"/>
      <c r="E529" s="265"/>
      <c r="F529" s="288"/>
      <c r="G529" s="287"/>
      <c r="H529" s="305"/>
      <c r="I529" s="268"/>
      <c r="K529" s="241"/>
    </row>
    <row r="530" spans="1:11" ht="12.75">
      <c r="A530" s="3"/>
      <c r="B530" s="4"/>
      <c r="E530" s="265"/>
      <c r="F530" s="288"/>
      <c r="G530" s="287"/>
      <c r="H530" s="305"/>
      <c r="I530" s="268"/>
      <c r="K530" s="241"/>
    </row>
    <row r="531" spans="1:11" ht="12.75">
      <c r="A531" s="3"/>
      <c r="B531" s="4"/>
      <c r="E531" s="265"/>
      <c r="F531" s="288"/>
      <c r="G531" s="287"/>
      <c r="H531" s="305"/>
      <c r="I531" s="268"/>
      <c r="K531" s="241"/>
    </row>
    <row r="532" spans="1:11" ht="12.75">
      <c r="A532" s="3"/>
      <c r="B532" s="4"/>
      <c r="E532" s="265"/>
      <c r="F532" s="288"/>
      <c r="G532" s="287"/>
      <c r="H532" s="305"/>
      <c r="I532" s="268"/>
      <c r="K532" s="241"/>
    </row>
    <row r="533" spans="1:11" ht="12.75">
      <c r="A533" s="3"/>
      <c r="B533" s="4"/>
      <c r="E533" s="265"/>
      <c r="F533" s="288"/>
      <c r="G533" s="287"/>
      <c r="H533" s="305"/>
      <c r="I533" s="268"/>
      <c r="K533" s="241"/>
    </row>
    <row r="534" spans="1:11" ht="12.75">
      <c r="A534" s="3"/>
      <c r="B534" s="4"/>
      <c r="E534" s="265"/>
      <c r="F534" s="288"/>
      <c r="G534" s="287"/>
      <c r="H534" s="305"/>
      <c r="I534" s="268"/>
      <c r="K534" s="241"/>
    </row>
    <row r="535" spans="1:11" ht="12.75">
      <c r="A535" s="3"/>
      <c r="B535" s="4"/>
      <c r="E535" s="265"/>
      <c r="F535" s="288"/>
      <c r="G535" s="287"/>
      <c r="H535" s="305"/>
      <c r="I535" s="268"/>
      <c r="K535" s="241"/>
    </row>
    <row r="536" spans="1:11" ht="12.75">
      <c r="A536" s="3"/>
      <c r="B536" s="4"/>
      <c r="E536" s="265"/>
      <c r="F536" s="288"/>
      <c r="G536" s="287"/>
      <c r="H536" s="305"/>
      <c r="I536" s="268"/>
      <c r="K536" s="241"/>
    </row>
    <row r="537" spans="1:11" ht="12.75">
      <c r="A537" s="3"/>
      <c r="B537" s="4"/>
      <c r="E537" s="265"/>
      <c r="F537" s="288"/>
      <c r="G537" s="287"/>
      <c r="H537" s="305"/>
      <c r="I537" s="268"/>
      <c r="K537" s="241"/>
    </row>
    <row r="538" spans="1:11" ht="12.75">
      <c r="A538" s="3"/>
      <c r="B538" s="4"/>
      <c r="E538" s="265"/>
      <c r="F538" s="288"/>
      <c r="G538" s="287"/>
      <c r="H538" s="305"/>
      <c r="I538" s="268"/>
      <c r="K538" s="241"/>
    </row>
    <row r="539" spans="1:11" ht="12.75">
      <c r="A539" s="3"/>
      <c r="B539" s="4"/>
      <c r="E539" s="265"/>
      <c r="F539" s="288"/>
      <c r="G539" s="287"/>
      <c r="H539" s="305"/>
      <c r="I539" s="268"/>
      <c r="K539" s="241"/>
    </row>
    <row r="540" spans="1:11" ht="12.75">
      <c r="A540" s="3"/>
      <c r="B540" s="4"/>
      <c r="E540" s="265"/>
      <c r="F540" s="288"/>
      <c r="G540" s="287"/>
      <c r="H540" s="305"/>
      <c r="I540" s="268"/>
      <c r="K540" s="241"/>
    </row>
    <row r="541" spans="1:11" ht="12.75">
      <c r="A541" s="3"/>
      <c r="B541" s="4"/>
      <c r="E541" s="265"/>
      <c r="F541" s="288"/>
      <c r="G541" s="287"/>
      <c r="H541" s="305"/>
      <c r="I541" s="268"/>
      <c r="K541" s="241"/>
    </row>
    <row r="542" spans="1:11" ht="12.75">
      <c r="A542" s="3"/>
      <c r="B542" s="4"/>
      <c r="E542" s="265"/>
      <c r="F542" s="288"/>
      <c r="G542" s="287"/>
      <c r="H542" s="305"/>
      <c r="I542" s="268"/>
      <c r="K542" s="241"/>
    </row>
    <row r="543" spans="1:11" ht="12.75">
      <c r="A543" s="3"/>
      <c r="B543" s="4"/>
      <c r="E543" s="265"/>
      <c r="F543" s="288"/>
      <c r="G543" s="287"/>
      <c r="H543" s="305"/>
      <c r="I543" s="268"/>
      <c r="K543" s="241"/>
    </row>
    <row r="544" spans="1:11" ht="12.75">
      <c r="A544" s="3"/>
      <c r="B544" s="4"/>
      <c r="E544" s="265"/>
      <c r="F544" s="288"/>
      <c r="G544" s="287"/>
      <c r="H544" s="305"/>
      <c r="I544" s="268"/>
      <c r="K544" s="241"/>
    </row>
    <row r="545" spans="1:11" ht="12.75">
      <c r="A545" s="3"/>
      <c r="B545" s="4"/>
      <c r="E545" s="265"/>
      <c r="F545" s="288"/>
      <c r="G545" s="287"/>
      <c r="H545" s="305"/>
      <c r="I545" s="268"/>
      <c r="K545" s="241"/>
    </row>
    <row r="546" spans="1:11" ht="12.75">
      <c r="A546" s="3"/>
      <c r="B546" s="4"/>
      <c r="E546" s="265"/>
      <c r="F546" s="288"/>
      <c r="G546" s="287"/>
      <c r="H546" s="305"/>
      <c r="I546" s="268"/>
      <c r="K546" s="241"/>
    </row>
    <row r="547" spans="1:11" ht="12.75">
      <c r="A547" s="3"/>
      <c r="B547" s="4"/>
      <c r="E547" s="265"/>
      <c r="F547" s="288"/>
      <c r="G547" s="287"/>
      <c r="H547" s="305"/>
      <c r="I547" s="268"/>
      <c r="K547" s="241"/>
    </row>
    <row r="548" spans="1:11" ht="12.75">
      <c r="A548" s="3"/>
      <c r="B548" s="4"/>
      <c r="E548" s="265"/>
      <c r="F548" s="288"/>
      <c r="G548" s="287"/>
      <c r="H548" s="305"/>
      <c r="I548" s="268"/>
      <c r="K548" s="241"/>
    </row>
    <row r="549" spans="1:11" ht="12.75">
      <c r="A549" s="3"/>
      <c r="B549" s="4"/>
      <c r="E549" s="265"/>
      <c r="F549" s="288"/>
      <c r="G549" s="287"/>
      <c r="H549" s="305"/>
      <c r="I549" s="268"/>
      <c r="K549" s="241"/>
    </row>
    <row r="550" spans="1:11" ht="12.75">
      <c r="A550" s="3"/>
      <c r="B550" s="4"/>
      <c r="E550" s="265"/>
      <c r="F550" s="288"/>
      <c r="G550" s="287"/>
      <c r="H550" s="305"/>
      <c r="I550" s="268"/>
      <c r="K550" s="241"/>
    </row>
    <row r="551" spans="1:11" ht="12.75">
      <c r="A551" s="3"/>
      <c r="B551" s="4"/>
      <c r="E551" s="265"/>
      <c r="F551" s="288"/>
      <c r="G551" s="287"/>
      <c r="H551" s="305"/>
      <c r="I551" s="268"/>
      <c r="K551" s="241"/>
    </row>
    <row r="552" spans="1:11" ht="12.75">
      <c r="A552" s="3"/>
      <c r="B552" s="4"/>
      <c r="E552" s="265"/>
      <c r="F552" s="288"/>
      <c r="G552" s="287"/>
      <c r="H552" s="305"/>
      <c r="I552" s="268"/>
      <c r="K552" s="241"/>
    </row>
    <row r="553" spans="1:11" ht="12.75">
      <c r="A553" s="3"/>
      <c r="B553" s="4"/>
      <c r="E553" s="265"/>
      <c r="F553" s="288"/>
      <c r="G553" s="287"/>
      <c r="H553" s="305"/>
      <c r="I553" s="268"/>
      <c r="K553" s="241"/>
    </row>
    <row r="554" spans="1:11" ht="12.75">
      <c r="A554" s="3"/>
      <c r="B554" s="4"/>
      <c r="E554" s="265"/>
      <c r="F554" s="288"/>
      <c r="G554" s="287"/>
      <c r="H554" s="305"/>
      <c r="I554" s="268"/>
      <c r="K554" s="241"/>
    </row>
    <row r="555" spans="1:11" ht="12.75">
      <c r="A555" s="3"/>
      <c r="B555" s="4"/>
      <c r="E555" s="265"/>
      <c r="F555" s="288"/>
      <c r="G555" s="287"/>
      <c r="H555" s="305"/>
      <c r="I555" s="268"/>
      <c r="K555" s="241"/>
    </row>
    <row r="556" spans="1:11" ht="12.75">
      <c r="A556" s="3"/>
      <c r="B556" s="4"/>
      <c r="E556" s="265"/>
      <c r="F556" s="288"/>
      <c r="G556" s="287"/>
      <c r="H556" s="305"/>
      <c r="I556" s="268"/>
      <c r="K556" s="241"/>
    </row>
    <row r="557" spans="1:11" ht="12.75">
      <c r="A557" s="3"/>
      <c r="B557" s="4"/>
      <c r="E557" s="265"/>
      <c r="F557" s="288"/>
      <c r="G557" s="287"/>
      <c r="H557" s="305"/>
      <c r="I557" s="268"/>
      <c r="K557" s="241"/>
    </row>
    <row r="558" spans="1:11" ht="12.75">
      <c r="A558" s="3"/>
      <c r="B558" s="4"/>
      <c r="E558" s="265"/>
      <c r="F558" s="288"/>
      <c r="G558" s="287"/>
      <c r="H558" s="305"/>
      <c r="I558" s="268"/>
      <c r="K558" s="241"/>
    </row>
    <row r="559" spans="1:11" ht="12.75">
      <c r="A559" s="3"/>
      <c r="B559" s="4"/>
      <c r="E559" s="265"/>
      <c r="F559" s="288"/>
      <c r="G559" s="287"/>
      <c r="H559" s="305"/>
      <c r="I559" s="268"/>
      <c r="K559" s="241"/>
    </row>
    <row r="560" spans="1:11" ht="12.75">
      <c r="A560" s="3"/>
      <c r="B560" s="4"/>
      <c r="E560" s="265"/>
      <c r="F560" s="288"/>
      <c r="G560" s="287"/>
      <c r="H560" s="305"/>
      <c r="I560" s="268"/>
      <c r="K560" s="241"/>
    </row>
    <row r="561" spans="1:11" ht="12.75">
      <c r="A561" s="3"/>
      <c r="B561" s="4"/>
      <c r="E561" s="265"/>
      <c r="F561" s="288"/>
      <c r="G561" s="287"/>
      <c r="H561" s="305"/>
      <c r="I561" s="268"/>
      <c r="K561" s="241"/>
    </row>
    <row r="562" spans="1:11" ht="12.75">
      <c r="A562" s="3"/>
      <c r="B562" s="4"/>
      <c r="E562" s="265"/>
      <c r="F562" s="288"/>
      <c r="G562" s="287"/>
      <c r="H562" s="305"/>
      <c r="I562" s="268"/>
      <c r="K562" s="241"/>
    </row>
    <row r="563" spans="1:11" ht="12.75">
      <c r="A563" s="3"/>
      <c r="B563" s="4"/>
      <c r="E563" s="265"/>
      <c r="F563" s="288"/>
      <c r="G563" s="287"/>
      <c r="H563" s="305"/>
      <c r="I563" s="268"/>
      <c r="K563" s="241"/>
    </row>
    <row r="564" spans="1:11" ht="12.75">
      <c r="A564" s="3"/>
      <c r="B564" s="4"/>
      <c r="E564" s="265"/>
      <c r="F564" s="288"/>
      <c r="G564" s="287"/>
      <c r="H564" s="305"/>
      <c r="I564" s="268"/>
      <c r="K564" s="241"/>
    </row>
    <row r="565" spans="1:11" ht="12.75">
      <c r="A565" s="3"/>
      <c r="B565" s="4"/>
      <c r="E565" s="265"/>
      <c r="F565" s="288"/>
      <c r="G565" s="287"/>
      <c r="H565" s="305"/>
      <c r="I565" s="268"/>
      <c r="K565" s="241"/>
    </row>
    <row r="566" spans="1:11" ht="12.75">
      <c r="A566" s="3"/>
      <c r="B566" s="4"/>
      <c r="E566" s="265"/>
      <c r="F566" s="288"/>
      <c r="G566" s="287"/>
      <c r="H566" s="305"/>
      <c r="I566" s="268"/>
      <c r="K566" s="241"/>
    </row>
    <row r="567" spans="1:11" ht="12.75">
      <c r="A567" s="3"/>
      <c r="B567" s="4"/>
      <c r="E567" s="265"/>
      <c r="F567" s="288"/>
      <c r="G567" s="287"/>
      <c r="H567" s="305"/>
      <c r="I567" s="268"/>
      <c r="K567" s="241"/>
    </row>
    <row r="568" spans="1:11" ht="12.75">
      <c r="A568" s="3"/>
      <c r="B568" s="4"/>
      <c r="E568" s="265"/>
      <c r="F568" s="288"/>
      <c r="G568" s="287"/>
      <c r="H568" s="305"/>
      <c r="I568" s="268"/>
      <c r="K568" s="241"/>
    </row>
    <row r="569" spans="1:11" ht="12.75">
      <c r="A569" s="3"/>
      <c r="B569" s="4"/>
      <c r="E569" s="265"/>
      <c r="F569" s="288"/>
      <c r="G569" s="287"/>
      <c r="H569" s="305"/>
      <c r="I569" s="268"/>
      <c r="K569" s="241"/>
    </row>
    <row r="570" spans="1:11" ht="12.75">
      <c r="A570" s="3"/>
      <c r="B570" s="4"/>
      <c r="E570" s="265"/>
      <c r="F570" s="288"/>
      <c r="G570" s="287"/>
      <c r="H570" s="305"/>
      <c r="I570" s="268"/>
      <c r="K570" s="241"/>
    </row>
    <row r="571" spans="1:11" ht="12.75">
      <c r="A571" s="3"/>
      <c r="B571" s="4"/>
      <c r="E571" s="265"/>
      <c r="F571" s="288"/>
      <c r="G571" s="287"/>
      <c r="H571" s="305"/>
      <c r="I571" s="268"/>
      <c r="K571" s="241"/>
    </row>
    <row r="572" spans="1:11" ht="12.75">
      <c r="A572" s="3"/>
      <c r="B572" s="4"/>
      <c r="E572" s="265"/>
      <c r="F572" s="288"/>
      <c r="G572" s="287"/>
      <c r="H572" s="305"/>
      <c r="I572" s="268"/>
      <c r="K572" s="241"/>
    </row>
    <row r="573" spans="1:11" ht="12.75">
      <c r="A573" s="3"/>
      <c r="B573" s="4"/>
      <c r="E573" s="265"/>
      <c r="F573" s="288"/>
      <c r="G573" s="287"/>
      <c r="H573" s="305"/>
      <c r="I573" s="268"/>
      <c r="K573" s="241"/>
    </row>
    <row r="574" spans="1:11" ht="12.75">
      <c r="A574" s="3"/>
      <c r="B574" s="4"/>
      <c r="E574" s="265"/>
      <c r="F574" s="288"/>
      <c r="G574" s="287"/>
      <c r="H574" s="305"/>
      <c r="I574" s="268"/>
      <c r="K574" s="241"/>
    </row>
    <row r="575" spans="1:11" ht="12.75">
      <c r="A575" s="3"/>
      <c r="B575" s="4"/>
      <c r="E575" s="265"/>
      <c r="F575" s="288"/>
      <c r="G575" s="287"/>
      <c r="H575" s="305"/>
      <c r="I575" s="268"/>
      <c r="K575" s="241"/>
    </row>
    <row r="576" spans="1:11" ht="12.75">
      <c r="A576" s="3"/>
      <c r="B576" s="4"/>
      <c r="E576" s="265"/>
      <c r="F576" s="288"/>
      <c r="G576" s="287"/>
      <c r="H576" s="305"/>
      <c r="I576" s="268"/>
      <c r="K576" s="241"/>
    </row>
    <row r="577" spans="1:11" ht="12.75">
      <c r="A577" s="3"/>
      <c r="B577" s="4"/>
      <c r="E577" s="265"/>
      <c r="F577" s="288"/>
      <c r="G577" s="287"/>
      <c r="H577" s="305"/>
      <c r="I577" s="268"/>
      <c r="K577" s="241"/>
    </row>
    <row r="578" spans="1:11" ht="12.75">
      <c r="A578" s="3"/>
      <c r="B578" s="4"/>
      <c r="E578" s="265"/>
      <c r="F578" s="288"/>
      <c r="G578" s="287"/>
      <c r="H578" s="305"/>
      <c r="I578" s="268"/>
      <c r="K578" s="241"/>
    </row>
    <row r="579" spans="1:11" ht="12.75">
      <c r="A579" s="3"/>
      <c r="B579" s="4"/>
      <c r="E579" s="265"/>
      <c r="F579" s="288"/>
      <c r="G579" s="287"/>
      <c r="H579" s="305"/>
      <c r="I579" s="268"/>
      <c r="K579" s="241"/>
    </row>
    <row r="580" spans="1:11" ht="12.75">
      <c r="A580" s="3"/>
      <c r="B580" s="4"/>
      <c r="E580" s="265"/>
      <c r="F580" s="288"/>
      <c r="G580" s="287"/>
      <c r="H580" s="305"/>
      <c r="I580" s="268"/>
      <c r="K580" s="241"/>
    </row>
    <row r="581" spans="1:11" ht="12.75">
      <c r="A581" s="3"/>
      <c r="B581" s="4"/>
      <c r="E581" s="265"/>
      <c r="F581" s="288"/>
      <c r="G581" s="287"/>
      <c r="H581" s="305"/>
      <c r="I581" s="268"/>
      <c r="K581" s="241"/>
    </row>
    <row r="582" spans="1:11" ht="12.75">
      <c r="A582" s="3"/>
      <c r="B582" s="4"/>
      <c r="E582" s="265"/>
      <c r="F582" s="288"/>
      <c r="G582" s="287"/>
      <c r="H582" s="305"/>
      <c r="I582" s="268"/>
      <c r="K582" s="241"/>
    </row>
    <row r="583" spans="1:11" ht="12.75">
      <c r="A583" s="3"/>
      <c r="B583" s="4"/>
      <c r="E583" s="265"/>
      <c r="F583" s="288"/>
      <c r="G583" s="287"/>
      <c r="H583" s="305"/>
      <c r="I583" s="268"/>
      <c r="K583" s="241"/>
    </row>
    <row r="584" spans="1:11" ht="12.75">
      <c r="A584" s="3"/>
      <c r="B584" s="4"/>
      <c r="E584" s="265"/>
      <c r="F584" s="288"/>
      <c r="G584" s="287"/>
      <c r="H584" s="305"/>
      <c r="I584" s="268"/>
      <c r="K584" s="241"/>
    </row>
    <row r="585" spans="1:11" ht="12.75">
      <c r="A585" s="3"/>
      <c r="B585" s="4"/>
      <c r="E585" s="265"/>
      <c r="F585" s="288"/>
      <c r="G585" s="287"/>
      <c r="H585" s="305"/>
      <c r="I585" s="268"/>
      <c r="K585" s="241"/>
    </row>
    <row r="586" spans="1:11" ht="12.75">
      <c r="A586" s="3"/>
      <c r="B586" s="4"/>
      <c r="E586" s="265"/>
      <c r="F586" s="288"/>
      <c r="G586" s="287"/>
      <c r="H586" s="305"/>
      <c r="I586" s="268"/>
      <c r="K586" s="241"/>
    </row>
    <row r="587" spans="1:11" ht="12.75">
      <c r="A587" s="3"/>
      <c r="B587" s="4"/>
      <c r="E587" s="265"/>
      <c r="F587" s="288"/>
      <c r="G587" s="287"/>
      <c r="H587" s="305"/>
      <c r="I587" s="268"/>
      <c r="K587" s="241"/>
    </row>
    <row r="588" spans="1:11" ht="12.75">
      <c r="A588" s="3"/>
      <c r="B588" s="4"/>
      <c r="E588" s="265"/>
      <c r="F588" s="288"/>
      <c r="G588" s="287"/>
      <c r="H588" s="305"/>
      <c r="I588" s="268"/>
      <c r="K588" s="241"/>
    </row>
    <row r="589" spans="1:11" ht="12.75">
      <c r="A589" s="3"/>
      <c r="B589" s="4"/>
      <c r="E589" s="265"/>
      <c r="F589" s="288"/>
      <c r="G589" s="287"/>
      <c r="H589" s="305"/>
      <c r="I589" s="268"/>
      <c r="K589" s="241"/>
    </row>
    <row r="590" spans="1:11" ht="12.75">
      <c r="A590" s="3"/>
      <c r="B590" s="4"/>
      <c r="E590" s="265"/>
      <c r="F590" s="288"/>
      <c r="G590" s="287"/>
      <c r="H590" s="305"/>
      <c r="I590" s="268"/>
      <c r="K590" s="241"/>
    </row>
    <row r="591" spans="1:11" ht="12.75">
      <c r="A591" s="3"/>
      <c r="B591" s="4"/>
      <c r="E591" s="265"/>
      <c r="F591" s="288"/>
      <c r="G591" s="287"/>
      <c r="H591" s="305"/>
      <c r="I591" s="268"/>
      <c r="K591" s="241"/>
    </row>
    <row r="592" spans="1:11" ht="12.75">
      <c r="A592" s="3"/>
      <c r="B592" s="4"/>
      <c r="E592" s="265"/>
      <c r="F592" s="288"/>
      <c r="G592" s="287"/>
      <c r="H592" s="305"/>
      <c r="I592" s="268"/>
      <c r="K592" s="241"/>
    </row>
    <row r="593" spans="1:11" ht="12.75">
      <c r="A593" s="3"/>
      <c r="B593" s="4"/>
      <c r="E593" s="265"/>
      <c r="F593" s="288"/>
      <c r="G593" s="287"/>
      <c r="H593" s="305"/>
      <c r="I593" s="268"/>
      <c r="K593" s="241"/>
    </row>
    <row r="594" spans="1:11" ht="12.75">
      <c r="A594" s="3"/>
      <c r="B594" s="4"/>
      <c r="E594" s="265"/>
      <c r="F594" s="288"/>
      <c r="G594" s="287"/>
      <c r="H594" s="305"/>
      <c r="I594" s="268"/>
      <c r="K594" s="241"/>
    </row>
    <row r="595" spans="1:11" ht="12.75">
      <c r="A595" s="3"/>
      <c r="B595" s="4"/>
      <c r="E595" s="265"/>
      <c r="F595" s="288"/>
      <c r="G595" s="287"/>
      <c r="H595" s="305"/>
      <c r="I595" s="268"/>
      <c r="K595" s="241"/>
    </row>
    <row r="596" spans="1:11" ht="12.75">
      <c r="A596" s="3"/>
      <c r="B596" s="4"/>
      <c r="E596" s="265"/>
      <c r="F596" s="288"/>
      <c r="G596" s="287"/>
      <c r="H596" s="305"/>
      <c r="I596" s="268"/>
      <c r="K596" s="241"/>
    </row>
    <row r="597" spans="1:11" ht="12.75">
      <c r="A597" s="3"/>
      <c r="B597" s="4"/>
      <c r="E597" s="265"/>
      <c r="F597" s="288"/>
      <c r="G597" s="287"/>
      <c r="H597" s="305"/>
      <c r="I597" s="268"/>
      <c r="K597" s="241"/>
    </row>
    <row r="598" spans="1:11" ht="12.75">
      <c r="A598" s="3"/>
      <c r="B598" s="4"/>
      <c r="E598" s="265"/>
      <c r="F598" s="288"/>
      <c r="G598" s="287"/>
      <c r="H598" s="305"/>
      <c r="I598" s="268"/>
      <c r="K598" s="241"/>
    </row>
    <row r="599" spans="1:11" ht="12.75">
      <c r="A599" s="3"/>
      <c r="B599" s="4"/>
      <c r="E599" s="265"/>
      <c r="F599" s="288"/>
      <c r="G599" s="287"/>
      <c r="H599" s="305"/>
      <c r="I599" s="268"/>
      <c r="K599" s="241"/>
    </row>
    <row r="600" spans="1:11" ht="12.75">
      <c r="A600" s="3"/>
      <c r="B600" s="4"/>
      <c r="E600" s="265"/>
      <c r="F600" s="288"/>
      <c r="G600" s="287"/>
      <c r="H600" s="305"/>
      <c r="I600" s="268"/>
      <c r="K600" s="241"/>
    </row>
    <row r="601" spans="1:11" ht="12.75">
      <c r="A601" s="3"/>
      <c r="B601" s="4"/>
      <c r="E601" s="265"/>
      <c r="F601" s="288"/>
      <c r="G601" s="287"/>
      <c r="H601" s="305"/>
      <c r="I601" s="268"/>
      <c r="K601" s="241"/>
    </row>
    <row r="602" spans="1:11" ht="12.75">
      <c r="A602" s="3"/>
      <c r="B602" s="4"/>
      <c r="E602" s="265"/>
      <c r="F602" s="288"/>
      <c r="G602" s="287"/>
      <c r="H602" s="305"/>
      <c r="I602" s="268"/>
      <c r="K602" s="241"/>
    </row>
    <row r="603" spans="1:11" ht="12.75">
      <c r="A603" s="3"/>
      <c r="B603" s="4"/>
      <c r="E603" s="265"/>
      <c r="F603" s="288"/>
      <c r="G603" s="287"/>
      <c r="H603" s="305"/>
      <c r="I603" s="268"/>
      <c r="K603" s="241"/>
    </row>
    <row r="604" spans="1:11" ht="12.75">
      <c r="A604" s="3"/>
      <c r="B604" s="4"/>
      <c r="E604" s="265"/>
      <c r="F604" s="288"/>
      <c r="G604" s="287"/>
      <c r="H604" s="305"/>
      <c r="I604" s="268"/>
      <c r="K604" s="241"/>
    </row>
    <row r="605" spans="1:11" ht="12.75">
      <c r="A605" s="3"/>
      <c r="B605" s="4"/>
      <c r="E605" s="265"/>
      <c r="F605" s="288"/>
      <c r="G605" s="287"/>
      <c r="H605" s="305"/>
      <c r="I605" s="268"/>
      <c r="K605" s="241"/>
    </row>
    <row r="606" spans="1:11" ht="12.75">
      <c r="A606" s="3"/>
      <c r="B606" s="4"/>
      <c r="E606" s="265"/>
      <c r="F606" s="288"/>
      <c r="G606" s="287"/>
      <c r="H606" s="305"/>
      <c r="I606" s="268"/>
      <c r="K606" s="241"/>
    </row>
    <row r="607" spans="1:11" ht="12.75">
      <c r="A607" s="3"/>
      <c r="B607" s="4"/>
      <c r="E607" s="265"/>
      <c r="F607" s="288"/>
      <c r="G607" s="287"/>
      <c r="H607" s="305"/>
      <c r="I607" s="268"/>
      <c r="K607" s="241"/>
    </row>
    <row r="608" spans="1:11" ht="12.75">
      <c r="A608" s="3"/>
      <c r="B608" s="4"/>
      <c r="E608" s="265"/>
      <c r="F608" s="288"/>
      <c r="G608" s="287"/>
      <c r="H608" s="305"/>
      <c r="I608" s="268"/>
      <c r="K608" s="241"/>
    </row>
    <row r="609" spans="1:11" ht="12.75">
      <c r="A609" s="3"/>
      <c r="B609" s="4"/>
      <c r="E609" s="265"/>
      <c r="F609" s="288"/>
      <c r="G609" s="287"/>
      <c r="H609" s="305"/>
      <c r="I609" s="268"/>
      <c r="K609" s="241"/>
    </row>
    <row r="610" spans="1:11" ht="12.75">
      <c r="A610" s="3"/>
      <c r="B610" s="4"/>
      <c r="E610" s="265"/>
      <c r="F610" s="288"/>
      <c r="G610" s="287"/>
      <c r="H610" s="305"/>
      <c r="I610" s="268"/>
      <c r="K610" s="241"/>
    </row>
    <row r="611" spans="1:11" ht="12.75">
      <c r="A611" s="3"/>
      <c r="B611" s="4"/>
      <c r="E611" s="265"/>
      <c r="F611" s="288"/>
      <c r="G611" s="287"/>
      <c r="H611" s="305"/>
      <c r="I611" s="268"/>
      <c r="K611" s="241"/>
    </row>
    <row r="612" spans="1:11" ht="12.75">
      <c r="A612" s="3"/>
      <c r="B612" s="4"/>
      <c r="E612" s="265"/>
      <c r="F612" s="288"/>
      <c r="G612" s="287"/>
      <c r="H612" s="305"/>
      <c r="I612" s="268"/>
      <c r="K612" s="241"/>
    </row>
    <row r="613" spans="1:11" ht="12.75">
      <c r="A613" s="3"/>
      <c r="B613" s="4"/>
      <c r="E613" s="265"/>
      <c r="F613" s="288"/>
      <c r="G613" s="287"/>
      <c r="H613" s="305"/>
      <c r="I613" s="268"/>
      <c r="K613" s="241"/>
    </row>
    <row r="614" spans="1:11" ht="12.75">
      <c r="A614" s="3"/>
      <c r="B614" s="4"/>
      <c r="E614" s="265"/>
      <c r="F614" s="288"/>
      <c r="G614" s="287"/>
      <c r="H614" s="305"/>
      <c r="I614" s="268"/>
      <c r="K614" s="241"/>
    </row>
    <row r="615" spans="1:11" ht="12.75">
      <c r="A615" s="3"/>
      <c r="B615" s="4"/>
      <c r="E615" s="265"/>
      <c r="F615" s="288"/>
      <c r="G615" s="287"/>
      <c r="H615" s="305"/>
      <c r="I615" s="268"/>
      <c r="K615" s="241"/>
    </row>
    <row r="616" spans="1:11" ht="12.75">
      <c r="A616" s="3"/>
      <c r="B616" s="4"/>
      <c r="E616" s="265"/>
      <c r="F616" s="288"/>
      <c r="G616" s="287"/>
      <c r="H616" s="305"/>
      <c r="I616" s="268"/>
      <c r="K616" s="241"/>
    </row>
    <row r="617" spans="1:11" ht="12.75">
      <c r="A617" s="3"/>
      <c r="B617" s="4"/>
      <c r="E617" s="265"/>
      <c r="F617" s="288"/>
      <c r="G617" s="287"/>
      <c r="H617" s="305"/>
      <c r="I617" s="268"/>
      <c r="K617" s="241"/>
    </row>
    <row r="618" spans="1:11" ht="12.75">
      <c r="A618" s="3"/>
      <c r="B618" s="4"/>
      <c r="E618" s="265"/>
      <c r="F618" s="288"/>
      <c r="G618" s="287"/>
      <c r="H618" s="305"/>
      <c r="I618" s="268"/>
      <c r="K618" s="241"/>
    </row>
    <row r="619" spans="1:11" ht="12.75">
      <c r="A619" s="3"/>
      <c r="B619" s="4"/>
      <c r="E619" s="265"/>
      <c r="F619" s="288"/>
      <c r="G619" s="287"/>
      <c r="H619" s="305"/>
      <c r="I619" s="268"/>
      <c r="K619" s="241"/>
    </row>
    <row r="620" spans="1:11" ht="12.75">
      <c r="A620" s="3"/>
      <c r="B620" s="4"/>
      <c r="E620" s="265"/>
      <c r="F620" s="288"/>
      <c r="G620" s="287"/>
      <c r="H620" s="305"/>
      <c r="I620" s="268"/>
      <c r="K620" s="241"/>
    </row>
    <row r="621" spans="1:11" ht="12.75">
      <c r="A621" s="3"/>
      <c r="B621" s="4"/>
      <c r="E621" s="265"/>
      <c r="F621" s="288"/>
      <c r="G621" s="287"/>
      <c r="H621" s="305"/>
      <c r="I621" s="268"/>
      <c r="K621" s="241"/>
    </row>
    <row r="622" spans="1:11" ht="12.75">
      <c r="A622" s="3"/>
      <c r="B622" s="4"/>
      <c r="E622" s="265"/>
      <c r="F622" s="288"/>
      <c r="G622" s="287"/>
      <c r="H622" s="305"/>
      <c r="I622" s="268"/>
      <c r="K622" s="241"/>
    </row>
    <row r="623" spans="1:11" ht="12.75">
      <c r="A623" s="3"/>
      <c r="B623" s="4"/>
      <c r="E623" s="265"/>
      <c r="F623" s="288"/>
      <c r="G623" s="287"/>
      <c r="H623" s="305"/>
      <c r="I623" s="268"/>
      <c r="K623" s="241"/>
    </row>
    <row r="624" spans="1:11" ht="12.75">
      <c r="A624" s="3"/>
      <c r="B624" s="4"/>
      <c r="E624" s="265"/>
      <c r="F624" s="288"/>
      <c r="G624" s="287"/>
      <c r="H624" s="305"/>
      <c r="I624" s="268"/>
      <c r="K624" s="241"/>
    </row>
    <row r="625" spans="1:11" ht="12.75">
      <c r="A625" s="3"/>
      <c r="B625" s="4"/>
      <c r="E625" s="265"/>
      <c r="F625" s="288"/>
      <c r="G625" s="287"/>
      <c r="H625" s="305"/>
      <c r="I625" s="268"/>
      <c r="K625" s="241"/>
    </row>
    <row r="626" spans="1:11" ht="12.75">
      <c r="A626" s="3"/>
      <c r="B626" s="4"/>
      <c r="E626" s="265"/>
      <c r="F626" s="288"/>
      <c r="G626" s="287"/>
      <c r="H626" s="305"/>
      <c r="I626" s="268"/>
      <c r="K626" s="241"/>
    </row>
    <row r="627" spans="1:11" ht="12.75">
      <c r="A627" s="3"/>
      <c r="B627" s="4"/>
      <c r="E627" s="265"/>
      <c r="F627" s="288"/>
      <c r="G627" s="287"/>
      <c r="H627" s="305"/>
      <c r="I627" s="268"/>
      <c r="K627" s="241"/>
    </row>
    <row r="628" spans="1:11" ht="12.75">
      <c r="A628" s="3"/>
      <c r="B628" s="4"/>
      <c r="E628" s="265"/>
      <c r="F628" s="288"/>
      <c r="G628" s="287"/>
      <c r="H628" s="305"/>
      <c r="I628" s="268"/>
      <c r="K628" s="241"/>
    </row>
    <row r="629" spans="1:11" ht="12.75">
      <c r="A629" s="3"/>
      <c r="B629" s="4"/>
      <c r="E629" s="265"/>
      <c r="F629" s="288"/>
      <c r="G629" s="287"/>
      <c r="H629" s="305"/>
      <c r="I629" s="268"/>
      <c r="K629" s="241"/>
    </row>
    <row r="630" spans="1:11" ht="12.75">
      <c r="A630" s="3"/>
      <c r="B630" s="4"/>
      <c r="E630" s="265"/>
      <c r="F630" s="288"/>
      <c r="G630" s="287"/>
      <c r="H630" s="305"/>
      <c r="I630" s="268"/>
      <c r="K630" s="241"/>
    </row>
    <row r="631" spans="1:11" ht="12.75">
      <c r="A631" s="3"/>
      <c r="B631" s="4"/>
      <c r="E631" s="265"/>
      <c r="F631" s="288"/>
      <c r="G631" s="287"/>
      <c r="H631" s="305"/>
      <c r="I631" s="268"/>
      <c r="K631" s="241"/>
    </row>
    <row r="632" spans="1:11" ht="12.75">
      <c r="A632" s="3"/>
      <c r="B632" s="4"/>
      <c r="E632" s="265"/>
      <c r="F632" s="288"/>
      <c r="G632" s="287"/>
      <c r="H632" s="305"/>
      <c r="I632" s="268"/>
      <c r="K632" s="241"/>
    </row>
    <row r="633" spans="1:11" ht="12.75">
      <c r="A633" s="3"/>
      <c r="B633" s="4"/>
      <c r="E633" s="265"/>
      <c r="F633" s="288"/>
      <c r="G633" s="287"/>
      <c r="H633" s="305"/>
      <c r="I633" s="268"/>
      <c r="K633" s="241"/>
    </row>
    <row r="634" spans="1:11" ht="12.75">
      <c r="A634" s="3"/>
      <c r="B634" s="4"/>
      <c r="E634" s="265"/>
      <c r="F634" s="288"/>
      <c r="G634" s="287"/>
      <c r="H634" s="305"/>
      <c r="I634" s="268"/>
      <c r="K634" s="241"/>
    </row>
    <row r="635" spans="1:11" ht="12.75">
      <c r="A635" s="3"/>
      <c r="B635" s="4"/>
      <c r="E635" s="265"/>
      <c r="F635" s="288"/>
      <c r="G635" s="287"/>
      <c r="H635" s="305"/>
      <c r="I635" s="268"/>
      <c r="K635" s="241"/>
    </row>
    <row r="636" spans="1:11" ht="12.75">
      <c r="A636" s="3"/>
      <c r="B636" s="4"/>
      <c r="E636" s="265"/>
      <c r="F636" s="288"/>
      <c r="G636" s="287"/>
      <c r="H636" s="305"/>
      <c r="I636" s="268"/>
      <c r="K636" s="241"/>
    </row>
    <row r="637" spans="1:11" ht="12.75">
      <c r="A637" s="3"/>
      <c r="B637" s="4"/>
      <c r="E637" s="265"/>
      <c r="F637" s="288"/>
      <c r="G637" s="287"/>
      <c r="H637" s="305"/>
      <c r="I637" s="268"/>
      <c r="K637" s="241"/>
    </row>
    <row r="638" spans="1:11" ht="12.75">
      <c r="A638" s="3"/>
      <c r="B638" s="4"/>
      <c r="E638" s="265"/>
      <c r="F638" s="288"/>
      <c r="G638" s="287"/>
      <c r="H638" s="305"/>
      <c r="I638" s="268"/>
      <c r="K638" s="241"/>
    </row>
    <row r="639" spans="1:11" ht="12.75">
      <c r="A639" s="3"/>
      <c r="B639" s="4"/>
      <c r="E639" s="265"/>
      <c r="F639" s="288"/>
      <c r="G639" s="287"/>
      <c r="H639" s="305"/>
      <c r="I639" s="268"/>
      <c r="K639" s="241"/>
    </row>
    <row r="640" spans="1:11" ht="12.75">
      <c r="A640" s="3"/>
      <c r="B640" s="4"/>
      <c r="E640" s="265"/>
      <c r="F640" s="288"/>
      <c r="G640" s="287"/>
      <c r="H640" s="305"/>
      <c r="I640" s="268"/>
      <c r="K640" s="241"/>
    </row>
    <row r="641" spans="1:11" ht="12.75">
      <c r="A641" s="3"/>
      <c r="B641" s="4"/>
      <c r="E641" s="265"/>
      <c r="F641" s="288"/>
      <c r="G641" s="287"/>
      <c r="H641" s="305"/>
      <c r="I641" s="268"/>
      <c r="K641" s="241"/>
    </row>
    <row r="642" spans="1:11" ht="12.75">
      <c r="A642" s="3"/>
      <c r="B642" s="4"/>
      <c r="E642" s="265"/>
      <c r="F642" s="288"/>
      <c r="G642" s="287"/>
      <c r="H642" s="305"/>
      <c r="I642" s="268"/>
      <c r="K642" s="241"/>
    </row>
    <row r="643" spans="1:11" ht="12.75">
      <c r="A643" s="3"/>
      <c r="B643" s="4"/>
      <c r="E643" s="265"/>
      <c r="F643" s="288"/>
      <c r="G643" s="287"/>
      <c r="H643" s="305"/>
      <c r="I643" s="268"/>
      <c r="K643" s="241"/>
    </row>
    <row r="644" spans="1:11" ht="12.75">
      <c r="A644" s="3"/>
      <c r="B644" s="4"/>
      <c r="E644" s="265"/>
      <c r="F644" s="288"/>
      <c r="G644" s="287"/>
      <c r="H644" s="305"/>
      <c r="I644" s="268"/>
      <c r="K644" s="241"/>
    </row>
    <row r="645" spans="1:11" ht="12.75">
      <c r="A645" s="3"/>
      <c r="B645" s="4"/>
      <c r="E645" s="265"/>
      <c r="F645" s="288"/>
      <c r="G645" s="287"/>
      <c r="H645" s="305"/>
      <c r="I645" s="268"/>
      <c r="K645" s="241"/>
    </row>
    <row r="646" spans="1:11" ht="12.75">
      <c r="A646" s="3"/>
      <c r="B646" s="4"/>
      <c r="E646" s="265"/>
      <c r="F646" s="288"/>
      <c r="G646" s="287"/>
      <c r="H646" s="305"/>
      <c r="I646" s="268"/>
      <c r="K646" s="241"/>
    </row>
    <row r="647" spans="1:11" ht="12.75">
      <c r="A647" s="3"/>
      <c r="B647" s="4"/>
      <c r="E647" s="265"/>
      <c r="F647" s="288"/>
      <c r="G647" s="287"/>
      <c r="H647" s="305"/>
      <c r="I647" s="268"/>
      <c r="K647" s="241"/>
    </row>
    <row r="648" spans="1:11" ht="12.75">
      <c r="A648" s="3"/>
      <c r="B648" s="4"/>
      <c r="E648" s="265"/>
      <c r="F648" s="288"/>
      <c r="G648" s="287"/>
      <c r="H648" s="305"/>
      <c r="I648" s="268"/>
      <c r="K648" s="241"/>
    </row>
    <row r="649" spans="1:11" ht="12.75">
      <c r="A649" s="3"/>
      <c r="B649" s="4"/>
      <c r="E649" s="265"/>
      <c r="F649" s="288"/>
      <c r="G649" s="287"/>
      <c r="H649" s="305"/>
      <c r="I649" s="268"/>
      <c r="K649" s="241"/>
    </row>
    <row r="650" spans="1:11" ht="12.75">
      <c r="A650" s="3"/>
      <c r="B650" s="4"/>
      <c r="E650" s="265"/>
      <c r="F650" s="288"/>
      <c r="G650" s="287"/>
      <c r="H650" s="305"/>
      <c r="I650" s="268"/>
      <c r="K650" s="241"/>
    </row>
    <row r="651" spans="1:11" ht="12.75">
      <c r="A651" s="3"/>
      <c r="B651" s="4"/>
      <c r="E651" s="265"/>
      <c r="F651" s="288"/>
      <c r="G651" s="287"/>
      <c r="H651" s="305"/>
      <c r="I651" s="268"/>
      <c r="K651" s="241"/>
    </row>
    <row r="652" spans="1:11" ht="12.75">
      <c r="A652" s="3"/>
      <c r="B652" s="4"/>
      <c r="E652" s="265"/>
      <c r="F652" s="288"/>
      <c r="G652" s="287"/>
      <c r="H652" s="305"/>
      <c r="I652" s="268"/>
      <c r="K652" s="241"/>
    </row>
    <row r="653" spans="1:11" ht="12.75">
      <c r="A653" s="3"/>
      <c r="B653" s="4"/>
      <c r="E653" s="265"/>
      <c r="F653" s="288"/>
      <c r="G653" s="287"/>
      <c r="H653" s="305"/>
      <c r="I653" s="268"/>
      <c r="K653" s="241"/>
    </row>
    <row r="654" spans="1:11" ht="12.75">
      <c r="A654" s="3"/>
      <c r="B654" s="4"/>
      <c r="E654" s="265"/>
      <c r="F654" s="288"/>
      <c r="G654" s="287"/>
      <c r="H654" s="305"/>
      <c r="I654" s="268"/>
      <c r="K654" s="241"/>
    </row>
    <row r="655" spans="1:11" ht="12.75">
      <c r="A655" s="3"/>
      <c r="B655" s="4"/>
      <c r="E655" s="265"/>
      <c r="F655" s="288"/>
      <c r="G655" s="287"/>
      <c r="H655" s="305"/>
      <c r="I655" s="268"/>
      <c r="K655" s="241"/>
    </row>
    <row r="656" spans="1:11" ht="12.75">
      <c r="A656" s="3"/>
      <c r="B656" s="4"/>
      <c r="E656" s="265"/>
      <c r="F656" s="288"/>
      <c r="G656" s="287"/>
      <c r="H656" s="305"/>
      <c r="I656" s="268"/>
      <c r="K656" s="241"/>
    </row>
    <row r="657" spans="1:11" ht="12.75">
      <c r="A657" s="3"/>
      <c r="B657" s="4"/>
      <c r="E657" s="265"/>
      <c r="F657" s="288"/>
      <c r="G657" s="287"/>
      <c r="H657" s="305"/>
      <c r="I657" s="268"/>
      <c r="K657" s="241"/>
    </row>
    <row r="658" spans="1:11" ht="12.75">
      <c r="A658" s="3"/>
      <c r="B658" s="4"/>
      <c r="E658" s="265"/>
      <c r="F658" s="288"/>
      <c r="G658" s="287"/>
      <c r="H658" s="305"/>
      <c r="I658" s="268"/>
      <c r="K658" s="241"/>
    </row>
    <row r="659" spans="1:11" ht="12.75">
      <c r="A659" s="3"/>
      <c r="B659" s="4"/>
      <c r="E659" s="265"/>
      <c r="F659" s="288"/>
      <c r="G659" s="287"/>
      <c r="H659" s="305"/>
      <c r="I659" s="268"/>
      <c r="K659" s="241"/>
    </row>
    <row r="660" spans="1:11" ht="12.75">
      <c r="A660" s="3"/>
      <c r="B660" s="4"/>
      <c r="E660" s="265"/>
      <c r="F660" s="288"/>
      <c r="G660" s="287"/>
      <c r="H660" s="305"/>
      <c r="I660" s="268"/>
      <c r="K660" s="241"/>
    </row>
    <row r="661" spans="1:11" ht="12.75">
      <c r="A661" s="3"/>
      <c r="B661" s="4"/>
      <c r="E661" s="265"/>
      <c r="F661" s="288"/>
      <c r="G661" s="287"/>
      <c r="H661" s="305"/>
      <c r="I661" s="268"/>
      <c r="K661" s="241"/>
    </row>
    <row r="662" spans="1:11" ht="12.75">
      <c r="A662" s="3"/>
      <c r="B662" s="4"/>
      <c r="E662" s="265"/>
      <c r="F662" s="288"/>
      <c r="G662" s="287"/>
      <c r="H662" s="305"/>
      <c r="I662" s="268"/>
      <c r="K662" s="241"/>
    </row>
    <row r="663" spans="1:11" ht="12.75">
      <c r="A663" s="3"/>
      <c r="B663" s="4"/>
      <c r="E663" s="265"/>
      <c r="F663" s="288"/>
      <c r="G663" s="287"/>
      <c r="H663" s="305"/>
      <c r="I663" s="268"/>
      <c r="K663" s="241"/>
    </row>
    <row r="664" spans="1:11" ht="12.75">
      <c r="A664" s="3"/>
      <c r="B664" s="4"/>
      <c r="E664" s="265"/>
      <c r="F664" s="288"/>
      <c r="G664" s="287"/>
      <c r="H664" s="305"/>
      <c r="I664" s="268"/>
      <c r="K664" s="241"/>
    </row>
    <row r="665" spans="1:11" ht="12.75">
      <c r="A665" s="3"/>
      <c r="B665" s="4"/>
      <c r="E665" s="265"/>
      <c r="F665" s="288"/>
      <c r="G665" s="287"/>
      <c r="H665" s="305"/>
      <c r="I665" s="268"/>
      <c r="K665" s="241"/>
    </row>
    <row r="666" spans="1:11" ht="12.75">
      <c r="A666" s="3"/>
      <c r="B666" s="4"/>
      <c r="E666" s="265"/>
      <c r="F666" s="288"/>
      <c r="G666" s="287"/>
      <c r="H666" s="305"/>
      <c r="I666" s="268"/>
      <c r="K666" s="241"/>
    </row>
    <row r="667" spans="1:11" ht="12.75">
      <c r="A667" s="3"/>
      <c r="B667" s="4"/>
      <c r="E667" s="265"/>
      <c r="F667" s="288"/>
      <c r="G667" s="287"/>
      <c r="H667" s="305"/>
      <c r="I667" s="268"/>
      <c r="K667" s="241"/>
    </row>
    <row r="668" spans="1:11" ht="12.75">
      <c r="A668" s="3"/>
      <c r="B668" s="4"/>
      <c r="E668" s="265"/>
      <c r="F668" s="288"/>
      <c r="G668" s="287"/>
      <c r="H668" s="305"/>
      <c r="I668" s="268"/>
      <c r="K668" s="241"/>
    </row>
    <row r="669" spans="1:11" ht="12.75">
      <c r="A669" s="3"/>
      <c r="B669" s="4"/>
      <c r="E669" s="265"/>
      <c r="F669" s="288"/>
      <c r="G669" s="287"/>
      <c r="H669" s="305"/>
      <c r="I669" s="268"/>
      <c r="K669" s="241"/>
    </row>
    <row r="670" spans="1:11" ht="12.75">
      <c r="A670" s="3"/>
      <c r="B670" s="4"/>
      <c r="E670" s="265"/>
      <c r="F670" s="288"/>
      <c r="G670" s="287"/>
      <c r="H670" s="305"/>
      <c r="I670" s="268"/>
      <c r="K670" s="241"/>
    </row>
    <row r="671" spans="1:11" ht="12.75">
      <c r="A671" s="3"/>
      <c r="B671" s="4"/>
      <c r="E671" s="265"/>
      <c r="F671" s="288"/>
      <c r="G671" s="287"/>
      <c r="H671" s="305"/>
      <c r="I671" s="268"/>
      <c r="K671" s="241"/>
    </row>
    <row r="672" spans="1:11" ht="12.75">
      <c r="A672" s="3"/>
      <c r="B672" s="4"/>
      <c r="E672" s="265"/>
      <c r="F672" s="288"/>
      <c r="G672" s="287"/>
      <c r="H672" s="305"/>
      <c r="I672" s="268"/>
      <c r="K672" s="241"/>
    </row>
    <row r="673" spans="1:11" ht="12.75">
      <c r="A673" s="3"/>
      <c r="B673" s="4"/>
      <c r="E673" s="265"/>
      <c r="F673" s="288"/>
      <c r="G673" s="287"/>
      <c r="H673" s="305"/>
      <c r="I673" s="268"/>
      <c r="K673" s="241"/>
    </row>
    <row r="674" spans="1:11" ht="12.75">
      <c r="A674" s="3"/>
      <c r="B674" s="4"/>
      <c r="E674" s="265"/>
      <c r="F674" s="288"/>
      <c r="G674" s="287"/>
      <c r="H674" s="305"/>
      <c r="I674" s="268"/>
      <c r="K674" s="241"/>
    </row>
    <row r="675" spans="1:11" ht="12.75">
      <c r="A675" s="3"/>
      <c r="B675" s="4"/>
      <c r="E675" s="265"/>
      <c r="F675" s="288"/>
      <c r="G675" s="287"/>
      <c r="H675" s="305"/>
      <c r="I675" s="268"/>
      <c r="K675" s="241"/>
    </row>
    <row r="676" spans="1:11" ht="12.75">
      <c r="A676" s="3"/>
      <c r="B676" s="4"/>
      <c r="E676" s="265"/>
      <c r="F676" s="288"/>
      <c r="G676" s="287"/>
      <c r="H676" s="305"/>
      <c r="I676" s="268"/>
      <c r="K676" s="241"/>
    </row>
    <row r="677" spans="1:11" ht="12.75">
      <c r="A677" s="3"/>
      <c r="B677" s="4"/>
      <c r="E677" s="265"/>
      <c r="F677" s="288"/>
      <c r="G677" s="287"/>
      <c r="H677" s="305"/>
      <c r="I677" s="268"/>
      <c r="K677" s="241"/>
    </row>
    <row r="678" spans="1:11" ht="12.75">
      <c r="A678" s="3"/>
      <c r="B678" s="4"/>
      <c r="E678" s="265"/>
      <c r="F678" s="288"/>
      <c r="G678" s="287"/>
      <c r="H678" s="305"/>
      <c r="I678" s="268"/>
      <c r="K678" s="241"/>
    </row>
    <row r="679" spans="1:11" ht="12.75">
      <c r="A679" s="3"/>
      <c r="B679" s="4"/>
      <c r="E679" s="265"/>
      <c r="F679" s="288"/>
      <c r="G679" s="287"/>
      <c r="H679" s="305"/>
      <c r="I679" s="268"/>
      <c r="K679" s="241"/>
    </row>
    <row r="680" spans="1:11" ht="12.75">
      <c r="A680" s="3"/>
      <c r="B680" s="4"/>
      <c r="E680" s="265"/>
      <c r="F680" s="288"/>
      <c r="G680" s="287"/>
      <c r="H680" s="305"/>
      <c r="I680" s="268"/>
      <c r="K680" s="241"/>
    </row>
    <row r="681" spans="1:11" ht="12.75">
      <c r="A681" s="3"/>
      <c r="B681" s="4"/>
      <c r="E681" s="265"/>
      <c r="F681" s="288"/>
      <c r="G681" s="287"/>
      <c r="H681" s="305"/>
      <c r="I681" s="268"/>
      <c r="K681" s="241"/>
    </row>
    <row r="682" spans="1:11" ht="12.75">
      <c r="A682" s="3"/>
      <c r="B682" s="4"/>
      <c r="E682" s="265"/>
      <c r="F682" s="288"/>
      <c r="G682" s="287"/>
      <c r="H682" s="305"/>
      <c r="I682" s="268"/>
      <c r="K682" s="241"/>
    </row>
    <row r="683" spans="1:11" ht="12.75">
      <c r="A683" s="3"/>
      <c r="B683" s="4"/>
      <c r="E683" s="265"/>
      <c r="F683" s="288"/>
      <c r="G683" s="287"/>
      <c r="H683" s="305"/>
      <c r="I683" s="268"/>
      <c r="K683" s="241"/>
    </row>
    <row r="684" spans="1:11" ht="12.75">
      <c r="A684" s="3"/>
      <c r="B684" s="4"/>
      <c r="E684" s="265"/>
      <c r="F684" s="288"/>
      <c r="G684" s="287"/>
      <c r="H684" s="305"/>
      <c r="I684" s="268"/>
      <c r="K684" s="241"/>
    </row>
    <row r="685" spans="1:11" ht="12.75">
      <c r="A685" s="3"/>
      <c r="B685" s="4"/>
      <c r="E685" s="265"/>
      <c r="F685" s="288"/>
      <c r="G685" s="287"/>
      <c r="H685" s="305"/>
      <c r="I685" s="268"/>
      <c r="K685" s="241"/>
    </row>
    <row r="686" spans="1:11" ht="12.75">
      <c r="A686" s="3"/>
      <c r="B686" s="4"/>
      <c r="E686" s="265"/>
      <c r="F686" s="288"/>
      <c r="G686" s="287"/>
      <c r="H686" s="305"/>
      <c r="I686" s="268"/>
      <c r="K686" s="241"/>
    </row>
    <row r="687" spans="1:11" ht="12.75">
      <c r="A687" s="3"/>
      <c r="B687" s="4"/>
      <c r="E687" s="265"/>
      <c r="F687" s="288"/>
      <c r="G687" s="287"/>
      <c r="H687" s="305"/>
      <c r="I687" s="268"/>
      <c r="K687" s="241"/>
    </row>
    <row r="688" spans="1:11" ht="12.75">
      <c r="A688" s="3"/>
      <c r="B688" s="4"/>
      <c r="E688" s="265"/>
      <c r="F688" s="288"/>
      <c r="G688" s="287"/>
      <c r="H688" s="305"/>
      <c r="I688" s="268"/>
      <c r="K688" s="241"/>
    </row>
    <row r="689" spans="1:11" ht="12.75">
      <c r="A689" s="3"/>
      <c r="B689" s="4"/>
      <c r="E689" s="265"/>
      <c r="F689" s="288"/>
      <c r="G689" s="287"/>
      <c r="H689" s="305"/>
      <c r="I689" s="268"/>
      <c r="K689" s="241"/>
    </row>
    <row r="690" spans="1:11" ht="12.75">
      <c r="A690" s="3"/>
      <c r="B690" s="4"/>
      <c r="E690" s="265"/>
      <c r="F690" s="288"/>
      <c r="G690" s="287"/>
      <c r="H690" s="305"/>
      <c r="I690" s="268"/>
      <c r="K690" s="241"/>
    </row>
    <row r="691" spans="1:11" ht="12.75">
      <c r="A691" s="3"/>
      <c r="B691" s="4"/>
      <c r="E691" s="265"/>
      <c r="F691" s="288"/>
      <c r="G691" s="287"/>
      <c r="H691" s="305"/>
      <c r="I691" s="268"/>
      <c r="K691" s="241"/>
    </row>
    <row r="692" spans="1:11" ht="12.75">
      <c r="A692" s="3"/>
      <c r="B692" s="4"/>
      <c r="E692" s="265"/>
      <c r="F692" s="288"/>
      <c r="G692" s="287"/>
      <c r="H692" s="305"/>
      <c r="I692" s="268"/>
      <c r="K692" s="241"/>
    </row>
    <row r="693" spans="1:11" ht="12.75">
      <c r="A693" s="3"/>
      <c r="B693" s="4"/>
      <c r="E693" s="265"/>
      <c r="F693" s="288"/>
      <c r="G693" s="287"/>
      <c r="H693" s="305"/>
      <c r="I693" s="268"/>
      <c r="K693" s="241"/>
    </row>
    <row r="694" spans="1:11" ht="12.75">
      <c r="A694" s="3"/>
      <c r="B694" s="4"/>
      <c r="E694" s="265"/>
      <c r="F694" s="288"/>
      <c r="G694" s="287"/>
      <c r="H694" s="305"/>
      <c r="I694" s="268"/>
      <c r="K694" s="241"/>
    </row>
    <row r="695" spans="1:11" ht="12.75">
      <c r="A695" s="3"/>
      <c r="B695" s="4"/>
      <c r="E695" s="265"/>
      <c r="F695" s="288"/>
      <c r="G695" s="287"/>
      <c r="H695" s="305"/>
      <c r="I695" s="268"/>
      <c r="K695" s="241"/>
    </row>
    <row r="696" spans="1:11" ht="12.75">
      <c r="A696" s="3"/>
      <c r="B696" s="4"/>
      <c r="E696" s="265"/>
      <c r="F696" s="288"/>
      <c r="G696" s="287"/>
      <c r="H696" s="305"/>
      <c r="I696" s="268"/>
      <c r="K696" s="241"/>
    </row>
    <row r="697" spans="1:11" ht="12.75">
      <c r="A697" s="3"/>
      <c r="B697" s="4"/>
      <c r="E697" s="265"/>
      <c r="F697" s="288"/>
      <c r="G697" s="287"/>
      <c r="H697" s="305"/>
      <c r="I697" s="268"/>
      <c r="K697" s="241"/>
    </row>
    <row r="698" spans="1:11" ht="12.75">
      <c r="A698" s="3"/>
      <c r="B698" s="4"/>
      <c r="E698" s="265"/>
      <c r="F698" s="288"/>
      <c r="G698" s="287"/>
      <c r="H698" s="305"/>
      <c r="I698" s="268"/>
      <c r="K698" s="241"/>
    </row>
    <row r="699" spans="1:11" ht="12.75">
      <c r="A699" s="3"/>
      <c r="B699" s="4"/>
      <c r="E699" s="265"/>
      <c r="F699" s="288"/>
      <c r="G699" s="287"/>
      <c r="H699" s="305"/>
      <c r="I699" s="268"/>
      <c r="K699" s="241"/>
    </row>
    <row r="700" spans="1:11" ht="12.75">
      <c r="A700" s="3"/>
      <c r="B700" s="4"/>
      <c r="E700" s="265"/>
      <c r="F700" s="288"/>
      <c r="G700" s="287"/>
      <c r="H700" s="305"/>
      <c r="I700" s="268"/>
      <c r="K700" s="241"/>
    </row>
    <row r="701" spans="1:11" ht="12.75">
      <c r="A701" s="3"/>
      <c r="B701" s="4"/>
      <c r="E701" s="265"/>
      <c r="F701" s="288"/>
      <c r="G701" s="287"/>
      <c r="H701" s="305"/>
      <c r="I701" s="268"/>
      <c r="K701" s="241"/>
    </row>
    <row r="702" spans="1:11" ht="12.75">
      <c r="A702" s="3"/>
      <c r="B702" s="4"/>
      <c r="E702" s="265"/>
      <c r="F702" s="288"/>
      <c r="G702" s="287"/>
      <c r="H702" s="305"/>
      <c r="I702" s="268"/>
      <c r="K702" s="241"/>
    </row>
    <row r="703" spans="1:11" ht="12.75">
      <c r="A703" s="3"/>
      <c r="B703" s="4"/>
      <c r="E703" s="265"/>
      <c r="F703" s="288"/>
      <c r="G703" s="287"/>
      <c r="H703" s="305"/>
      <c r="I703" s="268"/>
      <c r="K703" s="241"/>
    </row>
    <row r="704" spans="1:11" ht="12.75">
      <c r="A704" s="3"/>
      <c r="B704" s="4"/>
      <c r="E704" s="265"/>
      <c r="F704" s="288"/>
      <c r="G704" s="287"/>
      <c r="H704" s="305"/>
      <c r="I704" s="268"/>
      <c r="K704" s="241"/>
    </row>
    <row r="705" spans="1:11" ht="12.75">
      <c r="A705" s="3"/>
      <c r="B705" s="4"/>
      <c r="E705" s="265"/>
      <c r="F705" s="288"/>
      <c r="G705" s="287"/>
      <c r="H705" s="305"/>
      <c r="I705" s="268"/>
      <c r="K705" s="241"/>
    </row>
    <row r="706" spans="1:11" ht="12.75">
      <c r="A706" s="3"/>
      <c r="B706" s="4"/>
      <c r="E706" s="265"/>
      <c r="F706" s="288"/>
      <c r="G706" s="287"/>
      <c r="H706" s="305"/>
      <c r="I706" s="268"/>
      <c r="K706" s="241"/>
    </row>
    <row r="707" spans="1:11" ht="12.75">
      <c r="A707" s="3"/>
      <c r="B707" s="4"/>
      <c r="E707" s="265"/>
      <c r="F707" s="288"/>
      <c r="G707" s="287"/>
      <c r="H707" s="305"/>
      <c r="I707" s="268"/>
      <c r="K707" s="241"/>
    </row>
    <row r="708" spans="1:11" ht="12.75">
      <c r="A708" s="3"/>
      <c r="B708" s="4"/>
      <c r="E708" s="265"/>
      <c r="F708" s="288"/>
      <c r="G708" s="287"/>
      <c r="H708" s="305"/>
      <c r="I708" s="268"/>
      <c r="K708" s="241"/>
    </row>
    <row r="709" spans="1:11" ht="12.75">
      <c r="A709" s="3"/>
      <c r="B709" s="4"/>
      <c r="E709" s="265"/>
      <c r="F709" s="288"/>
      <c r="G709" s="287"/>
      <c r="H709" s="305"/>
      <c r="I709" s="268"/>
      <c r="K709" s="241"/>
    </row>
    <row r="710" spans="1:11" ht="12.75">
      <c r="A710" s="3"/>
      <c r="B710" s="4"/>
      <c r="E710" s="265"/>
      <c r="F710" s="288"/>
      <c r="G710" s="287"/>
      <c r="H710" s="305"/>
      <c r="I710" s="268"/>
      <c r="K710" s="241"/>
    </row>
    <row r="711" spans="1:11" ht="12.75">
      <c r="A711" s="3"/>
      <c r="B711" s="4"/>
      <c r="E711" s="265"/>
      <c r="F711" s="288"/>
      <c r="G711" s="287"/>
      <c r="H711" s="305"/>
      <c r="I711" s="268"/>
      <c r="K711" s="241"/>
    </row>
    <row r="712" spans="1:11" ht="12.75">
      <c r="A712" s="3"/>
      <c r="B712" s="4"/>
      <c r="E712" s="265"/>
      <c r="F712" s="288"/>
      <c r="G712" s="287"/>
      <c r="H712" s="305"/>
      <c r="I712" s="268"/>
      <c r="K712" s="241"/>
    </row>
    <row r="713" spans="1:11" ht="12.75">
      <c r="A713" s="3"/>
      <c r="B713" s="4"/>
      <c r="E713" s="265"/>
      <c r="F713" s="288"/>
      <c r="G713" s="287"/>
      <c r="H713" s="305"/>
      <c r="I713" s="268"/>
      <c r="K713" s="241"/>
    </row>
    <row r="714" spans="1:11" ht="12.75">
      <c r="A714" s="3"/>
      <c r="B714" s="4"/>
      <c r="E714" s="265"/>
      <c r="F714" s="288"/>
      <c r="G714" s="287"/>
      <c r="H714" s="305"/>
      <c r="I714" s="268"/>
      <c r="K714" s="241"/>
    </row>
    <row r="715" spans="1:11" ht="12.75">
      <c r="A715" s="3"/>
      <c r="B715" s="4"/>
      <c r="E715" s="265"/>
      <c r="F715" s="288"/>
      <c r="G715" s="287"/>
      <c r="H715" s="305"/>
      <c r="I715" s="268"/>
      <c r="K715" s="241"/>
    </row>
    <row r="716" spans="1:11" ht="12.75">
      <c r="A716" s="3"/>
      <c r="B716" s="4"/>
      <c r="E716" s="265"/>
      <c r="F716" s="288"/>
      <c r="G716" s="287"/>
      <c r="H716" s="305"/>
      <c r="I716" s="268"/>
      <c r="K716" s="241"/>
    </row>
    <row r="717" spans="1:11" ht="12.75">
      <c r="A717" s="3"/>
      <c r="B717" s="4"/>
      <c r="E717" s="265"/>
      <c r="F717" s="288"/>
      <c r="G717" s="287"/>
      <c r="H717" s="305"/>
      <c r="I717" s="268"/>
      <c r="K717" s="241"/>
    </row>
    <row r="718" spans="1:11" ht="12.75">
      <c r="A718" s="3"/>
      <c r="B718" s="4"/>
      <c r="E718" s="265"/>
      <c r="F718" s="288"/>
      <c r="G718" s="287"/>
      <c r="H718" s="305"/>
      <c r="I718" s="268"/>
      <c r="K718" s="241"/>
    </row>
    <row r="719" spans="1:11" ht="12.75">
      <c r="A719" s="3"/>
      <c r="B719" s="4"/>
      <c r="E719" s="265"/>
      <c r="F719" s="288"/>
      <c r="G719" s="287"/>
      <c r="H719" s="305"/>
      <c r="I719" s="268"/>
      <c r="K719" s="241"/>
    </row>
    <row r="720" spans="1:11" ht="12.75">
      <c r="A720" s="3"/>
      <c r="B720" s="4"/>
      <c r="E720" s="265"/>
      <c r="F720" s="288"/>
      <c r="G720" s="287"/>
      <c r="H720" s="305"/>
      <c r="I720" s="268"/>
      <c r="K720" s="241"/>
    </row>
    <row r="721" spans="1:11" ht="12.75">
      <c r="A721" s="3"/>
      <c r="B721" s="4"/>
      <c r="E721" s="265"/>
      <c r="F721" s="288"/>
      <c r="G721" s="287"/>
      <c r="H721" s="305"/>
      <c r="I721" s="268"/>
      <c r="K721" s="241"/>
    </row>
    <row r="722" spans="1:11" ht="12.75">
      <c r="A722" s="3"/>
      <c r="B722" s="4"/>
      <c r="E722" s="265"/>
      <c r="F722" s="288"/>
      <c r="G722" s="287"/>
      <c r="H722" s="305"/>
      <c r="I722" s="268"/>
      <c r="K722" s="241"/>
    </row>
    <row r="723" spans="1:11" ht="12.75">
      <c r="A723" s="3"/>
      <c r="B723" s="4"/>
      <c r="E723" s="265"/>
      <c r="F723" s="288"/>
      <c r="G723" s="287"/>
      <c r="H723" s="305"/>
      <c r="I723" s="268"/>
      <c r="K723" s="241"/>
    </row>
    <row r="724" spans="1:11" ht="12.75">
      <c r="A724" s="3"/>
      <c r="B724" s="4"/>
      <c r="E724" s="265"/>
      <c r="F724" s="288"/>
      <c r="G724" s="287"/>
      <c r="H724" s="305"/>
      <c r="I724" s="268"/>
      <c r="K724" s="241"/>
    </row>
    <row r="725" spans="1:11" ht="12.75">
      <c r="A725" s="3"/>
      <c r="B725" s="4"/>
      <c r="E725" s="265"/>
      <c r="F725" s="288"/>
      <c r="G725" s="287"/>
      <c r="H725" s="305"/>
      <c r="I725" s="268"/>
      <c r="K725" s="241"/>
    </row>
    <row r="726" spans="1:11" ht="12.75">
      <c r="A726" s="3"/>
      <c r="B726" s="4"/>
      <c r="E726" s="265"/>
      <c r="F726" s="288"/>
      <c r="G726" s="287"/>
      <c r="H726" s="305"/>
      <c r="I726" s="268"/>
      <c r="K726" s="241"/>
    </row>
    <row r="727" spans="1:11" ht="12.75">
      <c r="A727" s="3"/>
      <c r="B727" s="4"/>
      <c r="E727" s="265"/>
      <c r="F727" s="288"/>
      <c r="G727" s="287"/>
      <c r="H727" s="305"/>
      <c r="I727" s="268"/>
      <c r="K727" s="241"/>
    </row>
    <row r="728" spans="1:11" ht="12.75">
      <c r="A728" s="3"/>
      <c r="B728" s="4"/>
      <c r="E728" s="265"/>
      <c r="F728" s="288"/>
      <c r="G728" s="287"/>
      <c r="H728" s="305"/>
      <c r="I728" s="268"/>
      <c r="K728" s="241"/>
    </row>
    <row r="729" spans="1:11" ht="12.75">
      <c r="A729" s="3"/>
      <c r="B729" s="4"/>
      <c r="E729" s="265"/>
      <c r="F729" s="288"/>
      <c r="G729" s="287"/>
      <c r="H729" s="305"/>
      <c r="I729" s="268"/>
      <c r="K729" s="241"/>
    </row>
    <row r="730" spans="1:11" ht="12.75">
      <c r="A730" s="3"/>
      <c r="B730" s="4"/>
      <c r="E730" s="265"/>
      <c r="F730" s="288"/>
      <c r="G730" s="287"/>
      <c r="H730" s="305"/>
      <c r="I730" s="268"/>
      <c r="K730" s="241"/>
    </row>
    <row r="731" spans="1:11" ht="12.75">
      <c r="A731" s="3"/>
      <c r="B731" s="4"/>
      <c r="E731" s="265"/>
      <c r="F731" s="288"/>
      <c r="G731" s="287"/>
      <c r="H731" s="305"/>
      <c r="I731" s="268"/>
      <c r="K731" s="241"/>
    </row>
    <row r="732" spans="1:11" ht="12.75">
      <c r="A732" s="3"/>
      <c r="B732" s="4"/>
      <c r="E732" s="265"/>
      <c r="F732" s="288"/>
      <c r="G732" s="287"/>
      <c r="H732" s="305"/>
      <c r="I732" s="268"/>
      <c r="K732" s="241"/>
    </row>
    <row r="733" spans="1:11" ht="12.75">
      <c r="A733" s="3"/>
      <c r="B733" s="4"/>
      <c r="E733" s="265"/>
      <c r="F733" s="288"/>
      <c r="G733" s="287"/>
      <c r="H733" s="305"/>
      <c r="I733" s="268"/>
      <c r="K733" s="241"/>
    </row>
    <row r="734" spans="1:11" ht="12.75">
      <c r="A734" s="3"/>
      <c r="B734" s="4"/>
      <c r="E734" s="265"/>
      <c r="F734" s="288"/>
      <c r="G734" s="287"/>
      <c r="H734" s="305"/>
      <c r="I734" s="268"/>
      <c r="K734" s="241"/>
    </row>
    <row r="735" spans="1:11" ht="12.75">
      <c r="A735" s="3"/>
      <c r="B735" s="4"/>
      <c r="E735" s="265"/>
      <c r="F735" s="288"/>
      <c r="G735" s="287"/>
      <c r="H735" s="305"/>
      <c r="I735" s="268"/>
      <c r="K735" s="241"/>
    </row>
    <row r="736" spans="1:11" ht="12.75">
      <c r="A736" s="3"/>
      <c r="B736" s="4"/>
      <c r="E736" s="265"/>
      <c r="F736" s="288"/>
      <c r="G736" s="287"/>
      <c r="H736" s="305"/>
      <c r="I736" s="268"/>
      <c r="K736" s="241"/>
    </row>
    <row r="737" spans="1:11" ht="12.75">
      <c r="A737" s="3"/>
      <c r="B737" s="4"/>
      <c r="E737" s="265"/>
      <c r="F737" s="288"/>
      <c r="G737" s="287"/>
      <c r="H737" s="305"/>
      <c r="I737" s="268"/>
      <c r="K737" s="241"/>
    </row>
    <row r="738" spans="1:11" ht="12.75">
      <c r="A738" s="3"/>
      <c r="B738" s="4"/>
      <c r="E738" s="265"/>
      <c r="F738" s="288"/>
      <c r="G738" s="287"/>
      <c r="H738" s="305"/>
      <c r="I738" s="268"/>
      <c r="K738" s="241"/>
    </row>
    <row r="739" spans="1:11" ht="12.75">
      <c r="A739" s="3"/>
      <c r="B739" s="4"/>
      <c r="E739" s="265"/>
      <c r="F739" s="288"/>
      <c r="G739" s="287"/>
      <c r="H739" s="305"/>
      <c r="I739" s="268"/>
      <c r="K739" s="241"/>
    </row>
    <row r="740" spans="1:11" ht="12.75">
      <c r="A740" s="3"/>
      <c r="B740" s="4"/>
      <c r="E740" s="265"/>
      <c r="F740" s="288"/>
      <c r="G740" s="287"/>
      <c r="H740" s="305"/>
      <c r="I740" s="268"/>
      <c r="K740" s="241"/>
    </row>
    <row r="741" spans="1:11" ht="12.75">
      <c r="A741" s="3"/>
      <c r="B741" s="4"/>
      <c r="E741" s="265"/>
      <c r="F741" s="288"/>
      <c r="G741" s="287"/>
      <c r="H741" s="305"/>
      <c r="I741" s="268"/>
      <c r="K741" s="241"/>
    </row>
    <row r="742" spans="1:11" ht="12.75">
      <c r="A742" s="3"/>
      <c r="B742" s="4"/>
      <c r="E742" s="265"/>
      <c r="F742" s="288"/>
      <c r="G742" s="287"/>
      <c r="H742" s="305"/>
      <c r="I742" s="268"/>
      <c r="K742" s="241"/>
    </row>
    <row r="743" spans="1:11" ht="12.75">
      <c r="A743" s="3"/>
      <c r="B743" s="4"/>
      <c r="E743" s="265"/>
      <c r="F743" s="288"/>
      <c r="G743" s="287"/>
      <c r="H743" s="305"/>
      <c r="I743" s="268"/>
      <c r="K743" s="241"/>
    </row>
    <row r="744" spans="1:11" ht="12.75">
      <c r="A744" s="3"/>
      <c r="B744" s="4"/>
      <c r="E744" s="265"/>
      <c r="F744" s="288"/>
      <c r="G744" s="287"/>
      <c r="H744" s="305"/>
      <c r="I744" s="268"/>
      <c r="K744" s="241"/>
    </row>
    <row r="745" spans="1:11" ht="12.75">
      <c r="A745" s="3"/>
      <c r="B745" s="4"/>
      <c r="E745" s="265"/>
      <c r="F745" s="288"/>
      <c r="G745" s="287"/>
      <c r="H745" s="305"/>
      <c r="I745" s="268"/>
      <c r="K745" s="241"/>
    </row>
    <row r="746" spans="1:11" ht="12.75">
      <c r="A746" s="3"/>
      <c r="B746" s="4"/>
      <c r="E746" s="265"/>
      <c r="F746" s="288"/>
      <c r="G746" s="287"/>
      <c r="H746" s="305"/>
      <c r="I746" s="268"/>
      <c r="K746" s="241"/>
    </row>
    <row r="747" spans="1:11" ht="12.75">
      <c r="A747" s="3"/>
      <c r="B747" s="4"/>
      <c r="E747" s="265"/>
      <c r="F747" s="288"/>
      <c r="G747" s="287"/>
      <c r="H747" s="305"/>
      <c r="I747" s="268"/>
      <c r="K747" s="241"/>
    </row>
    <row r="748" spans="1:11" ht="12.75">
      <c r="A748" s="3"/>
      <c r="B748" s="4"/>
      <c r="E748" s="265"/>
      <c r="F748" s="288"/>
      <c r="G748" s="287"/>
      <c r="H748" s="305"/>
      <c r="I748" s="268"/>
      <c r="K748" s="241"/>
    </row>
    <row r="749" spans="1:11" ht="12.75">
      <c r="A749" s="3"/>
      <c r="B749" s="4"/>
      <c r="E749" s="265"/>
      <c r="F749" s="288"/>
      <c r="G749" s="287"/>
      <c r="H749" s="305"/>
      <c r="I749" s="268"/>
      <c r="K749" s="241"/>
    </row>
    <row r="750" spans="1:11" ht="12.75">
      <c r="A750" s="3"/>
      <c r="B750" s="4"/>
      <c r="E750" s="265"/>
      <c r="F750" s="288"/>
      <c r="G750" s="287"/>
      <c r="H750" s="305"/>
      <c r="I750" s="268"/>
      <c r="K750" s="241"/>
    </row>
    <row r="751" spans="1:11" ht="12.75">
      <c r="A751" s="3"/>
      <c r="B751" s="4"/>
      <c r="E751" s="265"/>
      <c r="F751" s="288"/>
      <c r="G751" s="287"/>
      <c r="H751" s="305"/>
      <c r="I751" s="268"/>
      <c r="K751" s="241"/>
    </row>
    <row r="752" spans="1:11" ht="12.75">
      <c r="A752" s="3"/>
      <c r="B752" s="4"/>
      <c r="E752" s="265"/>
      <c r="F752" s="288"/>
      <c r="G752" s="287"/>
      <c r="H752" s="305"/>
      <c r="I752" s="268"/>
      <c r="K752" s="241"/>
    </row>
    <row r="753" spans="1:11" ht="12.75">
      <c r="A753" s="3"/>
      <c r="B753" s="4"/>
      <c r="E753" s="265"/>
      <c r="F753" s="288"/>
      <c r="G753" s="287"/>
      <c r="H753" s="305"/>
      <c r="I753" s="268"/>
      <c r="K753" s="241"/>
    </row>
    <row r="754" spans="1:11" ht="12.75">
      <c r="A754" s="3"/>
      <c r="B754" s="4"/>
      <c r="E754" s="265"/>
      <c r="F754" s="288"/>
      <c r="G754" s="287"/>
      <c r="H754" s="305"/>
      <c r="I754" s="268"/>
      <c r="K754" s="241"/>
    </row>
    <row r="755" spans="1:11" ht="12.75">
      <c r="A755" s="3"/>
      <c r="B755" s="4"/>
      <c r="E755" s="265"/>
      <c r="F755" s="288"/>
      <c r="G755" s="287"/>
      <c r="H755" s="305"/>
      <c r="I755" s="268"/>
      <c r="K755" s="241"/>
    </row>
    <row r="756" spans="1:11" ht="12.75">
      <c r="A756" s="3"/>
      <c r="B756" s="4"/>
      <c r="E756" s="265"/>
      <c r="F756" s="288"/>
      <c r="G756" s="287"/>
      <c r="H756" s="305"/>
      <c r="I756" s="268"/>
      <c r="K756" s="241"/>
    </row>
    <row r="757" spans="1:11" ht="12.75">
      <c r="A757" s="3"/>
      <c r="B757" s="4"/>
      <c r="E757" s="265"/>
      <c r="F757" s="288"/>
      <c r="G757" s="287"/>
      <c r="H757" s="305"/>
      <c r="I757" s="268"/>
      <c r="K757" s="241"/>
    </row>
    <row r="758" spans="1:11" ht="12.75">
      <c r="A758" s="3"/>
      <c r="B758" s="4"/>
      <c r="E758" s="265"/>
      <c r="F758" s="288"/>
      <c r="G758" s="287"/>
      <c r="H758" s="305"/>
      <c r="I758" s="268"/>
      <c r="K758" s="241"/>
    </row>
    <row r="759" spans="1:11" ht="12.75">
      <c r="A759" s="3"/>
      <c r="B759" s="4"/>
      <c r="E759" s="265"/>
      <c r="F759" s="288"/>
      <c r="G759" s="287"/>
      <c r="H759" s="305"/>
      <c r="I759" s="268"/>
      <c r="K759" s="241"/>
    </row>
    <row r="760" spans="1:11" ht="12.75">
      <c r="A760" s="3"/>
      <c r="B760" s="4"/>
      <c r="E760" s="265"/>
      <c r="F760" s="288"/>
      <c r="G760" s="287"/>
      <c r="H760" s="305"/>
      <c r="I760" s="268"/>
      <c r="K760" s="241"/>
    </row>
    <row r="761" spans="1:11" ht="12.75">
      <c r="A761" s="3"/>
      <c r="B761" s="4"/>
      <c r="E761" s="265"/>
      <c r="F761" s="288"/>
      <c r="G761" s="287"/>
      <c r="H761" s="305"/>
      <c r="I761" s="268"/>
      <c r="K761" s="241"/>
    </row>
    <row r="762" spans="1:11" ht="12.75">
      <c r="A762" s="3"/>
      <c r="B762" s="4"/>
      <c r="E762" s="265"/>
      <c r="F762" s="288"/>
      <c r="G762" s="287"/>
      <c r="H762" s="305"/>
      <c r="I762" s="268"/>
      <c r="K762" s="241"/>
    </row>
    <row r="763" spans="1:11" ht="12.75">
      <c r="A763" s="3"/>
      <c r="B763" s="4"/>
      <c r="E763" s="265"/>
      <c r="F763" s="288"/>
      <c r="G763" s="287"/>
      <c r="H763" s="305"/>
      <c r="I763" s="268"/>
      <c r="K763" s="241"/>
    </row>
    <row r="764" spans="1:11" ht="12.75">
      <c r="A764" s="3"/>
      <c r="B764" s="4"/>
      <c r="E764" s="265"/>
      <c r="F764" s="288"/>
      <c r="G764" s="287"/>
      <c r="H764" s="305"/>
      <c r="I764" s="268"/>
      <c r="K764" s="241"/>
    </row>
    <row r="765" spans="1:11" ht="12.75">
      <c r="A765" s="3"/>
      <c r="B765" s="4"/>
      <c r="E765" s="265"/>
      <c r="F765" s="288"/>
      <c r="G765" s="287"/>
      <c r="H765" s="305"/>
      <c r="I765" s="268"/>
      <c r="K765" s="241"/>
    </row>
    <row r="766" spans="1:11" ht="12.75">
      <c r="A766" s="3"/>
      <c r="B766" s="4"/>
      <c r="E766" s="265"/>
      <c r="F766" s="288"/>
      <c r="G766" s="287"/>
      <c r="H766" s="305"/>
      <c r="I766" s="268"/>
      <c r="K766" s="241"/>
    </row>
    <row r="767" spans="1:11" ht="12.75">
      <c r="A767" s="3"/>
      <c r="B767" s="4"/>
      <c r="E767" s="265"/>
      <c r="F767" s="288"/>
      <c r="G767" s="287"/>
      <c r="H767" s="305"/>
      <c r="I767" s="268"/>
      <c r="K767" s="241"/>
    </row>
    <row r="768" spans="1:11" ht="12.75">
      <c r="A768" s="3"/>
      <c r="B768" s="4"/>
      <c r="E768" s="265"/>
      <c r="F768" s="288"/>
      <c r="G768" s="287"/>
      <c r="H768" s="305"/>
      <c r="I768" s="268"/>
      <c r="K768" s="241"/>
    </row>
    <row r="769" spans="1:11" ht="12.75">
      <c r="A769" s="3"/>
      <c r="B769" s="4"/>
      <c r="E769" s="265"/>
      <c r="F769" s="288"/>
      <c r="G769" s="287"/>
      <c r="H769" s="305"/>
      <c r="I769" s="268"/>
      <c r="K769" s="241"/>
    </row>
    <row r="770" spans="1:11" ht="12.75">
      <c r="A770" s="3"/>
      <c r="B770" s="4"/>
      <c r="E770" s="265"/>
      <c r="F770" s="288"/>
      <c r="G770" s="287"/>
      <c r="H770" s="305"/>
      <c r="I770" s="268"/>
      <c r="K770" s="241"/>
    </row>
    <row r="771" spans="1:11" ht="12.75">
      <c r="A771" s="3"/>
      <c r="B771" s="4"/>
      <c r="E771" s="265"/>
      <c r="F771" s="288"/>
      <c r="G771" s="287"/>
      <c r="H771" s="305"/>
      <c r="I771" s="268"/>
      <c r="K771" s="241"/>
    </row>
    <row r="772" spans="1:11" ht="12.75">
      <c r="A772" s="3"/>
      <c r="B772" s="4"/>
      <c r="E772" s="265"/>
      <c r="F772" s="288"/>
      <c r="G772" s="287"/>
      <c r="H772" s="305"/>
      <c r="I772" s="268"/>
      <c r="K772" s="241"/>
    </row>
    <row r="773" spans="1:11" ht="12.75">
      <c r="A773" s="3"/>
      <c r="B773" s="4"/>
      <c r="E773" s="265"/>
      <c r="F773" s="288"/>
      <c r="G773" s="287"/>
      <c r="H773" s="305"/>
      <c r="I773" s="268"/>
      <c r="K773" s="241"/>
    </row>
    <row r="774" spans="1:11" ht="12.75">
      <c r="A774" s="3"/>
      <c r="B774" s="4"/>
      <c r="E774" s="265"/>
      <c r="F774" s="288"/>
      <c r="G774" s="287"/>
      <c r="H774" s="305"/>
      <c r="I774" s="268"/>
      <c r="K774" s="241"/>
    </row>
    <row r="775" spans="1:11" ht="12.75">
      <c r="A775" s="3"/>
      <c r="B775" s="4"/>
      <c r="E775" s="265"/>
      <c r="F775" s="288"/>
      <c r="G775" s="287"/>
      <c r="H775" s="305"/>
      <c r="I775" s="268"/>
      <c r="K775" s="241"/>
    </row>
    <row r="776" spans="1:11" ht="12.75">
      <c r="A776" s="3"/>
      <c r="B776" s="4"/>
      <c r="E776" s="265"/>
      <c r="F776" s="288"/>
      <c r="G776" s="287"/>
      <c r="H776" s="305"/>
      <c r="I776" s="268"/>
      <c r="K776" s="241"/>
    </row>
    <row r="777" spans="1:11" ht="12.75">
      <c r="A777" s="3"/>
      <c r="B777" s="4"/>
      <c r="E777" s="265"/>
      <c r="F777" s="288"/>
      <c r="G777" s="287"/>
      <c r="H777" s="305"/>
      <c r="I777" s="268"/>
      <c r="K777" s="241"/>
    </row>
    <row r="778" spans="1:11" ht="12.75">
      <c r="A778" s="3"/>
      <c r="B778" s="4"/>
      <c r="E778" s="265"/>
      <c r="F778" s="288"/>
      <c r="G778" s="287"/>
      <c r="H778" s="305"/>
      <c r="I778" s="268"/>
      <c r="K778" s="241"/>
    </row>
    <row r="779" spans="1:11" ht="12.75">
      <c r="A779" s="3"/>
      <c r="B779" s="4"/>
      <c r="E779" s="265"/>
      <c r="F779" s="288"/>
      <c r="G779" s="287"/>
      <c r="H779" s="305"/>
      <c r="I779" s="268"/>
      <c r="K779" s="241"/>
    </row>
    <row r="780" spans="1:11" ht="12.75">
      <c r="A780" s="3"/>
      <c r="B780" s="4"/>
      <c r="E780" s="265"/>
      <c r="F780" s="288"/>
      <c r="G780" s="287"/>
      <c r="H780" s="305"/>
      <c r="I780" s="268"/>
      <c r="K780" s="241"/>
    </row>
    <row r="781" spans="1:11" ht="12.75">
      <c r="A781" s="3"/>
      <c r="B781" s="4"/>
      <c r="E781" s="265"/>
      <c r="F781" s="288"/>
      <c r="G781" s="287"/>
      <c r="H781" s="305"/>
      <c r="I781" s="268"/>
      <c r="K781" s="241"/>
    </row>
    <row r="782" spans="1:11" ht="12.75">
      <c r="A782" s="3"/>
      <c r="B782" s="4"/>
      <c r="E782" s="265"/>
      <c r="F782" s="288"/>
      <c r="G782" s="287"/>
      <c r="H782" s="305"/>
      <c r="I782" s="268"/>
      <c r="K782" s="241"/>
    </row>
    <row r="783" spans="1:11" ht="12.75">
      <c r="A783" s="3"/>
      <c r="B783" s="4"/>
      <c r="E783" s="265"/>
      <c r="F783" s="288"/>
      <c r="G783" s="287"/>
      <c r="H783" s="305"/>
      <c r="I783" s="268"/>
      <c r="K783" s="241"/>
    </row>
    <row r="784" spans="1:11" ht="12.75">
      <c r="A784" s="3"/>
      <c r="B784" s="4"/>
      <c r="E784" s="265"/>
      <c r="F784" s="288"/>
      <c r="G784" s="287"/>
      <c r="H784" s="305"/>
      <c r="I784" s="268"/>
      <c r="K784" s="241"/>
    </row>
    <row r="785" spans="1:11" ht="12.75">
      <c r="A785" s="3"/>
      <c r="B785" s="4"/>
      <c r="E785" s="265"/>
      <c r="F785" s="288"/>
      <c r="G785" s="287"/>
      <c r="H785" s="305"/>
      <c r="I785" s="268"/>
      <c r="K785" s="241"/>
    </row>
    <row r="786" spans="1:11" ht="12.75">
      <c r="A786" s="3"/>
      <c r="B786" s="4"/>
      <c r="E786" s="265"/>
      <c r="F786" s="288"/>
      <c r="G786" s="287"/>
      <c r="H786" s="305"/>
      <c r="I786" s="268"/>
      <c r="K786" s="241"/>
    </row>
    <row r="787" spans="1:11" ht="12.75">
      <c r="A787" s="3"/>
      <c r="B787" s="4"/>
      <c r="E787" s="265"/>
      <c r="F787" s="288"/>
      <c r="G787" s="287"/>
      <c r="H787" s="305"/>
      <c r="I787" s="268"/>
      <c r="K787" s="241"/>
    </row>
    <row r="788" spans="1:11" ht="12.75">
      <c r="A788" s="3"/>
      <c r="B788" s="4"/>
      <c r="E788" s="265"/>
      <c r="F788" s="288"/>
      <c r="G788" s="287"/>
      <c r="H788" s="305"/>
      <c r="I788" s="268"/>
      <c r="K788" s="241"/>
    </row>
    <row r="789" spans="1:11" ht="12.75">
      <c r="A789" s="3"/>
      <c r="B789" s="4"/>
      <c r="E789" s="265"/>
      <c r="F789" s="288"/>
      <c r="G789" s="287"/>
      <c r="H789" s="305"/>
      <c r="I789" s="268"/>
      <c r="K789" s="241"/>
    </row>
    <row r="790" spans="1:11" ht="12.75">
      <c r="A790" s="3"/>
      <c r="B790" s="4"/>
      <c r="E790" s="265"/>
      <c r="F790" s="288"/>
      <c r="G790" s="287"/>
      <c r="H790" s="305"/>
      <c r="I790" s="268"/>
      <c r="K790" s="241"/>
    </row>
    <row r="791" spans="1:11" ht="12.75">
      <c r="A791" s="3"/>
      <c r="B791" s="4"/>
      <c r="E791" s="265"/>
      <c r="F791" s="288"/>
      <c r="G791" s="287"/>
      <c r="H791" s="305"/>
      <c r="I791" s="268"/>
      <c r="K791" s="241"/>
    </row>
    <row r="792" spans="1:11" ht="12.75">
      <c r="A792" s="3"/>
      <c r="B792" s="4"/>
      <c r="E792" s="265"/>
      <c r="F792" s="288"/>
      <c r="G792" s="287"/>
      <c r="H792" s="305"/>
      <c r="I792" s="268"/>
      <c r="K792" s="241"/>
    </row>
    <row r="793" spans="1:11" ht="12.75">
      <c r="A793" s="3"/>
      <c r="B793" s="4"/>
      <c r="E793" s="265"/>
      <c r="F793" s="288"/>
      <c r="G793" s="287"/>
      <c r="H793" s="305"/>
      <c r="I793" s="268"/>
      <c r="K793" s="241"/>
    </row>
    <row r="794" spans="1:11" ht="12.75">
      <c r="A794" s="3"/>
      <c r="B794" s="4"/>
      <c r="E794" s="265"/>
      <c r="F794" s="288"/>
      <c r="G794" s="287"/>
      <c r="H794" s="305"/>
      <c r="I794" s="268"/>
      <c r="K794" s="241"/>
    </row>
    <row r="795" spans="1:11" ht="12.75">
      <c r="A795" s="3"/>
      <c r="B795" s="4"/>
      <c r="E795" s="265"/>
      <c r="F795" s="288"/>
      <c r="G795" s="287"/>
      <c r="H795" s="305"/>
      <c r="I795" s="268"/>
      <c r="K795" s="241"/>
    </row>
    <row r="796" spans="1:11" ht="12.75">
      <c r="A796" s="3"/>
      <c r="B796" s="4"/>
      <c r="E796" s="265"/>
      <c r="F796" s="288"/>
      <c r="G796" s="287"/>
      <c r="H796" s="305"/>
      <c r="I796" s="268"/>
      <c r="K796" s="241"/>
    </row>
    <row r="797" spans="1:11" ht="12.75">
      <c r="A797" s="3"/>
      <c r="B797" s="4"/>
      <c r="E797" s="265"/>
      <c r="F797" s="288"/>
      <c r="G797" s="287"/>
      <c r="H797" s="305"/>
      <c r="I797" s="268"/>
      <c r="K797" s="241"/>
    </row>
    <row r="798" spans="1:11" ht="12.75">
      <c r="A798" s="3"/>
      <c r="B798" s="4"/>
      <c r="E798" s="265"/>
      <c r="F798" s="288"/>
      <c r="G798" s="287"/>
      <c r="H798" s="305"/>
      <c r="I798" s="268"/>
      <c r="K798" s="241"/>
    </row>
    <row r="799" spans="1:11" ht="12.75">
      <c r="A799" s="3"/>
      <c r="B799" s="4"/>
      <c r="E799" s="265"/>
      <c r="F799" s="288"/>
      <c r="G799" s="287"/>
      <c r="H799" s="305"/>
      <c r="I799" s="268"/>
      <c r="K799" s="241"/>
    </row>
    <row r="800" spans="1:11" ht="12.75">
      <c r="A800" s="3"/>
      <c r="B800" s="4"/>
      <c r="E800" s="265"/>
      <c r="F800" s="288"/>
      <c r="G800" s="287"/>
      <c r="H800" s="305"/>
      <c r="I800" s="268"/>
      <c r="K800" s="241"/>
    </row>
    <row r="801" spans="1:11" ht="12.75">
      <c r="A801" s="3"/>
      <c r="B801" s="4"/>
      <c r="E801" s="265"/>
      <c r="F801" s="288"/>
      <c r="G801" s="287"/>
      <c r="H801" s="305"/>
      <c r="I801" s="268"/>
      <c r="K801" s="241"/>
    </row>
    <row r="802" spans="1:11" ht="12.75">
      <c r="A802" s="3"/>
      <c r="B802" s="4"/>
      <c r="E802" s="265"/>
      <c r="F802" s="288"/>
      <c r="G802" s="287"/>
      <c r="H802" s="305"/>
      <c r="I802" s="268"/>
      <c r="K802" s="241"/>
    </row>
    <row r="803" spans="1:11" ht="12.75">
      <c r="A803" s="3"/>
      <c r="B803" s="4"/>
      <c r="E803" s="265"/>
      <c r="F803" s="288"/>
      <c r="G803" s="287"/>
      <c r="H803" s="305"/>
      <c r="I803" s="268"/>
      <c r="K803" s="241"/>
    </row>
    <row r="804" spans="1:11" ht="12.75">
      <c r="A804" s="3"/>
      <c r="B804" s="4"/>
      <c r="E804" s="265"/>
      <c r="F804" s="288"/>
      <c r="G804" s="287"/>
      <c r="H804" s="305"/>
      <c r="I804" s="268"/>
      <c r="K804" s="241"/>
    </row>
    <row r="805" spans="1:11" ht="12.75">
      <c r="A805" s="3"/>
      <c r="B805" s="4"/>
      <c r="E805" s="265"/>
      <c r="F805" s="288"/>
      <c r="G805" s="287"/>
      <c r="H805" s="305"/>
      <c r="I805" s="268"/>
      <c r="K805" s="241"/>
    </row>
    <row r="806" spans="1:11" ht="12.75">
      <c r="A806" s="3"/>
      <c r="B806" s="4"/>
      <c r="E806" s="265"/>
      <c r="F806" s="288"/>
      <c r="G806" s="287"/>
      <c r="H806" s="305"/>
      <c r="I806" s="268"/>
      <c r="K806" s="241"/>
    </row>
    <row r="807" spans="1:11" ht="12.75">
      <c r="A807" s="3"/>
      <c r="B807" s="4"/>
      <c r="E807" s="265"/>
      <c r="F807" s="288"/>
      <c r="G807" s="287"/>
      <c r="H807" s="305"/>
      <c r="I807" s="268"/>
      <c r="K807" s="241"/>
    </row>
    <row r="808" spans="1:11" ht="12.75">
      <c r="A808" s="3"/>
      <c r="B808" s="4"/>
      <c r="E808" s="265"/>
      <c r="F808" s="288"/>
      <c r="G808" s="287"/>
      <c r="H808" s="305"/>
      <c r="I808" s="268"/>
      <c r="K808" s="241"/>
    </row>
    <row r="809" spans="1:11" ht="12.75">
      <c r="A809" s="3"/>
      <c r="B809" s="4"/>
      <c r="E809" s="265"/>
      <c r="F809" s="288"/>
      <c r="G809" s="287"/>
      <c r="H809" s="305"/>
      <c r="I809" s="268"/>
      <c r="K809" s="241"/>
    </row>
    <row r="810" spans="1:11" ht="12.75">
      <c r="A810" s="3"/>
      <c r="B810" s="4"/>
      <c r="E810" s="265"/>
      <c r="F810" s="288"/>
      <c r="G810" s="287"/>
      <c r="H810" s="305"/>
      <c r="I810" s="268"/>
      <c r="K810" s="241"/>
    </row>
    <row r="811" spans="1:11" ht="12.75">
      <c r="A811" s="3"/>
      <c r="B811" s="4"/>
      <c r="E811" s="265"/>
      <c r="F811" s="288"/>
      <c r="G811" s="287"/>
      <c r="H811" s="305"/>
      <c r="I811" s="268"/>
      <c r="K811" s="241"/>
    </row>
    <row r="812" spans="1:11" ht="12.75">
      <c r="A812" s="3"/>
      <c r="B812" s="4"/>
      <c r="E812" s="265"/>
      <c r="F812" s="288"/>
      <c r="G812" s="287"/>
      <c r="H812" s="305"/>
      <c r="I812" s="268"/>
      <c r="K812" s="241"/>
    </row>
    <row r="813" spans="1:11" ht="12.75">
      <c r="A813" s="3"/>
      <c r="B813" s="4"/>
      <c r="E813" s="265"/>
      <c r="F813" s="288"/>
      <c r="G813" s="287"/>
      <c r="H813" s="305"/>
      <c r="I813" s="268"/>
      <c r="K813" s="241"/>
    </row>
    <row r="814" spans="1:11" ht="12.75">
      <c r="A814" s="3"/>
      <c r="B814" s="4"/>
      <c r="E814" s="265"/>
      <c r="F814" s="288"/>
      <c r="G814" s="287"/>
      <c r="H814" s="305"/>
      <c r="I814" s="268"/>
      <c r="K814" s="241"/>
    </row>
    <row r="815" spans="1:11" ht="12.75">
      <c r="A815" s="3"/>
      <c r="B815" s="4"/>
      <c r="E815" s="265"/>
      <c r="F815" s="288"/>
      <c r="G815" s="287"/>
      <c r="H815" s="305"/>
      <c r="I815" s="268"/>
      <c r="K815" s="241"/>
    </row>
    <row r="816" spans="1:11" ht="12.75">
      <c r="A816" s="3"/>
      <c r="B816" s="4"/>
      <c r="E816" s="265"/>
      <c r="F816" s="288"/>
      <c r="G816" s="287"/>
      <c r="H816" s="305"/>
      <c r="I816" s="268"/>
      <c r="K816" s="241"/>
    </row>
    <row r="817" spans="1:11" ht="12.75">
      <c r="A817" s="3"/>
      <c r="B817" s="4"/>
      <c r="E817" s="265"/>
      <c r="F817" s="288"/>
      <c r="G817" s="287"/>
      <c r="H817" s="305"/>
      <c r="I817" s="268"/>
      <c r="K817" s="241"/>
    </row>
    <row r="818" spans="1:11" ht="12.75">
      <c r="A818" s="3"/>
      <c r="B818" s="4"/>
      <c r="E818" s="265"/>
      <c r="F818" s="288"/>
      <c r="G818" s="287"/>
      <c r="H818" s="305"/>
      <c r="I818" s="268"/>
      <c r="K818" s="241"/>
    </row>
    <row r="819" spans="1:11" ht="12.75">
      <c r="A819" s="3"/>
      <c r="B819" s="4"/>
      <c r="E819" s="265"/>
      <c r="F819" s="288"/>
      <c r="G819" s="287"/>
      <c r="H819" s="305"/>
      <c r="I819" s="268"/>
      <c r="K819" s="241"/>
    </row>
    <row r="820" spans="1:11" ht="12.75">
      <c r="A820" s="3"/>
      <c r="B820" s="4"/>
      <c r="E820" s="265"/>
      <c r="F820" s="288"/>
      <c r="G820" s="287"/>
      <c r="H820" s="305"/>
      <c r="I820" s="268"/>
      <c r="K820" s="241"/>
    </row>
    <row r="821" spans="1:11" ht="12.75">
      <c r="A821" s="3"/>
      <c r="B821" s="4"/>
      <c r="E821" s="265"/>
      <c r="F821" s="288"/>
      <c r="G821" s="287"/>
      <c r="H821" s="305"/>
      <c r="I821" s="268"/>
      <c r="K821" s="241"/>
    </row>
    <row r="822" spans="1:11" ht="12.75">
      <c r="A822" s="3"/>
      <c r="B822" s="4"/>
      <c r="E822" s="265"/>
      <c r="F822" s="288"/>
      <c r="G822" s="287"/>
      <c r="H822" s="305"/>
      <c r="I822" s="268"/>
      <c r="K822" s="241"/>
    </row>
    <row r="823" spans="1:11" ht="12.75">
      <c r="A823" s="3"/>
      <c r="B823" s="4"/>
      <c r="E823" s="265"/>
      <c r="F823" s="288"/>
      <c r="G823" s="287"/>
      <c r="H823" s="305"/>
      <c r="I823" s="268"/>
      <c r="K823" s="241"/>
    </row>
    <row r="824" spans="1:11" ht="12.75">
      <c r="A824" s="3"/>
      <c r="B824" s="4"/>
      <c r="E824" s="265"/>
      <c r="F824" s="288"/>
      <c r="G824" s="287"/>
      <c r="H824" s="305"/>
      <c r="I824" s="268"/>
      <c r="K824" s="241"/>
    </row>
    <row r="825" spans="1:11" ht="12.75">
      <c r="A825" s="3"/>
      <c r="B825" s="4"/>
      <c r="E825" s="265"/>
      <c r="F825" s="288"/>
      <c r="G825" s="287"/>
      <c r="H825" s="305"/>
      <c r="I825" s="268"/>
      <c r="K825" s="241"/>
    </row>
    <row r="826" spans="1:11" ht="12.75">
      <c r="A826" s="3"/>
      <c r="B826" s="4"/>
      <c r="E826" s="265"/>
      <c r="F826" s="288"/>
      <c r="G826" s="287"/>
      <c r="H826" s="305"/>
      <c r="I826" s="268"/>
      <c r="K826" s="241"/>
    </row>
    <row r="827" spans="1:11" ht="12.75">
      <c r="A827" s="3"/>
      <c r="B827" s="4"/>
      <c r="E827" s="265"/>
      <c r="F827" s="288"/>
      <c r="G827" s="287"/>
      <c r="H827" s="305"/>
      <c r="I827" s="268"/>
      <c r="K827" s="241"/>
    </row>
    <row r="828" spans="1:11" ht="12.75">
      <c r="A828" s="3"/>
      <c r="B828" s="4"/>
      <c r="E828" s="265"/>
      <c r="F828" s="288"/>
      <c r="G828" s="287"/>
      <c r="H828" s="305"/>
      <c r="I828" s="268"/>
      <c r="K828" s="241"/>
    </row>
    <row r="829" spans="1:11" ht="12.75">
      <c r="A829" s="3"/>
      <c r="B829" s="4"/>
      <c r="E829" s="265"/>
      <c r="F829" s="288"/>
      <c r="G829" s="287"/>
      <c r="H829" s="305"/>
      <c r="I829" s="268"/>
      <c r="K829" s="241"/>
    </row>
    <row r="830" spans="1:11" ht="12.75">
      <c r="A830" s="3"/>
      <c r="B830" s="4"/>
      <c r="E830" s="265"/>
      <c r="F830" s="288"/>
      <c r="G830" s="287"/>
      <c r="H830" s="305"/>
      <c r="I830" s="268"/>
      <c r="K830" s="241"/>
    </row>
    <row r="831" spans="1:11" ht="12.75">
      <c r="A831" s="3"/>
      <c r="B831" s="4"/>
      <c r="E831" s="265"/>
      <c r="F831" s="288"/>
      <c r="G831" s="287"/>
      <c r="H831" s="305"/>
      <c r="I831" s="268"/>
      <c r="K831" s="241"/>
    </row>
    <row r="832" spans="1:11" ht="12.75">
      <c r="A832" s="3"/>
      <c r="B832" s="4"/>
      <c r="E832" s="265"/>
      <c r="F832" s="288"/>
      <c r="G832" s="287"/>
      <c r="H832" s="305"/>
      <c r="I832" s="268"/>
      <c r="K832" s="241"/>
    </row>
    <row r="833" spans="1:11" ht="12.75">
      <c r="A833" s="3"/>
      <c r="B833" s="4"/>
      <c r="E833" s="265"/>
      <c r="F833" s="288"/>
      <c r="G833" s="287"/>
      <c r="H833" s="305"/>
      <c r="I833" s="268"/>
      <c r="K833" s="241"/>
    </row>
    <row r="834" spans="1:11" ht="12.75">
      <c r="A834" s="3"/>
      <c r="B834" s="4"/>
      <c r="E834" s="265"/>
      <c r="F834" s="288"/>
      <c r="G834" s="287"/>
      <c r="H834" s="305"/>
      <c r="I834" s="268"/>
      <c r="K834" s="241"/>
    </row>
    <row r="835" spans="1:11" ht="12.75">
      <c r="A835" s="3"/>
      <c r="B835" s="4"/>
      <c r="E835" s="265"/>
      <c r="F835" s="288"/>
      <c r="G835" s="287"/>
      <c r="H835" s="305"/>
      <c r="I835" s="268"/>
      <c r="K835" s="241"/>
    </row>
    <row r="836" spans="1:11" ht="12.75">
      <c r="A836" s="3"/>
      <c r="B836" s="4"/>
      <c r="E836" s="265"/>
      <c r="F836" s="288"/>
      <c r="G836" s="287"/>
      <c r="H836" s="305"/>
      <c r="I836" s="268"/>
      <c r="K836" s="241"/>
    </row>
    <row r="837" spans="1:11" ht="12.75">
      <c r="A837" s="3"/>
      <c r="B837" s="4"/>
      <c r="E837" s="265"/>
      <c r="F837" s="288"/>
      <c r="G837" s="287"/>
      <c r="H837" s="305"/>
      <c r="I837" s="268"/>
      <c r="K837" s="241"/>
    </row>
    <row r="838" spans="1:11" ht="12.75">
      <c r="A838" s="3"/>
      <c r="B838" s="4"/>
      <c r="E838" s="265"/>
      <c r="F838" s="288"/>
      <c r="G838" s="287"/>
      <c r="H838" s="305"/>
      <c r="I838" s="268"/>
      <c r="K838" s="241"/>
    </row>
    <row r="839" spans="1:11" ht="12.75">
      <c r="A839" s="3"/>
      <c r="B839" s="4"/>
      <c r="E839" s="265"/>
      <c r="F839" s="288"/>
      <c r="G839" s="287"/>
      <c r="H839" s="305"/>
      <c r="I839" s="268"/>
      <c r="K839" s="241"/>
    </row>
    <row r="840" spans="1:11" ht="12.75">
      <c r="A840" s="3"/>
      <c r="B840" s="4"/>
      <c r="E840" s="265"/>
      <c r="F840" s="288"/>
      <c r="G840" s="287"/>
      <c r="H840" s="305"/>
      <c r="I840" s="268"/>
      <c r="K840" s="241"/>
    </row>
    <row r="841" spans="1:11" ht="12.75">
      <c r="A841" s="3"/>
      <c r="B841" s="4"/>
      <c r="E841" s="265"/>
      <c r="F841" s="288"/>
      <c r="G841" s="287"/>
      <c r="H841" s="305"/>
      <c r="I841" s="268"/>
      <c r="K841" s="241"/>
    </row>
    <row r="842" spans="1:11" ht="12.75">
      <c r="A842" s="3"/>
      <c r="B842" s="4"/>
      <c r="E842" s="265"/>
      <c r="F842" s="288"/>
      <c r="G842" s="287"/>
      <c r="H842" s="305"/>
      <c r="I842" s="268"/>
      <c r="K842" s="241"/>
    </row>
    <row r="843" spans="1:11" ht="12.75">
      <c r="A843" s="3"/>
      <c r="B843" s="4"/>
      <c r="E843" s="265"/>
      <c r="F843" s="288"/>
      <c r="G843" s="287"/>
      <c r="H843" s="305"/>
      <c r="I843" s="268"/>
      <c r="K843" s="241"/>
    </row>
    <row r="844" spans="1:11" ht="12.75">
      <c r="A844" s="3"/>
      <c r="B844" s="4"/>
      <c r="E844" s="265"/>
      <c r="F844" s="288"/>
      <c r="G844" s="287"/>
      <c r="H844" s="305"/>
      <c r="I844" s="268"/>
      <c r="K844" s="241"/>
    </row>
    <row r="845" spans="1:11" ht="12.75">
      <c r="A845" s="3"/>
      <c r="B845" s="4"/>
      <c r="E845" s="265"/>
      <c r="F845" s="288"/>
      <c r="G845" s="287"/>
      <c r="H845" s="305"/>
      <c r="I845" s="268"/>
      <c r="K845" s="241"/>
    </row>
    <row r="846" spans="1:11" ht="12.75">
      <c r="A846" s="3"/>
      <c r="B846" s="4"/>
      <c r="E846" s="265"/>
      <c r="F846" s="288"/>
      <c r="G846" s="287"/>
      <c r="H846" s="305"/>
      <c r="I846" s="268"/>
      <c r="K846" s="241"/>
    </row>
    <row r="847" spans="1:11" ht="12.75">
      <c r="A847" s="3"/>
      <c r="B847" s="4"/>
      <c r="E847" s="265"/>
      <c r="F847" s="288"/>
      <c r="G847" s="287"/>
      <c r="H847" s="305"/>
      <c r="I847" s="268"/>
      <c r="K847" s="241"/>
    </row>
    <row r="848" spans="1:11" ht="12.75">
      <c r="A848" s="3"/>
      <c r="B848" s="4"/>
      <c r="E848" s="265"/>
      <c r="F848" s="288"/>
      <c r="G848" s="287"/>
      <c r="H848" s="305"/>
      <c r="I848" s="268"/>
      <c r="K848" s="241"/>
    </row>
    <row r="849" spans="1:11" ht="12.75">
      <c r="A849" s="3"/>
      <c r="B849" s="4"/>
      <c r="E849" s="265"/>
      <c r="F849" s="288"/>
      <c r="G849" s="287"/>
      <c r="H849" s="305"/>
      <c r="I849" s="268"/>
      <c r="K849" s="241"/>
    </row>
    <row r="850" spans="1:11" ht="12.75">
      <c r="A850" s="3"/>
      <c r="B850" s="4"/>
      <c r="E850" s="265"/>
      <c r="F850" s="288"/>
      <c r="G850" s="287"/>
      <c r="H850" s="305"/>
      <c r="I850" s="268"/>
      <c r="K850" s="241"/>
    </row>
    <row r="851" spans="1:11" ht="12.75">
      <c r="A851" s="3"/>
      <c r="B851" s="4"/>
      <c r="E851" s="265"/>
      <c r="F851" s="288"/>
      <c r="G851" s="287"/>
      <c r="H851" s="305"/>
      <c r="I851" s="268"/>
      <c r="K851" s="241"/>
    </row>
    <row r="852" spans="1:11" ht="12.75">
      <c r="A852" s="3"/>
      <c r="B852" s="4"/>
      <c r="E852" s="265"/>
      <c r="F852" s="288"/>
      <c r="G852" s="287"/>
      <c r="H852" s="305"/>
      <c r="I852" s="268"/>
      <c r="K852" s="241"/>
    </row>
    <row r="853" spans="1:11" ht="12.75">
      <c r="A853" s="3"/>
      <c r="B853" s="4"/>
      <c r="E853" s="265"/>
      <c r="F853" s="288"/>
      <c r="G853" s="287"/>
      <c r="H853" s="305"/>
      <c r="I853" s="268"/>
      <c r="K853" s="241"/>
    </row>
    <row r="854" spans="1:11" ht="12.75">
      <c r="A854" s="3"/>
      <c r="B854" s="4"/>
      <c r="E854" s="265"/>
      <c r="F854" s="288"/>
      <c r="G854" s="287"/>
      <c r="H854" s="305"/>
      <c r="I854" s="268"/>
      <c r="K854" s="241"/>
    </row>
    <row r="855" spans="1:11" ht="12.75">
      <c r="A855" s="3"/>
      <c r="B855" s="4"/>
      <c r="E855" s="265"/>
      <c r="F855" s="288"/>
      <c r="G855" s="287"/>
      <c r="H855" s="305"/>
      <c r="I855" s="268"/>
      <c r="K855" s="241"/>
    </row>
    <row r="856" spans="1:11" ht="12.75">
      <c r="A856" s="3"/>
      <c r="B856" s="4"/>
      <c r="E856" s="265"/>
      <c r="F856" s="288"/>
      <c r="G856" s="287"/>
      <c r="H856" s="305"/>
      <c r="I856" s="268"/>
      <c r="K856" s="241"/>
    </row>
    <row r="857" spans="1:11" ht="12.75">
      <c r="A857" s="3"/>
      <c r="B857" s="4"/>
      <c r="E857" s="265"/>
      <c r="F857" s="288"/>
      <c r="G857" s="287"/>
      <c r="H857" s="305"/>
      <c r="I857" s="268"/>
      <c r="K857" s="241"/>
    </row>
    <row r="858" spans="1:11" ht="12.75">
      <c r="A858" s="3"/>
      <c r="B858" s="4"/>
      <c r="E858" s="265"/>
      <c r="F858" s="288"/>
      <c r="G858" s="287"/>
      <c r="H858" s="305"/>
      <c r="I858" s="268"/>
      <c r="K858" s="241"/>
    </row>
    <row r="859" spans="1:11" ht="12.75">
      <c r="A859" s="3"/>
      <c r="B859" s="4"/>
      <c r="E859" s="265"/>
      <c r="F859" s="288"/>
      <c r="G859" s="287"/>
      <c r="H859" s="305"/>
      <c r="I859" s="268"/>
      <c r="K859" s="241"/>
    </row>
    <row r="860" spans="1:11" ht="12.75">
      <c r="A860" s="3"/>
      <c r="B860" s="4"/>
      <c r="E860" s="265"/>
      <c r="F860" s="288"/>
      <c r="G860" s="287"/>
      <c r="H860" s="305"/>
      <c r="I860" s="268"/>
      <c r="K860" s="241"/>
    </row>
    <row r="861" spans="1:11" ht="12.75">
      <c r="A861" s="3"/>
      <c r="B861" s="4"/>
      <c r="E861" s="265"/>
      <c r="F861" s="288"/>
      <c r="G861" s="287"/>
      <c r="H861" s="305"/>
      <c r="I861" s="268"/>
      <c r="K861" s="241"/>
    </row>
    <row r="862" spans="1:11" ht="12.75">
      <c r="A862" s="3"/>
      <c r="B862" s="4"/>
      <c r="E862" s="265"/>
      <c r="F862" s="288"/>
      <c r="G862" s="287"/>
      <c r="H862" s="305"/>
      <c r="I862" s="268"/>
      <c r="K862" s="241"/>
    </row>
    <row r="863" spans="1:11" ht="12.75">
      <c r="A863" s="3"/>
      <c r="B863" s="4"/>
      <c r="E863" s="265"/>
      <c r="F863" s="288"/>
      <c r="G863" s="287"/>
      <c r="H863" s="305"/>
      <c r="I863" s="268"/>
      <c r="K863" s="241"/>
    </row>
    <row r="864" spans="1:11" ht="12.75">
      <c r="A864" s="3"/>
      <c r="B864" s="4"/>
      <c r="E864" s="265"/>
      <c r="F864" s="288"/>
      <c r="G864" s="287"/>
      <c r="H864" s="305"/>
      <c r="I864" s="268"/>
      <c r="K864" s="241"/>
    </row>
    <row r="865" spans="1:11" ht="12.75">
      <c r="A865" s="3"/>
      <c r="B865" s="4"/>
      <c r="E865" s="265"/>
      <c r="F865" s="288"/>
      <c r="G865" s="287"/>
      <c r="H865" s="305"/>
      <c r="I865" s="268"/>
      <c r="K865" s="241"/>
    </row>
    <row r="866" spans="1:11" ht="12.75">
      <c r="A866" s="3"/>
      <c r="B866" s="4"/>
      <c r="E866" s="265"/>
      <c r="F866" s="288"/>
      <c r="G866" s="287"/>
      <c r="H866" s="305"/>
      <c r="I866" s="268"/>
      <c r="K866" s="241"/>
    </row>
    <row r="867" spans="1:11" ht="12.75">
      <c r="A867" s="3"/>
      <c r="B867" s="4"/>
      <c r="E867" s="265"/>
      <c r="F867" s="288"/>
      <c r="G867" s="287"/>
      <c r="H867" s="305"/>
      <c r="I867" s="268"/>
      <c r="K867" s="241"/>
    </row>
    <row r="868" spans="1:11" ht="12.75">
      <c r="A868" s="3"/>
      <c r="B868" s="4"/>
      <c r="E868" s="265"/>
      <c r="F868" s="288"/>
      <c r="G868" s="287"/>
      <c r="H868" s="305"/>
      <c r="I868" s="268"/>
      <c r="K868" s="241"/>
    </row>
    <row r="869" spans="1:11" ht="12.75">
      <c r="A869" s="3"/>
      <c r="B869" s="4"/>
      <c r="E869" s="265"/>
      <c r="F869" s="288"/>
      <c r="G869" s="287"/>
      <c r="H869" s="305"/>
      <c r="I869" s="268"/>
      <c r="K869" s="241"/>
    </row>
    <row r="870" spans="1:11" ht="12.75">
      <c r="A870" s="3"/>
      <c r="B870" s="4"/>
      <c r="E870" s="265"/>
      <c r="F870" s="288"/>
      <c r="G870" s="287"/>
      <c r="H870" s="305"/>
      <c r="I870" s="268"/>
      <c r="K870" s="241"/>
    </row>
    <row r="871" spans="1:11" ht="12.75">
      <c r="A871" s="3"/>
      <c r="B871" s="4"/>
      <c r="E871" s="265"/>
      <c r="F871" s="288"/>
      <c r="G871" s="287"/>
      <c r="H871" s="305"/>
      <c r="I871" s="268"/>
      <c r="K871" s="241"/>
    </row>
    <row r="872" spans="1:11" ht="12.75">
      <c r="A872" s="3"/>
      <c r="B872" s="4"/>
      <c r="E872" s="265"/>
      <c r="F872" s="288"/>
      <c r="G872" s="287"/>
      <c r="H872" s="305"/>
      <c r="I872" s="268"/>
      <c r="K872" s="241"/>
    </row>
    <row r="873" spans="1:11" ht="12.75">
      <c r="A873" s="3"/>
      <c r="B873" s="4"/>
      <c r="E873" s="265"/>
      <c r="F873" s="288"/>
      <c r="G873" s="287"/>
      <c r="H873" s="305"/>
      <c r="I873" s="268"/>
      <c r="K873" s="241"/>
    </row>
    <row r="874" spans="1:11" ht="12.75">
      <c r="A874" s="3"/>
      <c r="B874" s="4"/>
      <c r="E874" s="265"/>
      <c r="F874" s="288"/>
      <c r="G874" s="287"/>
      <c r="H874" s="305"/>
      <c r="I874" s="268"/>
      <c r="K874" s="241"/>
    </row>
    <row r="875" spans="1:11" ht="12.75">
      <c r="A875" s="3"/>
      <c r="B875" s="4"/>
      <c r="E875" s="265"/>
      <c r="F875" s="288"/>
      <c r="G875" s="287"/>
      <c r="H875" s="305"/>
      <c r="I875" s="268"/>
      <c r="K875" s="241"/>
    </row>
    <row r="876" spans="1:11" ht="12.75">
      <c r="A876" s="3"/>
      <c r="B876" s="4"/>
      <c r="E876" s="265"/>
      <c r="F876" s="288"/>
      <c r="G876" s="287"/>
      <c r="H876" s="305"/>
      <c r="I876" s="268"/>
      <c r="K876" s="241"/>
    </row>
    <row r="877" spans="1:11" ht="12.75">
      <c r="A877" s="3"/>
      <c r="B877" s="4"/>
      <c r="E877" s="265"/>
      <c r="F877" s="288"/>
      <c r="G877" s="287"/>
      <c r="H877" s="305"/>
      <c r="I877" s="268"/>
      <c r="K877" s="241"/>
    </row>
    <row r="878" spans="1:11" ht="12.75">
      <c r="A878" s="3"/>
      <c r="B878" s="4"/>
      <c r="E878" s="265"/>
      <c r="F878" s="288"/>
      <c r="G878" s="287"/>
      <c r="H878" s="305"/>
      <c r="I878" s="268"/>
      <c r="K878" s="241"/>
    </row>
    <row r="879" spans="1:11" ht="12.75">
      <c r="A879" s="3"/>
      <c r="B879" s="4"/>
      <c r="E879" s="265"/>
      <c r="F879" s="288"/>
      <c r="G879" s="287"/>
      <c r="H879" s="305"/>
      <c r="I879" s="268"/>
      <c r="K879" s="241"/>
    </row>
    <row r="880" spans="1:11" ht="12.75">
      <c r="A880" s="3"/>
      <c r="B880" s="4"/>
      <c r="E880" s="265"/>
      <c r="F880" s="288"/>
      <c r="G880" s="287"/>
      <c r="H880" s="305"/>
      <c r="I880" s="268"/>
      <c r="K880" s="241"/>
    </row>
    <row r="881" spans="1:11" ht="12.75">
      <c r="A881" s="3"/>
      <c r="B881" s="4"/>
      <c r="E881" s="265"/>
      <c r="F881" s="288"/>
      <c r="G881" s="287"/>
      <c r="H881" s="305"/>
      <c r="I881" s="268"/>
      <c r="K881" s="241"/>
    </row>
    <row r="882" spans="1:11" ht="12.75">
      <c r="A882" s="3"/>
      <c r="B882" s="4"/>
      <c r="E882" s="265"/>
      <c r="F882" s="288"/>
      <c r="G882" s="287"/>
      <c r="H882" s="305"/>
      <c r="I882" s="268"/>
      <c r="K882" s="241"/>
    </row>
    <row r="883" spans="1:11" ht="12.75">
      <c r="A883" s="3"/>
      <c r="B883" s="4"/>
      <c r="E883" s="265"/>
      <c r="F883" s="288"/>
      <c r="G883" s="287"/>
      <c r="H883" s="305"/>
      <c r="I883" s="268"/>
      <c r="K883" s="241"/>
    </row>
    <row r="884" spans="1:11" ht="12.75">
      <c r="A884" s="3"/>
      <c r="B884" s="4"/>
      <c r="E884" s="265"/>
      <c r="F884" s="288"/>
      <c r="G884" s="287"/>
      <c r="H884" s="305"/>
      <c r="I884" s="268"/>
      <c r="K884" s="241"/>
    </row>
    <row r="885" spans="1:11" ht="12.75">
      <c r="A885" s="3"/>
      <c r="B885" s="4"/>
      <c r="E885" s="265"/>
      <c r="F885" s="288"/>
      <c r="G885" s="287"/>
      <c r="H885" s="305"/>
      <c r="I885" s="268"/>
      <c r="K885" s="241"/>
    </row>
    <row r="886" spans="1:11" ht="12.75">
      <c r="A886" s="3"/>
      <c r="B886" s="4"/>
      <c r="E886" s="265"/>
      <c r="F886" s="288"/>
      <c r="G886" s="287"/>
      <c r="H886" s="305"/>
      <c r="I886" s="268"/>
      <c r="K886" s="241"/>
    </row>
    <row r="887" spans="1:11" ht="12.75">
      <c r="A887" s="3"/>
      <c r="B887" s="4"/>
      <c r="E887" s="265"/>
      <c r="F887" s="288"/>
      <c r="G887" s="287"/>
      <c r="H887" s="305"/>
      <c r="I887" s="268"/>
      <c r="K887" s="241"/>
    </row>
    <row r="888" spans="1:11" ht="12.75">
      <c r="A888" s="3"/>
      <c r="B888" s="4"/>
      <c r="E888" s="265"/>
      <c r="F888" s="288"/>
      <c r="G888" s="287"/>
      <c r="H888" s="305"/>
      <c r="I888" s="268"/>
      <c r="K888" s="241"/>
    </row>
    <row r="889" spans="1:11" ht="12.75">
      <c r="A889" s="3"/>
      <c r="B889" s="4"/>
      <c r="E889" s="265"/>
      <c r="F889" s="288"/>
      <c r="G889" s="287"/>
      <c r="H889" s="305"/>
      <c r="I889" s="268"/>
      <c r="K889" s="241"/>
    </row>
    <row r="890" spans="1:11" ht="12.75">
      <c r="A890" s="3"/>
      <c r="B890" s="4"/>
      <c r="E890" s="265"/>
      <c r="F890" s="288"/>
      <c r="G890" s="287"/>
      <c r="H890" s="305"/>
      <c r="I890" s="268"/>
      <c r="K890" s="241"/>
    </row>
    <row r="891" spans="1:11" ht="12.75">
      <c r="A891" s="3"/>
      <c r="B891" s="4"/>
      <c r="E891" s="265"/>
      <c r="F891" s="288"/>
      <c r="G891" s="287"/>
      <c r="H891" s="305"/>
      <c r="I891" s="268"/>
      <c r="K891" s="241"/>
    </row>
    <row r="892" spans="1:11" ht="12.75">
      <c r="A892" s="3"/>
      <c r="B892" s="4"/>
      <c r="E892" s="265"/>
      <c r="F892" s="288"/>
      <c r="G892" s="287"/>
      <c r="H892" s="305"/>
      <c r="I892" s="268"/>
      <c r="K892" s="241"/>
    </row>
    <row r="893" spans="1:11" ht="12.75">
      <c r="A893" s="3"/>
      <c r="B893" s="4"/>
      <c r="E893" s="265"/>
      <c r="F893" s="288"/>
      <c r="G893" s="287"/>
      <c r="H893" s="305"/>
      <c r="I893" s="268"/>
      <c r="K893" s="241"/>
    </row>
    <row r="894" spans="1:11" ht="12.75">
      <c r="A894" s="3"/>
      <c r="B894" s="4"/>
      <c r="E894" s="265"/>
      <c r="F894" s="288"/>
      <c r="G894" s="287"/>
      <c r="H894" s="305"/>
      <c r="I894" s="268"/>
      <c r="K894" s="241"/>
    </row>
    <row r="895" spans="1:11" ht="12.75">
      <c r="A895" s="3"/>
      <c r="B895" s="4"/>
      <c r="E895" s="265"/>
      <c r="F895" s="288"/>
      <c r="G895" s="287"/>
      <c r="H895" s="305"/>
      <c r="I895" s="268"/>
      <c r="K895" s="241"/>
    </row>
    <row r="896" spans="1:11" ht="12.75">
      <c r="A896" s="3"/>
      <c r="B896" s="4"/>
      <c r="E896" s="265"/>
      <c r="F896" s="288"/>
      <c r="G896" s="287"/>
      <c r="H896" s="305"/>
      <c r="I896" s="268"/>
      <c r="K896" s="241"/>
    </row>
    <row r="897" spans="1:11" ht="12.75">
      <c r="A897" s="3"/>
      <c r="B897" s="4"/>
      <c r="E897" s="265"/>
      <c r="F897" s="288"/>
      <c r="G897" s="287"/>
      <c r="H897" s="305"/>
      <c r="I897" s="268"/>
      <c r="K897" s="241"/>
    </row>
    <row r="898" spans="1:11" ht="12.75">
      <c r="A898" s="3"/>
      <c r="B898" s="4"/>
      <c r="E898" s="265"/>
      <c r="F898" s="288"/>
      <c r="G898" s="287"/>
      <c r="H898" s="305"/>
      <c r="I898" s="268"/>
      <c r="K898" s="241"/>
    </row>
    <row r="899" spans="1:11" ht="12.75">
      <c r="A899" s="3"/>
      <c r="B899" s="4"/>
      <c r="E899" s="265"/>
      <c r="F899" s="288"/>
      <c r="G899" s="287"/>
      <c r="H899" s="305"/>
      <c r="I899" s="268"/>
      <c r="K899" s="241"/>
    </row>
    <row r="900" spans="1:11" ht="12.75">
      <c r="A900" s="3"/>
      <c r="B900" s="4"/>
      <c r="E900" s="265"/>
      <c r="F900" s="288"/>
      <c r="G900" s="287"/>
      <c r="H900" s="305"/>
      <c r="I900" s="268"/>
      <c r="K900" s="241"/>
    </row>
    <row r="901" spans="1:11" ht="12.75">
      <c r="A901" s="3"/>
      <c r="B901" s="4"/>
      <c r="E901" s="265"/>
      <c r="F901" s="288"/>
      <c r="G901" s="287"/>
      <c r="H901" s="305"/>
      <c r="I901" s="268"/>
      <c r="K901" s="241"/>
    </row>
    <row r="902" spans="1:11" ht="12.75">
      <c r="A902" s="3"/>
      <c r="B902" s="4"/>
      <c r="E902" s="265"/>
      <c r="F902" s="288"/>
      <c r="G902" s="287"/>
      <c r="H902" s="305"/>
      <c r="I902" s="268"/>
      <c r="K902" s="241"/>
    </row>
    <row r="903" spans="1:11" ht="12.75">
      <c r="A903" s="3"/>
      <c r="B903" s="4"/>
      <c r="E903" s="265"/>
      <c r="F903" s="288"/>
      <c r="G903" s="287"/>
      <c r="H903" s="305"/>
      <c r="I903" s="268"/>
      <c r="K903" s="241"/>
    </row>
    <row r="904" spans="1:11" ht="12.75">
      <c r="A904" s="3"/>
      <c r="B904" s="4"/>
      <c r="E904" s="265"/>
      <c r="F904" s="288"/>
      <c r="G904" s="287"/>
      <c r="H904" s="305"/>
      <c r="I904" s="268"/>
      <c r="K904" s="241"/>
    </row>
    <row r="905" spans="1:11" ht="12.75">
      <c r="A905" s="3"/>
      <c r="B905" s="4"/>
      <c r="E905" s="265"/>
      <c r="F905" s="288"/>
      <c r="G905" s="287"/>
      <c r="H905" s="305"/>
      <c r="I905" s="268"/>
      <c r="K905" s="241"/>
    </row>
    <row r="906" spans="1:11" ht="12.75">
      <c r="A906" s="3"/>
      <c r="B906" s="4"/>
      <c r="E906" s="265"/>
      <c r="F906" s="288"/>
      <c r="G906" s="287"/>
      <c r="H906" s="305"/>
      <c r="I906" s="268"/>
      <c r="K906" s="241"/>
    </row>
    <row r="907" spans="1:11" ht="12.75">
      <c r="A907" s="3"/>
      <c r="B907" s="4"/>
      <c r="E907" s="265"/>
      <c r="F907" s="288"/>
      <c r="G907" s="287"/>
      <c r="H907" s="305"/>
      <c r="I907" s="268"/>
      <c r="K907" s="241"/>
    </row>
    <row r="908" spans="1:11" ht="12.75">
      <c r="A908" s="3"/>
      <c r="B908" s="4"/>
      <c r="E908" s="265"/>
      <c r="F908" s="288"/>
      <c r="G908" s="287"/>
      <c r="H908" s="305"/>
      <c r="I908" s="268"/>
      <c r="K908" s="241"/>
    </row>
    <row r="909" spans="1:11" ht="12.75">
      <c r="A909" s="3"/>
      <c r="B909" s="4"/>
      <c r="E909" s="265"/>
      <c r="F909" s="288"/>
      <c r="G909" s="287"/>
      <c r="H909" s="305"/>
      <c r="I909" s="268"/>
      <c r="K909" s="241"/>
    </row>
    <row r="910" spans="1:11" ht="12.75">
      <c r="A910" s="3"/>
      <c r="B910" s="4"/>
      <c r="E910" s="265"/>
      <c r="F910" s="288"/>
      <c r="G910" s="287"/>
      <c r="H910" s="305"/>
      <c r="I910" s="268"/>
      <c r="K910" s="241"/>
    </row>
    <row r="911" spans="1:11" ht="12.75">
      <c r="A911" s="3"/>
      <c r="B911" s="4"/>
      <c r="E911" s="265"/>
      <c r="F911" s="288"/>
      <c r="G911" s="287"/>
      <c r="H911" s="305"/>
      <c r="I911" s="268"/>
      <c r="K911" s="241"/>
    </row>
    <row r="912" spans="1:11" ht="12.75">
      <c r="A912" s="3"/>
      <c r="B912" s="4"/>
      <c r="E912" s="265"/>
      <c r="F912" s="288"/>
      <c r="G912" s="287"/>
      <c r="H912" s="305"/>
      <c r="I912" s="268"/>
      <c r="K912" s="241"/>
    </row>
    <row r="913" spans="1:11" ht="12.75">
      <c r="A913" s="3"/>
      <c r="B913" s="4"/>
      <c r="E913" s="265"/>
      <c r="F913" s="288"/>
      <c r="G913" s="287"/>
      <c r="H913" s="305"/>
      <c r="I913" s="268"/>
      <c r="K913" s="241"/>
    </row>
    <row r="914" spans="1:11" ht="12.75">
      <c r="A914" s="3"/>
      <c r="B914" s="4"/>
      <c r="E914" s="265"/>
      <c r="F914" s="288"/>
      <c r="G914" s="287"/>
      <c r="H914" s="305"/>
      <c r="I914" s="268"/>
      <c r="K914" s="241"/>
    </row>
    <row r="915" spans="1:11" ht="12.75">
      <c r="A915" s="3"/>
      <c r="B915" s="4"/>
      <c r="E915" s="265"/>
      <c r="F915" s="288"/>
      <c r="G915" s="287"/>
      <c r="H915" s="305"/>
      <c r="I915" s="268"/>
      <c r="K915" s="241"/>
    </row>
    <row r="916" spans="1:11" ht="12.75">
      <c r="A916" s="3"/>
      <c r="B916" s="4"/>
      <c r="E916" s="265"/>
      <c r="F916" s="288"/>
      <c r="G916" s="287"/>
      <c r="H916" s="305"/>
      <c r="I916" s="268"/>
      <c r="K916" s="241"/>
    </row>
    <row r="917" spans="1:11" ht="12.75">
      <c r="A917" s="3"/>
      <c r="B917" s="4"/>
      <c r="E917" s="265"/>
      <c r="F917" s="288"/>
      <c r="G917" s="287"/>
      <c r="H917" s="305"/>
      <c r="I917" s="268"/>
      <c r="K917" s="241"/>
    </row>
    <row r="918" spans="1:11" ht="12.75">
      <c r="A918" s="3"/>
      <c r="B918" s="4"/>
      <c r="E918" s="265"/>
      <c r="F918" s="288"/>
      <c r="G918" s="287"/>
      <c r="H918" s="305"/>
      <c r="I918" s="268"/>
      <c r="K918" s="241"/>
    </row>
    <row r="919" spans="1:11" ht="12.75">
      <c r="A919" s="3"/>
      <c r="B919" s="4"/>
      <c r="E919" s="265"/>
      <c r="F919" s="288"/>
      <c r="G919" s="287"/>
      <c r="H919" s="305"/>
      <c r="I919" s="268"/>
      <c r="K919" s="241"/>
    </row>
    <row r="920" spans="1:11" ht="12.75">
      <c r="A920" s="3"/>
      <c r="B920" s="4"/>
      <c r="E920" s="265"/>
      <c r="F920" s="288"/>
      <c r="G920" s="287"/>
      <c r="H920" s="305"/>
      <c r="I920" s="268"/>
      <c r="K920" s="241"/>
    </row>
    <row r="921" spans="1:11" ht="12.75">
      <c r="A921" s="3"/>
      <c r="B921" s="4"/>
      <c r="E921" s="265"/>
      <c r="F921" s="288"/>
      <c r="G921" s="287"/>
      <c r="H921" s="305"/>
      <c r="I921" s="268"/>
      <c r="K921" s="241"/>
    </row>
    <row r="922" spans="1:11" ht="12.75">
      <c r="A922" s="3"/>
      <c r="B922" s="4"/>
      <c r="E922" s="265"/>
      <c r="F922" s="288"/>
      <c r="G922" s="287"/>
      <c r="H922" s="305"/>
      <c r="I922" s="268"/>
      <c r="K922" s="241"/>
    </row>
    <row r="923" spans="1:11" ht="12.75">
      <c r="A923" s="3"/>
      <c r="B923" s="4"/>
      <c r="E923" s="265"/>
      <c r="F923" s="288"/>
      <c r="G923" s="287"/>
      <c r="H923" s="305"/>
      <c r="I923" s="268"/>
      <c r="K923" s="241"/>
    </row>
    <row r="924" spans="1:11" ht="12.75">
      <c r="A924" s="3"/>
      <c r="B924" s="4"/>
      <c r="E924" s="265"/>
      <c r="F924" s="288"/>
      <c r="G924" s="287"/>
      <c r="H924" s="305"/>
      <c r="I924" s="268"/>
      <c r="K924" s="241"/>
    </row>
    <row r="925" spans="1:11" ht="12.75">
      <c r="A925" s="3"/>
      <c r="B925" s="4"/>
      <c r="E925" s="265"/>
      <c r="F925" s="288"/>
      <c r="G925" s="287"/>
      <c r="H925" s="305"/>
      <c r="I925" s="268"/>
      <c r="K925" s="241"/>
    </row>
    <row r="926" spans="1:11" ht="12.75">
      <c r="A926" s="3"/>
      <c r="B926" s="4"/>
      <c r="E926" s="265"/>
      <c r="F926" s="288"/>
      <c r="G926" s="287"/>
      <c r="H926" s="305"/>
      <c r="I926" s="268"/>
      <c r="K926" s="241"/>
    </row>
    <row r="927" spans="1:11" ht="12.75">
      <c r="A927" s="3"/>
      <c r="B927" s="4"/>
      <c r="E927" s="265"/>
      <c r="F927" s="288"/>
      <c r="G927" s="287"/>
      <c r="H927" s="305"/>
      <c r="I927" s="268"/>
      <c r="K927" s="241"/>
    </row>
    <row r="928" spans="1:11" ht="12.75">
      <c r="A928" s="3"/>
      <c r="B928" s="4"/>
      <c r="E928" s="265"/>
      <c r="F928" s="288"/>
      <c r="G928" s="287"/>
      <c r="H928" s="305"/>
      <c r="I928" s="268"/>
      <c r="K928" s="241"/>
    </row>
    <row r="929" spans="1:11" ht="12.75">
      <c r="A929" s="3"/>
      <c r="B929" s="4"/>
      <c r="E929" s="265"/>
      <c r="F929" s="288"/>
      <c r="G929" s="287"/>
      <c r="H929" s="305"/>
      <c r="I929" s="268"/>
      <c r="K929" s="241"/>
    </row>
    <row r="930" spans="1:11" ht="12.75">
      <c r="A930" s="3"/>
      <c r="B930" s="4"/>
      <c r="E930" s="265"/>
      <c r="F930" s="288"/>
      <c r="G930" s="287"/>
      <c r="H930" s="305"/>
      <c r="I930" s="268"/>
      <c r="K930" s="241"/>
    </row>
    <row r="931" spans="1:11" ht="12.75">
      <c r="A931" s="3"/>
      <c r="B931" s="4"/>
      <c r="E931" s="265"/>
      <c r="F931" s="288"/>
      <c r="G931" s="287"/>
      <c r="H931" s="305"/>
      <c r="I931" s="268"/>
      <c r="K931" s="241"/>
    </row>
    <row r="932" spans="1:11" ht="12.75">
      <c r="A932" s="3"/>
      <c r="B932" s="4"/>
      <c r="E932" s="265"/>
      <c r="F932" s="288"/>
      <c r="G932" s="287"/>
      <c r="H932" s="305"/>
      <c r="I932" s="268"/>
      <c r="K932" s="241"/>
    </row>
    <row r="933" spans="1:11" ht="12.75">
      <c r="A933" s="3"/>
      <c r="B933" s="4"/>
      <c r="E933" s="265"/>
      <c r="F933" s="288"/>
      <c r="G933" s="287"/>
      <c r="H933" s="305"/>
      <c r="I933" s="268"/>
      <c r="K933" s="241"/>
    </row>
    <row r="934" spans="1:11" ht="12.75">
      <c r="A934" s="3"/>
      <c r="B934" s="4"/>
      <c r="E934" s="265"/>
      <c r="F934" s="288"/>
      <c r="G934" s="287"/>
      <c r="H934" s="305"/>
      <c r="I934" s="268"/>
      <c r="K934" s="241"/>
    </row>
    <row r="935" spans="1:11" ht="12.75">
      <c r="A935" s="3"/>
      <c r="B935" s="4"/>
      <c r="E935" s="265"/>
      <c r="F935" s="288"/>
      <c r="G935" s="287"/>
      <c r="H935" s="305"/>
      <c r="I935" s="268"/>
      <c r="K935" s="241"/>
    </row>
    <row r="936" spans="1:11" ht="12.75">
      <c r="A936" s="3"/>
      <c r="B936" s="4"/>
      <c r="E936" s="265"/>
      <c r="F936" s="288"/>
      <c r="G936" s="287"/>
      <c r="H936" s="305"/>
      <c r="I936" s="268"/>
      <c r="K936" s="241"/>
    </row>
    <row r="937" spans="1:11" ht="12.75">
      <c r="A937" s="3"/>
      <c r="B937" s="4"/>
      <c r="E937" s="265"/>
      <c r="F937" s="288"/>
      <c r="G937" s="287"/>
      <c r="H937" s="305"/>
      <c r="I937" s="268"/>
      <c r="K937" s="241"/>
    </row>
    <row r="938" spans="1:11" ht="12.75">
      <c r="A938" s="3"/>
      <c r="B938" s="4"/>
      <c r="E938" s="265"/>
      <c r="F938" s="288"/>
      <c r="G938" s="287"/>
      <c r="H938" s="305"/>
      <c r="I938" s="268"/>
      <c r="K938" s="241"/>
    </row>
    <row r="939" spans="1:11" ht="12.75">
      <c r="A939" s="3"/>
      <c r="B939" s="4"/>
      <c r="E939" s="265"/>
      <c r="F939" s="288"/>
      <c r="G939" s="287"/>
      <c r="H939" s="305"/>
      <c r="I939" s="268"/>
      <c r="K939" s="241"/>
    </row>
    <row r="940" spans="1:11" ht="12.75">
      <c r="A940" s="3"/>
      <c r="B940" s="4"/>
      <c r="E940" s="265"/>
      <c r="F940" s="288"/>
      <c r="G940" s="287"/>
      <c r="H940" s="305"/>
      <c r="I940" s="268"/>
      <c r="K940" s="241"/>
    </row>
    <row r="941" spans="1:11" ht="12.75">
      <c r="A941" s="3"/>
      <c r="B941" s="4"/>
      <c r="E941" s="265"/>
      <c r="F941" s="288"/>
      <c r="G941" s="287"/>
      <c r="H941" s="305"/>
      <c r="I941" s="268"/>
      <c r="K941" s="241"/>
    </row>
    <row r="942" spans="1:11" ht="12.75">
      <c r="A942" s="3"/>
      <c r="B942" s="4"/>
      <c r="E942" s="265"/>
      <c r="F942" s="288"/>
      <c r="G942" s="287"/>
      <c r="H942" s="305"/>
      <c r="I942" s="268"/>
      <c r="K942" s="241"/>
    </row>
    <row r="943" spans="1:11" ht="12.75">
      <c r="A943" s="3"/>
      <c r="B943" s="4"/>
      <c r="E943" s="265"/>
      <c r="F943" s="288"/>
      <c r="G943" s="287"/>
      <c r="H943" s="305"/>
      <c r="I943" s="268"/>
      <c r="K943" s="241"/>
    </row>
    <row r="944" spans="1:11" ht="12.75">
      <c r="A944" s="3"/>
      <c r="B944" s="4"/>
      <c r="E944" s="265"/>
      <c r="F944" s="288"/>
      <c r="G944" s="287"/>
      <c r="H944" s="305"/>
      <c r="I944" s="268"/>
      <c r="K944" s="241"/>
    </row>
    <row r="945" spans="1:11" ht="12.75">
      <c r="A945" s="3"/>
      <c r="B945" s="4"/>
      <c r="E945" s="265"/>
      <c r="F945" s="288"/>
      <c r="G945" s="287"/>
      <c r="H945" s="305"/>
      <c r="I945" s="268"/>
      <c r="K945" s="241"/>
    </row>
    <row r="946" spans="1:11" ht="12.75">
      <c r="A946" s="3"/>
      <c r="B946" s="4"/>
      <c r="E946" s="265"/>
      <c r="F946" s="288"/>
      <c r="G946" s="287"/>
      <c r="H946" s="305"/>
      <c r="I946" s="268"/>
      <c r="K946" s="241"/>
    </row>
    <row r="947" spans="1:11" ht="12.75">
      <c r="A947" s="3"/>
      <c r="B947" s="4"/>
      <c r="E947" s="265"/>
      <c r="F947" s="288"/>
      <c r="G947" s="287"/>
      <c r="H947" s="305"/>
      <c r="I947" s="268"/>
      <c r="K947" s="241"/>
    </row>
    <row r="948" spans="1:11" ht="12.75">
      <c r="A948" s="3"/>
      <c r="B948" s="4"/>
      <c r="E948" s="265"/>
      <c r="F948" s="288"/>
      <c r="G948" s="287"/>
      <c r="H948" s="305"/>
      <c r="I948" s="268"/>
      <c r="K948" s="241"/>
    </row>
    <row r="949" spans="1:11" ht="12.75">
      <c r="A949" s="3"/>
      <c r="B949" s="4"/>
      <c r="E949" s="265"/>
      <c r="F949" s="288"/>
      <c r="G949" s="287"/>
      <c r="H949" s="305"/>
      <c r="I949" s="268"/>
      <c r="K949" s="241"/>
    </row>
    <row r="950" spans="1:11" ht="12.75">
      <c r="A950" s="3"/>
      <c r="B950" s="4"/>
      <c r="E950" s="265"/>
      <c r="F950" s="288"/>
      <c r="G950" s="287"/>
      <c r="H950" s="305"/>
      <c r="I950" s="268"/>
      <c r="K950" s="241"/>
    </row>
    <row r="951" spans="1:11" ht="12.75">
      <c r="A951" s="3"/>
      <c r="B951" s="4"/>
      <c r="E951" s="265"/>
      <c r="F951" s="288"/>
      <c r="G951" s="287"/>
      <c r="H951" s="305"/>
      <c r="I951" s="268"/>
      <c r="K951" s="241"/>
    </row>
    <row r="952" spans="1:11" ht="12.75">
      <c r="A952" s="3"/>
      <c r="B952" s="4"/>
      <c r="E952" s="265"/>
      <c r="F952" s="288"/>
      <c r="G952" s="287"/>
      <c r="H952" s="305"/>
      <c r="I952" s="268"/>
      <c r="K952" s="241"/>
    </row>
    <row r="953" spans="1:11" ht="12.75">
      <c r="A953" s="3"/>
      <c r="B953" s="4"/>
      <c r="E953" s="265"/>
      <c r="F953" s="288"/>
      <c r="G953" s="287"/>
      <c r="H953" s="305"/>
      <c r="I953" s="268"/>
      <c r="K953" s="241"/>
    </row>
    <row r="954" spans="1:11" ht="12.75">
      <c r="A954" s="3"/>
      <c r="B954" s="4"/>
      <c r="E954" s="265"/>
      <c r="F954" s="288"/>
      <c r="G954" s="287"/>
      <c r="H954" s="305"/>
      <c r="I954" s="268"/>
      <c r="K954" s="241"/>
    </row>
    <row r="955" spans="1:11" ht="12.75">
      <c r="A955" s="3"/>
      <c r="B955" s="4"/>
      <c r="E955" s="265"/>
      <c r="F955" s="288"/>
      <c r="G955" s="287"/>
      <c r="H955" s="305"/>
      <c r="I955" s="268"/>
      <c r="K955" s="241"/>
    </row>
    <row r="956" spans="1:11" ht="12.75">
      <c r="A956" s="3"/>
      <c r="B956" s="4"/>
      <c r="E956" s="265"/>
      <c r="F956" s="288"/>
      <c r="G956" s="287"/>
      <c r="H956" s="305"/>
      <c r="I956" s="268"/>
      <c r="K956" s="241"/>
    </row>
    <row r="957" spans="1:11" ht="12.75">
      <c r="A957" s="3"/>
      <c r="B957" s="4"/>
      <c r="E957" s="265"/>
      <c r="F957" s="288"/>
      <c r="G957" s="287"/>
      <c r="H957" s="305"/>
      <c r="I957" s="268"/>
      <c r="K957" s="241"/>
    </row>
    <row r="958" spans="1:11" ht="12.75">
      <c r="A958" s="3"/>
      <c r="B958" s="4"/>
      <c r="E958" s="265"/>
      <c r="F958" s="288"/>
      <c r="G958" s="287"/>
      <c r="H958" s="305"/>
      <c r="I958" s="268"/>
      <c r="K958" s="241"/>
    </row>
    <row r="959" spans="1:11" ht="12.75">
      <c r="A959" s="3"/>
      <c r="B959" s="4"/>
      <c r="E959" s="265"/>
      <c r="F959" s="288"/>
      <c r="G959" s="287"/>
      <c r="H959" s="305"/>
      <c r="I959" s="268"/>
      <c r="K959" s="241"/>
    </row>
    <row r="960" spans="1:11" ht="12.75">
      <c r="A960" s="3"/>
      <c r="B960" s="4"/>
      <c r="E960" s="265"/>
      <c r="F960" s="288"/>
      <c r="G960" s="287"/>
      <c r="H960" s="305"/>
      <c r="I960" s="268"/>
      <c r="K960" s="241"/>
    </row>
    <row r="961" spans="1:11" ht="12.75">
      <c r="A961" s="3"/>
      <c r="B961" s="4"/>
      <c r="E961" s="265"/>
      <c r="F961" s="288"/>
      <c r="G961" s="287"/>
      <c r="H961" s="305"/>
      <c r="I961" s="268"/>
      <c r="K961" s="241"/>
    </row>
    <row r="962" spans="1:11" ht="12.75">
      <c r="A962" s="3"/>
      <c r="B962" s="4"/>
      <c r="E962" s="265"/>
      <c r="F962" s="288"/>
      <c r="G962" s="287"/>
      <c r="H962" s="305"/>
      <c r="I962" s="268"/>
      <c r="K962" s="241"/>
    </row>
    <row r="963" spans="1:11" ht="12.75">
      <c r="A963" s="3"/>
      <c r="B963" s="4"/>
      <c r="E963" s="265"/>
      <c r="F963" s="288"/>
      <c r="G963" s="287"/>
      <c r="H963" s="305"/>
      <c r="I963" s="268"/>
      <c r="K963" s="241"/>
    </row>
    <row r="964" spans="1:11" ht="12.75">
      <c r="A964" s="3"/>
      <c r="B964" s="4"/>
      <c r="E964" s="265"/>
      <c r="F964" s="288"/>
      <c r="G964" s="287"/>
      <c r="H964" s="305"/>
      <c r="I964" s="268"/>
      <c r="K964" s="241"/>
    </row>
    <row r="965" spans="1:11" ht="12.75">
      <c r="A965" s="3"/>
      <c r="B965" s="4"/>
      <c r="E965" s="265"/>
      <c r="F965" s="288"/>
      <c r="G965" s="287"/>
      <c r="H965" s="305"/>
      <c r="I965" s="268"/>
      <c r="K965" s="241"/>
    </row>
    <row r="966" spans="1:11" ht="12.75">
      <c r="A966" s="3"/>
      <c r="B966" s="4"/>
      <c r="E966" s="265"/>
      <c r="F966" s="288"/>
      <c r="G966" s="287"/>
      <c r="H966" s="305"/>
      <c r="I966" s="268"/>
      <c r="K966" s="241"/>
    </row>
    <row r="967" spans="1:11" ht="12.75">
      <c r="A967" s="3"/>
      <c r="B967" s="4"/>
      <c r="E967" s="265"/>
      <c r="F967" s="288"/>
      <c r="G967" s="287"/>
      <c r="H967" s="305"/>
      <c r="I967" s="268"/>
      <c r="K967" s="241"/>
    </row>
    <row r="968" spans="1:11" ht="12.75">
      <c r="A968" s="3"/>
      <c r="B968" s="4"/>
      <c r="E968" s="265"/>
      <c r="F968" s="288"/>
      <c r="G968" s="287"/>
      <c r="H968" s="305"/>
      <c r="I968" s="268"/>
      <c r="K968" s="241"/>
    </row>
    <row r="969" spans="1:11" ht="12.75">
      <c r="A969" s="3"/>
      <c r="B969" s="4"/>
      <c r="E969" s="265"/>
      <c r="F969" s="288"/>
      <c r="G969" s="287"/>
      <c r="H969" s="305"/>
      <c r="I969" s="268"/>
      <c r="K969" s="241"/>
    </row>
    <row r="970" spans="1:11" ht="12.75">
      <c r="A970" s="3"/>
      <c r="B970" s="4"/>
      <c r="E970" s="265"/>
      <c r="F970" s="288"/>
      <c r="G970" s="287"/>
      <c r="H970" s="305"/>
      <c r="I970" s="268"/>
      <c r="K970" s="241"/>
    </row>
    <row r="971" spans="1:11" ht="12.75">
      <c r="A971" s="3"/>
      <c r="B971" s="4"/>
      <c r="E971" s="265"/>
      <c r="F971" s="288"/>
      <c r="G971" s="287"/>
      <c r="H971" s="305"/>
      <c r="I971" s="268"/>
      <c r="K971" s="241"/>
    </row>
    <row r="972" spans="1:11" ht="12.75">
      <c r="A972" s="3"/>
      <c r="B972" s="4"/>
      <c r="E972" s="265"/>
      <c r="F972" s="288"/>
      <c r="G972" s="287"/>
      <c r="H972" s="305"/>
      <c r="I972" s="268"/>
      <c r="K972" s="241"/>
    </row>
    <row r="973" spans="1:11" ht="12.75">
      <c r="A973" s="3"/>
      <c r="B973" s="4"/>
      <c r="E973" s="265"/>
      <c r="F973" s="288"/>
      <c r="G973" s="287"/>
      <c r="H973" s="305"/>
      <c r="I973" s="268"/>
      <c r="K973" s="241"/>
    </row>
    <row r="974" spans="1:11" ht="12.75">
      <c r="A974" s="3"/>
      <c r="B974" s="4"/>
      <c r="E974" s="265"/>
      <c r="F974" s="288"/>
      <c r="G974" s="287"/>
      <c r="H974" s="305"/>
      <c r="I974" s="268"/>
      <c r="K974" s="241"/>
    </row>
    <row r="975" spans="1:11" ht="12.75">
      <c r="A975" s="3"/>
      <c r="B975" s="4"/>
      <c r="E975" s="265"/>
      <c r="F975" s="288"/>
      <c r="G975" s="287"/>
      <c r="H975" s="305"/>
      <c r="I975" s="268"/>
      <c r="K975" s="241"/>
    </row>
    <row r="976" spans="1:11" ht="12.75">
      <c r="A976" s="3"/>
      <c r="B976" s="4"/>
      <c r="E976" s="265"/>
      <c r="F976" s="288"/>
      <c r="G976" s="287"/>
      <c r="H976" s="305"/>
      <c r="I976" s="268"/>
      <c r="K976" s="241"/>
    </row>
    <row r="977" spans="1:11" ht="12.75">
      <c r="A977" s="3"/>
      <c r="B977" s="4"/>
      <c r="E977" s="265"/>
      <c r="F977" s="288"/>
      <c r="G977" s="287"/>
      <c r="H977" s="305"/>
      <c r="I977" s="268"/>
      <c r="K977" s="241"/>
    </row>
    <row r="978" spans="1:11" ht="12.75">
      <c r="A978" s="3"/>
      <c r="B978" s="4"/>
      <c r="E978" s="265"/>
      <c r="F978" s="288"/>
      <c r="G978" s="287"/>
      <c r="H978" s="305"/>
      <c r="I978" s="268"/>
      <c r="K978" s="241"/>
    </row>
    <row r="979" spans="1:11" ht="12.75">
      <c r="A979" s="3"/>
      <c r="B979" s="4"/>
      <c r="E979" s="265"/>
      <c r="F979" s="288"/>
      <c r="G979" s="287"/>
      <c r="H979" s="305"/>
      <c r="I979" s="268"/>
      <c r="K979" s="241"/>
    </row>
    <row r="980" spans="1:11" ht="12.75">
      <c r="A980" s="3"/>
      <c r="B980" s="4"/>
      <c r="E980" s="265"/>
      <c r="F980" s="288"/>
      <c r="G980" s="287"/>
      <c r="H980" s="305"/>
      <c r="I980" s="268"/>
      <c r="K980" s="241"/>
    </row>
    <row r="981" spans="1:11" ht="12.75">
      <c r="A981" s="3"/>
      <c r="B981" s="4"/>
      <c r="E981" s="265"/>
      <c r="F981" s="288"/>
      <c r="G981" s="287"/>
      <c r="H981" s="305"/>
      <c r="I981" s="268"/>
      <c r="K981" s="241"/>
    </row>
    <row r="982" spans="1:11" ht="12.75">
      <c r="A982" s="3"/>
      <c r="B982" s="4"/>
      <c r="E982" s="265"/>
      <c r="F982" s="288"/>
      <c r="G982" s="287"/>
      <c r="H982" s="305"/>
      <c r="I982" s="268"/>
      <c r="K982" s="241"/>
    </row>
    <row r="983" spans="1:11" ht="12.75">
      <c r="A983" s="3"/>
      <c r="B983" s="4"/>
      <c r="E983" s="265"/>
      <c r="F983" s="288"/>
      <c r="G983" s="287"/>
      <c r="H983" s="305"/>
      <c r="I983" s="268"/>
      <c r="K983" s="241"/>
    </row>
    <row r="984" spans="1:11" ht="12.75">
      <c r="A984" s="3"/>
      <c r="B984" s="4"/>
      <c r="E984" s="265"/>
      <c r="F984" s="288"/>
      <c r="G984" s="287"/>
      <c r="H984" s="305"/>
      <c r="I984" s="268"/>
      <c r="K984" s="241"/>
    </row>
    <row r="985" spans="1:11" ht="12.75">
      <c r="A985" s="3"/>
      <c r="B985" s="4"/>
      <c r="E985" s="265"/>
      <c r="F985" s="288"/>
      <c r="G985" s="287"/>
      <c r="H985" s="305"/>
      <c r="I985" s="268"/>
      <c r="K985" s="241"/>
    </row>
    <row r="986" spans="1:11" ht="12.75">
      <c r="A986" s="3"/>
      <c r="B986" s="4"/>
      <c r="E986" s="265"/>
      <c r="F986" s="288"/>
      <c r="G986" s="287"/>
      <c r="H986" s="305"/>
      <c r="I986" s="268"/>
      <c r="K986" s="241"/>
    </row>
    <row r="987" spans="1:11" ht="12.75">
      <c r="A987" s="3"/>
      <c r="B987" s="4"/>
      <c r="E987" s="265"/>
      <c r="F987" s="288"/>
      <c r="G987" s="287"/>
      <c r="H987" s="305"/>
      <c r="I987" s="268"/>
      <c r="K987" s="241"/>
    </row>
    <row r="988" spans="1:11" ht="12.75">
      <c r="A988" s="3"/>
      <c r="B988" s="4"/>
      <c r="E988" s="265"/>
      <c r="F988" s="288"/>
      <c r="G988" s="287"/>
      <c r="H988" s="305"/>
      <c r="I988" s="268"/>
      <c r="K988" s="241"/>
    </row>
    <row r="989" spans="1:11" ht="12.75">
      <c r="A989" s="3"/>
      <c r="B989" s="4"/>
      <c r="E989" s="265"/>
      <c r="F989" s="288"/>
      <c r="G989" s="287"/>
      <c r="H989" s="305"/>
      <c r="I989" s="268"/>
      <c r="K989" s="241"/>
    </row>
    <row r="990" spans="1:11" ht="12.75">
      <c r="A990" s="3"/>
      <c r="B990" s="4"/>
      <c r="E990" s="265"/>
      <c r="F990" s="288"/>
      <c r="G990" s="287"/>
      <c r="H990" s="305"/>
      <c r="I990" s="268"/>
      <c r="K990" s="241"/>
    </row>
    <row r="991" spans="1:11" ht="12.75">
      <c r="A991" s="3"/>
      <c r="B991" s="4"/>
      <c r="E991" s="265"/>
      <c r="F991" s="288"/>
      <c r="G991" s="287"/>
      <c r="H991" s="305"/>
      <c r="I991" s="268"/>
      <c r="K991" s="241"/>
    </row>
    <row r="992" spans="1:11" ht="12.75">
      <c r="A992" s="3"/>
      <c r="B992" s="4"/>
      <c r="E992" s="265"/>
      <c r="F992" s="288"/>
      <c r="G992" s="287"/>
      <c r="H992" s="305"/>
      <c r="I992" s="268"/>
      <c r="K992" s="241"/>
    </row>
    <row r="993" spans="1:11" ht="12.75">
      <c r="A993" s="3"/>
      <c r="B993" s="4"/>
      <c r="E993" s="265"/>
      <c r="F993" s="288"/>
      <c r="G993" s="287"/>
      <c r="H993" s="305"/>
      <c r="I993" s="268"/>
      <c r="K993" s="241"/>
    </row>
    <row r="994" spans="1:11" ht="12.75">
      <c r="A994" s="3"/>
      <c r="B994" s="4"/>
      <c r="E994" s="265"/>
      <c r="F994" s="288"/>
      <c r="G994" s="287"/>
      <c r="H994" s="305"/>
      <c r="I994" s="268"/>
      <c r="K994" s="241"/>
    </row>
    <row r="995" spans="1:11" ht="12.75">
      <c r="A995" s="3"/>
      <c r="B995" s="4"/>
      <c r="E995" s="265"/>
      <c r="F995" s="288"/>
      <c r="G995" s="287"/>
      <c r="H995" s="305"/>
      <c r="I995" s="268"/>
      <c r="K995" s="241"/>
    </row>
    <row r="996" spans="1:11" ht="12.75">
      <c r="A996" s="3"/>
      <c r="B996" s="4"/>
      <c r="E996" s="265"/>
      <c r="F996" s="288"/>
      <c r="G996" s="287"/>
      <c r="H996" s="305"/>
      <c r="I996" s="268"/>
      <c r="K996" s="241"/>
    </row>
    <row r="997" spans="1:11" ht="12.75">
      <c r="A997" s="3"/>
      <c r="B997" s="4"/>
      <c r="E997" s="265"/>
      <c r="F997" s="288"/>
      <c r="G997" s="287"/>
      <c r="H997" s="305"/>
      <c r="I997" s="268"/>
      <c r="K997" s="241"/>
    </row>
    <row r="998" spans="1:11" ht="12.75">
      <c r="A998" s="3"/>
      <c r="B998" s="4"/>
      <c r="E998" s="265"/>
      <c r="F998" s="288"/>
      <c r="G998" s="287"/>
      <c r="H998" s="305"/>
      <c r="I998" s="268"/>
      <c r="K998" s="241"/>
    </row>
    <row r="999" spans="1:11" ht="12.75">
      <c r="A999" s="3"/>
      <c r="B999" s="4"/>
      <c r="E999" s="265"/>
      <c r="F999" s="288"/>
      <c r="G999" s="287"/>
      <c r="H999" s="305"/>
      <c r="I999" s="268"/>
      <c r="K999" s="241"/>
    </row>
  </sheetData>
  <mergeCells count="15">
    <mergeCell ref="A20:A26"/>
    <mergeCell ref="A27:A40"/>
    <mergeCell ref="A41:A53"/>
    <mergeCell ref="A2:A3"/>
    <mergeCell ref="B2:B3"/>
    <mergeCell ref="A4:A9"/>
    <mergeCell ref="B4:B5"/>
    <mergeCell ref="B6:B7"/>
    <mergeCell ref="B8:B9"/>
    <mergeCell ref="B18:B19"/>
    <mergeCell ref="B10:B11"/>
    <mergeCell ref="B12:B13"/>
    <mergeCell ref="B14:B15"/>
    <mergeCell ref="B16:B17"/>
    <mergeCell ref="A10:A19"/>
  </mergeCells>
  <hyperlinks>
    <hyperlink ref="D5" r:id="rId1"/>
    <hyperlink ref="I5" r:id="rId2"/>
    <hyperlink ref="I10" r:id="rId3"/>
    <hyperlink ref="D11" r:id="rId4"/>
    <hyperlink ref="I11" r:id="rId5"/>
    <hyperlink ref="D13" r:id="rId6"/>
    <hyperlink ref="I13" r:id="rId7"/>
    <hyperlink ref="D15" r:id="rId8"/>
    <hyperlink ref="I15" r:id="rId9"/>
    <hyperlink ref="D17" r:id="rId10"/>
    <hyperlink ref="I17" r:id="rId11"/>
    <hyperlink ref="D19" r:id="rId12"/>
    <hyperlink ref="D20" r:id="rId13"/>
    <hyperlink ref="D21" r:id="rId14"/>
    <hyperlink ref="D22" r:id="rId15"/>
    <hyperlink ref="I22" r:id="rId16"/>
    <hyperlink ref="D23" r:id="rId17"/>
    <hyperlink ref="D24" r:id="rId18"/>
    <hyperlink ref="D25" r:id="rId19"/>
    <hyperlink ref="D26" r:id="rId20"/>
    <hyperlink ref="D42" r:id="rId21"/>
    <hyperlink ref="D43" r:id="rId22"/>
    <hyperlink ref="D44" r:id="rId23"/>
    <hyperlink ref="D46" r:id="rId24"/>
    <hyperlink ref="D47" r:id="rId25"/>
    <hyperlink ref="D48" r:id="rId26"/>
    <hyperlink ref="D49" r:id="rId27"/>
    <hyperlink ref="D50" r:id="rId28"/>
  </hyperlinks>
  <pageMargins left="0.7" right="0.7" top="0.75" bottom="0.75" header="0.3" footer="0.3"/>
  <pageSetup paperSize="9" orientation="portrait" r:id="rId29"/>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99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5.42578125" customWidth="1"/>
    <col min="3" max="3" width="38.140625" customWidth="1"/>
    <col min="4" max="4" width="32.42578125" customWidth="1"/>
    <col min="5" max="6" width="13.140625" customWidth="1"/>
    <col min="7" max="7" width="9" customWidth="1"/>
    <col min="8" max="8" width="36.42578125" customWidth="1"/>
    <col min="9" max="9" width="120.85546875" customWidth="1"/>
    <col min="11" max="11" width="20.28515625" customWidth="1"/>
  </cols>
  <sheetData>
    <row r="1" spans="1:11" ht="12.75">
      <c r="A1" s="322" t="s">
        <v>7</v>
      </c>
      <c r="B1" s="212" t="s">
        <v>8</v>
      </c>
      <c r="C1" s="213" t="s">
        <v>9</v>
      </c>
      <c r="D1" s="213" t="s">
        <v>10</v>
      </c>
      <c r="E1" s="214" t="s">
        <v>12</v>
      </c>
      <c r="F1" s="214" t="s">
        <v>13</v>
      </c>
      <c r="G1" s="215" t="s">
        <v>14</v>
      </c>
      <c r="H1" s="289" t="s">
        <v>15</v>
      </c>
      <c r="I1" s="217" t="s">
        <v>545</v>
      </c>
      <c r="K1" s="121" t="s">
        <v>393</v>
      </c>
    </row>
    <row r="2" spans="1:11" ht="12.75">
      <c r="A2" s="567" t="s">
        <v>16</v>
      </c>
      <c r="B2" s="568" t="s">
        <v>17</v>
      </c>
      <c r="C2" s="160" t="s">
        <v>18</v>
      </c>
      <c r="D2" s="160" t="s">
        <v>19</v>
      </c>
      <c r="E2" s="20" t="s">
        <v>341</v>
      </c>
      <c r="F2" s="21" t="b">
        <v>0</v>
      </c>
      <c r="G2" s="21" t="b">
        <v>0</v>
      </c>
      <c r="H2" s="290" t="s">
        <v>21</v>
      </c>
      <c r="I2" s="191"/>
    </row>
    <row r="3" spans="1:11" ht="12.75">
      <c r="A3" s="553"/>
      <c r="B3" s="547"/>
      <c r="C3" s="160" t="s">
        <v>18</v>
      </c>
      <c r="D3" s="160" t="s">
        <v>22</v>
      </c>
      <c r="E3" s="20" t="s">
        <v>372</v>
      </c>
      <c r="F3" s="21" t="b">
        <v>0</v>
      </c>
      <c r="G3" s="21" t="b">
        <v>0</v>
      </c>
      <c r="H3" s="291"/>
      <c r="I3" s="191"/>
      <c r="K3" s="119"/>
    </row>
    <row r="4" spans="1:11" ht="24" customHeight="1">
      <c r="A4" s="570" t="s">
        <v>23</v>
      </c>
      <c r="B4" s="569" t="s">
        <v>24</v>
      </c>
      <c r="C4" s="161" t="s">
        <v>25</v>
      </c>
      <c r="D4" s="161" t="s">
        <v>26</v>
      </c>
      <c r="E4" s="31" t="s">
        <v>219</v>
      </c>
      <c r="F4" s="32" t="b">
        <v>0</v>
      </c>
      <c r="G4" s="32" t="b">
        <v>0</v>
      </c>
      <c r="H4" s="293" t="s">
        <v>28</v>
      </c>
      <c r="I4" s="324"/>
    </row>
    <row r="5" spans="1:11" ht="22.5" customHeight="1">
      <c r="A5" s="557"/>
      <c r="B5" s="547"/>
      <c r="C5" s="161" t="s">
        <v>25</v>
      </c>
      <c r="D5" s="29" t="s">
        <v>29</v>
      </c>
      <c r="E5" s="31" t="s">
        <v>203</v>
      </c>
      <c r="F5" s="32" t="b">
        <v>1</v>
      </c>
      <c r="G5" s="32" t="b">
        <v>1</v>
      </c>
      <c r="H5" s="294" t="s">
        <v>21</v>
      </c>
      <c r="I5" s="193" t="s">
        <v>808</v>
      </c>
      <c r="K5" s="121"/>
    </row>
    <row r="6" spans="1:11" ht="12.75">
      <c r="A6" s="557"/>
      <c r="B6" s="569" t="s">
        <v>30</v>
      </c>
      <c r="C6" s="161" t="s">
        <v>25</v>
      </c>
      <c r="D6" s="161" t="s">
        <v>31</v>
      </c>
      <c r="E6" s="31" t="s">
        <v>677</v>
      </c>
      <c r="F6" s="32" t="b">
        <v>0</v>
      </c>
      <c r="G6" s="32" t="b">
        <v>0</v>
      </c>
      <c r="H6" s="293"/>
      <c r="I6" s="325"/>
      <c r="K6" s="119"/>
    </row>
    <row r="7" spans="1:11" ht="25.5">
      <c r="A7" s="557"/>
      <c r="B7" s="547"/>
      <c r="C7" s="161" t="s">
        <v>25</v>
      </c>
      <c r="D7" s="161" t="s">
        <v>33</v>
      </c>
      <c r="E7" s="31" t="s">
        <v>494</v>
      </c>
      <c r="F7" s="32" t="b">
        <v>0</v>
      </c>
      <c r="G7" s="32" t="b">
        <v>0</v>
      </c>
      <c r="H7" s="294" t="s">
        <v>34</v>
      </c>
      <c r="I7" s="308"/>
    </row>
    <row r="8" spans="1:11" ht="12.75">
      <c r="A8" s="557"/>
      <c r="B8" s="569" t="s">
        <v>35</v>
      </c>
      <c r="C8" s="161" t="s">
        <v>18</v>
      </c>
      <c r="D8" s="161" t="s">
        <v>36</v>
      </c>
      <c r="E8" s="31" t="s">
        <v>684</v>
      </c>
      <c r="F8" s="318" t="b">
        <v>0</v>
      </c>
      <c r="G8" s="318" t="b">
        <v>0</v>
      </c>
      <c r="H8" s="293"/>
      <c r="I8" s="308"/>
    </row>
    <row r="9" spans="1:11" ht="25.5">
      <c r="A9" s="553"/>
      <c r="B9" s="547"/>
      <c r="C9" s="161" t="s">
        <v>38</v>
      </c>
      <c r="D9" s="161" t="s">
        <v>39</v>
      </c>
      <c r="E9" s="31" t="s">
        <v>372</v>
      </c>
      <c r="F9" s="318" t="b">
        <v>0</v>
      </c>
      <c r="G9" s="318" t="b">
        <v>0</v>
      </c>
      <c r="H9" s="294" t="s">
        <v>34</v>
      </c>
      <c r="I9" s="308"/>
    </row>
    <row r="10" spans="1:11" ht="12.75">
      <c r="A10" s="571" t="s">
        <v>40</v>
      </c>
      <c r="B10" s="565" t="s">
        <v>41</v>
      </c>
      <c r="C10" s="162" t="s">
        <v>25</v>
      </c>
      <c r="D10" s="162" t="s">
        <v>42</v>
      </c>
      <c r="E10" s="40" t="s">
        <v>207</v>
      </c>
      <c r="F10" s="209" t="b">
        <v>0</v>
      </c>
      <c r="G10" s="209" t="b">
        <v>0</v>
      </c>
      <c r="H10" s="295" t="s">
        <v>28</v>
      </c>
      <c r="I10" s="196"/>
      <c r="K10" s="121"/>
    </row>
    <row r="11" spans="1:11" ht="38.25">
      <c r="A11" s="557"/>
      <c r="B11" s="547"/>
      <c r="C11" s="162" t="s">
        <v>25</v>
      </c>
      <c r="D11" s="38" t="s">
        <v>44</v>
      </c>
      <c r="E11" s="40" t="s">
        <v>130</v>
      </c>
      <c r="F11" s="209" t="b">
        <v>1</v>
      </c>
      <c r="G11" s="209" t="b">
        <v>1</v>
      </c>
      <c r="H11" s="296" t="s">
        <v>45</v>
      </c>
      <c r="I11" s="196" t="s">
        <v>809</v>
      </c>
      <c r="K11" s="122"/>
    </row>
    <row r="12" spans="1:11" ht="12.75">
      <c r="A12" s="557"/>
      <c r="B12" s="565" t="s">
        <v>46</v>
      </c>
      <c r="C12" s="162" t="s">
        <v>25</v>
      </c>
      <c r="D12" s="162" t="s">
        <v>47</v>
      </c>
      <c r="E12" s="40" t="s">
        <v>37</v>
      </c>
      <c r="F12" s="209" t="b">
        <v>0</v>
      </c>
      <c r="G12" s="209" t="b">
        <v>0</v>
      </c>
      <c r="H12" s="295" t="s">
        <v>28</v>
      </c>
      <c r="I12" s="196"/>
      <c r="K12" s="121"/>
    </row>
    <row r="13" spans="1:11" ht="25.5">
      <c r="A13" s="557"/>
      <c r="B13" s="547"/>
      <c r="C13" s="162" t="s">
        <v>25</v>
      </c>
      <c r="D13" s="38" t="s">
        <v>49</v>
      </c>
      <c r="E13" s="40" t="s">
        <v>185</v>
      </c>
      <c r="F13" s="209" t="b">
        <v>1</v>
      </c>
      <c r="G13" s="209" t="b">
        <v>1</v>
      </c>
      <c r="H13" s="296" t="s">
        <v>50</v>
      </c>
      <c r="I13" s="311" t="s">
        <v>810</v>
      </c>
      <c r="K13" s="123"/>
    </row>
    <row r="14" spans="1:11" ht="12.75">
      <c r="A14" s="557"/>
      <c r="B14" s="565" t="s">
        <v>51</v>
      </c>
      <c r="C14" s="162" t="s">
        <v>25</v>
      </c>
      <c r="D14" s="162" t="s">
        <v>52</v>
      </c>
      <c r="E14" s="40" t="s">
        <v>270</v>
      </c>
      <c r="F14" s="209" t="b">
        <v>0</v>
      </c>
      <c r="G14" s="209" t="b">
        <v>0</v>
      </c>
      <c r="H14" s="295" t="s">
        <v>28</v>
      </c>
      <c r="I14" s="311"/>
      <c r="K14" s="121"/>
    </row>
    <row r="15" spans="1:11" ht="25.5">
      <c r="A15" s="557"/>
      <c r="B15" s="547"/>
      <c r="C15" s="162" t="s">
        <v>25</v>
      </c>
      <c r="D15" s="38" t="s">
        <v>54</v>
      </c>
      <c r="E15" s="40" t="s">
        <v>557</v>
      </c>
      <c r="F15" s="209" t="b">
        <v>1</v>
      </c>
      <c r="G15" s="209" t="b">
        <v>1</v>
      </c>
      <c r="H15" s="296" t="s">
        <v>55</v>
      </c>
      <c r="I15" s="311" t="s">
        <v>811</v>
      </c>
      <c r="K15" s="123"/>
    </row>
    <row r="16" spans="1:11" ht="12.75">
      <c r="A16" s="557"/>
      <c r="B16" s="565" t="s">
        <v>56</v>
      </c>
      <c r="C16" s="162" t="s">
        <v>25</v>
      </c>
      <c r="D16" s="162" t="s">
        <v>57</v>
      </c>
      <c r="E16" s="40" t="s">
        <v>310</v>
      </c>
      <c r="F16" s="209" t="b">
        <v>0</v>
      </c>
      <c r="G16" s="209" t="b">
        <v>0</v>
      </c>
      <c r="H16" s="295" t="s">
        <v>28</v>
      </c>
      <c r="I16" s="311"/>
      <c r="K16" s="121"/>
    </row>
    <row r="17" spans="1:11" ht="25.5">
      <c r="A17" s="557"/>
      <c r="B17" s="547"/>
      <c r="C17" s="162" t="s">
        <v>25</v>
      </c>
      <c r="D17" s="38" t="s">
        <v>59</v>
      </c>
      <c r="E17" s="40" t="s">
        <v>270</v>
      </c>
      <c r="F17" s="209" t="b">
        <v>1</v>
      </c>
      <c r="G17" s="209" t="b">
        <v>1</v>
      </c>
      <c r="H17" s="296" t="s">
        <v>34</v>
      </c>
      <c r="I17" s="311" t="s">
        <v>812</v>
      </c>
      <c r="K17" s="124"/>
    </row>
    <row r="18" spans="1:11" ht="12.75">
      <c r="A18" s="557"/>
      <c r="B18" s="565" t="s">
        <v>69</v>
      </c>
      <c r="C18" s="162" t="s">
        <v>25</v>
      </c>
      <c r="D18" s="162" t="s">
        <v>70</v>
      </c>
      <c r="E18" s="40" t="s">
        <v>765</v>
      </c>
      <c r="F18" s="209" t="b">
        <v>0</v>
      </c>
      <c r="G18" s="209" t="b">
        <v>0</v>
      </c>
      <c r="H18" s="295" t="s">
        <v>28</v>
      </c>
      <c r="I18" s="196"/>
      <c r="K18" s="125"/>
    </row>
    <row r="19" spans="1:11" ht="38.25">
      <c r="A19" s="553"/>
      <c r="B19" s="547"/>
      <c r="C19" s="162" t="s">
        <v>25</v>
      </c>
      <c r="D19" s="38" t="s">
        <v>72</v>
      </c>
      <c r="E19" s="40" t="s">
        <v>146</v>
      </c>
      <c r="F19" s="209" t="b">
        <v>1</v>
      </c>
      <c r="G19" s="209" t="b">
        <v>1</v>
      </c>
      <c r="H19" s="296" t="s">
        <v>73</v>
      </c>
      <c r="I19" s="311" t="s">
        <v>813</v>
      </c>
      <c r="K19" s="126"/>
    </row>
    <row r="20" spans="1:11" ht="12.75">
      <c r="A20" s="578" t="s">
        <v>75</v>
      </c>
      <c r="B20" s="163" t="s">
        <v>76</v>
      </c>
      <c r="C20" s="164" t="s">
        <v>77</v>
      </c>
      <c r="D20" s="53" t="s">
        <v>78</v>
      </c>
      <c r="E20" s="55" t="s">
        <v>185</v>
      </c>
      <c r="F20" s="57" t="b">
        <v>1</v>
      </c>
      <c r="G20" s="57" t="b">
        <v>1</v>
      </c>
      <c r="H20" s="297" t="s">
        <v>21</v>
      </c>
      <c r="I20" s="312" t="s">
        <v>814</v>
      </c>
      <c r="K20" s="121"/>
    </row>
    <row r="21" spans="1:11" ht="12.75">
      <c r="A21" s="557"/>
      <c r="B21" s="163" t="s">
        <v>80</v>
      </c>
      <c r="C21" s="164" t="s">
        <v>77</v>
      </c>
      <c r="D21" s="53" t="s">
        <v>81</v>
      </c>
      <c r="E21" s="55" t="s">
        <v>105</v>
      </c>
      <c r="F21" s="57" t="b">
        <v>0</v>
      </c>
      <c r="G21" s="57" t="b">
        <v>0</v>
      </c>
      <c r="H21" s="297" t="s">
        <v>21</v>
      </c>
      <c r="I21" s="312"/>
      <c r="K21" s="127"/>
    </row>
    <row r="22" spans="1:11" ht="12.75">
      <c r="A22" s="557"/>
      <c r="B22" s="163" t="s">
        <v>83</v>
      </c>
      <c r="C22" s="164" t="s">
        <v>77</v>
      </c>
      <c r="D22" s="53" t="s">
        <v>84</v>
      </c>
      <c r="E22" s="55" t="s">
        <v>310</v>
      </c>
      <c r="F22" s="57" t="b">
        <v>1</v>
      </c>
      <c r="G22" s="57" t="b">
        <v>1</v>
      </c>
      <c r="H22" s="297" t="s">
        <v>21</v>
      </c>
      <c r="I22" s="311" t="s">
        <v>815</v>
      </c>
      <c r="K22" s="128"/>
    </row>
    <row r="23" spans="1:11" ht="12.75">
      <c r="A23" s="557"/>
      <c r="B23" s="163" t="s">
        <v>86</v>
      </c>
      <c r="C23" s="164" t="s">
        <v>77</v>
      </c>
      <c r="D23" s="53" t="s">
        <v>87</v>
      </c>
      <c r="E23" s="55" t="s">
        <v>185</v>
      </c>
      <c r="F23" s="57" t="b">
        <v>1</v>
      </c>
      <c r="G23" s="57" t="b">
        <v>1</v>
      </c>
      <c r="H23" s="297" t="s">
        <v>21</v>
      </c>
      <c r="I23" s="311" t="s">
        <v>816</v>
      </c>
      <c r="K23" s="128"/>
    </row>
    <row r="24" spans="1:11" ht="12.75">
      <c r="A24" s="557"/>
      <c r="B24" s="163" t="s">
        <v>89</v>
      </c>
      <c r="C24" s="164" t="s">
        <v>77</v>
      </c>
      <c r="D24" s="53" t="s">
        <v>90</v>
      </c>
      <c r="E24" s="55" t="s">
        <v>185</v>
      </c>
      <c r="F24" s="57" t="b">
        <v>1</v>
      </c>
      <c r="G24" s="57" t="b">
        <v>1</v>
      </c>
      <c r="H24" s="297" t="s">
        <v>21</v>
      </c>
      <c r="I24" s="312" t="s">
        <v>817</v>
      </c>
      <c r="K24" s="125"/>
    </row>
    <row r="25" spans="1:11" ht="12.75">
      <c r="A25" s="557"/>
      <c r="B25" s="163" t="s">
        <v>91</v>
      </c>
      <c r="C25" s="164" t="s">
        <v>77</v>
      </c>
      <c r="D25" s="53" t="s">
        <v>92</v>
      </c>
      <c r="E25" s="55" t="s">
        <v>146</v>
      </c>
      <c r="F25" s="57" t="b">
        <v>1</v>
      </c>
      <c r="G25" s="57" t="b">
        <v>1</v>
      </c>
      <c r="H25" s="297" t="s">
        <v>21</v>
      </c>
      <c r="I25" s="314" t="s">
        <v>818</v>
      </c>
      <c r="K25" s="129"/>
    </row>
    <row r="26" spans="1:11" ht="12.75">
      <c r="A26" s="553"/>
      <c r="B26" s="163" t="s">
        <v>94</v>
      </c>
      <c r="C26" s="164" t="s">
        <v>77</v>
      </c>
      <c r="D26" s="53" t="s">
        <v>95</v>
      </c>
      <c r="E26" s="55" t="s">
        <v>160</v>
      </c>
      <c r="F26" s="57" t="b">
        <v>1</v>
      </c>
      <c r="G26" s="57" t="b">
        <v>1</v>
      </c>
      <c r="H26" s="297" t="s">
        <v>21</v>
      </c>
      <c r="I26" s="323" t="s">
        <v>819</v>
      </c>
      <c r="K26" s="129"/>
    </row>
    <row r="27" spans="1:11" ht="25.5">
      <c r="A27" s="580" t="s">
        <v>107</v>
      </c>
      <c r="B27" s="71" t="s">
        <v>108</v>
      </c>
      <c r="C27" s="169" t="s">
        <v>25</v>
      </c>
      <c r="D27" s="169" t="s">
        <v>109</v>
      </c>
      <c r="E27" s="70" t="s">
        <v>341</v>
      </c>
      <c r="F27" s="76" t="b">
        <v>0</v>
      </c>
      <c r="G27" s="76" t="b">
        <v>0</v>
      </c>
      <c r="H27" s="298" t="s">
        <v>106</v>
      </c>
      <c r="I27" s="202"/>
      <c r="K27" s="130"/>
    </row>
    <row r="28" spans="1:11" ht="25.5">
      <c r="A28" s="573"/>
      <c r="B28" s="71" t="s">
        <v>111</v>
      </c>
      <c r="C28" s="169" t="s">
        <v>25</v>
      </c>
      <c r="D28" s="169" t="s">
        <v>112</v>
      </c>
      <c r="E28" s="70" t="s">
        <v>330</v>
      </c>
      <c r="F28" s="76" t="b">
        <v>0</v>
      </c>
      <c r="G28" s="76" t="b">
        <v>0</v>
      </c>
      <c r="H28" s="298" t="s">
        <v>106</v>
      </c>
      <c r="I28" s="202"/>
      <c r="K28" s="130"/>
    </row>
    <row r="29" spans="1:11" ht="25.5">
      <c r="A29" s="573"/>
      <c r="B29" s="71" t="s">
        <v>114</v>
      </c>
      <c r="C29" s="169" t="s">
        <v>25</v>
      </c>
      <c r="D29" s="326" t="s">
        <v>115</v>
      </c>
      <c r="E29" s="70" t="s">
        <v>290</v>
      </c>
      <c r="F29" s="76" t="b">
        <v>0</v>
      </c>
      <c r="G29" s="76" t="b">
        <v>0</v>
      </c>
      <c r="H29" s="298" t="s">
        <v>106</v>
      </c>
      <c r="I29" s="202"/>
      <c r="K29" s="130"/>
    </row>
    <row r="30" spans="1:11" ht="25.5">
      <c r="A30" s="573"/>
      <c r="B30" s="71" t="s">
        <v>117</v>
      </c>
      <c r="C30" s="169" t="s">
        <v>25</v>
      </c>
      <c r="D30" s="169" t="s">
        <v>118</v>
      </c>
      <c r="E30" s="70" t="s">
        <v>767</v>
      </c>
      <c r="F30" s="76" t="b">
        <v>0</v>
      </c>
      <c r="G30" s="76" t="b">
        <v>0</v>
      </c>
      <c r="H30" s="298" t="s">
        <v>106</v>
      </c>
      <c r="I30" s="202"/>
      <c r="K30" s="130"/>
    </row>
    <row r="31" spans="1:11" ht="25.5">
      <c r="A31" s="573"/>
      <c r="B31" s="71" t="s">
        <v>119</v>
      </c>
      <c r="C31" s="169" t="s">
        <v>25</v>
      </c>
      <c r="D31" s="169" t="s">
        <v>120</v>
      </c>
      <c r="E31" s="70" t="s">
        <v>157</v>
      </c>
      <c r="F31" s="76" t="b">
        <v>0</v>
      </c>
      <c r="G31" s="76" t="b">
        <v>0</v>
      </c>
      <c r="H31" s="298" t="s">
        <v>106</v>
      </c>
      <c r="I31" s="202"/>
      <c r="K31" s="130"/>
    </row>
    <row r="32" spans="1:11" ht="25.5">
      <c r="A32" s="573"/>
      <c r="B32" s="172" t="s">
        <v>122</v>
      </c>
      <c r="C32" s="171" t="s">
        <v>25</v>
      </c>
      <c r="D32" s="171" t="s">
        <v>123</v>
      </c>
      <c r="E32" s="70" t="s">
        <v>768</v>
      </c>
      <c r="F32" s="76" t="b">
        <v>0</v>
      </c>
      <c r="G32" s="76" t="b">
        <v>0</v>
      </c>
      <c r="H32" s="298" t="s">
        <v>106</v>
      </c>
      <c r="I32" s="202"/>
    </row>
    <row r="33" spans="1:11" ht="25.5">
      <c r="A33" s="573"/>
      <c r="B33" s="172" t="s">
        <v>125</v>
      </c>
      <c r="C33" s="171" t="s">
        <v>25</v>
      </c>
      <c r="D33" s="171" t="s">
        <v>126</v>
      </c>
      <c r="E33" s="70" t="s">
        <v>330</v>
      </c>
      <c r="F33" s="76" t="b">
        <v>0</v>
      </c>
      <c r="G33" s="76" t="b">
        <v>0</v>
      </c>
      <c r="H33" s="298" t="s">
        <v>106</v>
      </c>
      <c r="I33" s="202"/>
    </row>
    <row r="34" spans="1:11" ht="25.5">
      <c r="A34" s="573"/>
      <c r="B34" s="172" t="s">
        <v>128</v>
      </c>
      <c r="C34" s="171" t="s">
        <v>25</v>
      </c>
      <c r="D34" s="171" t="s">
        <v>129</v>
      </c>
      <c r="E34" s="70" t="s">
        <v>252</v>
      </c>
      <c r="F34" s="76" t="b">
        <v>0</v>
      </c>
      <c r="G34" s="76" t="b">
        <v>0</v>
      </c>
      <c r="H34" s="298" t="s">
        <v>106</v>
      </c>
      <c r="I34" s="202"/>
    </row>
    <row r="35" spans="1:11" ht="25.5">
      <c r="A35" s="573"/>
      <c r="B35" s="71" t="s">
        <v>131</v>
      </c>
      <c r="C35" s="169" t="s">
        <v>25</v>
      </c>
      <c r="D35" s="169" t="s">
        <v>132</v>
      </c>
      <c r="E35" s="70" t="s">
        <v>769</v>
      </c>
      <c r="F35" s="76" t="b">
        <v>0</v>
      </c>
      <c r="G35" s="76" t="b">
        <v>0</v>
      </c>
      <c r="H35" s="298" t="s">
        <v>106</v>
      </c>
      <c r="I35" s="202"/>
      <c r="K35" s="327"/>
    </row>
    <row r="36" spans="1:11" ht="25.5">
      <c r="A36" s="573"/>
      <c r="B36" s="172" t="s">
        <v>134</v>
      </c>
      <c r="C36" s="171" t="s">
        <v>25</v>
      </c>
      <c r="D36" s="171" t="s">
        <v>135</v>
      </c>
      <c r="E36" s="70" t="s">
        <v>20</v>
      </c>
      <c r="F36" s="76" t="b">
        <v>0</v>
      </c>
      <c r="G36" s="76" t="b">
        <v>0</v>
      </c>
      <c r="H36" s="298" t="s">
        <v>106</v>
      </c>
      <c r="I36" s="202"/>
    </row>
    <row r="37" spans="1:11" ht="25.5">
      <c r="A37" s="573"/>
      <c r="B37" s="172" t="s">
        <v>136</v>
      </c>
      <c r="C37" s="171" t="s">
        <v>25</v>
      </c>
      <c r="D37" s="171" t="s">
        <v>137</v>
      </c>
      <c r="E37" s="70" t="s">
        <v>179</v>
      </c>
      <c r="F37" s="76" t="b">
        <v>0</v>
      </c>
      <c r="G37" s="76" t="b">
        <v>0</v>
      </c>
      <c r="H37" s="298" t="s">
        <v>106</v>
      </c>
      <c r="I37" s="202"/>
    </row>
    <row r="38" spans="1:11" ht="25.5">
      <c r="A38" s="573"/>
      <c r="B38" s="172" t="s">
        <v>138</v>
      </c>
      <c r="C38" s="171" t="s">
        <v>25</v>
      </c>
      <c r="D38" s="171" t="s">
        <v>139</v>
      </c>
      <c r="E38" s="70" t="s">
        <v>290</v>
      </c>
      <c r="F38" s="76" t="b">
        <v>0</v>
      </c>
      <c r="G38" s="76" t="b">
        <v>0</v>
      </c>
      <c r="H38" s="298" t="s">
        <v>106</v>
      </c>
      <c r="I38" s="202"/>
    </row>
    <row r="39" spans="1:11" ht="25.5">
      <c r="A39" s="573"/>
      <c r="B39" s="172" t="s">
        <v>380</v>
      </c>
      <c r="C39" s="171" t="s">
        <v>25</v>
      </c>
      <c r="D39" s="171" t="s">
        <v>381</v>
      </c>
      <c r="E39" s="70" t="s">
        <v>252</v>
      </c>
      <c r="F39" s="76" t="b">
        <v>0</v>
      </c>
      <c r="G39" s="76" t="b">
        <v>0</v>
      </c>
      <c r="H39" s="298" t="s">
        <v>106</v>
      </c>
      <c r="I39" s="202"/>
    </row>
    <row r="40" spans="1:11" ht="25.5">
      <c r="A40" s="547"/>
      <c r="B40" s="328" t="s">
        <v>770</v>
      </c>
      <c r="C40" s="169" t="s">
        <v>25</v>
      </c>
      <c r="D40" s="169" t="s">
        <v>770</v>
      </c>
      <c r="E40" s="87" t="s">
        <v>771</v>
      </c>
      <c r="F40" s="316" t="b">
        <v>0</v>
      </c>
      <c r="G40" s="316" t="b">
        <v>0</v>
      </c>
      <c r="H40" s="298" t="s">
        <v>106</v>
      </c>
      <c r="I40" s="202"/>
      <c r="K40" s="327"/>
    </row>
    <row r="41" spans="1:11" ht="63.75">
      <c r="A41" s="581" t="s">
        <v>772</v>
      </c>
      <c r="B41" s="329" t="s">
        <v>773</v>
      </c>
      <c r="C41" s="330" t="s">
        <v>774</v>
      </c>
      <c r="D41" s="331" t="s">
        <v>775</v>
      </c>
      <c r="E41" s="112" t="s">
        <v>372</v>
      </c>
      <c r="F41" s="176" t="b">
        <v>0</v>
      </c>
      <c r="G41" s="177" t="s">
        <v>151</v>
      </c>
      <c r="H41" s="332" t="s">
        <v>776</v>
      </c>
      <c r="I41" s="333"/>
      <c r="K41" s="333"/>
    </row>
    <row r="42" spans="1:11" ht="76.5">
      <c r="A42" s="557"/>
      <c r="B42" s="329" t="s">
        <v>777</v>
      </c>
      <c r="C42" s="330" t="s">
        <v>77</v>
      </c>
      <c r="D42" s="334" t="s">
        <v>778</v>
      </c>
      <c r="E42" s="112" t="s">
        <v>37</v>
      </c>
      <c r="F42" s="176" t="b">
        <v>1</v>
      </c>
      <c r="G42" s="177" t="s">
        <v>151</v>
      </c>
      <c r="H42" s="332" t="s">
        <v>779</v>
      </c>
      <c r="I42" s="335" t="s">
        <v>820</v>
      </c>
      <c r="K42" s="336"/>
    </row>
    <row r="43" spans="1:11" ht="12.75">
      <c r="A43" s="557"/>
      <c r="B43" s="173" t="s">
        <v>780</v>
      </c>
      <c r="C43" s="337" t="s">
        <v>77</v>
      </c>
      <c r="D43" s="338" t="s">
        <v>781</v>
      </c>
      <c r="E43" s="112" t="s">
        <v>341</v>
      </c>
      <c r="F43" s="176" t="b">
        <v>0</v>
      </c>
      <c r="G43" s="177" t="s">
        <v>151</v>
      </c>
      <c r="H43" s="339" t="s">
        <v>24</v>
      </c>
      <c r="I43" s="340"/>
      <c r="K43" s="340"/>
    </row>
    <row r="44" spans="1:11" ht="63.75">
      <c r="A44" s="557"/>
      <c r="B44" s="173" t="s">
        <v>782</v>
      </c>
      <c r="C44" s="337" t="s">
        <v>783</v>
      </c>
      <c r="D44" s="338" t="s">
        <v>782</v>
      </c>
      <c r="E44" s="112" t="s">
        <v>310</v>
      </c>
      <c r="F44" s="176" t="b">
        <v>0</v>
      </c>
      <c r="G44" s="177" t="s">
        <v>151</v>
      </c>
      <c r="H44" s="332" t="s">
        <v>784</v>
      </c>
      <c r="I44" s="341"/>
      <c r="K44" s="341"/>
    </row>
    <row r="45" spans="1:11" ht="12.75">
      <c r="A45" s="557"/>
      <c r="B45" s="173" t="s">
        <v>785</v>
      </c>
      <c r="C45" s="337" t="s">
        <v>783</v>
      </c>
      <c r="D45" s="342" t="s">
        <v>785</v>
      </c>
      <c r="E45" s="112" t="s">
        <v>310</v>
      </c>
      <c r="F45" s="176" t="b">
        <v>1</v>
      </c>
      <c r="G45" s="177" t="s">
        <v>151</v>
      </c>
      <c r="H45" s="339" t="s">
        <v>151</v>
      </c>
      <c r="I45" s="350" t="s">
        <v>821</v>
      </c>
    </row>
    <row r="46" spans="1:11" ht="12.75">
      <c r="A46" s="557"/>
      <c r="B46" s="173" t="s">
        <v>786</v>
      </c>
      <c r="C46" s="337" t="s">
        <v>77</v>
      </c>
      <c r="D46" s="338" t="s">
        <v>787</v>
      </c>
      <c r="E46" s="112" t="s">
        <v>157</v>
      </c>
      <c r="F46" s="344" t="b">
        <v>0</v>
      </c>
      <c r="G46" s="177" t="s">
        <v>151</v>
      </c>
      <c r="H46" s="339" t="s">
        <v>788</v>
      </c>
      <c r="I46" s="345"/>
      <c r="K46" s="345"/>
    </row>
    <row r="47" spans="1:11" ht="12.75">
      <c r="A47" s="557"/>
      <c r="B47" s="173" t="s">
        <v>789</v>
      </c>
      <c r="C47" s="337" t="s">
        <v>77</v>
      </c>
      <c r="D47" s="338" t="s">
        <v>790</v>
      </c>
      <c r="E47" s="112" t="s">
        <v>157</v>
      </c>
      <c r="F47" s="176" t="b">
        <v>0</v>
      </c>
      <c r="G47" s="177" t="s">
        <v>151</v>
      </c>
      <c r="H47" s="346" t="s">
        <v>791</v>
      </c>
      <c r="I47" s="347"/>
      <c r="K47" s="347"/>
    </row>
    <row r="48" spans="1:11" ht="12.75">
      <c r="A48" s="557"/>
      <c r="B48" s="173" t="s">
        <v>792</v>
      </c>
      <c r="C48" s="337" t="s">
        <v>77</v>
      </c>
      <c r="D48" s="338" t="s">
        <v>793</v>
      </c>
      <c r="E48" s="112" t="s">
        <v>157</v>
      </c>
      <c r="F48" s="176" t="b">
        <v>0</v>
      </c>
      <c r="G48" s="177" t="s">
        <v>151</v>
      </c>
      <c r="H48" s="346" t="s">
        <v>794</v>
      </c>
      <c r="I48" s="345"/>
      <c r="K48" s="345"/>
    </row>
    <row r="49" spans="1:11" ht="12.75">
      <c r="A49" s="557"/>
      <c r="B49" s="173" t="s">
        <v>795</v>
      </c>
      <c r="C49" s="337" t="s">
        <v>77</v>
      </c>
      <c r="D49" s="338" t="s">
        <v>796</v>
      </c>
      <c r="E49" s="112" t="s">
        <v>157</v>
      </c>
      <c r="F49" s="176" t="b">
        <v>0</v>
      </c>
      <c r="G49" s="177" t="s">
        <v>151</v>
      </c>
      <c r="H49" s="346" t="s">
        <v>797</v>
      </c>
      <c r="I49" s="345"/>
      <c r="K49" s="345"/>
    </row>
    <row r="50" spans="1:11" ht="12.75">
      <c r="A50" s="557"/>
      <c r="B50" s="173" t="s">
        <v>798</v>
      </c>
      <c r="C50" s="337" t="s">
        <v>77</v>
      </c>
      <c r="D50" s="338" t="s">
        <v>799</v>
      </c>
      <c r="E50" s="112" t="s">
        <v>157</v>
      </c>
      <c r="F50" s="176" t="b">
        <v>0</v>
      </c>
      <c r="G50" s="177" t="s">
        <v>151</v>
      </c>
      <c r="H50" s="346" t="s">
        <v>800</v>
      </c>
      <c r="I50" s="347"/>
      <c r="K50" s="121"/>
    </row>
    <row r="51" spans="1:11" ht="63.75">
      <c r="A51" s="557"/>
      <c r="B51" s="173" t="s">
        <v>148</v>
      </c>
      <c r="C51" s="174" t="s">
        <v>149</v>
      </c>
      <c r="D51" s="348" t="s">
        <v>148</v>
      </c>
      <c r="E51" s="112" t="s">
        <v>384</v>
      </c>
      <c r="F51" s="176" t="b">
        <v>0</v>
      </c>
      <c r="G51" s="177" t="s">
        <v>151</v>
      </c>
      <c r="H51" s="299" t="s">
        <v>513</v>
      </c>
      <c r="I51" s="349"/>
    </row>
    <row r="52" spans="1:11" ht="12.75">
      <c r="A52" s="557"/>
      <c r="B52" s="173" t="s">
        <v>801</v>
      </c>
      <c r="C52" s="174" t="s">
        <v>802</v>
      </c>
      <c r="D52" s="348" t="s">
        <v>801</v>
      </c>
      <c r="E52" s="112" t="s">
        <v>803</v>
      </c>
      <c r="F52" s="176" t="b">
        <v>0</v>
      </c>
      <c r="G52" s="177" t="s">
        <v>151</v>
      </c>
      <c r="H52" s="317" t="s">
        <v>804</v>
      </c>
      <c r="I52" s="349"/>
    </row>
    <row r="53" spans="1:11" ht="12.75">
      <c r="A53" s="561"/>
      <c r="B53" s="173" t="s">
        <v>805</v>
      </c>
      <c r="C53" s="174" t="s">
        <v>149</v>
      </c>
      <c r="D53" s="348" t="s">
        <v>805</v>
      </c>
      <c r="E53" s="112" t="s">
        <v>806</v>
      </c>
      <c r="F53" s="176" t="b">
        <v>0</v>
      </c>
      <c r="G53" s="177" t="s">
        <v>151</v>
      </c>
      <c r="H53" s="317" t="s">
        <v>804</v>
      </c>
      <c r="I53" s="349"/>
    </row>
    <row r="54" spans="1:11" ht="12.75">
      <c r="A54" s="228"/>
      <c r="B54" s="4"/>
      <c r="E54" s="265"/>
      <c r="F54" s="266"/>
      <c r="G54" s="266"/>
      <c r="H54" s="305"/>
      <c r="I54" s="268"/>
      <c r="K54" s="241"/>
    </row>
    <row r="55" spans="1:11" ht="12.75">
      <c r="A55" s="236" t="s">
        <v>613</v>
      </c>
      <c r="B55" s="237" t="s">
        <v>614</v>
      </c>
      <c r="C55" s="238"/>
      <c r="E55" s="265"/>
      <c r="F55" s="271"/>
      <c r="G55" s="271"/>
      <c r="H55" s="305"/>
      <c r="I55" s="268"/>
      <c r="K55" s="241"/>
    </row>
    <row r="56" spans="1:11" ht="12.75">
      <c r="A56" s="3"/>
      <c r="B56" s="4"/>
      <c r="C56" s="241"/>
      <c r="E56" s="265"/>
      <c r="F56" s="271"/>
      <c r="G56" s="271"/>
      <c r="H56" s="305"/>
      <c r="I56" s="268"/>
      <c r="K56" s="241"/>
    </row>
    <row r="57" spans="1:11" ht="25.5">
      <c r="A57" s="1" t="s">
        <v>615</v>
      </c>
      <c r="B57" s="244" t="s">
        <v>614</v>
      </c>
      <c r="E57" s="265"/>
      <c r="F57" s="271"/>
      <c r="G57" s="271"/>
      <c r="H57" s="305"/>
      <c r="I57" s="268"/>
      <c r="K57" s="241"/>
    </row>
    <row r="58" spans="1:11" ht="12.75">
      <c r="E58" s="265"/>
      <c r="F58" s="271"/>
      <c r="G58" s="271"/>
      <c r="H58" s="305"/>
      <c r="I58" s="268"/>
      <c r="K58" s="241"/>
    </row>
    <row r="59" spans="1:11" ht="12.75">
      <c r="A59" s="247" t="s">
        <v>616</v>
      </c>
      <c r="B59" s="248" t="s">
        <v>617</v>
      </c>
      <c r="C59" s="249"/>
      <c r="D59" s="279"/>
      <c r="E59" s="265"/>
      <c r="F59" s="271"/>
      <c r="G59" s="271"/>
      <c r="H59" s="305"/>
      <c r="I59" s="268"/>
      <c r="K59" s="241"/>
    </row>
    <row r="60" spans="1:11" ht="12.75">
      <c r="A60" s="250"/>
      <c r="B60" s="251" t="s">
        <v>618</v>
      </c>
      <c r="C60" s="252"/>
      <c r="D60" s="252"/>
      <c r="E60" s="280"/>
      <c r="F60" s="271"/>
      <c r="G60" s="271"/>
      <c r="H60" s="305"/>
      <c r="I60" s="268"/>
      <c r="K60" s="241"/>
    </row>
    <row r="61" spans="1:11" ht="12.75">
      <c r="A61" s="250"/>
      <c r="B61" s="256" t="s">
        <v>619</v>
      </c>
      <c r="C61" s="257"/>
      <c r="E61" s="265"/>
      <c r="F61" s="271"/>
      <c r="G61" s="271"/>
      <c r="H61" s="305"/>
      <c r="I61" s="268"/>
      <c r="K61" s="241"/>
    </row>
    <row r="62" spans="1:11" ht="12.75">
      <c r="A62" s="250"/>
      <c r="B62" s="256" t="s">
        <v>620</v>
      </c>
      <c r="C62" s="257"/>
      <c r="E62" s="265"/>
      <c r="F62" s="271"/>
      <c r="G62" s="271"/>
      <c r="H62" s="305"/>
      <c r="I62" s="268"/>
      <c r="K62" s="241"/>
    </row>
    <row r="63" spans="1:11" ht="12.75">
      <c r="A63" s="259"/>
      <c r="B63" s="260" t="s">
        <v>621</v>
      </c>
      <c r="C63" s="261"/>
      <c r="E63" s="265"/>
      <c r="F63" s="271"/>
      <c r="G63" s="271"/>
      <c r="H63" s="305"/>
      <c r="I63" s="268"/>
      <c r="K63" s="241"/>
    </row>
    <row r="64" spans="1:11" ht="12.75">
      <c r="A64" s="3"/>
      <c r="B64" s="4"/>
      <c r="E64" s="265"/>
      <c r="F64" s="271"/>
      <c r="G64" s="271"/>
      <c r="H64" s="305"/>
      <c r="I64" s="268"/>
      <c r="K64" s="241"/>
    </row>
    <row r="65" spans="1:11" ht="38.25">
      <c r="A65" s="262" t="s">
        <v>622</v>
      </c>
      <c r="B65" s="263" t="s">
        <v>807</v>
      </c>
      <c r="C65" s="351" t="s">
        <v>822</v>
      </c>
      <c r="E65" s="265"/>
      <c r="F65" s="271"/>
      <c r="G65" s="271"/>
      <c r="H65" s="305"/>
      <c r="I65" s="268"/>
      <c r="K65" s="241"/>
    </row>
    <row r="66" spans="1:11" ht="38.25">
      <c r="A66" s="3"/>
      <c r="B66" s="269"/>
      <c r="C66" s="352" t="s">
        <v>823</v>
      </c>
      <c r="E66" s="265"/>
      <c r="F66" s="271"/>
      <c r="G66" s="271"/>
      <c r="H66" s="305"/>
      <c r="I66" s="268"/>
      <c r="K66" s="241"/>
    </row>
    <row r="67" spans="1:11" ht="12.75">
      <c r="A67" s="3"/>
      <c r="B67" s="272"/>
      <c r="C67" s="273" t="s">
        <v>824</v>
      </c>
      <c r="E67" s="265"/>
      <c r="F67" s="271"/>
      <c r="G67" s="271"/>
      <c r="H67" s="305"/>
      <c r="I67" s="268"/>
      <c r="K67" s="241"/>
    </row>
    <row r="68" spans="1:11" ht="12.75">
      <c r="A68" s="3"/>
      <c r="B68" s="272"/>
      <c r="C68" s="274"/>
      <c r="E68" s="265"/>
      <c r="F68" s="271"/>
      <c r="G68" s="271"/>
      <c r="H68" s="305"/>
      <c r="I68" s="268"/>
      <c r="K68" s="241"/>
    </row>
    <row r="69" spans="1:11" ht="12.75">
      <c r="A69" s="3"/>
      <c r="B69" s="275"/>
      <c r="C69" s="276"/>
      <c r="E69" s="265"/>
      <c r="F69" s="271"/>
      <c r="G69" s="271"/>
      <c r="H69" s="305"/>
      <c r="I69" s="268"/>
      <c r="K69" s="241"/>
    </row>
    <row r="70" spans="1:11" ht="12.75">
      <c r="A70" s="3"/>
      <c r="B70" s="4"/>
      <c r="E70" s="265"/>
      <c r="F70" s="271"/>
      <c r="G70" s="271"/>
      <c r="H70" s="305"/>
      <c r="I70" s="268"/>
      <c r="K70" s="241"/>
    </row>
    <row r="71" spans="1:11" ht="12.75">
      <c r="A71" s="5"/>
      <c r="B71" s="4"/>
      <c r="E71" s="265"/>
      <c r="F71" s="271"/>
      <c r="G71" s="271"/>
      <c r="H71" s="305"/>
      <c r="I71" s="268"/>
      <c r="K71" s="241"/>
    </row>
    <row r="72" spans="1:11" ht="12.75">
      <c r="A72" s="5"/>
      <c r="B72" s="4"/>
      <c r="E72" s="265"/>
      <c r="F72" s="271"/>
      <c r="G72" s="271"/>
      <c r="H72" s="305"/>
      <c r="I72" s="268"/>
      <c r="K72" s="241"/>
    </row>
    <row r="73" spans="1:11" ht="12.75">
      <c r="A73" s="5"/>
      <c r="B73" s="4"/>
      <c r="E73" s="265"/>
      <c r="F73" s="271"/>
      <c r="G73" s="271"/>
      <c r="H73" s="305"/>
      <c r="I73" s="268"/>
      <c r="K73" s="241"/>
    </row>
    <row r="74" spans="1:11" ht="12.75">
      <c r="A74" s="5"/>
      <c r="B74" s="4"/>
      <c r="E74" s="265"/>
      <c r="F74" s="271"/>
      <c r="G74" s="271"/>
      <c r="H74" s="305"/>
      <c r="I74" s="268"/>
      <c r="K74" s="241"/>
    </row>
    <row r="75" spans="1:11" ht="12.75">
      <c r="A75" s="5"/>
      <c r="B75" s="4"/>
      <c r="E75" s="265"/>
      <c r="F75" s="271"/>
      <c r="G75" s="271"/>
      <c r="H75" s="305"/>
      <c r="I75" s="268"/>
      <c r="K75" s="241"/>
    </row>
    <row r="76" spans="1:11" ht="12.75">
      <c r="A76" s="3"/>
      <c r="B76" s="4"/>
      <c r="E76" s="265"/>
      <c r="F76" s="271"/>
      <c r="G76" s="271"/>
      <c r="H76" s="305"/>
      <c r="I76" s="268"/>
      <c r="K76" s="241"/>
    </row>
    <row r="77" spans="1:11" ht="12.75">
      <c r="A77" s="3"/>
      <c r="B77" s="4"/>
      <c r="E77" s="265"/>
      <c r="F77" s="271"/>
      <c r="G77" s="271"/>
      <c r="H77" s="305"/>
      <c r="I77" s="268"/>
      <c r="K77" s="241"/>
    </row>
    <row r="78" spans="1:11" ht="12.75">
      <c r="A78" s="3"/>
      <c r="B78" s="4"/>
      <c r="E78" s="265"/>
      <c r="F78" s="271"/>
      <c r="G78" s="271"/>
      <c r="H78" s="305"/>
      <c r="I78" s="268"/>
      <c r="K78" s="241"/>
    </row>
    <row r="79" spans="1:11" ht="12.75">
      <c r="A79" s="3"/>
      <c r="B79" s="4"/>
      <c r="E79" s="265"/>
      <c r="F79" s="271"/>
      <c r="G79" s="271"/>
      <c r="H79" s="305"/>
      <c r="I79" s="268"/>
      <c r="K79" s="241"/>
    </row>
    <row r="80" spans="1:11" ht="12.75">
      <c r="A80" s="3"/>
      <c r="B80" s="4"/>
      <c r="E80" s="265"/>
      <c r="F80" s="271"/>
      <c r="G80" s="271"/>
      <c r="H80" s="305"/>
      <c r="I80" s="268"/>
      <c r="K80" s="241"/>
    </row>
    <row r="81" spans="1:11" ht="12.75">
      <c r="A81" s="3"/>
      <c r="B81" s="4"/>
      <c r="E81" s="265"/>
      <c r="F81" s="271"/>
      <c r="G81" s="271"/>
      <c r="H81" s="305"/>
      <c r="I81" s="268"/>
      <c r="K81" s="241"/>
    </row>
    <row r="82" spans="1:11" ht="12.75">
      <c r="A82" s="3"/>
      <c r="B82" s="4"/>
      <c r="E82" s="265"/>
      <c r="F82" s="271"/>
      <c r="G82" s="271"/>
      <c r="H82" s="305"/>
      <c r="I82" s="268"/>
      <c r="K82" s="241"/>
    </row>
    <row r="83" spans="1:11" ht="12.75">
      <c r="A83" s="3"/>
      <c r="B83" s="4"/>
      <c r="E83" s="265"/>
      <c r="F83" s="271"/>
      <c r="G83" s="271"/>
      <c r="H83" s="305"/>
      <c r="I83" s="268"/>
      <c r="K83" s="241"/>
    </row>
    <row r="84" spans="1:11" ht="12.75">
      <c r="A84" s="3"/>
      <c r="B84" s="4"/>
      <c r="E84" s="265"/>
      <c r="F84" s="271"/>
      <c r="G84" s="271"/>
      <c r="H84" s="305"/>
      <c r="I84" s="268"/>
      <c r="K84" s="241"/>
    </row>
    <row r="85" spans="1:11" ht="12.75">
      <c r="A85" s="3"/>
      <c r="B85" s="4"/>
      <c r="E85" s="265"/>
      <c r="F85" s="271"/>
      <c r="G85" s="271"/>
      <c r="H85" s="305"/>
      <c r="I85" s="268"/>
      <c r="K85" s="241"/>
    </row>
    <row r="86" spans="1:11" ht="12.75">
      <c r="A86" s="3"/>
      <c r="B86" s="4"/>
      <c r="E86" s="265"/>
      <c r="F86" s="271"/>
      <c r="G86" s="271"/>
      <c r="H86" s="305"/>
      <c r="I86" s="268"/>
      <c r="K86" s="241"/>
    </row>
    <row r="87" spans="1:11" ht="12.75">
      <c r="A87" s="3"/>
      <c r="B87" s="4"/>
      <c r="E87" s="265"/>
      <c r="F87" s="271"/>
      <c r="G87" s="271"/>
      <c r="H87" s="305"/>
      <c r="I87" s="268"/>
      <c r="K87" s="241"/>
    </row>
    <row r="88" spans="1:11" ht="12.75">
      <c r="A88" s="3"/>
      <c r="B88" s="4"/>
      <c r="E88" s="265"/>
      <c r="F88" s="271"/>
      <c r="G88" s="271"/>
      <c r="H88" s="305"/>
      <c r="I88" s="268"/>
      <c r="K88" s="241"/>
    </row>
    <row r="89" spans="1:11" ht="12.75">
      <c r="A89" s="3"/>
      <c r="B89" s="4"/>
      <c r="E89" s="265"/>
      <c r="F89" s="271"/>
      <c r="G89" s="271"/>
      <c r="H89" s="305"/>
      <c r="I89" s="268"/>
      <c r="K89" s="241"/>
    </row>
    <row r="90" spans="1:11" ht="12.75">
      <c r="A90" s="3"/>
      <c r="B90" s="4"/>
      <c r="E90" s="265"/>
      <c r="F90" s="271"/>
      <c r="G90" s="271"/>
      <c r="H90" s="305"/>
      <c r="I90" s="268"/>
      <c r="K90" s="241"/>
    </row>
    <row r="91" spans="1:11" ht="12.75">
      <c r="A91" s="3"/>
      <c r="B91" s="4"/>
      <c r="E91" s="265"/>
      <c r="F91" s="271"/>
      <c r="G91" s="271"/>
      <c r="H91" s="305"/>
      <c r="I91" s="268"/>
      <c r="K91" s="241"/>
    </row>
    <row r="92" spans="1:11" ht="12.75">
      <c r="A92" s="3"/>
      <c r="B92" s="4"/>
      <c r="E92" s="265"/>
      <c r="F92" s="271"/>
      <c r="G92" s="271"/>
      <c r="H92" s="305"/>
      <c r="I92" s="268"/>
      <c r="K92" s="241"/>
    </row>
    <row r="93" spans="1:11" ht="12.75">
      <c r="A93" s="3"/>
      <c r="B93" s="4"/>
      <c r="E93" s="265"/>
      <c r="F93" s="271"/>
      <c r="G93" s="271"/>
      <c r="H93" s="305"/>
      <c r="I93" s="268"/>
      <c r="K93" s="241"/>
    </row>
    <row r="94" spans="1:11" ht="12.75">
      <c r="A94" s="3"/>
      <c r="B94" s="4"/>
      <c r="E94" s="265"/>
      <c r="F94" s="271"/>
      <c r="G94" s="271"/>
      <c r="H94" s="305"/>
      <c r="I94" s="268"/>
      <c r="K94" s="241"/>
    </row>
    <row r="95" spans="1:11" ht="12.75">
      <c r="A95" s="3"/>
      <c r="B95" s="4"/>
      <c r="E95" s="265"/>
      <c r="F95" s="271"/>
      <c r="G95" s="271"/>
      <c r="H95" s="305"/>
      <c r="I95" s="268"/>
      <c r="K95" s="241"/>
    </row>
    <row r="96" spans="1:11" ht="12.75">
      <c r="A96" s="3"/>
      <c r="B96" s="4"/>
      <c r="E96" s="265"/>
      <c r="F96" s="271"/>
      <c r="G96" s="271"/>
      <c r="H96" s="305"/>
      <c r="I96" s="268"/>
      <c r="K96" s="241"/>
    </row>
    <row r="97" spans="1:11" ht="12.75">
      <c r="A97" s="3"/>
      <c r="B97" s="4"/>
      <c r="E97" s="265"/>
      <c r="F97" s="271"/>
      <c r="G97" s="271"/>
      <c r="H97" s="305"/>
      <c r="I97" s="268"/>
      <c r="K97" s="241"/>
    </row>
    <row r="98" spans="1:11" ht="12.75">
      <c r="A98" s="3"/>
      <c r="B98" s="4"/>
      <c r="E98" s="265"/>
      <c r="F98" s="271"/>
      <c r="G98" s="271"/>
      <c r="H98" s="305"/>
      <c r="I98" s="268"/>
      <c r="K98" s="241"/>
    </row>
    <row r="99" spans="1:11" ht="12.75">
      <c r="A99" s="3"/>
      <c r="B99" s="4"/>
      <c r="E99" s="265"/>
      <c r="F99" s="271"/>
      <c r="G99" s="271"/>
      <c r="H99" s="305"/>
      <c r="I99" s="268"/>
      <c r="K99" s="241"/>
    </row>
    <row r="100" spans="1:11" ht="12.75">
      <c r="A100" s="3"/>
      <c r="B100" s="4"/>
      <c r="E100" s="265"/>
      <c r="F100" s="271"/>
      <c r="G100" s="271"/>
      <c r="H100" s="305"/>
      <c r="I100" s="268"/>
      <c r="K100" s="241"/>
    </row>
    <row r="101" spans="1:11" ht="12.75">
      <c r="A101" s="3"/>
      <c r="B101" s="4"/>
      <c r="E101" s="265"/>
      <c r="F101" s="271"/>
      <c r="G101" s="271"/>
      <c r="H101" s="305"/>
      <c r="I101" s="268"/>
      <c r="K101" s="241"/>
    </row>
    <row r="102" spans="1:11" ht="12.75">
      <c r="A102" s="3"/>
      <c r="B102" s="4"/>
      <c r="E102" s="265"/>
      <c r="F102" s="271"/>
      <c r="G102" s="271"/>
      <c r="H102" s="305"/>
      <c r="I102" s="268"/>
      <c r="K102" s="241"/>
    </row>
    <row r="103" spans="1:11" ht="12.75">
      <c r="A103" s="3"/>
      <c r="B103" s="4"/>
      <c r="E103" s="265"/>
      <c r="F103" s="271"/>
      <c r="G103" s="271"/>
      <c r="H103" s="305"/>
      <c r="I103" s="268"/>
      <c r="K103" s="241"/>
    </row>
    <row r="104" spans="1:11" ht="12.75">
      <c r="A104" s="3"/>
      <c r="B104" s="4"/>
      <c r="E104" s="265"/>
      <c r="F104" s="271"/>
      <c r="G104" s="271"/>
      <c r="H104" s="305"/>
      <c r="I104" s="268"/>
      <c r="K104" s="241"/>
    </row>
    <row r="105" spans="1:11" ht="12.75">
      <c r="A105" s="3"/>
      <c r="B105" s="4"/>
      <c r="E105" s="265"/>
      <c r="F105" s="271"/>
      <c r="G105" s="271"/>
      <c r="H105" s="305"/>
      <c r="I105" s="268"/>
      <c r="K105" s="241"/>
    </row>
    <row r="106" spans="1:11" ht="12.75">
      <c r="A106" s="3"/>
      <c r="B106" s="4"/>
      <c r="E106" s="265"/>
      <c r="F106" s="271"/>
      <c r="G106" s="271"/>
      <c r="H106" s="305"/>
      <c r="I106" s="268"/>
      <c r="K106" s="241"/>
    </row>
    <row r="107" spans="1:11" ht="12.75">
      <c r="A107" s="3"/>
      <c r="B107" s="4"/>
      <c r="E107" s="265"/>
      <c r="F107" s="271"/>
      <c r="G107" s="271"/>
      <c r="H107" s="305"/>
      <c r="I107" s="268"/>
      <c r="K107" s="241"/>
    </row>
    <row r="108" spans="1:11" ht="12.75">
      <c r="A108" s="3"/>
      <c r="B108" s="4"/>
      <c r="E108" s="265"/>
      <c r="F108" s="271"/>
      <c r="G108" s="271"/>
      <c r="H108" s="305"/>
      <c r="I108" s="268"/>
      <c r="K108" s="241"/>
    </row>
    <row r="109" spans="1:11" ht="12.75">
      <c r="A109" s="3"/>
      <c r="B109" s="4"/>
      <c r="E109" s="265"/>
      <c r="F109" s="271"/>
      <c r="G109" s="271"/>
      <c r="H109" s="305"/>
      <c r="I109" s="268"/>
      <c r="K109" s="241"/>
    </row>
    <row r="110" spans="1:11" ht="12.75">
      <c r="A110" s="3"/>
      <c r="B110" s="4"/>
      <c r="E110" s="265"/>
      <c r="F110" s="271"/>
      <c r="G110" s="271"/>
      <c r="H110" s="305"/>
      <c r="I110" s="268"/>
      <c r="K110" s="241"/>
    </row>
    <row r="111" spans="1:11" ht="12.75">
      <c r="A111" s="3"/>
      <c r="B111" s="4"/>
      <c r="E111" s="265"/>
      <c r="F111" s="271"/>
      <c r="G111" s="271"/>
      <c r="H111" s="305"/>
      <c r="I111" s="268"/>
      <c r="K111" s="241"/>
    </row>
    <row r="112" spans="1:11" ht="12.75">
      <c r="A112" s="3"/>
      <c r="B112" s="4"/>
      <c r="E112" s="265"/>
      <c r="F112" s="271"/>
      <c r="G112" s="271"/>
      <c r="H112" s="305"/>
      <c r="I112" s="268"/>
      <c r="K112" s="241"/>
    </row>
    <row r="113" spans="1:11" ht="12.75">
      <c r="A113" s="3"/>
      <c r="B113" s="4"/>
      <c r="E113" s="265"/>
      <c r="F113" s="271"/>
      <c r="G113" s="271"/>
      <c r="H113" s="305"/>
      <c r="I113" s="268"/>
      <c r="K113" s="241"/>
    </row>
    <row r="114" spans="1:11" ht="12.75">
      <c r="A114" s="3"/>
      <c r="B114" s="4"/>
      <c r="E114" s="265"/>
      <c r="F114" s="271"/>
      <c r="G114" s="271"/>
      <c r="H114" s="305"/>
      <c r="I114" s="268"/>
      <c r="K114" s="241"/>
    </row>
    <row r="115" spans="1:11" ht="12.75">
      <c r="A115" s="3"/>
      <c r="B115" s="4"/>
      <c r="E115" s="265"/>
      <c r="F115" s="286"/>
      <c r="G115" s="287"/>
      <c r="H115" s="305"/>
      <c r="I115" s="268"/>
      <c r="K115" s="241"/>
    </row>
    <row r="116" spans="1:11" ht="12.75">
      <c r="A116" s="3"/>
      <c r="B116" s="4"/>
      <c r="E116" s="265"/>
      <c r="F116" s="288"/>
      <c r="G116" s="287"/>
      <c r="H116" s="305"/>
      <c r="I116" s="268"/>
      <c r="K116" s="241"/>
    </row>
    <row r="117" spans="1:11" ht="12.75">
      <c r="A117" s="3"/>
      <c r="B117" s="4"/>
      <c r="E117" s="265"/>
      <c r="F117" s="288"/>
      <c r="G117" s="287"/>
      <c r="H117" s="305"/>
      <c r="I117" s="268"/>
      <c r="K117" s="241"/>
    </row>
    <row r="118" spans="1:11" ht="12.75">
      <c r="A118" s="3"/>
      <c r="B118" s="4"/>
      <c r="E118" s="265"/>
      <c r="F118" s="288"/>
      <c r="G118" s="287"/>
      <c r="H118" s="305"/>
      <c r="I118" s="268"/>
      <c r="K118" s="241"/>
    </row>
    <row r="119" spans="1:11" ht="12.75">
      <c r="A119" s="3"/>
      <c r="B119" s="4"/>
      <c r="E119" s="265"/>
      <c r="F119" s="288"/>
      <c r="G119" s="287"/>
      <c r="H119" s="305"/>
      <c r="I119" s="268"/>
      <c r="K119" s="241"/>
    </row>
    <row r="120" spans="1:11" ht="12.75">
      <c r="A120" s="3"/>
      <c r="B120" s="4"/>
      <c r="E120" s="265"/>
      <c r="F120" s="288"/>
      <c r="G120" s="287"/>
      <c r="H120" s="305"/>
      <c r="I120" s="268"/>
      <c r="K120" s="241"/>
    </row>
    <row r="121" spans="1:11" ht="12.75">
      <c r="A121" s="3"/>
      <c r="B121" s="4"/>
      <c r="E121" s="265"/>
      <c r="F121" s="288"/>
      <c r="G121" s="287"/>
      <c r="H121" s="305"/>
      <c r="I121" s="268"/>
      <c r="K121" s="241"/>
    </row>
    <row r="122" spans="1:11" ht="12.75">
      <c r="A122" s="3"/>
      <c r="B122" s="4"/>
      <c r="E122" s="265"/>
      <c r="F122" s="288"/>
      <c r="G122" s="287"/>
      <c r="H122" s="305"/>
      <c r="I122" s="268"/>
      <c r="K122" s="241"/>
    </row>
    <row r="123" spans="1:11" ht="12.75">
      <c r="A123" s="3"/>
      <c r="B123" s="4"/>
      <c r="E123" s="265"/>
      <c r="F123" s="288"/>
      <c r="G123" s="287"/>
      <c r="H123" s="305"/>
      <c r="I123" s="268"/>
      <c r="K123" s="241"/>
    </row>
    <row r="124" spans="1:11" ht="12.75">
      <c r="A124" s="3"/>
      <c r="B124" s="4"/>
      <c r="E124" s="265"/>
      <c r="F124" s="288"/>
      <c r="G124" s="287"/>
      <c r="H124" s="305"/>
      <c r="I124" s="268"/>
      <c r="K124" s="241"/>
    </row>
    <row r="125" spans="1:11" ht="12.75">
      <c r="A125" s="3"/>
      <c r="B125" s="4"/>
      <c r="E125" s="265"/>
      <c r="F125" s="288"/>
      <c r="G125" s="287"/>
      <c r="H125" s="305"/>
      <c r="I125" s="268"/>
      <c r="K125" s="241"/>
    </row>
    <row r="126" spans="1:11" ht="12.75">
      <c r="A126" s="3"/>
      <c r="B126" s="4"/>
      <c r="E126" s="265"/>
      <c r="F126" s="288"/>
      <c r="G126" s="287"/>
      <c r="H126" s="305"/>
      <c r="I126" s="268"/>
      <c r="K126" s="241"/>
    </row>
    <row r="127" spans="1:11" ht="12.75">
      <c r="A127" s="3"/>
      <c r="B127" s="4"/>
      <c r="E127" s="265"/>
      <c r="F127" s="288"/>
      <c r="G127" s="287"/>
      <c r="H127" s="305"/>
      <c r="I127" s="268"/>
      <c r="K127" s="241"/>
    </row>
    <row r="128" spans="1:11" ht="12.75">
      <c r="A128" s="3"/>
      <c r="B128" s="4"/>
      <c r="E128" s="265"/>
      <c r="F128" s="288"/>
      <c r="G128" s="287"/>
      <c r="H128" s="305"/>
      <c r="I128" s="268"/>
      <c r="K128" s="241"/>
    </row>
    <row r="129" spans="1:11" ht="12.75">
      <c r="A129" s="3"/>
      <c r="B129" s="4"/>
      <c r="E129" s="265"/>
      <c r="F129" s="288"/>
      <c r="G129" s="287"/>
      <c r="H129" s="305"/>
      <c r="I129" s="268"/>
      <c r="K129" s="241"/>
    </row>
    <row r="130" spans="1:11" ht="12.75">
      <c r="A130" s="3"/>
      <c r="B130" s="4"/>
      <c r="E130" s="265"/>
      <c r="F130" s="288"/>
      <c r="G130" s="287"/>
      <c r="H130" s="305"/>
      <c r="I130" s="268"/>
      <c r="K130" s="241"/>
    </row>
    <row r="131" spans="1:11" ht="12.75">
      <c r="A131" s="3"/>
      <c r="B131" s="4"/>
      <c r="E131" s="265"/>
      <c r="F131" s="288"/>
      <c r="G131" s="287"/>
      <c r="H131" s="305"/>
      <c r="I131" s="268"/>
      <c r="K131" s="241"/>
    </row>
    <row r="132" spans="1:11" ht="12.75">
      <c r="A132" s="3"/>
      <c r="B132" s="4"/>
      <c r="E132" s="265"/>
      <c r="F132" s="288"/>
      <c r="G132" s="287"/>
      <c r="H132" s="305"/>
      <c r="I132" s="268"/>
      <c r="K132" s="241"/>
    </row>
    <row r="133" spans="1:11" ht="12.75">
      <c r="A133" s="3"/>
      <c r="B133" s="4"/>
      <c r="E133" s="265"/>
      <c r="F133" s="288"/>
      <c r="G133" s="287"/>
      <c r="H133" s="305"/>
      <c r="I133" s="268"/>
      <c r="K133" s="241"/>
    </row>
    <row r="134" spans="1:11" ht="12.75">
      <c r="A134" s="3"/>
      <c r="B134" s="4"/>
      <c r="E134" s="265"/>
      <c r="F134" s="288"/>
      <c r="G134" s="287"/>
      <c r="H134" s="305"/>
      <c r="I134" s="268"/>
      <c r="K134" s="241"/>
    </row>
    <row r="135" spans="1:11" ht="12.75">
      <c r="A135" s="3"/>
      <c r="B135" s="4"/>
      <c r="E135" s="265"/>
      <c r="F135" s="288"/>
      <c r="G135" s="287"/>
      <c r="H135" s="305"/>
      <c r="I135" s="268"/>
      <c r="K135" s="241"/>
    </row>
    <row r="136" spans="1:11" ht="12.75">
      <c r="A136" s="3"/>
      <c r="B136" s="4"/>
      <c r="E136" s="265"/>
      <c r="F136" s="288"/>
      <c r="G136" s="287"/>
      <c r="H136" s="305"/>
      <c r="I136" s="268"/>
      <c r="K136" s="241"/>
    </row>
    <row r="137" spans="1:11" ht="12.75">
      <c r="A137" s="3"/>
      <c r="B137" s="4"/>
      <c r="E137" s="265"/>
      <c r="F137" s="288"/>
      <c r="G137" s="287"/>
      <c r="H137" s="305"/>
      <c r="I137" s="268"/>
      <c r="K137" s="241"/>
    </row>
    <row r="138" spans="1:11" ht="12.75">
      <c r="A138" s="3"/>
      <c r="B138" s="4"/>
      <c r="E138" s="265"/>
      <c r="F138" s="288"/>
      <c r="G138" s="287"/>
      <c r="H138" s="305"/>
      <c r="I138" s="268"/>
      <c r="K138" s="241"/>
    </row>
    <row r="139" spans="1:11" ht="12.75">
      <c r="A139" s="3"/>
      <c r="B139" s="4"/>
      <c r="E139" s="265"/>
      <c r="F139" s="288"/>
      <c r="G139" s="287"/>
      <c r="H139" s="305"/>
      <c r="I139" s="268"/>
      <c r="K139" s="241"/>
    </row>
    <row r="140" spans="1:11" ht="12.75">
      <c r="A140" s="3"/>
      <c r="B140" s="4"/>
      <c r="E140" s="265"/>
      <c r="F140" s="288"/>
      <c r="G140" s="287"/>
      <c r="H140" s="305"/>
      <c r="I140" s="268"/>
      <c r="K140" s="241"/>
    </row>
    <row r="141" spans="1:11" ht="12.75">
      <c r="A141" s="3"/>
      <c r="B141" s="4"/>
      <c r="E141" s="265"/>
      <c r="F141" s="288"/>
      <c r="G141" s="287"/>
      <c r="H141" s="305"/>
      <c r="I141" s="268"/>
      <c r="K141" s="241"/>
    </row>
    <row r="142" spans="1:11" ht="12.75">
      <c r="A142" s="3"/>
      <c r="B142" s="4"/>
      <c r="E142" s="265"/>
      <c r="F142" s="288"/>
      <c r="G142" s="287"/>
      <c r="H142" s="305"/>
      <c r="I142" s="268"/>
      <c r="K142" s="241"/>
    </row>
    <row r="143" spans="1:11" ht="12.75">
      <c r="A143" s="3"/>
      <c r="B143" s="4"/>
      <c r="E143" s="265"/>
      <c r="F143" s="288"/>
      <c r="G143" s="287"/>
      <c r="H143" s="305"/>
      <c r="I143" s="268"/>
      <c r="K143" s="241"/>
    </row>
    <row r="144" spans="1:11" ht="12.75">
      <c r="A144" s="3"/>
      <c r="B144" s="4"/>
      <c r="E144" s="265"/>
      <c r="F144" s="288"/>
      <c r="G144" s="287"/>
      <c r="H144" s="305"/>
      <c r="I144" s="268"/>
      <c r="K144" s="241"/>
    </row>
    <row r="145" spans="1:11" ht="12.75">
      <c r="A145" s="3"/>
      <c r="B145" s="4"/>
      <c r="E145" s="265"/>
      <c r="F145" s="288"/>
      <c r="G145" s="287"/>
      <c r="H145" s="305"/>
      <c r="I145" s="268"/>
      <c r="K145" s="241"/>
    </row>
    <row r="146" spans="1:11" ht="12.75">
      <c r="A146" s="3"/>
      <c r="B146" s="4"/>
      <c r="E146" s="265"/>
      <c r="F146" s="288"/>
      <c r="G146" s="287"/>
      <c r="H146" s="305"/>
      <c r="I146" s="268"/>
      <c r="K146" s="241"/>
    </row>
    <row r="147" spans="1:11" ht="12.75">
      <c r="A147" s="3"/>
      <c r="B147" s="4"/>
      <c r="E147" s="265"/>
      <c r="F147" s="288"/>
      <c r="G147" s="287"/>
      <c r="H147" s="305"/>
      <c r="I147" s="268"/>
      <c r="K147" s="241"/>
    </row>
    <row r="148" spans="1:11" ht="12.75">
      <c r="A148" s="3"/>
      <c r="B148" s="4"/>
      <c r="E148" s="265"/>
      <c r="F148" s="288"/>
      <c r="G148" s="287"/>
      <c r="H148" s="305"/>
      <c r="I148" s="268"/>
      <c r="K148" s="241"/>
    </row>
    <row r="149" spans="1:11" ht="12.75">
      <c r="A149" s="3"/>
      <c r="B149" s="4"/>
      <c r="E149" s="265"/>
      <c r="F149" s="288"/>
      <c r="G149" s="287"/>
      <c r="H149" s="305"/>
      <c r="I149" s="268"/>
      <c r="K149" s="241"/>
    </row>
    <row r="150" spans="1:11" ht="12.75">
      <c r="A150" s="3"/>
      <c r="B150" s="4"/>
      <c r="E150" s="265"/>
      <c r="F150" s="288"/>
      <c r="G150" s="287"/>
      <c r="H150" s="305"/>
      <c r="I150" s="268"/>
      <c r="K150" s="241"/>
    </row>
    <row r="151" spans="1:11" ht="12.75">
      <c r="A151" s="3"/>
      <c r="B151" s="4"/>
      <c r="E151" s="265"/>
      <c r="F151" s="288"/>
      <c r="G151" s="287"/>
      <c r="H151" s="305"/>
      <c r="I151" s="268"/>
      <c r="K151" s="241"/>
    </row>
    <row r="152" spans="1:11" ht="12.75">
      <c r="A152" s="3"/>
      <c r="B152" s="4"/>
      <c r="E152" s="265"/>
      <c r="F152" s="288"/>
      <c r="G152" s="287"/>
      <c r="H152" s="305"/>
      <c r="I152" s="268"/>
      <c r="K152" s="241"/>
    </row>
    <row r="153" spans="1:11" ht="12.75">
      <c r="A153" s="3"/>
      <c r="B153" s="4"/>
      <c r="E153" s="265"/>
      <c r="F153" s="288"/>
      <c r="G153" s="287"/>
      <c r="H153" s="305"/>
      <c r="I153" s="268"/>
      <c r="K153" s="241"/>
    </row>
    <row r="154" spans="1:11" ht="12.75">
      <c r="A154" s="3"/>
      <c r="B154" s="4"/>
      <c r="E154" s="265"/>
      <c r="F154" s="288"/>
      <c r="G154" s="287"/>
      <c r="H154" s="305"/>
      <c r="I154" s="268"/>
      <c r="K154" s="241"/>
    </row>
    <row r="155" spans="1:11" ht="12.75">
      <c r="A155" s="3"/>
      <c r="B155" s="4"/>
      <c r="E155" s="265"/>
      <c r="F155" s="288"/>
      <c r="G155" s="287"/>
      <c r="H155" s="305"/>
      <c r="I155" s="268"/>
      <c r="K155" s="241"/>
    </row>
    <row r="156" spans="1:11" ht="12.75">
      <c r="A156" s="3"/>
      <c r="B156" s="4"/>
      <c r="E156" s="265"/>
      <c r="F156" s="288"/>
      <c r="G156" s="287"/>
      <c r="H156" s="305"/>
      <c r="I156" s="268"/>
      <c r="K156" s="241"/>
    </row>
    <row r="157" spans="1:11" ht="12.75">
      <c r="A157" s="3"/>
      <c r="B157" s="4"/>
      <c r="E157" s="265"/>
      <c r="F157" s="288"/>
      <c r="G157" s="287"/>
      <c r="H157" s="305"/>
      <c r="I157" s="268"/>
      <c r="K157" s="241"/>
    </row>
    <row r="158" spans="1:11" ht="12.75">
      <c r="A158" s="3"/>
      <c r="B158" s="4"/>
      <c r="E158" s="265"/>
      <c r="F158" s="288"/>
      <c r="G158" s="287"/>
      <c r="H158" s="305"/>
      <c r="I158" s="268"/>
      <c r="K158" s="241"/>
    </row>
    <row r="159" spans="1:11" ht="12.75">
      <c r="A159" s="3"/>
      <c r="B159" s="4"/>
      <c r="E159" s="265"/>
      <c r="F159" s="288"/>
      <c r="G159" s="287"/>
      <c r="H159" s="305"/>
      <c r="I159" s="268"/>
      <c r="K159" s="241"/>
    </row>
    <row r="160" spans="1:11" ht="12.75">
      <c r="A160" s="3"/>
      <c r="B160" s="4"/>
      <c r="E160" s="265"/>
      <c r="F160" s="288"/>
      <c r="G160" s="287"/>
      <c r="H160" s="305"/>
      <c r="I160" s="268"/>
      <c r="K160" s="241"/>
    </row>
    <row r="161" spans="1:11" ht="12.75">
      <c r="A161" s="3"/>
      <c r="B161" s="4"/>
      <c r="E161" s="265"/>
      <c r="F161" s="288"/>
      <c r="G161" s="287"/>
      <c r="H161" s="305"/>
      <c r="I161" s="268"/>
      <c r="K161" s="241"/>
    </row>
    <row r="162" spans="1:11" ht="12.75">
      <c r="A162" s="3"/>
      <c r="B162" s="4"/>
      <c r="E162" s="265"/>
      <c r="F162" s="288"/>
      <c r="G162" s="287"/>
      <c r="H162" s="305"/>
      <c r="I162" s="268"/>
      <c r="K162" s="241"/>
    </row>
    <row r="163" spans="1:11" ht="12.75">
      <c r="A163" s="3"/>
      <c r="B163" s="4"/>
      <c r="E163" s="265"/>
      <c r="F163" s="288"/>
      <c r="G163" s="287"/>
      <c r="H163" s="305"/>
      <c r="I163" s="268"/>
      <c r="K163" s="241"/>
    </row>
    <row r="164" spans="1:11" ht="12.75">
      <c r="A164" s="3"/>
      <c r="B164" s="4"/>
      <c r="E164" s="265"/>
      <c r="F164" s="288"/>
      <c r="G164" s="287"/>
      <c r="H164" s="305"/>
      <c r="I164" s="268"/>
      <c r="K164" s="241"/>
    </row>
    <row r="165" spans="1:11" ht="12.75">
      <c r="A165" s="3"/>
      <c r="B165" s="4"/>
      <c r="E165" s="265"/>
      <c r="F165" s="288"/>
      <c r="G165" s="287"/>
      <c r="H165" s="305"/>
      <c r="I165" s="268"/>
      <c r="K165" s="241"/>
    </row>
    <row r="166" spans="1:11" ht="12.75">
      <c r="A166" s="3"/>
      <c r="B166" s="4"/>
      <c r="E166" s="265"/>
      <c r="F166" s="288"/>
      <c r="G166" s="287"/>
      <c r="H166" s="305"/>
      <c r="I166" s="268"/>
      <c r="K166" s="241"/>
    </row>
    <row r="167" spans="1:11" ht="12.75">
      <c r="A167" s="3"/>
      <c r="B167" s="4"/>
      <c r="E167" s="265"/>
      <c r="F167" s="288"/>
      <c r="G167" s="287"/>
      <c r="H167" s="305"/>
      <c r="I167" s="268"/>
      <c r="K167" s="241"/>
    </row>
    <row r="168" spans="1:11" ht="12.75">
      <c r="A168" s="3"/>
      <c r="B168" s="4"/>
      <c r="E168" s="265"/>
      <c r="F168" s="288"/>
      <c r="G168" s="287"/>
      <c r="H168" s="305"/>
      <c r="I168" s="268"/>
      <c r="K168" s="241"/>
    </row>
    <row r="169" spans="1:11" ht="12.75">
      <c r="A169" s="3"/>
      <c r="B169" s="4"/>
      <c r="E169" s="265"/>
      <c r="F169" s="288"/>
      <c r="G169" s="287"/>
      <c r="H169" s="305"/>
      <c r="I169" s="268"/>
      <c r="K169" s="241"/>
    </row>
    <row r="170" spans="1:11" ht="12.75">
      <c r="A170" s="3"/>
      <c r="B170" s="4"/>
      <c r="E170" s="265"/>
      <c r="F170" s="288"/>
      <c r="G170" s="287"/>
      <c r="H170" s="305"/>
      <c r="I170" s="268"/>
      <c r="K170" s="241"/>
    </row>
    <row r="171" spans="1:11" ht="12.75">
      <c r="A171" s="3"/>
      <c r="B171" s="4"/>
      <c r="E171" s="265"/>
      <c r="F171" s="288"/>
      <c r="G171" s="287"/>
      <c r="H171" s="305"/>
      <c r="I171" s="268"/>
      <c r="K171" s="241"/>
    </row>
    <row r="172" spans="1:11" ht="12.75">
      <c r="A172" s="3"/>
      <c r="B172" s="4"/>
      <c r="E172" s="265"/>
      <c r="F172" s="288"/>
      <c r="G172" s="287"/>
      <c r="H172" s="305"/>
      <c r="I172" s="268"/>
      <c r="K172" s="241"/>
    </row>
    <row r="173" spans="1:11" ht="12.75">
      <c r="A173" s="3"/>
      <c r="B173" s="4"/>
      <c r="E173" s="265"/>
      <c r="F173" s="288"/>
      <c r="G173" s="287"/>
      <c r="H173" s="305"/>
      <c r="I173" s="268"/>
      <c r="K173" s="241"/>
    </row>
    <row r="174" spans="1:11" ht="12.75">
      <c r="A174" s="3"/>
      <c r="B174" s="4"/>
      <c r="E174" s="265"/>
      <c r="F174" s="288"/>
      <c r="G174" s="287"/>
      <c r="H174" s="305"/>
      <c r="I174" s="268"/>
      <c r="K174" s="241"/>
    </row>
    <row r="175" spans="1:11" ht="12.75">
      <c r="A175" s="3"/>
      <c r="B175" s="4"/>
      <c r="E175" s="265"/>
      <c r="F175" s="288"/>
      <c r="G175" s="287"/>
      <c r="H175" s="305"/>
      <c r="I175" s="268"/>
      <c r="K175" s="241"/>
    </row>
    <row r="176" spans="1:11" ht="12.75">
      <c r="A176" s="3"/>
      <c r="B176" s="4"/>
      <c r="E176" s="265"/>
      <c r="F176" s="288"/>
      <c r="G176" s="287"/>
      <c r="H176" s="305"/>
      <c r="I176" s="268"/>
      <c r="K176" s="241"/>
    </row>
    <row r="177" spans="1:11" ht="12.75">
      <c r="A177" s="3"/>
      <c r="B177" s="4"/>
      <c r="E177" s="265"/>
      <c r="F177" s="288"/>
      <c r="G177" s="287"/>
      <c r="H177" s="305"/>
      <c r="I177" s="268"/>
      <c r="K177" s="241"/>
    </row>
    <row r="178" spans="1:11" ht="12.75">
      <c r="A178" s="3"/>
      <c r="B178" s="4"/>
      <c r="E178" s="265"/>
      <c r="F178" s="288"/>
      <c r="G178" s="287"/>
      <c r="H178" s="305"/>
      <c r="I178" s="268"/>
      <c r="K178" s="241"/>
    </row>
    <row r="179" spans="1:11" ht="12.75">
      <c r="A179" s="3"/>
      <c r="B179" s="4"/>
      <c r="E179" s="265"/>
      <c r="F179" s="288"/>
      <c r="G179" s="287"/>
      <c r="H179" s="305"/>
      <c r="I179" s="268"/>
      <c r="K179" s="241"/>
    </row>
    <row r="180" spans="1:11" ht="12.75">
      <c r="A180" s="3"/>
      <c r="B180" s="4"/>
      <c r="E180" s="265"/>
      <c r="F180" s="288"/>
      <c r="G180" s="287"/>
      <c r="H180" s="305"/>
      <c r="I180" s="268"/>
      <c r="K180" s="241"/>
    </row>
    <row r="181" spans="1:11" ht="12.75">
      <c r="A181" s="3"/>
      <c r="B181" s="4"/>
      <c r="E181" s="265"/>
      <c r="F181" s="288"/>
      <c r="G181" s="287"/>
      <c r="H181" s="305"/>
      <c r="I181" s="268"/>
      <c r="K181" s="241"/>
    </row>
    <row r="182" spans="1:11" ht="12.75">
      <c r="A182" s="3"/>
      <c r="B182" s="4"/>
      <c r="E182" s="265"/>
      <c r="F182" s="288"/>
      <c r="G182" s="287"/>
      <c r="H182" s="305"/>
      <c r="I182" s="268"/>
      <c r="K182" s="241"/>
    </row>
    <row r="183" spans="1:11" ht="12.75">
      <c r="A183" s="3"/>
      <c r="B183" s="4"/>
      <c r="E183" s="265"/>
      <c r="F183" s="288"/>
      <c r="G183" s="287"/>
      <c r="H183" s="305"/>
      <c r="I183" s="268"/>
      <c r="K183" s="241"/>
    </row>
    <row r="184" spans="1:11" ht="12.75">
      <c r="A184" s="3"/>
      <c r="B184" s="4"/>
      <c r="E184" s="265"/>
      <c r="F184" s="288"/>
      <c r="G184" s="287"/>
      <c r="H184" s="305"/>
      <c r="I184" s="268"/>
      <c r="K184" s="241"/>
    </row>
    <row r="185" spans="1:11" ht="12.75">
      <c r="A185" s="3"/>
      <c r="B185" s="4"/>
      <c r="E185" s="265"/>
      <c r="F185" s="288"/>
      <c r="G185" s="287"/>
      <c r="H185" s="305"/>
      <c r="I185" s="268"/>
      <c r="K185" s="241"/>
    </row>
    <row r="186" spans="1:11" ht="12.75">
      <c r="A186" s="3"/>
      <c r="B186" s="4"/>
      <c r="E186" s="265"/>
      <c r="F186" s="288"/>
      <c r="G186" s="287"/>
      <c r="H186" s="305"/>
      <c r="I186" s="268"/>
      <c r="K186" s="241"/>
    </row>
    <row r="187" spans="1:11" ht="12.75">
      <c r="A187" s="3"/>
      <c r="B187" s="4"/>
      <c r="E187" s="265"/>
      <c r="F187" s="288"/>
      <c r="G187" s="287"/>
      <c r="H187" s="305"/>
      <c r="I187" s="268"/>
      <c r="K187" s="241"/>
    </row>
    <row r="188" spans="1:11" ht="12.75">
      <c r="A188" s="3"/>
      <c r="B188" s="4"/>
      <c r="E188" s="265"/>
      <c r="F188" s="288"/>
      <c r="G188" s="287"/>
      <c r="H188" s="305"/>
      <c r="I188" s="268"/>
      <c r="K188" s="241"/>
    </row>
    <row r="189" spans="1:11" ht="12.75">
      <c r="A189" s="3"/>
      <c r="B189" s="4"/>
      <c r="E189" s="265"/>
      <c r="F189" s="288"/>
      <c r="G189" s="287"/>
      <c r="H189" s="305"/>
      <c r="I189" s="268"/>
      <c r="K189" s="241"/>
    </row>
    <row r="190" spans="1:11" ht="12.75">
      <c r="A190" s="3"/>
      <c r="B190" s="4"/>
      <c r="E190" s="265"/>
      <c r="F190" s="288"/>
      <c r="G190" s="287"/>
      <c r="H190" s="305"/>
      <c r="I190" s="268"/>
      <c r="K190" s="241"/>
    </row>
    <row r="191" spans="1:11" ht="12.75">
      <c r="A191" s="3"/>
      <c r="B191" s="4"/>
      <c r="E191" s="265"/>
      <c r="F191" s="288"/>
      <c r="G191" s="287"/>
      <c r="H191" s="305"/>
      <c r="I191" s="268"/>
      <c r="K191" s="241"/>
    </row>
    <row r="192" spans="1:11" ht="12.75">
      <c r="A192" s="3"/>
      <c r="B192" s="4"/>
      <c r="E192" s="265"/>
      <c r="F192" s="288"/>
      <c r="G192" s="287"/>
      <c r="H192" s="305"/>
      <c r="I192" s="268"/>
      <c r="K192" s="241"/>
    </row>
    <row r="193" spans="1:11" ht="12.75">
      <c r="A193" s="3"/>
      <c r="B193" s="4"/>
      <c r="E193" s="265"/>
      <c r="F193" s="288"/>
      <c r="G193" s="287"/>
      <c r="H193" s="305"/>
      <c r="I193" s="268"/>
      <c r="K193" s="241"/>
    </row>
    <row r="194" spans="1:11" ht="12.75">
      <c r="A194" s="3"/>
      <c r="B194" s="4"/>
      <c r="E194" s="265"/>
      <c r="F194" s="288"/>
      <c r="G194" s="287"/>
      <c r="H194" s="305"/>
      <c r="I194" s="268"/>
      <c r="K194" s="241"/>
    </row>
    <row r="195" spans="1:11" ht="12.75">
      <c r="A195" s="3"/>
      <c r="B195" s="4"/>
      <c r="E195" s="265"/>
      <c r="F195" s="288"/>
      <c r="G195" s="287"/>
      <c r="H195" s="305"/>
      <c r="I195" s="268"/>
      <c r="K195" s="241"/>
    </row>
    <row r="196" spans="1:11" ht="12.75">
      <c r="A196" s="3"/>
      <c r="B196" s="4"/>
      <c r="E196" s="265"/>
      <c r="F196" s="288"/>
      <c r="G196" s="287"/>
      <c r="H196" s="305"/>
      <c r="I196" s="268"/>
      <c r="K196" s="241"/>
    </row>
    <row r="197" spans="1:11" ht="12.75">
      <c r="A197" s="3"/>
      <c r="B197" s="4"/>
      <c r="E197" s="265"/>
      <c r="F197" s="288"/>
      <c r="G197" s="287"/>
      <c r="H197" s="305"/>
      <c r="I197" s="268"/>
      <c r="K197" s="241"/>
    </row>
    <row r="198" spans="1:11" ht="12.75">
      <c r="A198" s="3"/>
      <c r="B198" s="4"/>
      <c r="E198" s="265"/>
      <c r="F198" s="288"/>
      <c r="G198" s="287"/>
      <c r="H198" s="305"/>
      <c r="I198" s="268"/>
      <c r="K198" s="241"/>
    </row>
    <row r="199" spans="1:11" ht="12.75">
      <c r="A199" s="3"/>
      <c r="B199" s="4"/>
      <c r="E199" s="265"/>
      <c r="F199" s="288"/>
      <c r="G199" s="287"/>
      <c r="H199" s="305"/>
      <c r="I199" s="268"/>
      <c r="K199" s="241"/>
    </row>
    <row r="200" spans="1:11" ht="12.75">
      <c r="A200" s="3"/>
      <c r="B200" s="4"/>
      <c r="E200" s="265"/>
      <c r="F200" s="288"/>
      <c r="G200" s="287"/>
      <c r="H200" s="305"/>
      <c r="I200" s="268"/>
      <c r="K200" s="241"/>
    </row>
    <row r="201" spans="1:11" ht="12.75">
      <c r="A201" s="3"/>
      <c r="B201" s="4"/>
      <c r="E201" s="265"/>
      <c r="F201" s="288"/>
      <c r="G201" s="287"/>
      <c r="H201" s="305"/>
      <c r="I201" s="268"/>
      <c r="K201" s="241"/>
    </row>
    <row r="202" spans="1:11" ht="12.75">
      <c r="A202" s="3"/>
      <c r="B202" s="4"/>
      <c r="E202" s="265"/>
      <c r="F202" s="288"/>
      <c r="G202" s="287"/>
      <c r="H202" s="305"/>
      <c r="I202" s="268"/>
      <c r="K202" s="241"/>
    </row>
    <row r="203" spans="1:11" ht="12.75">
      <c r="A203" s="3"/>
      <c r="B203" s="4"/>
      <c r="E203" s="265"/>
      <c r="F203" s="288"/>
      <c r="G203" s="287"/>
      <c r="H203" s="305"/>
      <c r="I203" s="268"/>
      <c r="K203" s="241"/>
    </row>
    <row r="204" spans="1:11" ht="12.75">
      <c r="A204" s="3"/>
      <c r="B204" s="4"/>
      <c r="E204" s="265"/>
      <c r="F204" s="288"/>
      <c r="G204" s="287"/>
      <c r="H204" s="305"/>
      <c r="I204" s="268"/>
      <c r="K204" s="241"/>
    </row>
    <row r="205" spans="1:11" ht="12.75">
      <c r="A205" s="3"/>
      <c r="B205" s="4"/>
      <c r="E205" s="265"/>
      <c r="F205" s="288"/>
      <c r="G205" s="287"/>
      <c r="H205" s="305"/>
      <c r="I205" s="268"/>
      <c r="K205" s="241"/>
    </row>
    <row r="206" spans="1:11" ht="12.75">
      <c r="A206" s="3"/>
      <c r="B206" s="4"/>
      <c r="E206" s="265"/>
      <c r="F206" s="288"/>
      <c r="G206" s="287"/>
      <c r="H206" s="305"/>
      <c r="I206" s="268"/>
      <c r="K206" s="241"/>
    </row>
    <row r="207" spans="1:11" ht="12.75">
      <c r="A207" s="3"/>
      <c r="B207" s="4"/>
      <c r="E207" s="265"/>
      <c r="F207" s="288"/>
      <c r="G207" s="287"/>
      <c r="H207" s="305"/>
      <c r="I207" s="268"/>
      <c r="K207" s="241"/>
    </row>
    <row r="208" spans="1:11" ht="12.75">
      <c r="A208" s="3"/>
      <c r="B208" s="4"/>
      <c r="E208" s="265"/>
      <c r="F208" s="288"/>
      <c r="G208" s="287"/>
      <c r="H208" s="305"/>
      <c r="I208" s="268"/>
      <c r="K208" s="241"/>
    </row>
    <row r="209" spans="1:11" ht="12.75">
      <c r="A209" s="3"/>
      <c r="B209" s="4"/>
      <c r="E209" s="265"/>
      <c r="F209" s="288"/>
      <c r="G209" s="287"/>
      <c r="H209" s="305"/>
      <c r="I209" s="268"/>
      <c r="K209" s="241"/>
    </row>
    <row r="210" spans="1:11" ht="12.75">
      <c r="A210" s="3"/>
      <c r="B210" s="4"/>
      <c r="E210" s="265"/>
      <c r="F210" s="288"/>
      <c r="G210" s="287"/>
      <c r="H210" s="305"/>
      <c r="I210" s="268"/>
      <c r="K210" s="241"/>
    </row>
    <row r="211" spans="1:11" ht="12.75">
      <c r="A211" s="3"/>
      <c r="B211" s="4"/>
      <c r="E211" s="265"/>
      <c r="F211" s="288"/>
      <c r="G211" s="287"/>
      <c r="H211" s="305"/>
      <c r="I211" s="268"/>
      <c r="K211" s="241"/>
    </row>
    <row r="212" spans="1:11" ht="12.75">
      <c r="A212" s="3"/>
      <c r="B212" s="4"/>
      <c r="E212" s="265"/>
      <c r="F212" s="288"/>
      <c r="G212" s="287"/>
      <c r="H212" s="305"/>
      <c r="I212" s="268"/>
      <c r="K212" s="241"/>
    </row>
    <row r="213" spans="1:11" ht="12.75">
      <c r="A213" s="3"/>
      <c r="B213" s="4"/>
      <c r="E213" s="265"/>
      <c r="F213" s="288"/>
      <c r="G213" s="287"/>
      <c r="H213" s="305"/>
      <c r="I213" s="268"/>
      <c r="K213" s="241"/>
    </row>
    <row r="214" spans="1:11" ht="12.75">
      <c r="A214" s="3"/>
      <c r="B214" s="4"/>
      <c r="E214" s="265"/>
      <c r="F214" s="288"/>
      <c r="G214" s="287"/>
      <c r="H214" s="305"/>
      <c r="I214" s="268"/>
      <c r="K214" s="241"/>
    </row>
    <row r="215" spans="1:11" ht="12.75">
      <c r="A215" s="3"/>
      <c r="B215" s="4"/>
      <c r="E215" s="265"/>
      <c r="F215" s="288"/>
      <c r="G215" s="287"/>
      <c r="H215" s="305"/>
      <c r="I215" s="268"/>
      <c r="K215" s="241"/>
    </row>
    <row r="216" spans="1:11" ht="12.75">
      <c r="A216" s="3"/>
      <c r="B216" s="4"/>
      <c r="E216" s="265"/>
      <c r="F216" s="288"/>
      <c r="G216" s="287"/>
      <c r="H216" s="305"/>
      <c r="I216" s="268"/>
      <c r="K216" s="241"/>
    </row>
    <row r="217" spans="1:11" ht="12.75">
      <c r="A217" s="3"/>
      <c r="B217" s="4"/>
      <c r="E217" s="265"/>
      <c r="F217" s="288"/>
      <c r="G217" s="287"/>
      <c r="H217" s="305"/>
      <c r="I217" s="268"/>
      <c r="K217" s="241"/>
    </row>
    <row r="218" spans="1:11" ht="12.75">
      <c r="A218" s="3"/>
      <c r="B218" s="4"/>
      <c r="E218" s="265"/>
      <c r="F218" s="288"/>
      <c r="G218" s="287"/>
      <c r="H218" s="305"/>
      <c r="I218" s="268"/>
      <c r="K218" s="241"/>
    </row>
    <row r="219" spans="1:11" ht="12.75">
      <c r="A219" s="3"/>
      <c r="B219" s="4"/>
      <c r="E219" s="265"/>
      <c r="F219" s="288"/>
      <c r="G219" s="287"/>
      <c r="H219" s="305"/>
      <c r="I219" s="268"/>
      <c r="K219" s="241"/>
    </row>
    <row r="220" spans="1:11" ht="12.75">
      <c r="A220" s="3"/>
      <c r="B220" s="4"/>
      <c r="E220" s="265"/>
      <c r="F220" s="288"/>
      <c r="G220" s="287"/>
      <c r="H220" s="305"/>
      <c r="I220" s="268"/>
      <c r="K220" s="241"/>
    </row>
    <row r="221" spans="1:11" ht="12.75">
      <c r="A221" s="3"/>
      <c r="B221" s="4"/>
      <c r="E221" s="265"/>
      <c r="F221" s="288"/>
      <c r="G221" s="287"/>
      <c r="H221" s="305"/>
      <c r="I221" s="268"/>
      <c r="K221" s="241"/>
    </row>
    <row r="222" spans="1:11" ht="12.75">
      <c r="A222" s="3"/>
      <c r="B222" s="4"/>
      <c r="E222" s="265"/>
      <c r="F222" s="288"/>
      <c r="G222" s="287"/>
      <c r="H222" s="305"/>
      <c r="I222" s="268"/>
      <c r="K222" s="241"/>
    </row>
    <row r="223" spans="1:11" ht="12.75">
      <c r="A223" s="3"/>
      <c r="B223" s="4"/>
      <c r="E223" s="265"/>
      <c r="F223" s="288"/>
      <c r="G223" s="287"/>
      <c r="H223" s="305"/>
      <c r="I223" s="268"/>
      <c r="K223" s="241"/>
    </row>
    <row r="224" spans="1:11" ht="12.75">
      <c r="A224" s="3"/>
      <c r="B224" s="4"/>
      <c r="E224" s="265"/>
      <c r="F224" s="288"/>
      <c r="G224" s="287"/>
      <c r="H224" s="305"/>
      <c r="I224" s="268"/>
      <c r="K224" s="241"/>
    </row>
    <row r="225" spans="1:11" ht="12.75">
      <c r="A225" s="3"/>
      <c r="B225" s="4"/>
      <c r="E225" s="265"/>
      <c r="F225" s="288"/>
      <c r="G225" s="287"/>
      <c r="H225" s="305"/>
      <c r="I225" s="268"/>
      <c r="K225" s="241"/>
    </row>
    <row r="226" spans="1:11" ht="12.75">
      <c r="A226" s="3"/>
      <c r="B226" s="4"/>
      <c r="E226" s="265"/>
      <c r="F226" s="288"/>
      <c r="G226" s="287"/>
      <c r="H226" s="305"/>
      <c r="I226" s="268"/>
      <c r="K226" s="241"/>
    </row>
    <row r="227" spans="1:11" ht="12.75">
      <c r="A227" s="3"/>
      <c r="B227" s="4"/>
      <c r="E227" s="265"/>
      <c r="F227" s="288"/>
      <c r="G227" s="287"/>
      <c r="H227" s="305"/>
      <c r="I227" s="268"/>
      <c r="K227" s="241"/>
    </row>
    <row r="228" spans="1:11" ht="12.75">
      <c r="A228" s="3"/>
      <c r="B228" s="4"/>
      <c r="E228" s="265"/>
      <c r="F228" s="288"/>
      <c r="G228" s="287"/>
      <c r="H228" s="305"/>
      <c r="I228" s="268"/>
      <c r="K228" s="241"/>
    </row>
    <row r="229" spans="1:11" ht="12.75">
      <c r="A229" s="3"/>
      <c r="B229" s="4"/>
      <c r="E229" s="265"/>
      <c r="F229" s="288"/>
      <c r="G229" s="287"/>
      <c r="H229" s="305"/>
      <c r="I229" s="268"/>
      <c r="K229" s="241"/>
    </row>
    <row r="230" spans="1:11" ht="12.75">
      <c r="A230" s="3"/>
      <c r="B230" s="4"/>
      <c r="E230" s="265"/>
      <c r="F230" s="288"/>
      <c r="G230" s="287"/>
      <c r="H230" s="305"/>
      <c r="I230" s="268"/>
      <c r="K230" s="241"/>
    </row>
    <row r="231" spans="1:11" ht="12.75">
      <c r="A231" s="3"/>
      <c r="B231" s="4"/>
      <c r="E231" s="265"/>
      <c r="F231" s="288"/>
      <c r="G231" s="287"/>
      <c r="H231" s="305"/>
      <c r="I231" s="268"/>
      <c r="K231" s="241"/>
    </row>
    <row r="232" spans="1:11" ht="12.75">
      <c r="A232" s="3"/>
      <c r="B232" s="4"/>
      <c r="E232" s="265"/>
      <c r="F232" s="288"/>
      <c r="G232" s="287"/>
      <c r="H232" s="305"/>
      <c r="I232" s="268"/>
      <c r="K232" s="241"/>
    </row>
    <row r="233" spans="1:11" ht="12.75">
      <c r="A233" s="3"/>
      <c r="B233" s="4"/>
      <c r="E233" s="265"/>
      <c r="F233" s="288"/>
      <c r="G233" s="287"/>
      <c r="H233" s="305"/>
      <c r="I233" s="268"/>
      <c r="K233" s="241"/>
    </row>
    <row r="234" spans="1:11" ht="12.75">
      <c r="A234" s="3"/>
      <c r="B234" s="4"/>
      <c r="E234" s="265"/>
      <c r="F234" s="288"/>
      <c r="G234" s="287"/>
      <c r="H234" s="305"/>
      <c r="I234" s="268"/>
      <c r="K234" s="241"/>
    </row>
    <row r="235" spans="1:11" ht="12.75">
      <c r="A235" s="3"/>
      <c r="B235" s="4"/>
      <c r="E235" s="265"/>
      <c r="F235" s="288"/>
      <c r="G235" s="287"/>
      <c r="H235" s="305"/>
      <c r="I235" s="268"/>
      <c r="K235" s="241"/>
    </row>
    <row r="236" spans="1:11" ht="12.75">
      <c r="A236" s="3"/>
      <c r="B236" s="4"/>
      <c r="E236" s="265"/>
      <c r="F236" s="288"/>
      <c r="G236" s="287"/>
      <c r="H236" s="305"/>
      <c r="I236" s="268"/>
      <c r="K236" s="241"/>
    </row>
    <row r="237" spans="1:11" ht="12.75">
      <c r="A237" s="3"/>
      <c r="B237" s="4"/>
      <c r="E237" s="265"/>
      <c r="F237" s="288"/>
      <c r="G237" s="287"/>
      <c r="H237" s="305"/>
      <c r="I237" s="268"/>
      <c r="K237" s="241"/>
    </row>
    <row r="238" spans="1:11" ht="12.75">
      <c r="A238" s="3"/>
      <c r="B238" s="4"/>
      <c r="E238" s="265"/>
      <c r="F238" s="288"/>
      <c r="G238" s="287"/>
      <c r="H238" s="305"/>
      <c r="I238" s="268"/>
      <c r="K238" s="241"/>
    </row>
    <row r="239" spans="1:11" ht="12.75">
      <c r="A239" s="3"/>
      <c r="B239" s="4"/>
      <c r="E239" s="265"/>
      <c r="F239" s="288"/>
      <c r="G239" s="287"/>
      <c r="H239" s="305"/>
      <c r="I239" s="268"/>
      <c r="K239" s="241"/>
    </row>
    <row r="240" spans="1:11" ht="12.75">
      <c r="A240" s="3"/>
      <c r="B240" s="4"/>
      <c r="E240" s="265"/>
      <c r="F240" s="288"/>
      <c r="G240" s="287"/>
      <c r="H240" s="305"/>
      <c r="I240" s="268"/>
      <c r="K240" s="241"/>
    </row>
    <row r="241" spans="1:11" ht="12.75">
      <c r="A241" s="3"/>
      <c r="B241" s="4"/>
      <c r="E241" s="265"/>
      <c r="F241" s="288"/>
      <c r="G241" s="287"/>
      <c r="H241" s="305"/>
      <c r="I241" s="268"/>
      <c r="K241" s="241"/>
    </row>
    <row r="242" spans="1:11" ht="12.75">
      <c r="A242" s="3"/>
      <c r="B242" s="4"/>
      <c r="E242" s="265"/>
      <c r="F242" s="288"/>
      <c r="G242" s="287"/>
      <c r="H242" s="305"/>
      <c r="I242" s="268"/>
      <c r="K242" s="241"/>
    </row>
    <row r="243" spans="1:11" ht="12.75">
      <c r="A243" s="3"/>
      <c r="B243" s="4"/>
      <c r="E243" s="265"/>
      <c r="F243" s="288"/>
      <c r="G243" s="287"/>
      <c r="H243" s="305"/>
      <c r="I243" s="268"/>
      <c r="K243" s="241"/>
    </row>
    <row r="244" spans="1:11" ht="12.75">
      <c r="A244" s="3"/>
      <c r="B244" s="4"/>
      <c r="E244" s="265"/>
      <c r="F244" s="288"/>
      <c r="G244" s="287"/>
      <c r="H244" s="305"/>
      <c r="I244" s="268"/>
      <c r="K244" s="241"/>
    </row>
    <row r="245" spans="1:11" ht="12.75">
      <c r="A245" s="3"/>
      <c r="B245" s="4"/>
      <c r="E245" s="265"/>
      <c r="F245" s="288"/>
      <c r="G245" s="287"/>
      <c r="H245" s="305"/>
      <c r="I245" s="268"/>
      <c r="K245" s="241"/>
    </row>
    <row r="246" spans="1:11" ht="12.75">
      <c r="A246" s="3"/>
      <c r="B246" s="4"/>
      <c r="E246" s="265"/>
      <c r="F246" s="288"/>
      <c r="G246" s="287"/>
      <c r="H246" s="305"/>
      <c r="I246" s="268"/>
      <c r="K246" s="241"/>
    </row>
    <row r="247" spans="1:11" ht="12.75">
      <c r="A247" s="3"/>
      <c r="B247" s="4"/>
      <c r="E247" s="265"/>
      <c r="F247" s="288"/>
      <c r="G247" s="287"/>
      <c r="H247" s="305"/>
      <c r="I247" s="268"/>
      <c r="K247" s="241"/>
    </row>
    <row r="248" spans="1:11" ht="12.75">
      <c r="A248" s="3"/>
      <c r="B248" s="4"/>
      <c r="E248" s="265"/>
      <c r="F248" s="288"/>
      <c r="G248" s="287"/>
      <c r="H248" s="305"/>
      <c r="I248" s="268"/>
      <c r="K248" s="241"/>
    </row>
    <row r="249" spans="1:11" ht="12.75">
      <c r="A249" s="3"/>
      <c r="B249" s="4"/>
      <c r="E249" s="265"/>
      <c r="F249" s="288"/>
      <c r="G249" s="287"/>
      <c r="H249" s="305"/>
      <c r="I249" s="268"/>
      <c r="K249" s="241"/>
    </row>
    <row r="250" spans="1:11" ht="12.75">
      <c r="A250" s="3"/>
      <c r="B250" s="4"/>
      <c r="E250" s="265"/>
      <c r="F250" s="288"/>
      <c r="G250" s="287"/>
      <c r="H250" s="305"/>
      <c r="I250" s="268"/>
      <c r="K250" s="241"/>
    </row>
    <row r="251" spans="1:11" ht="12.75">
      <c r="A251" s="3"/>
      <c r="B251" s="4"/>
      <c r="E251" s="265"/>
      <c r="F251" s="288"/>
      <c r="G251" s="287"/>
      <c r="H251" s="305"/>
      <c r="I251" s="268"/>
      <c r="K251" s="241"/>
    </row>
    <row r="252" spans="1:11" ht="12.75">
      <c r="A252" s="3"/>
      <c r="B252" s="4"/>
      <c r="E252" s="265"/>
      <c r="F252" s="288"/>
      <c r="G252" s="287"/>
      <c r="H252" s="305"/>
      <c r="I252" s="268"/>
      <c r="K252" s="241"/>
    </row>
    <row r="253" spans="1:11" ht="12.75">
      <c r="A253" s="3"/>
      <c r="B253" s="4"/>
      <c r="E253" s="265"/>
      <c r="F253" s="288"/>
      <c r="G253" s="287"/>
      <c r="H253" s="305"/>
      <c r="I253" s="268"/>
      <c r="K253" s="241"/>
    </row>
    <row r="254" spans="1:11" ht="12.75">
      <c r="A254" s="3"/>
      <c r="B254" s="4"/>
      <c r="E254" s="265"/>
      <c r="F254" s="288"/>
      <c r="G254" s="287"/>
      <c r="H254" s="305"/>
      <c r="I254" s="268"/>
      <c r="K254" s="241"/>
    </row>
    <row r="255" spans="1:11" ht="12.75">
      <c r="A255" s="3"/>
      <c r="B255" s="4"/>
      <c r="E255" s="265"/>
      <c r="F255" s="288"/>
      <c r="G255" s="287"/>
      <c r="H255" s="305"/>
      <c r="I255" s="268"/>
      <c r="K255" s="241"/>
    </row>
    <row r="256" spans="1:11" ht="12.75">
      <c r="A256" s="3"/>
      <c r="B256" s="4"/>
      <c r="E256" s="265"/>
      <c r="F256" s="288"/>
      <c r="G256" s="287"/>
      <c r="H256" s="305"/>
      <c r="I256" s="268"/>
      <c r="K256" s="241"/>
    </row>
    <row r="257" spans="1:11" ht="12.75">
      <c r="A257" s="3"/>
      <c r="B257" s="4"/>
      <c r="E257" s="265"/>
      <c r="F257" s="288"/>
      <c r="G257" s="287"/>
      <c r="H257" s="305"/>
      <c r="I257" s="268"/>
      <c r="K257" s="241"/>
    </row>
    <row r="258" spans="1:11" ht="12.75">
      <c r="A258" s="3"/>
      <c r="B258" s="4"/>
      <c r="E258" s="265"/>
      <c r="F258" s="288"/>
      <c r="G258" s="287"/>
      <c r="H258" s="305"/>
      <c r="I258" s="268"/>
      <c r="K258" s="241"/>
    </row>
    <row r="259" spans="1:11" ht="12.75">
      <c r="A259" s="3"/>
      <c r="B259" s="4"/>
      <c r="E259" s="265"/>
      <c r="F259" s="288"/>
      <c r="G259" s="287"/>
      <c r="H259" s="305"/>
      <c r="I259" s="268"/>
      <c r="K259" s="241"/>
    </row>
    <row r="260" spans="1:11" ht="12.75">
      <c r="A260" s="3"/>
      <c r="B260" s="4"/>
      <c r="E260" s="265"/>
      <c r="F260" s="288"/>
      <c r="G260" s="287"/>
      <c r="H260" s="305"/>
      <c r="I260" s="268"/>
      <c r="K260" s="241"/>
    </row>
    <row r="261" spans="1:11" ht="12.75">
      <c r="A261" s="3"/>
      <c r="B261" s="4"/>
      <c r="E261" s="265"/>
      <c r="F261" s="288"/>
      <c r="G261" s="287"/>
      <c r="H261" s="305"/>
      <c r="I261" s="268"/>
      <c r="K261" s="241"/>
    </row>
    <row r="262" spans="1:11" ht="12.75">
      <c r="A262" s="3"/>
      <c r="B262" s="4"/>
      <c r="E262" s="265"/>
      <c r="F262" s="288"/>
      <c r="G262" s="287"/>
      <c r="H262" s="305"/>
      <c r="I262" s="268"/>
      <c r="K262" s="241"/>
    </row>
    <row r="263" spans="1:11" ht="12.75">
      <c r="A263" s="3"/>
      <c r="B263" s="4"/>
      <c r="E263" s="265"/>
      <c r="F263" s="288"/>
      <c r="G263" s="287"/>
      <c r="H263" s="305"/>
      <c r="I263" s="268"/>
      <c r="K263" s="241"/>
    </row>
    <row r="264" spans="1:11" ht="12.75">
      <c r="A264" s="3"/>
      <c r="B264" s="4"/>
      <c r="E264" s="265"/>
      <c r="F264" s="288"/>
      <c r="G264" s="287"/>
      <c r="H264" s="305"/>
      <c r="I264" s="268"/>
      <c r="K264" s="241"/>
    </row>
    <row r="265" spans="1:11" ht="12.75">
      <c r="A265" s="3"/>
      <c r="B265" s="4"/>
      <c r="E265" s="265"/>
      <c r="F265" s="288"/>
      <c r="G265" s="287"/>
      <c r="H265" s="305"/>
      <c r="I265" s="268"/>
      <c r="K265" s="241"/>
    </row>
    <row r="266" spans="1:11" ht="12.75">
      <c r="A266" s="3"/>
      <c r="B266" s="4"/>
      <c r="E266" s="265"/>
      <c r="F266" s="288"/>
      <c r="G266" s="287"/>
      <c r="H266" s="305"/>
      <c r="I266" s="268"/>
      <c r="K266" s="241"/>
    </row>
    <row r="267" spans="1:11" ht="12.75">
      <c r="A267" s="3"/>
      <c r="B267" s="4"/>
      <c r="E267" s="265"/>
      <c r="F267" s="288"/>
      <c r="G267" s="287"/>
      <c r="H267" s="305"/>
      <c r="I267" s="268"/>
      <c r="K267" s="241"/>
    </row>
    <row r="268" spans="1:11" ht="12.75">
      <c r="A268" s="3"/>
      <c r="B268" s="4"/>
      <c r="E268" s="265"/>
      <c r="F268" s="288"/>
      <c r="G268" s="287"/>
      <c r="H268" s="305"/>
      <c r="I268" s="268"/>
      <c r="K268" s="241"/>
    </row>
    <row r="269" spans="1:11" ht="12.75">
      <c r="A269" s="3"/>
      <c r="B269" s="4"/>
      <c r="E269" s="265"/>
      <c r="F269" s="288"/>
      <c r="G269" s="287"/>
      <c r="H269" s="305"/>
      <c r="I269" s="268"/>
      <c r="K269" s="241"/>
    </row>
    <row r="270" spans="1:11" ht="12.75">
      <c r="A270" s="3"/>
      <c r="B270" s="4"/>
      <c r="E270" s="265"/>
      <c r="F270" s="288"/>
      <c r="G270" s="287"/>
      <c r="H270" s="305"/>
      <c r="I270" s="268"/>
      <c r="K270" s="241"/>
    </row>
    <row r="271" spans="1:11" ht="12.75">
      <c r="A271" s="3"/>
      <c r="B271" s="4"/>
      <c r="E271" s="265"/>
      <c r="F271" s="288"/>
      <c r="G271" s="287"/>
      <c r="H271" s="305"/>
      <c r="I271" s="268"/>
      <c r="K271" s="241"/>
    </row>
    <row r="272" spans="1:11" ht="12.75">
      <c r="A272" s="3"/>
      <c r="B272" s="4"/>
      <c r="E272" s="265"/>
      <c r="F272" s="288"/>
      <c r="G272" s="287"/>
      <c r="H272" s="305"/>
      <c r="I272" s="268"/>
      <c r="K272" s="241"/>
    </row>
    <row r="273" spans="1:11" ht="12.75">
      <c r="A273" s="3"/>
      <c r="B273" s="4"/>
      <c r="E273" s="265"/>
      <c r="F273" s="288"/>
      <c r="G273" s="287"/>
      <c r="H273" s="305"/>
      <c r="I273" s="268"/>
      <c r="K273" s="241"/>
    </row>
    <row r="274" spans="1:11" ht="12.75">
      <c r="A274" s="3"/>
      <c r="B274" s="4"/>
      <c r="E274" s="265"/>
      <c r="F274" s="288"/>
      <c r="G274" s="287"/>
      <c r="H274" s="305"/>
      <c r="I274" s="268"/>
      <c r="K274" s="241"/>
    </row>
    <row r="275" spans="1:11" ht="12.75">
      <c r="A275" s="3"/>
      <c r="B275" s="4"/>
      <c r="E275" s="265"/>
      <c r="F275" s="288"/>
      <c r="G275" s="287"/>
      <c r="H275" s="305"/>
      <c r="I275" s="268"/>
      <c r="K275" s="241"/>
    </row>
    <row r="276" spans="1:11" ht="12.75">
      <c r="A276" s="3"/>
      <c r="B276" s="4"/>
      <c r="E276" s="265"/>
      <c r="F276" s="288"/>
      <c r="G276" s="287"/>
      <c r="H276" s="305"/>
      <c r="I276" s="268"/>
      <c r="K276" s="241"/>
    </row>
    <row r="277" spans="1:11" ht="12.75">
      <c r="A277" s="3"/>
      <c r="B277" s="4"/>
      <c r="E277" s="265"/>
      <c r="F277" s="288"/>
      <c r="G277" s="287"/>
      <c r="H277" s="305"/>
      <c r="I277" s="268"/>
      <c r="K277" s="241"/>
    </row>
    <row r="278" spans="1:11" ht="12.75">
      <c r="A278" s="3"/>
      <c r="B278" s="4"/>
      <c r="E278" s="265"/>
      <c r="F278" s="288"/>
      <c r="G278" s="287"/>
      <c r="H278" s="305"/>
      <c r="I278" s="268"/>
      <c r="K278" s="241"/>
    </row>
    <row r="279" spans="1:11" ht="12.75">
      <c r="A279" s="3"/>
      <c r="B279" s="4"/>
      <c r="E279" s="265"/>
      <c r="F279" s="288"/>
      <c r="G279" s="287"/>
      <c r="H279" s="305"/>
      <c r="I279" s="268"/>
      <c r="K279" s="241"/>
    </row>
    <row r="280" spans="1:11" ht="12.75">
      <c r="A280" s="3"/>
      <c r="B280" s="4"/>
      <c r="E280" s="265"/>
      <c r="F280" s="288"/>
      <c r="G280" s="287"/>
      <c r="H280" s="305"/>
      <c r="I280" s="268"/>
      <c r="K280" s="241"/>
    </row>
    <row r="281" spans="1:11" ht="12.75">
      <c r="A281" s="3"/>
      <c r="B281" s="4"/>
      <c r="E281" s="265"/>
      <c r="F281" s="288"/>
      <c r="G281" s="287"/>
      <c r="H281" s="305"/>
      <c r="I281" s="268"/>
      <c r="K281" s="241"/>
    </row>
    <row r="282" spans="1:11" ht="12.75">
      <c r="A282" s="3"/>
      <c r="B282" s="4"/>
      <c r="E282" s="265"/>
      <c r="F282" s="288"/>
      <c r="G282" s="287"/>
      <c r="H282" s="305"/>
      <c r="I282" s="268"/>
      <c r="K282" s="241"/>
    </row>
    <row r="283" spans="1:11" ht="12.75">
      <c r="A283" s="3"/>
      <c r="B283" s="4"/>
      <c r="E283" s="265"/>
      <c r="F283" s="288"/>
      <c r="G283" s="287"/>
      <c r="H283" s="305"/>
      <c r="I283" s="268"/>
      <c r="K283" s="241"/>
    </row>
    <row r="284" spans="1:11" ht="12.75">
      <c r="A284" s="3"/>
      <c r="B284" s="4"/>
      <c r="E284" s="265"/>
      <c r="F284" s="288"/>
      <c r="G284" s="287"/>
      <c r="H284" s="305"/>
      <c r="I284" s="268"/>
      <c r="K284" s="241"/>
    </row>
    <row r="285" spans="1:11" ht="12.75">
      <c r="A285" s="3"/>
      <c r="B285" s="4"/>
      <c r="E285" s="265"/>
      <c r="F285" s="288"/>
      <c r="G285" s="287"/>
      <c r="H285" s="305"/>
      <c r="I285" s="268"/>
      <c r="K285" s="241"/>
    </row>
    <row r="286" spans="1:11" ht="12.75">
      <c r="A286" s="3"/>
      <c r="B286" s="4"/>
      <c r="E286" s="265"/>
      <c r="F286" s="288"/>
      <c r="G286" s="287"/>
      <c r="H286" s="305"/>
      <c r="I286" s="268"/>
      <c r="K286" s="241"/>
    </row>
    <row r="287" spans="1:11" ht="12.75">
      <c r="A287" s="3"/>
      <c r="B287" s="4"/>
      <c r="E287" s="265"/>
      <c r="F287" s="288"/>
      <c r="G287" s="287"/>
      <c r="H287" s="305"/>
      <c r="I287" s="268"/>
      <c r="K287" s="241"/>
    </row>
    <row r="288" spans="1:11" ht="12.75">
      <c r="A288" s="3"/>
      <c r="B288" s="4"/>
      <c r="E288" s="265"/>
      <c r="F288" s="288"/>
      <c r="G288" s="287"/>
      <c r="H288" s="305"/>
      <c r="I288" s="268"/>
      <c r="K288" s="241"/>
    </row>
    <row r="289" spans="1:11" ht="12.75">
      <c r="A289" s="3"/>
      <c r="B289" s="4"/>
      <c r="E289" s="265"/>
      <c r="F289" s="288"/>
      <c r="G289" s="287"/>
      <c r="H289" s="305"/>
      <c r="I289" s="268"/>
      <c r="K289" s="241"/>
    </row>
    <row r="290" spans="1:11" ht="12.75">
      <c r="A290" s="3"/>
      <c r="B290" s="4"/>
      <c r="E290" s="265"/>
      <c r="F290" s="288"/>
      <c r="G290" s="287"/>
      <c r="H290" s="305"/>
      <c r="I290" s="268"/>
      <c r="K290" s="241"/>
    </row>
    <row r="291" spans="1:11" ht="12.75">
      <c r="A291" s="3"/>
      <c r="B291" s="4"/>
      <c r="E291" s="265"/>
      <c r="F291" s="288"/>
      <c r="G291" s="287"/>
      <c r="H291" s="305"/>
      <c r="I291" s="268"/>
      <c r="K291" s="241"/>
    </row>
    <row r="292" spans="1:11" ht="12.75">
      <c r="A292" s="3"/>
      <c r="B292" s="4"/>
      <c r="E292" s="265"/>
      <c r="F292" s="288"/>
      <c r="G292" s="287"/>
      <c r="H292" s="305"/>
      <c r="I292" s="268"/>
      <c r="K292" s="241"/>
    </row>
    <row r="293" spans="1:11" ht="12.75">
      <c r="A293" s="3"/>
      <c r="B293" s="4"/>
      <c r="E293" s="265"/>
      <c r="F293" s="288"/>
      <c r="G293" s="287"/>
      <c r="H293" s="305"/>
      <c r="I293" s="268"/>
      <c r="K293" s="241"/>
    </row>
    <row r="294" spans="1:11" ht="12.75">
      <c r="A294" s="3"/>
      <c r="B294" s="4"/>
      <c r="E294" s="265"/>
      <c r="F294" s="288"/>
      <c r="G294" s="287"/>
      <c r="H294" s="305"/>
      <c r="I294" s="268"/>
      <c r="K294" s="241"/>
    </row>
    <row r="295" spans="1:11" ht="12.75">
      <c r="A295" s="3"/>
      <c r="B295" s="4"/>
      <c r="E295" s="265"/>
      <c r="F295" s="288"/>
      <c r="G295" s="287"/>
      <c r="H295" s="305"/>
      <c r="I295" s="268"/>
      <c r="K295" s="241"/>
    </row>
    <row r="296" spans="1:11" ht="12.75">
      <c r="A296" s="3"/>
      <c r="B296" s="4"/>
      <c r="E296" s="265"/>
      <c r="F296" s="288"/>
      <c r="G296" s="287"/>
      <c r="H296" s="305"/>
      <c r="I296" s="268"/>
      <c r="K296" s="241"/>
    </row>
    <row r="297" spans="1:11" ht="12.75">
      <c r="A297" s="3"/>
      <c r="B297" s="4"/>
      <c r="E297" s="265"/>
      <c r="F297" s="288"/>
      <c r="G297" s="287"/>
      <c r="H297" s="305"/>
      <c r="I297" s="268"/>
      <c r="K297" s="241"/>
    </row>
    <row r="298" spans="1:11" ht="12.75">
      <c r="A298" s="3"/>
      <c r="B298" s="4"/>
      <c r="E298" s="265"/>
      <c r="F298" s="288"/>
      <c r="G298" s="287"/>
      <c r="H298" s="305"/>
      <c r="I298" s="268"/>
      <c r="K298" s="241"/>
    </row>
    <row r="299" spans="1:11" ht="12.75">
      <c r="A299" s="3"/>
      <c r="B299" s="4"/>
      <c r="E299" s="265"/>
      <c r="F299" s="288"/>
      <c r="G299" s="287"/>
      <c r="H299" s="305"/>
      <c r="I299" s="268"/>
      <c r="K299" s="241"/>
    </row>
    <row r="300" spans="1:11" ht="12.75">
      <c r="A300" s="3"/>
      <c r="B300" s="4"/>
      <c r="E300" s="265"/>
      <c r="F300" s="288"/>
      <c r="G300" s="287"/>
      <c r="H300" s="305"/>
      <c r="I300" s="268"/>
      <c r="K300" s="241"/>
    </row>
    <row r="301" spans="1:11" ht="12.75">
      <c r="A301" s="3"/>
      <c r="B301" s="4"/>
      <c r="E301" s="265"/>
      <c r="F301" s="288"/>
      <c r="G301" s="287"/>
      <c r="H301" s="305"/>
      <c r="I301" s="268"/>
      <c r="K301" s="241"/>
    </row>
    <row r="302" spans="1:11" ht="12.75">
      <c r="A302" s="3"/>
      <c r="B302" s="4"/>
      <c r="E302" s="265"/>
      <c r="F302" s="288"/>
      <c r="G302" s="287"/>
      <c r="H302" s="305"/>
      <c r="I302" s="268"/>
      <c r="K302" s="241"/>
    </row>
    <row r="303" spans="1:11" ht="12.75">
      <c r="A303" s="3"/>
      <c r="B303" s="4"/>
      <c r="E303" s="265"/>
      <c r="F303" s="288"/>
      <c r="G303" s="287"/>
      <c r="H303" s="305"/>
      <c r="I303" s="268"/>
      <c r="K303" s="241"/>
    </row>
    <row r="304" spans="1:11" ht="12.75">
      <c r="A304" s="3"/>
      <c r="B304" s="4"/>
      <c r="E304" s="265"/>
      <c r="F304" s="288"/>
      <c r="G304" s="287"/>
      <c r="H304" s="305"/>
      <c r="I304" s="268"/>
      <c r="K304" s="241"/>
    </row>
    <row r="305" spans="1:11" ht="12.75">
      <c r="A305" s="3"/>
      <c r="B305" s="4"/>
      <c r="E305" s="265"/>
      <c r="F305" s="288"/>
      <c r="G305" s="287"/>
      <c r="H305" s="305"/>
      <c r="I305" s="268"/>
      <c r="K305" s="241"/>
    </row>
    <row r="306" spans="1:11" ht="12.75">
      <c r="A306" s="3"/>
      <c r="B306" s="4"/>
      <c r="E306" s="265"/>
      <c r="F306" s="288"/>
      <c r="G306" s="287"/>
      <c r="H306" s="305"/>
      <c r="I306" s="268"/>
      <c r="K306" s="241"/>
    </row>
    <row r="307" spans="1:11" ht="12.75">
      <c r="A307" s="3"/>
      <c r="B307" s="4"/>
      <c r="E307" s="265"/>
      <c r="F307" s="288"/>
      <c r="G307" s="287"/>
      <c r="H307" s="305"/>
      <c r="I307" s="268"/>
      <c r="K307" s="241"/>
    </row>
    <row r="308" spans="1:11" ht="12.75">
      <c r="A308" s="3"/>
      <c r="B308" s="4"/>
      <c r="E308" s="265"/>
      <c r="F308" s="288"/>
      <c r="G308" s="287"/>
      <c r="H308" s="305"/>
      <c r="I308" s="268"/>
      <c r="K308" s="241"/>
    </row>
    <row r="309" spans="1:11" ht="12.75">
      <c r="A309" s="3"/>
      <c r="B309" s="4"/>
      <c r="E309" s="265"/>
      <c r="F309" s="288"/>
      <c r="G309" s="287"/>
      <c r="H309" s="305"/>
      <c r="I309" s="268"/>
      <c r="K309" s="241"/>
    </row>
    <row r="310" spans="1:11" ht="12.75">
      <c r="A310" s="3"/>
      <c r="B310" s="4"/>
      <c r="E310" s="265"/>
      <c r="F310" s="288"/>
      <c r="G310" s="287"/>
      <c r="H310" s="305"/>
      <c r="I310" s="268"/>
      <c r="K310" s="241"/>
    </row>
    <row r="311" spans="1:11" ht="12.75">
      <c r="A311" s="3"/>
      <c r="B311" s="4"/>
      <c r="E311" s="265"/>
      <c r="F311" s="288"/>
      <c r="G311" s="287"/>
      <c r="H311" s="305"/>
      <c r="I311" s="268"/>
      <c r="K311" s="241"/>
    </row>
    <row r="312" spans="1:11" ht="12.75">
      <c r="A312" s="3"/>
      <c r="B312" s="4"/>
      <c r="E312" s="265"/>
      <c r="F312" s="288"/>
      <c r="G312" s="287"/>
      <c r="H312" s="305"/>
      <c r="I312" s="268"/>
      <c r="K312" s="241"/>
    </row>
    <row r="313" spans="1:11" ht="12.75">
      <c r="A313" s="3"/>
      <c r="B313" s="4"/>
      <c r="E313" s="265"/>
      <c r="F313" s="288"/>
      <c r="G313" s="287"/>
      <c r="H313" s="305"/>
      <c r="I313" s="268"/>
      <c r="K313" s="241"/>
    </row>
    <row r="314" spans="1:11" ht="12.75">
      <c r="A314" s="3"/>
      <c r="B314" s="4"/>
      <c r="E314" s="265"/>
      <c r="F314" s="288"/>
      <c r="G314" s="287"/>
      <c r="H314" s="305"/>
      <c r="I314" s="268"/>
      <c r="K314" s="241"/>
    </row>
    <row r="315" spans="1:11" ht="12.75">
      <c r="A315" s="3"/>
      <c r="B315" s="4"/>
      <c r="E315" s="265"/>
      <c r="F315" s="288"/>
      <c r="G315" s="287"/>
      <c r="H315" s="305"/>
      <c r="I315" s="268"/>
      <c r="K315" s="241"/>
    </row>
    <row r="316" spans="1:11" ht="12.75">
      <c r="A316" s="3"/>
      <c r="B316" s="4"/>
      <c r="E316" s="265"/>
      <c r="F316" s="288"/>
      <c r="G316" s="287"/>
      <c r="H316" s="305"/>
      <c r="I316" s="268"/>
      <c r="K316" s="241"/>
    </row>
    <row r="317" spans="1:11" ht="12.75">
      <c r="A317" s="3"/>
      <c r="B317" s="4"/>
      <c r="E317" s="265"/>
      <c r="F317" s="288"/>
      <c r="G317" s="287"/>
      <c r="H317" s="305"/>
      <c r="I317" s="268"/>
      <c r="K317" s="241"/>
    </row>
    <row r="318" spans="1:11" ht="12.75">
      <c r="A318" s="3"/>
      <c r="B318" s="4"/>
      <c r="E318" s="265"/>
      <c r="F318" s="288"/>
      <c r="G318" s="287"/>
      <c r="H318" s="305"/>
      <c r="I318" s="268"/>
      <c r="K318" s="241"/>
    </row>
    <row r="319" spans="1:11" ht="12.75">
      <c r="A319" s="3"/>
      <c r="B319" s="4"/>
      <c r="E319" s="265"/>
      <c r="F319" s="288"/>
      <c r="G319" s="287"/>
      <c r="H319" s="305"/>
      <c r="I319" s="268"/>
      <c r="K319" s="241"/>
    </row>
    <row r="320" spans="1:11" ht="12.75">
      <c r="A320" s="3"/>
      <c r="B320" s="4"/>
      <c r="E320" s="265"/>
      <c r="F320" s="288"/>
      <c r="G320" s="287"/>
      <c r="H320" s="305"/>
      <c r="I320" s="268"/>
      <c r="K320" s="241"/>
    </row>
    <row r="321" spans="1:11" ht="12.75">
      <c r="A321" s="3"/>
      <c r="B321" s="4"/>
      <c r="E321" s="265"/>
      <c r="F321" s="288"/>
      <c r="G321" s="287"/>
      <c r="H321" s="305"/>
      <c r="I321" s="268"/>
      <c r="K321" s="241"/>
    </row>
    <row r="322" spans="1:11" ht="12.75">
      <c r="A322" s="3"/>
      <c r="B322" s="4"/>
      <c r="E322" s="265"/>
      <c r="F322" s="288"/>
      <c r="G322" s="287"/>
      <c r="H322" s="305"/>
      <c r="I322" s="268"/>
      <c r="K322" s="241"/>
    </row>
    <row r="323" spans="1:11" ht="12.75">
      <c r="A323" s="3"/>
      <c r="B323" s="4"/>
      <c r="E323" s="265"/>
      <c r="F323" s="288"/>
      <c r="G323" s="287"/>
      <c r="H323" s="305"/>
      <c r="I323" s="268"/>
      <c r="K323" s="241"/>
    </row>
    <row r="324" spans="1:11" ht="12.75">
      <c r="A324" s="3"/>
      <c r="B324" s="4"/>
      <c r="E324" s="265"/>
      <c r="F324" s="288"/>
      <c r="G324" s="287"/>
      <c r="H324" s="305"/>
      <c r="I324" s="268"/>
      <c r="K324" s="241"/>
    </row>
    <row r="325" spans="1:11" ht="12.75">
      <c r="A325" s="3"/>
      <c r="B325" s="4"/>
      <c r="E325" s="265"/>
      <c r="F325" s="288"/>
      <c r="G325" s="287"/>
      <c r="H325" s="305"/>
      <c r="I325" s="268"/>
      <c r="K325" s="241"/>
    </row>
    <row r="326" spans="1:11" ht="12.75">
      <c r="A326" s="3"/>
      <c r="B326" s="4"/>
      <c r="E326" s="265"/>
      <c r="F326" s="288"/>
      <c r="G326" s="287"/>
      <c r="H326" s="305"/>
      <c r="I326" s="268"/>
      <c r="K326" s="241"/>
    </row>
    <row r="327" spans="1:11" ht="12.75">
      <c r="A327" s="3"/>
      <c r="B327" s="4"/>
      <c r="E327" s="265"/>
      <c r="F327" s="288"/>
      <c r="G327" s="287"/>
      <c r="H327" s="305"/>
      <c r="I327" s="268"/>
      <c r="K327" s="241"/>
    </row>
    <row r="328" spans="1:11" ht="12.75">
      <c r="A328" s="3"/>
      <c r="B328" s="4"/>
      <c r="E328" s="265"/>
      <c r="F328" s="288"/>
      <c r="G328" s="287"/>
      <c r="H328" s="305"/>
      <c r="I328" s="268"/>
      <c r="K328" s="241"/>
    </row>
    <row r="329" spans="1:11" ht="12.75">
      <c r="A329" s="3"/>
      <c r="B329" s="4"/>
      <c r="E329" s="265"/>
      <c r="F329" s="288"/>
      <c r="G329" s="287"/>
      <c r="H329" s="305"/>
      <c r="I329" s="268"/>
      <c r="K329" s="241"/>
    </row>
    <row r="330" spans="1:11" ht="12.75">
      <c r="A330" s="3"/>
      <c r="B330" s="4"/>
      <c r="E330" s="265"/>
      <c r="F330" s="288"/>
      <c r="G330" s="287"/>
      <c r="H330" s="305"/>
      <c r="I330" s="268"/>
      <c r="K330" s="241"/>
    </row>
    <row r="331" spans="1:11" ht="12.75">
      <c r="A331" s="3"/>
      <c r="B331" s="4"/>
      <c r="E331" s="265"/>
      <c r="F331" s="288"/>
      <c r="G331" s="287"/>
      <c r="H331" s="305"/>
      <c r="I331" s="268"/>
      <c r="K331" s="241"/>
    </row>
    <row r="332" spans="1:11" ht="12.75">
      <c r="A332" s="3"/>
      <c r="B332" s="4"/>
      <c r="E332" s="265"/>
      <c r="F332" s="288"/>
      <c r="G332" s="287"/>
      <c r="H332" s="305"/>
      <c r="I332" s="268"/>
      <c r="K332" s="241"/>
    </row>
    <row r="333" spans="1:11" ht="12.75">
      <c r="A333" s="3"/>
      <c r="B333" s="4"/>
      <c r="E333" s="265"/>
      <c r="F333" s="288"/>
      <c r="G333" s="287"/>
      <c r="H333" s="305"/>
      <c r="I333" s="268"/>
      <c r="K333" s="241"/>
    </row>
    <row r="334" spans="1:11" ht="12.75">
      <c r="A334" s="3"/>
      <c r="B334" s="4"/>
      <c r="E334" s="265"/>
      <c r="F334" s="288"/>
      <c r="G334" s="287"/>
      <c r="H334" s="305"/>
      <c r="I334" s="268"/>
      <c r="K334" s="241"/>
    </row>
    <row r="335" spans="1:11" ht="12.75">
      <c r="A335" s="3"/>
      <c r="B335" s="4"/>
      <c r="E335" s="265"/>
      <c r="F335" s="288"/>
      <c r="G335" s="287"/>
      <c r="H335" s="305"/>
      <c r="I335" s="268"/>
      <c r="K335" s="241"/>
    </row>
    <row r="336" spans="1:11" ht="12.75">
      <c r="A336" s="3"/>
      <c r="B336" s="4"/>
      <c r="E336" s="265"/>
      <c r="F336" s="288"/>
      <c r="G336" s="287"/>
      <c r="H336" s="305"/>
      <c r="I336" s="268"/>
      <c r="K336" s="241"/>
    </row>
    <row r="337" spans="1:11" ht="12.75">
      <c r="A337" s="3"/>
      <c r="B337" s="4"/>
      <c r="E337" s="265"/>
      <c r="F337" s="288"/>
      <c r="G337" s="287"/>
      <c r="H337" s="305"/>
      <c r="I337" s="268"/>
      <c r="K337" s="241"/>
    </row>
    <row r="338" spans="1:11" ht="12.75">
      <c r="A338" s="3"/>
      <c r="B338" s="4"/>
      <c r="E338" s="265"/>
      <c r="F338" s="288"/>
      <c r="G338" s="287"/>
      <c r="H338" s="305"/>
      <c r="I338" s="268"/>
      <c r="K338" s="241"/>
    </row>
    <row r="339" spans="1:11" ht="12.75">
      <c r="A339" s="3"/>
      <c r="B339" s="4"/>
      <c r="E339" s="265"/>
      <c r="F339" s="288"/>
      <c r="G339" s="287"/>
      <c r="H339" s="305"/>
      <c r="I339" s="268"/>
      <c r="K339" s="241"/>
    </row>
    <row r="340" spans="1:11" ht="12.75">
      <c r="A340" s="3"/>
      <c r="B340" s="4"/>
      <c r="E340" s="265"/>
      <c r="F340" s="288"/>
      <c r="G340" s="287"/>
      <c r="H340" s="305"/>
      <c r="I340" s="268"/>
      <c r="K340" s="241"/>
    </row>
    <row r="341" spans="1:11" ht="12.75">
      <c r="A341" s="3"/>
      <c r="B341" s="4"/>
      <c r="E341" s="265"/>
      <c r="F341" s="288"/>
      <c r="G341" s="287"/>
      <c r="H341" s="305"/>
      <c r="I341" s="268"/>
      <c r="K341" s="241"/>
    </row>
    <row r="342" spans="1:11" ht="12.75">
      <c r="A342" s="3"/>
      <c r="B342" s="4"/>
      <c r="E342" s="265"/>
      <c r="F342" s="288"/>
      <c r="G342" s="287"/>
      <c r="H342" s="305"/>
      <c r="I342" s="268"/>
      <c r="K342" s="241"/>
    </row>
    <row r="343" spans="1:11" ht="12.75">
      <c r="A343" s="3"/>
      <c r="B343" s="4"/>
      <c r="E343" s="265"/>
      <c r="F343" s="288"/>
      <c r="G343" s="287"/>
      <c r="H343" s="305"/>
      <c r="I343" s="268"/>
      <c r="K343" s="241"/>
    </row>
    <row r="344" spans="1:11" ht="12.75">
      <c r="A344" s="3"/>
      <c r="B344" s="4"/>
      <c r="E344" s="265"/>
      <c r="F344" s="288"/>
      <c r="G344" s="287"/>
      <c r="H344" s="305"/>
      <c r="I344" s="268"/>
      <c r="K344" s="241"/>
    </row>
    <row r="345" spans="1:11" ht="12.75">
      <c r="A345" s="3"/>
      <c r="B345" s="4"/>
      <c r="E345" s="265"/>
      <c r="F345" s="288"/>
      <c r="G345" s="287"/>
      <c r="H345" s="305"/>
      <c r="I345" s="268"/>
      <c r="K345" s="241"/>
    </row>
    <row r="346" spans="1:11" ht="12.75">
      <c r="A346" s="3"/>
      <c r="B346" s="4"/>
      <c r="E346" s="265"/>
      <c r="F346" s="288"/>
      <c r="G346" s="287"/>
      <c r="H346" s="305"/>
      <c r="I346" s="268"/>
      <c r="K346" s="241"/>
    </row>
    <row r="347" spans="1:11" ht="12.75">
      <c r="A347" s="3"/>
      <c r="B347" s="4"/>
      <c r="E347" s="265"/>
      <c r="F347" s="288"/>
      <c r="G347" s="287"/>
      <c r="H347" s="305"/>
      <c r="I347" s="268"/>
      <c r="K347" s="241"/>
    </row>
    <row r="348" spans="1:11" ht="12.75">
      <c r="A348" s="3"/>
      <c r="B348" s="4"/>
      <c r="E348" s="265"/>
      <c r="F348" s="288"/>
      <c r="G348" s="287"/>
      <c r="H348" s="305"/>
      <c r="I348" s="268"/>
      <c r="K348" s="241"/>
    </row>
    <row r="349" spans="1:11" ht="12.75">
      <c r="A349" s="3"/>
      <c r="B349" s="4"/>
      <c r="E349" s="265"/>
      <c r="F349" s="288"/>
      <c r="G349" s="287"/>
      <c r="H349" s="305"/>
      <c r="I349" s="268"/>
      <c r="K349" s="241"/>
    </row>
    <row r="350" spans="1:11" ht="12.75">
      <c r="A350" s="3"/>
      <c r="B350" s="4"/>
      <c r="E350" s="265"/>
      <c r="F350" s="288"/>
      <c r="G350" s="287"/>
      <c r="H350" s="305"/>
      <c r="I350" s="268"/>
      <c r="K350" s="241"/>
    </row>
    <row r="351" spans="1:11" ht="12.75">
      <c r="A351" s="3"/>
      <c r="B351" s="4"/>
      <c r="E351" s="265"/>
      <c r="F351" s="288"/>
      <c r="G351" s="287"/>
      <c r="H351" s="305"/>
      <c r="I351" s="268"/>
      <c r="K351" s="241"/>
    </row>
    <row r="352" spans="1:11" ht="12.75">
      <c r="A352" s="3"/>
      <c r="B352" s="4"/>
      <c r="E352" s="265"/>
      <c r="F352" s="288"/>
      <c r="G352" s="287"/>
      <c r="H352" s="305"/>
      <c r="I352" s="268"/>
      <c r="K352" s="241"/>
    </row>
    <row r="353" spans="1:11" ht="12.75">
      <c r="A353" s="3"/>
      <c r="B353" s="4"/>
      <c r="E353" s="265"/>
      <c r="F353" s="288"/>
      <c r="G353" s="287"/>
      <c r="H353" s="305"/>
      <c r="I353" s="268"/>
      <c r="K353" s="241"/>
    </row>
    <row r="354" spans="1:11" ht="12.75">
      <c r="A354" s="3"/>
      <c r="B354" s="4"/>
      <c r="E354" s="265"/>
      <c r="F354" s="288"/>
      <c r="G354" s="287"/>
      <c r="H354" s="305"/>
      <c r="I354" s="268"/>
      <c r="K354" s="241"/>
    </row>
    <row r="355" spans="1:11" ht="12.75">
      <c r="A355" s="3"/>
      <c r="B355" s="4"/>
      <c r="E355" s="265"/>
      <c r="F355" s="288"/>
      <c r="G355" s="287"/>
      <c r="H355" s="305"/>
      <c r="I355" s="268"/>
      <c r="K355" s="241"/>
    </row>
    <row r="356" spans="1:11" ht="12.75">
      <c r="A356" s="3"/>
      <c r="B356" s="4"/>
      <c r="E356" s="265"/>
      <c r="F356" s="288"/>
      <c r="G356" s="287"/>
      <c r="H356" s="305"/>
      <c r="I356" s="268"/>
      <c r="K356" s="241"/>
    </row>
    <row r="357" spans="1:11" ht="12.75">
      <c r="A357" s="3"/>
      <c r="B357" s="4"/>
      <c r="E357" s="265"/>
      <c r="F357" s="288"/>
      <c r="G357" s="287"/>
      <c r="H357" s="305"/>
      <c r="I357" s="268"/>
      <c r="K357" s="241"/>
    </row>
    <row r="358" spans="1:11" ht="12.75">
      <c r="A358" s="3"/>
      <c r="B358" s="4"/>
      <c r="E358" s="265"/>
      <c r="F358" s="288"/>
      <c r="G358" s="287"/>
      <c r="H358" s="305"/>
      <c r="I358" s="268"/>
      <c r="K358" s="241"/>
    </row>
    <row r="359" spans="1:11" ht="12.75">
      <c r="A359" s="3"/>
      <c r="B359" s="4"/>
      <c r="E359" s="265"/>
      <c r="F359" s="288"/>
      <c r="G359" s="287"/>
      <c r="H359" s="305"/>
      <c r="I359" s="268"/>
      <c r="K359" s="241"/>
    </row>
    <row r="360" spans="1:11" ht="12.75">
      <c r="A360" s="3"/>
      <c r="B360" s="4"/>
      <c r="E360" s="265"/>
      <c r="F360" s="288"/>
      <c r="G360" s="287"/>
      <c r="H360" s="305"/>
      <c r="I360" s="268"/>
      <c r="K360" s="241"/>
    </row>
    <row r="361" spans="1:11" ht="12.75">
      <c r="A361" s="3"/>
      <c r="B361" s="4"/>
      <c r="E361" s="265"/>
      <c r="F361" s="288"/>
      <c r="G361" s="287"/>
      <c r="H361" s="305"/>
      <c r="I361" s="268"/>
      <c r="K361" s="241"/>
    </row>
    <row r="362" spans="1:11" ht="12.75">
      <c r="A362" s="3"/>
      <c r="B362" s="4"/>
      <c r="E362" s="265"/>
      <c r="F362" s="288"/>
      <c r="G362" s="287"/>
      <c r="H362" s="305"/>
      <c r="I362" s="268"/>
      <c r="K362" s="241"/>
    </row>
    <row r="363" spans="1:11" ht="12.75">
      <c r="A363" s="3"/>
      <c r="B363" s="4"/>
      <c r="E363" s="265"/>
      <c r="F363" s="288"/>
      <c r="G363" s="287"/>
      <c r="H363" s="305"/>
      <c r="I363" s="268"/>
      <c r="K363" s="241"/>
    </row>
    <row r="364" spans="1:11" ht="12.75">
      <c r="A364" s="3"/>
      <c r="B364" s="4"/>
      <c r="E364" s="265"/>
      <c r="F364" s="288"/>
      <c r="G364" s="287"/>
      <c r="H364" s="305"/>
      <c r="I364" s="268"/>
      <c r="K364" s="241"/>
    </row>
    <row r="365" spans="1:11" ht="12.75">
      <c r="A365" s="3"/>
      <c r="B365" s="4"/>
      <c r="E365" s="265"/>
      <c r="F365" s="288"/>
      <c r="G365" s="287"/>
      <c r="H365" s="305"/>
      <c r="I365" s="268"/>
      <c r="K365" s="241"/>
    </row>
    <row r="366" spans="1:11" ht="12.75">
      <c r="A366" s="3"/>
      <c r="B366" s="4"/>
      <c r="E366" s="265"/>
      <c r="F366" s="288"/>
      <c r="G366" s="287"/>
      <c r="H366" s="305"/>
      <c r="I366" s="268"/>
      <c r="K366" s="241"/>
    </row>
    <row r="367" spans="1:11" ht="12.75">
      <c r="A367" s="3"/>
      <c r="B367" s="4"/>
      <c r="E367" s="265"/>
      <c r="F367" s="288"/>
      <c r="G367" s="287"/>
      <c r="H367" s="305"/>
      <c r="I367" s="268"/>
      <c r="K367" s="241"/>
    </row>
    <row r="368" spans="1:11" ht="12.75">
      <c r="A368" s="3"/>
      <c r="B368" s="4"/>
      <c r="E368" s="265"/>
      <c r="F368" s="288"/>
      <c r="G368" s="287"/>
      <c r="H368" s="305"/>
      <c r="I368" s="268"/>
      <c r="K368" s="241"/>
    </row>
    <row r="369" spans="1:11" ht="12.75">
      <c r="A369" s="3"/>
      <c r="B369" s="4"/>
      <c r="E369" s="265"/>
      <c r="F369" s="288"/>
      <c r="G369" s="287"/>
      <c r="H369" s="305"/>
      <c r="I369" s="268"/>
      <c r="K369" s="241"/>
    </row>
    <row r="370" spans="1:11" ht="12.75">
      <c r="A370" s="3"/>
      <c r="B370" s="4"/>
      <c r="E370" s="265"/>
      <c r="F370" s="288"/>
      <c r="G370" s="287"/>
      <c r="H370" s="305"/>
      <c r="I370" s="268"/>
      <c r="K370" s="241"/>
    </row>
    <row r="371" spans="1:11" ht="12.75">
      <c r="A371" s="3"/>
      <c r="B371" s="4"/>
      <c r="E371" s="265"/>
      <c r="F371" s="288"/>
      <c r="G371" s="287"/>
      <c r="H371" s="305"/>
      <c r="I371" s="268"/>
      <c r="K371" s="241"/>
    </row>
    <row r="372" spans="1:11" ht="12.75">
      <c r="A372" s="3"/>
      <c r="B372" s="4"/>
      <c r="E372" s="265"/>
      <c r="F372" s="288"/>
      <c r="G372" s="287"/>
      <c r="H372" s="305"/>
      <c r="I372" s="268"/>
      <c r="K372" s="241"/>
    </row>
    <row r="373" spans="1:11" ht="12.75">
      <c r="A373" s="3"/>
      <c r="B373" s="4"/>
      <c r="E373" s="265"/>
      <c r="F373" s="288"/>
      <c r="G373" s="287"/>
      <c r="H373" s="305"/>
      <c r="I373" s="268"/>
      <c r="K373" s="241"/>
    </row>
    <row r="374" spans="1:11" ht="12.75">
      <c r="A374" s="3"/>
      <c r="B374" s="4"/>
      <c r="E374" s="265"/>
      <c r="F374" s="288"/>
      <c r="G374" s="287"/>
      <c r="H374" s="305"/>
      <c r="I374" s="268"/>
      <c r="K374" s="241"/>
    </row>
    <row r="375" spans="1:11" ht="12.75">
      <c r="A375" s="3"/>
      <c r="B375" s="4"/>
      <c r="E375" s="265"/>
      <c r="F375" s="288"/>
      <c r="G375" s="287"/>
      <c r="H375" s="305"/>
      <c r="I375" s="268"/>
      <c r="K375" s="241"/>
    </row>
    <row r="376" spans="1:11" ht="12.75">
      <c r="A376" s="3"/>
      <c r="B376" s="4"/>
      <c r="E376" s="265"/>
      <c r="F376" s="288"/>
      <c r="G376" s="287"/>
      <c r="H376" s="305"/>
      <c r="I376" s="268"/>
      <c r="K376" s="241"/>
    </row>
    <row r="377" spans="1:11" ht="12.75">
      <c r="A377" s="3"/>
      <c r="B377" s="4"/>
      <c r="E377" s="265"/>
      <c r="F377" s="288"/>
      <c r="G377" s="287"/>
      <c r="H377" s="305"/>
      <c r="I377" s="268"/>
      <c r="K377" s="241"/>
    </row>
    <row r="378" spans="1:11" ht="12.75">
      <c r="A378" s="3"/>
      <c r="B378" s="4"/>
      <c r="E378" s="265"/>
      <c r="F378" s="288"/>
      <c r="G378" s="287"/>
      <c r="H378" s="305"/>
      <c r="I378" s="268"/>
      <c r="K378" s="241"/>
    </row>
    <row r="379" spans="1:11" ht="12.75">
      <c r="A379" s="3"/>
      <c r="B379" s="4"/>
      <c r="E379" s="265"/>
      <c r="F379" s="288"/>
      <c r="G379" s="287"/>
      <c r="H379" s="305"/>
      <c r="I379" s="268"/>
      <c r="K379" s="241"/>
    </row>
    <row r="380" spans="1:11" ht="12.75">
      <c r="A380" s="3"/>
      <c r="B380" s="4"/>
      <c r="E380" s="265"/>
      <c r="F380" s="288"/>
      <c r="G380" s="287"/>
      <c r="H380" s="305"/>
      <c r="I380" s="268"/>
      <c r="K380" s="241"/>
    </row>
    <row r="381" spans="1:11" ht="12.75">
      <c r="A381" s="3"/>
      <c r="B381" s="4"/>
      <c r="E381" s="265"/>
      <c r="F381" s="288"/>
      <c r="G381" s="287"/>
      <c r="H381" s="305"/>
      <c r="I381" s="268"/>
      <c r="K381" s="241"/>
    </row>
    <row r="382" spans="1:11" ht="12.75">
      <c r="A382" s="3"/>
      <c r="B382" s="4"/>
      <c r="E382" s="265"/>
      <c r="F382" s="288"/>
      <c r="G382" s="287"/>
      <c r="H382" s="305"/>
      <c r="I382" s="268"/>
      <c r="K382" s="241"/>
    </row>
    <row r="383" spans="1:11" ht="12.75">
      <c r="A383" s="3"/>
      <c r="B383" s="4"/>
      <c r="E383" s="265"/>
      <c r="F383" s="288"/>
      <c r="G383" s="287"/>
      <c r="H383" s="305"/>
      <c r="I383" s="268"/>
      <c r="K383" s="241"/>
    </row>
    <row r="384" spans="1:11" ht="12.75">
      <c r="A384" s="3"/>
      <c r="B384" s="4"/>
      <c r="E384" s="265"/>
      <c r="F384" s="288"/>
      <c r="G384" s="287"/>
      <c r="H384" s="305"/>
      <c r="I384" s="268"/>
      <c r="K384" s="241"/>
    </row>
    <row r="385" spans="1:11" ht="12.75">
      <c r="A385" s="3"/>
      <c r="B385" s="4"/>
      <c r="E385" s="265"/>
      <c r="F385" s="288"/>
      <c r="G385" s="287"/>
      <c r="H385" s="305"/>
      <c r="I385" s="268"/>
      <c r="K385" s="241"/>
    </row>
    <row r="386" spans="1:11" ht="12.75">
      <c r="A386" s="3"/>
      <c r="B386" s="4"/>
      <c r="E386" s="265"/>
      <c r="F386" s="288"/>
      <c r="G386" s="287"/>
      <c r="H386" s="305"/>
      <c r="I386" s="268"/>
      <c r="K386" s="241"/>
    </row>
    <row r="387" spans="1:11" ht="12.75">
      <c r="A387" s="3"/>
      <c r="B387" s="4"/>
      <c r="E387" s="265"/>
      <c r="F387" s="288"/>
      <c r="G387" s="287"/>
      <c r="H387" s="305"/>
      <c r="I387" s="268"/>
      <c r="K387" s="241"/>
    </row>
    <row r="388" spans="1:11" ht="12.75">
      <c r="A388" s="3"/>
      <c r="B388" s="4"/>
      <c r="E388" s="265"/>
      <c r="F388" s="288"/>
      <c r="G388" s="287"/>
      <c r="H388" s="305"/>
      <c r="I388" s="268"/>
      <c r="K388" s="241"/>
    </row>
    <row r="389" spans="1:11" ht="12.75">
      <c r="A389" s="3"/>
      <c r="B389" s="4"/>
      <c r="E389" s="265"/>
      <c r="F389" s="288"/>
      <c r="G389" s="287"/>
      <c r="H389" s="305"/>
      <c r="I389" s="268"/>
      <c r="K389" s="241"/>
    </row>
    <row r="390" spans="1:11" ht="12.75">
      <c r="A390" s="3"/>
      <c r="B390" s="4"/>
      <c r="E390" s="265"/>
      <c r="F390" s="288"/>
      <c r="G390" s="287"/>
      <c r="H390" s="305"/>
      <c r="I390" s="268"/>
      <c r="K390" s="241"/>
    </row>
    <row r="391" spans="1:11" ht="12.75">
      <c r="A391" s="3"/>
      <c r="B391" s="4"/>
      <c r="E391" s="265"/>
      <c r="F391" s="288"/>
      <c r="G391" s="287"/>
      <c r="H391" s="305"/>
      <c r="I391" s="268"/>
      <c r="K391" s="241"/>
    </row>
    <row r="392" spans="1:11" ht="12.75">
      <c r="A392" s="3"/>
      <c r="B392" s="4"/>
      <c r="E392" s="265"/>
      <c r="F392" s="288"/>
      <c r="G392" s="287"/>
      <c r="H392" s="305"/>
      <c r="I392" s="268"/>
      <c r="K392" s="241"/>
    </row>
    <row r="393" spans="1:11" ht="12.75">
      <c r="A393" s="3"/>
      <c r="B393" s="4"/>
      <c r="E393" s="265"/>
      <c r="F393" s="288"/>
      <c r="G393" s="287"/>
      <c r="H393" s="305"/>
      <c r="I393" s="268"/>
      <c r="K393" s="241"/>
    </row>
    <row r="394" spans="1:11" ht="12.75">
      <c r="A394" s="3"/>
      <c r="B394" s="4"/>
      <c r="E394" s="265"/>
      <c r="F394" s="288"/>
      <c r="G394" s="287"/>
      <c r="H394" s="305"/>
      <c r="I394" s="268"/>
      <c r="K394" s="241"/>
    </row>
    <row r="395" spans="1:11" ht="12.75">
      <c r="A395" s="3"/>
      <c r="B395" s="4"/>
      <c r="E395" s="265"/>
      <c r="F395" s="288"/>
      <c r="G395" s="287"/>
      <c r="H395" s="305"/>
      <c r="I395" s="268"/>
      <c r="K395" s="241"/>
    </row>
    <row r="396" spans="1:11" ht="12.75">
      <c r="A396" s="3"/>
      <c r="B396" s="4"/>
      <c r="E396" s="265"/>
      <c r="F396" s="288"/>
      <c r="G396" s="287"/>
      <c r="H396" s="305"/>
      <c r="I396" s="268"/>
      <c r="K396" s="241"/>
    </row>
    <row r="397" spans="1:11" ht="12.75">
      <c r="A397" s="3"/>
      <c r="B397" s="4"/>
      <c r="E397" s="265"/>
      <c r="F397" s="288"/>
      <c r="G397" s="287"/>
      <c r="H397" s="305"/>
      <c r="I397" s="268"/>
      <c r="K397" s="241"/>
    </row>
    <row r="398" spans="1:11" ht="12.75">
      <c r="A398" s="3"/>
      <c r="B398" s="4"/>
      <c r="E398" s="265"/>
      <c r="F398" s="288"/>
      <c r="G398" s="287"/>
      <c r="H398" s="305"/>
      <c r="I398" s="268"/>
      <c r="K398" s="241"/>
    </row>
    <row r="399" spans="1:11" ht="12.75">
      <c r="A399" s="3"/>
      <c r="B399" s="4"/>
      <c r="E399" s="265"/>
      <c r="F399" s="288"/>
      <c r="G399" s="287"/>
      <c r="H399" s="305"/>
      <c r="I399" s="268"/>
      <c r="K399" s="241"/>
    </row>
    <row r="400" spans="1:11" ht="12.75">
      <c r="A400" s="3"/>
      <c r="B400" s="4"/>
      <c r="E400" s="265"/>
      <c r="F400" s="288"/>
      <c r="G400" s="287"/>
      <c r="H400" s="305"/>
      <c r="I400" s="268"/>
      <c r="K400" s="241"/>
    </row>
    <row r="401" spans="1:11" ht="12.75">
      <c r="A401" s="3"/>
      <c r="B401" s="4"/>
      <c r="E401" s="265"/>
      <c r="F401" s="288"/>
      <c r="G401" s="287"/>
      <c r="H401" s="305"/>
      <c r="I401" s="268"/>
      <c r="K401" s="241"/>
    </row>
    <row r="402" spans="1:11" ht="12.75">
      <c r="A402" s="3"/>
      <c r="B402" s="4"/>
      <c r="E402" s="265"/>
      <c r="F402" s="288"/>
      <c r="G402" s="287"/>
      <c r="H402" s="305"/>
      <c r="I402" s="268"/>
      <c r="K402" s="241"/>
    </row>
    <row r="403" spans="1:11" ht="12.75">
      <c r="A403" s="3"/>
      <c r="B403" s="4"/>
      <c r="E403" s="265"/>
      <c r="F403" s="288"/>
      <c r="G403" s="287"/>
      <c r="H403" s="305"/>
      <c r="I403" s="268"/>
      <c r="K403" s="241"/>
    </row>
    <row r="404" spans="1:11" ht="12.75">
      <c r="A404" s="3"/>
      <c r="B404" s="4"/>
      <c r="E404" s="265"/>
      <c r="F404" s="288"/>
      <c r="G404" s="287"/>
      <c r="H404" s="305"/>
      <c r="I404" s="268"/>
      <c r="K404" s="241"/>
    </row>
    <row r="405" spans="1:11" ht="12.75">
      <c r="A405" s="3"/>
      <c r="B405" s="4"/>
      <c r="E405" s="265"/>
      <c r="F405" s="288"/>
      <c r="G405" s="287"/>
      <c r="H405" s="305"/>
      <c r="I405" s="268"/>
      <c r="K405" s="241"/>
    </row>
    <row r="406" spans="1:11" ht="12.75">
      <c r="A406" s="3"/>
      <c r="B406" s="4"/>
      <c r="E406" s="265"/>
      <c r="F406" s="288"/>
      <c r="G406" s="287"/>
      <c r="H406" s="305"/>
      <c r="I406" s="268"/>
      <c r="K406" s="241"/>
    </row>
    <row r="407" spans="1:11" ht="12.75">
      <c r="A407" s="3"/>
      <c r="B407" s="4"/>
      <c r="E407" s="265"/>
      <c r="F407" s="288"/>
      <c r="G407" s="287"/>
      <c r="H407" s="305"/>
      <c r="I407" s="268"/>
      <c r="K407" s="241"/>
    </row>
    <row r="408" spans="1:11" ht="12.75">
      <c r="A408" s="3"/>
      <c r="B408" s="4"/>
      <c r="E408" s="265"/>
      <c r="F408" s="288"/>
      <c r="G408" s="287"/>
      <c r="H408" s="305"/>
      <c r="I408" s="268"/>
      <c r="K408" s="241"/>
    </row>
    <row r="409" spans="1:11" ht="12.75">
      <c r="A409" s="3"/>
      <c r="B409" s="4"/>
      <c r="E409" s="265"/>
      <c r="F409" s="288"/>
      <c r="G409" s="287"/>
      <c r="H409" s="305"/>
      <c r="I409" s="268"/>
      <c r="K409" s="241"/>
    </row>
    <row r="410" spans="1:11" ht="12.75">
      <c r="A410" s="3"/>
      <c r="B410" s="4"/>
      <c r="E410" s="265"/>
      <c r="F410" s="288"/>
      <c r="G410" s="287"/>
      <c r="H410" s="305"/>
      <c r="I410" s="268"/>
      <c r="K410" s="241"/>
    </row>
    <row r="411" spans="1:11" ht="12.75">
      <c r="A411" s="3"/>
      <c r="B411" s="4"/>
      <c r="E411" s="265"/>
      <c r="F411" s="288"/>
      <c r="G411" s="287"/>
      <c r="H411" s="305"/>
      <c r="I411" s="268"/>
      <c r="K411" s="241"/>
    </row>
    <row r="412" spans="1:11" ht="12.75">
      <c r="A412" s="3"/>
      <c r="B412" s="4"/>
      <c r="E412" s="265"/>
      <c r="F412" s="288"/>
      <c r="G412" s="287"/>
      <c r="H412" s="305"/>
      <c r="I412" s="268"/>
      <c r="K412" s="241"/>
    </row>
    <row r="413" spans="1:11" ht="12.75">
      <c r="A413" s="3"/>
      <c r="B413" s="4"/>
      <c r="E413" s="265"/>
      <c r="F413" s="288"/>
      <c r="G413" s="287"/>
      <c r="H413" s="305"/>
      <c r="I413" s="268"/>
      <c r="K413" s="241"/>
    </row>
    <row r="414" spans="1:11" ht="12.75">
      <c r="A414" s="3"/>
      <c r="B414" s="4"/>
      <c r="E414" s="265"/>
      <c r="F414" s="288"/>
      <c r="G414" s="287"/>
      <c r="H414" s="305"/>
      <c r="I414" s="268"/>
      <c r="K414" s="241"/>
    </row>
    <row r="415" spans="1:11" ht="12.75">
      <c r="A415" s="3"/>
      <c r="B415" s="4"/>
      <c r="E415" s="265"/>
      <c r="F415" s="288"/>
      <c r="G415" s="287"/>
      <c r="H415" s="305"/>
      <c r="I415" s="268"/>
      <c r="K415" s="241"/>
    </row>
    <row r="416" spans="1:11" ht="12.75">
      <c r="A416" s="3"/>
      <c r="B416" s="4"/>
      <c r="E416" s="265"/>
      <c r="F416" s="288"/>
      <c r="G416" s="287"/>
      <c r="H416" s="305"/>
      <c r="I416" s="268"/>
      <c r="K416" s="241"/>
    </row>
    <row r="417" spans="1:11" ht="12.75">
      <c r="A417" s="3"/>
      <c r="B417" s="4"/>
      <c r="E417" s="265"/>
      <c r="F417" s="288"/>
      <c r="G417" s="287"/>
      <c r="H417" s="305"/>
      <c r="I417" s="268"/>
      <c r="K417" s="241"/>
    </row>
    <row r="418" spans="1:11" ht="12.75">
      <c r="A418" s="3"/>
      <c r="B418" s="4"/>
      <c r="E418" s="265"/>
      <c r="F418" s="288"/>
      <c r="G418" s="287"/>
      <c r="H418" s="305"/>
      <c r="I418" s="268"/>
      <c r="K418" s="241"/>
    </row>
    <row r="419" spans="1:11" ht="12.75">
      <c r="A419" s="3"/>
      <c r="B419" s="4"/>
      <c r="E419" s="265"/>
      <c r="F419" s="288"/>
      <c r="G419" s="287"/>
      <c r="H419" s="305"/>
      <c r="I419" s="268"/>
      <c r="K419" s="241"/>
    </row>
    <row r="420" spans="1:11" ht="12.75">
      <c r="A420" s="3"/>
      <c r="B420" s="4"/>
      <c r="E420" s="265"/>
      <c r="F420" s="288"/>
      <c r="G420" s="287"/>
      <c r="H420" s="305"/>
      <c r="I420" s="268"/>
      <c r="K420" s="241"/>
    </row>
    <row r="421" spans="1:11" ht="12.75">
      <c r="A421" s="3"/>
      <c r="B421" s="4"/>
      <c r="E421" s="265"/>
      <c r="F421" s="288"/>
      <c r="G421" s="287"/>
      <c r="H421" s="305"/>
      <c r="I421" s="268"/>
      <c r="K421" s="241"/>
    </row>
    <row r="422" spans="1:11" ht="12.75">
      <c r="A422" s="3"/>
      <c r="B422" s="4"/>
      <c r="E422" s="265"/>
      <c r="F422" s="288"/>
      <c r="G422" s="287"/>
      <c r="H422" s="305"/>
      <c r="I422" s="268"/>
      <c r="K422" s="241"/>
    </row>
    <row r="423" spans="1:11" ht="12.75">
      <c r="A423" s="3"/>
      <c r="B423" s="4"/>
      <c r="E423" s="265"/>
      <c r="F423" s="288"/>
      <c r="G423" s="287"/>
      <c r="H423" s="305"/>
      <c r="I423" s="268"/>
      <c r="K423" s="241"/>
    </row>
    <row r="424" spans="1:11" ht="12.75">
      <c r="A424" s="3"/>
      <c r="B424" s="4"/>
      <c r="E424" s="265"/>
      <c r="F424" s="288"/>
      <c r="G424" s="287"/>
      <c r="H424" s="305"/>
      <c r="I424" s="268"/>
      <c r="K424" s="241"/>
    </row>
    <row r="425" spans="1:11" ht="12.75">
      <c r="A425" s="3"/>
      <c r="B425" s="4"/>
      <c r="E425" s="265"/>
      <c r="F425" s="288"/>
      <c r="G425" s="287"/>
      <c r="H425" s="305"/>
      <c r="I425" s="268"/>
      <c r="K425" s="241"/>
    </row>
    <row r="426" spans="1:11" ht="12.75">
      <c r="A426" s="3"/>
      <c r="B426" s="4"/>
      <c r="E426" s="265"/>
      <c r="F426" s="288"/>
      <c r="G426" s="287"/>
      <c r="H426" s="305"/>
      <c r="I426" s="268"/>
      <c r="K426" s="241"/>
    </row>
    <row r="427" spans="1:11" ht="12.75">
      <c r="A427" s="3"/>
      <c r="B427" s="4"/>
      <c r="E427" s="265"/>
      <c r="F427" s="288"/>
      <c r="G427" s="287"/>
      <c r="H427" s="305"/>
      <c r="I427" s="268"/>
      <c r="K427" s="241"/>
    </row>
    <row r="428" spans="1:11" ht="12.75">
      <c r="A428" s="3"/>
      <c r="B428" s="4"/>
      <c r="E428" s="265"/>
      <c r="F428" s="288"/>
      <c r="G428" s="287"/>
      <c r="H428" s="305"/>
      <c r="I428" s="268"/>
      <c r="K428" s="241"/>
    </row>
    <row r="429" spans="1:11" ht="12.75">
      <c r="A429" s="3"/>
      <c r="B429" s="4"/>
      <c r="E429" s="265"/>
      <c r="F429" s="288"/>
      <c r="G429" s="287"/>
      <c r="H429" s="305"/>
      <c r="I429" s="268"/>
      <c r="K429" s="241"/>
    </row>
    <row r="430" spans="1:11" ht="12.75">
      <c r="A430" s="3"/>
      <c r="B430" s="4"/>
      <c r="E430" s="265"/>
      <c r="F430" s="288"/>
      <c r="G430" s="287"/>
      <c r="H430" s="305"/>
      <c r="I430" s="268"/>
      <c r="K430" s="241"/>
    </row>
    <row r="431" spans="1:11" ht="12.75">
      <c r="A431" s="3"/>
      <c r="B431" s="4"/>
      <c r="E431" s="265"/>
      <c r="F431" s="288"/>
      <c r="G431" s="287"/>
      <c r="H431" s="305"/>
      <c r="I431" s="268"/>
      <c r="K431" s="241"/>
    </row>
    <row r="432" spans="1:11" ht="12.75">
      <c r="A432" s="3"/>
      <c r="B432" s="4"/>
      <c r="E432" s="265"/>
      <c r="F432" s="288"/>
      <c r="G432" s="287"/>
      <c r="H432" s="305"/>
      <c r="I432" s="268"/>
      <c r="K432" s="241"/>
    </row>
    <row r="433" spans="1:11" ht="12.75">
      <c r="A433" s="3"/>
      <c r="B433" s="4"/>
      <c r="E433" s="265"/>
      <c r="F433" s="288"/>
      <c r="G433" s="287"/>
      <c r="H433" s="305"/>
      <c r="I433" s="268"/>
      <c r="K433" s="241"/>
    </row>
    <row r="434" spans="1:11" ht="12.75">
      <c r="A434" s="3"/>
      <c r="B434" s="4"/>
      <c r="E434" s="265"/>
      <c r="F434" s="288"/>
      <c r="G434" s="287"/>
      <c r="H434" s="305"/>
      <c r="I434" s="268"/>
      <c r="K434" s="241"/>
    </row>
    <row r="435" spans="1:11" ht="12.75">
      <c r="A435" s="3"/>
      <c r="B435" s="4"/>
      <c r="E435" s="265"/>
      <c r="F435" s="288"/>
      <c r="G435" s="287"/>
      <c r="H435" s="305"/>
      <c r="I435" s="268"/>
      <c r="K435" s="241"/>
    </row>
    <row r="436" spans="1:11" ht="12.75">
      <c r="A436" s="3"/>
      <c r="B436" s="4"/>
      <c r="E436" s="265"/>
      <c r="F436" s="288"/>
      <c r="G436" s="287"/>
      <c r="H436" s="305"/>
      <c r="I436" s="268"/>
      <c r="K436" s="241"/>
    </row>
    <row r="437" spans="1:11" ht="12.75">
      <c r="A437" s="3"/>
      <c r="B437" s="4"/>
      <c r="E437" s="265"/>
      <c r="F437" s="288"/>
      <c r="G437" s="287"/>
      <c r="H437" s="305"/>
      <c r="I437" s="268"/>
      <c r="K437" s="241"/>
    </row>
    <row r="438" spans="1:11" ht="12.75">
      <c r="A438" s="3"/>
      <c r="B438" s="4"/>
      <c r="E438" s="265"/>
      <c r="F438" s="288"/>
      <c r="G438" s="287"/>
      <c r="H438" s="305"/>
      <c r="I438" s="268"/>
      <c r="K438" s="241"/>
    </row>
    <row r="439" spans="1:11" ht="12.75">
      <c r="A439" s="3"/>
      <c r="B439" s="4"/>
      <c r="E439" s="265"/>
      <c r="F439" s="288"/>
      <c r="G439" s="287"/>
      <c r="H439" s="305"/>
      <c r="I439" s="268"/>
      <c r="K439" s="241"/>
    </row>
    <row r="440" spans="1:11" ht="12.75">
      <c r="A440" s="3"/>
      <c r="B440" s="4"/>
      <c r="E440" s="265"/>
      <c r="F440" s="288"/>
      <c r="G440" s="287"/>
      <c r="H440" s="305"/>
      <c r="I440" s="268"/>
      <c r="K440" s="241"/>
    </row>
    <row r="441" spans="1:11" ht="12.75">
      <c r="A441" s="3"/>
      <c r="B441" s="4"/>
      <c r="E441" s="265"/>
      <c r="F441" s="288"/>
      <c r="G441" s="287"/>
      <c r="H441" s="305"/>
      <c r="I441" s="268"/>
      <c r="K441" s="241"/>
    </row>
    <row r="442" spans="1:11" ht="12.75">
      <c r="A442" s="3"/>
      <c r="B442" s="4"/>
      <c r="E442" s="265"/>
      <c r="F442" s="288"/>
      <c r="G442" s="287"/>
      <c r="H442" s="305"/>
      <c r="I442" s="268"/>
      <c r="K442" s="241"/>
    </row>
    <row r="443" spans="1:11" ht="12.75">
      <c r="A443" s="3"/>
      <c r="B443" s="4"/>
      <c r="E443" s="265"/>
      <c r="F443" s="288"/>
      <c r="G443" s="287"/>
      <c r="H443" s="305"/>
      <c r="I443" s="268"/>
      <c r="K443" s="241"/>
    </row>
    <row r="444" spans="1:11" ht="12.75">
      <c r="A444" s="3"/>
      <c r="B444" s="4"/>
      <c r="E444" s="265"/>
      <c r="F444" s="288"/>
      <c r="G444" s="287"/>
      <c r="H444" s="305"/>
      <c r="I444" s="268"/>
      <c r="K444" s="241"/>
    </row>
    <row r="445" spans="1:11" ht="12.75">
      <c r="A445" s="3"/>
      <c r="B445" s="4"/>
      <c r="E445" s="265"/>
      <c r="F445" s="288"/>
      <c r="G445" s="287"/>
      <c r="H445" s="305"/>
      <c r="I445" s="268"/>
      <c r="K445" s="241"/>
    </row>
    <row r="446" spans="1:11" ht="12.75">
      <c r="A446" s="3"/>
      <c r="B446" s="4"/>
      <c r="E446" s="265"/>
      <c r="F446" s="288"/>
      <c r="G446" s="287"/>
      <c r="H446" s="305"/>
      <c r="I446" s="268"/>
      <c r="K446" s="241"/>
    </row>
    <row r="447" spans="1:11" ht="12.75">
      <c r="A447" s="3"/>
      <c r="B447" s="4"/>
      <c r="E447" s="265"/>
      <c r="F447" s="288"/>
      <c r="G447" s="287"/>
      <c r="H447" s="305"/>
      <c r="I447" s="268"/>
      <c r="K447" s="241"/>
    </row>
    <row r="448" spans="1:11" ht="12.75">
      <c r="A448" s="3"/>
      <c r="B448" s="4"/>
      <c r="E448" s="265"/>
      <c r="F448" s="288"/>
      <c r="G448" s="287"/>
      <c r="H448" s="305"/>
      <c r="I448" s="268"/>
      <c r="K448" s="241"/>
    </row>
    <row r="449" spans="1:11" ht="12.75">
      <c r="A449" s="3"/>
      <c r="B449" s="4"/>
      <c r="E449" s="265"/>
      <c r="F449" s="288"/>
      <c r="G449" s="287"/>
      <c r="H449" s="305"/>
      <c r="I449" s="268"/>
      <c r="K449" s="241"/>
    </row>
    <row r="450" spans="1:11" ht="12.75">
      <c r="A450" s="3"/>
      <c r="B450" s="4"/>
      <c r="E450" s="265"/>
      <c r="F450" s="288"/>
      <c r="G450" s="287"/>
      <c r="H450" s="305"/>
      <c r="I450" s="268"/>
      <c r="K450" s="241"/>
    </row>
    <row r="451" spans="1:11" ht="12.75">
      <c r="A451" s="3"/>
      <c r="B451" s="4"/>
      <c r="E451" s="265"/>
      <c r="F451" s="288"/>
      <c r="G451" s="287"/>
      <c r="H451" s="305"/>
      <c r="I451" s="268"/>
      <c r="K451" s="241"/>
    </row>
    <row r="452" spans="1:11" ht="12.75">
      <c r="A452" s="3"/>
      <c r="B452" s="4"/>
      <c r="E452" s="265"/>
      <c r="F452" s="288"/>
      <c r="G452" s="287"/>
      <c r="H452" s="305"/>
      <c r="I452" s="268"/>
      <c r="K452" s="241"/>
    </row>
    <row r="453" spans="1:11" ht="12.75">
      <c r="A453" s="3"/>
      <c r="B453" s="4"/>
      <c r="E453" s="265"/>
      <c r="F453" s="288"/>
      <c r="G453" s="287"/>
      <c r="H453" s="305"/>
      <c r="I453" s="268"/>
      <c r="K453" s="241"/>
    </row>
    <row r="454" spans="1:11" ht="12.75">
      <c r="A454" s="3"/>
      <c r="B454" s="4"/>
      <c r="E454" s="265"/>
      <c r="F454" s="288"/>
      <c r="G454" s="287"/>
      <c r="H454" s="305"/>
      <c r="I454" s="268"/>
      <c r="K454" s="241"/>
    </row>
    <row r="455" spans="1:11" ht="12.75">
      <c r="A455" s="3"/>
      <c r="B455" s="4"/>
      <c r="E455" s="265"/>
      <c r="F455" s="288"/>
      <c r="G455" s="287"/>
      <c r="H455" s="305"/>
      <c r="I455" s="268"/>
      <c r="K455" s="241"/>
    </row>
    <row r="456" spans="1:11" ht="12.75">
      <c r="A456" s="3"/>
      <c r="B456" s="4"/>
      <c r="E456" s="265"/>
      <c r="F456" s="288"/>
      <c r="G456" s="287"/>
      <c r="H456" s="305"/>
      <c r="I456" s="268"/>
      <c r="K456" s="241"/>
    </row>
    <row r="457" spans="1:11" ht="12.75">
      <c r="A457" s="3"/>
      <c r="B457" s="4"/>
      <c r="E457" s="265"/>
      <c r="F457" s="288"/>
      <c r="G457" s="287"/>
      <c r="H457" s="305"/>
      <c r="I457" s="268"/>
      <c r="K457" s="241"/>
    </row>
    <row r="458" spans="1:11" ht="12.75">
      <c r="A458" s="3"/>
      <c r="B458" s="4"/>
      <c r="E458" s="265"/>
      <c r="F458" s="288"/>
      <c r="G458" s="287"/>
      <c r="H458" s="305"/>
      <c r="I458" s="268"/>
      <c r="K458" s="241"/>
    </row>
    <row r="459" spans="1:11" ht="12.75">
      <c r="A459" s="3"/>
      <c r="B459" s="4"/>
      <c r="E459" s="265"/>
      <c r="F459" s="288"/>
      <c r="G459" s="287"/>
      <c r="H459" s="305"/>
      <c r="I459" s="268"/>
      <c r="K459" s="241"/>
    </row>
    <row r="460" spans="1:11" ht="12.75">
      <c r="A460" s="3"/>
      <c r="B460" s="4"/>
      <c r="E460" s="265"/>
      <c r="F460" s="288"/>
      <c r="G460" s="287"/>
      <c r="H460" s="305"/>
      <c r="I460" s="268"/>
      <c r="K460" s="241"/>
    </row>
    <row r="461" spans="1:11" ht="12.75">
      <c r="A461" s="3"/>
      <c r="B461" s="4"/>
      <c r="E461" s="265"/>
      <c r="F461" s="288"/>
      <c r="G461" s="287"/>
      <c r="H461" s="305"/>
      <c r="I461" s="268"/>
      <c r="K461" s="241"/>
    </row>
    <row r="462" spans="1:11" ht="12.75">
      <c r="A462" s="3"/>
      <c r="B462" s="4"/>
      <c r="E462" s="265"/>
      <c r="F462" s="288"/>
      <c r="G462" s="287"/>
      <c r="H462" s="305"/>
      <c r="I462" s="268"/>
      <c r="K462" s="241"/>
    </row>
    <row r="463" spans="1:11" ht="12.75">
      <c r="A463" s="3"/>
      <c r="B463" s="4"/>
      <c r="E463" s="265"/>
      <c r="F463" s="288"/>
      <c r="G463" s="287"/>
      <c r="H463" s="305"/>
      <c r="I463" s="268"/>
      <c r="K463" s="241"/>
    </row>
    <row r="464" spans="1:11" ht="12.75">
      <c r="A464" s="3"/>
      <c r="B464" s="4"/>
      <c r="E464" s="265"/>
      <c r="F464" s="288"/>
      <c r="G464" s="287"/>
      <c r="H464" s="305"/>
      <c r="I464" s="268"/>
      <c r="K464" s="241"/>
    </row>
    <row r="465" spans="1:11" ht="12.75">
      <c r="A465" s="3"/>
      <c r="B465" s="4"/>
      <c r="E465" s="265"/>
      <c r="F465" s="288"/>
      <c r="G465" s="287"/>
      <c r="H465" s="305"/>
      <c r="I465" s="268"/>
      <c r="K465" s="241"/>
    </row>
    <row r="466" spans="1:11" ht="12.75">
      <c r="A466" s="3"/>
      <c r="B466" s="4"/>
      <c r="E466" s="265"/>
      <c r="F466" s="288"/>
      <c r="G466" s="287"/>
      <c r="H466" s="305"/>
      <c r="I466" s="268"/>
      <c r="K466" s="241"/>
    </row>
    <row r="467" spans="1:11" ht="12.75">
      <c r="A467" s="3"/>
      <c r="B467" s="4"/>
      <c r="E467" s="265"/>
      <c r="F467" s="288"/>
      <c r="G467" s="287"/>
      <c r="H467" s="305"/>
      <c r="I467" s="268"/>
      <c r="K467" s="241"/>
    </row>
    <row r="468" spans="1:11" ht="12.75">
      <c r="A468" s="3"/>
      <c r="B468" s="4"/>
      <c r="E468" s="265"/>
      <c r="F468" s="288"/>
      <c r="G468" s="287"/>
      <c r="H468" s="305"/>
      <c r="I468" s="268"/>
      <c r="K468" s="241"/>
    </row>
    <row r="469" spans="1:11" ht="12.75">
      <c r="A469" s="3"/>
      <c r="B469" s="4"/>
      <c r="E469" s="265"/>
      <c r="F469" s="288"/>
      <c r="G469" s="287"/>
      <c r="H469" s="305"/>
      <c r="I469" s="268"/>
      <c r="K469" s="241"/>
    </row>
    <row r="470" spans="1:11" ht="12.75">
      <c r="A470" s="3"/>
      <c r="B470" s="4"/>
      <c r="E470" s="265"/>
      <c r="F470" s="288"/>
      <c r="G470" s="287"/>
      <c r="H470" s="305"/>
      <c r="I470" s="268"/>
      <c r="K470" s="241"/>
    </row>
    <row r="471" spans="1:11" ht="12.75">
      <c r="A471" s="3"/>
      <c r="B471" s="4"/>
      <c r="E471" s="265"/>
      <c r="F471" s="288"/>
      <c r="G471" s="287"/>
      <c r="H471" s="305"/>
      <c r="I471" s="268"/>
      <c r="K471" s="241"/>
    </row>
    <row r="472" spans="1:11" ht="12.75">
      <c r="A472" s="3"/>
      <c r="B472" s="4"/>
      <c r="E472" s="265"/>
      <c r="F472" s="288"/>
      <c r="G472" s="287"/>
      <c r="H472" s="305"/>
      <c r="I472" s="268"/>
      <c r="K472" s="241"/>
    </row>
    <row r="473" spans="1:11" ht="12.75">
      <c r="A473" s="3"/>
      <c r="B473" s="4"/>
      <c r="E473" s="265"/>
      <c r="F473" s="288"/>
      <c r="G473" s="287"/>
      <c r="H473" s="305"/>
      <c r="I473" s="268"/>
      <c r="K473" s="241"/>
    </row>
    <row r="474" spans="1:11" ht="12.75">
      <c r="A474" s="3"/>
      <c r="B474" s="4"/>
      <c r="E474" s="265"/>
      <c r="F474" s="288"/>
      <c r="G474" s="287"/>
      <c r="H474" s="305"/>
      <c r="I474" s="268"/>
      <c r="K474" s="241"/>
    </row>
    <row r="475" spans="1:11" ht="12.75">
      <c r="A475" s="3"/>
      <c r="B475" s="4"/>
      <c r="E475" s="265"/>
      <c r="F475" s="288"/>
      <c r="G475" s="287"/>
      <c r="H475" s="305"/>
      <c r="I475" s="268"/>
      <c r="K475" s="241"/>
    </row>
    <row r="476" spans="1:11" ht="12.75">
      <c r="A476" s="3"/>
      <c r="B476" s="4"/>
      <c r="E476" s="265"/>
      <c r="F476" s="288"/>
      <c r="G476" s="287"/>
      <c r="H476" s="305"/>
      <c r="I476" s="268"/>
      <c r="K476" s="241"/>
    </row>
    <row r="477" spans="1:11" ht="12.75">
      <c r="A477" s="3"/>
      <c r="B477" s="4"/>
      <c r="E477" s="265"/>
      <c r="F477" s="288"/>
      <c r="G477" s="287"/>
      <c r="H477" s="305"/>
      <c r="I477" s="268"/>
      <c r="K477" s="241"/>
    </row>
    <row r="478" spans="1:11" ht="12.75">
      <c r="A478" s="3"/>
      <c r="B478" s="4"/>
      <c r="E478" s="265"/>
      <c r="F478" s="288"/>
      <c r="G478" s="287"/>
      <c r="H478" s="305"/>
      <c r="I478" s="268"/>
      <c r="K478" s="241"/>
    </row>
    <row r="479" spans="1:11" ht="12.75">
      <c r="A479" s="3"/>
      <c r="B479" s="4"/>
      <c r="E479" s="265"/>
      <c r="F479" s="288"/>
      <c r="G479" s="287"/>
      <c r="H479" s="305"/>
      <c r="I479" s="268"/>
      <c r="K479" s="241"/>
    </row>
    <row r="480" spans="1:11" ht="12.75">
      <c r="A480" s="3"/>
      <c r="B480" s="4"/>
      <c r="E480" s="265"/>
      <c r="F480" s="288"/>
      <c r="G480" s="287"/>
      <c r="H480" s="305"/>
      <c r="I480" s="268"/>
      <c r="K480" s="241"/>
    </row>
    <row r="481" spans="1:11" ht="12.75">
      <c r="A481" s="3"/>
      <c r="B481" s="4"/>
      <c r="E481" s="265"/>
      <c r="F481" s="288"/>
      <c r="G481" s="287"/>
      <c r="H481" s="305"/>
      <c r="I481" s="268"/>
      <c r="K481" s="241"/>
    </row>
    <row r="482" spans="1:11" ht="12.75">
      <c r="A482" s="3"/>
      <c r="B482" s="4"/>
      <c r="E482" s="265"/>
      <c r="F482" s="288"/>
      <c r="G482" s="287"/>
      <c r="H482" s="305"/>
      <c r="I482" s="268"/>
      <c r="K482" s="241"/>
    </row>
    <row r="483" spans="1:11" ht="12.75">
      <c r="A483" s="3"/>
      <c r="B483" s="4"/>
      <c r="E483" s="265"/>
      <c r="F483" s="288"/>
      <c r="G483" s="287"/>
      <c r="H483" s="305"/>
      <c r="I483" s="268"/>
      <c r="K483" s="241"/>
    </row>
    <row r="484" spans="1:11" ht="12.75">
      <c r="A484" s="3"/>
      <c r="B484" s="4"/>
      <c r="E484" s="265"/>
      <c r="F484" s="288"/>
      <c r="G484" s="287"/>
      <c r="H484" s="305"/>
      <c r="I484" s="268"/>
      <c r="K484" s="241"/>
    </row>
    <row r="485" spans="1:11" ht="12.75">
      <c r="A485" s="3"/>
      <c r="B485" s="4"/>
      <c r="E485" s="265"/>
      <c r="F485" s="288"/>
      <c r="G485" s="287"/>
      <c r="H485" s="305"/>
      <c r="I485" s="268"/>
      <c r="K485" s="241"/>
    </row>
    <row r="486" spans="1:11" ht="12.75">
      <c r="A486" s="3"/>
      <c r="B486" s="4"/>
      <c r="E486" s="265"/>
      <c r="F486" s="288"/>
      <c r="G486" s="287"/>
      <c r="H486" s="305"/>
      <c r="I486" s="268"/>
      <c r="K486" s="241"/>
    </row>
    <row r="487" spans="1:11" ht="12.75">
      <c r="A487" s="3"/>
      <c r="B487" s="4"/>
      <c r="E487" s="265"/>
      <c r="F487" s="288"/>
      <c r="G487" s="287"/>
      <c r="H487" s="305"/>
      <c r="I487" s="268"/>
      <c r="K487" s="241"/>
    </row>
    <row r="488" spans="1:11" ht="12.75">
      <c r="A488" s="3"/>
      <c r="B488" s="4"/>
      <c r="E488" s="265"/>
      <c r="F488" s="288"/>
      <c r="G488" s="287"/>
      <c r="H488" s="305"/>
      <c r="I488" s="268"/>
      <c r="K488" s="241"/>
    </row>
    <row r="489" spans="1:11" ht="12.75">
      <c r="A489" s="3"/>
      <c r="B489" s="4"/>
      <c r="E489" s="265"/>
      <c r="F489" s="288"/>
      <c r="G489" s="287"/>
      <c r="H489" s="305"/>
      <c r="I489" s="268"/>
      <c r="K489" s="241"/>
    </row>
    <row r="490" spans="1:11" ht="12.75">
      <c r="A490" s="3"/>
      <c r="B490" s="4"/>
      <c r="E490" s="265"/>
      <c r="F490" s="288"/>
      <c r="G490" s="287"/>
      <c r="H490" s="305"/>
      <c r="I490" s="268"/>
      <c r="K490" s="241"/>
    </row>
    <row r="491" spans="1:11" ht="12.75">
      <c r="A491" s="3"/>
      <c r="B491" s="4"/>
      <c r="E491" s="265"/>
      <c r="F491" s="288"/>
      <c r="G491" s="287"/>
      <c r="H491" s="305"/>
      <c r="I491" s="268"/>
      <c r="K491" s="241"/>
    </row>
    <row r="492" spans="1:11" ht="12.75">
      <c r="A492" s="3"/>
      <c r="B492" s="4"/>
      <c r="E492" s="265"/>
      <c r="F492" s="288"/>
      <c r="G492" s="287"/>
      <c r="H492" s="305"/>
      <c r="I492" s="268"/>
      <c r="K492" s="241"/>
    </row>
    <row r="493" spans="1:11" ht="12.75">
      <c r="A493" s="3"/>
      <c r="B493" s="4"/>
      <c r="E493" s="265"/>
      <c r="F493" s="288"/>
      <c r="G493" s="287"/>
      <c r="H493" s="305"/>
      <c r="I493" s="268"/>
      <c r="K493" s="241"/>
    </row>
    <row r="494" spans="1:11" ht="12.75">
      <c r="A494" s="3"/>
      <c r="B494" s="4"/>
      <c r="E494" s="265"/>
      <c r="F494" s="288"/>
      <c r="G494" s="287"/>
      <c r="H494" s="305"/>
      <c r="I494" s="268"/>
      <c r="K494" s="241"/>
    </row>
    <row r="495" spans="1:11" ht="12.75">
      <c r="A495" s="3"/>
      <c r="B495" s="4"/>
      <c r="E495" s="265"/>
      <c r="F495" s="288"/>
      <c r="G495" s="287"/>
      <c r="H495" s="305"/>
      <c r="I495" s="268"/>
      <c r="K495" s="241"/>
    </row>
    <row r="496" spans="1:11" ht="12.75">
      <c r="A496" s="3"/>
      <c r="B496" s="4"/>
      <c r="E496" s="265"/>
      <c r="F496" s="288"/>
      <c r="G496" s="287"/>
      <c r="H496" s="305"/>
      <c r="I496" s="268"/>
      <c r="K496" s="241"/>
    </row>
    <row r="497" spans="1:11" ht="12.75">
      <c r="A497" s="3"/>
      <c r="B497" s="4"/>
      <c r="E497" s="265"/>
      <c r="F497" s="288"/>
      <c r="G497" s="287"/>
      <c r="H497" s="305"/>
      <c r="I497" s="268"/>
      <c r="K497" s="241"/>
    </row>
    <row r="498" spans="1:11" ht="12.75">
      <c r="A498" s="3"/>
      <c r="B498" s="4"/>
      <c r="E498" s="265"/>
      <c r="F498" s="288"/>
      <c r="G498" s="287"/>
      <c r="H498" s="305"/>
      <c r="I498" s="268"/>
      <c r="K498" s="241"/>
    </row>
    <row r="499" spans="1:11" ht="12.75">
      <c r="A499" s="3"/>
      <c r="B499" s="4"/>
      <c r="E499" s="265"/>
      <c r="F499" s="288"/>
      <c r="G499" s="287"/>
      <c r="H499" s="305"/>
      <c r="I499" s="268"/>
      <c r="K499" s="241"/>
    </row>
    <row r="500" spans="1:11" ht="12.75">
      <c r="A500" s="3"/>
      <c r="B500" s="4"/>
      <c r="E500" s="265"/>
      <c r="F500" s="288"/>
      <c r="G500" s="287"/>
      <c r="H500" s="305"/>
      <c r="I500" s="268"/>
      <c r="K500" s="241"/>
    </row>
    <row r="501" spans="1:11" ht="12.75">
      <c r="A501" s="3"/>
      <c r="B501" s="4"/>
      <c r="E501" s="265"/>
      <c r="F501" s="288"/>
      <c r="G501" s="287"/>
      <c r="H501" s="305"/>
      <c r="I501" s="268"/>
      <c r="K501" s="241"/>
    </row>
    <row r="502" spans="1:11" ht="12.75">
      <c r="A502" s="3"/>
      <c r="B502" s="4"/>
      <c r="E502" s="265"/>
      <c r="F502" s="288"/>
      <c r="G502" s="287"/>
      <c r="H502" s="305"/>
      <c r="I502" s="268"/>
      <c r="K502" s="241"/>
    </row>
    <row r="503" spans="1:11" ht="12.75">
      <c r="A503" s="3"/>
      <c r="B503" s="4"/>
      <c r="E503" s="265"/>
      <c r="F503" s="288"/>
      <c r="G503" s="287"/>
      <c r="H503" s="305"/>
      <c r="I503" s="268"/>
      <c r="K503" s="241"/>
    </row>
    <row r="504" spans="1:11" ht="12.75">
      <c r="A504" s="3"/>
      <c r="B504" s="4"/>
      <c r="E504" s="265"/>
      <c r="F504" s="288"/>
      <c r="G504" s="287"/>
      <c r="H504" s="305"/>
      <c r="I504" s="268"/>
      <c r="K504" s="241"/>
    </row>
    <row r="505" spans="1:11" ht="12.75">
      <c r="A505" s="3"/>
      <c r="B505" s="4"/>
      <c r="E505" s="265"/>
      <c r="F505" s="288"/>
      <c r="G505" s="287"/>
      <c r="H505" s="305"/>
      <c r="I505" s="268"/>
      <c r="K505" s="241"/>
    </row>
    <row r="506" spans="1:11" ht="12.75">
      <c r="A506" s="3"/>
      <c r="B506" s="4"/>
      <c r="E506" s="265"/>
      <c r="F506" s="288"/>
      <c r="G506" s="287"/>
      <c r="H506" s="305"/>
      <c r="I506" s="268"/>
      <c r="K506" s="241"/>
    </row>
    <row r="507" spans="1:11" ht="12.75">
      <c r="A507" s="3"/>
      <c r="B507" s="4"/>
      <c r="E507" s="265"/>
      <c r="F507" s="288"/>
      <c r="G507" s="287"/>
      <c r="H507" s="305"/>
      <c r="I507" s="268"/>
      <c r="K507" s="241"/>
    </row>
    <row r="508" spans="1:11" ht="12.75">
      <c r="A508" s="3"/>
      <c r="B508" s="4"/>
      <c r="E508" s="265"/>
      <c r="F508" s="288"/>
      <c r="G508" s="287"/>
      <c r="H508" s="305"/>
      <c r="I508" s="268"/>
      <c r="K508" s="241"/>
    </row>
    <row r="509" spans="1:11" ht="12.75">
      <c r="A509" s="3"/>
      <c r="B509" s="4"/>
      <c r="E509" s="265"/>
      <c r="F509" s="288"/>
      <c r="G509" s="287"/>
      <c r="H509" s="305"/>
      <c r="I509" s="268"/>
      <c r="K509" s="241"/>
    </row>
    <row r="510" spans="1:11" ht="12.75">
      <c r="A510" s="3"/>
      <c r="B510" s="4"/>
      <c r="E510" s="265"/>
      <c r="F510" s="288"/>
      <c r="G510" s="287"/>
      <c r="H510" s="305"/>
      <c r="I510" s="268"/>
      <c r="K510" s="241"/>
    </row>
    <row r="511" spans="1:11" ht="12.75">
      <c r="A511" s="3"/>
      <c r="B511" s="4"/>
      <c r="E511" s="265"/>
      <c r="F511" s="288"/>
      <c r="G511" s="287"/>
      <c r="H511" s="305"/>
      <c r="I511" s="268"/>
      <c r="K511" s="241"/>
    </row>
    <row r="512" spans="1:11" ht="12.75">
      <c r="A512" s="3"/>
      <c r="B512" s="4"/>
      <c r="E512" s="265"/>
      <c r="F512" s="288"/>
      <c r="G512" s="287"/>
      <c r="H512" s="305"/>
      <c r="I512" s="268"/>
      <c r="K512" s="241"/>
    </row>
    <row r="513" spans="1:11" ht="12.75">
      <c r="A513" s="3"/>
      <c r="B513" s="4"/>
      <c r="E513" s="265"/>
      <c r="F513" s="288"/>
      <c r="G513" s="287"/>
      <c r="H513" s="305"/>
      <c r="I513" s="268"/>
      <c r="K513" s="241"/>
    </row>
    <row r="514" spans="1:11" ht="12.75">
      <c r="A514" s="3"/>
      <c r="B514" s="4"/>
      <c r="E514" s="265"/>
      <c r="F514" s="288"/>
      <c r="G514" s="287"/>
      <c r="H514" s="305"/>
      <c r="I514" s="268"/>
      <c r="K514" s="241"/>
    </row>
    <row r="515" spans="1:11" ht="12.75">
      <c r="A515" s="3"/>
      <c r="B515" s="4"/>
      <c r="E515" s="265"/>
      <c r="F515" s="288"/>
      <c r="G515" s="287"/>
      <c r="H515" s="305"/>
      <c r="I515" s="268"/>
      <c r="K515" s="241"/>
    </row>
    <row r="516" spans="1:11" ht="12.75">
      <c r="A516" s="3"/>
      <c r="B516" s="4"/>
      <c r="E516" s="265"/>
      <c r="F516" s="288"/>
      <c r="G516" s="287"/>
      <c r="H516" s="305"/>
      <c r="I516" s="268"/>
      <c r="K516" s="241"/>
    </row>
    <row r="517" spans="1:11" ht="12.75">
      <c r="A517" s="3"/>
      <c r="B517" s="4"/>
      <c r="E517" s="265"/>
      <c r="F517" s="288"/>
      <c r="G517" s="287"/>
      <c r="H517" s="305"/>
      <c r="I517" s="268"/>
      <c r="K517" s="241"/>
    </row>
    <row r="518" spans="1:11" ht="12.75">
      <c r="A518" s="3"/>
      <c r="B518" s="4"/>
      <c r="E518" s="265"/>
      <c r="F518" s="288"/>
      <c r="G518" s="287"/>
      <c r="H518" s="305"/>
      <c r="I518" s="268"/>
      <c r="K518" s="241"/>
    </row>
    <row r="519" spans="1:11" ht="12.75">
      <c r="A519" s="3"/>
      <c r="B519" s="4"/>
      <c r="E519" s="265"/>
      <c r="F519" s="288"/>
      <c r="G519" s="287"/>
      <c r="H519" s="305"/>
      <c r="I519" s="268"/>
      <c r="K519" s="241"/>
    </row>
    <row r="520" spans="1:11" ht="12.75">
      <c r="A520" s="3"/>
      <c r="B520" s="4"/>
      <c r="E520" s="265"/>
      <c r="F520" s="288"/>
      <c r="G520" s="287"/>
      <c r="H520" s="305"/>
      <c r="I520" s="268"/>
      <c r="K520" s="241"/>
    </row>
    <row r="521" spans="1:11" ht="12.75">
      <c r="A521" s="3"/>
      <c r="B521" s="4"/>
      <c r="E521" s="265"/>
      <c r="F521" s="288"/>
      <c r="G521" s="287"/>
      <c r="H521" s="305"/>
      <c r="I521" s="268"/>
      <c r="K521" s="241"/>
    </row>
    <row r="522" spans="1:11" ht="12.75">
      <c r="A522" s="3"/>
      <c r="B522" s="4"/>
      <c r="E522" s="265"/>
      <c r="F522" s="288"/>
      <c r="G522" s="287"/>
      <c r="H522" s="305"/>
      <c r="I522" s="268"/>
      <c r="K522" s="241"/>
    </row>
    <row r="523" spans="1:11" ht="12.75">
      <c r="A523" s="3"/>
      <c r="B523" s="4"/>
      <c r="E523" s="265"/>
      <c r="F523" s="288"/>
      <c r="G523" s="287"/>
      <c r="H523" s="305"/>
      <c r="I523" s="268"/>
      <c r="K523" s="241"/>
    </row>
    <row r="524" spans="1:11" ht="12.75">
      <c r="A524" s="3"/>
      <c r="B524" s="4"/>
      <c r="E524" s="265"/>
      <c r="F524" s="288"/>
      <c r="G524" s="287"/>
      <c r="H524" s="305"/>
      <c r="I524" s="268"/>
      <c r="K524" s="241"/>
    </row>
    <row r="525" spans="1:11" ht="12.75">
      <c r="A525" s="3"/>
      <c r="B525" s="4"/>
      <c r="E525" s="265"/>
      <c r="F525" s="288"/>
      <c r="G525" s="287"/>
      <c r="H525" s="305"/>
      <c r="I525" s="268"/>
      <c r="K525" s="241"/>
    </row>
    <row r="526" spans="1:11" ht="12.75">
      <c r="A526" s="3"/>
      <c r="B526" s="4"/>
      <c r="E526" s="265"/>
      <c r="F526" s="288"/>
      <c r="G526" s="287"/>
      <c r="H526" s="305"/>
      <c r="I526" s="268"/>
      <c r="K526" s="241"/>
    </row>
    <row r="527" spans="1:11" ht="12.75">
      <c r="A527" s="3"/>
      <c r="B527" s="4"/>
      <c r="E527" s="265"/>
      <c r="F527" s="288"/>
      <c r="G527" s="287"/>
      <c r="H527" s="305"/>
      <c r="I527" s="268"/>
      <c r="K527" s="241"/>
    </row>
    <row r="528" spans="1:11" ht="12.75">
      <c r="A528" s="3"/>
      <c r="B528" s="4"/>
      <c r="E528" s="265"/>
      <c r="F528" s="288"/>
      <c r="G528" s="287"/>
      <c r="H528" s="305"/>
      <c r="I528" s="268"/>
      <c r="K528" s="241"/>
    </row>
    <row r="529" spans="1:11" ht="12.75">
      <c r="A529" s="3"/>
      <c r="B529" s="4"/>
      <c r="E529" s="265"/>
      <c r="F529" s="288"/>
      <c r="G529" s="287"/>
      <c r="H529" s="305"/>
      <c r="I529" s="268"/>
      <c r="K529" s="241"/>
    </row>
    <row r="530" spans="1:11" ht="12.75">
      <c r="A530" s="3"/>
      <c r="B530" s="4"/>
      <c r="E530" s="265"/>
      <c r="F530" s="288"/>
      <c r="G530" s="287"/>
      <c r="H530" s="305"/>
      <c r="I530" s="268"/>
      <c r="K530" s="241"/>
    </row>
    <row r="531" spans="1:11" ht="12.75">
      <c r="A531" s="3"/>
      <c r="B531" s="4"/>
      <c r="E531" s="265"/>
      <c r="F531" s="288"/>
      <c r="G531" s="287"/>
      <c r="H531" s="305"/>
      <c r="I531" s="268"/>
      <c r="K531" s="241"/>
    </row>
    <row r="532" spans="1:11" ht="12.75">
      <c r="A532" s="3"/>
      <c r="B532" s="4"/>
      <c r="E532" s="265"/>
      <c r="F532" s="288"/>
      <c r="G532" s="287"/>
      <c r="H532" s="305"/>
      <c r="I532" s="268"/>
      <c r="K532" s="241"/>
    </row>
    <row r="533" spans="1:11" ht="12.75">
      <c r="A533" s="3"/>
      <c r="B533" s="4"/>
      <c r="E533" s="265"/>
      <c r="F533" s="288"/>
      <c r="G533" s="287"/>
      <c r="H533" s="305"/>
      <c r="I533" s="268"/>
      <c r="K533" s="241"/>
    </row>
    <row r="534" spans="1:11" ht="12.75">
      <c r="A534" s="3"/>
      <c r="B534" s="4"/>
      <c r="E534" s="265"/>
      <c r="F534" s="288"/>
      <c r="G534" s="287"/>
      <c r="H534" s="305"/>
      <c r="I534" s="268"/>
      <c r="K534" s="241"/>
    </row>
    <row r="535" spans="1:11" ht="12.75">
      <c r="A535" s="3"/>
      <c r="B535" s="4"/>
      <c r="E535" s="265"/>
      <c r="F535" s="288"/>
      <c r="G535" s="287"/>
      <c r="H535" s="305"/>
      <c r="I535" s="268"/>
      <c r="K535" s="241"/>
    </row>
    <row r="536" spans="1:11" ht="12.75">
      <c r="A536" s="3"/>
      <c r="B536" s="4"/>
      <c r="E536" s="265"/>
      <c r="F536" s="288"/>
      <c r="G536" s="287"/>
      <c r="H536" s="305"/>
      <c r="I536" s="268"/>
      <c r="K536" s="241"/>
    </row>
    <row r="537" spans="1:11" ht="12.75">
      <c r="A537" s="3"/>
      <c r="B537" s="4"/>
      <c r="E537" s="265"/>
      <c r="F537" s="288"/>
      <c r="G537" s="287"/>
      <c r="H537" s="305"/>
      <c r="I537" s="268"/>
      <c r="K537" s="241"/>
    </row>
    <row r="538" spans="1:11" ht="12.75">
      <c r="A538" s="3"/>
      <c r="B538" s="4"/>
      <c r="E538" s="265"/>
      <c r="F538" s="288"/>
      <c r="G538" s="287"/>
      <c r="H538" s="305"/>
      <c r="I538" s="268"/>
      <c r="K538" s="241"/>
    </row>
    <row r="539" spans="1:11" ht="12.75">
      <c r="A539" s="3"/>
      <c r="B539" s="4"/>
      <c r="E539" s="265"/>
      <c r="F539" s="288"/>
      <c r="G539" s="287"/>
      <c r="H539" s="305"/>
      <c r="I539" s="268"/>
      <c r="K539" s="241"/>
    </row>
    <row r="540" spans="1:11" ht="12.75">
      <c r="A540" s="3"/>
      <c r="B540" s="4"/>
      <c r="E540" s="265"/>
      <c r="F540" s="288"/>
      <c r="G540" s="287"/>
      <c r="H540" s="305"/>
      <c r="I540" s="268"/>
      <c r="K540" s="241"/>
    </row>
    <row r="541" spans="1:11" ht="12.75">
      <c r="A541" s="3"/>
      <c r="B541" s="4"/>
      <c r="E541" s="265"/>
      <c r="F541" s="288"/>
      <c r="G541" s="287"/>
      <c r="H541" s="305"/>
      <c r="I541" s="268"/>
      <c r="K541" s="241"/>
    </row>
    <row r="542" spans="1:11" ht="12.75">
      <c r="A542" s="3"/>
      <c r="B542" s="4"/>
      <c r="E542" s="265"/>
      <c r="F542" s="288"/>
      <c r="G542" s="287"/>
      <c r="H542" s="305"/>
      <c r="I542" s="268"/>
      <c r="K542" s="241"/>
    </row>
    <row r="543" spans="1:11" ht="12.75">
      <c r="A543" s="3"/>
      <c r="B543" s="4"/>
      <c r="E543" s="265"/>
      <c r="F543" s="288"/>
      <c r="G543" s="287"/>
      <c r="H543" s="305"/>
      <c r="I543" s="268"/>
      <c r="K543" s="241"/>
    </row>
    <row r="544" spans="1:11" ht="12.75">
      <c r="A544" s="3"/>
      <c r="B544" s="4"/>
      <c r="E544" s="265"/>
      <c r="F544" s="288"/>
      <c r="G544" s="287"/>
      <c r="H544" s="305"/>
      <c r="I544" s="268"/>
      <c r="K544" s="241"/>
    </row>
    <row r="545" spans="1:11" ht="12.75">
      <c r="A545" s="3"/>
      <c r="B545" s="4"/>
      <c r="E545" s="265"/>
      <c r="F545" s="288"/>
      <c r="G545" s="287"/>
      <c r="H545" s="305"/>
      <c r="I545" s="268"/>
      <c r="K545" s="241"/>
    </row>
    <row r="546" spans="1:11" ht="12.75">
      <c r="A546" s="3"/>
      <c r="B546" s="4"/>
      <c r="E546" s="265"/>
      <c r="F546" s="288"/>
      <c r="G546" s="287"/>
      <c r="H546" s="305"/>
      <c r="I546" s="268"/>
      <c r="K546" s="241"/>
    </row>
    <row r="547" spans="1:11" ht="12.75">
      <c r="A547" s="3"/>
      <c r="B547" s="4"/>
      <c r="E547" s="265"/>
      <c r="F547" s="288"/>
      <c r="G547" s="287"/>
      <c r="H547" s="305"/>
      <c r="I547" s="268"/>
      <c r="K547" s="241"/>
    </row>
    <row r="548" spans="1:11" ht="12.75">
      <c r="A548" s="3"/>
      <c r="B548" s="4"/>
      <c r="E548" s="265"/>
      <c r="F548" s="288"/>
      <c r="G548" s="287"/>
      <c r="H548" s="305"/>
      <c r="I548" s="268"/>
      <c r="K548" s="241"/>
    </row>
    <row r="549" spans="1:11" ht="12.75">
      <c r="A549" s="3"/>
      <c r="B549" s="4"/>
      <c r="E549" s="265"/>
      <c r="F549" s="288"/>
      <c r="G549" s="287"/>
      <c r="H549" s="305"/>
      <c r="I549" s="268"/>
      <c r="K549" s="241"/>
    </row>
    <row r="550" spans="1:11" ht="12.75">
      <c r="A550" s="3"/>
      <c r="B550" s="4"/>
      <c r="E550" s="265"/>
      <c r="F550" s="288"/>
      <c r="G550" s="287"/>
      <c r="H550" s="305"/>
      <c r="I550" s="268"/>
      <c r="K550" s="241"/>
    </row>
    <row r="551" spans="1:11" ht="12.75">
      <c r="A551" s="3"/>
      <c r="B551" s="4"/>
      <c r="E551" s="265"/>
      <c r="F551" s="288"/>
      <c r="G551" s="287"/>
      <c r="H551" s="305"/>
      <c r="I551" s="268"/>
      <c r="K551" s="241"/>
    </row>
    <row r="552" spans="1:11" ht="12.75">
      <c r="A552" s="3"/>
      <c r="B552" s="4"/>
      <c r="E552" s="265"/>
      <c r="F552" s="288"/>
      <c r="G552" s="287"/>
      <c r="H552" s="305"/>
      <c r="I552" s="268"/>
      <c r="K552" s="241"/>
    </row>
    <row r="553" spans="1:11" ht="12.75">
      <c r="A553" s="3"/>
      <c r="B553" s="4"/>
      <c r="E553" s="265"/>
      <c r="F553" s="288"/>
      <c r="G553" s="287"/>
      <c r="H553" s="305"/>
      <c r="I553" s="268"/>
      <c r="K553" s="241"/>
    </row>
    <row r="554" spans="1:11" ht="12.75">
      <c r="A554" s="3"/>
      <c r="B554" s="4"/>
      <c r="E554" s="265"/>
      <c r="F554" s="288"/>
      <c r="G554" s="287"/>
      <c r="H554" s="305"/>
      <c r="I554" s="268"/>
      <c r="K554" s="241"/>
    </row>
    <row r="555" spans="1:11" ht="12.75">
      <c r="A555" s="3"/>
      <c r="B555" s="4"/>
      <c r="E555" s="265"/>
      <c r="F555" s="288"/>
      <c r="G555" s="287"/>
      <c r="H555" s="305"/>
      <c r="I555" s="268"/>
      <c r="K555" s="241"/>
    </row>
    <row r="556" spans="1:11" ht="12.75">
      <c r="A556" s="3"/>
      <c r="B556" s="4"/>
      <c r="E556" s="265"/>
      <c r="F556" s="288"/>
      <c r="G556" s="287"/>
      <c r="H556" s="305"/>
      <c r="I556" s="268"/>
      <c r="K556" s="241"/>
    </row>
    <row r="557" spans="1:11" ht="12.75">
      <c r="A557" s="3"/>
      <c r="B557" s="4"/>
      <c r="E557" s="265"/>
      <c r="F557" s="288"/>
      <c r="G557" s="287"/>
      <c r="H557" s="305"/>
      <c r="I557" s="268"/>
      <c r="K557" s="241"/>
    </row>
    <row r="558" spans="1:11" ht="12.75">
      <c r="A558" s="3"/>
      <c r="B558" s="4"/>
      <c r="E558" s="265"/>
      <c r="F558" s="288"/>
      <c r="G558" s="287"/>
      <c r="H558" s="305"/>
      <c r="I558" s="268"/>
      <c r="K558" s="241"/>
    </row>
    <row r="559" spans="1:11" ht="12.75">
      <c r="A559" s="3"/>
      <c r="B559" s="4"/>
      <c r="E559" s="265"/>
      <c r="F559" s="288"/>
      <c r="G559" s="287"/>
      <c r="H559" s="305"/>
      <c r="I559" s="268"/>
      <c r="K559" s="241"/>
    </row>
    <row r="560" spans="1:11" ht="12.75">
      <c r="A560" s="3"/>
      <c r="B560" s="4"/>
      <c r="E560" s="265"/>
      <c r="F560" s="288"/>
      <c r="G560" s="287"/>
      <c r="H560" s="305"/>
      <c r="I560" s="268"/>
      <c r="K560" s="241"/>
    </row>
    <row r="561" spans="1:11" ht="12.75">
      <c r="A561" s="3"/>
      <c r="B561" s="4"/>
      <c r="E561" s="265"/>
      <c r="F561" s="288"/>
      <c r="G561" s="287"/>
      <c r="H561" s="305"/>
      <c r="I561" s="268"/>
      <c r="K561" s="241"/>
    </row>
    <row r="562" spans="1:11" ht="12.75">
      <c r="A562" s="3"/>
      <c r="B562" s="4"/>
      <c r="E562" s="265"/>
      <c r="F562" s="288"/>
      <c r="G562" s="287"/>
      <c r="H562" s="305"/>
      <c r="I562" s="268"/>
      <c r="K562" s="241"/>
    </row>
    <row r="563" spans="1:11" ht="12.75">
      <c r="A563" s="3"/>
      <c r="B563" s="4"/>
      <c r="E563" s="265"/>
      <c r="F563" s="288"/>
      <c r="G563" s="287"/>
      <c r="H563" s="305"/>
      <c r="I563" s="268"/>
      <c r="K563" s="241"/>
    </row>
    <row r="564" spans="1:11" ht="12.75">
      <c r="A564" s="3"/>
      <c r="B564" s="4"/>
      <c r="E564" s="265"/>
      <c r="F564" s="288"/>
      <c r="G564" s="287"/>
      <c r="H564" s="305"/>
      <c r="I564" s="268"/>
      <c r="K564" s="241"/>
    </row>
    <row r="565" spans="1:11" ht="12.75">
      <c r="A565" s="3"/>
      <c r="B565" s="4"/>
      <c r="E565" s="265"/>
      <c r="F565" s="288"/>
      <c r="G565" s="287"/>
      <c r="H565" s="305"/>
      <c r="I565" s="268"/>
      <c r="K565" s="241"/>
    </row>
    <row r="566" spans="1:11" ht="12.75">
      <c r="A566" s="3"/>
      <c r="B566" s="4"/>
      <c r="E566" s="265"/>
      <c r="F566" s="288"/>
      <c r="G566" s="287"/>
      <c r="H566" s="305"/>
      <c r="I566" s="268"/>
      <c r="K566" s="241"/>
    </row>
    <row r="567" spans="1:11" ht="12.75">
      <c r="A567" s="3"/>
      <c r="B567" s="4"/>
      <c r="E567" s="265"/>
      <c r="F567" s="288"/>
      <c r="G567" s="287"/>
      <c r="H567" s="305"/>
      <c r="I567" s="268"/>
      <c r="K567" s="241"/>
    </row>
    <row r="568" spans="1:11" ht="12.75">
      <c r="A568" s="3"/>
      <c r="B568" s="4"/>
      <c r="E568" s="265"/>
      <c r="F568" s="288"/>
      <c r="G568" s="287"/>
      <c r="H568" s="305"/>
      <c r="I568" s="268"/>
      <c r="K568" s="241"/>
    </row>
    <row r="569" spans="1:11" ht="12.75">
      <c r="A569" s="3"/>
      <c r="B569" s="4"/>
      <c r="E569" s="265"/>
      <c r="F569" s="288"/>
      <c r="G569" s="287"/>
      <c r="H569" s="305"/>
      <c r="I569" s="268"/>
      <c r="K569" s="241"/>
    </row>
    <row r="570" spans="1:11" ht="12.75">
      <c r="A570" s="3"/>
      <c r="B570" s="4"/>
      <c r="E570" s="265"/>
      <c r="F570" s="288"/>
      <c r="G570" s="287"/>
      <c r="H570" s="305"/>
      <c r="I570" s="268"/>
      <c r="K570" s="241"/>
    </row>
    <row r="571" spans="1:11" ht="12.75">
      <c r="A571" s="3"/>
      <c r="B571" s="4"/>
      <c r="E571" s="265"/>
      <c r="F571" s="288"/>
      <c r="G571" s="287"/>
      <c r="H571" s="305"/>
      <c r="I571" s="268"/>
      <c r="K571" s="241"/>
    </row>
    <row r="572" spans="1:11" ht="12.75">
      <c r="A572" s="3"/>
      <c r="B572" s="4"/>
      <c r="E572" s="265"/>
      <c r="F572" s="288"/>
      <c r="G572" s="287"/>
      <c r="H572" s="305"/>
      <c r="I572" s="268"/>
      <c r="K572" s="241"/>
    </row>
    <row r="573" spans="1:11" ht="12.75">
      <c r="A573" s="3"/>
      <c r="B573" s="4"/>
      <c r="E573" s="265"/>
      <c r="F573" s="288"/>
      <c r="G573" s="287"/>
      <c r="H573" s="305"/>
      <c r="I573" s="268"/>
      <c r="K573" s="241"/>
    </row>
    <row r="574" spans="1:11" ht="12.75">
      <c r="A574" s="3"/>
      <c r="B574" s="4"/>
      <c r="E574" s="265"/>
      <c r="F574" s="288"/>
      <c r="G574" s="287"/>
      <c r="H574" s="305"/>
      <c r="I574" s="268"/>
      <c r="K574" s="241"/>
    </row>
    <row r="575" spans="1:11" ht="12.75">
      <c r="A575" s="3"/>
      <c r="B575" s="4"/>
      <c r="E575" s="265"/>
      <c r="F575" s="288"/>
      <c r="G575" s="287"/>
      <c r="H575" s="305"/>
      <c r="I575" s="268"/>
      <c r="K575" s="241"/>
    </row>
    <row r="576" spans="1:11" ht="12.75">
      <c r="A576" s="3"/>
      <c r="B576" s="4"/>
      <c r="E576" s="265"/>
      <c r="F576" s="288"/>
      <c r="G576" s="287"/>
      <c r="H576" s="305"/>
      <c r="I576" s="268"/>
      <c r="K576" s="241"/>
    </row>
    <row r="577" spans="1:11" ht="12.75">
      <c r="A577" s="3"/>
      <c r="B577" s="4"/>
      <c r="E577" s="265"/>
      <c r="F577" s="288"/>
      <c r="G577" s="287"/>
      <c r="H577" s="305"/>
      <c r="I577" s="268"/>
      <c r="K577" s="241"/>
    </row>
    <row r="578" spans="1:11" ht="12.75">
      <c r="A578" s="3"/>
      <c r="B578" s="4"/>
      <c r="E578" s="265"/>
      <c r="F578" s="288"/>
      <c r="G578" s="287"/>
      <c r="H578" s="305"/>
      <c r="I578" s="268"/>
      <c r="K578" s="241"/>
    </row>
    <row r="579" spans="1:11" ht="12.75">
      <c r="A579" s="3"/>
      <c r="B579" s="4"/>
      <c r="E579" s="265"/>
      <c r="F579" s="288"/>
      <c r="G579" s="287"/>
      <c r="H579" s="305"/>
      <c r="I579" s="268"/>
      <c r="K579" s="241"/>
    </row>
    <row r="580" spans="1:11" ht="12.75">
      <c r="A580" s="3"/>
      <c r="B580" s="4"/>
      <c r="E580" s="265"/>
      <c r="F580" s="288"/>
      <c r="G580" s="287"/>
      <c r="H580" s="305"/>
      <c r="I580" s="268"/>
      <c r="K580" s="241"/>
    </row>
    <row r="581" spans="1:11" ht="12.75">
      <c r="A581" s="3"/>
      <c r="B581" s="4"/>
      <c r="E581" s="265"/>
      <c r="F581" s="288"/>
      <c r="G581" s="287"/>
      <c r="H581" s="305"/>
      <c r="I581" s="268"/>
      <c r="K581" s="241"/>
    </row>
    <row r="582" spans="1:11" ht="12.75">
      <c r="A582" s="3"/>
      <c r="B582" s="4"/>
      <c r="E582" s="265"/>
      <c r="F582" s="288"/>
      <c r="G582" s="287"/>
      <c r="H582" s="305"/>
      <c r="I582" s="268"/>
      <c r="K582" s="241"/>
    </row>
    <row r="583" spans="1:11" ht="12.75">
      <c r="A583" s="3"/>
      <c r="B583" s="4"/>
      <c r="E583" s="265"/>
      <c r="F583" s="288"/>
      <c r="G583" s="287"/>
      <c r="H583" s="305"/>
      <c r="I583" s="268"/>
      <c r="K583" s="241"/>
    </row>
    <row r="584" spans="1:11" ht="12.75">
      <c r="A584" s="3"/>
      <c r="B584" s="4"/>
      <c r="E584" s="265"/>
      <c r="F584" s="288"/>
      <c r="G584" s="287"/>
      <c r="H584" s="305"/>
      <c r="I584" s="268"/>
      <c r="K584" s="241"/>
    </row>
    <row r="585" spans="1:11" ht="12.75">
      <c r="A585" s="3"/>
      <c r="B585" s="4"/>
      <c r="E585" s="265"/>
      <c r="F585" s="288"/>
      <c r="G585" s="287"/>
      <c r="H585" s="305"/>
      <c r="I585" s="268"/>
      <c r="K585" s="241"/>
    </row>
    <row r="586" spans="1:11" ht="12.75">
      <c r="A586" s="3"/>
      <c r="B586" s="4"/>
      <c r="E586" s="265"/>
      <c r="F586" s="288"/>
      <c r="G586" s="287"/>
      <c r="H586" s="305"/>
      <c r="I586" s="268"/>
      <c r="K586" s="241"/>
    </row>
    <row r="587" spans="1:11" ht="12.75">
      <c r="A587" s="3"/>
      <c r="B587" s="4"/>
      <c r="E587" s="265"/>
      <c r="F587" s="288"/>
      <c r="G587" s="287"/>
      <c r="H587" s="305"/>
      <c r="I587" s="268"/>
      <c r="K587" s="241"/>
    </row>
    <row r="588" spans="1:11" ht="12.75">
      <c r="A588" s="3"/>
      <c r="B588" s="4"/>
      <c r="E588" s="265"/>
      <c r="F588" s="288"/>
      <c r="G588" s="287"/>
      <c r="H588" s="305"/>
      <c r="I588" s="268"/>
      <c r="K588" s="241"/>
    </row>
    <row r="589" spans="1:11" ht="12.75">
      <c r="A589" s="3"/>
      <c r="B589" s="4"/>
      <c r="E589" s="265"/>
      <c r="F589" s="288"/>
      <c r="G589" s="287"/>
      <c r="H589" s="305"/>
      <c r="I589" s="268"/>
      <c r="K589" s="241"/>
    </row>
    <row r="590" spans="1:11" ht="12.75">
      <c r="A590" s="3"/>
      <c r="B590" s="4"/>
      <c r="E590" s="265"/>
      <c r="F590" s="288"/>
      <c r="G590" s="287"/>
      <c r="H590" s="305"/>
      <c r="I590" s="268"/>
      <c r="K590" s="241"/>
    </row>
    <row r="591" spans="1:11" ht="12.75">
      <c r="A591" s="3"/>
      <c r="B591" s="4"/>
      <c r="E591" s="265"/>
      <c r="F591" s="288"/>
      <c r="G591" s="287"/>
      <c r="H591" s="305"/>
      <c r="I591" s="268"/>
      <c r="K591" s="241"/>
    </row>
    <row r="592" spans="1:11" ht="12.75">
      <c r="A592" s="3"/>
      <c r="B592" s="4"/>
      <c r="E592" s="265"/>
      <c r="F592" s="288"/>
      <c r="G592" s="287"/>
      <c r="H592" s="305"/>
      <c r="I592" s="268"/>
      <c r="K592" s="241"/>
    </row>
    <row r="593" spans="1:11" ht="12.75">
      <c r="A593" s="3"/>
      <c r="B593" s="4"/>
      <c r="E593" s="265"/>
      <c r="F593" s="288"/>
      <c r="G593" s="287"/>
      <c r="H593" s="305"/>
      <c r="I593" s="268"/>
      <c r="K593" s="241"/>
    </row>
    <row r="594" spans="1:11" ht="12.75">
      <c r="A594" s="3"/>
      <c r="B594" s="4"/>
      <c r="E594" s="265"/>
      <c r="F594" s="288"/>
      <c r="G594" s="287"/>
      <c r="H594" s="305"/>
      <c r="I594" s="268"/>
      <c r="K594" s="241"/>
    </row>
    <row r="595" spans="1:11" ht="12.75">
      <c r="A595" s="3"/>
      <c r="B595" s="4"/>
      <c r="E595" s="265"/>
      <c r="F595" s="288"/>
      <c r="G595" s="287"/>
      <c r="H595" s="305"/>
      <c r="I595" s="268"/>
      <c r="K595" s="241"/>
    </row>
    <row r="596" spans="1:11" ht="12.75">
      <c r="A596" s="3"/>
      <c r="B596" s="4"/>
      <c r="E596" s="265"/>
      <c r="F596" s="288"/>
      <c r="G596" s="287"/>
      <c r="H596" s="305"/>
      <c r="I596" s="268"/>
      <c r="K596" s="241"/>
    </row>
    <row r="597" spans="1:11" ht="12.75">
      <c r="A597" s="3"/>
      <c r="B597" s="4"/>
      <c r="E597" s="265"/>
      <c r="F597" s="288"/>
      <c r="G597" s="287"/>
      <c r="H597" s="305"/>
      <c r="I597" s="268"/>
      <c r="K597" s="241"/>
    </row>
    <row r="598" spans="1:11" ht="12.75">
      <c r="A598" s="3"/>
      <c r="B598" s="4"/>
      <c r="E598" s="265"/>
      <c r="F598" s="288"/>
      <c r="G598" s="287"/>
      <c r="H598" s="305"/>
      <c r="I598" s="268"/>
      <c r="K598" s="241"/>
    </row>
    <row r="599" spans="1:11" ht="12.75">
      <c r="A599" s="3"/>
      <c r="B599" s="4"/>
      <c r="E599" s="265"/>
      <c r="F599" s="288"/>
      <c r="G599" s="287"/>
      <c r="H599" s="305"/>
      <c r="I599" s="268"/>
      <c r="K599" s="241"/>
    </row>
    <row r="600" spans="1:11" ht="12.75">
      <c r="A600" s="3"/>
      <c r="B600" s="4"/>
      <c r="E600" s="265"/>
      <c r="F600" s="288"/>
      <c r="G600" s="287"/>
      <c r="H600" s="305"/>
      <c r="I600" s="268"/>
      <c r="K600" s="241"/>
    </row>
    <row r="601" spans="1:11" ht="12.75">
      <c r="A601" s="3"/>
      <c r="B601" s="4"/>
      <c r="E601" s="265"/>
      <c r="F601" s="288"/>
      <c r="G601" s="287"/>
      <c r="H601" s="305"/>
      <c r="I601" s="268"/>
      <c r="K601" s="241"/>
    </row>
    <row r="602" spans="1:11" ht="12.75">
      <c r="A602" s="3"/>
      <c r="B602" s="4"/>
      <c r="E602" s="265"/>
      <c r="F602" s="288"/>
      <c r="G602" s="287"/>
      <c r="H602" s="305"/>
      <c r="I602" s="268"/>
      <c r="K602" s="241"/>
    </row>
    <row r="603" spans="1:11" ht="12.75">
      <c r="A603" s="3"/>
      <c r="B603" s="4"/>
      <c r="E603" s="265"/>
      <c r="F603" s="288"/>
      <c r="G603" s="287"/>
      <c r="H603" s="305"/>
      <c r="I603" s="268"/>
      <c r="K603" s="241"/>
    </row>
    <row r="604" spans="1:11" ht="12.75">
      <c r="A604" s="3"/>
      <c r="B604" s="4"/>
      <c r="E604" s="265"/>
      <c r="F604" s="288"/>
      <c r="G604" s="287"/>
      <c r="H604" s="305"/>
      <c r="I604" s="268"/>
      <c r="K604" s="241"/>
    </row>
    <row r="605" spans="1:11" ht="12.75">
      <c r="A605" s="3"/>
      <c r="B605" s="4"/>
      <c r="E605" s="265"/>
      <c r="F605" s="288"/>
      <c r="G605" s="287"/>
      <c r="H605" s="305"/>
      <c r="I605" s="268"/>
      <c r="K605" s="241"/>
    </row>
    <row r="606" spans="1:11" ht="12.75">
      <c r="A606" s="3"/>
      <c r="B606" s="4"/>
      <c r="E606" s="265"/>
      <c r="F606" s="288"/>
      <c r="G606" s="287"/>
      <c r="H606" s="305"/>
      <c r="I606" s="268"/>
      <c r="K606" s="241"/>
    </row>
    <row r="607" spans="1:11" ht="12.75">
      <c r="A607" s="3"/>
      <c r="B607" s="4"/>
      <c r="E607" s="265"/>
      <c r="F607" s="288"/>
      <c r="G607" s="287"/>
      <c r="H607" s="305"/>
      <c r="I607" s="268"/>
      <c r="K607" s="241"/>
    </row>
    <row r="608" spans="1:11" ht="12.75">
      <c r="A608" s="3"/>
      <c r="B608" s="4"/>
      <c r="E608" s="265"/>
      <c r="F608" s="288"/>
      <c r="G608" s="287"/>
      <c r="H608" s="305"/>
      <c r="I608" s="268"/>
      <c r="K608" s="241"/>
    </row>
    <row r="609" spans="1:11" ht="12.75">
      <c r="A609" s="3"/>
      <c r="B609" s="4"/>
      <c r="E609" s="265"/>
      <c r="F609" s="288"/>
      <c r="G609" s="287"/>
      <c r="H609" s="305"/>
      <c r="I609" s="268"/>
      <c r="K609" s="241"/>
    </row>
    <row r="610" spans="1:11" ht="12.75">
      <c r="A610" s="3"/>
      <c r="B610" s="4"/>
      <c r="E610" s="265"/>
      <c r="F610" s="288"/>
      <c r="G610" s="287"/>
      <c r="H610" s="305"/>
      <c r="I610" s="268"/>
      <c r="K610" s="241"/>
    </row>
    <row r="611" spans="1:11" ht="12.75">
      <c r="A611" s="3"/>
      <c r="B611" s="4"/>
      <c r="E611" s="265"/>
      <c r="F611" s="288"/>
      <c r="G611" s="287"/>
      <c r="H611" s="305"/>
      <c r="I611" s="268"/>
      <c r="K611" s="241"/>
    </row>
    <row r="612" spans="1:11" ht="12.75">
      <c r="A612" s="3"/>
      <c r="B612" s="4"/>
      <c r="E612" s="265"/>
      <c r="F612" s="288"/>
      <c r="G612" s="287"/>
      <c r="H612" s="305"/>
      <c r="I612" s="268"/>
      <c r="K612" s="241"/>
    </row>
    <row r="613" spans="1:11" ht="12.75">
      <c r="A613" s="3"/>
      <c r="B613" s="4"/>
      <c r="E613" s="265"/>
      <c r="F613" s="288"/>
      <c r="G613" s="287"/>
      <c r="H613" s="305"/>
      <c r="I613" s="268"/>
      <c r="K613" s="241"/>
    </row>
    <row r="614" spans="1:11" ht="12.75">
      <c r="A614" s="3"/>
      <c r="B614" s="4"/>
      <c r="E614" s="265"/>
      <c r="F614" s="288"/>
      <c r="G614" s="287"/>
      <c r="H614" s="305"/>
      <c r="I614" s="268"/>
      <c r="K614" s="241"/>
    </row>
    <row r="615" spans="1:11" ht="12.75">
      <c r="A615" s="3"/>
      <c r="B615" s="4"/>
      <c r="E615" s="265"/>
      <c r="F615" s="288"/>
      <c r="G615" s="287"/>
      <c r="H615" s="305"/>
      <c r="I615" s="268"/>
      <c r="K615" s="241"/>
    </row>
    <row r="616" spans="1:11" ht="12.75">
      <c r="A616" s="3"/>
      <c r="B616" s="4"/>
      <c r="E616" s="265"/>
      <c r="F616" s="288"/>
      <c r="G616" s="287"/>
      <c r="H616" s="305"/>
      <c r="I616" s="268"/>
      <c r="K616" s="241"/>
    </row>
    <row r="617" spans="1:11" ht="12.75">
      <c r="A617" s="3"/>
      <c r="B617" s="4"/>
      <c r="E617" s="265"/>
      <c r="F617" s="288"/>
      <c r="G617" s="287"/>
      <c r="H617" s="305"/>
      <c r="I617" s="268"/>
      <c r="K617" s="241"/>
    </row>
    <row r="618" spans="1:11" ht="12.75">
      <c r="A618" s="3"/>
      <c r="B618" s="4"/>
      <c r="E618" s="265"/>
      <c r="F618" s="288"/>
      <c r="G618" s="287"/>
      <c r="H618" s="305"/>
      <c r="I618" s="268"/>
      <c r="K618" s="241"/>
    </row>
    <row r="619" spans="1:11" ht="12.75">
      <c r="A619" s="3"/>
      <c r="B619" s="4"/>
      <c r="E619" s="265"/>
      <c r="F619" s="288"/>
      <c r="G619" s="287"/>
      <c r="H619" s="305"/>
      <c r="I619" s="268"/>
      <c r="K619" s="241"/>
    </row>
    <row r="620" spans="1:11" ht="12.75">
      <c r="A620" s="3"/>
      <c r="B620" s="4"/>
      <c r="E620" s="265"/>
      <c r="F620" s="288"/>
      <c r="G620" s="287"/>
      <c r="H620" s="305"/>
      <c r="I620" s="268"/>
      <c r="K620" s="241"/>
    </row>
    <row r="621" spans="1:11" ht="12.75">
      <c r="A621" s="3"/>
      <c r="B621" s="4"/>
      <c r="E621" s="265"/>
      <c r="F621" s="288"/>
      <c r="G621" s="287"/>
      <c r="H621" s="305"/>
      <c r="I621" s="268"/>
      <c r="K621" s="241"/>
    </row>
    <row r="622" spans="1:11" ht="12.75">
      <c r="A622" s="3"/>
      <c r="B622" s="4"/>
      <c r="E622" s="265"/>
      <c r="F622" s="288"/>
      <c r="G622" s="287"/>
      <c r="H622" s="305"/>
      <c r="I622" s="268"/>
      <c r="K622" s="241"/>
    </row>
    <row r="623" spans="1:11" ht="12.75">
      <c r="A623" s="3"/>
      <c r="B623" s="4"/>
      <c r="E623" s="265"/>
      <c r="F623" s="288"/>
      <c r="G623" s="287"/>
      <c r="H623" s="305"/>
      <c r="I623" s="268"/>
      <c r="K623" s="241"/>
    </row>
    <row r="624" spans="1:11" ht="12.75">
      <c r="A624" s="3"/>
      <c r="B624" s="4"/>
      <c r="E624" s="265"/>
      <c r="F624" s="288"/>
      <c r="G624" s="287"/>
      <c r="H624" s="305"/>
      <c r="I624" s="268"/>
      <c r="K624" s="241"/>
    </row>
    <row r="625" spans="1:11" ht="12.75">
      <c r="A625" s="3"/>
      <c r="B625" s="4"/>
      <c r="E625" s="265"/>
      <c r="F625" s="288"/>
      <c r="G625" s="287"/>
      <c r="H625" s="305"/>
      <c r="I625" s="268"/>
      <c r="K625" s="241"/>
    </row>
    <row r="626" spans="1:11" ht="12.75">
      <c r="A626" s="3"/>
      <c r="B626" s="4"/>
      <c r="E626" s="265"/>
      <c r="F626" s="288"/>
      <c r="G626" s="287"/>
      <c r="H626" s="305"/>
      <c r="I626" s="268"/>
      <c r="K626" s="241"/>
    </row>
    <row r="627" spans="1:11" ht="12.75">
      <c r="A627" s="3"/>
      <c r="B627" s="4"/>
      <c r="E627" s="265"/>
      <c r="F627" s="288"/>
      <c r="G627" s="287"/>
      <c r="H627" s="305"/>
      <c r="I627" s="268"/>
      <c r="K627" s="241"/>
    </row>
    <row r="628" spans="1:11" ht="12.75">
      <c r="A628" s="3"/>
      <c r="B628" s="4"/>
      <c r="E628" s="265"/>
      <c r="F628" s="288"/>
      <c r="G628" s="287"/>
      <c r="H628" s="305"/>
      <c r="I628" s="268"/>
      <c r="K628" s="241"/>
    </row>
    <row r="629" spans="1:11" ht="12.75">
      <c r="A629" s="3"/>
      <c r="B629" s="4"/>
      <c r="E629" s="265"/>
      <c r="F629" s="288"/>
      <c r="G629" s="287"/>
      <c r="H629" s="305"/>
      <c r="I629" s="268"/>
      <c r="K629" s="241"/>
    </row>
    <row r="630" spans="1:11" ht="12.75">
      <c r="A630" s="3"/>
      <c r="B630" s="4"/>
      <c r="E630" s="265"/>
      <c r="F630" s="288"/>
      <c r="G630" s="287"/>
      <c r="H630" s="305"/>
      <c r="I630" s="268"/>
      <c r="K630" s="241"/>
    </row>
    <row r="631" spans="1:11" ht="12.75">
      <c r="A631" s="3"/>
      <c r="B631" s="4"/>
      <c r="E631" s="265"/>
      <c r="F631" s="288"/>
      <c r="G631" s="287"/>
      <c r="H631" s="305"/>
      <c r="I631" s="268"/>
      <c r="K631" s="241"/>
    </row>
    <row r="632" spans="1:11" ht="12.75">
      <c r="A632" s="3"/>
      <c r="B632" s="4"/>
      <c r="E632" s="265"/>
      <c r="F632" s="288"/>
      <c r="G632" s="287"/>
      <c r="H632" s="305"/>
      <c r="I632" s="268"/>
      <c r="K632" s="241"/>
    </row>
    <row r="633" spans="1:11" ht="12.75">
      <c r="A633" s="3"/>
      <c r="B633" s="4"/>
      <c r="E633" s="265"/>
      <c r="F633" s="288"/>
      <c r="G633" s="287"/>
      <c r="H633" s="305"/>
      <c r="I633" s="268"/>
      <c r="K633" s="241"/>
    </row>
    <row r="634" spans="1:11" ht="12.75">
      <c r="A634" s="3"/>
      <c r="B634" s="4"/>
      <c r="E634" s="265"/>
      <c r="F634" s="288"/>
      <c r="G634" s="287"/>
      <c r="H634" s="305"/>
      <c r="I634" s="268"/>
      <c r="K634" s="241"/>
    </row>
    <row r="635" spans="1:11" ht="12.75">
      <c r="A635" s="3"/>
      <c r="B635" s="4"/>
      <c r="E635" s="265"/>
      <c r="F635" s="288"/>
      <c r="G635" s="287"/>
      <c r="H635" s="305"/>
      <c r="I635" s="268"/>
      <c r="K635" s="241"/>
    </row>
    <row r="636" spans="1:11" ht="12.75">
      <c r="A636" s="3"/>
      <c r="B636" s="4"/>
      <c r="E636" s="265"/>
      <c r="F636" s="288"/>
      <c r="G636" s="287"/>
      <c r="H636" s="305"/>
      <c r="I636" s="268"/>
      <c r="K636" s="241"/>
    </row>
    <row r="637" spans="1:11" ht="12.75">
      <c r="A637" s="3"/>
      <c r="B637" s="4"/>
      <c r="E637" s="265"/>
      <c r="F637" s="288"/>
      <c r="G637" s="287"/>
      <c r="H637" s="305"/>
      <c r="I637" s="268"/>
      <c r="K637" s="241"/>
    </row>
    <row r="638" spans="1:11" ht="12.75">
      <c r="A638" s="3"/>
      <c r="B638" s="4"/>
      <c r="E638" s="265"/>
      <c r="F638" s="288"/>
      <c r="G638" s="287"/>
      <c r="H638" s="305"/>
      <c r="I638" s="268"/>
      <c r="K638" s="241"/>
    </row>
    <row r="639" spans="1:11" ht="12.75">
      <c r="A639" s="3"/>
      <c r="B639" s="4"/>
      <c r="E639" s="265"/>
      <c r="F639" s="288"/>
      <c r="G639" s="287"/>
      <c r="H639" s="305"/>
      <c r="I639" s="268"/>
      <c r="K639" s="241"/>
    </row>
    <row r="640" spans="1:11" ht="12.75">
      <c r="A640" s="3"/>
      <c r="B640" s="4"/>
      <c r="E640" s="265"/>
      <c r="F640" s="288"/>
      <c r="G640" s="287"/>
      <c r="H640" s="305"/>
      <c r="I640" s="268"/>
      <c r="K640" s="241"/>
    </row>
    <row r="641" spans="1:11" ht="12.75">
      <c r="A641" s="3"/>
      <c r="B641" s="4"/>
      <c r="E641" s="265"/>
      <c r="F641" s="288"/>
      <c r="G641" s="287"/>
      <c r="H641" s="305"/>
      <c r="I641" s="268"/>
      <c r="K641" s="241"/>
    </row>
    <row r="642" spans="1:11" ht="12.75">
      <c r="A642" s="3"/>
      <c r="B642" s="4"/>
      <c r="E642" s="265"/>
      <c r="F642" s="288"/>
      <c r="G642" s="287"/>
      <c r="H642" s="305"/>
      <c r="I642" s="268"/>
      <c r="K642" s="241"/>
    </row>
    <row r="643" spans="1:11" ht="12.75">
      <c r="A643" s="3"/>
      <c r="B643" s="4"/>
      <c r="E643" s="265"/>
      <c r="F643" s="288"/>
      <c r="G643" s="287"/>
      <c r="H643" s="305"/>
      <c r="I643" s="268"/>
      <c r="K643" s="241"/>
    </row>
    <row r="644" spans="1:11" ht="12.75">
      <c r="A644" s="3"/>
      <c r="B644" s="4"/>
      <c r="E644" s="265"/>
      <c r="F644" s="288"/>
      <c r="G644" s="287"/>
      <c r="H644" s="305"/>
      <c r="I644" s="268"/>
      <c r="K644" s="241"/>
    </row>
    <row r="645" spans="1:11" ht="12.75">
      <c r="A645" s="3"/>
      <c r="B645" s="4"/>
      <c r="E645" s="265"/>
      <c r="F645" s="288"/>
      <c r="G645" s="287"/>
      <c r="H645" s="305"/>
      <c r="I645" s="268"/>
      <c r="K645" s="241"/>
    </row>
    <row r="646" spans="1:11" ht="12.75">
      <c r="A646" s="3"/>
      <c r="B646" s="4"/>
      <c r="E646" s="265"/>
      <c r="F646" s="288"/>
      <c r="G646" s="287"/>
      <c r="H646" s="305"/>
      <c r="I646" s="268"/>
      <c r="K646" s="241"/>
    </row>
    <row r="647" spans="1:11" ht="12.75">
      <c r="A647" s="3"/>
      <c r="B647" s="4"/>
      <c r="E647" s="265"/>
      <c r="F647" s="288"/>
      <c r="G647" s="287"/>
      <c r="H647" s="305"/>
      <c r="I647" s="268"/>
      <c r="K647" s="241"/>
    </row>
    <row r="648" spans="1:11" ht="12.75">
      <c r="A648" s="3"/>
      <c r="B648" s="4"/>
      <c r="E648" s="265"/>
      <c r="F648" s="288"/>
      <c r="G648" s="287"/>
      <c r="H648" s="305"/>
      <c r="I648" s="268"/>
      <c r="K648" s="241"/>
    </row>
    <row r="649" spans="1:11" ht="12.75">
      <c r="A649" s="3"/>
      <c r="B649" s="4"/>
      <c r="E649" s="265"/>
      <c r="F649" s="288"/>
      <c r="G649" s="287"/>
      <c r="H649" s="305"/>
      <c r="I649" s="268"/>
      <c r="K649" s="241"/>
    </row>
    <row r="650" spans="1:11" ht="12.75">
      <c r="A650" s="3"/>
      <c r="B650" s="4"/>
      <c r="E650" s="265"/>
      <c r="F650" s="288"/>
      <c r="G650" s="287"/>
      <c r="H650" s="305"/>
      <c r="I650" s="268"/>
      <c r="K650" s="241"/>
    </row>
    <row r="651" spans="1:11" ht="12.75">
      <c r="A651" s="3"/>
      <c r="B651" s="4"/>
      <c r="E651" s="265"/>
      <c r="F651" s="288"/>
      <c r="G651" s="287"/>
      <c r="H651" s="305"/>
      <c r="I651" s="268"/>
      <c r="K651" s="241"/>
    </row>
    <row r="652" spans="1:11" ht="12.75">
      <c r="A652" s="3"/>
      <c r="B652" s="4"/>
      <c r="E652" s="265"/>
      <c r="F652" s="288"/>
      <c r="G652" s="287"/>
      <c r="H652" s="305"/>
      <c r="I652" s="268"/>
      <c r="K652" s="241"/>
    </row>
    <row r="653" spans="1:11" ht="12.75">
      <c r="A653" s="3"/>
      <c r="B653" s="4"/>
      <c r="E653" s="265"/>
      <c r="F653" s="288"/>
      <c r="G653" s="287"/>
      <c r="H653" s="305"/>
      <c r="I653" s="268"/>
      <c r="K653" s="241"/>
    </row>
    <row r="654" spans="1:11" ht="12.75">
      <c r="A654" s="3"/>
      <c r="B654" s="4"/>
      <c r="E654" s="265"/>
      <c r="F654" s="288"/>
      <c r="G654" s="287"/>
      <c r="H654" s="305"/>
      <c r="I654" s="268"/>
      <c r="K654" s="241"/>
    </row>
    <row r="655" spans="1:11" ht="12.75">
      <c r="A655" s="3"/>
      <c r="B655" s="4"/>
      <c r="E655" s="265"/>
      <c r="F655" s="288"/>
      <c r="G655" s="287"/>
      <c r="H655" s="305"/>
      <c r="I655" s="268"/>
      <c r="K655" s="241"/>
    </row>
    <row r="656" spans="1:11" ht="12.75">
      <c r="A656" s="3"/>
      <c r="B656" s="4"/>
      <c r="E656" s="265"/>
      <c r="F656" s="288"/>
      <c r="G656" s="287"/>
      <c r="H656" s="305"/>
      <c r="I656" s="268"/>
      <c r="K656" s="241"/>
    </row>
    <row r="657" spans="1:11" ht="12.75">
      <c r="A657" s="3"/>
      <c r="B657" s="4"/>
      <c r="E657" s="265"/>
      <c r="F657" s="288"/>
      <c r="G657" s="287"/>
      <c r="H657" s="305"/>
      <c r="I657" s="268"/>
      <c r="K657" s="241"/>
    </row>
    <row r="658" spans="1:11" ht="12.75">
      <c r="A658" s="3"/>
      <c r="B658" s="4"/>
      <c r="E658" s="265"/>
      <c r="F658" s="288"/>
      <c r="G658" s="287"/>
      <c r="H658" s="305"/>
      <c r="I658" s="268"/>
      <c r="K658" s="241"/>
    </row>
    <row r="659" spans="1:11" ht="12.75">
      <c r="A659" s="3"/>
      <c r="B659" s="4"/>
      <c r="E659" s="265"/>
      <c r="F659" s="288"/>
      <c r="G659" s="287"/>
      <c r="H659" s="305"/>
      <c r="I659" s="268"/>
      <c r="K659" s="241"/>
    </row>
    <row r="660" spans="1:11" ht="12.75">
      <c r="A660" s="3"/>
      <c r="B660" s="4"/>
      <c r="E660" s="265"/>
      <c r="F660" s="288"/>
      <c r="G660" s="287"/>
      <c r="H660" s="305"/>
      <c r="I660" s="268"/>
      <c r="K660" s="241"/>
    </row>
    <row r="661" spans="1:11" ht="12.75">
      <c r="A661" s="3"/>
      <c r="B661" s="4"/>
      <c r="E661" s="265"/>
      <c r="F661" s="288"/>
      <c r="G661" s="287"/>
      <c r="H661" s="305"/>
      <c r="I661" s="268"/>
      <c r="K661" s="241"/>
    </row>
    <row r="662" spans="1:11" ht="12.75">
      <c r="A662" s="3"/>
      <c r="B662" s="4"/>
      <c r="E662" s="265"/>
      <c r="F662" s="288"/>
      <c r="G662" s="287"/>
      <c r="H662" s="305"/>
      <c r="I662" s="268"/>
      <c r="K662" s="241"/>
    </row>
    <row r="663" spans="1:11" ht="12.75">
      <c r="A663" s="3"/>
      <c r="B663" s="4"/>
      <c r="E663" s="265"/>
      <c r="F663" s="288"/>
      <c r="G663" s="287"/>
      <c r="H663" s="305"/>
      <c r="I663" s="268"/>
      <c r="K663" s="241"/>
    </row>
    <row r="664" spans="1:11" ht="12.75">
      <c r="A664" s="3"/>
      <c r="B664" s="4"/>
      <c r="E664" s="265"/>
      <c r="F664" s="288"/>
      <c r="G664" s="287"/>
      <c r="H664" s="305"/>
      <c r="I664" s="268"/>
      <c r="K664" s="241"/>
    </row>
    <row r="665" spans="1:11" ht="12.75">
      <c r="A665" s="3"/>
      <c r="B665" s="4"/>
      <c r="E665" s="265"/>
      <c r="F665" s="288"/>
      <c r="G665" s="287"/>
      <c r="H665" s="305"/>
      <c r="I665" s="268"/>
      <c r="K665" s="241"/>
    </row>
    <row r="666" spans="1:11" ht="12.75">
      <c r="A666" s="3"/>
      <c r="B666" s="4"/>
      <c r="E666" s="265"/>
      <c r="F666" s="288"/>
      <c r="G666" s="287"/>
      <c r="H666" s="305"/>
      <c r="I666" s="268"/>
      <c r="K666" s="241"/>
    </row>
    <row r="667" spans="1:11" ht="12.75">
      <c r="A667" s="3"/>
      <c r="B667" s="4"/>
      <c r="E667" s="265"/>
      <c r="F667" s="288"/>
      <c r="G667" s="287"/>
      <c r="H667" s="305"/>
      <c r="I667" s="268"/>
      <c r="K667" s="241"/>
    </row>
    <row r="668" spans="1:11" ht="12.75">
      <c r="A668" s="3"/>
      <c r="B668" s="4"/>
      <c r="E668" s="265"/>
      <c r="F668" s="288"/>
      <c r="G668" s="287"/>
      <c r="H668" s="305"/>
      <c r="I668" s="268"/>
      <c r="K668" s="241"/>
    </row>
    <row r="669" spans="1:11" ht="12.75">
      <c r="A669" s="3"/>
      <c r="B669" s="4"/>
      <c r="E669" s="265"/>
      <c r="F669" s="288"/>
      <c r="G669" s="287"/>
      <c r="H669" s="305"/>
      <c r="I669" s="268"/>
      <c r="K669" s="241"/>
    </row>
    <row r="670" spans="1:11" ht="12.75">
      <c r="A670" s="3"/>
      <c r="B670" s="4"/>
      <c r="E670" s="265"/>
      <c r="F670" s="288"/>
      <c r="G670" s="287"/>
      <c r="H670" s="305"/>
      <c r="I670" s="268"/>
      <c r="K670" s="241"/>
    </row>
    <row r="671" spans="1:11" ht="12.75">
      <c r="A671" s="3"/>
      <c r="B671" s="4"/>
      <c r="E671" s="265"/>
      <c r="F671" s="288"/>
      <c r="G671" s="287"/>
      <c r="H671" s="305"/>
      <c r="I671" s="268"/>
      <c r="K671" s="241"/>
    </row>
    <row r="672" spans="1:11" ht="12.75">
      <c r="A672" s="3"/>
      <c r="B672" s="4"/>
      <c r="E672" s="265"/>
      <c r="F672" s="288"/>
      <c r="G672" s="287"/>
      <c r="H672" s="305"/>
      <c r="I672" s="268"/>
      <c r="K672" s="241"/>
    </row>
    <row r="673" spans="1:11" ht="12.75">
      <c r="A673" s="3"/>
      <c r="B673" s="4"/>
      <c r="E673" s="265"/>
      <c r="F673" s="288"/>
      <c r="G673" s="287"/>
      <c r="H673" s="305"/>
      <c r="I673" s="268"/>
      <c r="K673" s="241"/>
    </row>
    <row r="674" spans="1:11" ht="12.75">
      <c r="A674" s="3"/>
      <c r="B674" s="4"/>
      <c r="E674" s="265"/>
      <c r="F674" s="288"/>
      <c r="G674" s="287"/>
      <c r="H674" s="305"/>
      <c r="I674" s="268"/>
      <c r="K674" s="241"/>
    </row>
    <row r="675" spans="1:11" ht="12.75">
      <c r="A675" s="3"/>
      <c r="B675" s="4"/>
      <c r="E675" s="265"/>
      <c r="F675" s="288"/>
      <c r="G675" s="287"/>
      <c r="H675" s="305"/>
      <c r="I675" s="268"/>
      <c r="K675" s="241"/>
    </row>
    <row r="676" spans="1:11" ht="12.75">
      <c r="A676" s="3"/>
      <c r="B676" s="4"/>
      <c r="E676" s="265"/>
      <c r="F676" s="288"/>
      <c r="G676" s="287"/>
      <c r="H676" s="305"/>
      <c r="I676" s="268"/>
      <c r="K676" s="241"/>
    </row>
    <row r="677" spans="1:11" ht="12.75">
      <c r="A677" s="3"/>
      <c r="B677" s="4"/>
      <c r="E677" s="265"/>
      <c r="F677" s="288"/>
      <c r="G677" s="287"/>
      <c r="H677" s="305"/>
      <c r="I677" s="268"/>
      <c r="K677" s="241"/>
    </row>
    <row r="678" spans="1:11" ht="12.75">
      <c r="A678" s="3"/>
      <c r="B678" s="4"/>
      <c r="E678" s="265"/>
      <c r="F678" s="288"/>
      <c r="G678" s="287"/>
      <c r="H678" s="305"/>
      <c r="I678" s="268"/>
      <c r="K678" s="241"/>
    </row>
    <row r="679" spans="1:11" ht="12.75">
      <c r="A679" s="3"/>
      <c r="B679" s="4"/>
      <c r="E679" s="265"/>
      <c r="F679" s="288"/>
      <c r="G679" s="287"/>
      <c r="H679" s="305"/>
      <c r="I679" s="268"/>
      <c r="K679" s="241"/>
    </row>
    <row r="680" spans="1:11" ht="12.75">
      <c r="A680" s="3"/>
      <c r="B680" s="4"/>
      <c r="E680" s="265"/>
      <c r="F680" s="288"/>
      <c r="G680" s="287"/>
      <c r="H680" s="305"/>
      <c r="I680" s="268"/>
      <c r="K680" s="241"/>
    </row>
    <row r="681" spans="1:11" ht="12.75">
      <c r="A681" s="3"/>
      <c r="B681" s="4"/>
      <c r="E681" s="265"/>
      <c r="F681" s="288"/>
      <c r="G681" s="287"/>
      <c r="H681" s="305"/>
      <c r="I681" s="268"/>
      <c r="K681" s="241"/>
    </row>
    <row r="682" spans="1:11" ht="12.75">
      <c r="A682" s="3"/>
      <c r="B682" s="4"/>
      <c r="E682" s="265"/>
      <c r="F682" s="288"/>
      <c r="G682" s="287"/>
      <c r="H682" s="305"/>
      <c r="I682" s="268"/>
      <c r="K682" s="241"/>
    </row>
    <row r="683" spans="1:11" ht="12.75">
      <c r="A683" s="3"/>
      <c r="B683" s="4"/>
      <c r="E683" s="265"/>
      <c r="F683" s="288"/>
      <c r="G683" s="287"/>
      <c r="H683" s="305"/>
      <c r="I683" s="268"/>
      <c r="K683" s="241"/>
    </row>
    <row r="684" spans="1:11" ht="12.75">
      <c r="A684" s="3"/>
      <c r="B684" s="4"/>
      <c r="E684" s="265"/>
      <c r="F684" s="288"/>
      <c r="G684" s="287"/>
      <c r="H684" s="305"/>
      <c r="I684" s="268"/>
      <c r="K684" s="241"/>
    </row>
    <row r="685" spans="1:11" ht="12.75">
      <c r="A685" s="3"/>
      <c r="B685" s="4"/>
      <c r="E685" s="265"/>
      <c r="F685" s="288"/>
      <c r="G685" s="287"/>
      <c r="H685" s="305"/>
      <c r="I685" s="268"/>
      <c r="K685" s="241"/>
    </row>
    <row r="686" spans="1:11" ht="12.75">
      <c r="A686" s="3"/>
      <c r="B686" s="4"/>
      <c r="E686" s="265"/>
      <c r="F686" s="288"/>
      <c r="G686" s="287"/>
      <c r="H686" s="305"/>
      <c r="I686" s="268"/>
      <c r="K686" s="241"/>
    </row>
    <row r="687" spans="1:11" ht="12.75">
      <c r="A687" s="3"/>
      <c r="B687" s="4"/>
      <c r="E687" s="265"/>
      <c r="F687" s="288"/>
      <c r="G687" s="287"/>
      <c r="H687" s="305"/>
      <c r="I687" s="268"/>
      <c r="K687" s="241"/>
    </row>
    <row r="688" spans="1:11" ht="12.75">
      <c r="A688" s="3"/>
      <c r="B688" s="4"/>
      <c r="E688" s="265"/>
      <c r="F688" s="288"/>
      <c r="G688" s="287"/>
      <c r="H688" s="305"/>
      <c r="I688" s="268"/>
      <c r="K688" s="241"/>
    </row>
    <row r="689" spans="1:11" ht="12.75">
      <c r="A689" s="3"/>
      <c r="B689" s="4"/>
      <c r="E689" s="265"/>
      <c r="F689" s="288"/>
      <c r="G689" s="287"/>
      <c r="H689" s="305"/>
      <c r="I689" s="268"/>
      <c r="K689" s="241"/>
    </row>
    <row r="690" spans="1:11" ht="12.75">
      <c r="A690" s="3"/>
      <c r="B690" s="4"/>
      <c r="E690" s="265"/>
      <c r="F690" s="288"/>
      <c r="G690" s="287"/>
      <c r="H690" s="305"/>
      <c r="I690" s="268"/>
      <c r="K690" s="241"/>
    </row>
    <row r="691" spans="1:11" ht="12.75">
      <c r="A691" s="3"/>
      <c r="B691" s="4"/>
      <c r="E691" s="265"/>
      <c r="F691" s="288"/>
      <c r="G691" s="287"/>
      <c r="H691" s="305"/>
      <c r="I691" s="268"/>
      <c r="K691" s="241"/>
    </row>
    <row r="692" spans="1:11" ht="12.75">
      <c r="A692" s="3"/>
      <c r="B692" s="4"/>
      <c r="E692" s="265"/>
      <c r="F692" s="288"/>
      <c r="G692" s="287"/>
      <c r="H692" s="305"/>
      <c r="I692" s="268"/>
      <c r="K692" s="241"/>
    </row>
    <row r="693" spans="1:11" ht="12.75">
      <c r="A693" s="3"/>
      <c r="B693" s="4"/>
      <c r="E693" s="265"/>
      <c r="F693" s="288"/>
      <c r="G693" s="287"/>
      <c r="H693" s="305"/>
      <c r="I693" s="268"/>
      <c r="K693" s="241"/>
    </row>
    <row r="694" spans="1:11" ht="12.75">
      <c r="A694" s="3"/>
      <c r="B694" s="4"/>
      <c r="E694" s="265"/>
      <c r="F694" s="288"/>
      <c r="G694" s="287"/>
      <c r="H694" s="305"/>
      <c r="I694" s="268"/>
      <c r="K694" s="241"/>
    </row>
    <row r="695" spans="1:11" ht="12.75">
      <c r="A695" s="3"/>
      <c r="B695" s="4"/>
      <c r="E695" s="265"/>
      <c r="F695" s="288"/>
      <c r="G695" s="287"/>
      <c r="H695" s="305"/>
      <c r="I695" s="268"/>
      <c r="K695" s="241"/>
    </row>
    <row r="696" spans="1:11" ht="12.75">
      <c r="A696" s="3"/>
      <c r="B696" s="4"/>
      <c r="E696" s="265"/>
      <c r="F696" s="288"/>
      <c r="G696" s="287"/>
      <c r="H696" s="305"/>
      <c r="I696" s="268"/>
      <c r="K696" s="241"/>
    </row>
    <row r="697" spans="1:11" ht="12.75">
      <c r="A697" s="3"/>
      <c r="B697" s="4"/>
      <c r="E697" s="265"/>
      <c r="F697" s="288"/>
      <c r="G697" s="287"/>
      <c r="H697" s="305"/>
      <c r="I697" s="268"/>
      <c r="K697" s="241"/>
    </row>
    <row r="698" spans="1:11" ht="12.75">
      <c r="A698" s="3"/>
      <c r="B698" s="4"/>
      <c r="E698" s="265"/>
      <c r="F698" s="288"/>
      <c r="G698" s="287"/>
      <c r="H698" s="305"/>
      <c r="I698" s="268"/>
      <c r="K698" s="241"/>
    </row>
    <row r="699" spans="1:11" ht="12.75">
      <c r="A699" s="3"/>
      <c r="B699" s="4"/>
      <c r="E699" s="265"/>
      <c r="F699" s="288"/>
      <c r="G699" s="287"/>
      <c r="H699" s="305"/>
      <c r="I699" s="268"/>
      <c r="K699" s="241"/>
    </row>
    <row r="700" spans="1:11" ht="12.75">
      <c r="A700" s="3"/>
      <c r="B700" s="4"/>
      <c r="E700" s="265"/>
      <c r="F700" s="288"/>
      <c r="G700" s="287"/>
      <c r="H700" s="305"/>
      <c r="I700" s="268"/>
      <c r="K700" s="241"/>
    </row>
    <row r="701" spans="1:11" ht="12.75">
      <c r="A701" s="3"/>
      <c r="B701" s="4"/>
      <c r="E701" s="265"/>
      <c r="F701" s="288"/>
      <c r="G701" s="287"/>
      <c r="H701" s="305"/>
      <c r="I701" s="268"/>
      <c r="K701" s="241"/>
    </row>
    <row r="702" spans="1:11" ht="12.75">
      <c r="A702" s="3"/>
      <c r="B702" s="4"/>
      <c r="E702" s="265"/>
      <c r="F702" s="288"/>
      <c r="G702" s="287"/>
      <c r="H702" s="305"/>
      <c r="I702" s="268"/>
      <c r="K702" s="241"/>
    </row>
    <row r="703" spans="1:11" ht="12.75">
      <c r="A703" s="3"/>
      <c r="B703" s="4"/>
      <c r="E703" s="265"/>
      <c r="F703" s="288"/>
      <c r="G703" s="287"/>
      <c r="H703" s="305"/>
      <c r="I703" s="268"/>
      <c r="K703" s="241"/>
    </row>
    <row r="704" spans="1:11" ht="12.75">
      <c r="A704" s="3"/>
      <c r="B704" s="4"/>
      <c r="E704" s="265"/>
      <c r="F704" s="288"/>
      <c r="G704" s="287"/>
      <c r="H704" s="305"/>
      <c r="I704" s="268"/>
      <c r="K704" s="241"/>
    </row>
    <row r="705" spans="1:11" ht="12.75">
      <c r="A705" s="3"/>
      <c r="B705" s="4"/>
      <c r="E705" s="265"/>
      <c r="F705" s="288"/>
      <c r="G705" s="287"/>
      <c r="H705" s="305"/>
      <c r="I705" s="268"/>
      <c r="K705" s="241"/>
    </row>
    <row r="706" spans="1:11" ht="12.75">
      <c r="A706" s="3"/>
      <c r="B706" s="4"/>
      <c r="E706" s="265"/>
      <c r="F706" s="288"/>
      <c r="G706" s="287"/>
      <c r="H706" s="305"/>
      <c r="I706" s="268"/>
      <c r="K706" s="241"/>
    </row>
    <row r="707" spans="1:11" ht="12.75">
      <c r="A707" s="3"/>
      <c r="B707" s="4"/>
      <c r="E707" s="265"/>
      <c r="F707" s="288"/>
      <c r="G707" s="287"/>
      <c r="H707" s="305"/>
      <c r="I707" s="268"/>
      <c r="K707" s="241"/>
    </row>
    <row r="708" spans="1:11" ht="12.75">
      <c r="A708" s="3"/>
      <c r="B708" s="4"/>
      <c r="E708" s="265"/>
      <c r="F708" s="288"/>
      <c r="G708" s="287"/>
      <c r="H708" s="305"/>
      <c r="I708" s="268"/>
      <c r="K708" s="241"/>
    </row>
    <row r="709" spans="1:11" ht="12.75">
      <c r="A709" s="3"/>
      <c r="B709" s="4"/>
      <c r="E709" s="265"/>
      <c r="F709" s="288"/>
      <c r="G709" s="287"/>
      <c r="H709" s="305"/>
      <c r="I709" s="268"/>
      <c r="K709" s="241"/>
    </row>
    <row r="710" spans="1:11" ht="12.75">
      <c r="A710" s="3"/>
      <c r="B710" s="4"/>
      <c r="E710" s="265"/>
      <c r="F710" s="288"/>
      <c r="G710" s="287"/>
      <c r="H710" s="305"/>
      <c r="I710" s="268"/>
      <c r="K710" s="241"/>
    </row>
    <row r="711" spans="1:11" ht="12.75">
      <c r="A711" s="3"/>
      <c r="B711" s="4"/>
      <c r="E711" s="265"/>
      <c r="F711" s="288"/>
      <c r="G711" s="287"/>
      <c r="H711" s="305"/>
      <c r="I711" s="268"/>
      <c r="K711" s="241"/>
    </row>
    <row r="712" spans="1:11" ht="12.75">
      <c r="A712" s="3"/>
      <c r="B712" s="4"/>
      <c r="E712" s="265"/>
      <c r="F712" s="288"/>
      <c r="G712" s="287"/>
      <c r="H712" s="305"/>
      <c r="I712" s="268"/>
      <c r="K712" s="241"/>
    </row>
    <row r="713" spans="1:11" ht="12.75">
      <c r="A713" s="3"/>
      <c r="B713" s="4"/>
      <c r="E713" s="265"/>
      <c r="F713" s="288"/>
      <c r="G713" s="287"/>
      <c r="H713" s="305"/>
      <c r="I713" s="268"/>
      <c r="K713" s="241"/>
    </row>
    <row r="714" spans="1:11" ht="12.75">
      <c r="A714" s="3"/>
      <c r="B714" s="4"/>
      <c r="E714" s="265"/>
      <c r="F714" s="288"/>
      <c r="G714" s="287"/>
      <c r="H714" s="305"/>
      <c r="I714" s="268"/>
      <c r="K714" s="241"/>
    </row>
    <row r="715" spans="1:11" ht="12.75">
      <c r="A715" s="3"/>
      <c r="B715" s="4"/>
      <c r="E715" s="265"/>
      <c r="F715" s="288"/>
      <c r="G715" s="287"/>
      <c r="H715" s="305"/>
      <c r="I715" s="268"/>
      <c r="K715" s="241"/>
    </row>
    <row r="716" spans="1:11" ht="12.75">
      <c r="A716" s="3"/>
      <c r="B716" s="4"/>
      <c r="E716" s="265"/>
      <c r="F716" s="288"/>
      <c r="G716" s="287"/>
      <c r="H716" s="305"/>
      <c r="I716" s="268"/>
      <c r="K716" s="241"/>
    </row>
    <row r="717" spans="1:11" ht="12.75">
      <c r="A717" s="3"/>
      <c r="B717" s="4"/>
      <c r="E717" s="265"/>
      <c r="F717" s="288"/>
      <c r="G717" s="287"/>
      <c r="H717" s="305"/>
      <c r="I717" s="268"/>
      <c r="K717" s="241"/>
    </row>
    <row r="718" spans="1:11" ht="12.75">
      <c r="A718" s="3"/>
      <c r="B718" s="4"/>
      <c r="E718" s="265"/>
      <c r="F718" s="288"/>
      <c r="G718" s="287"/>
      <c r="H718" s="305"/>
      <c r="I718" s="268"/>
      <c r="K718" s="241"/>
    </row>
    <row r="719" spans="1:11" ht="12.75">
      <c r="A719" s="3"/>
      <c r="B719" s="4"/>
      <c r="E719" s="265"/>
      <c r="F719" s="288"/>
      <c r="G719" s="287"/>
      <c r="H719" s="305"/>
      <c r="I719" s="268"/>
      <c r="K719" s="241"/>
    </row>
    <row r="720" spans="1:11" ht="12.75">
      <c r="A720" s="3"/>
      <c r="B720" s="4"/>
      <c r="E720" s="265"/>
      <c r="F720" s="288"/>
      <c r="G720" s="287"/>
      <c r="H720" s="305"/>
      <c r="I720" s="268"/>
      <c r="K720" s="241"/>
    </row>
    <row r="721" spans="1:11" ht="12.75">
      <c r="A721" s="3"/>
      <c r="B721" s="4"/>
      <c r="E721" s="265"/>
      <c r="F721" s="288"/>
      <c r="G721" s="287"/>
      <c r="H721" s="305"/>
      <c r="I721" s="268"/>
      <c r="K721" s="241"/>
    </row>
    <row r="722" spans="1:11" ht="12.75">
      <c r="A722" s="3"/>
      <c r="B722" s="4"/>
      <c r="E722" s="265"/>
      <c r="F722" s="288"/>
      <c r="G722" s="287"/>
      <c r="H722" s="305"/>
      <c r="I722" s="268"/>
      <c r="K722" s="241"/>
    </row>
    <row r="723" spans="1:11" ht="12.75">
      <c r="A723" s="3"/>
      <c r="B723" s="4"/>
      <c r="E723" s="265"/>
      <c r="F723" s="288"/>
      <c r="G723" s="287"/>
      <c r="H723" s="305"/>
      <c r="I723" s="268"/>
      <c r="K723" s="241"/>
    </row>
    <row r="724" spans="1:11" ht="12.75">
      <c r="A724" s="3"/>
      <c r="B724" s="4"/>
      <c r="E724" s="265"/>
      <c r="F724" s="288"/>
      <c r="G724" s="287"/>
      <c r="H724" s="305"/>
      <c r="I724" s="268"/>
      <c r="K724" s="241"/>
    </row>
    <row r="725" spans="1:11" ht="12.75">
      <c r="A725" s="3"/>
      <c r="B725" s="4"/>
      <c r="E725" s="265"/>
      <c r="F725" s="288"/>
      <c r="G725" s="287"/>
      <c r="H725" s="305"/>
      <c r="I725" s="268"/>
      <c r="K725" s="241"/>
    </row>
    <row r="726" spans="1:11" ht="12.75">
      <c r="A726" s="3"/>
      <c r="B726" s="4"/>
      <c r="E726" s="265"/>
      <c r="F726" s="288"/>
      <c r="G726" s="287"/>
      <c r="H726" s="305"/>
      <c r="I726" s="268"/>
      <c r="K726" s="241"/>
    </row>
    <row r="727" spans="1:11" ht="12.75">
      <c r="A727" s="3"/>
      <c r="B727" s="4"/>
      <c r="E727" s="265"/>
      <c r="F727" s="288"/>
      <c r="G727" s="287"/>
      <c r="H727" s="305"/>
      <c r="I727" s="268"/>
      <c r="K727" s="241"/>
    </row>
    <row r="728" spans="1:11" ht="12.75">
      <c r="A728" s="3"/>
      <c r="B728" s="4"/>
      <c r="E728" s="265"/>
      <c r="F728" s="288"/>
      <c r="G728" s="287"/>
      <c r="H728" s="305"/>
      <c r="I728" s="268"/>
      <c r="K728" s="241"/>
    </row>
    <row r="729" spans="1:11" ht="12.75">
      <c r="A729" s="3"/>
      <c r="B729" s="4"/>
      <c r="E729" s="265"/>
      <c r="F729" s="288"/>
      <c r="G729" s="287"/>
      <c r="H729" s="305"/>
      <c r="I729" s="268"/>
      <c r="K729" s="241"/>
    </row>
    <row r="730" spans="1:11" ht="12.75">
      <c r="A730" s="3"/>
      <c r="B730" s="4"/>
      <c r="E730" s="265"/>
      <c r="F730" s="288"/>
      <c r="G730" s="287"/>
      <c r="H730" s="305"/>
      <c r="I730" s="268"/>
      <c r="K730" s="241"/>
    </row>
    <row r="731" spans="1:11" ht="12.75">
      <c r="A731" s="3"/>
      <c r="B731" s="4"/>
      <c r="E731" s="265"/>
      <c r="F731" s="288"/>
      <c r="G731" s="287"/>
      <c r="H731" s="305"/>
      <c r="I731" s="268"/>
      <c r="K731" s="241"/>
    </row>
    <row r="732" spans="1:11" ht="12.75">
      <c r="A732" s="3"/>
      <c r="B732" s="4"/>
      <c r="E732" s="265"/>
      <c r="F732" s="288"/>
      <c r="G732" s="287"/>
      <c r="H732" s="305"/>
      <c r="I732" s="268"/>
      <c r="K732" s="241"/>
    </row>
    <row r="733" spans="1:11" ht="12.75">
      <c r="A733" s="3"/>
      <c r="B733" s="4"/>
      <c r="E733" s="265"/>
      <c r="F733" s="288"/>
      <c r="G733" s="287"/>
      <c r="H733" s="305"/>
      <c r="I733" s="268"/>
      <c r="K733" s="241"/>
    </row>
    <row r="734" spans="1:11" ht="12.75">
      <c r="A734" s="3"/>
      <c r="B734" s="4"/>
      <c r="E734" s="265"/>
      <c r="F734" s="288"/>
      <c r="G734" s="287"/>
      <c r="H734" s="305"/>
      <c r="I734" s="268"/>
      <c r="K734" s="241"/>
    </row>
    <row r="735" spans="1:11" ht="12.75">
      <c r="A735" s="3"/>
      <c r="B735" s="4"/>
      <c r="E735" s="265"/>
      <c r="F735" s="288"/>
      <c r="G735" s="287"/>
      <c r="H735" s="305"/>
      <c r="I735" s="268"/>
      <c r="K735" s="241"/>
    </row>
    <row r="736" spans="1:11" ht="12.75">
      <c r="A736" s="3"/>
      <c r="B736" s="4"/>
      <c r="E736" s="265"/>
      <c r="F736" s="288"/>
      <c r="G736" s="287"/>
      <c r="H736" s="305"/>
      <c r="I736" s="268"/>
      <c r="K736" s="241"/>
    </row>
    <row r="737" spans="1:11" ht="12.75">
      <c r="A737" s="3"/>
      <c r="B737" s="4"/>
      <c r="E737" s="265"/>
      <c r="F737" s="288"/>
      <c r="G737" s="287"/>
      <c r="H737" s="305"/>
      <c r="I737" s="268"/>
      <c r="K737" s="241"/>
    </row>
    <row r="738" spans="1:11" ht="12.75">
      <c r="A738" s="3"/>
      <c r="B738" s="4"/>
      <c r="E738" s="265"/>
      <c r="F738" s="288"/>
      <c r="G738" s="287"/>
      <c r="H738" s="305"/>
      <c r="I738" s="268"/>
      <c r="K738" s="241"/>
    </row>
    <row r="739" spans="1:11" ht="12.75">
      <c r="A739" s="3"/>
      <c r="B739" s="4"/>
      <c r="E739" s="265"/>
      <c r="F739" s="288"/>
      <c r="G739" s="287"/>
      <c r="H739" s="305"/>
      <c r="I739" s="268"/>
      <c r="K739" s="241"/>
    </row>
    <row r="740" spans="1:11" ht="12.75">
      <c r="A740" s="3"/>
      <c r="B740" s="4"/>
      <c r="E740" s="265"/>
      <c r="F740" s="288"/>
      <c r="G740" s="287"/>
      <c r="H740" s="305"/>
      <c r="I740" s="268"/>
      <c r="K740" s="241"/>
    </row>
    <row r="741" spans="1:11" ht="12.75">
      <c r="A741" s="3"/>
      <c r="B741" s="4"/>
      <c r="E741" s="265"/>
      <c r="F741" s="288"/>
      <c r="G741" s="287"/>
      <c r="H741" s="305"/>
      <c r="I741" s="268"/>
      <c r="K741" s="241"/>
    </row>
    <row r="742" spans="1:11" ht="12.75">
      <c r="A742" s="3"/>
      <c r="B742" s="4"/>
      <c r="E742" s="265"/>
      <c r="F742" s="288"/>
      <c r="G742" s="287"/>
      <c r="H742" s="305"/>
      <c r="I742" s="268"/>
      <c r="K742" s="241"/>
    </row>
    <row r="743" spans="1:11" ht="12.75">
      <c r="A743" s="3"/>
      <c r="B743" s="4"/>
      <c r="E743" s="265"/>
      <c r="F743" s="288"/>
      <c r="G743" s="287"/>
      <c r="H743" s="305"/>
      <c r="I743" s="268"/>
      <c r="K743" s="241"/>
    </row>
    <row r="744" spans="1:11" ht="12.75">
      <c r="A744" s="3"/>
      <c r="B744" s="4"/>
      <c r="E744" s="265"/>
      <c r="F744" s="288"/>
      <c r="G744" s="287"/>
      <c r="H744" s="305"/>
      <c r="I744" s="268"/>
      <c r="K744" s="241"/>
    </row>
    <row r="745" spans="1:11" ht="12.75">
      <c r="A745" s="3"/>
      <c r="B745" s="4"/>
      <c r="E745" s="265"/>
      <c r="F745" s="288"/>
      <c r="G745" s="287"/>
      <c r="H745" s="305"/>
      <c r="I745" s="268"/>
      <c r="K745" s="241"/>
    </row>
    <row r="746" spans="1:11" ht="12.75">
      <c r="A746" s="3"/>
      <c r="B746" s="4"/>
      <c r="E746" s="265"/>
      <c r="F746" s="288"/>
      <c r="G746" s="287"/>
      <c r="H746" s="305"/>
      <c r="I746" s="268"/>
      <c r="K746" s="241"/>
    </row>
    <row r="747" spans="1:11" ht="12.75">
      <c r="A747" s="3"/>
      <c r="B747" s="4"/>
      <c r="E747" s="265"/>
      <c r="F747" s="288"/>
      <c r="G747" s="287"/>
      <c r="H747" s="305"/>
      <c r="I747" s="268"/>
      <c r="K747" s="241"/>
    </row>
    <row r="748" spans="1:11" ht="12.75">
      <c r="A748" s="3"/>
      <c r="B748" s="4"/>
      <c r="E748" s="265"/>
      <c r="F748" s="288"/>
      <c r="G748" s="287"/>
      <c r="H748" s="305"/>
      <c r="I748" s="268"/>
      <c r="K748" s="241"/>
    </row>
    <row r="749" spans="1:11" ht="12.75">
      <c r="A749" s="3"/>
      <c r="B749" s="4"/>
      <c r="E749" s="265"/>
      <c r="F749" s="288"/>
      <c r="G749" s="287"/>
      <c r="H749" s="305"/>
      <c r="I749" s="268"/>
      <c r="K749" s="241"/>
    </row>
    <row r="750" spans="1:11" ht="12.75">
      <c r="A750" s="3"/>
      <c r="B750" s="4"/>
      <c r="E750" s="265"/>
      <c r="F750" s="288"/>
      <c r="G750" s="287"/>
      <c r="H750" s="305"/>
      <c r="I750" s="268"/>
      <c r="K750" s="241"/>
    </row>
    <row r="751" spans="1:11" ht="12.75">
      <c r="A751" s="3"/>
      <c r="B751" s="4"/>
      <c r="E751" s="265"/>
      <c r="F751" s="288"/>
      <c r="G751" s="287"/>
      <c r="H751" s="305"/>
      <c r="I751" s="268"/>
      <c r="K751" s="241"/>
    </row>
    <row r="752" spans="1:11" ht="12.75">
      <c r="A752" s="3"/>
      <c r="B752" s="4"/>
      <c r="E752" s="265"/>
      <c r="F752" s="288"/>
      <c r="G752" s="287"/>
      <c r="H752" s="305"/>
      <c r="I752" s="268"/>
      <c r="K752" s="241"/>
    </row>
    <row r="753" spans="1:11" ht="12.75">
      <c r="A753" s="3"/>
      <c r="B753" s="4"/>
      <c r="E753" s="265"/>
      <c r="F753" s="288"/>
      <c r="G753" s="287"/>
      <c r="H753" s="305"/>
      <c r="I753" s="268"/>
      <c r="K753" s="241"/>
    </row>
    <row r="754" spans="1:11" ht="12.75">
      <c r="A754" s="3"/>
      <c r="B754" s="4"/>
      <c r="E754" s="265"/>
      <c r="F754" s="288"/>
      <c r="G754" s="287"/>
      <c r="H754" s="305"/>
      <c r="I754" s="268"/>
      <c r="K754" s="241"/>
    </row>
    <row r="755" spans="1:11" ht="12.75">
      <c r="A755" s="3"/>
      <c r="B755" s="4"/>
      <c r="E755" s="265"/>
      <c r="F755" s="288"/>
      <c r="G755" s="287"/>
      <c r="H755" s="305"/>
      <c r="I755" s="268"/>
      <c r="K755" s="241"/>
    </row>
    <row r="756" spans="1:11" ht="12.75">
      <c r="A756" s="3"/>
      <c r="B756" s="4"/>
      <c r="E756" s="265"/>
      <c r="F756" s="288"/>
      <c r="G756" s="287"/>
      <c r="H756" s="305"/>
      <c r="I756" s="268"/>
      <c r="K756" s="241"/>
    </row>
    <row r="757" spans="1:11" ht="12.75">
      <c r="A757" s="3"/>
      <c r="B757" s="4"/>
      <c r="E757" s="265"/>
      <c r="F757" s="288"/>
      <c r="G757" s="287"/>
      <c r="H757" s="305"/>
      <c r="I757" s="268"/>
      <c r="K757" s="241"/>
    </row>
    <row r="758" spans="1:11" ht="12.75">
      <c r="A758" s="3"/>
      <c r="B758" s="4"/>
      <c r="E758" s="265"/>
      <c r="F758" s="288"/>
      <c r="G758" s="287"/>
      <c r="H758" s="305"/>
      <c r="I758" s="268"/>
      <c r="K758" s="241"/>
    </row>
    <row r="759" spans="1:11" ht="12.75">
      <c r="A759" s="3"/>
      <c r="B759" s="4"/>
      <c r="E759" s="265"/>
      <c r="F759" s="288"/>
      <c r="G759" s="287"/>
      <c r="H759" s="305"/>
      <c r="I759" s="268"/>
      <c r="K759" s="241"/>
    </row>
    <row r="760" spans="1:11" ht="12.75">
      <c r="A760" s="3"/>
      <c r="B760" s="4"/>
      <c r="E760" s="265"/>
      <c r="F760" s="288"/>
      <c r="G760" s="287"/>
      <c r="H760" s="305"/>
      <c r="I760" s="268"/>
      <c r="K760" s="241"/>
    </row>
    <row r="761" spans="1:11" ht="12.75">
      <c r="A761" s="3"/>
      <c r="B761" s="4"/>
      <c r="E761" s="265"/>
      <c r="F761" s="288"/>
      <c r="G761" s="287"/>
      <c r="H761" s="305"/>
      <c r="I761" s="268"/>
      <c r="K761" s="241"/>
    </row>
    <row r="762" spans="1:11" ht="12.75">
      <c r="A762" s="3"/>
      <c r="B762" s="4"/>
      <c r="E762" s="265"/>
      <c r="F762" s="288"/>
      <c r="G762" s="287"/>
      <c r="H762" s="305"/>
      <c r="I762" s="268"/>
      <c r="K762" s="241"/>
    </row>
    <row r="763" spans="1:11" ht="12.75">
      <c r="A763" s="3"/>
      <c r="B763" s="4"/>
      <c r="E763" s="265"/>
      <c r="F763" s="288"/>
      <c r="G763" s="287"/>
      <c r="H763" s="305"/>
      <c r="I763" s="268"/>
      <c r="K763" s="241"/>
    </row>
    <row r="764" spans="1:11" ht="12.75">
      <c r="A764" s="3"/>
      <c r="B764" s="4"/>
      <c r="E764" s="265"/>
      <c r="F764" s="288"/>
      <c r="G764" s="287"/>
      <c r="H764" s="305"/>
      <c r="I764" s="268"/>
      <c r="K764" s="241"/>
    </row>
    <row r="765" spans="1:11" ht="12.75">
      <c r="A765" s="3"/>
      <c r="B765" s="4"/>
      <c r="E765" s="265"/>
      <c r="F765" s="288"/>
      <c r="G765" s="287"/>
      <c r="H765" s="305"/>
      <c r="I765" s="268"/>
      <c r="K765" s="241"/>
    </row>
    <row r="766" spans="1:11" ht="12.75">
      <c r="A766" s="3"/>
      <c r="B766" s="4"/>
      <c r="E766" s="265"/>
      <c r="F766" s="288"/>
      <c r="G766" s="287"/>
      <c r="H766" s="305"/>
      <c r="I766" s="268"/>
      <c r="K766" s="241"/>
    </row>
    <row r="767" spans="1:11" ht="12.75">
      <c r="A767" s="3"/>
      <c r="B767" s="4"/>
      <c r="E767" s="265"/>
      <c r="F767" s="288"/>
      <c r="G767" s="287"/>
      <c r="H767" s="305"/>
      <c r="I767" s="268"/>
      <c r="K767" s="241"/>
    </row>
    <row r="768" spans="1:11" ht="12.75">
      <c r="A768" s="3"/>
      <c r="B768" s="4"/>
      <c r="E768" s="265"/>
      <c r="F768" s="288"/>
      <c r="G768" s="287"/>
      <c r="H768" s="305"/>
      <c r="I768" s="268"/>
      <c r="K768" s="241"/>
    </row>
    <row r="769" spans="1:11" ht="12.75">
      <c r="A769" s="3"/>
      <c r="B769" s="4"/>
      <c r="E769" s="265"/>
      <c r="F769" s="288"/>
      <c r="G769" s="287"/>
      <c r="H769" s="305"/>
      <c r="I769" s="268"/>
      <c r="K769" s="241"/>
    </row>
    <row r="770" spans="1:11" ht="12.75">
      <c r="A770" s="3"/>
      <c r="B770" s="4"/>
      <c r="E770" s="265"/>
      <c r="F770" s="288"/>
      <c r="G770" s="287"/>
      <c r="H770" s="305"/>
      <c r="I770" s="268"/>
      <c r="K770" s="241"/>
    </row>
    <row r="771" spans="1:11" ht="12.75">
      <c r="A771" s="3"/>
      <c r="B771" s="4"/>
      <c r="E771" s="265"/>
      <c r="F771" s="288"/>
      <c r="G771" s="287"/>
      <c r="H771" s="305"/>
      <c r="I771" s="268"/>
      <c r="K771" s="241"/>
    </row>
    <row r="772" spans="1:11" ht="12.75">
      <c r="A772" s="3"/>
      <c r="B772" s="4"/>
      <c r="E772" s="265"/>
      <c r="F772" s="288"/>
      <c r="G772" s="287"/>
      <c r="H772" s="305"/>
      <c r="I772" s="268"/>
      <c r="K772" s="241"/>
    </row>
    <row r="773" spans="1:11" ht="12.75">
      <c r="A773" s="3"/>
      <c r="B773" s="4"/>
      <c r="E773" s="265"/>
      <c r="F773" s="288"/>
      <c r="G773" s="287"/>
      <c r="H773" s="305"/>
      <c r="I773" s="268"/>
      <c r="K773" s="241"/>
    </row>
    <row r="774" spans="1:11" ht="12.75">
      <c r="A774" s="3"/>
      <c r="B774" s="4"/>
      <c r="E774" s="265"/>
      <c r="F774" s="288"/>
      <c r="G774" s="287"/>
      <c r="H774" s="305"/>
      <c r="I774" s="268"/>
      <c r="K774" s="241"/>
    </row>
    <row r="775" spans="1:11" ht="12.75">
      <c r="A775" s="3"/>
      <c r="B775" s="4"/>
      <c r="E775" s="265"/>
      <c r="F775" s="288"/>
      <c r="G775" s="287"/>
      <c r="H775" s="305"/>
      <c r="I775" s="268"/>
      <c r="K775" s="241"/>
    </row>
    <row r="776" spans="1:11" ht="12.75">
      <c r="A776" s="3"/>
      <c r="B776" s="4"/>
      <c r="E776" s="265"/>
      <c r="F776" s="288"/>
      <c r="G776" s="287"/>
      <c r="H776" s="305"/>
      <c r="I776" s="268"/>
      <c r="K776" s="241"/>
    </row>
    <row r="777" spans="1:11" ht="12.75">
      <c r="A777" s="3"/>
      <c r="B777" s="4"/>
      <c r="E777" s="265"/>
      <c r="F777" s="288"/>
      <c r="G777" s="287"/>
      <c r="H777" s="305"/>
      <c r="I777" s="268"/>
      <c r="K777" s="241"/>
    </row>
    <row r="778" spans="1:11" ht="12.75">
      <c r="A778" s="3"/>
      <c r="B778" s="4"/>
      <c r="E778" s="265"/>
      <c r="F778" s="288"/>
      <c r="G778" s="287"/>
      <c r="H778" s="305"/>
      <c r="I778" s="268"/>
      <c r="K778" s="241"/>
    </row>
    <row r="779" spans="1:11" ht="12.75">
      <c r="A779" s="3"/>
      <c r="B779" s="4"/>
      <c r="E779" s="265"/>
      <c r="F779" s="288"/>
      <c r="G779" s="287"/>
      <c r="H779" s="305"/>
      <c r="I779" s="268"/>
      <c r="K779" s="241"/>
    </row>
    <row r="780" spans="1:11" ht="12.75">
      <c r="A780" s="3"/>
      <c r="B780" s="4"/>
      <c r="E780" s="265"/>
      <c r="F780" s="288"/>
      <c r="G780" s="287"/>
      <c r="H780" s="305"/>
      <c r="I780" s="268"/>
      <c r="K780" s="241"/>
    </row>
    <row r="781" spans="1:11" ht="12.75">
      <c r="A781" s="3"/>
      <c r="B781" s="4"/>
      <c r="E781" s="265"/>
      <c r="F781" s="288"/>
      <c r="G781" s="287"/>
      <c r="H781" s="305"/>
      <c r="I781" s="268"/>
      <c r="K781" s="241"/>
    </row>
    <row r="782" spans="1:11" ht="12.75">
      <c r="A782" s="3"/>
      <c r="B782" s="4"/>
      <c r="E782" s="265"/>
      <c r="F782" s="288"/>
      <c r="G782" s="287"/>
      <c r="H782" s="305"/>
      <c r="I782" s="268"/>
      <c r="K782" s="241"/>
    </row>
    <row r="783" spans="1:11" ht="12.75">
      <c r="A783" s="3"/>
      <c r="B783" s="4"/>
      <c r="E783" s="265"/>
      <c r="F783" s="288"/>
      <c r="G783" s="287"/>
      <c r="H783" s="305"/>
      <c r="I783" s="268"/>
      <c r="K783" s="241"/>
    </row>
    <row r="784" spans="1:11" ht="12.75">
      <c r="A784" s="3"/>
      <c r="B784" s="4"/>
      <c r="E784" s="265"/>
      <c r="F784" s="288"/>
      <c r="G784" s="287"/>
      <c r="H784" s="305"/>
      <c r="I784" s="268"/>
      <c r="K784" s="241"/>
    </row>
    <row r="785" spans="1:11" ht="12.75">
      <c r="A785" s="3"/>
      <c r="B785" s="4"/>
      <c r="E785" s="265"/>
      <c r="F785" s="288"/>
      <c r="G785" s="287"/>
      <c r="H785" s="305"/>
      <c r="I785" s="268"/>
      <c r="K785" s="241"/>
    </row>
    <row r="786" spans="1:11" ht="12.75">
      <c r="A786" s="3"/>
      <c r="B786" s="4"/>
      <c r="E786" s="265"/>
      <c r="F786" s="288"/>
      <c r="G786" s="287"/>
      <c r="H786" s="305"/>
      <c r="I786" s="268"/>
      <c r="K786" s="241"/>
    </row>
    <row r="787" spans="1:11" ht="12.75">
      <c r="A787" s="3"/>
      <c r="B787" s="4"/>
      <c r="E787" s="265"/>
      <c r="F787" s="288"/>
      <c r="G787" s="287"/>
      <c r="H787" s="305"/>
      <c r="I787" s="268"/>
      <c r="K787" s="241"/>
    </row>
    <row r="788" spans="1:11" ht="12.75">
      <c r="A788" s="3"/>
      <c r="B788" s="4"/>
      <c r="E788" s="265"/>
      <c r="F788" s="288"/>
      <c r="G788" s="287"/>
      <c r="H788" s="305"/>
      <c r="I788" s="268"/>
      <c r="K788" s="241"/>
    </row>
    <row r="789" spans="1:11" ht="12.75">
      <c r="A789" s="3"/>
      <c r="B789" s="4"/>
      <c r="E789" s="265"/>
      <c r="F789" s="288"/>
      <c r="G789" s="287"/>
      <c r="H789" s="305"/>
      <c r="I789" s="268"/>
      <c r="K789" s="241"/>
    </row>
    <row r="790" spans="1:11" ht="12.75">
      <c r="A790" s="3"/>
      <c r="B790" s="4"/>
      <c r="E790" s="265"/>
      <c r="F790" s="288"/>
      <c r="G790" s="287"/>
      <c r="H790" s="305"/>
      <c r="I790" s="268"/>
      <c r="K790" s="241"/>
    </row>
    <row r="791" spans="1:11" ht="12.75">
      <c r="A791" s="3"/>
      <c r="B791" s="4"/>
      <c r="E791" s="265"/>
      <c r="F791" s="288"/>
      <c r="G791" s="287"/>
      <c r="H791" s="305"/>
      <c r="I791" s="268"/>
      <c r="K791" s="241"/>
    </row>
    <row r="792" spans="1:11" ht="12.75">
      <c r="A792" s="3"/>
      <c r="B792" s="4"/>
      <c r="E792" s="265"/>
      <c r="F792" s="288"/>
      <c r="G792" s="287"/>
      <c r="H792" s="305"/>
      <c r="I792" s="268"/>
      <c r="K792" s="241"/>
    </row>
    <row r="793" spans="1:11" ht="12.75">
      <c r="A793" s="3"/>
      <c r="B793" s="4"/>
      <c r="E793" s="265"/>
      <c r="F793" s="288"/>
      <c r="G793" s="287"/>
      <c r="H793" s="305"/>
      <c r="I793" s="268"/>
      <c r="K793" s="241"/>
    </row>
    <row r="794" spans="1:11" ht="12.75">
      <c r="A794" s="3"/>
      <c r="B794" s="4"/>
      <c r="E794" s="265"/>
      <c r="F794" s="288"/>
      <c r="G794" s="287"/>
      <c r="H794" s="305"/>
      <c r="I794" s="268"/>
      <c r="K794" s="241"/>
    </row>
    <row r="795" spans="1:11" ht="12.75">
      <c r="A795" s="3"/>
      <c r="B795" s="4"/>
      <c r="E795" s="265"/>
      <c r="F795" s="288"/>
      <c r="G795" s="287"/>
      <c r="H795" s="305"/>
      <c r="I795" s="268"/>
      <c r="K795" s="241"/>
    </row>
    <row r="796" spans="1:11" ht="12.75">
      <c r="A796" s="3"/>
      <c r="B796" s="4"/>
      <c r="E796" s="265"/>
      <c r="F796" s="288"/>
      <c r="G796" s="287"/>
      <c r="H796" s="305"/>
      <c r="I796" s="268"/>
      <c r="K796" s="241"/>
    </row>
    <row r="797" spans="1:11" ht="12.75">
      <c r="A797" s="3"/>
      <c r="B797" s="4"/>
      <c r="E797" s="265"/>
      <c r="F797" s="288"/>
      <c r="G797" s="287"/>
      <c r="H797" s="305"/>
      <c r="I797" s="268"/>
      <c r="K797" s="241"/>
    </row>
    <row r="798" spans="1:11" ht="12.75">
      <c r="A798" s="3"/>
      <c r="B798" s="4"/>
      <c r="E798" s="265"/>
      <c r="F798" s="288"/>
      <c r="G798" s="287"/>
      <c r="H798" s="305"/>
      <c r="I798" s="268"/>
      <c r="K798" s="241"/>
    </row>
    <row r="799" spans="1:11" ht="12.75">
      <c r="A799" s="3"/>
      <c r="B799" s="4"/>
      <c r="E799" s="265"/>
      <c r="F799" s="288"/>
      <c r="G799" s="287"/>
      <c r="H799" s="305"/>
      <c r="I799" s="268"/>
      <c r="K799" s="241"/>
    </row>
    <row r="800" spans="1:11" ht="12.75">
      <c r="A800" s="3"/>
      <c r="B800" s="4"/>
      <c r="E800" s="265"/>
      <c r="F800" s="288"/>
      <c r="G800" s="287"/>
      <c r="H800" s="305"/>
      <c r="I800" s="268"/>
      <c r="K800" s="241"/>
    </row>
    <row r="801" spans="1:11" ht="12.75">
      <c r="A801" s="3"/>
      <c r="B801" s="4"/>
      <c r="E801" s="265"/>
      <c r="F801" s="288"/>
      <c r="G801" s="287"/>
      <c r="H801" s="305"/>
      <c r="I801" s="268"/>
      <c r="K801" s="241"/>
    </row>
    <row r="802" spans="1:11" ht="12.75">
      <c r="A802" s="3"/>
      <c r="B802" s="4"/>
      <c r="E802" s="265"/>
      <c r="F802" s="288"/>
      <c r="G802" s="287"/>
      <c r="H802" s="305"/>
      <c r="I802" s="268"/>
      <c r="K802" s="241"/>
    </row>
    <row r="803" spans="1:11" ht="12.75">
      <c r="A803" s="3"/>
      <c r="B803" s="4"/>
      <c r="E803" s="265"/>
      <c r="F803" s="288"/>
      <c r="G803" s="287"/>
      <c r="H803" s="305"/>
      <c r="I803" s="268"/>
      <c r="K803" s="241"/>
    </row>
    <row r="804" spans="1:11" ht="12.75">
      <c r="A804" s="3"/>
      <c r="B804" s="4"/>
      <c r="E804" s="265"/>
      <c r="F804" s="288"/>
      <c r="G804" s="287"/>
      <c r="H804" s="305"/>
      <c r="I804" s="268"/>
      <c r="K804" s="241"/>
    </row>
    <row r="805" spans="1:11" ht="12.75">
      <c r="A805" s="3"/>
      <c r="B805" s="4"/>
      <c r="E805" s="265"/>
      <c r="F805" s="288"/>
      <c r="G805" s="287"/>
      <c r="H805" s="305"/>
      <c r="I805" s="268"/>
      <c r="K805" s="241"/>
    </row>
    <row r="806" spans="1:11" ht="12.75">
      <c r="A806" s="3"/>
      <c r="B806" s="4"/>
      <c r="E806" s="265"/>
      <c r="F806" s="288"/>
      <c r="G806" s="287"/>
      <c r="H806" s="305"/>
      <c r="I806" s="268"/>
      <c r="K806" s="241"/>
    </row>
    <row r="807" spans="1:11" ht="12.75">
      <c r="A807" s="3"/>
      <c r="B807" s="4"/>
      <c r="E807" s="265"/>
      <c r="F807" s="288"/>
      <c r="G807" s="287"/>
      <c r="H807" s="305"/>
      <c r="I807" s="268"/>
      <c r="K807" s="241"/>
    </row>
    <row r="808" spans="1:11" ht="12.75">
      <c r="A808" s="3"/>
      <c r="B808" s="4"/>
      <c r="E808" s="265"/>
      <c r="F808" s="288"/>
      <c r="G808" s="287"/>
      <c r="H808" s="305"/>
      <c r="I808" s="268"/>
      <c r="K808" s="241"/>
    </row>
    <row r="809" spans="1:11" ht="12.75">
      <c r="A809" s="3"/>
      <c r="B809" s="4"/>
      <c r="E809" s="265"/>
      <c r="F809" s="288"/>
      <c r="G809" s="287"/>
      <c r="H809" s="305"/>
      <c r="I809" s="268"/>
      <c r="K809" s="241"/>
    </row>
    <row r="810" spans="1:11" ht="12.75">
      <c r="A810" s="3"/>
      <c r="B810" s="4"/>
      <c r="E810" s="265"/>
      <c r="F810" s="288"/>
      <c r="G810" s="287"/>
      <c r="H810" s="305"/>
      <c r="I810" s="268"/>
      <c r="K810" s="241"/>
    </row>
    <row r="811" spans="1:11" ht="12.75">
      <c r="A811" s="3"/>
      <c r="B811" s="4"/>
      <c r="E811" s="265"/>
      <c r="F811" s="288"/>
      <c r="G811" s="287"/>
      <c r="H811" s="305"/>
      <c r="I811" s="268"/>
      <c r="K811" s="241"/>
    </row>
    <row r="812" spans="1:11" ht="12.75">
      <c r="A812" s="3"/>
      <c r="B812" s="4"/>
      <c r="E812" s="265"/>
      <c r="F812" s="288"/>
      <c r="G812" s="287"/>
      <c r="H812" s="305"/>
      <c r="I812" s="268"/>
      <c r="K812" s="241"/>
    </row>
    <row r="813" spans="1:11" ht="12.75">
      <c r="A813" s="3"/>
      <c r="B813" s="4"/>
      <c r="E813" s="265"/>
      <c r="F813" s="288"/>
      <c r="G813" s="287"/>
      <c r="H813" s="305"/>
      <c r="I813" s="268"/>
      <c r="K813" s="241"/>
    </row>
    <row r="814" spans="1:11" ht="12.75">
      <c r="A814" s="3"/>
      <c r="B814" s="4"/>
      <c r="E814" s="265"/>
      <c r="F814" s="288"/>
      <c r="G814" s="287"/>
      <c r="H814" s="305"/>
      <c r="I814" s="268"/>
      <c r="K814" s="241"/>
    </row>
    <row r="815" spans="1:11" ht="12.75">
      <c r="A815" s="3"/>
      <c r="B815" s="4"/>
      <c r="E815" s="265"/>
      <c r="F815" s="288"/>
      <c r="G815" s="287"/>
      <c r="H815" s="305"/>
      <c r="I815" s="268"/>
      <c r="K815" s="241"/>
    </row>
    <row r="816" spans="1:11" ht="12.75">
      <c r="A816" s="3"/>
      <c r="B816" s="4"/>
      <c r="E816" s="265"/>
      <c r="F816" s="288"/>
      <c r="G816" s="287"/>
      <c r="H816" s="305"/>
      <c r="I816" s="268"/>
      <c r="K816" s="241"/>
    </row>
    <row r="817" spans="1:11" ht="12.75">
      <c r="A817" s="3"/>
      <c r="B817" s="4"/>
      <c r="E817" s="265"/>
      <c r="F817" s="288"/>
      <c r="G817" s="287"/>
      <c r="H817" s="305"/>
      <c r="I817" s="268"/>
      <c r="K817" s="241"/>
    </row>
    <row r="818" spans="1:11" ht="12.75">
      <c r="A818" s="3"/>
      <c r="B818" s="4"/>
      <c r="E818" s="265"/>
      <c r="F818" s="288"/>
      <c r="G818" s="287"/>
      <c r="H818" s="305"/>
      <c r="I818" s="268"/>
      <c r="K818" s="241"/>
    </row>
    <row r="819" spans="1:11" ht="12.75">
      <c r="A819" s="3"/>
      <c r="B819" s="4"/>
      <c r="E819" s="265"/>
      <c r="F819" s="288"/>
      <c r="G819" s="287"/>
      <c r="H819" s="305"/>
      <c r="I819" s="268"/>
      <c r="K819" s="241"/>
    </row>
    <row r="820" spans="1:11" ht="12.75">
      <c r="A820" s="3"/>
      <c r="B820" s="4"/>
      <c r="E820" s="265"/>
      <c r="F820" s="288"/>
      <c r="G820" s="287"/>
      <c r="H820" s="305"/>
      <c r="I820" s="268"/>
      <c r="K820" s="241"/>
    </row>
    <row r="821" spans="1:11" ht="12.75">
      <c r="A821" s="3"/>
      <c r="B821" s="4"/>
      <c r="E821" s="265"/>
      <c r="F821" s="288"/>
      <c r="G821" s="287"/>
      <c r="H821" s="305"/>
      <c r="I821" s="268"/>
      <c r="K821" s="241"/>
    </row>
    <row r="822" spans="1:11" ht="12.75">
      <c r="A822" s="3"/>
      <c r="B822" s="4"/>
      <c r="E822" s="265"/>
      <c r="F822" s="288"/>
      <c r="G822" s="287"/>
      <c r="H822" s="305"/>
      <c r="I822" s="268"/>
      <c r="K822" s="241"/>
    </row>
    <row r="823" spans="1:11" ht="12.75">
      <c r="A823" s="3"/>
      <c r="B823" s="4"/>
      <c r="E823" s="265"/>
      <c r="F823" s="288"/>
      <c r="G823" s="287"/>
      <c r="H823" s="305"/>
      <c r="I823" s="268"/>
      <c r="K823" s="241"/>
    </row>
    <row r="824" spans="1:11" ht="12.75">
      <c r="A824" s="3"/>
      <c r="B824" s="4"/>
      <c r="E824" s="265"/>
      <c r="F824" s="288"/>
      <c r="G824" s="287"/>
      <c r="H824" s="305"/>
      <c r="I824" s="268"/>
      <c r="K824" s="241"/>
    </row>
    <row r="825" spans="1:11" ht="12.75">
      <c r="A825" s="3"/>
      <c r="B825" s="4"/>
      <c r="E825" s="265"/>
      <c r="F825" s="288"/>
      <c r="G825" s="287"/>
      <c r="H825" s="305"/>
      <c r="I825" s="268"/>
      <c r="K825" s="241"/>
    </row>
    <row r="826" spans="1:11" ht="12.75">
      <c r="A826" s="3"/>
      <c r="B826" s="4"/>
      <c r="E826" s="265"/>
      <c r="F826" s="288"/>
      <c r="G826" s="287"/>
      <c r="H826" s="305"/>
      <c r="I826" s="268"/>
      <c r="K826" s="241"/>
    </row>
    <row r="827" spans="1:11" ht="12.75">
      <c r="A827" s="3"/>
      <c r="B827" s="4"/>
      <c r="E827" s="265"/>
      <c r="F827" s="288"/>
      <c r="G827" s="287"/>
      <c r="H827" s="305"/>
      <c r="I827" s="268"/>
      <c r="K827" s="241"/>
    </row>
    <row r="828" spans="1:11" ht="12.75">
      <c r="A828" s="3"/>
      <c r="B828" s="4"/>
      <c r="E828" s="265"/>
      <c r="F828" s="288"/>
      <c r="G828" s="287"/>
      <c r="H828" s="305"/>
      <c r="I828" s="268"/>
      <c r="K828" s="241"/>
    </row>
    <row r="829" spans="1:11" ht="12.75">
      <c r="A829" s="3"/>
      <c r="B829" s="4"/>
      <c r="E829" s="265"/>
      <c r="F829" s="288"/>
      <c r="G829" s="287"/>
      <c r="H829" s="305"/>
      <c r="I829" s="268"/>
      <c r="K829" s="241"/>
    </row>
    <row r="830" spans="1:11" ht="12.75">
      <c r="A830" s="3"/>
      <c r="B830" s="4"/>
      <c r="E830" s="265"/>
      <c r="F830" s="288"/>
      <c r="G830" s="287"/>
      <c r="H830" s="305"/>
      <c r="I830" s="268"/>
      <c r="K830" s="241"/>
    </row>
    <row r="831" spans="1:11" ht="12.75">
      <c r="A831" s="3"/>
      <c r="B831" s="4"/>
      <c r="E831" s="265"/>
      <c r="F831" s="288"/>
      <c r="G831" s="287"/>
      <c r="H831" s="305"/>
      <c r="I831" s="268"/>
      <c r="K831" s="241"/>
    </row>
    <row r="832" spans="1:11" ht="12.75">
      <c r="A832" s="3"/>
      <c r="B832" s="4"/>
      <c r="E832" s="265"/>
      <c r="F832" s="288"/>
      <c r="G832" s="287"/>
      <c r="H832" s="305"/>
      <c r="I832" s="268"/>
      <c r="K832" s="241"/>
    </row>
    <row r="833" spans="1:11" ht="12.75">
      <c r="A833" s="3"/>
      <c r="B833" s="4"/>
      <c r="E833" s="265"/>
      <c r="F833" s="288"/>
      <c r="G833" s="287"/>
      <c r="H833" s="305"/>
      <c r="I833" s="268"/>
      <c r="K833" s="241"/>
    </row>
    <row r="834" spans="1:11" ht="12.75">
      <c r="A834" s="3"/>
      <c r="B834" s="4"/>
      <c r="E834" s="265"/>
      <c r="F834" s="288"/>
      <c r="G834" s="287"/>
      <c r="H834" s="305"/>
      <c r="I834" s="268"/>
      <c r="K834" s="241"/>
    </row>
    <row r="835" spans="1:11" ht="12.75">
      <c r="A835" s="3"/>
      <c r="B835" s="4"/>
      <c r="E835" s="265"/>
      <c r="F835" s="288"/>
      <c r="G835" s="287"/>
      <c r="H835" s="305"/>
      <c r="I835" s="268"/>
      <c r="K835" s="241"/>
    </row>
    <row r="836" spans="1:11" ht="12.75">
      <c r="A836" s="3"/>
      <c r="B836" s="4"/>
      <c r="E836" s="265"/>
      <c r="F836" s="288"/>
      <c r="G836" s="287"/>
      <c r="H836" s="305"/>
      <c r="I836" s="268"/>
      <c r="K836" s="241"/>
    </row>
    <row r="837" spans="1:11" ht="12.75">
      <c r="A837" s="3"/>
      <c r="B837" s="4"/>
      <c r="E837" s="265"/>
      <c r="F837" s="288"/>
      <c r="G837" s="287"/>
      <c r="H837" s="305"/>
      <c r="I837" s="268"/>
      <c r="K837" s="241"/>
    </row>
    <row r="838" spans="1:11" ht="12.75">
      <c r="A838" s="3"/>
      <c r="B838" s="4"/>
      <c r="E838" s="265"/>
      <c r="F838" s="288"/>
      <c r="G838" s="287"/>
      <c r="H838" s="305"/>
      <c r="I838" s="268"/>
      <c r="K838" s="241"/>
    </row>
    <row r="839" spans="1:11" ht="12.75">
      <c r="A839" s="3"/>
      <c r="B839" s="4"/>
      <c r="E839" s="265"/>
      <c r="F839" s="288"/>
      <c r="G839" s="287"/>
      <c r="H839" s="305"/>
      <c r="I839" s="268"/>
      <c r="K839" s="241"/>
    </row>
    <row r="840" spans="1:11" ht="12.75">
      <c r="A840" s="3"/>
      <c r="B840" s="4"/>
      <c r="E840" s="265"/>
      <c r="F840" s="288"/>
      <c r="G840" s="287"/>
      <c r="H840" s="305"/>
      <c r="I840" s="268"/>
      <c r="K840" s="241"/>
    </row>
    <row r="841" spans="1:11" ht="12.75">
      <c r="A841" s="3"/>
      <c r="B841" s="4"/>
      <c r="E841" s="265"/>
      <c r="F841" s="288"/>
      <c r="G841" s="287"/>
      <c r="H841" s="305"/>
      <c r="I841" s="268"/>
      <c r="K841" s="241"/>
    </row>
    <row r="842" spans="1:11" ht="12.75">
      <c r="A842" s="3"/>
      <c r="B842" s="4"/>
      <c r="E842" s="265"/>
      <c r="F842" s="288"/>
      <c r="G842" s="287"/>
      <c r="H842" s="305"/>
      <c r="I842" s="268"/>
      <c r="K842" s="241"/>
    </row>
    <row r="843" spans="1:11" ht="12.75">
      <c r="A843" s="3"/>
      <c r="B843" s="4"/>
      <c r="E843" s="265"/>
      <c r="F843" s="288"/>
      <c r="G843" s="287"/>
      <c r="H843" s="305"/>
      <c r="I843" s="268"/>
      <c r="K843" s="241"/>
    </row>
    <row r="844" spans="1:11" ht="12.75">
      <c r="A844" s="3"/>
      <c r="B844" s="4"/>
      <c r="E844" s="265"/>
      <c r="F844" s="288"/>
      <c r="G844" s="287"/>
      <c r="H844" s="305"/>
      <c r="I844" s="268"/>
      <c r="K844" s="241"/>
    </row>
    <row r="845" spans="1:11" ht="12.75">
      <c r="A845" s="3"/>
      <c r="B845" s="4"/>
      <c r="E845" s="265"/>
      <c r="F845" s="288"/>
      <c r="G845" s="287"/>
      <c r="H845" s="305"/>
      <c r="I845" s="268"/>
      <c r="K845" s="241"/>
    </row>
    <row r="846" spans="1:11" ht="12.75">
      <c r="A846" s="3"/>
      <c r="B846" s="4"/>
      <c r="E846" s="265"/>
      <c r="F846" s="288"/>
      <c r="G846" s="287"/>
      <c r="H846" s="305"/>
      <c r="I846" s="268"/>
      <c r="K846" s="241"/>
    </row>
    <row r="847" spans="1:11" ht="12.75">
      <c r="A847" s="3"/>
      <c r="B847" s="4"/>
      <c r="E847" s="265"/>
      <c r="F847" s="288"/>
      <c r="G847" s="287"/>
      <c r="H847" s="305"/>
      <c r="I847" s="268"/>
      <c r="K847" s="241"/>
    </row>
    <row r="848" spans="1:11" ht="12.75">
      <c r="A848" s="3"/>
      <c r="B848" s="4"/>
      <c r="E848" s="265"/>
      <c r="F848" s="288"/>
      <c r="G848" s="287"/>
      <c r="H848" s="305"/>
      <c r="I848" s="268"/>
      <c r="K848" s="241"/>
    </row>
    <row r="849" spans="1:11" ht="12.75">
      <c r="A849" s="3"/>
      <c r="B849" s="4"/>
      <c r="E849" s="265"/>
      <c r="F849" s="288"/>
      <c r="G849" s="287"/>
      <c r="H849" s="305"/>
      <c r="I849" s="268"/>
      <c r="K849" s="241"/>
    </row>
    <row r="850" spans="1:11" ht="12.75">
      <c r="A850" s="3"/>
      <c r="B850" s="4"/>
      <c r="E850" s="265"/>
      <c r="F850" s="288"/>
      <c r="G850" s="287"/>
      <c r="H850" s="305"/>
      <c r="I850" s="268"/>
      <c r="K850" s="241"/>
    </row>
    <row r="851" spans="1:11" ht="12.75">
      <c r="A851" s="3"/>
      <c r="B851" s="4"/>
      <c r="E851" s="265"/>
      <c r="F851" s="288"/>
      <c r="G851" s="287"/>
      <c r="H851" s="305"/>
      <c r="I851" s="268"/>
      <c r="K851" s="241"/>
    </row>
    <row r="852" spans="1:11" ht="12.75">
      <c r="A852" s="3"/>
      <c r="B852" s="4"/>
      <c r="E852" s="265"/>
      <c r="F852" s="288"/>
      <c r="G852" s="287"/>
      <c r="H852" s="305"/>
      <c r="I852" s="268"/>
      <c r="K852" s="241"/>
    </row>
    <row r="853" spans="1:11" ht="12.75">
      <c r="A853" s="3"/>
      <c r="B853" s="4"/>
      <c r="E853" s="265"/>
      <c r="F853" s="288"/>
      <c r="G853" s="287"/>
      <c r="H853" s="305"/>
      <c r="I853" s="268"/>
      <c r="K853" s="241"/>
    </row>
    <row r="854" spans="1:11" ht="12.75">
      <c r="A854" s="3"/>
      <c r="B854" s="4"/>
      <c r="E854" s="265"/>
      <c r="F854" s="288"/>
      <c r="G854" s="287"/>
      <c r="H854" s="305"/>
      <c r="I854" s="268"/>
      <c r="K854" s="241"/>
    </row>
    <row r="855" spans="1:11" ht="12.75">
      <c r="A855" s="3"/>
      <c r="B855" s="4"/>
      <c r="E855" s="265"/>
      <c r="F855" s="288"/>
      <c r="G855" s="287"/>
      <c r="H855" s="305"/>
      <c r="I855" s="268"/>
      <c r="K855" s="241"/>
    </row>
    <row r="856" spans="1:11" ht="12.75">
      <c r="A856" s="3"/>
      <c r="B856" s="4"/>
      <c r="E856" s="265"/>
      <c r="F856" s="288"/>
      <c r="G856" s="287"/>
      <c r="H856" s="305"/>
      <c r="I856" s="268"/>
      <c r="K856" s="241"/>
    </row>
    <row r="857" spans="1:11" ht="12.75">
      <c r="A857" s="3"/>
      <c r="B857" s="4"/>
      <c r="E857" s="265"/>
      <c r="F857" s="288"/>
      <c r="G857" s="287"/>
      <c r="H857" s="305"/>
      <c r="I857" s="268"/>
      <c r="K857" s="241"/>
    </row>
    <row r="858" spans="1:11" ht="12.75">
      <c r="A858" s="3"/>
      <c r="B858" s="4"/>
      <c r="E858" s="265"/>
      <c r="F858" s="288"/>
      <c r="G858" s="287"/>
      <c r="H858" s="305"/>
      <c r="I858" s="268"/>
      <c r="K858" s="241"/>
    </row>
    <row r="859" spans="1:11" ht="12.75">
      <c r="A859" s="3"/>
      <c r="B859" s="4"/>
      <c r="E859" s="265"/>
      <c r="F859" s="288"/>
      <c r="G859" s="287"/>
      <c r="H859" s="305"/>
      <c r="I859" s="268"/>
      <c r="K859" s="241"/>
    </row>
    <row r="860" spans="1:11" ht="12.75">
      <c r="A860" s="3"/>
      <c r="B860" s="4"/>
      <c r="E860" s="265"/>
      <c r="F860" s="288"/>
      <c r="G860" s="287"/>
      <c r="H860" s="305"/>
      <c r="I860" s="268"/>
      <c r="K860" s="241"/>
    </row>
    <row r="861" spans="1:11" ht="12.75">
      <c r="A861" s="3"/>
      <c r="B861" s="4"/>
      <c r="E861" s="265"/>
      <c r="F861" s="288"/>
      <c r="G861" s="287"/>
      <c r="H861" s="305"/>
      <c r="I861" s="268"/>
      <c r="K861" s="241"/>
    </row>
    <row r="862" spans="1:11" ht="12.75">
      <c r="A862" s="3"/>
      <c r="B862" s="4"/>
      <c r="E862" s="265"/>
      <c r="F862" s="288"/>
      <c r="G862" s="287"/>
      <c r="H862" s="305"/>
      <c r="I862" s="268"/>
      <c r="K862" s="241"/>
    </row>
    <row r="863" spans="1:11" ht="12.75">
      <c r="A863" s="3"/>
      <c r="B863" s="4"/>
      <c r="E863" s="265"/>
      <c r="F863" s="288"/>
      <c r="G863" s="287"/>
      <c r="H863" s="305"/>
      <c r="I863" s="268"/>
      <c r="K863" s="241"/>
    </row>
    <row r="864" spans="1:11" ht="12.75">
      <c r="A864" s="3"/>
      <c r="B864" s="4"/>
      <c r="E864" s="265"/>
      <c r="F864" s="288"/>
      <c r="G864" s="287"/>
      <c r="H864" s="305"/>
      <c r="I864" s="268"/>
      <c r="K864" s="241"/>
    </row>
    <row r="865" spans="1:11" ht="12.75">
      <c r="A865" s="3"/>
      <c r="B865" s="4"/>
      <c r="E865" s="265"/>
      <c r="F865" s="288"/>
      <c r="G865" s="287"/>
      <c r="H865" s="305"/>
      <c r="I865" s="268"/>
      <c r="K865" s="241"/>
    </row>
    <row r="866" spans="1:11" ht="12.75">
      <c r="A866" s="3"/>
      <c r="B866" s="4"/>
      <c r="E866" s="265"/>
      <c r="F866" s="288"/>
      <c r="G866" s="287"/>
      <c r="H866" s="305"/>
      <c r="I866" s="268"/>
      <c r="K866" s="241"/>
    </row>
    <row r="867" spans="1:11" ht="12.75">
      <c r="A867" s="3"/>
      <c r="B867" s="4"/>
      <c r="E867" s="265"/>
      <c r="F867" s="288"/>
      <c r="G867" s="287"/>
      <c r="H867" s="305"/>
      <c r="I867" s="268"/>
      <c r="K867" s="241"/>
    </row>
    <row r="868" spans="1:11" ht="12.75">
      <c r="A868" s="3"/>
      <c r="B868" s="4"/>
      <c r="E868" s="265"/>
      <c r="F868" s="288"/>
      <c r="G868" s="287"/>
      <c r="H868" s="305"/>
      <c r="I868" s="268"/>
      <c r="K868" s="241"/>
    </row>
    <row r="869" spans="1:11" ht="12.75">
      <c r="A869" s="3"/>
      <c r="B869" s="4"/>
      <c r="E869" s="265"/>
      <c r="F869" s="288"/>
      <c r="G869" s="287"/>
      <c r="H869" s="305"/>
      <c r="I869" s="268"/>
      <c r="K869" s="241"/>
    </row>
    <row r="870" spans="1:11" ht="12.75">
      <c r="A870" s="3"/>
      <c r="B870" s="4"/>
      <c r="E870" s="265"/>
      <c r="F870" s="288"/>
      <c r="G870" s="287"/>
      <c r="H870" s="305"/>
      <c r="I870" s="268"/>
      <c r="K870" s="241"/>
    </row>
    <row r="871" spans="1:11" ht="12.75">
      <c r="A871" s="3"/>
      <c r="B871" s="4"/>
      <c r="E871" s="265"/>
      <c r="F871" s="288"/>
      <c r="G871" s="287"/>
      <c r="H871" s="305"/>
      <c r="I871" s="268"/>
      <c r="K871" s="241"/>
    </row>
    <row r="872" spans="1:11" ht="12.75">
      <c r="A872" s="3"/>
      <c r="B872" s="4"/>
      <c r="E872" s="265"/>
      <c r="F872" s="288"/>
      <c r="G872" s="287"/>
      <c r="H872" s="305"/>
      <c r="I872" s="268"/>
      <c r="K872" s="241"/>
    </row>
    <row r="873" spans="1:11" ht="12.75">
      <c r="A873" s="3"/>
      <c r="B873" s="4"/>
      <c r="E873" s="265"/>
      <c r="F873" s="288"/>
      <c r="G873" s="287"/>
      <c r="H873" s="305"/>
      <c r="I873" s="268"/>
      <c r="K873" s="241"/>
    </row>
    <row r="874" spans="1:11" ht="12.75">
      <c r="A874" s="3"/>
      <c r="B874" s="4"/>
      <c r="E874" s="265"/>
      <c r="F874" s="288"/>
      <c r="G874" s="287"/>
      <c r="H874" s="305"/>
      <c r="I874" s="268"/>
      <c r="K874" s="241"/>
    </row>
    <row r="875" spans="1:11" ht="12.75">
      <c r="A875" s="3"/>
      <c r="B875" s="4"/>
      <c r="E875" s="265"/>
      <c r="F875" s="288"/>
      <c r="G875" s="287"/>
      <c r="H875" s="305"/>
      <c r="I875" s="268"/>
      <c r="K875" s="241"/>
    </row>
    <row r="876" spans="1:11" ht="12.75">
      <c r="A876" s="3"/>
      <c r="B876" s="4"/>
      <c r="E876" s="265"/>
      <c r="F876" s="288"/>
      <c r="G876" s="287"/>
      <c r="H876" s="305"/>
      <c r="I876" s="268"/>
      <c r="K876" s="241"/>
    </row>
    <row r="877" spans="1:11" ht="12.75">
      <c r="A877" s="3"/>
      <c r="B877" s="4"/>
      <c r="E877" s="265"/>
      <c r="F877" s="288"/>
      <c r="G877" s="287"/>
      <c r="H877" s="305"/>
      <c r="I877" s="268"/>
      <c r="K877" s="241"/>
    </row>
    <row r="878" spans="1:11" ht="12.75">
      <c r="A878" s="3"/>
      <c r="B878" s="4"/>
      <c r="E878" s="265"/>
      <c r="F878" s="288"/>
      <c r="G878" s="287"/>
      <c r="H878" s="305"/>
      <c r="I878" s="268"/>
      <c r="K878" s="241"/>
    </row>
    <row r="879" spans="1:11" ht="12.75">
      <c r="A879" s="3"/>
      <c r="B879" s="4"/>
      <c r="E879" s="265"/>
      <c r="F879" s="288"/>
      <c r="G879" s="287"/>
      <c r="H879" s="305"/>
      <c r="I879" s="268"/>
      <c r="K879" s="241"/>
    </row>
    <row r="880" spans="1:11" ht="12.75">
      <c r="A880" s="3"/>
      <c r="B880" s="4"/>
      <c r="E880" s="265"/>
      <c r="F880" s="288"/>
      <c r="G880" s="287"/>
      <c r="H880" s="305"/>
      <c r="I880" s="268"/>
      <c r="K880" s="241"/>
    </row>
    <row r="881" spans="1:11" ht="12.75">
      <c r="A881" s="3"/>
      <c r="B881" s="4"/>
      <c r="E881" s="265"/>
      <c r="F881" s="288"/>
      <c r="G881" s="287"/>
      <c r="H881" s="305"/>
      <c r="I881" s="268"/>
      <c r="K881" s="241"/>
    </row>
    <row r="882" spans="1:11" ht="12.75">
      <c r="A882" s="3"/>
      <c r="B882" s="4"/>
      <c r="E882" s="265"/>
      <c r="F882" s="288"/>
      <c r="G882" s="287"/>
      <c r="H882" s="305"/>
      <c r="I882" s="268"/>
      <c r="K882" s="241"/>
    </row>
    <row r="883" spans="1:11" ht="12.75">
      <c r="A883" s="3"/>
      <c r="B883" s="4"/>
      <c r="E883" s="265"/>
      <c r="F883" s="288"/>
      <c r="G883" s="287"/>
      <c r="H883" s="305"/>
      <c r="I883" s="268"/>
      <c r="K883" s="241"/>
    </row>
    <row r="884" spans="1:11" ht="12.75">
      <c r="A884" s="3"/>
      <c r="B884" s="4"/>
      <c r="E884" s="265"/>
      <c r="F884" s="288"/>
      <c r="G884" s="287"/>
      <c r="H884" s="305"/>
      <c r="I884" s="268"/>
      <c r="K884" s="241"/>
    </row>
    <row r="885" spans="1:11" ht="12.75">
      <c r="A885" s="3"/>
      <c r="B885" s="4"/>
      <c r="E885" s="265"/>
      <c r="F885" s="288"/>
      <c r="G885" s="287"/>
      <c r="H885" s="305"/>
      <c r="I885" s="268"/>
      <c r="K885" s="241"/>
    </row>
    <row r="886" spans="1:11" ht="12.75">
      <c r="A886" s="3"/>
      <c r="B886" s="4"/>
      <c r="E886" s="265"/>
      <c r="F886" s="288"/>
      <c r="G886" s="287"/>
      <c r="H886" s="305"/>
      <c r="I886" s="268"/>
      <c r="K886" s="241"/>
    </row>
    <row r="887" spans="1:11" ht="12.75">
      <c r="A887" s="3"/>
      <c r="B887" s="4"/>
      <c r="E887" s="265"/>
      <c r="F887" s="288"/>
      <c r="G887" s="287"/>
      <c r="H887" s="305"/>
      <c r="I887" s="268"/>
      <c r="K887" s="241"/>
    </row>
    <row r="888" spans="1:11" ht="12.75">
      <c r="A888" s="3"/>
      <c r="B888" s="4"/>
      <c r="E888" s="265"/>
      <c r="F888" s="288"/>
      <c r="G888" s="287"/>
      <c r="H888" s="305"/>
      <c r="I888" s="268"/>
      <c r="K888" s="241"/>
    </row>
    <row r="889" spans="1:11" ht="12.75">
      <c r="A889" s="3"/>
      <c r="B889" s="4"/>
      <c r="E889" s="265"/>
      <c r="F889" s="288"/>
      <c r="G889" s="287"/>
      <c r="H889" s="305"/>
      <c r="I889" s="268"/>
      <c r="K889" s="241"/>
    </row>
    <row r="890" spans="1:11" ht="12.75">
      <c r="A890" s="3"/>
      <c r="B890" s="4"/>
      <c r="E890" s="265"/>
      <c r="F890" s="288"/>
      <c r="G890" s="287"/>
      <c r="H890" s="305"/>
      <c r="I890" s="268"/>
      <c r="K890" s="241"/>
    </row>
    <row r="891" spans="1:11" ht="12.75">
      <c r="A891" s="3"/>
      <c r="B891" s="4"/>
      <c r="E891" s="265"/>
      <c r="F891" s="288"/>
      <c r="G891" s="287"/>
      <c r="H891" s="305"/>
      <c r="I891" s="268"/>
      <c r="K891" s="241"/>
    </row>
    <row r="892" spans="1:11" ht="12.75">
      <c r="A892" s="3"/>
      <c r="B892" s="4"/>
      <c r="E892" s="265"/>
      <c r="F892" s="288"/>
      <c r="G892" s="287"/>
      <c r="H892" s="305"/>
      <c r="I892" s="268"/>
      <c r="K892" s="241"/>
    </row>
    <row r="893" spans="1:11" ht="12.75">
      <c r="A893" s="3"/>
      <c r="B893" s="4"/>
      <c r="E893" s="265"/>
      <c r="F893" s="288"/>
      <c r="G893" s="287"/>
      <c r="H893" s="305"/>
      <c r="I893" s="268"/>
      <c r="K893" s="241"/>
    </row>
    <row r="894" spans="1:11" ht="12.75">
      <c r="A894" s="3"/>
      <c r="B894" s="4"/>
      <c r="E894" s="265"/>
      <c r="F894" s="288"/>
      <c r="G894" s="287"/>
      <c r="H894" s="305"/>
      <c r="I894" s="268"/>
      <c r="K894" s="241"/>
    </row>
    <row r="895" spans="1:11" ht="12.75">
      <c r="A895" s="3"/>
      <c r="B895" s="4"/>
      <c r="E895" s="265"/>
      <c r="F895" s="288"/>
      <c r="G895" s="287"/>
      <c r="H895" s="305"/>
      <c r="I895" s="268"/>
      <c r="K895" s="241"/>
    </row>
    <row r="896" spans="1:11" ht="12.75">
      <c r="A896" s="3"/>
      <c r="B896" s="4"/>
      <c r="E896" s="265"/>
      <c r="F896" s="288"/>
      <c r="G896" s="287"/>
      <c r="H896" s="305"/>
      <c r="I896" s="268"/>
      <c r="K896" s="241"/>
    </row>
    <row r="897" spans="1:11" ht="12.75">
      <c r="A897" s="3"/>
      <c r="B897" s="4"/>
      <c r="E897" s="265"/>
      <c r="F897" s="288"/>
      <c r="G897" s="287"/>
      <c r="H897" s="305"/>
      <c r="I897" s="268"/>
      <c r="K897" s="241"/>
    </row>
    <row r="898" spans="1:11" ht="12.75">
      <c r="A898" s="3"/>
      <c r="B898" s="4"/>
      <c r="E898" s="265"/>
      <c r="F898" s="288"/>
      <c r="G898" s="287"/>
      <c r="H898" s="305"/>
      <c r="I898" s="268"/>
      <c r="K898" s="241"/>
    </row>
    <row r="899" spans="1:11" ht="12.75">
      <c r="A899" s="3"/>
      <c r="B899" s="4"/>
      <c r="E899" s="265"/>
      <c r="F899" s="288"/>
      <c r="G899" s="287"/>
      <c r="H899" s="305"/>
      <c r="I899" s="268"/>
      <c r="K899" s="241"/>
    </row>
    <row r="900" spans="1:11" ht="12.75">
      <c r="A900" s="3"/>
      <c r="B900" s="4"/>
      <c r="E900" s="265"/>
      <c r="F900" s="288"/>
      <c r="G900" s="287"/>
      <c r="H900" s="305"/>
      <c r="I900" s="268"/>
      <c r="K900" s="241"/>
    </row>
    <row r="901" spans="1:11" ht="12.75">
      <c r="A901" s="3"/>
      <c r="B901" s="4"/>
      <c r="E901" s="265"/>
      <c r="F901" s="288"/>
      <c r="G901" s="287"/>
      <c r="H901" s="305"/>
      <c r="I901" s="268"/>
      <c r="K901" s="241"/>
    </row>
    <row r="902" spans="1:11" ht="12.75">
      <c r="A902" s="3"/>
      <c r="B902" s="4"/>
      <c r="E902" s="265"/>
      <c r="F902" s="288"/>
      <c r="G902" s="287"/>
      <c r="H902" s="305"/>
      <c r="I902" s="268"/>
      <c r="K902" s="241"/>
    </row>
    <row r="903" spans="1:11" ht="12.75">
      <c r="A903" s="3"/>
      <c r="B903" s="4"/>
      <c r="E903" s="265"/>
      <c r="F903" s="288"/>
      <c r="G903" s="287"/>
      <c r="H903" s="305"/>
      <c r="I903" s="268"/>
      <c r="K903" s="241"/>
    </row>
    <row r="904" spans="1:11" ht="12.75">
      <c r="A904" s="3"/>
      <c r="B904" s="4"/>
      <c r="E904" s="265"/>
      <c r="F904" s="288"/>
      <c r="G904" s="287"/>
      <c r="H904" s="305"/>
      <c r="I904" s="268"/>
      <c r="K904" s="241"/>
    </row>
    <row r="905" spans="1:11" ht="12.75">
      <c r="A905" s="3"/>
      <c r="B905" s="4"/>
      <c r="E905" s="265"/>
      <c r="F905" s="288"/>
      <c r="G905" s="287"/>
      <c r="H905" s="305"/>
      <c r="I905" s="268"/>
      <c r="K905" s="241"/>
    </row>
    <row r="906" spans="1:11" ht="12.75">
      <c r="A906" s="3"/>
      <c r="B906" s="4"/>
      <c r="E906" s="265"/>
      <c r="F906" s="288"/>
      <c r="G906" s="287"/>
      <c r="H906" s="305"/>
      <c r="I906" s="268"/>
      <c r="K906" s="241"/>
    </row>
    <row r="907" spans="1:11" ht="12.75">
      <c r="A907" s="3"/>
      <c r="B907" s="4"/>
      <c r="E907" s="265"/>
      <c r="F907" s="288"/>
      <c r="G907" s="287"/>
      <c r="H907" s="305"/>
      <c r="I907" s="268"/>
      <c r="K907" s="241"/>
    </row>
    <row r="908" spans="1:11" ht="12.75">
      <c r="A908" s="3"/>
      <c r="B908" s="4"/>
      <c r="E908" s="265"/>
      <c r="F908" s="288"/>
      <c r="G908" s="287"/>
      <c r="H908" s="305"/>
      <c r="I908" s="268"/>
      <c r="K908" s="241"/>
    </row>
    <row r="909" spans="1:11" ht="12.75">
      <c r="A909" s="3"/>
      <c r="B909" s="4"/>
      <c r="E909" s="265"/>
      <c r="F909" s="288"/>
      <c r="G909" s="287"/>
      <c r="H909" s="305"/>
      <c r="I909" s="268"/>
      <c r="K909" s="241"/>
    </row>
    <row r="910" spans="1:11" ht="12.75">
      <c r="A910" s="3"/>
      <c r="B910" s="4"/>
      <c r="E910" s="265"/>
      <c r="F910" s="288"/>
      <c r="G910" s="287"/>
      <c r="H910" s="305"/>
      <c r="I910" s="268"/>
      <c r="K910" s="241"/>
    </row>
    <row r="911" spans="1:11" ht="12.75">
      <c r="A911" s="3"/>
      <c r="B911" s="4"/>
      <c r="E911" s="265"/>
      <c r="F911" s="288"/>
      <c r="G911" s="287"/>
      <c r="H911" s="305"/>
      <c r="I911" s="268"/>
      <c r="K911" s="241"/>
    </row>
    <row r="912" spans="1:11" ht="12.75">
      <c r="A912" s="3"/>
      <c r="B912" s="4"/>
      <c r="E912" s="265"/>
      <c r="F912" s="288"/>
      <c r="G912" s="287"/>
      <c r="H912" s="305"/>
      <c r="I912" s="268"/>
      <c r="K912" s="241"/>
    </row>
    <row r="913" spans="1:11" ht="12.75">
      <c r="A913" s="3"/>
      <c r="B913" s="4"/>
      <c r="E913" s="265"/>
      <c r="F913" s="288"/>
      <c r="G913" s="287"/>
      <c r="H913" s="305"/>
      <c r="I913" s="268"/>
      <c r="K913" s="241"/>
    </row>
    <row r="914" spans="1:11" ht="12.75">
      <c r="A914" s="3"/>
      <c r="B914" s="4"/>
      <c r="E914" s="265"/>
      <c r="F914" s="288"/>
      <c r="G914" s="287"/>
      <c r="H914" s="305"/>
      <c r="I914" s="268"/>
      <c r="K914" s="241"/>
    </row>
    <row r="915" spans="1:11" ht="12.75">
      <c r="A915" s="3"/>
      <c r="B915" s="4"/>
      <c r="E915" s="265"/>
      <c r="F915" s="288"/>
      <c r="G915" s="287"/>
      <c r="H915" s="305"/>
      <c r="I915" s="268"/>
      <c r="K915" s="241"/>
    </row>
    <row r="916" spans="1:11" ht="12.75">
      <c r="A916" s="3"/>
      <c r="B916" s="4"/>
      <c r="E916" s="265"/>
      <c r="F916" s="288"/>
      <c r="G916" s="287"/>
      <c r="H916" s="305"/>
      <c r="I916" s="268"/>
      <c r="K916" s="241"/>
    </row>
    <row r="917" spans="1:11" ht="12.75">
      <c r="A917" s="3"/>
      <c r="B917" s="4"/>
      <c r="E917" s="265"/>
      <c r="F917" s="288"/>
      <c r="G917" s="287"/>
      <c r="H917" s="305"/>
      <c r="I917" s="268"/>
      <c r="K917" s="241"/>
    </row>
    <row r="918" spans="1:11" ht="12.75">
      <c r="A918" s="3"/>
      <c r="B918" s="4"/>
      <c r="E918" s="265"/>
      <c r="F918" s="288"/>
      <c r="G918" s="287"/>
      <c r="H918" s="305"/>
      <c r="I918" s="268"/>
      <c r="K918" s="241"/>
    </row>
    <row r="919" spans="1:11" ht="12.75">
      <c r="A919" s="3"/>
      <c r="B919" s="4"/>
      <c r="E919" s="265"/>
      <c r="F919" s="288"/>
      <c r="G919" s="287"/>
      <c r="H919" s="305"/>
      <c r="I919" s="268"/>
      <c r="K919" s="241"/>
    </row>
    <row r="920" spans="1:11" ht="12.75">
      <c r="A920" s="3"/>
      <c r="B920" s="4"/>
      <c r="E920" s="265"/>
      <c r="F920" s="288"/>
      <c r="G920" s="287"/>
      <c r="H920" s="305"/>
      <c r="I920" s="268"/>
      <c r="K920" s="241"/>
    </row>
    <row r="921" spans="1:11" ht="12.75">
      <c r="A921" s="3"/>
      <c r="B921" s="4"/>
      <c r="E921" s="265"/>
      <c r="F921" s="288"/>
      <c r="G921" s="287"/>
      <c r="H921" s="305"/>
      <c r="I921" s="268"/>
      <c r="K921" s="241"/>
    </row>
    <row r="922" spans="1:11" ht="12.75">
      <c r="A922" s="3"/>
      <c r="B922" s="4"/>
      <c r="E922" s="265"/>
      <c r="F922" s="288"/>
      <c r="G922" s="287"/>
      <c r="H922" s="305"/>
      <c r="I922" s="268"/>
      <c r="K922" s="241"/>
    </row>
    <row r="923" spans="1:11" ht="12.75">
      <c r="A923" s="3"/>
      <c r="B923" s="4"/>
      <c r="E923" s="265"/>
      <c r="F923" s="288"/>
      <c r="G923" s="287"/>
      <c r="H923" s="305"/>
      <c r="I923" s="268"/>
      <c r="K923" s="241"/>
    </row>
    <row r="924" spans="1:11" ht="12.75">
      <c r="A924" s="3"/>
      <c r="B924" s="4"/>
      <c r="E924" s="265"/>
      <c r="F924" s="288"/>
      <c r="G924" s="287"/>
      <c r="H924" s="305"/>
      <c r="I924" s="268"/>
      <c r="K924" s="241"/>
    </row>
    <row r="925" spans="1:11" ht="12.75">
      <c r="A925" s="3"/>
      <c r="B925" s="4"/>
      <c r="E925" s="265"/>
      <c r="F925" s="288"/>
      <c r="G925" s="287"/>
      <c r="H925" s="305"/>
      <c r="I925" s="268"/>
      <c r="K925" s="241"/>
    </row>
    <row r="926" spans="1:11" ht="12.75">
      <c r="A926" s="3"/>
      <c r="B926" s="4"/>
      <c r="E926" s="265"/>
      <c r="F926" s="288"/>
      <c r="G926" s="287"/>
      <c r="H926" s="305"/>
      <c r="I926" s="268"/>
      <c r="K926" s="241"/>
    </row>
    <row r="927" spans="1:11" ht="12.75">
      <c r="A927" s="3"/>
      <c r="B927" s="4"/>
      <c r="E927" s="265"/>
      <c r="F927" s="288"/>
      <c r="G927" s="287"/>
      <c r="H927" s="305"/>
      <c r="I927" s="268"/>
      <c r="K927" s="241"/>
    </row>
    <row r="928" spans="1:11" ht="12.75">
      <c r="A928" s="3"/>
      <c r="B928" s="4"/>
      <c r="E928" s="265"/>
      <c r="F928" s="288"/>
      <c r="G928" s="287"/>
      <c r="H928" s="305"/>
      <c r="I928" s="268"/>
      <c r="K928" s="241"/>
    </row>
    <row r="929" spans="1:11" ht="12.75">
      <c r="A929" s="3"/>
      <c r="B929" s="4"/>
      <c r="E929" s="265"/>
      <c r="F929" s="288"/>
      <c r="G929" s="287"/>
      <c r="H929" s="305"/>
      <c r="I929" s="268"/>
      <c r="K929" s="241"/>
    </row>
    <row r="930" spans="1:11" ht="12.75">
      <c r="A930" s="3"/>
      <c r="B930" s="4"/>
      <c r="E930" s="265"/>
      <c r="F930" s="288"/>
      <c r="G930" s="287"/>
      <c r="H930" s="305"/>
      <c r="I930" s="268"/>
      <c r="K930" s="241"/>
    </row>
    <row r="931" spans="1:11" ht="12.75">
      <c r="A931" s="3"/>
      <c r="B931" s="4"/>
      <c r="E931" s="265"/>
      <c r="F931" s="288"/>
      <c r="G931" s="287"/>
      <c r="H931" s="305"/>
      <c r="I931" s="268"/>
      <c r="K931" s="241"/>
    </row>
    <row r="932" spans="1:11" ht="12.75">
      <c r="A932" s="3"/>
      <c r="B932" s="4"/>
      <c r="E932" s="265"/>
      <c r="F932" s="288"/>
      <c r="G932" s="287"/>
      <c r="H932" s="305"/>
      <c r="I932" s="268"/>
      <c r="K932" s="241"/>
    </row>
    <row r="933" spans="1:11" ht="12.75">
      <c r="A933" s="3"/>
      <c r="B933" s="4"/>
      <c r="E933" s="265"/>
      <c r="F933" s="288"/>
      <c r="G933" s="287"/>
      <c r="H933" s="305"/>
      <c r="I933" s="268"/>
      <c r="K933" s="241"/>
    </row>
    <row r="934" spans="1:11" ht="12.75">
      <c r="A934" s="3"/>
      <c r="B934" s="4"/>
      <c r="E934" s="265"/>
      <c r="F934" s="288"/>
      <c r="G934" s="287"/>
      <c r="H934" s="305"/>
      <c r="I934" s="268"/>
      <c r="K934" s="241"/>
    </row>
    <row r="935" spans="1:11" ht="12.75">
      <c r="A935" s="3"/>
      <c r="B935" s="4"/>
      <c r="E935" s="265"/>
      <c r="F935" s="288"/>
      <c r="G935" s="287"/>
      <c r="H935" s="305"/>
      <c r="I935" s="268"/>
      <c r="K935" s="241"/>
    </row>
    <row r="936" spans="1:11" ht="12.75">
      <c r="A936" s="3"/>
      <c r="B936" s="4"/>
      <c r="E936" s="265"/>
      <c r="F936" s="288"/>
      <c r="G936" s="287"/>
      <c r="H936" s="305"/>
      <c r="I936" s="268"/>
      <c r="K936" s="241"/>
    </row>
    <row r="937" spans="1:11" ht="12.75">
      <c r="A937" s="3"/>
      <c r="B937" s="4"/>
      <c r="E937" s="265"/>
      <c r="F937" s="288"/>
      <c r="G937" s="287"/>
      <c r="H937" s="305"/>
      <c r="I937" s="268"/>
      <c r="K937" s="241"/>
    </row>
    <row r="938" spans="1:11" ht="12.75">
      <c r="A938" s="3"/>
      <c r="B938" s="4"/>
      <c r="E938" s="265"/>
      <c r="F938" s="288"/>
      <c r="G938" s="287"/>
      <c r="H938" s="305"/>
      <c r="I938" s="268"/>
      <c r="K938" s="241"/>
    </row>
    <row r="939" spans="1:11" ht="12.75">
      <c r="A939" s="3"/>
      <c r="B939" s="4"/>
      <c r="E939" s="265"/>
      <c r="F939" s="288"/>
      <c r="G939" s="287"/>
      <c r="H939" s="305"/>
      <c r="I939" s="268"/>
      <c r="K939" s="241"/>
    </row>
    <row r="940" spans="1:11" ht="12.75">
      <c r="A940" s="3"/>
      <c r="B940" s="4"/>
      <c r="E940" s="265"/>
      <c r="F940" s="288"/>
      <c r="G940" s="287"/>
      <c r="H940" s="305"/>
      <c r="I940" s="268"/>
      <c r="K940" s="241"/>
    </row>
    <row r="941" spans="1:11" ht="12.75">
      <c r="A941" s="3"/>
      <c r="B941" s="4"/>
      <c r="E941" s="265"/>
      <c r="F941" s="288"/>
      <c r="G941" s="287"/>
      <c r="H941" s="305"/>
      <c r="I941" s="268"/>
      <c r="K941" s="241"/>
    </row>
    <row r="942" spans="1:11" ht="12.75">
      <c r="A942" s="3"/>
      <c r="B942" s="4"/>
      <c r="E942" s="265"/>
      <c r="F942" s="288"/>
      <c r="G942" s="287"/>
      <c r="H942" s="305"/>
      <c r="I942" s="268"/>
      <c r="K942" s="241"/>
    </row>
    <row r="943" spans="1:11" ht="12.75">
      <c r="A943" s="3"/>
      <c r="B943" s="4"/>
      <c r="E943" s="265"/>
      <c r="F943" s="288"/>
      <c r="G943" s="287"/>
      <c r="H943" s="305"/>
      <c r="I943" s="268"/>
      <c r="K943" s="241"/>
    </row>
    <row r="944" spans="1:11" ht="12.75">
      <c r="A944" s="3"/>
      <c r="B944" s="4"/>
      <c r="E944" s="265"/>
      <c r="F944" s="288"/>
      <c r="G944" s="287"/>
      <c r="H944" s="305"/>
      <c r="I944" s="268"/>
      <c r="K944" s="241"/>
    </row>
    <row r="945" spans="1:11" ht="12.75">
      <c r="A945" s="3"/>
      <c r="B945" s="4"/>
      <c r="E945" s="265"/>
      <c r="F945" s="288"/>
      <c r="G945" s="287"/>
      <c r="H945" s="305"/>
      <c r="I945" s="268"/>
      <c r="K945" s="241"/>
    </row>
    <row r="946" spans="1:11" ht="12.75">
      <c r="A946" s="3"/>
      <c r="B946" s="4"/>
      <c r="E946" s="265"/>
      <c r="F946" s="288"/>
      <c r="G946" s="287"/>
      <c r="H946" s="305"/>
      <c r="I946" s="268"/>
      <c r="K946" s="241"/>
    </row>
    <row r="947" spans="1:11" ht="12.75">
      <c r="A947" s="3"/>
      <c r="B947" s="4"/>
      <c r="E947" s="265"/>
      <c r="F947" s="288"/>
      <c r="G947" s="287"/>
      <c r="H947" s="305"/>
      <c r="I947" s="268"/>
      <c r="K947" s="241"/>
    </row>
    <row r="948" spans="1:11" ht="12.75">
      <c r="A948" s="3"/>
      <c r="B948" s="4"/>
      <c r="E948" s="265"/>
      <c r="F948" s="288"/>
      <c r="G948" s="287"/>
      <c r="H948" s="305"/>
      <c r="I948" s="268"/>
      <c r="K948" s="241"/>
    </row>
    <row r="949" spans="1:11" ht="12.75">
      <c r="A949" s="3"/>
      <c r="B949" s="4"/>
      <c r="E949" s="265"/>
      <c r="F949" s="288"/>
      <c r="G949" s="287"/>
      <c r="H949" s="305"/>
      <c r="I949" s="268"/>
      <c r="K949" s="241"/>
    </row>
    <row r="950" spans="1:11" ht="12.75">
      <c r="A950" s="3"/>
      <c r="B950" s="4"/>
      <c r="E950" s="265"/>
      <c r="F950" s="288"/>
      <c r="G950" s="287"/>
      <c r="H950" s="305"/>
      <c r="I950" s="268"/>
      <c r="K950" s="241"/>
    </row>
    <row r="951" spans="1:11" ht="12.75">
      <c r="A951" s="3"/>
      <c r="B951" s="4"/>
      <c r="E951" s="265"/>
      <c r="F951" s="288"/>
      <c r="G951" s="287"/>
      <c r="H951" s="305"/>
      <c r="I951" s="268"/>
      <c r="K951" s="241"/>
    </row>
    <row r="952" spans="1:11" ht="12.75">
      <c r="A952" s="3"/>
      <c r="B952" s="4"/>
      <c r="E952" s="265"/>
      <c r="F952" s="288"/>
      <c r="G952" s="287"/>
      <c r="H952" s="305"/>
      <c r="I952" s="268"/>
      <c r="K952" s="241"/>
    </row>
    <row r="953" spans="1:11" ht="12.75">
      <c r="A953" s="3"/>
      <c r="B953" s="4"/>
      <c r="E953" s="265"/>
      <c r="F953" s="288"/>
      <c r="G953" s="287"/>
      <c r="H953" s="305"/>
      <c r="I953" s="268"/>
      <c r="K953" s="241"/>
    </row>
    <row r="954" spans="1:11" ht="12.75">
      <c r="A954" s="3"/>
      <c r="B954" s="4"/>
      <c r="E954" s="265"/>
      <c r="F954" s="288"/>
      <c r="G954" s="287"/>
      <c r="H954" s="305"/>
      <c r="I954" s="268"/>
      <c r="K954" s="241"/>
    </row>
    <row r="955" spans="1:11" ht="12.75">
      <c r="A955" s="3"/>
      <c r="B955" s="4"/>
      <c r="E955" s="265"/>
      <c r="F955" s="288"/>
      <c r="G955" s="287"/>
      <c r="H955" s="305"/>
      <c r="I955" s="268"/>
      <c r="K955" s="241"/>
    </row>
    <row r="956" spans="1:11" ht="12.75">
      <c r="A956" s="3"/>
      <c r="B956" s="4"/>
      <c r="E956" s="265"/>
      <c r="F956" s="288"/>
      <c r="G956" s="287"/>
      <c r="H956" s="305"/>
      <c r="I956" s="268"/>
      <c r="K956" s="241"/>
    </row>
    <row r="957" spans="1:11" ht="12.75">
      <c r="A957" s="3"/>
      <c r="B957" s="4"/>
      <c r="E957" s="265"/>
      <c r="F957" s="288"/>
      <c r="G957" s="287"/>
      <c r="H957" s="305"/>
      <c r="I957" s="268"/>
      <c r="K957" s="241"/>
    </row>
    <row r="958" spans="1:11" ht="12.75">
      <c r="A958" s="3"/>
      <c r="B958" s="4"/>
      <c r="E958" s="265"/>
      <c r="F958" s="288"/>
      <c r="G958" s="287"/>
      <c r="H958" s="305"/>
      <c r="I958" s="268"/>
      <c r="K958" s="241"/>
    </row>
    <row r="959" spans="1:11" ht="12.75">
      <c r="A959" s="3"/>
      <c r="B959" s="4"/>
      <c r="E959" s="265"/>
      <c r="F959" s="288"/>
      <c r="G959" s="287"/>
      <c r="H959" s="305"/>
      <c r="I959" s="268"/>
      <c r="K959" s="241"/>
    </row>
    <row r="960" spans="1:11" ht="12.75">
      <c r="A960" s="3"/>
      <c r="B960" s="4"/>
      <c r="E960" s="265"/>
      <c r="F960" s="288"/>
      <c r="G960" s="287"/>
      <c r="H960" s="305"/>
      <c r="I960" s="268"/>
      <c r="K960" s="241"/>
    </row>
    <row r="961" spans="1:11" ht="12.75">
      <c r="A961" s="3"/>
      <c r="B961" s="4"/>
      <c r="E961" s="265"/>
      <c r="F961" s="288"/>
      <c r="G961" s="287"/>
      <c r="H961" s="305"/>
      <c r="I961" s="268"/>
      <c r="K961" s="241"/>
    </row>
    <row r="962" spans="1:11" ht="12.75">
      <c r="A962" s="3"/>
      <c r="B962" s="4"/>
      <c r="E962" s="265"/>
      <c r="F962" s="288"/>
      <c r="G962" s="287"/>
      <c r="H962" s="305"/>
      <c r="I962" s="268"/>
      <c r="K962" s="241"/>
    </row>
    <row r="963" spans="1:11" ht="12.75">
      <c r="A963" s="3"/>
      <c r="B963" s="4"/>
      <c r="E963" s="265"/>
      <c r="F963" s="288"/>
      <c r="G963" s="287"/>
      <c r="H963" s="305"/>
      <c r="I963" s="268"/>
      <c r="K963" s="241"/>
    </row>
    <row r="964" spans="1:11" ht="12.75">
      <c r="A964" s="3"/>
      <c r="B964" s="4"/>
      <c r="E964" s="265"/>
      <c r="F964" s="288"/>
      <c r="G964" s="287"/>
      <c r="H964" s="305"/>
      <c r="I964" s="268"/>
      <c r="K964" s="241"/>
    </row>
    <row r="965" spans="1:11" ht="12.75">
      <c r="A965" s="3"/>
      <c r="B965" s="4"/>
      <c r="E965" s="265"/>
      <c r="F965" s="288"/>
      <c r="G965" s="287"/>
      <c r="H965" s="305"/>
      <c r="I965" s="268"/>
      <c r="K965" s="241"/>
    </row>
    <row r="966" spans="1:11" ht="12.75">
      <c r="A966" s="3"/>
      <c r="B966" s="4"/>
      <c r="E966" s="265"/>
      <c r="F966" s="288"/>
      <c r="G966" s="287"/>
      <c r="H966" s="305"/>
      <c r="I966" s="268"/>
      <c r="K966" s="241"/>
    </row>
    <row r="967" spans="1:11" ht="12.75">
      <c r="A967" s="3"/>
      <c r="B967" s="4"/>
      <c r="E967" s="265"/>
      <c r="F967" s="288"/>
      <c r="G967" s="287"/>
      <c r="H967" s="305"/>
      <c r="I967" s="268"/>
      <c r="K967" s="241"/>
    </row>
    <row r="968" spans="1:11" ht="12.75">
      <c r="A968" s="3"/>
      <c r="B968" s="4"/>
      <c r="E968" s="265"/>
      <c r="F968" s="288"/>
      <c r="G968" s="287"/>
      <c r="H968" s="305"/>
      <c r="I968" s="268"/>
      <c r="K968" s="241"/>
    </row>
    <row r="969" spans="1:11" ht="12.75">
      <c r="A969" s="3"/>
      <c r="B969" s="4"/>
      <c r="E969" s="265"/>
      <c r="F969" s="288"/>
      <c r="G969" s="287"/>
      <c r="H969" s="305"/>
      <c r="I969" s="268"/>
      <c r="K969" s="241"/>
    </row>
    <row r="970" spans="1:11" ht="12.75">
      <c r="A970" s="3"/>
      <c r="B970" s="4"/>
      <c r="E970" s="265"/>
      <c r="F970" s="288"/>
      <c r="G970" s="287"/>
      <c r="H970" s="305"/>
      <c r="I970" s="268"/>
      <c r="K970" s="241"/>
    </row>
    <row r="971" spans="1:11" ht="12.75">
      <c r="A971" s="3"/>
      <c r="B971" s="4"/>
      <c r="E971" s="265"/>
      <c r="F971" s="288"/>
      <c r="G971" s="287"/>
      <c r="H971" s="305"/>
      <c r="I971" s="268"/>
      <c r="K971" s="241"/>
    </row>
    <row r="972" spans="1:11" ht="12.75">
      <c r="A972" s="3"/>
      <c r="B972" s="4"/>
      <c r="E972" s="265"/>
      <c r="F972" s="288"/>
      <c r="G972" s="287"/>
      <c r="H972" s="305"/>
      <c r="I972" s="268"/>
      <c r="K972" s="241"/>
    </row>
    <row r="973" spans="1:11" ht="12.75">
      <c r="A973" s="3"/>
      <c r="B973" s="4"/>
      <c r="E973" s="265"/>
      <c r="F973" s="288"/>
      <c r="G973" s="287"/>
      <c r="H973" s="305"/>
      <c r="I973" s="268"/>
      <c r="K973" s="241"/>
    </row>
    <row r="974" spans="1:11" ht="12.75">
      <c r="A974" s="3"/>
      <c r="B974" s="4"/>
      <c r="E974" s="265"/>
      <c r="F974" s="288"/>
      <c r="G974" s="287"/>
      <c r="H974" s="305"/>
      <c r="I974" s="268"/>
      <c r="K974" s="241"/>
    </row>
    <row r="975" spans="1:11" ht="12.75">
      <c r="A975" s="3"/>
      <c r="B975" s="4"/>
      <c r="E975" s="265"/>
      <c r="F975" s="288"/>
      <c r="G975" s="287"/>
      <c r="H975" s="305"/>
      <c r="I975" s="268"/>
      <c r="K975" s="241"/>
    </row>
    <row r="976" spans="1:11" ht="12.75">
      <c r="A976" s="3"/>
      <c r="B976" s="4"/>
      <c r="E976" s="265"/>
      <c r="F976" s="288"/>
      <c r="G976" s="287"/>
      <c r="H976" s="305"/>
      <c r="I976" s="268"/>
      <c r="K976" s="241"/>
    </row>
    <row r="977" spans="1:11" ht="12.75">
      <c r="A977" s="3"/>
      <c r="B977" s="4"/>
      <c r="E977" s="265"/>
      <c r="F977" s="288"/>
      <c r="G977" s="287"/>
      <c r="H977" s="305"/>
      <c r="I977" s="268"/>
      <c r="K977" s="241"/>
    </row>
    <row r="978" spans="1:11" ht="12.75">
      <c r="A978" s="3"/>
      <c r="B978" s="4"/>
      <c r="E978" s="265"/>
      <c r="F978" s="288"/>
      <c r="G978" s="287"/>
      <c r="H978" s="305"/>
      <c r="I978" s="268"/>
      <c r="K978" s="241"/>
    </row>
    <row r="979" spans="1:11" ht="12.75">
      <c r="A979" s="3"/>
      <c r="B979" s="4"/>
      <c r="E979" s="265"/>
      <c r="F979" s="288"/>
      <c r="G979" s="287"/>
      <c r="H979" s="305"/>
      <c r="I979" s="268"/>
      <c r="K979" s="241"/>
    </row>
    <row r="980" spans="1:11" ht="12.75">
      <c r="A980" s="3"/>
      <c r="B980" s="4"/>
      <c r="E980" s="265"/>
      <c r="F980" s="288"/>
      <c r="G980" s="287"/>
      <c r="H980" s="305"/>
      <c r="I980" s="268"/>
      <c r="K980" s="241"/>
    </row>
    <row r="981" spans="1:11" ht="12.75">
      <c r="A981" s="3"/>
      <c r="B981" s="4"/>
      <c r="E981" s="265"/>
      <c r="F981" s="288"/>
      <c r="G981" s="287"/>
      <c r="H981" s="305"/>
      <c r="I981" s="268"/>
      <c r="K981" s="241"/>
    </row>
    <row r="982" spans="1:11" ht="12.75">
      <c r="A982" s="3"/>
      <c r="B982" s="4"/>
      <c r="E982" s="265"/>
      <c r="F982" s="288"/>
      <c r="G982" s="287"/>
      <c r="H982" s="305"/>
      <c r="I982" s="268"/>
      <c r="K982" s="241"/>
    </row>
    <row r="983" spans="1:11" ht="12.75">
      <c r="A983" s="3"/>
      <c r="B983" s="4"/>
      <c r="E983" s="265"/>
      <c r="F983" s="288"/>
      <c r="G983" s="287"/>
      <c r="H983" s="305"/>
      <c r="I983" s="268"/>
      <c r="K983" s="241"/>
    </row>
    <row r="984" spans="1:11" ht="12.75">
      <c r="A984" s="3"/>
      <c r="B984" s="4"/>
      <c r="E984" s="265"/>
      <c r="F984" s="288"/>
      <c r="G984" s="287"/>
      <c r="H984" s="305"/>
      <c r="I984" s="268"/>
      <c r="K984" s="241"/>
    </row>
    <row r="985" spans="1:11" ht="12.75">
      <c r="A985" s="3"/>
      <c r="B985" s="4"/>
      <c r="E985" s="265"/>
      <c r="F985" s="288"/>
      <c r="G985" s="287"/>
      <c r="H985" s="305"/>
      <c r="I985" s="268"/>
      <c r="K985" s="241"/>
    </row>
    <row r="986" spans="1:11" ht="12.75">
      <c r="A986" s="3"/>
      <c r="B986" s="4"/>
      <c r="E986" s="265"/>
      <c r="F986" s="288"/>
      <c r="G986" s="287"/>
      <c r="H986" s="305"/>
      <c r="I986" s="268"/>
      <c r="K986" s="241"/>
    </row>
    <row r="987" spans="1:11" ht="12.75">
      <c r="A987" s="3"/>
      <c r="B987" s="4"/>
      <c r="E987" s="265"/>
      <c r="F987" s="288"/>
      <c r="G987" s="287"/>
      <c r="H987" s="305"/>
      <c r="I987" s="268"/>
      <c r="K987" s="241"/>
    </row>
    <row r="988" spans="1:11" ht="12.75">
      <c r="A988" s="3"/>
      <c r="B988" s="4"/>
      <c r="E988" s="265"/>
      <c r="F988" s="288"/>
      <c r="G988" s="287"/>
      <c r="H988" s="305"/>
      <c r="I988" s="268"/>
      <c r="K988" s="241"/>
    </row>
    <row r="989" spans="1:11" ht="12.75">
      <c r="A989" s="3"/>
      <c r="B989" s="4"/>
      <c r="E989" s="265"/>
      <c r="F989" s="288"/>
      <c r="G989" s="287"/>
      <c r="H989" s="305"/>
      <c r="I989" s="268"/>
      <c r="K989" s="241"/>
    </row>
    <row r="990" spans="1:11" ht="12.75">
      <c r="A990" s="3"/>
      <c r="B990" s="4"/>
      <c r="E990" s="265"/>
      <c r="F990" s="288"/>
      <c r="G990" s="287"/>
      <c r="H990" s="305"/>
      <c r="I990" s="268"/>
      <c r="K990" s="241"/>
    </row>
    <row r="991" spans="1:11" ht="12.75">
      <c r="A991" s="3"/>
      <c r="B991" s="4"/>
      <c r="E991" s="265"/>
      <c r="F991" s="288"/>
      <c r="G991" s="287"/>
      <c r="H991" s="305"/>
      <c r="I991" s="268"/>
      <c r="K991" s="241"/>
    </row>
    <row r="992" spans="1:11" ht="12.75">
      <c r="A992" s="3"/>
      <c r="B992" s="4"/>
      <c r="E992" s="265"/>
      <c r="F992" s="288"/>
      <c r="G992" s="287"/>
      <c r="H992" s="305"/>
      <c r="I992" s="268"/>
      <c r="K992" s="241"/>
    </row>
    <row r="993" spans="1:11" ht="12.75">
      <c r="A993" s="3"/>
      <c r="B993" s="4"/>
      <c r="E993" s="265"/>
      <c r="F993" s="288"/>
      <c r="G993" s="287"/>
      <c r="H993" s="305"/>
      <c r="I993" s="268"/>
      <c r="K993" s="241"/>
    </row>
    <row r="994" spans="1:11" ht="12.75">
      <c r="A994" s="3"/>
      <c r="B994" s="4"/>
      <c r="E994" s="265"/>
      <c r="F994" s="288"/>
      <c r="G994" s="287"/>
      <c r="H994" s="305"/>
      <c r="I994" s="268"/>
      <c r="K994" s="241"/>
    </row>
    <row r="995" spans="1:11" ht="12.75">
      <c r="A995" s="3"/>
      <c r="B995" s="4"/>
      <c r="E995" s="265"/>
      <c r="F995" s="288"/>
      <c r="G995" s="287"/>
      <c r="H995" s="305"/>
      <c r="I995" s="268"/>
      <c r="K995" s="241"/>
    </row>
    <row r="996" spans="1:11" ht="12.75">
      <c r="A996" s="3"/>
      <c r="B996" s="4"/>
      <c r="E996" s="265"/>
      <c r="F996" s="288"/>
      <c r="G996" s="287"/>
      <c r="H996" s="305"/>
      <c r="I996" s="268"/>
      <c r="K996" s="241"/>
    </row>
    <row r="997" spans="1:11" ht="12.75">
      <c r="A997" s="3"/>
      <c r="B997" s="4"/>
      <c r="E997" s="265"/>
      <c r="F997" s="288"/>
      <c r="G997" s="287"/>
      <c r="H997" s="305"/>
      <c r="I997" s="268"/>
      <c r="K997" s="241"/>
    </row>
    <row r="998" spans="1:11" ht="12.75">
      <c r="A998" s="3"/>
      <c r="B998" s="4"/>
      <c r="E998" s="265"/>
      <c r="F998" s="288"/>
      <c r="G998" s="287"/>
      <c r="H998" s="305"/>
      <c r="I998" s="268"/>
      <c r="K998" s="241"/>
    </row>
    <row r="999" spans="1:11" ht="12.75">
      <c r="A999" s="3"/>
      <c r="B999" s="4"/>
      <c r="E999" s="265"/>
      <c r="F999" s="288"/>
      <c r="G999" s="287"/>
      <c r="H999" s="305"/>
      <c r="I999" s="268"/>
      <c r="K999" s="241"/>
    </row>
  </sheetData>
  <mergeCells count="15">
    <mergeCell ref="A20:A26"/>
    <mergeCell ref="A27:A40"/>
    <mergeCell ref="A41:A53"/>
    <mergeCell ref="A2:A3"/>
    <mergeCell ref="B2:B3"/>
    <mergeCell ref="A4:A9"/>
    <mergeCell ref="B4:B5"/>
    <mergeCell ref="B6:B7"/>
    <mergeCell ref="B8:B9"/>
    <mergeCell ref="B18:B19"/>
    <mergeCell ref="B10:B11"/>
    <mergeCell ref="B12:B13"/>
    <mergeCell ref="B14:B15"/>
    <mergeCell ref="B16:B17"/>
    <mergeCell ref="A10:A19"/>
  </mergeCells>
  <hyperlinks>
    <hyperlink ref="D5" r:id="rId1"/>
    <hyperlink ref="I5" r:id="rId2"/>
    <hyperlink ref="D11" r:id="rId3"/>
    <hyperlink ref="I11" r:id="rId4"/>
    <hyperlink ref="D13" r:id="rId5"/>
    <hyperlink ref="I13" r:id="rId6"/>
    <hyperlink ref="D15" r:id="rId7"/>
    <hyperlink ref="I15" r:id="rId8"/>
    <hyperlink ref="D17" r:id="rId9"/>
    <hyperlink ref="I17" r:id="rId10"/>
    <hyperlink ref="D19" r:id="rId11"/>
    <hyperlink ref="I19" r:id="rId12"/>
    <hyperlink ref="D20" r:id="rId13"/>
    <hyperlink ref="I20" r:id="rId14"/>
    <hyperlink ref="D21" r:id="rId15"/>
    <hyperlink ref="D22" r:id="rId16"/>
    <hyperlink ref="I22" r:id="rId17"/>
    <hyperlink ref="D23" r:id="rId18"/>
    <hyperlink ref="I23" r:id="rId19"/>
    <hyperlink ref="D24" r:id="rId20"/>
    <hyperlink ref="I24" r:id="rId21"/>
    <hyperlink ref="D25" r:id="rId22"/>
    <hyperlink ref="I25" r:id="rId23"/>
    <hyperlink ref="D26" r:id="rId24"/>
    <hyperlink ref="I26" r:id="rId25"/>
    <hyperlink ref="D42" r:id="rId26"/>
    <hyperlink ref="I42" r:id="rId27"/>
    <hyperlink ref="D43" r:id="rId28"/>
    <hyperlink ref="D44" r:id="rId29"/>
    <hyperlink ref="I45" r:id="rId30"/>
    <hyperlink ref="D46" r:id="rId31"/>
    <hyperlink ref="D47" r:id="rId32"/>
    <hyperlink ref="D48" r:id="rId33"/>
    <hyperlink ref="D49" r:id="rId34"/>
    <hyperlink ref="D50" r:id="rId35"/>
    <hyperlink ref="C65" r:id="rId36"/>
    <hyperlink ref="C66" r:id="rId37"/>
  </hyperlinks>
  <pageMargins left="0.7" right="0.7" top="0.75" bottom="0.75" header="0.3" footer="0.3"/>
  <pageSetup paperSize="9" orientation="portrait" r:id="rId38"/>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999"/>
  <sheetViews>
    <sheetView workbookViewId="0">
      <pane ySplit="1" topLeftCell="A2" activePane="bottomLeft" state="frozen"/>
      <selection pane="bottomLeft" activeCell="B3" sqref="B3"/>
    </sheetView>
  </sheetViews>
  <sheetFormatPr defaultColWidth="12.5703125" defaultRowHeight="15.75" customHeight="1"/>
  <cols>
    <col min="1" max="1" width="13.42578125" customWidth="1"/>
    <col min="2" max="2" width="25.42578125" customWidth="1"/>
    <col min="3" max="3" width="38.140625" customWidth="1"/>
    <col min="4" max="4" width="32.42578125" customWidth="1"/>
    <col min="5" max="6" width="13.140625" customWidth="1"/>
    <col min="7" max="7" width="9" customWidth="1"/>
    <col min="8" max="8" width="36.42578125" customWidth="1"/>
    <col min="9" max="9" width="120.85546875" customWidth="1"/>
    <col min="11" max="11" width="20.28515625" customWidth="1"/>
  </cols>
  <sheetData>
    <row r="1" spans="1:11" ht="12.75">
      <c r="A1" s="322" t="s">
        <v>7</v>
      </c>
      <c r="B1" s="212" t="s">
        <v>8</v>
      </c>
      <c r="C1" s="213" t="s">
        <v>9</v>
      </c>
      <c r="D1" s="213" t="s">
        <v>10</v>
      </c>
      <c r="E1" s="214" t="s">
        <v>12</v>
      </c>
      <c r="F1" s="214" t="s">
        <v>13</v>
      </c>
      <c r="G1" s="215" t="s">
        <v>14</v>
      </c>
      <c r="H1" s="289" t="s">
        <v>15</v>
      </c>
      <c r="I1" s="217" t="s">
        <v>545</v>
      </c>
      <c r="K1" s="121" t="s">
        <v>393</v>
      </c>
    </row>
    <row r="2" spans="1:11" ht="12.75">
      <c r="A2" s="567" t="s">
        <v>16</v>
      </c>
      <c r="B2" s="568" t="s">
        <v>17</v>
      </c>
      <c r="C2" s="160" t="s">
        <v>18</v>
      </c>
      <c r="D2" s="160" t="s">
        <v>19</v>
      </c>
      <c r="E2" s="20" t="s">
        <v>341</v>
      </c>
      <c r="F2" s="21" t="b">
        <v>0</v>
      </c>
      <c r="G2" s="21" t="b">
        <v>0</v>
      </c>
      <c r="H2" s="290" t="s">
        <v>21</v>
      </c>
      <c r="I2" s="191"/>
    </row>
    <row r="3" spans="1:11" ht="12.75">
      <c r="A3" s="553"/>
      <c r="B3" s="547"/>
      <c r="C3" s="160" t="s">
        <v>18</v>
      </c>
      <c r="D3" s="160" t="s">
        <v>22</v>
      </c>
      <c r="E3" s="20" t="s">
        <v>372</v>
      </c>
      <c r="F3" s="21" t="b">
        <v>0</v>
      </c>
      <c r="G3" s="21" t="b">
        <v>0</v>
      </c>
      <c r="H3" s="291"/>
      <c r="I3" s="191"/>
      <c r="K3" s="119"/>
    </row>
    <row r="4" spans="1:11" ht="24" customHeight="1">
      <c r="A4" s="570" t="s">
        <v>23</v>
      </c>
      <c r="B4" s="569" t="s">
        <v>24</v>
      </c>
      <c r="C4" s="161" t="s">
        <v>25</v>
      </c>
      <c r="D4" s="161" t="s">
        <v>26</v>
      </c>
      <c r="E4" s="31" t="s">
        <v>219</v>
      </c>
      <c r="F4" s="32" t="b">
        <v>0</v>
      </c>
      <c r="G4" s="32" t="b">
        <v>0</v>
      </c>
      <c r="H4" s="293" t="s">
        <v>28</v>
      </c>
      <c r="I4" s="324"/>
    </row>
    <row r="5" spans="1:11" ht="22.5" customHeight="1">
      <c r="A5" s="557"/>
      <c r="B5" s="547"/>
      <c r="C5" s="161" t="s">
        <v>25</v>
      </c>
      <c r="D5" s="29" t="s">
        <v>29</v>
      </c>
      <c r="E5" s="31" t="s">
        <v>205</v>
      </c>
      <c r="F5" s="32" t="b">
        <v>1</v>
      </c>
      <c r="G5" s="32" t="b">
        <v>1</v>
      </c>
      <c r="H5" s="294" t="s">
        <v>21</v>
      </c>
      <c r="I5" s="193" t="s">
        <v>825</v>
      </c>
      <c r="K5" s="121"/>
    </row>
    <row r="6" spans="1:11" ht="12.75">
      <c r="A6" s="557"/>
      <c r="B6" s="569" t="s">
        <v>30</v>
      </c>
      <c r="C6" s="161" t="s">
        <v>25</v>
      </c>
      <c r="D6" s="161" t="s">
        <v>31</v>
      </c>
      <c r="E6" s="31" t="s">
        <v>677</v>
      </c>
      <c r="F6" s="32" t="b">
        <v>0</v>
      </c>
      <c r="G6" s="32" t="b">
        <v>0</v>
      </c>
      <c r="H6" s="293"/>
      <c r="I6" s="325"/>
      <c r="K6" s="119"/>
    </row>
    <row r="7" spans="1:11" ht="25.5">
      <c r="A7" s="557"/>
      <c r="B7" s="547"/>
      <c r="C7" s="161" t="s">
        <v>25</v>
      </c>
      <c r="D7" s="161" t="s">
        <v>33</v>
      </c>
      <c r="E7" s="31" t="s">
        <v>494</v>
      </c>
      <c r="F7" s="32" t="b">
        <v>0</v>
      </c>
      <c r="G7" s="32" t="b">
        <v>0</v>
      </c>
      <c r="H7" s="294" t="s">
        <v>34</v>
      </c>
      <c r="I7" s="308"/>
    </row>
    <row r="8" spans="1:11" ht="12.75">
      <c r="A8" s="557"/>
      <c r="B8" s="569" t="s">
        <v>35</v>
      </c>
      <c r="C8" s="161" t="s">
        <v>18</v>
      </c>
      <c r="D8" s="161" t="s">
        <v>36</v>
      </c>
      <c r="E8" s="31" t="s">
        <v>684</v>
      </c>
      <c r="F8" s="318" t="b">
        <v>0</v>
      </c>
      <c r="G8" s="318" t="b">
        <v>0</v>
      </c>
      <c r="H8" s="293"/>
      <c r="I8" s="308"/>
    </row>
    <row r="9" spans="1:11" ht="25.5">
      <c r="A9" s="553"/>
      <c r="B9" s="547"/>
      <c r="C9" s="161" t="s">
        <v>38</v>
      </c>
      <c r="D9" s="161" t="s">
        <v>39</v>
      </c>
      <c r="E9" s="31" t="s">
        <v>372</v>
      </c>
      <c r="F9" s="318" t="b">
        <v>0</v>
      </c>
      <c r="G9" s="318" t="b">
        <v>0</v>
      </c>
      <c r="H9" s="294" t="s">
        <v>34</v>
      </c>
      <c r="I9" s="308"/>
    </row>
    <row r="10" spans="1:11" ht="12.75">
      <c r="A10" s="571" t="s">
        <v>40</v>
      </c>
      <c r="B10" s="565" t="s">
        <v>41</v>
      </c>
      <c r="C10" s="162" t="s">
        <v>25</v>
      </c>
      <c r="D10" s="162" t="s">
        <v>42</v>
      </c>
      <c r="E10" s="40" t="s">
        <v>207</v>
      </c>
      <c r="F10" s="209" t="b">
        <v>0</v>
      </c>
      <c r="G10" s="209" t="b">
        <v>0</v>
      </c>
      <c r="H10" s="295" t="s">
        <v>28</v>
      </c>
      <c r="I10" s="196"/>
      <c r="K10" s="121"/>
    </row>
    <row r="11" spans="1:11" ht="38.25">
      <c r="A11" s="557"/>
      <c r="B11" s="547"/>
      <c r="C11" s="162" t="s">
        <v>25</v>
      </c>
      <c r="D11" s="38" t="s">
        <v>44</v>
      </c>
      <c r="E11" s="40" t="s">
        <v>150</v>
      </c>
      <c r="F11" s="209" t="b">
        <v>1</v>
      </c>
      <c r="G11" s="209" t="b">
        <v>1</v>
      </c>
      <c r="H11" s="296" t="s">
        <v>45</v>
      </c>
      <c r="I11" s="196" t="s">
        <v>826</v>
      </c>
      <c r="K11" s="122"/>
    </row>
    <row r="12" spans="1:11" ht="12.75">
      <c r="A12" s="557"/>
      <c r="B12" s="565" t="s">
        <v>46</v>
      </c>
      <c r="C12" s="162" t="s">
        <v>25</v>
      </c>
      <c r="D12" s="162" t="s">
        <v>47</v>
      </c>
      <c r="E12" s="40" t="s">
        <v>37</v>
      </c>
      <c r="F12" s="209" t="b">
        <v>0</v>
      </c>
      <c r="G12" s="209" t="b">
        <v>0</v>
      </c>
      <c r="H12" s="295" t="s">
        <v>28</v>
      </c>
      <c r="I12" s="196"/>
      <c r="K12" s="121"/>
    </row>
    <row r="13" spans="1:11" ht="25.5">
      <c r="A13" s="557"/>
      <c r="B13" s="547"/>
      <c r="C13" s="162" t="s">
        <v>25</v>
      </c>
      <c r="D13" s="38" t="s">
        <v>49</v>
      </c>
      <c r="E13" s="40" t="s">
        <v>303</v>
      </c>
      <c r="F13" s="209" t="b">
        <v>1</v>
      </c>
      <c r="G13" s="209" t="b">
        <v>1</v>
      </c>
      <c r="H13" s="296" t="s">
        <v>50</v>
      </c>
      <c r="I13" s="311" t="s">
        <v>827</v>
      </c>
      <c r="K13" s="123"/>
    </row>
    <row r="14" spans="1:11" ht="12.75">
      <c r="A14" s="557"/>
      <c r="B14" s="565" t="s">
        <v>51</v>
      </c>
      <c r="C14" s="162" t="s">
        <v>25</v>
      </c>
      <c r="D14" s="162" t="s">
        <v>52</v>
      </c>
      <c r="E14" s="40" t="s">
        <v>270</v>
      </c>
      <c r="F14" s="209" t="b">
        <v>0</v>
      </c>
      <c r="G14" s="209" t="b">
        <v>0</v>
      </c>
      <c r="H14" s="295" t="s">
        <v>28</v>
      </c>
      <c r="I14" s="311"/>
      <c r="K14" s="121"/>
    </row>
    <row r="15" spans="1:11" ht="25.5">
      <c r="A15" s="557"/>
      <c r="B15" s="547"/>
      <c r="C15" s="162" t="s">
        <v>25</v>
      </c>
      <c r="D15" s="38" t="s">
        <v>54</v>
      </c>
      <c r="E15" s="40" t="s">
        <v>304</v>
      </c>
      <c r="F15" s="209" t="b">
        <v>1</v>
      </c>
      <c r="G15" s="209" t="b">
        <v>1</v>
      </c>
      <c r="H15" s="296" t="s">
        <v>55</v>
      </c>
      <c r="I15" s="311" t="s">
        <v>828</v>
      </c>
      <c r="K15" s="123"/>
    </row>
    <row r="16" spans="1:11" ht="12.75">
      <c r="A16" s="557"/>
      <c r="B16" s="565" t="s">
        <v>56</v>
      </c>
      <c r="C16" s="162" t="s">
        <v>25</v>
      </c>
      <c r="D16" s="162" t="s">
        <v>57</v>
      </c>
      <c r="E16" s="40" t="s">
        <v>310</v>
      </c>
      <c r="F16" s="209" t="b">
        <v>0</v>
      </c>
      <c r="G16" s="209" t="b">
        <v>0</v>
      </c>
      <c r="H16" s="295" t="s">
        <v>28</v>
      </c>
      <c r="I16" s="311"/>
      <c r="K16" s="121"/>
    </row>
    <row r="17" spans="1:11" ht="25.5">
      <c r="A17" s="557"/>
      <c r="B17" s="547"/>
      <c r="C17" s="162" t="s">
        <v>25</v>
      </c>
      <c r="D17" s="38" t="s">
        <v>59</v>
      </c>
      <c r="E17" s="40" t="s">
        <v>310</v>
      </c>
      <c r="F17" s="209" t="b">
        <v>1</v>
      </c>
      <c r="G17" s="209" t="b">
        <v>1</v>
      </c>
      <c r="H17" s="296" t="s">
        <v>34</v>
      </c>
      <c r="I17" s="311"/>
      <c r="K17" s="124"/>
    </row>
    <row r="18" spans="1:11" ht="12.75">
      <c r="A18" s="557"/>
      <c r="B18" s="565" t="s">
        <v>69</v>
      </c>
      <c r="C18" s="162" t="s">
        <v>25</v>
      </c>
      <c r="D18" s="162" t="s">
        <v>70</v>
      </c>
      <c r="E18" s="40" t="s">
        <v>765</v>
      </c>
      <c r="F18" s="209" t="b">
        <v>0</v>
      </c>
      <c r="G18" s="209" t="b">
        <v>0</v>
      </c>
      <c r="H18" s="295" t="s">
        <v>28</v>
      </c>
      <c r="I18" s="196"/>
      <c r="K18" s="125"/>
    </row>
    <row r="19" spans="1:11" ht="38.25">
      <c r="A19" s="553"/>
      <c r="B19" s="547"/>
      <c r="C19" s="162" t="s">
        <v>25</v>
      </c>
      <c r="D19" s="38" t="s">
        <v>72</v>
      </c>
      <c r="E19" s="40" t="s">
        <v>185</v>
      </c>
      <c r="F19" s="209" t="b">
        <v>1</v>
      </c>
      <c r="G19" s="209" t="b">
        <v>1</v>
      </c>
      <c r="H19" s="296" t="s">
        <v>73</v>
      </c>
      <c r="I19" s="311" t="s">
        <v>829</v>
      </c>
      <c r="K19" s="126"/>
    </row>
    <row r="20" spans="1:11" ht="12.75">
      <c r="A20" s="578" t="s">
        <v>75</v>
      </c>
      <c r="B20" s="163" t="s">
        <v>76</v>
      </c>
      <c r="C20" s="164" t="s">
        <v>77</v>
      </c>
      <c r="D20" s="53" t="s">
        <v>78</v>
      </c>
      <c r="E20" s="55" t="s">
        <v>303</v>
      </c>
      <c r="F20" s="57" t="b">
        <v>1</v>
      </c>
      <c r="G20" s="57" t="b">
        <v>1</v>
      </c>
      <c r="H20" s="297" t="s">
        <v>21</v>
      </c>
      <c r="I20" s="312" t="s">
        <v>830</v>
      </c>
      <c r="K20" s="121"/>
    </row>
    <row r="21" spans="1:11" ht="12.75">
      <c r="A21" s="557"/>
      <c r="B21" s="163" t="s">
        <v>80</v>
      </c>
      <c r="C21" s="164" t="s">
        <v>77</v>
      </c>
      <c r="D21" s="53" t="s">
        <v>81</v>
      </c>
      <c r="E21" s="55" t="s">
        <v>105</v>
      </c>
      <c r="F21" s="57" t="b">
        <v>0</v>
      </c>
      <c r="G21" s="57" t="b">
        <v>0</v>
      </c>
      <c r="H21" s="297" t="s">
        <v>21</v>
      </c>
      <c r="I21" s="312"/>
      <c r="K21" s="127"/>
    </row>
    <row r="22" spans="1:11" ht="12.75">
      <c r="A22" s="557"/>
      <c r="B22" s="163" t="s">
        <v>83</v>
      </c>
      <c r="C22" s="164" t="s">
        <v>77</v>
      </c>
      <c r="D22" s="53" t="s">
        <v>84</v>
      </c>
      <c r="E22" s="55" t="s">
        <v>288</v>
      </c>
      <c r="F22" s="57" t="b">
        <v>1</v>
      </c>
      <c r="G22" s="57" t="b">
        <v>1</v>
      </c>
      <c r="H22" s="297" t="s">
        <v>21</v>
      </c>
      <c r="I22" s="311" t="s">
        <v>831</v>
      </c>
      <c r="K22" s="128"/>
    </row>
    <row r="23" spans="1:11" ht="12.75">
      <c r="A23" s="557"/>
      <c r="B23" s="163" t="s">
        <v>86</v>
      </c>
      <c r="C23" s="164" t="s">
        <v>77</v>
      </c>
      <c r="D23" s="53" t="s">
        <v>87</v>
      </c>
      <c r="E23" s="55" t="s">
        <v>288</v>
      </c>
      <c r="F23" s="57" t="b">
        <v>1</v>
      </c>
      <c r="G23" s="57" t="b">
        <v>1</v>
      </c>
      <c r="H23" s="297" t="s">
        <v>21</v>
      </c>
      <c r="I23" s="311" t="s">
        <v>832</v>
      </c>
      <c r="K23" s="128"/>
    </row>
    <row r="24" spans="1:11" ht="12.75">
      <c r="A24" s="557"/>
      <c r="B24" s="163" t="s">
        <v>89</v>
      </c>
      <c r="C24" s="164" t="s">
        <v>77</v>
      </c>
      <c r="D24" s="53" t="s">
        <v>90</v>
      </c>
      <c r="E24" s="55" t="s">
        <v>303</v>
      </c>
      <c r="F24" s="57" t="b">
        <v>0</v>
      </c>
      <c r="G24" s="57" t="b">
        <v>0</v>
      </c>
      <c r="H24" s="297" t="s">
        <v>21</v>
      </c>
      <c r="I24" s="312"/>
      <c r="K24" s="125"/>
    </row>
    <row r="25" spans="1:11" ht="12.75">
      <c r="A25" s="557"/>
      <c r="B25" s="163" t="s">
        <v>91</v>
      </c>
      <c r="C25" s="164" t="s">
        <v>77</v>
      </c>
      <c r="D25" s="53" t="s">
        <v>92</v>
      </c>
      <c r="E25" s="55" t="s">
        <v>185</v>
      </c>
      <c r="F25" s="57" t="b">
        <v>1</v>
      </c>
      <c r="G25" s="57" t="b">
        <v>1</v>
      </c>
      <c r="H25" s="297" t="s">
        <v>21</v>
      </c>
      <c r="I25" s="314" t="s">
        <v>833</v>
      </c>
      <c r="K25" s="129"/>
    </row>
    <row r="26" spans="1:11" ht="12.75">
      <c r="A26" s="553"/>
      <c r="B26" s="163" t="s">
        <v>94</v>
      </c>
      <c r="C26" s="164" t="s">
        <v>77</v>
      </c>
      <c r="D26" s="53" t="s">
        <v>95</v>
      </c>
      <c r="E26" s="55" t="s">
        <v>105</v>
      </c>
      <c r="F26" s="57" t="b">
        <v>0</v>
      </c>
      <c r="G26" s="57" t="b">
        <v>0</v>
      </c>
      <c r="H26" s="297" t="s">
        <v>21</v>
      </c>
      <c r="I26" s="323"/>
      <c r="K26" s="129"/>
    </row>
    <row r="27" spans="1:11" ht="25.5">
      <c r="A27" s="580" t="s">
        <v>107</v>
      </c>
      <c r="B27" s="71" t="s">
        <v>108</v>
      </c>
      <c r="C27" s="169" t="s">
        <v>25</v>
      </c>
      <c r="D27" s="169" t="s">
        <v>109</v>
      </c>
      <c r="E27" s="70" t="s">
        <v>341</v>
      </c>
      <c r="F27" s="76" t="b">
        <v>0</v>
      </c>
      <c r="G27" s="76" t="b">
        <v>0</v>
      </c>
      <c r="H27" s="298" t="s">
        <v>106</v>
      </c>
      <c r="I27" s="202"/>
      <c r="K27" s="130"/>
    </row>
    <row r="28" spans="1:11" ht="25.5">
      <c r="A28" s="573"/>
      <c r="B28" s="71" t="s">
        <v>111</v>
      </c>
      <c r="C28" s="169" t="s">
        <v>25</v>
      </c>
      <c r="D28" s="169" t="s">
        <v>112</v>
      </c>
      <c r="E28" s="70" t="s">
        <v>330</v>
      </c>
      <c r="F28" s="76" t="b">
        <v>0</v>
      </c>
      <c r="G28" s="76" t="b">
        <v>0</v>
      </c>
      <c r="H28" s="298" t="s">
        <v>106</v>
      </c>
      <c r="I28" s="202"/>
      <c r="K28" s="130"/>
    </row>
    <row r="29" spans="1:11" ht="25.5">
      <c r="A29" s="573"/>
      <c r="B29" s="71" t="s">
        <v>114</v>
      </c>
      <c r="C29" s="169" t="s">
        <v>25</v>
      </c>
      <c r="D29" s="326" t="s">
        <v>115</v>
      </c>
      <c r="E29" s="70" t="s">
        <v>290</v>
      </c>
      <c r="F29" s="76" t="b">
        <v>0</v>
      </c>
      <c r="G29" s="76" t="b">
        <v>0</v>
      </c>
      <c r="H29" s="298" t="s">
        <v>106</v>
      </c>
      <c r="I29" s="202"/>
      <c r="K29" s="130"/>
    </row>
    <row r="30" spans="1:11" ht="25.5">
      <c r="A30" s="573"/>
      <c r="B30" s="71" t="s">
        <v>117</v>
      </c>
      <c r="C30" s="169" t="s">
        <v>25</v>
      </c>
      <c r="D30" s="169" t="s">
        <v>118</v>
      </c>
      <c r="E30" s="70" t="s">
        <v>767</v>
      </c>
      <c r="F30" s="76" t="b">
        <v>0</v>
      </c>
      <c r="G30" s="76" t="b">
        <v>0</v>
      </c>
      <c r="H30" s="298" t="s">
        <v>106</v>
      </c>
      <c r="I30" s="202"/>
      <c r="K30" s="130"/>
    </row>
    <row r="31" spans="1:11" ht="25.5">
      <c r="A31" s="573"/>
      <c r="B31" s="71" t="s">
        <v>119</v>
      </c>
      <c r="C31" s="169" t="s">
        <v>25</v>
      </c>
      <c r="D31" s="169" t="s">
        <v>120</v>
      </c>
      <c r="E31" s="70" t="s">
        <v>157</v>
      </c>
      <c r="F31" s="76" t="b">
        <v>0</v>
      </c>
      <c r="G31" s="76" t="b">
        <v>0</v>
      </c>
      <c r="H31" s="298" t="s">
        <v>106</v>
      </c>
      <c r="I31" s="202"/>
      <c r="K31" s="130"/>
    </row>
    <row r="32" spans="1:11" ht="25.5">
      <c r="A32" s="573"/>
      <c r="B32" s="172" t="s">
        <v>122</v>
      </c>
      <c r="C32" s="171" t="s">
        <v>25</v>
      </c>
      <c r="D32" s="171" t="s">
        <v>123</v>
      </c>
      <c r="E32" s="70" t="s">
        <v>768</v>
      </c>
      <c r="F32" s="76" t="b">
        <v>0</v>
      </c>
      <c r="G32" s="76" t="b">
        <v>0</v>
      </c>
      <c r="H32" s="298" t="s">
        <v>106</v>
      </c>
      <c r="I32" s="202"/>
    </row>
    <row r="33" spans="1:11" ht="25.5">
      <c r="A33" s="573"/>
      <c r="B33" s="172" t="s">
        <v>125</v>
      </c>
      <c r="C33" s="171" t="s">
        <v>25</v>
      </c>
      <c r="D33" s="171" t="s">
        <v>126</v>
      </c>
      <c r="E33" s="70" t="s">
        <v>330</v>
      </c>
      <c r="F33" s="76" t="b">
        <v>0</v>
      </c>
      <c r="G33" s="76" t="b">
        <v>0</v>
      </c>
      <c r="H33" s="298" t="s">
        <v>106</v>
      </c>
      <c r="I33" s="202"/>
    </row>
    <row r="34" spans="1:11" ht="25.5">
      <c r="A34" s="573"/>
      <c r="B34" s="172" t="s">
        <v>128</v>
      </c>
      <c r="C34" s="171" t="s">
        <v>25</v>
      </c>
      <c r="D34" s="171" t="s">
        <v>129</v>
      </c>
      <c r="E34" s="70" t="s">
        <v>252</v>
      </c>
      <c r="F34" s="76" t="b">
        <v>0</v>
      </c>
      <c r="G34" s="76" t="b">
        <v>0</v>
      </c>
      <c r="H34" s="298" t="s">
        <v>106</v>
      </c>
      <c r="I34" s="202"/>
    </row>
    <row r="35" spans="1:11" ht="25.5">
      <c r="A35" s="573"/>
      <c r="B35" s="71" t="s">
        <v>131</v>
      </c>
      <c r="C35" s="169" t="s">
        <v>25</v>
      </c>
      <c r="D35" s="169" t="s">
        <v>132</v>
      </c>
      <c r="E35" s="70" t="s">
        <v>769</v>
      </c>
      <c r="F35" s="76" t="b">
        <v>0</v>
      </c>
      <c r="G35" s="76" t="b">
        <v>0</v>
      </c>
      <c r="H35" s="298" t="s">
        <v>106</v>
      </c>
      <c r="I35" s="202"/>
      <c r="K35" s="327"/>
    </row>
    <row r="36" spans="1:11" ht="25.5">
      <c r="A36" s="573"/>
      <c r="B36" s="172" t="s">
        <v>134</v>
      </c>
      <c r="C36" s="171" t="s">
        <v>25</v>
      </c>
      <c r="D36" s="171" t="s">
        <v>135</v>
      </c>
      <c r="E36" s="70" t="s">
        <v>20</v>
      </c>
      <c r="F36" s="76" t="b">
        <v>0</v>
      </c>
      <c r="G36" s="76" t="b">
        <v>0</v>
      </c>
      <c r="H36" s="298" t="s">
        <v>106</v>
      </c>
      <c r="I36" s="202"/>
    </row>
    <row r="37" spans="1:11" ht="25.5">
      <c r="A37" s="573"/>
      <c r="B37" s="172" t="s">
        <v>136</v>
      </c>
      <c r="C37" s="171" t="s">
        <v>25</v>
      </c>
      <c r="D37" s="171" t="s">
        <v>137</v>
      </c>
      <c r="E37" s="70" t="s">
        <v>179</v>
      </c>
      <c r="F37" s="76" t="b">
        <v>0</v>
      </c>
      <c r="G37" s="76" t="b">
        <v>0</v>
      </c>
      <c r="H37" s="298" t="s">
        <v>106</v>
      </c>
      <c r="I37" s="202"/>
    </row>
    <row r="38" spans="1:11" ht="25.5">
      <c r="A38" s="573"/>
      <c r="B38" s="172" t="s">
        <v>138</v>
      </c>
      <c r="C38" s="171" t="s">
        <v>25</v>
      </c>
      <c r="D38" s="171" t="s">
        <v>139</v>
      </c>
      <c r="E38" s="70" t="s">
        <v>290</v>
      </c>
      <c r="F38" s="76" t="b">
        <v>0</v>
      </c>
      <c r="G38" s="76" t="b">
        <v>0</v>
      </c>
      <c r="H38" s="298" t="s">
        <v>106</v>
      </c>
      <c r="I38" s="202"/>
    </row>
    <row r="39" spans="1:11" ht="25.5">
      <c r="A39" s="573"/>
      <c r="B39" s="172" t="s">
        <v>380</v>
      </c>
      <c r="C39" s="171" t="s">
        <v>25</v>
      </c>
      <c r="D39" s="171" t="s">
        <v>381</v>
      </c>
      <c r="E39" s="70" t="s">
        <v>252</v>
      </c>
      <c r="F39" s="76" t="b">
        <v>0</v>
      </c>
      <c r="G39" s="76" t="b">
        <v>0</v>
      </c>
      <c r="H39" s="298" t="s">
        <v>106</v>
      </c>
      <c r="I39" s="202"/>
    </row>
    <row r="40" spans="1:11" ht="25.5">
      <c r="A40" s="547"/>
      <c r="B40" s="328" t="s">
        <v>770</v>
      </c>
      <c r="C40" s="169" t="s">
        <v>25</v>
      </c>
      <c r="D40" s="169" t="s">
        <v>770</v>
      </c>
      <c r="E40" s="87" t="s">
        <v>771</v>
      </c>
      <c r="F40" s="316" t="b">
        <v>0</v>
      </c>
      <c r="G40" s="316" t="b">
        <v>0</v>
      </c>
      <c r="H40" s="298" t="s">
        <v>106</v>
      </c>
      <c r="I40" s="202"/>
      <c r="K40" s="327"/>
    </row>
    <row r="41" spans="1:11" ht="63.75">
      <c r="A41" s="581" t="s">
        <v>772</v>
      </c>
      <c r="B41" s="329" t="s">
        <v>773</v>
      </c>
      <c r="C41" s="330" t="s">
        <v>774</v>
      </c>
      <c r="D41" s="331" t="s">
        <v>775</v>
      </c>
      <c r="E41" s="112" t="s">
        <v>372</v>
      </c>
      <c r="F41" s="176" t="b">
        <v>0</v>
      </c>
      <c r="G41" s="177" t="s">
        <v>151</v>
      </c>
      <c r="H41" s="332" t="s">
        <v>776</v>
      </c>
      <c r="I41" s="333"/>
      <c r="K41" s="333"/>
    </row>
    <row r="42" spans="1:11" ht="76.5">
      <c r="A42" s="557"/>
      <c r="B42" s="329" t="s">
        <v>777</v>
      </c>
      <c r="C42" s="330" t="s">
        <v>77</v>
      </c>
      <c r="D42" s="334" t="s">
        <v>778</v>
      </c>
      <c r="E42" s="112" t="s">
        <v>160</v>
      </c>
      <c r="F42" s="176" t="b">
        <v>0</v>
      </c>
      <c r="G42" s="177" t="s">
        <v>151</v>
      </c>
      <c r="H42" s="332" t="s">
        <v>779</v>
      </c>
      <c r="I42" s="335"/>
      <c r="K42" s="336"/>
    </row>
    <row r="43" spans="1:11" ht="12.75">
      <c r="A43" s="557"/>
      <c r="B43" s="173" t="s">
        <v>780</v>
      </c>
      <c r="C43" s="337" t="s">
        <v>77</v>
      </c>
      <c r="D43" s="338" t="s">
        <v>781</v>
      </c>
      <c r="E43" s="112" t="s">
        <v>341</v>
      </c>
      <c r="F43" s="176" t="b">
        <v>0</v>
      </c>
      <c r="G43" s="177" t="s">
        <v>151</v>
      </c>
      <c r="H43" s="339" t="s">
        <v>24</v>
      </c>
      <c r="I43" s="340"/>
      <c r="K43" s="340"/>
    </row>
    <row r="44" spans="1:11" ht="63.75">
      <c r="A44" s="557"/>
      <c r="B44" s="173" t="s">
        <v>782</v>
      </c>
      <c r="C44" s="337" t="s">
        <v>783</v>
      </c>
      <c r="D44" s="338" t="s">
        <v>782</v>
      </c>
      <c r="E44" s="112" t="s">
        <v>310</v>
      </c>
      <c r="F44" s="176" t="b">
        <v>0</v>
      </c>
      <c r="G44" s="177" t="s">
        <v>151</v>
      </c>
      <c r="H44" s="332" t="s">
        <v>784</v>
      </c>
      <c r="I44" s="341"/>
      <c r="K44" s="341"/>
    </row>
    <row r="45" spans="1:11" ht="12.75">
      <c r="A45" s="557"/>
      <c r="B45" s="173" t="s">
        <v>785</v>
      </c>
      <c r="C45" s="337" t="s">
        <v>783</v>
      </c>
      <c r="D45" s="342" t="s">
        <v>785</v>
      </c>
      <c r="E45" s="112" t="s">
        <v>185</v>
      </c>
      <c r="F45" s="176" t="b">
        <v>0</v>
      </c>
      <c r="G45" s="177" t="s">
        <v>151</v>
      </c>
      <c r="H45" s="339" t="s">
        <v>151</v>
      </c>
      <c r="I45" s="343"/>
    </row>
    <row r="46" spans="1:11" ht="12.75">
      <c r="A46" s="557"/>
      <c r="B46" s="173" t="s">
        <v>786</v>
      </c>
      <c r="C46" s="337" t="s">
        <v>77</v>
      </c>
      <c r="D46" s="338" t="s">
        <v>787</v>
      </c>
      <c r="E46" s="112" t="s">
        <v>157</v>
      </c>
      <c r="F46" s="344" t="b">
        <v>0</v>
      </c>
      <c r="G46" s="177" t="s">
        <v>151</v>
      </c>
      <c r="H46" s="339" t="s">
        <v>788</v>
      </c>
      <c r="I46" s="345"/>
      <c r="K46" s="345"/>
    </row>
    <row r="47" spans="1:11" ht="12.75">
      <c r="A47" s="557"/>
      <c r="B47" s="173" t="s">
        <v>789</v>
      </c>
      <c r="C47" s="337" t="s">
        <v>77</v>
      </c>
      <c r="D47" s="338" t="s">
        <v>790</v>
      </c>
      <c r="E47" s="112" t="s">
        <v>157</v>
      </c>
      <c r="F47" s="176" t="b">
        <v>0</v>
      </c>
      <c r="G47" s="177" t="s">
        <v>151</v>
      </c>
      <c r="H47" s="346" t="s">
        <v>791</v>
      </c>
      <c r="I47" s="347"/>
      <c r="K47" s="347"/>
    </row>
    <row r="48" spans="1:11" ht="12.75">
      <c r="A48" s="557"/>
      <c r="B48" s="173" t="s">
        <v>792</v>
      </c>
      <c r="C48" s="337" t="s">
        <v>77</v>
      </c>
      <c r="D48" s="338" t="s">
        <v>793</v>
      </c>
      <c r="E48" s="112" t="s">
        <v>157</v>
      </c>
      <c r="F48" s="176" t="b">
        <v>0</v>
      </c>
      <c r="G48" s="177" t="s">
        <v>151</v>
      </c>
      <c r="H48" s="346" t="s">
        <v>794</v>
      </c>
      <c r="I48" s="345"/>
      <c r="K48" s="345"/>
    </row>
    <row r="49" spans="1:11" ht="12.75">
      <c r="A49" s="557"/>
      <c r="B49" s="173" t="s">
        <v>795</v>
      </c>
      <c r="C49" s="337" t="s">
        <v>77</v>
      </c>
      <c r="D49" s="338" t="s">
        <v>796</v>
      </c>
      <c r="E49" s="112" t="s">
        <v>157</v>
      </c>
      <c r="F49" s="176" t="b">
        <v>0</v>
      </c>
      <c r="G49" s="177" t="s">
        <v>151</v>
      </c>
      <c r="H49" s="346" t="s">
        <v>797</v>
      </c>
      <c r="I49" s="345"/>
      <c r="K49" s="345"/>
    </row>
    <row r="50" spans="1:11" ht="12.75">
      <c r="A50" s="557"/>
      <c r="B50" s="173" t="s">
        <v>798</v>
      </c>
      <c r="C50" s="337" t="s">
        <v>77</v>
      </c>
      <c r="D50" s="338" t="s">
        <v>799</v>
      </c>
      <c r="E50" s="112" t="s">
        <v>157</v>
      </c>
      <c r="F50" s="176" t="b">
        <v>0</v>
      </c>
      <c r="G50" s="177" t="s">
        <v>151</v>
      </c>
      <c r="H50" s="346" t="s">
        <v>800</v>
      </c>
      <c r="I50" s="347"/>
      <c r="K50" s="121"/>
    </row>
    <row r="51" spans="1:11" ht="63.75">
      <c r="A51" s="557"/>
      <c r="B51" s="173" t="s">
        <v>148</v>
      </c>
      <c r="C51" s="174" t="s">
        <v>149</v>
      </c>
      <c r="D51" s="348" t="s">
        <v>148</v>
      </c>
      <c r="E51" s="112" t="s">
        <v>384</v>
      </c>
      <c r="F51" s="176" t="b">
        <v>0</v>
      </c>
      <c r="G51" s="177" t="s">
        <v>151</v>
      </c>
      <c r="H51" s="299" t="s">
        <v>513</v>
      </c>
      <c r="I51" s="349"/>
    </row>
    <row r="52" spans="1:11" ht="12.75">
      <c r="A52" s="557"/>
      <c r="B52" s="173" t="s">
        <v>801</v>
      </c>
      <c r="C52" s="174" t="s">
        <v>802</v>
      </c>
      <c r="D52" s="348" t="s">
        <v>801</v>
      </c>
      <c r="E52" s="112" t="s">
        <v>803</v>
      </c>
      <c r="F52" s="176" t="b">
        <v>0</v>
      </c>
      <c r="G52" s="177" t="s">
        <v>151</v>
      </c>
      <c r="H52" s="317" t="s">
        <v>804</v>
      </c>
      <c r="I52" s="349"/>
    </row>
    <row r="53" spans="1:11" ht="12.75">
      <c r="A53" s="561"/>
      <c r="B53" s="173" t="s">
        <v>805</v>
      </c>
      <c r="C53" s="174" t="s">
        <v>149</v>
      </c>
      <c r="D53" s="348" t="s">
        <v>805</v>
      </c>
      <c r="E53" s="112" t="s">
        <v>806</v>
      </c>
      <c r="F53" s="176" t="b">
        <v>0</v>
      </c>
      <c r="G53" s="177" t="s">
        <v>151</v>
      </c>
      <c r="H53" s="317" t="s">
        <v>804</v>
      </c>
      <c r="I53" s="349"/>
    </row>
    <row r="54" spans="1:11" ht="12.75">
      <c r="A54" s="228"/>
      <c r="B54" s="4"/>
      <c r="E54" s="265"/>
      <c r="F54" s="266"/>
      <c r="G54" s="266"/>
      <c r="H54" s="305"/>
      <c r="I54" s="268"/>
      <c r="K54" s="241"/>
    </row>
    <row r="55" spans="1:11" ht="12.75">
      <c r="A55" s="236" t="s">
        <v>613</v>
      </c>
      <c r="B55" s="237" t="s">
        <v>614</v>
      </c>
      <c r="C55" s="238"/>
      <c r="E55" s="265"/>
      <c r="F55" s="271"/>
      <c r="G55" s="271"/>
      <c r="H55" s="305"/>
      <c r="I55" s="268"/>
      <c r="K55" s="241"/>
    </row>
    <row r="56" spans="1:11" ht="12.75">
      <c r="A56" s="3"/>
      <c r="B56" s="4"/>
      <c r="C56" s="241"/>
      <c r="E56" s="265"/>
      <c r="F56" s="271"/>
      <c r="G56" s="271"/>
      <c r="H56" s="305"/>
      <c r="I56" s="268"/>
      <c r="K56" s="241"/>
    </row>
    <row r="57" spans="1:11" ht="25.5">
      <c r="A57" s="1" t="s">
        <v>615</v>
      </c>
      <c r="B57" s="244" t="s">
        <v>614</v>
      </c>
      <c r="E57" s="265"/>
      <c r="F57" s="271"/>
      <c r="G57" s="271"/>
      <c r="H57" s="305"/>
      <c r="I57" s="268"/>
      <c r="K57" s="241"/>
    </row>
    <row r="58" spans="1:11" ht="12.75">
      <c r="E58" s="265"/>
      <c r="F58" s="271"/>
      <c r="G58" s="271"/>
      <c r="H58" s="305"/>
      <c r="I58" s="268"/>
      <c r="K58" s="241"/>
    </row>
    <row r="59" spans="1:11" ht="12.75">
      <c r="A59" s="247" t="s">
        <v>616</v>
      </c>
      <c r="B59" s="248" t="s">
        <v>617</v>
      </c>
      <c r="C59" s="249"/>
      <c r="D59" s="279"/>
      <c r="E59" s="265"/>
      <c r="F59" s="271"/>
      <c r="G59" s="271"/>
      <c r="H59" s="305"/>
      <c r="I59" s="268"/>
      <c r="K59" s="241"/>
    </row>
    <row r="60" spans="1:11" ht="12.75">
      <c r="A60" s="250"/>
      <c r="B60" s="251" t="s">
        <v>618</v>
      </c>
      <c r="C60" s="252"/>
      <c r="D60" s="252"/>
      <c r="E60" s="280"/>
      <c r="F60" s="271"/>
      <c r="G60" s="271"/>
      <c r="H60" s="305"/>
      <c r="I60" s="268"/>
      <c r="K60" s="241"/>
    </row>
    <row r="61" spans="1:11" ht="12.75">
      <c r="A61" s="250"/>
      <c r="B61" s="256" t="s">
        <v>619</v>
      </c>
      <c r="C61" s="257"/>
      <c r="E61" s="265"/>
      <c r="F61" s="271"/>
      <c r="G61" s="271"/>
      <c r="H61" s="305"/>
      <c r="I61" s="268"/>
      <c r="K61" s="241"/>
    </row>
    <row r="62" spans="1:11" ht="12.75">
      <c r="A62" s="250"/>
      <c r="B62" s="256" t="s">
        <v>620</v>
      </c>
      <c r="C62" s="257"/>
      <c r="E62" s="265"/>
      <c r="F62" s="271"/>
      <c r="G62" s="271"/>
      <c r="H62" s="305"/>
      <c r="I62" s="268"/>
      <c r="K62" s="241"/>
    </row>
    <row r="63" spans="1:11" ht="12.75">
      <c r="A63" s="259"/>
      <c r="B63" s="260" t="s">
        <v>621</v>
      </c>
      <c r="C63" s="261"/>
      <c r="E63" s="265"/>
      <c r="F63" s="271"/>
      <c r="G63" s="271"/>
      <c r="H63" s="305"/>
      <c r="I63" s="268"/>
      <c r="K63" s="241"/>
    </row>
    <row r="64" spans="1:11" ht="12.75">
      <c r="A64" s="3"/>
      <c r="B64" s="4"/>
      <c r="E64" s="265"/>
      <c r="F64" s="271"/>
      <c r="G64" s="271"/>
      <c r="H64" s="305"/>
      <c r="I64" s="268"/>
      <c r="K64" s="241"/>
    </row>
    <row r="65" spans="1:11" ht="25.5">
      <c r="A65" s="262" t="s">
        <v>622</v>
      </c>
      <c r="B65" s="263"/>
      <c r="C65" s="321"/>
      <c r="E65" s="265"/>
      <c r="F65" s="271"/>
      <c r="G65" s="271"/>
      <c r="H65" s="305"/>
      <c r="I65" s="268"/>
      <c r="K65" s="241"/>
    </row>
    <row r="66" spans="1:11" ht="12.75">
      <c r="A66" s="3"/>
      <c r="B66" s="269"/>
      <c r="C66" s="270"/>
      <c r="E66" s="265"/>
      <c r="F66" s="271"/>
      <c r="G66" s="271"/>
      <c r="H66" s="305"/>
      <c r="I66" s="268"/>
      <c r="K66" s="241"/>
    </row>
    <row r="67" spans="1:11" ht="12.75">
      <c r="A67" s="3"/>
      <c r="B67" s="272"/>
      <c r="C67" s="273"/>
      <c r="E67" s="265"/>
      <c r="F67" s="271"/>
      <c r="G67" s="271"/>
      <c r="H67" s="305"/>
      <c r="I67" s="268"/>
      <c r="K67" s="241"/>
    </row>
    <row r="68" spans="1:11" ht="12.75">
      <c r="A68" s="3"/>
      <c r="B68" s="272"/>
      <c r="C68" s="274"/>
      <c r="E68" s="265"/>
      <c r="F68" s="271"/>
      <c r="G68" s="271"/>
      <c r="H68" s="305"/>
      <c r="I68" s="268"/>
      <c r="K68" s="241"/>
    </row>
    <row r="69" spans="1:11" ht="12.75">
      <c r="A69" s="3"/>
      <c r="B69" s="275"/>
      <c r="C69" s="276"/>
      <c r="E69" s="265"/>
      <c r="F69" s="271"/>
      <c r="G69" s="271"/>
      <c r="H69" s="305"/>
      <c r="I69" s="268"/>
      <c r="K69" s="241"/>
    </row>
    <row r="70" spans="1:11" ht="12.75">
      <c r="A70" s="3"/>
      <c r="B70" s="4"/>
      <c r="E70" s="265"/>
      <c r="F70" s="271"/>
      <c r="G70" s="271"/>
      <c r="H70" s="305"/>
      <c r="I70" s="268"/>
      <c r="K70" s="241"/>
    </row>
    <row r="71" spans="1:11" ht="12.75">
      <c r="A71" s="5"/>
      <c r="B71" s="4"/>
      <c r="E71" s="265"/>
      <c r="F71" s="271"/>
      <c r="G71" s="271"/>
      <c r="H71" s="305"/>
      <c r="I71" s="268"/>
      <c r="K71" s="241"/>
    </row>
    <row r="72" spans="1:11" ht="12.75">
      <c r="A72" s="5"/>
      <c r="B72" s="4"/>
      <c r="E72" s="265"/>
      <c r="F72" s="271"/>
      <c r="G72" s="271"/>
      <c r="H72" s="305"/>
      <c r="I72" s="268"/>
      <c r="K72" s="241"/>
    </row>
    <row r="73" spans="1:11" ht="12.75">
      <c r="A73" s="5"/>
      <c r="B73" s="4"/>
      <c r="E73" s="265"/>
      <c r="F73" s="271"/>
      <c r="G73" s="271"/>
      <c r="H73" s="305"/>
      <c r="I73" s="268"/>
      <c r="K73" s="241"/>
    </row>
    <row r="74" spans="1:11" ht="12.75">
      <c r="A74" s="5"/>
      <c r="B74" s="353"/>
      <c r="E74" s="265"/>
      <c r="F74" s="271"/>
      <c r="G74" s="271"/>
      <c r="H74" s="305"/>
      <c r="I74" s="268"/>
      <c r="K74" s="241"/>
    </row>
    <row r="75" spans="1:11" ht="12.75">
      <c r="A75" s="5"/>
      <c r="B75" s="4"/>
      <c r="E75" s="265"/>
      <c r="F75" s="271"/>
      <c r="G75" s="271"/>
      <c r="H75" s="305"/>
      <c r="I75" s="268"/>
      <c r="K75" s="241"/>
    </row>
    <row r="76" spans="1:11" ht="12.75">
      <c r="A76" s="3"/>
      <c r="B76" s="4"/>
      <c r="E76" s="265"/>
      <c r="F76" s="271"/>
      <c r="G76" s="271"/>
      <c r="H76" s="305"/>
      <c r="I76" s="268"/>
      <c r="K76" s="241"/>
    </row>
    <row r="77" spans="1:11" ht="12.75">
      <c r="A77" s="3"/>
      <c r="B77" s="4"/>
      <c r="E77" s="265"/>
      <c r="F77" s="271"/>
      <c r="G77" s="271"/>
      <c r="H77" s="305"/>
      <c r="I77" s="268"/>
      <c r="K77" s="241"/>
    </row>
    <row r="78" spans="1:11" ht="12.75">
      <c r="A78" s="3"/>
      <c r="B78" s="4"/>
      <c r="E78" s="265"/>
      <c r="F78" s="271"/>
      <c r="G78" s="271"/>
      <c r="H78" s="305"/>
      <c r="I78" s="268"/>
      <c r="K78" s="241"/>
    </row>
    <row r="79" spans="1:11" ht="12.75">
      <c r="A79" s="3"/>
      <c r="B79" s="4"/>
      <c r="E79" s="265"/>
      <c r="F79" s="271"/>
      <c r="G79" s="271"/>
      <c r="H79" s="305"/>
      <c r="I79" s="268"/>
      <c r="K79" s="241"/>
    </row>
    <row r="80" spans="1:11" ht="12.75">
      <c r="A80" s="3"/>
      <c r="B80" s="4"/>
      <c r="E80" s="265"/>
      <c r="F80" s="271"/>
      <c r="G80" s="271"/>
      <c r="H80" s="305"/>
      <c r="I80" s="268"/>
      <c r="K80" s="241"/>
    </row>
    <row r="81" spans="1:11" ht="12.75">
      <c r="A81" s="3"/>
      <c r="B81" s="4"/>
      <c r="E81" s="265"/>
      <c r="F81" s="271"/>
      <c r="G81" s="271"/>
      <c r="H81" s="305"/>
      <c r="I81" s="268"/>
      <c r="K81" s="241"/>
    </row>
    <row r="82" spans="1:11" ht="12.75">
      <c r="A82" s="3"/>
      <c r="B82" s="4"/>
      <c r="E82" s="265"/>
      <c r="F82" s="271"/>
      <c r="G82" s="271"/>
      <c r="H82" s="305"/>
      <c r="I82" s="268"/>
      <c r="K82" s="241"/>
    </row>
    <row r="83" spans="1:11" ht="12.75">
      <c r="A83" s="3"/>
      <c r="B83" s="4"/>
      <c r="E83" s="265"/>
      <c r="F83" s="271"/>
      <c r="G83" s="271"/>
      <c r="H83" s="305"/>
      <c r="I83" s="268"/>
      <c r="K83" s="241"/>
    </row>
    <row r="84" spans="1:11" ht="12.75">
      <c r="A84" s="3"/>
      <c r="B84" s="4"/>
      <c r="E84" s="265"/>
      <c r="F84" s="271"/>
      <c r="G84" s="271"/>
      <c r="H84" s="305"/>
      <c r="I84" s="268"/>
      <c r="K84" s="241"/>
    </row>
    <row r="85" spans="1:11" ht="12.75">
      <c r="A85" s="3"/>
      <c r="B85" s="4"/>
      <c r="E85" s="265"/>
      <c r="F85" s="271"/>
      <c r="G85" s="271"/>
      <c r="H85" s="305"/>
      <c r="I85" s="268"/>
      <c r="K85" s="241"/>
    </row>
    <row r="86" spans="1:11" ht="12.75">
      <c r="A86" s="3"/>
      <c r="B86" s="4"/>
      <c r="E86" s="265"/>
      <c r="F86" s="271"/>
      <c r="G86" s="271"/>
      <c r="H86" s="305"/>
      <c r="I86" s="268"/>
      <c r="K86" s="241"/>
    </row>
    <row r="87" spans="1:11" ht="12.75">
      <c r="A87" s="3"/>
      <c r="B87" s="4"/>
      <c r="E87" s="265"/>
      <c r="F87" s="271"/>
      <c r="G87" s="271"/>
      <c r="H87" s="305"/>
      <c r="I87" s="268"/>
      <c r="K87" s="241"/>
    </row>
    <row r="88" spans="1:11" ht="12.75">
      <c r="A88" s="3"/>
      <c r="B88" s="4"/>
      <c r="E88" s="265"/>
      <c r="F88" s="271"/>
      <c r="G88" s="271"/>
      <c r="H88" s="305"/>
      <c r="I88" s="268"/>
      <c r="K88" s="241"/>
    </row>
    <row r="89" spans="1:11" ht="12.75">
      <c r="A89" s="3"/>
      <c r="B89" s="4"/>
      <c r="E89" s="265"/>
      <c r="F89" s="271"/>
      <c r="G89" s="271"/>
      <c r="H89" s="305"/>
      <c r="I89" s="268"/>
      <c r="K89" s="241"/>
    </row>
    <row r="90" spans="1:11" ht="12.75">
      <c r="A90" s="3"/>
      <c r="B90" s="4"/>
      <c r="E90" s="265"/>
      <c r="F90" s="271"/>
      <c r="G90" s="271"/>
      <c r="H90" s="305"/>
      <c r="I90" s="268"/>
      <c r="K90" s="241"/>
    </row>
    <row r="91" spans="1:11" ht="12.75">
      <c r="A91" s="3"/>
      <c r="B91" s="4"/>
      <c r="E91" s="265"/>
      <c r="F91" s="271"/>
      <c r="G91" s="271"/>
      <c r="H91" s="305"/>
      <c r="I91" s="268"/>
      <c r="K91" s="241"/>
    </row>
    <row r="92" spans="1:11" ht="12.75">
      <c r="A92" s="3"/>
      <c r="B92" s="4"/>
      <c r="E92" s="265"/>
      <c r="F92" s="271"/>
      <c r="G92" s="271"/>
      <c r="H92" s="305"/>
      <c r="I92" s="268"/>
      <c r="K92" s="241"/>
    </row>
    <row r="93" spans="1:11" ht="12.75">
      <c r="A93" s="3"/>
      <c r="B93" s="4"/>
      <c r="E93" s="265"/>
      <c r="F93" s="271"/>
      <c r="G93" s="271"/>
      <c r="H93" s="305"/>
      <c r="I93" s="268"/>
      <c r="K93" s="241"/>
    </row>
    <row r="94" spans="1:11" ht="12.75">
      <c r="A94" s="3"/>
      <c r="B94" s="4"/>
      <c r="E94" s="265"/>
      <c r="F94" s="271"/>
      <c r="G94" s="271"/>
      <c r="H94" s="305"/>
      <c r="I94" s="268"/>
      <c r="K94" s="241"/>
    </row>
    <row r="95" spans="1:11" ht="12.75">
      <c r="A95" s="3"/>
      <c r="B95" s="4"/>
      <c r="E95" s="265"/>
      <c r="F95" s="271"/>
      <c r="G95" s="271"/>
      <c r="H95" s="305"/>
      <c r="I95" s="268"/>
      <c r="K95" s="241"/>
    </row>
    <row r="96" spans="1:11" ht="12.75">
      <c r="A96" s="3"/>
      <c r="B96" s="4"/>
      <c r="E96" s="265"/>
      <c r="F96" s="271"/>
      <c r="G96" s="271"/>
      <c r="H96" s="305"/>
      <c r="I96" s="268"/>
      <c r="K96" s="241"/>
    </row>
    <row r="97" spans="1:11" ht="12.75">
      <c r="A97" s="3"/>
      <c r="B97" s="4"/>
      <c r="E97" s="265"/>
      <c r="F97" s="271"/>
      <c r="G97" s="271"/>
      <c r="H97" s="305"/>
      <c r="I97" s="268"/>
      <c r="K97" s="241"/>
    </row>
    <row r="98" spans="1:11" ht="12.75">
      <c r="A98" s="3"/>
      <c r="B98" s="4"/>
      <c r="E98" s="265"/>
      <c r="F98" s="271"/>
      <c r="G98" s="271"/>
      <c r="H98" s="305"/>
      <c r="I98" s="268"/>
      <c r="K98" s="241"/>
    </row>
    <row r="99" spans="1:11" ht="12.75">
      <c r="A99" s="3"/>
      <c r="B99" s="4"/>
      <c r="E99" s="265"/>
      <c r="F99" s="271"/>
      <c r="G99" s="271"/>
      <c r="H99" s="305"/>
      <c r="I99" s="268"/>
      <c r="K99" s="241"/>
    </row>
    <row r="100" spans="1:11" ht="12.75">
      <c r="A100" s="3"/>
      <c r="B100" s="4"/>
      <c r="E100" s="265"/>
      <c r="F100" s="271"/>
      <c r="G100" s="271"/>
      <c r="H100" s="305"/>
      <c r="I100" s="268"/>
      <c r="K100" s="241"/>
    </row>
    <row r="101" spans="1:11" ht="12.75">
      <c r="A101" s="3"/>
      <c r="B101" s="4"/>
      <c r="E101" s="265"/>
      <c r="F101" s="271"/>
      <c r="G101" s="271"/>
      <c r="H101" s="305"/>
      <c r="I101" s="268"/>
      <c r="K101" s="241"/>
    </row>
    <row r="102" spans="1:11" ht="12.75">
      <c r="A102" s="3"/>
      <c r="B102" s="4"/>
      <c r="E102" s="265"/>
      <c r="F102" s="271"/>
      <c r="G102" s="271"/>
      <c r="H102" s="305"/>
      <c r="I102" s="268"/>
      <c r="K102" s="241"/>
    </row>
    <row r="103" spans="1:11" ht="12.75">
      <c r="A103" s="3"/>
      <c r="B103" s="4"/>
      <c r="E103" s="265"/>
      <c r="F103" s="271"/>
      <c r="G103" s="271"/>
      <c r="H103" s="305"/>
      <c r="I103" s="268"/>
      <c r="K103" s="241"/>
    </row>
    <row r="104" spans="1:11" ht="12.75">
      <c r="A104" s="3"/>
      <c r="B104" s="4"/>
      <c r="E104" s="265"/>
      <c r="F104" s="271"/>
      <c r="G104" s="271"/>
      <c r="H104" s="305"/>
      <c r="I104" s="268"/>
      <c r="K104" s="241"/>
    </row>
    <row r="105" spans="1:11" ht="12.75">
      <c r="A105" s="3"/>
      <c r="B105" s="4"/>
      <c r="E105" s="265"/>
      <c r="F105" s="271"/>
      <c r="G105" s="271"/>
      <c r="H105" s="305"/>
      <c r="I105" s="268"/>
      <c r="K105" s="241"/>
    </row>
    <row r="106" spans="1:11" ht="12.75">
      <c r="A106" s="3"/>
      <c r="B106" s="4"/>
      <c r="E106" s="265"/>
      <c r="F106" s="271"/>
      <c r="G106" s="271"/>
      <c r="H106" s="305"/>
      <c r="I106" s="268"/>
      <c r="K106" s="241"/>
    </row>
    <row r="107" spans="1:11" ht="12.75">
      <c r="A107" s="3"/>
      <c r="B107" s="4"/>
      <c r="E107" s="265"/>
      <c r="F107" s="271"/>
      <c r="G107" s="271"/>
      <c r="H107" s="305"/>
      <c r="I107" s="268"/>
      <c r="K107" s="241"/>
    </row>
    <row r="108" spans="1:11" ht="12.75">
      <c r="A108" s="3"/>
      <c r="B108" s="4"/>
      <c r="E108" s="265"/>
      <c r="F108" s="271"/>
      <c r="G108" s="271"/>
      <c r="H108" s="305"/>
      <c r="I108" s="268"/>
      <c r="K108" s="241"/>
    </row>
    <row r="109" spans="1:11" ht="12.75">
      <c r="A109" s="3"/>
      <c r="B109" s="4"/>
      <c r="E109" s="265"/>
      <c r="F109" s="271"/>
      <c r="G109" s="271"/>
      <c r="H109" s="305"/>
      <c r="I109" s="268"/>
      <c r="K109" s="241"/>
    </row>
    <row r="110" spans="1:11" ht="12.75">
      <c r="A110" s="3"/>
      <c r="B110" s="4"/>
      <c r="E110" s="265"/>
      <c r="F110" s="271"/>
      <c r="G110" s="271"/>
      <c r="H110" s="305"/>
      <c r="I110" s="268"/>
      <c r="K110" s="241"/>
    </row>
    <row r="111" spans="1:11" ht="12.75">
      <c r="A111" s="3"/>
      <c r="B111" s="4"/>
      <c r="E111" s="265"/>
      <c r="F111" s="271"/>
      <c r="G111" s="271"/>
      <c r="H111" s="305"/>
      <c r="I111" s="268"/>
      <c r="K111" s="241"/>
    </row>
    <row r="112" spans="1:11" ht="12.75">
      <c r="A112" s="3"/>
      <c r="B112" s="4"/>
      <c r="E112" s="265"/>
      <c r="F112" s="271"/>
      <c r="G112" s="271"/>
      <c r="H112" s="305"/>
      <c r="I112" s="268"/>
      <c r="K112" s="241"/>
    </row>
    <row r="113" spans="1:11" ht="12.75">
      <c r="A113" s="3"/>
      <c r="B113" s="4"/>
      <c r="E113" s="265"/>
      <c r="F113" s="271"/>
      <c r="G113" s="271"/>
      <c r="H113" s="305"/>
      <c r="I113" s="268"/>
      <c r="K113" s="241"/>
    </row>
    <row r="114" spans="1:11" ht="12.75">
      <c r="A114" s="3"/>
      <c r="B114" s="4"/>
      <c r="E114" s="265"/>
      <c r="F114" s="271"/>
      <c r="G114" s="271"/>
      <c r="H114" s="305"/>
      <c r="I114" s="268"/>
      <c r="K114" s="241"/>
    </row>
    <row r="115" spans="1:11" ht="12.75">
      <c r="A115" s="3"/>
      <c r="B115" s="4"/>
      <c r="E115" s="265"/>
      <c r="F115" s="286"/>
      <c r="G115" s="287"/>
      <c r="H115" s="305"/>
      <c r="I115" s="268"/>
      <c r="K115" s="241"/>
    </row>
    <row r="116" spans="1:11" ht="12.75">
      <c r="A116" s="3"/>
      <c r="B116" s="4"/>
      <c r="E116" s="265"/>
      <c r="F116" s="288"/>
      <c r="G116" s="287"/>
      <c r="H116" s="305"/>
      <c r="I116" s="268"/>
      <c r="K116" s="241"/>
    </row>
    <row r="117" spans="1:11" ht="12.75">
      <c r="A117" s="3"/>
      <c r="B117" s="4"/>
      <c r="E117" s="265"/>
      <c r="F117" s="288"/>
      <c r="G117" s="287"/>
      <c r="H117" s="305"/>
      <c r="I117" s="268"/>
      <c r="K117" s="241"/>
    </row>
    <row r="118" spans="1:11" ht="12.75">
      <c r="A118" s="3"/>
      <c r="B118" s="4"/>
      <c r="E118" s="265"/>
      <c r="F118" s="288"/>
      <c r="G118" s="287"/>
      <c r="H118" s="305"/>
      <c r="I118" s="268"/>
      <c r="K118" s="241"/>
    </row>
    <row r="119" spans="1:11" ht="12.75">
      <c r="A119" s="3"/>
      <c r="B119" s="4"/>
      <c r="E119" s="265"/>
      <c r="F119" s="288"/>
      <c r="G119" s="287"/>
      <c r="H119" s="305"/>
      <c r="I119" s="268"/>
      <c r="K119" s="241"/>
    </row>
    <row r="120" spans="1:11" ht="12.75">
      <c r="A120" s="3"/>
      <c r="B120" s="4"/>
      <c r="E120" s="265"/>
      <c r="F120" s="288"/>
      <c r="G120" s="287"/>
      <c r="H120" s="305"/>
      <c r="I120" s="268"/>
      <c r="K120" s="241"/>
    </row>
    <row r="121" spans="1:11" ht="12.75">
      <c r="A121" s="3"/>
      <c r="B121" s="4"/>
      <c r="E121" s="265"/>
      <c r="F121" s="288"/>
      <c r="G121" s="287"/>
      <c r="H121" s="305"/>
      <c r="I121" s="268"/>
      <c r="K121" s="241"/>
    </row>
    <row r="122" spans="1:11" ht="12.75">
      <c r="A122" s="3"/>
      <c r="B122" s="4"/>
      <c r="E122" s="265"/>
      <c r="F122" s="288"/>
      <c r="G122" s="287"/>
      <c r="H122" s="305"/>
      <c r="I122" s="268"/>
      <c r="K122" s="241"/>
    </row>
    <row r="123" spans="1:11" ht="12.75">
      <c r="A123" s="3"/>
      <c r="B123" s="4"/>
      <c r="E123" s="265"/>
      <c r="F123" s="288"/>
      <c r="G123" s="287"/>
      <c r="H123" s="305"/>
      <c r="I123" s="268"/>
      <c r="K123" s="241"/>
    </row>
    <row r="124" spans="1:11" ht="12.75">
      <c r="A124" s="3"/>
      <c r="B124" s="4"/>
      <c r="E124" s="265"/>
      <c r="F124" s="288"/>
      <c r="G124" s="287"/>
      <c r="H124" s="305"/>
      <c r="I124" s="268"/>
      <c r="K124" s="241"/>
    </row>
    <row r="125" spans="1:11" ht="12.75">
      <c r="A125" s="3"/>
      <c r="B125" s="4"/>
      <c r="E125" s="265"/>
      <c r="F125" s="288"/>
      <c r="G125" s="287"/>
      <c r="H125" s="305"/>
      <c r="I125" s="268"/>
      <c r="K125" s="241"/>
    </row>
    <row r="126" spans="1:11" ht="12.75">
      <c r="A126" s="3"/>
      <c r="B126" s="4"/>
      <c r="E126" s="265"/>
      <c r="F126" s="288"/>
      <c r="G126" s="287"/>
      <c r="H126" s="305"/>
      <c r="I126" s="268"/>
      <c r="K126" s="241"/>
    </row>
    <row r="127" spans="1:11" ht="12.75">
      <c r="A127" s="3"/>
      <c r="B127" s="4"/>
      <c r="E127" s="265"/>
      <c r="F127" s="288"/>
      <c r="G127" s="287"/>
      <c r="H127" s="305"/>
      <c r="I127" s="268"/>
      <c r="K127" s="241"/>
    </row>
    <row r="128" spans="1:11" ht="12.75">
      <c r="A128" s="3"/>
      <c r="B128" s="4"/>
      <c r="E128" s="265"/>
      <c r="F128" s="288"/>
      <c r="G128" s="287"/>
      <c r="H128" s="305"/>
      <c r="I128" s="268"/>
      <c r="K128" s="241"/>
    </row>
    <row r="129" spans="1:11" ht="12.75">
      <c r="A129" s="3"/>
      <c r="B129" s="4"/>
      <c r="E129" s="265"/>
      <c r="F129" s="288"/>
      <c r="G129" s="287"/>
      <c r="H129" s="305"/>
      <c r="I129" s="268"/>
      <c r="K129" s="241"/>
    </row>
    <row r="130" spans="1:11" ht="12.75">
      <c r="A130" s="3"/>
      <c r="B130" s="4"/>
      <c r="E130" s="265"/>
      <c r="F130" s="288"/>
      <c r="G130" s="287"/>
      <c r="H130" s="305"/>
      <c r="I130" s="268"/>
      <c r="K130" s="241"/>
    </row>
    <row r="131" spans="1:11" ht="12.75">
      <c r="A131" s="3"/>
      <c r="B131" s="4"/>
      <c r="E131" s="265"/>
      <c r="F131" s="288"/>
      <c r="G131" s="287"/>
      <c r="H131" s="305"/>
      <c r="I131" s="268"/>
      <c r="K131" s="241"/>
    </row>
    <row r="132" spans="1:11" ht="12.75">
      <c r="A132" s="3"/>
      <c r="B132" s="4"/>
      <c r="E132" s="265"/>
      <c r="F132" s="288"/>
      <c r="G132" s="287"/>
      <c r="H132" s="305"/>
      <c r="I132" s="268"/>
      <c r="K132" s="241"/>
    </row>
    <row r="133" spans="1:11" ht="12.75">
      <c r="A133" s="3"/>
      <c r="B133" s="4"/>
      <c r="E133" s="265"/>
      <c r="F133" s="288"/>
      <c r="G133" s="287"/>
      <c r="H133" s="305"/>
      <c r="I133" s="268"/>
      <c r="K133" s="241"/>
    </row>
    <row r="134" spans="1:11" ht="12.75">
      <c r="A134" s="3"/>
      <c r="B134" s="4"/>
      <c r="E134" s="265"/>
      <c r="F134" s="288"/>
      <c r="G134" s="287"/>
      <c r="H134" s="305"/>
      <c r="I134" s="268"/>
      <c r="K134" s="241"/>
    </row>
    <row r="135" spans="1:11" ht="12.75">
      <c r="A135" s="3"/>
      <c r="B135" s="4"/>
      <c r="E135" s="265"/>
      <c r="F135" s="288"/>
      <c r="G135" s="287"/>
      <c r="H135" s="305"/>
      <c r="I135" s="268"/>
      <c r="K135" s="241"/>
    </row>
    <row r="136" spans="1:11" ht="12.75">
      <c r="A136" s="3"/>
      <c r="B136" s="4"/>
      <c r="E136" s="265"/>
      <c r="F136" s="288"/>
      <c r="G136" s="287"/>
      <c r="H136" s="305"/>
      <c r="I136" s="268"/>
      <c r="K136" s="241"/>
    </row>
    <row r="137" spans="1:11" ht="12.75">
      <c r="A137" s="3"/>
      <c r="B137" s="4"/>
      <c r="E137" s="265"/>
      <c r="F137" s="288"/>
      <c r="G137" s="287"/>
      <c r="H137" s="305"/>
      <c r="I137" s="268"/>
      <c r="K137" s="241"/>
    </row>
    <row r="138" spans="1:11" ht="12.75">
      <c r="A138" s="3"/>
      <c r="B138" s="4"/>
      <c r="E138" s="265"/>
      <c r="F138" s="288"/>
      <c r="G138" s="287"/>
      <c r="H138" s="305"/>
      <c r="I138" s="268"/>
      <c r="K138" s="241"/>
    </row>
    <row r="139" spans="1:11" ht="12.75">
      <c r="A139" s="3"/>
      <c r="B139" s="4"/>
      <c r="E139" s="265"/>
      <c r="F139" s="288"/>
      <c r="G139" s="287"/>
      <c r="H139" s="305"/>
      <c r="I139" s="268"/>
      <c r="K139" s="241"/>
    </row>
    <row r="140" spans="1:11" ht="12.75">
      <c r="A140" s="3"/>
      <c r="B140" s="4"/>
      <c r="E140" s="265"/>
      <c r="F140" s="288"/>
      <c r="G140" s="287"/>
      <c r="H140" s="305"/>
      <c r="I140" s="268"/>
      <c r="K140" s="241"/>
    </row>
    <row r="141" spans="1:11" ht="12.75">
      <c r="A141" s="3"/>
      <c r="B141" s="4"/>
      <c r="E141" s="265"/>
      <c r="F141" s="288"/>
      <c r="G141" s="287"/>
      <c r="H141" s="305"/>
      <c r="I141" s="268"/>
      <c r="K141" s="241"/>
    </row>
    <row r="142" spans="1:11" ht="12.75">
      <c r="A142" s="3"/>
      <c r="B142" s="4"/>
      <c r="E142" s="265"/>
      <c r="F142" s="288"/>
      <c r="G142" s="287"/>
      <c r="H142" s="305"/>
      <c r="I142" s="268"/>
      <c r="K142" s="241"/>
    </row>
    <row r="143" spans="1:11" ht="12.75">
      <c r="A143" s="3"/>
      <c r="B143" s="4"/>
      <c r="E143" s="265"/>
      <c r="F143" s="288"/>
      <c r="G143" s="287"/>
      <c r="H143" s="305"/>
      <c r="I143" s="268"/>
      <c r="K143" s="241"/>
    </row>
    <row r="144" spans="1:11" ht="12.75">
      <c r="A144" s="3"/>
      <c r="B144" s="4"/>
      <c r="E144" s="265"/>
      <c r="F144" s="288"/>
      <c r="G144" s="287"/>
      <c r="H144" s="305"/>
      <c r="I144" s="268"/>
      <c r="K144" s="241"/>
    </row>
    <row r="145" spans="1:11" ht="12.75">
      <c r="A145" s="3"/>
      <c r="B145" s="4"/>
      <c r="E145" s="265"/>
      <c r="F145" s="288"/>
      <c r="G145" s="287"/>
      <c r="H145" s="305"/>
      <c r="I145" s="268"/>
      <c r="K145" s="241"/>
    </row>
    <row r="146" spans="1:11" ht="12.75">
      <c r="A146" s="3"/>
      <c r="B146" s="4"/>
      <c r="E146" s="265"/>
      <c r="F146" s="288"/>
      <c r="G146" s="287"/>
      <c r="H146" s="305"/>
      <c r="I146" s="268"/>
      <c r="K146" s="241"/>
    </row>
    <row r="147" spans="1:11" ht="12.75">
      <c r="A147" s="3"/>
      <c r="B147" s="4"/>
      <c r="E147" s="265"/>
      <c r="F147" s="288"/>
      <c r="G147" s="287"/>
      <c r="H147" s="305"/>
      <c r="I147" s="268"/>
      <c r="K147" s="241"/>
    </row>
    <row r="148" spans="1:11" ht="12.75">
      <c r="A148" s="3"/>
      <c r="B148" s="4"/>
      <c r="E148" s="265"/>
      <c r="F148" s="288"/>
      <c r="G148" s="287"/>
      <c r="H148" s="305"/>
      <c r="I148" s="268"/>
      <c r="K148" s="241"/>
    </row>
    <row r="149" spans="1:11" ht="12.75">
      <c r="A149" s="3"/>
      <c r="B149" s="4"/>
      <c r="E149" s="265"/>
      <c r="F149" s="288"/>
      <c r="G149" s="287"/>
      <c r="H149" s="305"/>
      <c r="I149" s="268"/>
      <c r="K149" s="241"/>
    </row>
    <row r="150" spans="1:11" ht="12.75">
      <c r="A150" s="3"/>
      <c r="B150" s="4"/>
      <c r="E150" s="265"/>
      <c r="F150" s="288"/>
      <c r="G150" s="287"/>
      <c r="H150" s="305"/>
      <c r="I150" s="268"/>
      <c r="K150" s="241"/>
    </row>
    <row r="151" spans="1:11" ht="12.75">
      <c r="A151" s="3"/>
      <c r="B151" s="4"/>
      <c r="E151" s="265"/>
      <c r="F151" s="288"/>
      <c r="G151" s="287"/>
      <c r="H151" s="305"/>
      <c r="I151" s="268"/>
      <c r="K151" s="241"/>
    </row>
    <row r="152" spans="1:11" ht="12.75">
      <c r="A152" s="3"/>
      <c r="B152" s="4"/>
      <c r="E152" s="265"/>
      <c r="F152" s="288"/>
      <c r="G152" s="287"/>
      <c r="H152" s="305"/>
      <c r="I152" s="268"/>
      <c r="K152" s="241"/>
    </row>
    <row r="153" spans="1:11" ht="12.75">
      <c r="A153" s="3"/>
      <c r="B153" s="4"/>
      <c r="E153" s="265"/>
      <c r="F153" s="288"/>
      <c r="G153" s="287"/>
      <c r="H153" s="305"/>
      <c r="I153" s="268"/>
      <c r="K153" s="241"/>
    </row>
    <row r="154" spans="1:11" ht="12.75">
      <c r="A154" s="3"/>
      <c r="B154" s="4"/>
      <c r="E154" s="265"/>
      <c r="F154" s="288"/>
      <c r="G154" s="287"/>
      <c r="H154" s="305"/>
      <c r="I154" s="268"/>
      <c r="K154" s="241"/>
    </row>
    <row r="155" spans="1:11" ht="12.75">
      <c r="A155" s="3"/>
      <c r="B155" s="4"/>
      <c r="E155" s="265"/>
      <c r="F155" s="288"/>
      <c r="G155" s="287"/>
      <c r="H155" s="305"/>
      <c r="I155" s="268"/>
      <c r="K155" s="241"/>
    </row>
    <row r="156" spans="1:11" ht="12.75">
      <c r="A156" s="3"/>
      <c r="B156" s="4"/>
      <c r="E156" s="265"/>
      <c r="F156" s="288"/>
      <c r="G156" s="287"/>
      <c r="H156" s="305"/>
      <c r="I156" s="268"/>
      <c r="K156" s="241"/>
    </row>
    <row r="157" spans="1:11" ht="12.75">
      <c r="A157" s="3"/>
      <c r="B157" s="4"/>
      <c r="E157" s="265"/>
      <c r="F157" s="288"/>
      <c r="G157" s="287"/>
      <c r="H157" s="305"/>
      <c r="I157" s="268"/>
      <c r="K157" s="241"/>
    </row>
    <row r="158" spans="1:11" ht="12.75">
      <c r="A158" s="3"/>
      <c r="B158" s="4"/>
      <c r="E158" s="265"/>
      <c r="F158" s="288"/>
      <c r="G158" s="287"/>
      <c r="H158" s="305"/>
      <c r="I158" s="268"/>
      <c r="K158" s="241"/>
    </row>
    <row r="159" spans="1:11" ht="12.75">
      <c r="A159" s="3"/>
      <c r="B159" s="4"/>
      <c r="E159" s="265"/>
      <c r="F159" s="288"/>
      <c r="G159" s="287"/>
      <c r="H159" s="305"/>
      <c r="I159" s="268"/>
      <c r="K159" s="241"/>
    </row>
    <row r="160" spans="1:11" ht="12.75">
      <c r="A160" s="3"/>
      <c r="B160" s="4"/>
      <c r="E160" s="265"/>
      <c r="F160" s="288"/>
      <c r="G160" s="287"/>
      <c r="H160" s="305"/>
      <c r="I160" s="268"/>
      <c r="K160" s="241"/>
    </row>
    <row r="161" spans="1:11" ht="12.75">
      <c r="A161" s="3"/>
      <c r="B161" s="4"/>
      <c r="E161" s="265"/>
      <c r="F161" s="288"/>
      <c r="G161" s="287"/>
      <c r="H161" s="305"/>
      <c r="I161" s="268"/>
      <c r="K161" s="241"/>
    </row>
    <row r="162" spans="1:11" ht="12.75">
      <c r="A162" s="3"/>
      <c r="B162" s="4"/>
      <c r="E162" s="265"/>
      <c r="F162" s="288"/>
      <c r="G162" s="287"/>
      <c r="H162" s="305"/>
      <c r="I162" s="268"/>
      <c r="K162" s="241"/>
    </row>
    <row r="163" spans="1:11" ht="12.75">
      <c r="A163" s="3"/>
      <c r="B163" s="4"/>
      <c r="E163" s="265"/>
      <c r="F163" s="288"/>
      <c r="G163" s="287"/>
      <c r="H163" s="305"/>
      <c r="I163" s="268"/>
      <c r="K163" s="241"/>
    </row>
    <row r="164" spans="1:11" ht="12.75">
      <c r="A164" s="3"/>
      <c r="B164" s="4"/>
      <c r="E164" s="265"/>
      <c r="F164" s="288"/>
      <c r="G164" s="287"/>
      <c r="H164" s="305"/>
      <c r="I164" s="268"/>
      <c r="K164" s="241"/>
    </row>
    <row r="165" spans="1:11" ht="12.75">
      <c r="A165" s="3"/>
      <c r="B165" s="4"/>
      <c r="E165" s="265"/>
      <c r="F165" s="288"/>
      <c r="G165" s="287"/>
      <c r="H165" s="305"/>
      <c r="I165" s="268"/>
      <c r="K165" s="241"/>
    </row>
    <row r="166" spans="1:11" ht="12.75">
      <c r="A166" s="3"/>
      <c r="B166" s="4"/>
      <c r="E166" s="265"/>
      <c r="F166" s="288"/>
      <c r="G166" s="287"/>
      <c r="H166" s="305"/>
      <c r="I166" s="268"/>
      <c r="K166" s="241"/>
    </row>
    <row r="167" spans="1:11" ht="12.75">
      <c r="A167" s="3"/>
      <c r="B167" s="4"/>
      <c r="E167" s="265"/>
      <c r="F167" s="288"/>
      <c r="G167" s="287"/>
      <c r="H167" s="305"/>
      <c r="I167" s="268"/>
      <c r="K167" s="241"/>
    </row>
    <row r="168" spans="1:11" ht="12.75">
      <c r="A168" s="3"/>
      <c r="B168" s="4"/>
      <c r="E168" s="265"/>
      <c r="F168" s="288"/>
      <c r="G168" s="287"/>
      <c r="H168" s="305"/>
      <c r="I168" s="268"/>
      <c r="K168" s="241"/>
    </row>
    <row r="169" spans="1:11" ht="12.75">
      <c r="A169" s="3"/>
      <c r="B169" s="4"/>
      <c r="E169" s="265"/>
      <c r="F169" s="288"/>
      <c r="G169" s="287"/>
      <c r="H169" s="305"/>
      <c r="I169" s="268"/>
      <c r="K169" s="241"/>
    </row>
    <row r="170" spans="1:11" ht="12.75">
      <c r="A170" s="3"/>
      <c r="B170" s="4"/>
      <c r="E170" s="265"/>
      <c r="F170" s="288"/>
      <c r="G170" s="287"/>
      <c r="H170" s="305"/>
      <c r="I170" s="268"/>
      <c r="K170" s="241"/>
    </row>
    <row r="171" spans="1:11" ht="12.75">
      <c r="A171" s="3"/>
      <c r="B171" s="4"/>
      <c r="E171" s="265"/>
      <c r="F171" s="288"/>
      <c r="G171" s="287"/>
      <c r="H171" s="305"/>
      <c r="I171" s="268"/>
      <c r="K171" s="241"/>
    </row>
    <row r="172" spans="1:11" ht="12.75">
      <c r="A172" s="3"/>
      <c r="B172" s="4"/>
      <c r="E172" s="265"/>
      <c r="F172" s="288"/>
      <c r="G172" s="287"/>
      <c r="H172" s="305"/>
      <c r="I172" s="268"/>
      <c r="K172" s="241"/>
    </row>
    <row r="173" spans="1:11" ht="12.75">
      <c r="A173" s="3"/>
      <c r="B173" s="4"/>
      <c r="E173" s="265"/>
      <c r="F173" s="288"/>
      <c r="G173" s="287"/>
      <c r="H173" s="305"/>
      <c r="I173" s="268"/>
      <c r="K173" s="241"/>
    </row>
    <row r="174" spans="1:11" ht="12.75">
      <c r="A174" s="3"/>
      <c r="B174" s="4"/>
      <c r="E174" s="265"/>
      <c r="F174" s="288"/>
      <c r="G174" s="287"/>
      <c r="H174" s="305"/>
      <c r="I174" s="268"/>
      <c r="K174" s="241"/>
    </row>
    <row r="175" spans="1:11" ht="12.75">
      <c r="A175" s="3"/>
      <c r="B175" s="4"/>
      <c r="E175" s="265"/>
      <c r="F175" s="288"/>
      <c r="G175" s="287"/>
      <c r="H175" s="305"/>
      <c r="I175" s="268"/>
      <c r="K175" s="241"/>
    </row>
    <row r="176" spans="1:11" ht="12.75">
      <c r="A176" s="3"/>
      <c r="B176" s="4"/>
      <c r="E176" s="265"/>
      <c r="F176" s="288"/>
      <c r="G176" s="287"/>
      <c r="H176" s="305"/>
      <c r="I176" s="268"/>
      <c r="K176" s="241"/>
    </row>
    <row r="177" spans="1:11" ht="12.75">
      <c r="A177" s="3"/>
      <c r="B177" s="4"/>
      <c r="E177" s="265"/>
      <c r="F177" s="288"/>
      <c r="G177" s="287"/>
      <c r="H177" s="305"/>
      <c r="I177" s="268"/>
      <c r="K177" s="241"/>
    </row>
    <row r="178" spans="1:11" ht="12.75">
      <c r="A178" s="3"/>
      <c r="B178" s="4"/>
      <c r="E178" s="265"/>
      <c r="F178" s="288"/>
      <c r="G178" s="287"/>
      <c r="H178" s="305"/>
      <c r="I178" s="268"/>
      <c r="K178" s="241"/>
    </row>
    <row r="179" spans="1:11" ht="12.75">
      <c r="A179" s="3"/>
      <c r="B179" s="4"/>
      <c r="E179" s="265"/>
      <c r="F179" s="288"/>
      <c r="G179" s="287"/>
      <c r="H179" s="305"/>
      <c r="I179" s="268"/>
      <c r="K179" s="241"/>
    </row>
    <row r="180" spans="1:11" ht="12.75">
      <c r="A180" s="3"/>
      <c r="B180" s="4"/>
      <c r="E180" s="265"/>
      <c r="F180" s="288"/>
      <c r="G180" s="287"/>
      <c r="H180" s="305"/>
      <c r="I180" s="268"/>
      <c r="K180" s="241"/>
    </row>
    <row r="181" spans="1:11" ht="12.75">
      <c r="A181" s="3"/>
      <c r="B181" s="4"/>
      <c r="E181" s="265"/>
      <c r="F181" s="288"/>
      <c r="G181" s="287"/>
      <c r="H181" s="305"/>
      <c r="I181" s="268"/>
      <c r="K181" s="241"/>
    </row>
    <row r="182" spans="1:11" ht="12.75">
      <c r="A182" s="3"/>
      <c r="B182" s="4"/>
      <c r="E182" s="265"/>
      <c r="F182" s="288"/>
      <c r="G182" s="287"/>
      <c r="H182" s="305"/>
      <c r="I182" s="268"/>
      <c r="K182" s="241"/>
    </row>
    <row r="183" spans="1:11" ht="12.75">
      <c r="A183" s="3"/>
      <c r="B183" s="4"/>
      <c r="E183" s="265"/>
      <c r="F183" s="288"/>
      <c r="G183" s="287"/>
      <c r="H183" s="305"/>
      <c r="I183" s="268"/>
      <c r="K183" s="241"/>
    </row>
    <row r="184" spans="1:11" ht="12.75">
      <c r="A184" s="3"/>
      <c r="B184" s="4"/>
      <c r="E184" s="265"/>
      <c r="F184" s="288"/>
      <c r="G184" s="287"/>
      <c r="H184" s="305"/>
      <c r="I184" s="268"/>
      <c r="K184" s="241"/>
    </row>
    <row r="185" spans="1:11" ht="12.75">
      <c r="A185" s="3"/>
      <c r="B185" s="4"/>
      <c r="E185" s="265"/>
      <c r="F185" s="288"/>
      <c r="G185" s="287"/>
      <c r="H185" s="305"/>
      <c r="I185" s="268"/>
      <c r="K185" s="241"/>
    </row>
    <row r="186" spans="1:11" ht="12.75">
      <c r="A186" s="3"/>
      <c r="B186" s="4"/>
      <c r="E186" s="265"/>
      <c r="F186" s="288"/>
      <c r="G186" s="287"/>
      <c r="H186" s="305"/>
      <c r="I186" s="268"/>
      <c r="K186" s="241"/>
    </row>
    <row r="187" spans="1:11" ht="12.75">
      <c r="A187" s="3"/>
      <c r="B187" s="4"/>
      <c r="E187" s="265"/>
      <c r="F187" s="288"/>
      <c r="G187" s="287"/>
      <c r="H187" s="305"/>
      <c r="I187" s="268"/>
      <c r="K187" s="241"/>
    </row>
    <row r="188" spans="1:11" ht="12.75">
      <c r="A188" s="3"/>
      <c r="B188" s="4"/>
      <c r="E188" s="265"/>
      <c r="F188" s="288"/>
      <c r="G188" s="287"/>
      <c r="H188" s="305"/>
      <c r="I188" s="268"/>
      <c r="K188" s="241"/>
    </row>
    <row r="189" spans="1:11" ht="12.75">
      <c r="A189" s="3"/>
      <c r="B189" s="4"/>
      <c r="E189" s="265"/>
      <c r="F189" s="288"/>
      <c r="G189" s="287"/>
      <c r="H189" s="305"/>
      <c r="I189" s="268"/>
      <c r="K189" s="241"/>
    </row>
    <row r="190" spans="1:11" ht="12.75">
      <c r="A190" s="3"/>
      <c r="B190" s="4"/>
      <c r="E190" s="265"/>
      <c r="F190" s="288"/>
      <c r="G190" s="287"/>
      <c r="H190" s="305"/>
      <c r="I190" s="268"/>
      <c r="K190" s="241"/>
    </row>
    <row r="191" spans="1:11" ht="12.75">
      <c r="A191" s="3"/>
      <c r="B191" s="4"/>
      <c r="E191" s="265"/>
      <c r="F191" s="288"/>
      <c r="G191" s="287"/>
      <c r="H191" s="305"/>
      <c r="I191" s="268"/>
      <c r="K191" s="241"/>
    </row>
    <row r="192" spans="1:11" ht="12.75">
      <c r="A192" s="3"/>
      <c r="B192" s="4"/>
      <c r="E192" s="265"/>
      <c r="F192" s="288"/>
      <c r="G192" s="287"/>
      <c r="H192" s="305"/>
      <c r="I192" s="268"/>
      <c r="K192" s="241"/>
    </row>
    <row r="193" spans="1:11" ht="12.75">
      <c r="A193" s="3"/>
      <c r="B193" s="4"/>
      <c r="E193" s="265"/>
      <c r="F193" s="288"/>
      <c r="G193" s="287"/>
      <c r="H193" s="305"/>
      <c r="I193" s="268"/>
      <c r="K193" s="241"/>
    </row>
    <row r="194" spans="1:11" ht="12.75">
      <c r="A194" s="3"/>
      <c r="B194" s="4"/>
      <c r="E194" s="265"/>
      <c r="F194" s="288"/>
      <c r="G194" s="287"/>
      <c r="H194" s="305"/>
      <c r="I194" s="268"/>
      <c r="K194" s="241"/>
    </row>
    <row r="195" spans="1:11" ht="12.75">
      <c r="A195" s="3"/>
      <c r="B195" s="4"/>
      <c r="E195" s="265"/>
      <c r="F195" s="288"/>
      <c r="G195" s="287"/>
      <c r="H195" s="305"/>
      <c r="I195" s="268"/>
      <c r="K195" s="241"/>
    </row>
    <row r="196" spans="1:11" ht="12.75">
      <c r="A196" s="3"/>
      <c r="B196" s="4"/>
      <c r="E196" s="265"/>
      <c r="F196" s="288"/>
      <c r="G196" s="287"/>
      <c r="H196" s="305"/>
      <c r="I196" s="268"/>
      <c r="K196" s="241"/>
    </row>
    <row r="197" spans="1:11" ht="12.75">
      <c r="A197" s="3"/>
      <c r="B197" s="4"/>
      <c r="E197" s="265"/>
      <c r="F197" s="288"/>
      <c r="G197" s="287"/>
      <c r="H197" s="305"/>
      <c r="I197" s="268"/>
      <c r="K197" s="241"/>
    </row>
    <row r="198" spans="1:11" ht="12.75">
      <c r="A198" s="3"/>
      <c r="B198" s="4"/>
      <c r="E198" s="265"/>
      <c r="F198" s="288"/>
      <c r="G198" s="287"/>
      <c r="H198" s="305"/>
      <c r="I198" s="268"/>
      <c r="K198" s="241"/>
    </row>
    <row r="199" spans="1:11" ht="12.75">
      <c r="A199" s="3"/>
      <c r="B199" s="4"/>
      <c r="E199" s="265"/>
      <c r="F199" s="288"/>
      <c r="G199" s="287"/>
      <c r="H199" s="305"/>
      <c r="I199" s="268"/>
      <c r="K199" s="241"/>
    </row>
    <row r="200" spans="1:11" ht="12.75">
      <c r="A200" s="3"/>
      <c r="B200" s="4"/>
      <c r="E200" s="265"/>
      <c r="F200" s="288"/>
      <c r="G200" s="287"/>
      <c r="H200" s="305"/>
      <c r="I200" s="268"/>
      <c r="K200" s="241"/>
    </row>
    <row r="201" spans="1:11" ht="12.75">
      <c r="A201" s="3"/>
      <c r="B201" s="4"/>
      <c r="E201" s="265"/>
      <c r="F201" s="288"/>
      <c r="G201" s="287"/>
      <c r="H201" s="305"/>
      <c r="I201" s="268"/>
      <c r="K201" s="241"/>
    </row>
    <row r="202" spans="1:11" ht="12.75">
      <c r="A202" s="3"/>
      <c r="B202" s="4"/>
      <c r="E202" s="265"/>
      <c r="F202" s="288"/>
      <c r="G202" s="287"/>
      <c r="H202" s="305"/>
      <c r="I202" s="268"/>
      <c r="K202" s="241"/>
    </row>
    <row r="203" spans="1:11" ht="12.75">
      <c r="A203" s="3"/>
      <c r="B203" s="4"/>
      <c r="E203" s="265"/>
      <c r="F203" s="288"/>
      <c r="G203" s="287"/>
      <c r="H203" s="305"/>
      <c r="I203" s="268"/>
      <c r="K203" s="241"/>
    </row>
    <row r="204" spans="1:11" ht="12.75">
      <c r="A204" s="3"/>
      <c r="B204" s="4"/>
      <c r="E204" s="265"/>
      <c r="F204" s="288"/>
      <c r="G204" s="287"/>
      <c r="H204" s="305"/>
      <c r="I204" s="268"/>
      <c r="K204" s="241"/>
    </row>
    <row r="205" spans="1:11" ht="12.75">
      <c r="A205" s="3"/>
      <c r="B205" s="4"/>
      <c r="E205" s="265"/>
      <c r="F205" s="288"/>
      <c r="G205" s="287"/>
      <c r="H205" s="305"/>
      <c r="I205" s="268"/>
      <c r="K205" s="241"/>
    </row>
    <row r="206" spans="1:11" ht="12.75">
      <c r="A206" s="3"/>
      <c r="B206" s="4"/>
      <c r="E206" s="265"/>
      <c r="F206" s="288"/>
      <c r="G206" s="287"/>
      <c r="H206" s="305"/>
      <c r="I206" s="268"/>
      <c r="K206" s="241"/>
    </row>
    <row r="207" spans="1:11" ht="12.75">
      <c r="A207" s="3"/>
      <c r="B207" s="4"/>
      <c r="E207" s="265"/>
      <c r="F207" s="288"/>
      <c r="G207" s="287"/>
      <c r="H207" s="305"/>
      <c r="I207" s="268"/>
      <c r="K207" s="241"/>
    </row>
    <row r="208" spans="1:11" ht="12.75">
      <c r="A208" s="3"/>
      <c r="B208" s="4"/>
      <c r="E208" s="265"/>
      <c r="F208" s="288"/>
      <c r="G208" s="287"/>
      <c r="H208" s="305"/>
      <c r="I208" s="268"/>
      <c r="K208" s="241"/>
    </row>
    <row r="209" spans="1:11" ht="12.75">
      <c r="A209" s="3"/>
      <c r="B209" s="4"/>
      <c r="E209" s="265"/>
      <c r="F209" s="288"/>
      <c r="G209" s="287"/>
      <c r="H209" s="305"/>
      <c r="I209" s="268"/>
      <c r="K209" s="241"/>
    </row>
    <row r="210" spans="1:11" ht="12.75">
      <c r="A210" s="3"/>
      <c r="B210" s="4"/>
      <c r="E210" s="265"/>
      <c r="F210" s="288"/>
      <c r="G210" s="287"/>
      <c r="H210" s="305"/>
      <c r="I210" s="268"/>
      <c r="K210" s="241"/>
    </row>
    <row r="211" spans="1:11" ht="12.75">
      <c r="A211" s="3"/>
      <c r="B211" s="4"/>
      <c r="E211" s="265"/>
      <c r="F211" s="288"/>
      <c r="G211" s="287"/>
      <c r="H211" s="305"/>
      <c r="I211" s="268"/>
      <c r="K211" s="241"/>
    </row>
    <row r="212" spans="1:11" ht="12.75">
      <c r="A212" s="3"/>
      <c r="B212" s="4"/>
      <c r="E212" s="265"/>
      <c r="F212" s="288"/>
      <c r="G212" s="287"/>
      <c r="H212" s="305"/>
      <c r="I212" s="268"/>
      <c r="K212" s="241"/>
    </row>
    <row r="213" spans="1:11" ht="12.75">
      <c r="A213" s="3"/>
      <c r="B213" s="4"/>
      <c r="E213" s="265"/>
      <c r="F213" s="288"/>
      <c r="G213" s="287"/>
      <c r="H213" s="305"/>
      <c r="I213" s="268"/>
      <c r="K213" s="241"/>
    </row>
    <row r="214" spans="1:11" ht="12.75">
      <c r="A214" s="3"/>
      <c r="B214" s="4"/>
      <c r="E214" s="265"/>
      <c r="F214" s="288"/>
      <c r="G214" s="287"/>
      <c r="H214" s="305"/>
      <c r="I214" s="268"/>
      <c r="K214" s="241"/>
    </row>
    <row r="215" spans="1:11" ht="12.75">
      <c r="A215" s="3"/>
      <c r="B215" s="4"/>
      <c r="E215" s="265"/>
      <c r="F215" s="288"/>
      <c r="G215" s="287"/>
      <c r="H215" s="305"/>
      <c r="I215" s="268"/>
      <c r="K215" s="241"/>
    </row>
    <row r="216" spans="1:11" ht="12.75">
      <c r="A216" s="3"/>
      <c r="B216" s="4"/>
      <c r="E216" s="265"/>
      <c r="F216" s="288"/>
      <c r="G216" s="287"/>
      <c r="H216" s="305"/>
      <c r="I216" s="268"/>
      <c r="K216" s="241"/>
    </row>
    <row r="217" spans="1:11" ht="12.75">
      <c r="A217" s="3"/>
      <c r="B217" s="4"/>
      <c r="E217" s="265"/>
      <c r="F217" s="288"/>
      <c r="G217" s="287"/>
      <c r="H217" s="305"/>
      <c r="I217" s="268"/>
      <c r="K217" s="241"/>
    </row>
    <row r="218" spans="1:11" ht="12.75">
      <c r="A218" s="3"/>
      <c r="B218" s="4"/>
      <c r="E218" s="265"/>
      <c r="F218" s="288"/>
      <c r="G218" s="287"/>
      <c r="H218" s="305"/>
      <c r="I218" s="268"/>
      <c r="K218" s="241"/>
    </row>
    <row r="219" spans="1:11" ht="12.75">
      <c r="A219" s="3"/>
      <c r="B219" s="4"/>
      <c r="E219" s="265"/>
      <c r="F219" s="288"/>
      <c r="G219" s="287"/>
      <c r="H219" s="305"/>
      <c r="I219" s="268"/>
      <c r="K219" s="241"/>
    </row>
    <row r="220" spans="1:11" ht="12.75">
      <c r="A220" s="3"/>
      <c r="B220" s="4"/>
      <c r="E220" s="265"/>
      <c r="F220" s="288"/>
      <c r="G220" s="287"/>
      <c r="H220" s="305"/>
      <c r="I220" s="268"/>
      <c r="K220" s="241"/>
    </row>
    <row r="221" spans="1:11" ht="12.75">
      <c r="A221" s="3"/>
      <c r="B221" s="4"/>
      <c r="E221" s="265"/>
      <c r="F221" s="288"/>
      <c r="G221" s="287"/>
      <c r="H221" s="305"/>
      <c r="I221" s="268"/>
      <c r="K221" s="241"/>
    </row>
    <row r="222" spans="1:11" ht="12.75">
      <c r="A222" s="3"/>
      <c r="B222" s="4"/>
      <c r="E222" s="265"/>
      <c r="F222" s="288"/>
      <c r="G222" s="287"/>
      <c r="H222" s="305"/>
      <c r="I222" s="268"/>
      <c r="K222" s="241"/>
    </row>
    <row r="223" spans="1:11" ht="12.75">
      <c r="A223" s="3"/>
      <c r="B223" s="4"/>
      <c r="E223" s="265"/>
      <c r="F223" s="288"/>
      <c r="G223" s="287"/>
      <c r="H223" s="305"/>
      <c r="I223" s="268"/>
      <c r="K223" s="241"/>
    </row>
    <row r="224" spans="1:11" ht="12.75">
      <c r="A224" s="3"/>
      <c r="B224" s="4"/>
      <c r="E224" s="265"/>
      <c r="F224" s="288"/>
      <c r="G224" s="287"/>
      <c r="H224" s="305"/>
      <c r="I224" s="268"/>
      <c r="K224" s="241"/>
    </row>
    <row r="225" spans="1:11" ht="12.75">
      <c r="A225" s="3"/>
      <c r="B225" s="4"/>
      <c r="E225" s="265"/>
      <c r="F225" s="288"/>
      <c r="G225" s="287"/>
      <c r="H225" s="305"/>
      <c r="I225" s="268"/>
      <c r="K225" s="241"/>
    </row>
    <row r="226" spans="1:11" ht="12.75">
      <c r="A226" s="3"/>
      <c r="B226" s="4"/>
      <c r="E226" s="265"/>
      <c r="F226" s="288"/>
      <c r="G226" s="287"/>
      <c r="H226" s="305"/>
      <c r="I226" s="268"/>
      <c r="K226" s="241"/>
    </row>
    <row r="227" spans="1:11" ht="12.75">
      <c r="A227" s="3"/>
      <c r="B227" s="4"/>
      <c r="E227" s="265"/>
      <c r="F227" s="288"/>
      <c r="G227" s="287"/>
      <c r="H227" s="305"/>
      <c r="I227" s="268"/>
      <c r="K227" s="241"/>
    </row>
    <row r="228" spans="1:11" ht="12.75">
      <c r="A228" s="3"/>
      <c r="B228" s="4"/>
      <c r="E228" s="265"/>
      <c r="F228" s="288"/>
      <c r="G228" s="287"/>
      <c r="H228" s="305"/>
      <c r="I228" s="268"/>
      <c r="K228" s="241"/>
    </row>
    <row r="229" spans="1:11" ht="12.75">
      <c r="A229" s="3"/>
      <c r="B229" s="4"/>
      <c r="E229" s="265"/>
      <c r="F229" s="288"/>
      <c r="G229" s="287"/>
      <c r="H229" s="305"/>
      <c r="I229" s="268"/>
      <c r="K229" s="241"/>
    </row>
    <row r="230" spans="1:11" ht="12.75">
      <c r="A230" s="3"/>
      <c r="B230" s="4"/>
      <c r="E230" s="265"/>
      <c r="F230" s="288"/>
      <c r="G230" s="287"/>
      <c r="H230" s="305"/>
      <c r="I230" s="268"/>
      <c r="K230" s="241"/>
    </row>
    <row r="231" spans="1:11" ht="12.75">
      <c r="A231" s="3"/>
      <c r="B231" s="4"/>
      <c r="E231" s="265"/>
      <c r="F231" s="288"/>
      <c r="G231" s="287"/>
      <c r="H231" s="305"/>
      <c r="I231" s="268"/>
      <c r="K231" s="241"/>
    </row>
    <row r="232" spans="1:11" ht="12.75">
      <c r="A232" s="3"/>
      <c r="B232" s="4"/>
      <c r="E232" s="265"/>
      <c r="F232" s="288"/>
      <c r="G232" s="287"/>
      <c r="H232" s="305"/>
      <c r="I232" s="268"/>
      <c r="K232" s="241"/>
    </row>
    <row r="233" spans="1:11" ht="12.75">
      <c r="A233" s="3"/>
      <c r="B233" s="4"/>
      <c r="E233" s="265"/>
      <c r="F233" s="288"/>
      <c r="G233" s="287"/>
      <c r="H233" s="305"/>
      <c r="I233" s="268"/>
      <c r="K233" s="241"/>
    </row>
    <row r="234" spans="1:11" ht="12.75">
      <c r="A234" s="3"/>
      <c r="B234" s="4"/>
      <c r="E234" s="265"/>
      <c r="F234" s="288"/>
      <c r="G234" s="287"/>
      <c r="H234" s="305"/>
      <c r="I234" s="268"/>
      <c r="K234" s="241"/>
    </row>
    <row r="235" spans="1:11" ht="12.75">
      <c r="A235" s="3"/>
      <c r="B235" s="4"/>
      <c r="E235" s="265"/>
      <c r="F235" s="288"/>
      <c r="G235" s="287"/>
      <c r="H235" s="305"/>
      <c r="I235" s="268"/>
      <c r="K235" s="241"/>
    </row>
    <row r="236" spans="1:11" ht="12.75">
      <c r="A236" s="3"/>
      <c r="B236" s="4"/>
      <c r="E236" s="265"/>
      <c r="F236" s="288"/>
      <c r="G236" s="287"/>
      <c r="H236" s="305"/>
      <c r="I236" s="268"/>
      <c r="K236" s="241"/>
    </row>
    <row r="237" spans="1:11" ht="12.75">
      <c r="A237" s="3"/>
      <c r="B237" s="4"/>
      <c r="E237" s="265"/>
      <c r="F237" s="288"/>
      <c r="G237" s="287"/>
      <c r="H237" s="305"/>
      <c r="I237" s="268"/>
      <c r="K237" s="241"/>
    </row>
    <row r="238" spans="1:11" ht="12.75">
      <c r="A238" s="3"/>
      <c r="B238" s="4"/>
      <c r="E238" s="265"/>
      <c r="F238" s="288"/>
      <c r="G238" s="287"/>
      <c r="H238" s="305"/>
      <c r="I238" s="268"/>
      <c r="K238" s="241"/>
    </row>
    <row r="239" spans="1:11" ht="12.75">
      <c r="A239" s="3"/>
      <c r="B239" s="4"/>
      <c r="E239" s="265"/>
      <c r="F239" s="288"/>
      <c r="G239" s="287"/>
      <c r="H239" s="305"/>
      <c r="I239" s="268"/>
      <c r="K239" s="241"/>
    </row>
    <row r="240" spans="1:11" ht="12.75">
      <c r="A240" s="3"/>
      <c r="B240" s="4"/>
      <c r="E240" s="265"/>
      <c r="F240" s="288"/>
      <c r="G240" s="287"/>
      <c r="H240" s="305"/>
      <c r="I240" s="268"/>
      <c r="K240" s="241"/>
    </row>
    <row r="241" spans="1:11" ht="12.75">
      <c r="A241" s="3"/>
      <c r="B241" s="4"/>
      <c r="E241" s="265"/>
      <c r="F241" s="288"/>
      <c r="G241" s="287"/>
      <c r="H241" s="305"/>
      <c r="I241" s="268"/>
      <c r="K241" s="241"/>
    </row>
    <row r="242" spans="1:11" ht="12.75">
      <c r="A242" s="3"/>
      <c r="B242" s="4"/>
      <c r="E242" s="265"/>
      <c r="F242" s="288"/>
      <c r="G242" s="287"/>
      <c r="H242" s="305"/>
      <c r="I242" s="268"/>
      <c r="K242" s="241"/>
    </row>
    <row r="243" spans="1:11" ht="12.75">
      <c r="A243" s="3"/>
      <c r="B243" s="4"/>
      <c r="E243" s="265"/>
      <c r="F243" s="288"/>
      <c r="G243" s="287"/>
      <c r="H243" s="305"/>
      <c r="I243" s="268"/>
      <c r="K243" s="241"/>
    </row>
    <row r="244" spans="1:11" ht="12.75">
      <c r="A244" s="3"/>
      <c r="B244" s="4"/>
      <c r="E244" s="265"/>
      <c r="F244" s="288"/>
      <c r="G244" s="287"/>
      <c r="H244" s="305"/>
      <c r="I244" s="268"/>
      <c r="K244" s="241"/>
    </row>
    <row r="245" spans="1:11" ht="12.75">
      <c r="A245" s="3"/>
      <c r="B245" s="4"/>
      <c r="E245" s="265"/>
      <c r="F245" s="288"/>
      <c r="G245" s="287"/>
      <c r="H245" s="305"/>
      <c r="I245" s="268"/>
      <c r="K245" s="241"/>
    </row>
    <row r="246" spans="1:11" ht="12.75">
      <c r="A246" s="3"/>
      <c r="B246" s="4"/>
      <c r="E246" s="265"/>
      <c r="F246" s="288"/>
      <c r="G246" s="287"/>
      <c r="H246" s="305"/>
      <c r="I246" s="268"/>
      <c r="K246" s="241"/>
    </row>
    <row r="247" spans="1:11" ht="12.75">
      <c r="A247" s="3"/>
      <c r="B247" s="4"/>
      <c r="E247" s="265"/>
      <c r="F247" s="288"/>
      <c r="G247" s="287"/>
      <c r="H247" s="305"/>
      <c r="I247" s="268"/>
      <c r="K247" s="241"/>
    </row>
    <row r="248" spans="1:11" ht="12.75">
      <c r="A248" s="3"/>
      <c r="B248" s="4"/>
      <c r="E248" s="265"/>
      <c r="F248" s="288"/>
      <c r="G248" s="287"/>
      <c r="H248" s="305"/>
      <c r="I248" s="268"/>
      <c r="K248" s="241"/>
    </row>
    <row r="249" spans="1:11" ht="12.75">
      <c r="A249" s="3"/>
      <c r="B249" s="4"/>
      <c r="E249" s="265"/>
      <c r="F249" s="288"/>
      <c r="G249" s="287"/>
      <c r="H249" s="305"/>
      <c r="I249" s="268"/>
      <c r="K249" s="241"/>
    </row>
    <row r="250" spans="1:11" ht="12.75">
      <c r="A250" s="3"/>
      <c r="B250" s="4"/>
      <c r="E250" s="265"/>
      <c r="F250" s="288"/>
      <c r="G250" s="287"/>
      <c r="H250" s="305"/>
      <c r="I250" s="268"/>
      <c r="K250" s="241"/>
    </row>
    <row r="251" spans="1:11" ht="12.75">
      <c r="A251" s="3"/>
      <c r="B251" s="4"/>
      <c r="E251" s="265"/>
      <c r="F251" s="288"/>
      <c r="G251" s="287"/>
      <c r="H251" s="305"/>
      <c r="I251" s="268"/>
      <c r="K251" s="241"/>
    </row>
    <row r="252" spans="1:11" ht="12.75">
      <c r="A252" s="3"/>
      <c r="B252" s="4"/>
      <c r="E252" s="265"/>
      <c r="F252" s="288"/>
      <c r="G252" s="287"/>
      <c r="H252" s="305"/>
      <c r="I252" s="268"/>
      <c r="K252" s="241"/>
    </row>
    <row r="253" spans="1:11" ht="12.75">
      <c r="A253" s="3"/>
      <c r="B253" s="4"/>
      <c r="E253" s="265"/>
      <c r="F253" s="288"/>
      <c r="G253" s="287"/>
      <c r="H253" s="305"/>
      <c r="I253" s="268"/>
      <c r="K253" s="241"/>
    </row>
    <row r="254" spans="1:11" ht="12.75">
      <c r="A254" s="3"/>
      <c r="B254" s="4"/>
      <c r="E254" s="265"/>
      <c r="F254" s="288"/>
      <c r="G254" s="287"/>
      <c r="H254" s="305"/>
      <c r="I254" s="268"/>
      <c r="K254" s="241"/>
    </row>
    <row r="255" spans="1:11" ht="12.75">
      <c r="A255" s="3"/>
      <c r="B255" s="4"/>
      <c r="E255" s="265"/>
      <c r="F255" s="288"/>
      <c r="G255" s="287"/>
      <c r="H255" s="305"/>
      <c r="I255" s="268"/>
      <c r="K255" s="241"/>
    </row>
    <row r="256" spans="1:11" ht="12.75">
      <c r="A256" s="3"/>
      <c r="B256" s="4"/>
      <c r="E256" s="265"/>
      <c r="F256" s="288"/>
      <c r="G256" s="287"/>
      <c r="H256" s="305"/>
      <c r="I256" s="268"/>
      <c r="K256" s="241"/>
    </row>
    <row r="257" spans="1:11" ht="12.75">
      <c r="A257" s="3"/>
      <c r="B257" s="4"/>
      <c r="E257" s="265"/>
      <c r="F257" s="288"/>
      <c r="G257" s="287"/>
      <c r="H257" s="305"/>
      <c r="I257" s="268"/>
      <c r="K257" s="241"/>
    </row>
    <row r="258" spans="1:11" ht="12.75">
      <c r="A258" s="3"/>
      <c r="B258" s="4"/>
      <c r="E258" s="265"/>
      <c r="F258" s="288"/>
      <c r="G258" s="287"/>
      <c r="H258" s="305"/>
      <c r="I258" s="268"/>
      <c r="K258" s="241"/>
    </row>
    <row r="259" spans="1:11" ht="12.75">
      <c r="A259" s="3"/>
      <c r="B259" s="4"/>
      <c r="E259" s="265"/>
      <c r="F259" s="288"/>
      <c r="G259" s="287"/>
      <c r="H259" s="305"/>
      <c r="I259" s="268"/>
      <c r="K259" s="241"/>
    </row>
    <row r="260" spans="1:11" ht="12.75">
      <c r="A260" s="3"/>
      <c r="B260" s="4"/>
      <c r="E260" s="265"/>
      <c r="F260" s="288"/>
      <c r="G260" s="287"/>
      <c r="H260" s="305"/>
      <c r="I260" s="268"/>
      <c r="K260" s="241"/>
    </row>
    <row r="261" spans="1:11" ht="12.75">
      <c r="A261" s="3"/>
      <c r="B261" s="4"/>
      <c r="E261" s="265"/>
      <c r="F261" s="288"/>
      <c r="G261" s="287"/>
      <c r="H261" s="305"/>
      <c r="I261" s="268"/>
      <c r="K261" s="241"/>
    </row>
    <row r="262" spans="1:11" ht="12.75">
      <c r="A262" s="3"/>
      <c r="B262" s="4"/>
      <c r="E262" s="265"/>
      <c r="F262" s="288"/>
      <c r="G262" s="287"/>
      <c r="H262" s="305"/>
      <c r="I262" s="268"/>
      <c r="K262" s="241"/>
    </row>
    <row r="263" spans="1:11" ht="12.75">
      <c r="A263" s="3"/>
      <c r="B263" s="4"/>
      <c r="E263" s="265"/>
      <c r="F263" s="288"/>
      <c r="G263" s="287"/>
      <c r="H263" s="305"/>
      <c r="I263" s="268"/>
      <c r="K263" s="241"/>
    </row>
    <row r="264" spans="1:11" ht="12.75">
      <c r="A264" s="3"/>
      <c r="B264" s="4"/>
      <c r="E264" s="265"/>
      <c r="F264" s="288"/>
      <c r="G264" s="287"/>
      <c r="H264" s="305"/>
      <c r="I264" s="268"/>
      <c r="K264" s="241"/>
    </row>
    <row r="265" spans="1:11" ht="12.75">
      <c r="A265" s="3"/>
      <c r="B265" s="4"/>
      <c r="E265" s="265"/>
      <c r="F265" s="288"/>
      <c r="G265" s="287"/>
      <c r="H265" s="305"/>
      <c r="I265" s="268"/>
      <c r="K265" s="241"/>
    </row>
    <row r="266" spans="1:11" ht="12.75">
      <c r="A266" s="3"/>
      <c r="B266" s="4"/>
      <c r="E266" s="265"/>
      <c r="F266" s="288"/>
      <c r="G266" s="287"/>
      <c r="H266" s="305"/>
      <c r="I266" s="268"/>
      <c r="K266" s="241"/>
    </row>
    <row r="267" spans="1:11" ht="12.75">
      <c r="A267" s="3"/>
      <c r="B267" s="4"/>
      <c r="E267" s="265"/>
      <c r="F267" s="288"/>
      <c r="G267" s="287"/>
      <c r="H267" s="305"/>
      <c r="I267" s="268"/>
      <c r="K267" s="241"/>
    </row>
    <row r="268" spans="1:11" ht="12.75">
      <c r="A268" s="3"/>
      <c r="B268" s="4"/>
      <c r="E268" s="265"/>
      <c r="F268" s="288"/>
      <c r="G268" s="287"/>
      <c r="H268" s="305"/>
      <c r="I268" s="268"/>
      <c r="K268" s="241"/>
    </row>
    <row r="269" spans="1:11" ht="12.75">
      <c r="A269" s="3"/>
      <c r="B269" s="4"/>
      <c r="E269" s="265"/>
      <c r="F269" s="288"/>
      <c r="G269" s="287"/>
      <c r="H269" s="305"/>
      <c r="I269" s="268"/>
      <c r="K269" s="241"/>
    </row>
    <row r="270" spans="1:11" ht="12.75">
      <c r="A270" s="3"/>
      <c r="B270" s="4"/>
      <c r="E270" s="265"/>
      <c r="F270" s="288"/>
      <c r="G270" s="287"/>
      <c r="H270" s="305"/>
      <c r="I270" s="268"/>
      <c r="K270" s="241"/>
    </row>
    <row r="271" spans="1:11" ht="12.75">
      <c r="A271" s="3"/>
      <c r="B271" s="4"/>
      <c r="E271" s="265"/>
      <c r="F271" s="288"/>
      <c r="G271" s="287"/>
      <c r="H271" s="305"/>
      <c r="I271" s="268"/>
      <c r="K271" s="241"/>
    </row>
    <row r="272" spans="1:11" ht="12.75">
      <c r="A272" s="3"/>
      <c r="B272" s="4"/>
      <c r="E272" s="265"/>
      <c r="F272" s="288"/>
      <c r="G272" s="287"/>
      <c r="H272" s="305"/>
      <c r="I272" s="268"/>
      <c r="K272" s="241"/>
    </row>
    <row r="273" spans="1:11" ht="12.75">
      <c r="A273" s="3"/>
      <c r="B273" s="4"/>
      <c r="E273" s="265"/>
      <c r="F273" s="288"/>
      <c r="G273" s="287"/>
      <c r="H273" s="305"/>
      <c r="I273" s="268"/>
      <c r="K273" s="241"/>
    </row>
    <row r="274" spans="1:11" ht="12.75">
      <c r="A274" s="3"/>
      <c r="B274" s="4"/>
      <c r="E274" s="265"/>
      <c r="F274" s="288"/>
      <c r="G274" s="287"/>
      <c r="H274" s="305"/>
      <c r="I274" s="268"/>
      <c r="K274" s="241"/>
    </row>
    <row r="275" spans="1:11" ht="12.75">
      <c r="A275" s="3"/>
      <c r="B275" s="4"/>
      <c r="E275" s="265"/>
      <c r="F275" s="288"/>
      <c r="G275" s="287"/>
      <c r="H275" s="305"/>
      <c r="I275" s="268"/>
      <c r="K275" s="241"/>
    </row>
    <row r="276" spans="1:11" ht="12.75">
      <c r="A276" s="3"/>
      <c r="B276" s="4"/>
      <c r="E276" s="265"/>
      <c r="F276" s="288"/>
      <c r="G276" s="287"/>
      <c r="H276" s="305"/>
      <c r="I276" s="268"/>
      <c r="K276" s="241"/>
    </row>
    <row r="277" spans="1:11" ht="12.75">
      <c r="A277" s="3"/>
      <c r="B277" s="4"/>
      <c r="E277" s="265"/>
      <c r="F277" s="288"/>
      <c r="G277" s="287"/>
      <c r="H277" s="305"/>
      <c r="I277" s="268"/>
      <c r="K277" s="241"/>
    </row>
    <row r="278" spans="1:11" ht="12.75">
      <c r="A278" s="3"/>
      <c r="B278" s="4"/>
      <c r="E278" s="265"/>
      <c r="F278" s="288"/>
      <c r="G278" s="287"/>
      <c r="H278" s="305"/>
      <c r="I278" s="268"/>
      <c r="K278" s="241"/>
    </row>
    <row r="279" spans="1:11" ht="12.75">
      <c r="A279" s="3"/>
      <c r="B279" s="4"/>
      <c r="E279" s="265"/>
      <c r="F279" s="288"/>
      <c r="G279" s="287"/>
      <c r="H279" s="305"/>
      <c r="I279" s="268"/>
      <c r="K279" s="241"/>
    </row>
    <row r="280" spans="1:11" ht="12.75">
      <c r="A280" s="3"/>
      <c r="B280" s="4"/>
      <c r="E280" s="265"/>
      <c r="F280" s="288"/>
      <c r="G280" s="287"/>
      <c r="H280" s="305"/>
      <c r="I280" s="268"/>
      <c r="K280" s="241"/>
    </row>
    <row r="281" spans="1:11" ht="12.75">
      <c r="A281" s="3"/>
      <c r="B281" s="4"/>
      <c r="E281" s="265"/>
      <c r="F281" s="288"/>
      <c r="G281" s="287"/>
      <c r="H281" s="305"/>
      <c r="I281" s="268"/>
      <c r="K281" s="241"/>
    </row>
    <row r="282" spans="1:11" ht="12.75">
      <c r="A282" s="3"/>
      <c r="B282" s="4"/>
      <c r="E282" s="265"/>
      <c r="F282" s="288"/>
      <c r="G282" s="287"/>
      <c r="H282" s="305"/>
      <c r="I282" s="268"/>
      <c r="K282" s="241"/>
    </row>
    <row r="283" spans="1:11" ht="12.75">
      <c r="A283" s="3"/>
      <c r="B283" s="4"/>
      <c r="E283" s="265"/>
      <c r="F283" s="288"/>
      <c r="G283" s="287"/>
      <c r="H283" s="305"/>
      <c r="I283" s="268"/>
      <c r="K283" s="241"/>
    </row>
    <row r="284" spans="1:11" ht="12.75">
      <c r="A284" s="3"/>
      <c r="B284" s="4"/>
      <c r="E284" s="265"/>
      <c r="F284" s="288"/>
      <c r="G284" s="287"/>
      <c r="H284" s="305"/>
      <c r="I284" s="268"/>
      <c r="K284" s="241"/>
    </row>
    <row r="285" spans="1:11" ht="12.75">
      <c r="A285" s="3"/>
      <c r="B285" s="4"/>
      <c r="E285" s="265"/>
      <c r="F285" s="288"/>
      <c r="G285" s="287"/>
      <c r="H285" s="305"/>
      <c r="I285" s="268"/>
      <c r="K285" s="241"/>
    </row>
    <row r="286" spans="1:11" ht="12.75">
      <c r="A286" s="3"/>
      <c r="B286" s="4"/>
      <c r="E286" s="265"/>
      <c r="F286" s="288"/>
      <c r="G286" s="287"/>
      <c r="H286" s="305"/>
      <c r="I286" s="268"/>
      <c r="K286" s="241"/>
    </row>
    <row r="287" spans="1:11" ht="12.75">
      <c r="A287" s="3"/>
      <c r="B287" s="4"/>
      <c r="E287" s="265"/>
      <c r="F287" s="288"/>
      <c r="G287" s="287"/>
      <c r="H287" s="305"/>
      <c r="I287" s="268"/>
      <c r="K287" s="241"/>
    </row>
    <row r="288" spans="1:11" ht="12.75">
      <c r="A288" s="3"/>
      <c r="B288" s="4"/>
      <c r="E288" s="265"/>
      <c r="F288" s="288"/>
      <c r="G288" s="287"/>
      <c r="H288" s="305"/>
      <c r="I288" s="268"/>
      <c r="K288" s="241"/>
    </row>
    <row r="289" spans="1:11" ht="12.75">
      <c r="A289" s="3"/>
      <c r="B289" s="4"/>
      <c r="E289" s="265"/>
      <c r="F289" s="288"/>
      <c r="G289" s="287"/>
      <c r="H289" s="305"/>
      <c r="I289" s="268"/>
      <c r="K289" s="241"/>
    </row>
    <row r="290" spans="1:11" ht="12.75">
      <c r="A290" s="3"/>
      <c r="B290" s="4"/>
      <c r="E290" s="265"/>
      <c r="F290" s="288"/>
      <c r="G290" s="287"/>
      <c r="H290" s="305"/>
      <c r="I290" s="268"/>
      <c r="K290" s="241"/>
    </row>
    <row r="291" spans="1:11" ht="12.75">
      <c r="A291" s="3"/>
      <c r="B291" s="4"/>
      <c r="E291" s="265"/>
      <c r="F291" s="288"/>
      <c r="G291" s="287"/>
      <c r="H291" s="305"/>
      <c r="I291" s="268"/>
      <c r="K291" s="241"/>
    </row>
    <row r="292" spans="1:11" ht="12.75">
      <c r="A292" s="3"/>
      <c r="B292" s="4"/>
      <c r="E292" s="265"/>
      <c r="F292" s="288"/>
      <c r="G292" s="287"/>
      <c r="H292" s="305"/>
      <c r="I292" s="268"/>
      <c r="K292" s="241"/>
    </row>
    <row r="293" spans="1:11" ht="12.75">
      <c r="A293" s="3"/>
      <c r="B293" s="4"/>
      <c r="E293" s="265"/>
      <c r="F293" s="288"/>
      <c r="G293" s="287"/>
      <c r="H293" s="305"/>
      <c r="I293" s="268"/>
      <c r="K293" s="241"/>
    </row>
    <row r="294" spans="1:11" ht="12.75">
      <c r="A294" s="3"/>
      <c r="B294" s="4"/>
      <c r="E294" s="265"/>
      <c r="F294" s="288"/>
      <c r="G294" s="287"/>
      <c r="H294" s="305"/>
      <c r="I294" s="268"/>
      <c r="K294" s="241"/>
    </row>
    <row r="295" spans="1:11" ht="12.75">
      <c r="A295" s="3"/>
      <c r="B295" s="4"/>
      <c r="E295" s="265"/>
      <c r="F295" s="288"/>
      <c r="G295" s="287"/>
      <c r="H295" s="305"/>
      <c r="I295" s="268"/>
      <c r="K295" s="241"/>
    </row>
    <row r="296" spans="1:11" ht="12.75">
      <c r="A296" s="3"/>
      <c r="B296" s="4"/>
      <c r="E296" s="265"/>
      <c r="F296" s="288"/>
      <c r="G296" s="287"/>
      <c r="H296" s="305"/>
      <c r="I296" s="268"/>
      <c r="K296" s="241"/>
    </row>
    <row r="297" spans="1:11" ht="12.75">
      <c r="A297" s="3"/>
      <c r="B297" s="4"/>
      <c r="E297" s="265"/>
      <c r="F297" s="288"/>
      <c r="G297" s="287"/>
      <c r="H297" s="305"/>
      <c r="I297" s="268"/>
      <c r="K297" s="241"/>
    </row>
    <row r="298" spans="1:11" ht="12.75">
      <c r="A298" s="3"/>
      <c r="B298" s="4"/>
      <c r="E298" s="265"/>
      <c r="F298" s="288"/>
      <c r="G298" s="287"/>
      <c r="H298" s="305"/>
      <c r="I298" s="268"/>
      <c r="K298" s="241"/>
    </row>
    <row r="299" spans="1:11" ht="12.75">
      <c r="A299" s="3"/>
      <c r="B299" s="4"/>
      <c r="E299" s="265"/>
      <c r="F299" s="288"/>
      <c r="G299" s="287"/>
      <c r="H299" s="305"/>
      <c r="I299" s="268"/>
      <c r="K299" s="241"/>
    </row>
    <row r="300" spans="1:11" ht="12.75">
      <c r="A300" s="3"/>
      <c r="B300" s="4"/>
      <c r="E300" s="265"/>
      <c r="F300" s="288"/>
      <c r="G300" s="287"/>
      <c r="H300" s="305"/>
      <c r="I300" s="268"/>
      <c r="K300" s="241"/>
    </row>
    <row r="301" spans="1:11" ht="12.75">
      <c r="A301" s="3"/>
      <c r="B301" s="4"/>
      <c r="E301" s="265"/>
      <c r="F301" s="288"/>
      <c r="G301" s="287"/>
      <c r="H301" s="305"/>
      <c r="I301" s="268"/>
      <c r="K301" s="241"/>
    </row>
    <row r="302" spans="1:11" ht="12.75">
      <c r="A302" s="3"/>
      <c r="B302" s="4"/>
      <c r="E302" s="265"/>
      <c r="F302" s="288"/>
      <c r="G302" s="287"/>
      <c r="H302" s="305"/>
      <c r="I302" s="268"/>
      <c r="K302" s="241"/>
    </row>
    <row r="303" spans="1:11" ht="12.75">
      <c r="A303" s="3"/>
      <c r="B303" s="4"/>
      <c r="E303" s="265"/>
      <c r="F303" s="288"/>
      <c r="G303" s="287"/>
      <c r="H303" s="305"/>
      <c r="I303" s="268"/>
      <c r="K303" s="241"/>
    </row>
    <row r="304" spans="1:11" ht="12.75">
      <c r="A304" s="3"/>
      <c r="B304" s="4"/>
      <c r="E304" s="265"/>
      <c r="F304" s="288"/>
      <c r="G304" s="287"/>
      <c r="H304" s="305"/>
      <c r="I304" s="268"/>
      <c r="K304" s="241"/>
    </row>
    <row r="305" spans="1:11" ht="12.75">
      <c r="A305" s="3"/>
      <c r="B305" s="4"/>
      <c r="E305" s="265"/>
      <c r="F305" s="288"/>
      <c r="G305" s="287"/>
      <c r="H305" s="305"/>
      <c r="I305" s="268"/>
      <c r="K305" s="241"/>
    </row>
    <row r="306" spans="1:11" ht="12.75">
      <c r="A306" s="3"/>
      <c r="B306" s="4"/>
      <c r="E306" s="265"/>
      <c r="F306" s="288"/>
      <c r="G306" s="287"/>
      <c r="H306" s="305"/>
      <c r="I306" s="268"/>
      <c r="K306" s="241"/>
    </row>
    <row r="307" spans="1:11" ht="12.75">
      <c r="A307" s="3"/>
      <c r="B307" s="4"/>
      <c r="E307" s="265"/>
      <c r="F307" s="288"/>
      <c r="G307" s="287"/>
      <c r="H307" s="305"/>
      <c r="I307" s="268"/>
      <c r="K307" s="241"/>
    </row>
    <row r="308" spans="1:11" ht="12.75">
      <c r="A308" s="3"/>
      <c r="B308" s="4"/>
      <c r="E308" s="265"/>
      <c r="F308" s="288"/>
      <c r="G308" s="287"/>
      <c r="H308" s="305"/>
      <c r="I308" s="268"/>
      <c r="K308" s="241"/>
    </row>
    <row r="309" spans="1:11" ht="12.75">
      <c r="A309" s="3"/>
      <c r="B309" s="4"/>
      <c r="E309" s="265"/>
      <c r="F309" s="288"/>
      <c r="G309" s="287"/>
      <c r="H309" s="305"/>
      <c r="I309" s="268"/>
      <c r="K309" s="241"/>
    </row>
    <row r="310" spans="1:11" ht="12.75">
      <c r="A310" s="3"/>
      <c r="B310" s="4"/>
      <c r="E310" s="265"/>
      <c r="F310" s="288"/>
      <c r="G310" s="287"/>
      <c r="H310" s="305"/>
      <c r="I310" s="268"/>
      <c r="K310" s="241"/>
    </row>
    <row r="311" spans="1:11" ht="12.75">
      <c r="A311" s="3"/>
      <c r="B311" s="4"/>
      <c r="E311" s="265"/>
      <c r="F311" s="288"/>
      <c r="G311" s="287"/>
      <c r="H311" s="305"/>
      <c r="I311" s="268"/>
      <c r="K311" s="241"/>
    </row>
    <row r="312" spans="1:11" ht="12.75">
      <c r="A312" s="3"/>
      <c r="B312" s="4"/>
      <c r="E312" s="265"/>
      <c r="F312" s="288"/>
      <c r="G312" s="287"/>
      <c r="H312" s="305"/>
      <c r="I312" s="268"/>
      <c r="K312" s="241"/>
    </row>
    <row r="313" spans="1:11" ht="12.75">
      <c r="A313" s="3"/>
      <c r="B313" s="4"/>
      <c r="E313" s="265"/>
      <c r="F313" s="288"/>
      <c r="G313" s="287"/>
      <c r="H313" s="305"/>
      <c r="I313" s="268"/>
      <c r="K313" s="241"/>
    </row>
    <row r="314" spans="1:11" ht="12.75">
      <c r="A314" s="3"/>
      <c r="B314" s="4"/>
      <c r="E314" s="265"/>
      <c r="F314" s="288"/>
      <c r="G314" s="287"/>
      <c r="H314" s="305"/>
      <c r="I314" s="268"/>
      <c r="K314" s="241"/>
    </row>
    <row r="315" spans="1:11" ht="12.75">
      <c r="A315" s="3"/>
      <c r="B315" s="4"/>
      <c r="E315" s="265"/>
      <c r="F315" s="288"/>
      <c r="G315" s="287"/>
      <c r="H315" s="305"/>
      <c r="I315" s="268"/>
      <c r="K315" s="241"/>
    </row>
    <row r="316" spans="1:11" ht="12.75">
      <c r="A316" s="3"/>
      <c r="B316" s="4"/>
      <c r="E316" s="265"/>
      <c r="F316" s="288"/>
      <c r="G316" s="287"/>
      <c r="H316" s="305"/>
      <c r="I316" s="268"/>
      <c r="K316" s="241"/>
    </row>
    <row r="317" spans="1:11" ht="12.75">
      <c r="A317" s="3"/>
      <c r="B317" s="4"/>
      <c r="E317" s="265"/>
      <c r="F317" s="288"/>
      <c r="G317" s="287"/>
      <c r="H317" s="305"/>
      <c r="I317" s="268"/>
      <c r="K317" s="241"/>
    </row>
    <row r="318" spans="1:11" ht="12.75">
      <c r="A318" s="3"/>
      <c r="B318" s="4"/>
      <c r="E318" s="265"/>
      <c r="F318" s="288"/>
      <c r="G318" s="287"/>
      <c r="H318" s="305"/>
      <c r="I318" s="268"/>
      <c r="K318" s="241"/>
    </row>
    <row r="319" spans="1:11" ht="12.75">
      <c r="A319" s="3"/>
      <c r="B319" s="4"/>
      <c r="E319" s="265"/>
      <c r="F319" s="288"/>
      <c r="G319" s="287"/>
      <c r="H319" s="305"/>
      <c r="I319" s="268"/>
      <c r="K319" s="241"/>
    </row>
    <row r="320" spans="1:11" ht="12.75">
      <c r="A320" s="3"/>
      <c r="B320" s="4"/>
      <c r="E320" s="265"/>
      <c r="F320" s="288"/>
      <c r="G320" s="287"/>
      <c r="H320" s="305"/>
      <c r="I320" s="268"/>
      <c r="K320" s="241"/>
    </row>
    <row r="321" spans="1:11" ht="12.75">
      <c r="A321" s="3"/>
      <c r="B321" s="4"/>
      <c r="E321" s="265"/>
      <c r="F321" s="288"/>
      <c r="G321" s="287"/>
      <c r="H321" s="305"/>
      <c r="I321" s="268"/>
      <c r="K321" s="241"/>
    </row>
    <row r="322" spans="1:11" ht="12.75">
      <c r="A322" s="3"/>
      <c r="B322" s="4"/>
      <c r="E322" s="265"/>
      <c r="F322" s="288"/>
      <c r="G322" s="287"/>
      <c r="H322" s="305"/>
      <c r="I322" s="268"/>
      <c r="K322" s="241"/>
    </row>
    <row r="323" spans="1:11" ht="12.75">
      <c r="A323" s="3"/>
      <c r="B323" s="4"/>
      <c r="E323" s="265"/>
      <c r="F323" s="288"/>
      <c r="G323" s="287"/>
      <c r="H323" s="305"/>
      <c r="I323" s="268"/>
      <c r="K323" s="241"/>
    </row>
    <row r="324" spans="1:11" ht="12.75">
      <c r="A324" s="3"/>
      <c r="B324" s="4"/>
      <c r="E324" s="265"/>
      <c r="F324" s="288"/>
      <c r="G324" s="287"/>
      <c r="H324" s="305"/>
      <c r="I324" s="268"/>
      <c r="K324" s="241"/>
    </row>
    <row r="325" spans="1:11" ht="12.75">
      <c r="A325" s="3"/>
      <c r="B325" s="4"/>
      <c r="E325" s="265"/>
      <c r="F325" s="288"/>
      <c r="G325" s="287"/>
      <c r="H325" s="305"/>
      <c r="I325" s="268"/>
      <c r="K325" s="241"/>
    </row>
    <row r="326" spans="1:11" ht="12.75">
      <c r="A326" s="3"/>
      <c r="B326" s="4"/>
      <c r="E326" s="265"/>
      <c r="F326" s="288"/>
      <c r="G326" s="287"/>
      <c r="H326" s="305"/>
      <c r="I326" s="268"/>
      <c r="K326" s="241"/>
    </row>
    <row r="327" spans="1:11" ht="12.75">
      <c r="A327" s="3"/>
      <c r="B327" s="4"/>
      <c r="E327" s="265"/>
      <c r="F327" s="288"/>
      <c r="G327" s="287"/>
      <c r="H327" s="305"/>
      <c r="I327" s="268"/>
      <c r="K327" s="241"/>
    </row>
    <row r="328" spans="1:11" ht="12.75">
      <c r="A328" s="3"/>
      <c r="B328" s="4"/>
      <c r="E328" s="265"/>
      <c r="F328" s="288"/>
      <c r="G328" s="287"/>
      <c r="H328" s="305"/>
      <c r="I328" s="268"/>
      <c r="K328" s="241"/>
    </row>
    <row r="329" spans="1:11" ht="12.75">
      <c r="A329" s="3"/>
      <c r="B329" s="4"/>
      <c r="E329" s="265"/>
      <c r="F329" s="288"/>
      <c r="G329" s="287"/>
      <c r="H329" s="305"/>
      <c r="I329" s="268"/>
      <c r="K329" s="241"/>
    </row>
    <row r="330" spans="1:11" ht="12.75">
      <c r="A330" s="3"/>
      <c r="B330" s="4"/>
      <c r="E330" s="265"/>
      <c r="F330" s="288"/>
      <c r="G330" s="287"/>
      <c r="H330" s="305"/>
      <c r="I330" s="268"/>
      <c r="K330" s="241"/>
    </row>
    <row r="331" spans="1:11" ht="12.75">
      <c r="A331" s="3"/>
      <c r="B331" s="4"/>
      <c r="E331" s="265"/>
      <c r="F331" s="288"/>
      <c r="G331" s="287"/>
      <c r="H331" s="305"/>
      <c r="I331" s="268"/>
      <c r="K331" s="241"/>
    </row>
    <row r="332" spans="1:11" ht="12.75">
      <c r="A332" s="3"/>
      <c r="B332" s="4"/>
      <c r="E332" s="265"/>
      <c r="F332" s="288"/>
      <c r="G332" s="287"/>
      <c r="H332" s="305"/>
      <c r="I332" s="268"/>
      <c r="K332" s="241"/>
    </row>
    <row r="333" spans="1:11" ht="12.75">
      <c r="A333" s="3"/>
      <c r="B333" s="4"/>
      <c r="E333" s="265"/>
      <c r="F333" s="288"/>
      <c r="G333" s="287"/>
      <c r="H333" s="305"/>
      <c r="I333" s="268"/>
      <c r="K333" s="241"/>
    </row>
    <row r="334" spans="1:11" ht="12.75">
      <c r="A334" s="3"/>
      <c r="B334" s="4"/>
      <c r="E334" s="265"/>
      <c r="F334" s="288"/>
      <c r="G334" s="287"/>
      <c r="H334" s="305"/>
      <c r="I334" s="268"/>
      <c r="K334" s="241"/>
    </row>
    <row r="335" spans="1:11" ht="12.75">
      <c r="A335" s="3"/>
      <c r="B335" s="4"/>
      <c r="E335" s="265"/>
      <c r="F335" s="288"/>
      <c r="G335" s="287"/>
      <c r="H335" s="305"/>
      <c r="I335" s="268"/>
      <c r="K335" s="241"/>
    </row>
    <row r="336" spans="1:11" ht="12.75">
      <c r="A336" s="3"/>
      <c r="B336" s="4"/>
      <c r="E336" s="265"/>
      <c r="F336" s="288"/>
      <c r="G336" s="287"/>
      <c r="H336" s="305"/>
      <c r="I336" s="268"/>
      <c r="K336" s="241"/>
    </row>
    <row r="337" spans="1:11" ht="12.75">
      <c r="A337" s="3"/>
      <c r="B337" s="4"/>
      <c r="E337" s="265"/>
      <c r="F337" s="288"/>
      <c r="G337" s="287"/>
      <c r="H337" s="305"/>
      <c r="I337" s="268"/>
      <c r="K337" s="241"/>
    </row>
    <row r="338" spans="1:11" ht="12.75">
      <c r="A338" s="3"/>
      <c r="B338" s="4"/>
      <c r="E338" s="265"/>
      <c r="F338" s="288"/>
      <c r="G338" s="287"/>
      <c r="H338" s="305"/>
      <c r="I338" s="268"/>
      <c r="K338" s="241"/>
    </row>
    <row r="339" spans="1:11" ht="12.75">
      <c r="A339" s="3"/>
      <c r="B339" s="4"/>
      <c r="E339" s="265"/>
      <c r="F339" s="288"/>
      <c r="G339" s="287"/>
      <c r="H339" s="305"/>
      <c r="I339" s="268"/>
      <c r="K339" s="241"/>
    </row>
    <row r="340" spans="1:11" ht="12.75">
      <c r="A340" s="3"/>
      <c r="B340" s="4"/>
      <c r="E340" s="265"/>
      <c r="F340" s="288"/>
      <c r="G340" s="287"/>
      <c r="H340" s="305"/>
      <c r="I340" s="268"/>
      <c r="K340" s="241"/>
    </row>
    <row r="341" spans="1:11" ht="12.75">
      <c r="A341" s="3"/>
      <c r="B341" s="4"/>
      <c r="E341" s="265"/>
      <c r="F341" s="288"/>
      <c r="G341" s="287"/>
      <c r="H341" s="305"/>
      <c r="I341" s="268"/>
      <c r="K341" s="241"/>
    </row>
    <row r="342" spans="1:11" ht="12.75">
      <c r="A342" s="3"/>
      <c r="B342" s="4"/>
      <c r="E342" s="265"/>
      <c r="F342" s="288"/>
      <c r="G342" s="287"/>
      <c r="H342" s="305"/>
      <c r="I342" s="268"/>
      <c r="K342" s="241"/>
    </row>
    <row r="343" spans="1:11" ht="12.75">
      <c r="A343" s="3"/>
      <c r="B343" s="4"/>
      <c r="E343" s="265"/>
      <c r="F343" s="288"/>
      <c r="G343" s="287"/>
      <c r="H343" s="305"/>
      <c r="I343" s="268"/>
      <c r="K343" s="241"/>
    </row>
    <row r="344" spans="1:11" ht="12.75">
      <c r="A344" s="3"/>
      <c r="B344" s="4"/>
      <c r="E344" s="265"/>
      <c r="F344" s="288"/>
      <c r="G344" s="287"/>
      <c r="H344" s="305"/>
      <c r="I344" s="268"/>
      <c r="K344" s="241"/>
    </row>
    <row r="345" spans="1:11" ht="12.75">
      <c r="A345" s="3"/>
      <c r="B345" s="4"/>
      <c r="E345" s="265"/>
      <c r="F345" s="288"/>
      <c r="G345" s="287"/>
      <c r="H345" s="305"/>
      <c r="I345" s="268"/>
      <c r="K345" s="241"/>
    </row>
    <row r="346" spans="1:11" ht="12.75">
      <c r="A346" s="3"/>
      <c r="B346" s="4"/>
      <c r="E346" s="265"/>
      <c r="F346" s="288"/>
      <c r="G346" s="287"/>
      <c r="H346" s="305"/>
      <c r="I346" s="268"/>
      <c r="K346" s="241"/>
    </row>
    <row r="347" spans="1:11" ht="12.75">
      <c r="A347" s="3"/>
      <c r="B347" s="4"/>
      <c r="E347" s="265"/>
      <c r="F347" s="288"/>
      <c r="G347" s="287"/>
      <c r="H347" s="305"/>
      <c r="I347" s="268"/>
      <c r="K347" s="241"/>
    </row>
    <row r="348" spans="1:11" ht="12.75">
      <c r="A348" s="3"/>
      <c r="B348" s="4"/>
      <c r="E348" s="265"/>
      <c r="F348" s="288"/>
      <c r="G348" s="287"/>
      <c r="H348" s="305"/>
      <c r="I348" s="268"/>
      <c r="K348" s="241"/>
    </row>
    <row r="349" spans="1:11" ht="12.75">
      <c r="A349" s="3"/>
      <c r="B349" s="4"/>
      <c r="E349" s="265"/>
      <c r="F349" s="288"/>
      <c r="G349" s="287"/>
      <c r="H349" s="305"/>
      <c r="I349" s="268"/>
      <c r="K349" s="241"/>
    </row>
    <row r="350" spans="1:11" ht="12.75">
      <c r="A350" s="3"/>
      <c r="B350" s="4"/>
      <c r="E350" s="265"/>
      <c r="F350" s="288"/>
      <c r="G350" s="287"/>
      <c r="H350" s="305"/>
      <c r="I350" s="268"/>
      <c r="K350" s="241"/>
    </row>
    <row r="351" spans="1:11" ht="12.75">
      <c r="A351" s="3"/>
      <c r="B351" s="4"/>
      <c r="E351" s="265"/>
      <c r="F351" s="288"/>
      <c r="G351" s="287"/>
      <c r="H351" s="305"/>
      <c r="I351" s="268"/>
      <c r="K351" s="241"/>
    </row>
    <row r="352" spans="1:11" ht="12.75">
      <c r="A352" s="3"/>
      <c r="B352" s="4"/>
      <c r="E352" s="265"/>
      <c r="F352" s="288"/>
      <c r="G352" s="287"/>
      <c r="H352" s="305"/>
      <c r="I352" s="268"/>
      <c r="K352" s="241"/>
    </row>
    <row r="353" spans="1:11" ht="12.75">
      <c r="A353" s="3"/>
      <c r="B353" s="4"/>
      <c r="E353" s="265"/>
      <c r="F353" s="288"/>
      <c r="G353" s="287"/>
      <c r="H353" s="305"/>
      <c r="I353" s="268"/>
      <c r="K353" s="241"/>
    </row>
    <row r="354" spans="1:11" ht="12.75">
      <c r="A354" s="3"/>
      <c r="B354" s="4"/>
      <c r="E354" s="265"/>
      <c r="F354" s="288"/>
      <c r="G354" s="287"/>
      <c r="H354" s="305"/>
      <c r="I354" s="268"/>
      <c r="K354" s="241"/>
    </row>
    <row r="355" spans="1:11" ht="12.75">
      <c r="A355" s="3"/>
      <c r="B355" s="4"/>
      <c r="E355" s="265"/>
      <c r="F355" s="288"/>
      <c r="G355" s="287"/>
      <c r="H355" s="305"/>
      <c r="I355" s="268"/>
      <c r="K355" s="241"/>
    </row>
    <row r="356" spans="1:11" ht="12.75">
      <c r="A356" s="3"/>
      <c r="B356" s="4"/>
      <c r="E356" s="265"/>
      <c r="F356" s="288"/>
      <c r="G356" s="287"/>
      <c r="H356" s="305"/>
      <c r="I356" s="268"/>
      <c r="K356" s="241"/>
    </row>
    <row r="357" spans="1:11" ht="12.75">
      <c r="A357" s="3"/>
      <c r="B357" s="4"/>
      <c r="E357" s="265"/>
      <c r="F357" s="288"/>
      <c r="G357" s="287"/>
      <c r="H357" s="305"/>
      <c r="I357" s="268"/>
      <c r="K357" s="241"/>
    </row>
    <row r="358" spans="1:11" ht="12.75">
      <c r="A358" s="3"/>
      <c r="B358" s="4"/>
      <c r="E358" s="265"/>
      <c r="F358" s="288"/>
      <c r="G358" s="287"/>
      <c r="H358" s="305"/>
      <c r="I358" s="268"/>
      <c r="K358" s="241"/>
    </row>
    <row r="359" spans="1:11" ht="12.75">
      <c r="A359" s="3"/>
      <c r="B359" s="4"/>
      <c r="E359" s="265"/>
      <c r="F359" s="288"/>
      <c r="G359" s="287"/>
      <c r="H359" s="305"/>
      <c r="I359" s="268"/>
      <c r="K359" s="241"/>
    </row>
    <row r="360" spans="1:11" ht="12.75">
      <c r="A360" s="3"/>
      <c r="B360" s="4"/>
      <c r="E360" s="265"/>
      <c r="F360" s="288"/>
      <c r="G360" s="287"/>
      <c r="H360" s="305"/>
      <c r="I360" s="268"/>
      <c r="K360" s="241"/>
    </row>
    <row r="361" spans="1:11" ht="12.75">
      <c r="A361" s="3"/>
      <c r="B361" s="4"/>
      <c r="E361" s="265"/>
      <c r="F361" s="288"/>
      <c r="G361" s="287"/>
      <c r="H361" s="305"/>
      <c r="I361" s="268"/>
      <c r="K361" s="241"/>
    </row>
    <row r="362" spans="1:11" ht="12.75">
      <c r="A362" s="3"/>
      <c r="B362" s="4"/>
      <c r="E362" s="265"/>
      <c r="F362" s="288"/>
      <c r="G362" s="287"/>
      <c r="H362" s="305"/>
      <c r="I362" s="268"/>
      <c r="K362" s="241"/>
    </row>
    <row r="363" spans="1:11" ht="12.75">
      <c r="A363" s="3"/>
      <c r="B363" s="4"/>
      <c r="E363" s="265"/>
      <c r="F363" s="288"/>
      <c r="G363" s="287"/>
      <c r="H363" s="305"/>
      <c r="I363" s="268"/>
      <c r="K363" s="241"/>
    </row>
    <row r="364" spans="1:11" ht="12.75">
      <c r="A364" s="3"/>
      <c r="B364" s="4"/>
      <c r="E364" s="265"/>
      <c r="F364" s="288"/>
      <c r="G364" s="287"/>
      <c r="H364" s="305"/>
      <c r="I364" s="268"/>
      <c r="K364" s="241"/>
    </row>
    <row r="365" spans="1:11" ht="12.75">
      <c r="A365" s="3"/>
      <c r="B365" s="4"/>
      <c r="E365" s="265"/>
      <c r="F365" s="288"/>
      <c r="G365" s="287"/>
      <c r="H365" s="305"/>
      <c r="I365" s="268"/>
      <c r="K365" s="241"/>
    </row>
    <row r="366" spans="1:11" ht="12.75">
      <c r="A366" s="3"/>
      <c r="B366" s="4"/>
      <c r="E366" s="265"/>
      <c r="F366" s="288"/>
      <c r="G366" s="287"/>
      <c r="H366" s="305"/>
      <c r="I366" s="268"/>
      <c r="K366" s="241"/>
    </row>
    <row r="367" spans="1:11" ht="12.75">
      <c r="A367" s="3"/>
      <c r="B367" s="4"/>
      <c r="E367" s="265"/>
      <c r="F367" s="288"/>
      <c r="G367" s="287"/>
      <c r="H367" s="305"/>
      <c r="I367" s="268"/>
      <c r="K367" s="241"/>
    </row>
    <row r="368" spans="1:11" ht="12.75">
      <c r="A368" s="3"/>
      <c r="B368" s="4"/>
      <c r="E368" s="265"/>
      <c r="F368" s="288"/>
      <c r="G368" s="287"/>
      <c r="H368" s="305"/>
      <c r="I368" s="268"/>
      <c r="K368" s="241"/>
    </row>
    <row r="369" spans="1:11" ht="12.75">
      <c r="A369" s="3"/>
      <c r="B369" s="4"/>
      <c r="E369" s="265"/>
      <c r="F369" s="288"/>
      <c r="G369" s="287"/>
      <c r="H369" s="305"/>
      <c r="I369" s="268"/>
      <c r="K369" s="241"/>
    </row>
    <row r="370" spans="1:11" ht="12.75">
      <c r="A370" s="3"/>
      <c r="B370" s="4"/>
      <c r="E370" s="265"/>
      <c r="F370" s="288"/>
      <c r="G370" s="287"/>
      <c r="H370" s="305"/>
      <c r="I370" s="268"/>
      <c r="K370" s="241"/>
    </row>
    <row r="371" spans="1:11" ht="12.75">
      <c r="A371" s="3"/>
      <c r="B371" s="4"/>
      <c r="E371" s="265"/>
      <c r="F371" s="288"/>
      <c r="G371" s="287"/>
      <c r="H371" s="305"/>
      <c r="I371" s="268"/>
      <c r="K371" s="241"/>
    </row>
    <row r="372" spans="1:11" ht="12.75">
      <c r="A372" s="3"/>
      <c r="B372" s="4"/>
      <c r="E372" s="265"/>
      <c r="F372" s="288"/>
      <c r="G372" s="287"/>
      <c r="H372" s="305"/>
      <c r="I372" s="268"/>
      <c r="K372" s="241"/>
    </row>
    <row r="373" spans="1:11" ht="12.75">
      <c r="A373" s="3"/>
      <c r="B373" s="4"/>
      <c r="E373" s="265"/>
      <c r="F373" s="288"/>
      <c r="G373" s="287"/>
      <c r="H373" s="305"/>
      <c r="I373" s="268"/>
      <c r="K373" s="241"/>
    </row>
    <row r="374" spans="1:11" ht="12.75">
      <c r="A374" s="3"/>
      <c r="B374" s="4"/>
      <c r="E374" s="265"/>
      <c r="F374" s="288"/>
      <c r="G374" s="287"/>
      <c r="H374" s="305"/>
      <c r="I374" s="268"/>
      <c r="K374" s="241"/>
    </row>
    <row r="375" spans="1:11" ht="12.75">
      <c r="A375" s="3"/>
      <c r="B375" s="4"/>
      <c r="E375" s="265"/>
      <c r="F375" s="288"/>
      <c r="G375" s="287"/>
      <c r="H375" s="305"/>
      <c r="I375" s="268"/>
      <c r="K375" s="241"/>
    </row>
    <row r="376" spans="1:11" ht="12.75">
      <c r="A376" s="3"/>
      <c r="B376" s="4"/>
      <c r="E376" s="265"/>
      <c r="F376" s="288"/>
      <c r="G376" s="287"/>
      <c r="H376" s="305"/>
      <c r="I376" s="268"/>
      <c r="K376" s="241"/>
    </row>
    <row r="377" spans="1:11" ht="12.75">
      <c r="A377" s="3"/>
      <c r="B377" s="4"/>
      <c r="E377" s="265"/>
      <c r="F377" s="288"/>
      <c r="G377" s="287"/>
      <c r="H377" s="305"/>
      <c r="I377" s="268"/>
      <c r="K377" s="241"/>
    </row>
    <row r="378" spans="1:11" ht="12.75">
      <c r="A378" s="3"/>
      <c r="B378" s="4"/>
      <c r="E378" s="265"/>
      <c r="F378" s="288"/>
      <c r="G378" s="287"/>
      <c r="H378" s="305"/>
      <c r="I378" s="268"/>
      <c r="K378" s="241"/>
    </row>
    <row r="379" spans="1:11" ht="12.75">
      <c r="A379" s="3"/>
      <c r="B379" s="4"/>
      <c r="E379" s="265"/>
      <c r="F379" s="288"/>
      <c r="G379" s="287"/>
      <c r="H379" s="305"/>
      <c r="I379" s="268"/>
      <c r="K379" s="241"/>
    </row>
    <row r="380" spans="1:11" ht="12.75">
      <c r="A380" s="3"/>
      <c r="B380" s="4"/>
      <c r="E380" s="265"/>
      <c r="F380" s="288"/>
      <c r="G380" s="287"/>
      <c r="H380" s="305"/>
      <c r="I380" s="268"/>
      <c r="K380" s="241"/>
    </row>
    <row r="381" spans="1:11" ht="12.75">
      <c r="A381" s="3"/>
      <c r="B381" s="4"/>
      <c r="E381" s="265"/>
      <c r="F381" s="288"/>
      <c r="G381" s="287"/>
      <c r="H381" s="305"/>
      <c r="I381" s="268"/>
      <c r="K381" s="241"/>
    </row>
    <row r="382" spans="1:11" ht="12.75">
      <c r="A382" s="3"/>
      <c r="B382" s="4"/>
      <c r="E382" s="265"/>
      <c r="F382" s="288"/>
      <c r="G382" s="287"/>
      <c r="H382" s="305"/>
      <c r="I382" s="268"/>
      <c r="K382" s="241"/>
    </row>
    <row r="383" spans="1:11" ht="12.75">
      <c r="A383" s="3"/>
      <c r="B383" s="4"/>
      <c r="E383" s="265"/>
      <c r="F383" s="288"/>
      <c r="G383" s="287"/>
      <c r="H383" s="305"/>
      <c r="I383" s="268"/>
      <c r="K383" s="241"/>
    </row>
    <row r="384" spans="1:11" ht="12.75">
      <c r="A384" s="3"/>
      <c r="B384" s="4"/>
      <c r="E384" s="265"/>
      <c r="F384" s="288"/>
      <c r="G384" s="287"/>
      <c r="H384" s="305"/>
      <c r="I384" s="268"/>
      <c r="K384" s="241"/>
    </row>
    <row r="385" spans="1:11" ht="12.75">
      <c r="A385" s="3"/>
      <c r="B385" s="4"/>
      <c r="E385" s="265"/>
      <c r="F385" s="288"/>
      <c r="G385" s="287"/>
      <c r="H385" s="305"/>
      <c r="I385" s="268"/>
      <c r="K385" s="241"/>
    </row>
    <row r="386" spans="1:11" ht="12.75">
      <c r="A386" s="3"/>
      <c r="B386" s="4"/>
      <c r="E386" s="265"/>
      <c r="F386" s="288"/>
      <c r="G386" s="287"/>
      <c r="H386" s="305"/>
      <c r="I386" s="268"/>
      <c r="K386" s="241"/>
    </row>
    <row r="387" spans="1:11" ht="12.75">
      <c r="A387" s="3"/>
      <c r="B387" s="4"/>
      <c r="E387" s="265"/>
      <c r="F387" s="288"/>
      <c r="G387" s="287"/>
      <c r="H387" s="305"/>
      <c r="I387" s="268"/>
      <c r="K387" s="241"/>
    </row>
    <row r="388" spans="1:11" ht="12.75">
      <c r="A388" s="3"/>
      <c r="B388" s="4"/>
      <c r="E388" s="265"/>
      <c r="F388" s="288"/>
      <c r="G388" s="287"/>
      <c r="H388" s="305"/>
      <c r="I388" s="268"/>
      <c r="K388" s="241"/>
    </row>
    <row r="389" spans="1:11" ht="12.75">
      <c r="A389" s="3"/>
      <c r="B389" s="4"/>
      <c r="E389" s="265"/>
      <c r="F389" s="288"/>
      <c r="G389" s="287"/>
      <c r="H389" s="305"/>
      <c r="I389" s="268"/>
      <c r="K389" s="241"/>
    </row>
    <row r="390" spans="1:11" ht="12.75">
      <c r="A390" s="3"/>
      <c r="B390" s="4"/>
      <c r="E390" s="265"/>
      <c r="F390" s="288"/>
      <c r="G390" s="287"/>
      <c r="H390" s="305"/>
      <c r="I390" s="268"/>
      <c r="K390" s="241"/>
    </row>
    <row r="391" spans="1:11" ht="12.75">
      <c r="A391" s="3"/>
      <c r="B391" s="4"/>
      <c r="E391" s="265"/>
      <c r="F391" s="288"/>
      <c r="G391" s="287"/>
      <c r="H391" s="305"/>
      <c r="I391" s="268"/>
      <c r="K391" s="241"/>
    </row>
    <row r="392" spans="1:11" ht="12.75">
      <c r="A392" s="3"/>
      <c r="B392" s="4"/>
      <c r="E392" s="265"/>
      <c r="F392" s="288"/>
      <c r="G392" s="287"/>
      <c r="H392" s="305"/>
      <c r="I392" s="268"/>
      <c r="K392" s="241"/>
    </row>
    <row r="393" spans="1:11" ht="12.75">
      <c r="A393" s="3"/>
      <c r="B393" s="4"/>
      <c r="E393" s="265"/>
      <c r="F393" s="288"/>
      <c r="G393" s="287"/>
      <c r="H393" s="305"/>
      <c r="I393" s="268"/>
      <c r="K393" s="241"/>
    </row>
    <row r="394" spans="1:11" ht="12.75">
      <c r="A394" s="3"/>
      <c r="B394" s="4"/>
      <c r="E394" s="265"/>
      <c r="F394" s="288"/>
      <c r="G394" s="287"/>
      <c r="H394" s="305"/>
      <c r="I394" s="268"/>
      <c r="K394" s="241"/>
    </row>
    <row r="395" spans="1:11" ht="12.75">
      <c r="A395" s="3"/>
      <c r="B395" s="4"/>
      <c r="E395" s="265"/>
      <c r="F395" s="288"/>
      <c r="G395" s="287"/>
      <c r="H395" s="305"/>
      <c r="I395" s="268"/>
      <c r="K395" s="241"/>
    </row>
    <row r="396" spans="1:11" ht="12.75">
      <c r="A396" s="3"/>
      <c r="B396" s="4"/>
      <c r="E396" s="265"/>
      <c r="F396" s="288"/>
      <c r="G396" s="287"/>
      <c r="H396" s="305"/>
      <c r="I396" s="268"/>
      <c r="K396" s="241"/>
    </row>
    <row r="397" spans="1:11" ht="12.75">
      <c r="A397" s="3"/>
      <c r="B397" s="4"/>
      <c r="E397" s="265"/>
      <c r="F397" s="288"/>
      <c r="G397" s="287"/>
      <c r="H397" s="305"/>
      <c r="I397" s="268"/>
      <c r="K397" s="241"/>
    </row>
    <row r="398" spans="1:11" ht="12.75">
      <c r="A398" s="3"/>
      <c r="B398" s="4"/>
      <c r="E398" s="265"/>
      <c r="F398" s="288"/>
      <c r="G398" s="287"/>
      <c r="H398" s="305"/>
      <c r="I398" s="268"/>
      <c r="K398" s="241"/>
    </row>
    <row r="399" spans="1:11" ht="12.75">
      <c r="A399" s="3"/>
      <c r="B399" s="4"/>
      <c r="E399" s="265"/>
      <c r="F399" s="288"/>
      <c r="G399" s="287"/>
      <c r="H399" s="305"/>
      <c r="I399" s="268"/>
      <c r="K399" s="241"/>
    </row>
    <row r="400" spans="1:11" ht="12.75">
      <c r="A400" s="3"/>
      <c r="B400" s="4"/>
      <c r="E400" s="265"/>
      <c r="F400" s="288"/>
      <c r="G400" s="287"/>
      <c r="H400" s="305"/>
      <c r="I400" s="268"/>
      <c r="K400" s="241"/>
    </row>
    <row r="401" spans="1:11" ht="12.75">
      <c r="A401" s="3"/>
      <c r="B401" s="4"/>
      <c r="E401" s="265"/>
      <c r="F401" s="288"/>
      <c r="G401" s="287"/>
      <c r="H401" s="305"/>
      <c r="I401" s="268"/>
      <c r="K401" s="241"/>
    </row>
    <row r="402" spans="1:11" ht="12.75">
      <c r="A402" s="3"/>
      <c r="B402" s="4"/>
      <c r="E402" s="265"/>
      <c r="F402" s="288"/>
      <c r="G402" s="287"/>
      <c r="H402" s="305"/>
      <c r="I402" s="268"/>
      <c r="K402" s="241"/>
    </row>
    <row r="403" spans="1:11" ht="12.75">
      <c r="A403" s="3"/>
      <c r="B403" s="4"/>
      <c r="E403" s="265"/>
      <c r="F403" s="288"/>
      <c r="G403" s="287"/>
      <c r="H403" s="305"/>
      <c r="I403" s="268"/>
      <c r="K403" s="241"/>
    </row>
    <row r="404" spans="1:11" ht="12.75">
      <c r="A404" s="3"/>
      <c r="B404" s="4"/>
      <c r="E404" s="265"/>
      <c r="F404" s="288"/>
      <c r="G404" s="287"/>
      <c r="H404" s="305"/>
      <c r="I404" s="268"/>
      <c r="K404" s="241"/>
    </row>
    <row r="405" spans="1:11" ht="12.75">
      <c r="A405" s="3"/>
      <c r="B405" s="4"/>
      <c r="E405" s="265"/>
      <c r="F405" s="288"/>
      <c r="G405" s="287"/>
      <c r="H405" s="305"/>
      <c r="I405" s="268"/>
      <c r="K405" s="241"/>
    </row>
    <row r="406" spans="1:11" ht="12.75">
      <c r="A406" s="3"/>
      <c r="B406" s="4"/>
      <c r="E406" s="265"/>
      <c r="F406" s="288"/>
      <c r="G406" s="287"/>
      <c r="H406" s="305"/>
      <c r="I406" s="268"/>
      <c r="K406" s="241"/>
    </row>
    <row r="407" spans="1:11" ht="12.75">
      <c r="A407" s="3"/>
      <c r="B407" s="4"/>
      <c r="E407" s="265"/>
      <c r="F407" s="288"/>
      <c r="G407" s="287"/>
      <c r="H407" s="305"/>
      <c r="I407" s="268"/>
      <c r="K407" s="241"/>
    </row>
    <row r="408" spans="1:11" ht="12.75">
      <c r="A408" s="3"/>
      <c r="B408" s="4"/>
      <c r="E408" s="265"/>
      <c r="F408" s="288"/>
      <c r="G408" s="287"/>
      <c r="H408" s="305"/>
      <c r="I408" s="268"/>
      <c r="K408" s="241"/>
    </row>
    <row r="409" spans="1:11" ht="12.75">
      <c r="A409" s="3"/>
      <c r="B409" s="4"/>
      <c r="E409" s="265"/>
      <c r="F409" s="288"/>
      <c r="G409" s="287"/>
      <c r="H409" s="305"/>
      <c r="I409" s="268"/>
      <c r="K409" s="241"/>
    </row>
    <row r="410" spans="1:11" ht="12.75">
      <c r="A410" s="3"/>
      <c r="B410" s="4"/>
      <c r="E410" s="265"/>
      <c r="F410" s="288"/>
      <c r="G410" s="287"/>
      <c r="H410" s="305"/>
      <c r="I410" s="268"/>
      <c r="K410" s="241"/>
    </row>
    <row r="411" spans="1:11" ht="12.75">
      <c r="A411" s="3"/>
      <c r="B411" s="4"/>
      <c r="E411" s="265"/>
      <c r="F411" s="288"/>
      <c r="G411" s="287"/>
      <c r="H411" s="305"/>
      <c r="I411" s="268"/>
      <c r="K411" s="241"/>
    </row>
    <row r="412" spans="1:11" ht="12.75">
      <c r="A412" s="3"/>
      <c r="B412" s="4"/>
      <c r="E412" s="265"/>
      <c r="F412" s="288"/>
      <c r="G412" s="287"/>
      <c r="H412" s="305"/>
      <c r="I412" s="268"/>
      <c r="K412" s="241"/>
    </row>
    <row r="413" spans="1:11" ht="12.75">
      <c r="A413" s="3"/>
      <c r="B413" s="4"/>
      <c r="E413" s="265"/>
      <c r="F413" s="288"/>
      <c r="G413" s="287"/>
      <c r="H413" s="305"/>
      <c r="I413" s="268"/>
      <c r="K413" s="241"/>
    </row>
    <row r="414" spans="1:11" ht="12.75">
      <c r="A414" s="3"/>
      <c r="B414" s="4"/>
      <c r="E414" s="265"/>
      <c r="F414" s="288"/>
      <c r="G414" s="287"/>
      <c r="H414" s="305"/>
      <c r="I414" s="268"/>
      <c r="K414" s="241"/>
    </row>
    <row r="415" spans="1:11" ht="12.75">
      <c r="A415" s="3"/>
      <c r="B415" s="4"/>
      <c r="E415" s="265"/>
      <c r="F415" s="288"/>
      <c r="G415" s="287"/>
      <c r="H415" s="305"/>
      <c r="I415" s="268"/>
      <c r="K415" s="241"/>
    </row>
    <row r="416" spans="1:11" ht="12.75">
      <c r="A416" s="3"/>
      <c r="B416" s="4"/>
      <c r="E416" s="265"/>
      <c r="F416" s="288"/>
      <c r="G416" s="287"/>
      <c r="H416" s="305"/>
      <c r="I416" s="268"/>
      <c r="K416" s="241"/>
    </row>
    <row r="417" spans="1:11" ht="12.75">
      <c r="A417" s="3"/>
      <c r="B417" s="4"/>
      <c r="E417" s="265"/>
      <c r="F417" s="288"/>
      <c r="G417" s="287"/>
      <c r="H417" s="305"/>
      <c r="I417" s="268"/>
      <c r="K417" s="241"/>
    </row>
    <row r="418" spans="1:11" ht="12.75">
      <c r="A418" s="3"/>
      <c r="B418" s="4"/>
      <c r="E418" s="265"/>
      <c r="F418" s="288"/>
      <c r="G418" s="287"/>
      <c r="H418" s="305"/>
      <c r="I418" s="268"/>
      <c r="K418" s="241"/>
    </row>
    <row r="419" spans="1:11" ht="12.75">
      <c r="A419" s="3"/>
      <c r="B419" s="4"/>
      <c r="E419" s="265"/>
      <c r="F419" s="288"/>
      <c r="G419" s="287"/>
      <c r="H419" s="305"/>
      <c r="I419" s="268"/>
      <c r="K419" s="241"/>
    </row>
    <row r="420" spans="1:11" ht="12.75">
      <c r="A420" s="3"/>
      <c r="B420" s="4"/>
      <c r="E420" s="265"/>
      <c r="F420" s="288"/>
      <c r="G420" s="287"/>
      <c r="H420" s="305"/>
      <c r="I420" s="268"/>
      <c r="K420" s="241"/>
    </row>
    <row r="421" spans="1:11" ht="12.75">
      <c r="A421" s="3"/>
      <c r="B421" s="4"/>
      <c r="E421" s="265"/>
      <c r="F421" s="288"/>
      <c r="G421" s="287"/>
      <c r="H421" s="305"/>
      <c r="I421" s="268"/>
      <c r="K421" s="241"/>
    </row>
    <row r="422" spans="1:11" ht="12.75">
      <c r="A422" s="3"/>
      <c r="B422" s="4"/>
      <c r="E422" s="265"/>
      <c r="F422" s="288"/>
      <c r="G422" s="287"/>
      <c r="H422" s="305"/>
      <c r="I422" s="268"/>
      <c r="K422" s="241"/>
    </row>
    <row r="423" spans="1:11" ht="12.75">
      <c r="A423" s="3"/>
      <c r="B423" s="4"/>
      <c r="E423" s="265"/>
      <c r="F423" s="288"/>
      <c r="G423" s="287"/>
      <c r="H423" s="305"/>
      <c r="I423" s="268"/>
      <c r="K423" s="241"/>
    </row>
    <row r="424" spans="1:11" ht="12.75">
      <c r="A424" s="3"/>
      <c r="B424" s="4"/>
      <c r="E424" s="265"/>
      <c r="F424" s="288"/>
      <c r="G424" s="287"/>
      <c r="H424" s="305"/>
      <c r="I424" s="268"/>
      <c r="K424" s="241"/>
    </row>
    <row r="425" spans="1:11" ht="12.75">
      <c r="A425" s="3"/>
      <c r="B425" s="4"/>
      <c r="E425" s="265"/>
      <c r="F425" s="288"/>
      <c r="G425" s="287"/>
      <c r="H425" s="305"/>
      <c r="I425" s="268"/>
      <c r="K425" s="241"/>
    </row>
    <row r="426" spans="1:11" ht="12.75">
      <c r="A426" s="3"/>
      <c r="B426" s="4"/>
      <c r="E426" s="265"/>
      <c r="F426" s="288"/>
      <c r="G426" s="287"/>
      <c r="H426" s="305"/>
      <c r="I426" s="268"/>
      <c r="K426" s="241"/>
    </row>
    <row r="427" spans="1:11" ht="12.75">
      <c r="A427" s="3"/>
      <c r="B427" s="4"/>
      <c r="E427" s="265"/>
      <c r="F427" s="288"/>
      <c r="G427" s="287"/>
      <c r="H427" s="305"/>
      <c r="I427" s="268"/>
      <c r="K427" s="241"/>
    </row>
    <row r="428" spans="1:11" ht="12.75">
      <c r="A428" s="3"/>
      <c r="B428" s="4"/>
      <c r="E428" s="265"/>
      <c r="F428" s="288"/>
      <c r="G428" s="287"/>
      <c r="H428" s="305"/>
      <c r="I428" s="268"/>
      <c r="K428" s="241"/>
    </row>
    <row r="429" spans="1:11" ht="12.75">
      <c r="A429" s="3"/>
      <c r="B429" s="4"/>
      <c r="E429" s="265"/>
      <c r="F429" s="288"/>
      <c r="G429" s="287"/>
      <c r="H429" s="305"/>
      <c r="I429" s="268"/>
      <c r="K429" s="241"/>
    </row>
    <row r="430" spans="1:11" ht="12.75">
      <c r="A430" s="3"/>
      <c r="B430" s="4"/>
      <c r="E430" s="265"/>
      <c r="F430" s="288"/>
      <c r="G430" s="287"/>
      <c r="H430" s="305"/>
      <c r="I430" s="268"/>
      <c r="K430" s="241"/>
    </row>
    <row r="431" spans="1:11" ht="12.75">
      <c r="A431" s="3"/>
      <c r="B431" s="4"/>
      <c r="E431" s="265"/>
      <c r="F431" s="288"/>
      <c r="G431" s="287"/>
      <c r="H431" s="305"/>
      <c r="I431" s="268"/>
      <c r="K431" s="241"/>
    </row>
    <row r="432" spans="1:11" ht="12.75">
      <c r="A432" s="3"/>
      <c r="B432" s="4"/>
      <c r="E432" s="265"/>
      <c r="F432" s="288"/>
      <c r="G432" s="287"/>
      <c r="H432" s="305"/>
      <c r="I432" s="268"/>
      <c r="K432" s="241"/>
    </row>
    <row r="433" spans="1:11" ht="12.75">
      <c r="A433" s="3"/>
      <c r="B433" s="4"/>
      <c r="E433" s="265"/>
      <c r="F433" s="288"/>
      <c r="G433" s="287"/>
      <c r="H433" s="305"/>
      <c r="I433" s="268"/>
      <c r="K433" s="241"/>
    </row>
    <row r="434" spans="1:11" ht="12.75">
      <c r="A434" s="3"/>
      <c r="B434" s="4"/>
      <c r="E434" s="265"/>
      <c r="F434" s="288"/>
      <c r="G434" s="287"/>
      <c r="H434" s="305"/>
      <c r="I434" s="268"/>
      <c r="K434" s="241"/>
    </row>
    <row r="435" spans="1:11" ht="12.75">
      <c r="A435" s="3"/>
      <c r="B435" s="4"/>
      <c r="E435" s="265"/>
      <c r="F435" s="288"/>
      <c r="G435" s="287"/>
      <c r="H435" s="305"/>
      <c r="I435" s="268"/>
      <c r="K435" s="241"/>
    </row>
    <row r="436" spans="1:11" ht="12.75">
      <c r="A436" s="3"/>
      <c r="B436" s="4"/>
      <c r="E436" s="265"/>
      <c r="F436" s="288"/>
      <c r="G436" s="287"/>
      <c r="H436" s="305"/>
      <c r="I436" s="268"/>
      <c r="K436" s="241"/>
    </row>
    <row r="437" spans="1:11" ht="12.75">
      <c r="A437" s="3"/>
      <c r="B437" s="4"/>
      <c r="E437" s="265"/>
      <c r="F437" s="288"/>
      <c r="G437" s="287"/>
      <c r="H437" s="305"/>
      <c r="I437" s="268"/>
      <c r="K437" s="241"/>
    </row>
    <row r="438" spans="1:11" ht="12.75">
      <c r="A438" s="3"/>
      <c r="B438" s="4"/>
      <c r="E438" s="265"/>
      <c r="F438" s="288"/>
      <c r="G438" s="287"/>
      <c r="H438" s="305"/>
      <c r="I438" s="268"/>
      <c r="K438" s="241"/>
    </row>
    <row r="439" spans="1:11" ht="12.75">
      <c r="A439" s="3"/>
      <c r="B439" s="4"/>
      <c r="E439" s="265"/>
      <c r="F439" s="288"/>
      <c r="G439" s="287"/>
      <c r="H439" s="305"/>
      <c r="I439" s="268"/>
      <c r="K439" s="241"/>
    </row>
    <row r="440" spans="1:11" ht="12.75">
      <c r="A440" s="3"/>
      <c r="B440" s="4"/>
      <c r="E440" s="265"/>
      <c r="F440" s="288"/>
      <c r="G440" s="287"/>
      <c r="H440" s="305"/>
      <c r="I440" s="268"/>
      <c r="K440" s="241"/>
    </row>
    <row r="441" spans="1:11" ht="12.75">
      <c r="A441" s="3"/>
      <c r="B441" s="4"/>
      <c r="E441" s="265"/>
      <c r="F441" s="288"/>
      <c r="G441" s="287"/>
      <c r="H441" s="305"/>
      <c r="I441" s="268"/>
      <c r="K441" s="241"/>
    </row>
    <row r="442" spans="1:11" ht="12.75">
      <c r="A442" s="3"/>
      <c r="B442" s="4"/>
      <c r="E442" s="265"/>
      <c r="F442" s="288"/>
      <c r="G442" s="287"/>
      <c r="H442" s="305"/>
      <c r="I442" s="268"/>
      <c r="K442" s="241"/>
    </row>
    <row r="443" spans="1:11" ht="12.75">
      <c r="A443" s="3"/>
      <c r="B443" s="4"/>
      <c r="E443" s="265"/>
      <c r="F443" s="288"/>
      <c r="G443" s="287"/>
      <c r="H443" s="305"/>
      <c r="I443" s="268"/>
      <c r="K443" s="241"/>
    </row>
    <row r="444" spans="1:11" ht="12.75">
      <c r="A444" s="3"/>
      <c r="B444" s="4"/>
      <c r="E444" s="265"/>
      <c r="F444" s="288"/>
      <c r="G444" s="287"/>
      <c r="H444" s="305"/>
      <c r="I444" s="268"/>
      <c r="K444" s="241"/>
    </row>
    <row r="445" spans="1:11" ht="12.75">
      <c r="A445" s="3"/>
      <c r="B445" s="4"/>
      <c r="E445" s="265"/>
      <c r="F445" s="288"/>
      <c r="G445" s="287"/>
      <c r="H445" s="305"/>
      <c r="I445" s="268"/>
      <c r="K445" s="241"/>
    </row>
    <row r="446" spans="1:11" ht="12.75">
      <c r="A446" s="3"/>
      <c r="B446" s="4"/>
      <c r="E446" s="265"/>
      <c r="F446" s="288"/>
      <c r="G446" s="287"/>
      <c r="H446" s="305"/>
      <c r="I446" s="268"/>
      <c r="K446" s="241"/>
    </row>
    <row r="447" spans="1:11" ht="12.75">
      <c r="A447" s="3"/>
      <c r="B447" s="4"/>
      <c r="E447" s="265"/>
      <c r="F447" s="288"/>
      <c r="G447" s="287"/>
      <c r="H447" s="305"/>
      <c r="I447" s="268"/>
      <c r="K447" s="241"/>
    </row>
    <row r="448" spans="1:11" ht="12.75">
      <c r="A448" s="3"/>
      <c r="B448" s="4"/>
      <c r="E448" s="265"/>
      <c r="F448" s="288"/>
      <c r="G448" s="287"/>
      <c r="H448" s="305"/>
      <c r="I448" s="268"/>
      <c r="K448" s="241"/>
    </row>
    <row r="449" spans="1:11" ht="12.75">
      <c r="A449" s="3"/>
      <c r="B449" s="4"/>
      <c r="E449" s="265"/>
      <c r="F449" s="288"/>
      <c r="G449" s="287"/>
      <c r="H449" s="305"/>
      <c r="I449" s="268"/>
      <c r="K449" s="241"/>
    </row>
    <row r="450" spans="1:11" ht="12.75">
      <c r="A450" s="3"/>
      <c r="B450" s="4"/>
      <c r="E450" s="265"/>
      <c r="F450" s="288"/>
      <c r="G450" s="287"/>
      <c r="H450" s="305"/>
      <c r="I450" s="268"/>
      <c r="K450" s="241"/>
    </row>
    <row r="451" spans="1:11" ht="12.75">
      <c r="A451" s="3"/>
      <c r="B451" s="4"/>
      <c r="E451" s="265"/>
      <c r="F451" s="288"/>
      <c r="G451" s="287"/>
      <c r="H451" s="305"/>
      <c r="I451" s="268"/>
      <c r="K451" s="241"/>
    </row>
    <row r="452" spans="1:11" ht="12.75">
      <c r="A452" s="3"/>
      <c r="B452" s="4"/>
      <c r="E452" s="265"/>
      <c r="F452" s="288"/>
      <c r="G452" s="287"/>
      <c r="H452" s="305"/>
      <c r="I452" s="268"/>
      <c r="K452" s="241"/>
    </row>
    <row r="453" spans="1:11" ht="12.75">
      <c r="A453" s="3"/>
      <c r="B453" s="4"/>
      <c r="E453" s="265"/>
      <c r="F453" s="288"/>
      <c r="G453" s="287"/>
      <c r="H453" s="305"/>
      <c r="I453" s="268"/>
      <c r="K453" s="241"/>
    </row>
    <row r="454" spans="1:11" ht="12.75">
      <c r="A454" s="3"/>
      <c r="B454" s="4"/>
      <c r="E454" s="265"/>
      <c r="F454" s="288"/>
      <c r="G454" s="287"/>
      <c r="H454" s="305"/>
      <c r="I454" s="268"/>
      <c r="K454" s="241"/>
    </row>
    <row r="455" spans="1:11" ht="12.75">
      <c r="A455" s="3"/>
      <c r="B455" s="4"/>
      <c r="E455" s="265"/>
      <c r="F455" s="288"/>
      <c r="G455" s="287"/>
      <c r="H455" s="305"/>
      <c r="I455" s="268"/>
      <c r="K455" s="241"/>
    </row>
    <row r="456" spans="1:11" ht="12.75">
      <c r="A456" s="3"/>
      <c r="B456" s="4"/>
      <c r="E456" s="265"/>
      <c r="F456" s="288"/>
      <c r="G456" s="287"/>
      <c r="H456" s="305"/>
      <c r="I456" s="268"/>
      <c r="K456" s="241"/>
    </row>
    <row r="457" spans="1:11" ht="12.75">
      <c r="A457" s="3"/>
      <c r="B457" s="4"/>
      <c r="E457" s="265"/>
      <c r="F457" s="288"/>
      <c r="G457" s="287"/>
      <c r="H457" s="305"/>
      <c r="I457" s="268"/>
      <c r="K457" s="241"/>
    </row>
    <row r="458" spans="1:11" ht="12.75">
      <c r="A458" s="3"/>
      <c r="B458" s="4"/>
      <c r="E458" s="265"/>
      <c r="F458" s="288"/>
      <c r="G458" s="287"/>
      <c r="H458" s="305"/>
      <c r="I458" s="268"/>
      <c r="K458" s="241"/>
    </row>
    <row r="459" spans="1:11" ht="12.75">
      <c r="A459" s="3"/>
      <c r="B459" s="4"/>
      <c r="E459" s="265"/>
      <c r="F459" s="288"/>
      <c r="G459" s="287"/>
      <c r="H459" s="305"/>
      <c r="I459" s="268"/>
      <c r="K459" s="241"/>
    </row>
    <row r="460" spans="1:11" ht="12.75">
      <c r="A460" s="3"/>
      <c r="B460" s="4"/>
      <c r="E460" s="265"/>
      <c r="F460" s="288"/>
      <c r="G460" s="287"/>
      <c r="H460" s="305"/>
      <c r="I460" s="268"/>
      <c r="K460" s="241"/>
    </row>
    <row r="461" spans="1:11" ht="12.75">
      <c r="A461" s="3"/>
      <c r="B461" s="4"/>
      <c r="E461" s="265"/>
      <c r="F461" s="288"/>
      <c r="G461" s="287"/>
      <c r="H461" s="305"/>
      <c r="I461" s="268"/>
      <c r="K461" s="241"/>
    </row>
    <row r="462" spans="1:11" ht="12.75">
      <c r="A462" s="3"/>
      <c r="B462" s="4"/>
      <c r="E462" s="265"/>
      <c r="F462" s="288"/>
      <c r="G462" s="287"/>
      <c r="H462" s="305"/>
      <c r="I462" s="268"/>
      <c r="K462" s="241"/>
    </row>
    <row r="463" spans="1:11" ht="12.75">
      <c r="A463" s="3"/>
      <c r="B463" s="4"/>
      <c r="E463" s="265"/>
      <c r="F463" s="288"/>
      <c r="G463" s="287"/>
      <c r="H463" s="305"/>
      <c r="I463" s="268"/>
      <c r="K463" s="241"/>
    </row>
    <row r="464" spans="1:11" ht="12.75">
      <c r="A464" s="3"/>
      <c r="B464" s="4"/>
      <c r="E464" s="265"/>
      <c r="F464" s="288"/>
      <c r="G464" s="287"/>
      <c r="H464" s="305"/>
      <c r="I464" s="268"/>
      <c r="K464" s="241"/>
    </row>
    <row r="465" spans="1:11" ht="12.75">
      <c r="A465" s="3"/>
      <c r="B465" s="4"/>
      <c r="E465" s="265"/>
      <c r="F465" s="288"/>
      <c r="G465" s="287"/>
      <c r="H465" s="305"/>
      <c r="I465" s="268"/>
      <c r="K465" s="241"/>
    </row>
    <row r="466" spans="1:11" ht="12.75">
      <c r="A466" s="3"/>
      <c r="B466" s="4"/>
      <c r="E466" s="265"/>
      <c r="F466" s="288"/>
      <c r="G466" s="287"/>
      <c r="H466" s="305"/>
      <c r="I466" s="268"/>
      <c r="K466" s="241"/>
    </row>
    <row r="467" spans="1:11" ht="12.75">
      <c r="A467" s="3"/>
      <c r="B467" s="4"/>
      <c r="E467" s="265"/>
      <c r="F467" s="288"/>
      <c r="G467" s="287"/>
      <c r="H467" s="305"/>
      <c r="I467" s="268"/>
      <c r="K467" s="241"/>
    </row>
    <row r="468" spans="1:11" ht="12.75">
      <c r="A468" s="3"/>
      <c r="B468" s="4"/>
      <c r="E468" s="265"/>
      <c r="F468" s="288"/>
      <c r="G468" s="287"/>
      <c r="H468" s="305"/>
      <c r="I468" s="268"/>
      <c r="K468" s="241"/>
    </row>
    <row r="469" spans="1:11" ht="12.75">
      <c r="A469" s="3"/>
      <c r="B469" s="4"/>
      <c r="E469" s="265"/>
      <c r="F469" s="288"/>
      <c r="G469" s="287"/>
      <c r="H469" s="305"/>
      <c r="I469" s="268"/>
      <c r="K469" s="241"/>
    </row>
    <row r="470" spans="1:11" ht="12.75">
      <c r="A470" s="3"/>
      <c r="B470" s="4"/>
      <c r="E470" s="265"/>
      <c r="F470" s="288"/>
      <c r="G470" s="287"/>
      <c r="H470" s="305"/>
      <c r="I470" s="268"/>
      <c r="K470" s="241"/>
    </row>
    <row r="471" spans="1:11" ht="12.75">
      <c r="A471" s="3"/>
      <c r="B471" s="4"/>
      <c r="E471" s="265"/>
      <c r="F471" s="288"/>
      <c r="G471" s="287"/>
      <c r="H471" s="305"/>
      <c r="I471" s="268"/>
      <c r="K471" s="241"/>
    </row>
    <row r="472" spans="1:11" ht="12.75">
      <c r="A472" s="3"/>
      <c r="B472" s="4"/>
      <c r="E472" s="265"/>
      <c r="F472" s="288"/>
      <c r="G472" s="287"/>
      <c r="H472" s="305"/>
      <c r="I472" s="268"/>
      <c r="K472" s="241"/>
    </row>
    <row r="473" spans="1:11" ht="12.75">
      <c r="A473" s="3"/>
      <c r="B473" s="4"/>
      <c r="E473" s="265"/>
      <c r="F473" s="288"/>
      <c r="G473" s="287"/>
      <c r="H473" s="305"/>
      <c r="I473" s="268"/>
      <c r="K473" s="241"/>
    </row>
    <row r="474" spans="1:11" ht="12.75">
      <c r="A474" s="3"/>
      <c r="B474" s="4"/>
      <c r="E474" s="265"/>
      <c r="F474" s="288"/>
      <c r="G474" s="287"/>
      <c r="H474" s="305"/>
      <c r="I474" s="268"/>
      <c r="K474" s="241"/>
    </row>
    <row r="475" spans="1:11" ht="12.75">
      <c r="A475" s="3"/>
      <c r="B475" s="4"/>
      <c r="E475" s="265"/>
      <c r="F475" s="288"/>
      <c r="G475" s="287"/>
      <c r="H475" s="305"/>
      <c r="I475" s="268"/>
      <c r="K475" s="241"/>
    </row>
    <row r="476" spans="1:11" ht="12.75">
      <c r="A476" s="3"/>
      <c r="B476" s="4"/>
      <c r="E476" s="265"/>
      <c r="F476" s="288"/>
      <c r="G476" s="287"/>
      <c r="H476" s="305"/>
      <c r="I476" s="268"/>
      <c r="K476" s="241"/>
    </row>
    <row r="477" spans="1:11" ht="12.75">
      <c r="A477" s="3"/>
      <c r="B477" s="4"/>
      <c r="E477" s="265"/>
      <c r="F477" s="288"/>
      <c r="G477" s="287"/>
      <c r="H477" s="305"/>
      <c r="I477" s="268"/>
      <c r="K477" s="241"/>
    </row>
    <row r="478" spans="1:11" ht="12.75">
      <c r="A478" s="3"/>
      <c r="B478" s="4"/>
      <c r="E478" s="265"/>
      <c r="F478" s="288"/>
      <c r="G478" s="287"/>
      <c r="H478" s="305"/>
      <c r="I478" s="268"/>
      <c r="K478" s="241"/>
    </row>
    <row r="479" spans="1:11" ht="12.75">
      <c r="A479" s="3"/>
      <c r="B479" s="4"/>
      <c r="E479" s="265"/>
      <c r="F479" s="288"/>
      <c r="G479" s="287"/>
      <c r="H479" s="305"/>
      <c r="I479" s="268"/>
      <c r="K479" s="241"/>
    </row>
    <row r="480" spans="1:11" ht="12.75">
      <c r="A480" s="3"/>
      <c r="B480" s="4"/>
      <c r="E480" s="265"/>
      <c r="F480" s="288"/>
      <c r="G480" s="287"/>
      <c r="H480" s="305"/>
      <c r="I480" s="268"/>
      <c r="K480" s="241"/>
    </row>
    <row r="481" spans="1:11" ht="12.75">
      <c r="A481" s="3"/>
      <c r="B481" s="4"/>
      <c r="E481" s="265"/>
      <c r="F481" s="288"/>
      <c r="G481" s="287"/>
      <c r="H481" s="305"/>
      <c r="I481" s="268"/>
      <c r="K481" s="241"/>
    </row>
    <row r="482" spans="1:11" ht="12.75">
      <c r="A482" s="3"/>
      <c r="B482" s="4"/>
      <c r="E482" s="265"/>
      <c r="F482" s="288"/>
      <c r="G482" s="287"/>
      <c r="H482" s="305"/>
      <c r="I482" s="268"/>
      <c r="K482" s="241"/>
    </row>
    <row r="483" spans="1:11" ht="12.75">
      <c r="A483" s="3"/>
      <c r="B483" s="4"/>
      <c r="E483" s="265"/>
      <c r="F483" s="288"/>
      <c r="G483" s="287"/>
      <c r="H483" s="305"/>
      <c r="I483" s="268"/>
      <c r="K483" s="241"/>
    </row>
    <row r="484" spans="1:11" ht="12.75">
      <c r="A484" s="3"/>
      <c r="B484" s="4"/>
      <c r="E484" s="265"/>
      <c r="F484" s="288"/>
      <c r="G484" s="287"/>
      <c r="H484" s="305"/>
      <c r="I484" s="268"/>
      <c r="K484" s="241"/>
    </row>
    <row r="485" spans="1:11" ht="12.75">
      <c r="A485" s="3"/>
      <c r="B485" s="4"/>
      <c r="E485" s="265"/>
      <c r="F485" s="288"/>
      <c r="G485" s="287"/>
      <c r="H485" s="305"/>
      <c r="I485" s="268"/>
      <c r="K485" s="241"/>
    </row>
    <row r="486" spans="1:11" ht="12.75">
      <c r="A486" s="3"/>
      <c r="B486" s="4"/>
      <c r="E486" s="265"/>
      <c r="F486" s="288"/>
      <c r="G486" s="287"/>
      <c r="H486" s="305"/>
      <c r="I486" s="268"/>
      <c r="K486" s="241"/>
    </row>
    <row r="487" spans="1:11" ht="12.75">
      <c r="A487" s="3"/>
      <c r="B487" s="4"/>
      <c r="E487" s="265"/>
      <c r="F487" s="288"/>
      <c r="G487" s="287"/>
      <c r="H487" s="305"/>
      <c r="I487" s="268"/>
      <c r="K487" s="241"/>
    </row>
    <row r="488" spans="1:11" ht="12.75">
      <c r="A488" s="3"/>
      <c r="B488" s="4"/>
      <c r="E488" s="265"/>
      <c r="F488" s="288"/>
      <c r="G488" s="287"/>
      <c r="H488" s="305"/>
      <c r="I488" s="268"/>
      <c r="K488" s="241"/>
    </row>
    <row r="489" spans="1:11" ht="12.75">
      <c r="A489" s="3"/>
      <c r="B489" s="4"/>
      <c r="E489" s="265"/>
      <c r="F489" s="288"/>
      <c r="G489" s="287"/>
      <c r="H489" s="305"/>
      <c r="I489" s="268"/>
      <c r="K489" s="241"/>
    </row>
    <row r="490" spans="1:11" ht="12.75">
      <c r="A490" s="3"/>
      <c r="B490" s="4"/>
      <c r="E490" s="265"/>
      <c r="F490" s="288"/>
      <c r="G490" s="287"/>
      <c r="H490" s="305"/>
      <c r="I490" s="268"/>
      <c r="K490" s="241"/>
    </row>
    <row r="491" spans="1:11" ht="12.75">
      <c r="A491" s="3"/>
      <c r="B491" s="4"/>
      <c r="E491" s="265"/>
      <c r="F491" s="288"/>
      <c r="G491" s="287"/>
      <c r="H491" s="305"/>
      <c r="I491" s="268"/>
      <c r="K491" s="241"/>
    </row>
    <row r="492" spans="1:11" ht="12.75">
      <c r="A492" s="3"/>
      <c r="B492" s="4"/>
      <c r="E492" s="265"/>
      <c r="F492" s="288"/>
      <c r="G492" s="287"/>
      <c r="H492" s="305"/>
      <c r="I492" s="268"/>
      <c r="K492" s="241"/>
    </row>
    <row r="493" spans="1:11" ht="12.75">
      <c r="A493" s="3"/>
      <c r="B493" s="4"/>
      <c r="E493" s="265"/>
      <c r="F493" s="288"/>
      <c r="G493" s="287"/>
      <c r="H493" s="305"/>
      <c r="I493" s="268"/>
      <c r="K493" s="241"/>
    </row>
    <row r="494" spans="1:11" ht="12.75">
      <c r="A494" s="3"/>
      <c r="B494" s="4"/>
      <c r="E494" s="265"/>
      <c r="F494" s="288"/>
      <c r="G494" s="287"/>
      <c r="H494" s="305"/>
      <c r="I494" s="268"/>
      <c r="K494" s="241"/>
    </row>
    <row r="495" spans="1:11" ht="12.75">
      <c r="A495" s="3"/>
      <c r="B495" s="4"/>
      <c r="E495" s="265"/>
      <c r="F495" s="288"/>
      <c r="G495" s="287"/>
      <c r="H495" s="305"/>
      <c r="I495" s="268"/>
      <c r="K495" s="241"/>
    </row>
    <row r="496" spans="1:11" ht="12.75">
      <c r="A496" s="3"/>
      <c r="B496" s="4"/>
      <c r="E496" s="265"/>
      <c r="F496" s="288"/>
      <c r="G496" s="287"/>
      <c r="H496" s="305"/>
      <c r="I496" s="268"/>
      <c r="K496" s="241"/>
    </row>
    <row r="497" spans="1:11" ht="12.75">
      <c r="A497" s="3"/>
      <c r="B497" s="4"/>
      <c r="E497" s="265"/>
      <c r="F497" s="288"/>
      <c r="G497" s="287"/>
      <c r="H497" s="305"/>
      <c r="I497" s="268"/>
      <c r="K497" s="241"/>
    </row>
    <row r="498" spans="1:11" ht="12.75">
      <c r="A498" s="3"/>
      <c r="B498" s="4"/>
      <c r="E498" s="265"/>
      <c r="F498" s="288"/>
      <c r="G498" s="287"/>
      <c r="H498" s="305"/>
      <c r="I498" s="268"/>
      <c r="K498" s="241"/>
    </row>
    <row r="499" spans="1:11" ht="12.75">
      <c r="A499" s="3"/>
      <c r="B499" s="4"/>
      <c r="E499" s="265"/>
      <c r="F499" s="288"/>
      <c r="G499" s="287"/>
      <c r="H499" s="305"/>
      <c r="I499" s="268"/>
      <c r="K499" s="241"/>
    </row>
    <row r="500" spans="1:11" ht="12.75">
      <c r="A500" s="3"/>
      <c r="B500" s="4"/>
      <c r="E500" s="265"/>
      <c r="F500" s="288"/>
      <c r="G500" s="287"/>
      <c r="H500" s="305"/>
      <c r="I500" s="268"/>
      <c r="K500" s="241"/>
    </row>
    <row r="501" spans="1:11" ht="12.75">
      <c r="A501" s="3"/>
      <c r="B501" s="4"/>
      <c r="E501" s="265"/>
      <c r="F501" s="288"/>
      <c r="G501" s="287"/>
      <c r="H501" s="305"/>
      <c r="I501" s="268"/>
      <c r="K501" s="241"/>
    </row>
    <row r="502" spans="1:11" ht="12.75">
      <c r="A502" s="3"/>
      <c r="B502" s="4"/>
      <c r="E502" s="265"/>
      <c r="F502" s="288"/>
      <c r="G502" s="287"/>
      <c r="H502" s="305"/>
      <c r="I502" s="268"/>
      <c r="K502" s="241"/>
    </row>
    <row r="503" spans="1:11" ht="12.75">
      <c r="A503" s="3"/>
      <c r="B503" s="4"/>
      <c r="E503" s="265"/>
      <c r="F503" s="288"/>
      <c r="G503" s="287"/>
      <c r="H503" s="305"/>
      <c r="I503" s="268"/>
      <c r="K503" s="241"/>
    </row>
    <row r="504" spans="1:11" ht="12.75">
      <c r="A504" s="3"/>
      <c r="B504" s="4"/>
      <c r="E504" s="265"/>
      <c r="F504" s="288"/>
      <c r="G504" s="287"/>
      <c r="H504" s="305"/>
      <c r="I504" s="268"/>
      <c r="K504" s="241"/>
    </row>
    <row r="505" spans="1:11" ht="12.75">
      <c r="A505" s="3"/>
      <c r="B505" s="4"/>
      <c r="E505" s="265"/>
      <c r="F505" s="288"/>
      <c r="G505" s="287"/>
      <c r="H505" s="305"/>
      <c r="I505" s="268"/>
      <c r="K505" s="241"/>
    </row>
    <row r="506" spans="1:11" ht="12.75">
      <c r="A506" s="3"/>
      <c r="B506" s="4"/>
      <c r="E506" s="265"/>
      <c r="F506" s="288"/>
      <c r="G506" s="287"/>
      <c r="H506" s="305"/>
      <c r="I506" s="268"/>
      <c r="K506" s="241"/>
    </row>
    <row r="507" spans="1:11" ht="12.75">
      <c r="A507" s="3"/>
      <c r="B507" s="4"/>
      <c r="E507" s="265"/>
      <c r="F507" s="288"/>
      <c r="G507" s="287"/>
      <c r="H507" s="305"/>
      <c r="I507" s="268"/>
      <c r="K507" s="241"/>
    </row>
    <row r="508" spans="1:11" ht="12.75">
      <c r="A508" s="3"/>
      <c r="B508" s="4"/>
      <c r="E508" s="265"/>
      <c r="F508" s="288"/>
      <c r="G508" s="287"/>
      <c r="H508" s="305"/>
      <c r="I508" s="268"/>
      <c r="K508" s="241"/>
    </row>
    <row r="509" spans="1:11" ht="12.75">
      <c r="A509" s="3"/>
      <c r="B509" s="4"/>
      <c r="E509" s="265"/>
      <c r="F509" s="288"/>
      <c r="G509" s="287"/>
      <c r="H509" s="305"/>
      <c r="I509" s="268"/>
      <c r="K509" s="241"/>
    </row>
    <row r="510" spans="1:11" ht="12.75">
      <c r="A510" s="3"/>
      <c r="B510" s="4"/>
      <c r="E510" s="265"/>
      <c r="F510" s="288"/>
      <c r="G510" s="287"/>
      <c r="H510" s="305"/>
      <c r="I510" s="268"/>
      <c r="K510" s="241"/>
    </row>
    <row r="511" spans="1:11" ht="12.75">
      <c r="A511" s="3"/>
      <c r="B511" s="4"/>
      <c r="E511" s="265"/>
      <c r="F511" s="288"/>
      <c r="G511" s="287"/>
      <c r="H511" s="305"/>
      <c r="I511" s="268"/>
      <c r="K511" s="241"/>
    </row>
    <row r="512" spans="1:11" ht="12.75">
      <c r="A512" s="3"/>
      <c r="B512" s="4"/>
      <c r="E512" s="265"/>
      <c r="F512" s="288"/>
      <c r="G512" s="287"/>
      <c r="H512" s="305"/>
      <c r="I512" s="268"/>
      <c r="K512" s="241"/>
    </row>
    <row r="513" spans="1:11" ht="12.75">
      <c r="A513" s="3"/>
      <c r="B513" s="4"/>
      <c r="E513" s="265"/>
      <c r="F513" s="288"/>
      <c r="G513" s="287"/>
      <c r="H513" s="305"/>
      <c r="I513" s="268"/>
      <c r="K513" s="241"/>
    </row>
    <row r="514" spans="1:11" ht="12.75">
      <c r="A514" s="3"/>
      <c r="B514" s="4"/>
      <c r="E514" s="265"/>
      <c r="F514" s="288"/>
      <c r="G514" s="287"/>
      <c r="H514" s="305"/>
      <c r="I514" s="268"/>
      <c r="K514" s="241"/>
    </row>
    <row r="515" spans="1:11" ht="12.75">
      <c r="A515" s="3"/>
      <c r="B515" s="4"/>
      <c r="E515" s="265"/>
      <c r="F515" s="288"/>
      <c r="G515" s="287"/>
      <c r="H515" s="305"/>
      <c r="I515" s="268"/>
      <c r="K515" s="241"/>
    </row>
    <row r="516" spans="1:11" ht="12.75">
      <c r="A516" s="3"/>
      <c r="B516" s="4"/>
      <c r="E516" s="265"/>
      <c r="F516" s="288"/>
      <c r="G516" s="287"/>
      <c r="H516" s="305"/>
      <c r="I516" s="268"/>
      <c r="K516" s="241"/>
    </row>
    <row r="517" spans="1:11" ht="12.75">
      <c r="A517" s="3"/>
      <c r="B517" s="4"/>
      <c r="E517" s="265"/>
      <c r="F517" s="288"/>
      <c r="G517" s="287"/>
      <c r="H517" s="305"/>
      <c r="I517" s="268"/>
      <c r="K517" s="241"/>
    </row>
    <row r="518" spans="1:11" ht="12.75">
      <c r="A518" s="3"/>
      <c r="B518" s="4"/>
      <c r="E518" s="265"/>
      <c r="F518" s="288"/>
      <c r="G518" s="287"/>
      <c r="H518" s="305"/>
      <c r="I518" s="268"/>
      <c r="K518" s="241"/>
    </row>
    <row r="519" spans="1:11" ht="12.75">
      <c r="A519" s="3"/>
      <c r="B519" s="4"/>
      <c r="E519" s="265"/>
      <c r="F519" s="288"/>
      <c r="G519" s="287"/>
      <c r="H519" s="305"/>
      <c r="I519" s="268"/>
      <c r="K519" s="241"/>
    </row>
    <row r="520" spans="1:11" ht="12.75">
      <c r="A520" s="3"/>
      <c r="B520" s="4"/>
      <c r="E520" s="265"/>
      <c r="F520" s="288"/>
      <c r="G520" s="287"/>
      <c r="H520" s="305"/>
      <c r="I520" s="268"/>
      <c r="K520" s="241"/>
    </row>
    <row r="521" spans="1:11" ht="12.75">
      <c r="A521" s="3"/>
      <c r="B521" s="4"/>
      <c r="E521" s="265"/>
      <c r="F521" s="288"/>
      <c r="G521" s="287"/>
      <c r="H521" s="305"/>
      <c r="I521" s="268"/>
      <c r="K521" s="241"/>
    </row>
    <row r="522" spans="1:11" ht="12.75">
      <c r="A522" s="3"/>
      <c r="B522" s="4"/>
      <c r="E522" s="265"/>
      <c r="F522" s="288"/>
      <c r="G522" s="287"/>
      <c r="H522" s="305"/>
      <c r="I522" s="268"/>
      <c r="K522" s="241"/>
    </row>
    <row r="523" spans="1:11" ht="12.75">
      <c r="A523" s="3"/>
      <c r="B523" s="4"/>
      <c r="E523" s="265"/>
      <c r="F523" s="288"/>
      <c r="G523" s="287"/>
      <c r="H523" s="305"/>
      <c r="I523" s="268"/>
      <c r="K523" s="241"/>
    </row>
    <row r="524" spans="1:11" ht="12.75">
      <c r="A524" s="3"/>
      <c r="B524" s="4"/>
      <c r="E524" s="265"/>
      <c r="F524" s="288"/>
      <c r="G524" s="287"/>
      <c r="H524" s="305"/>
      <c r="I524" s="268"/>
      <c r="K524" s="241"/>
    </row>
    <row r="525" spans="1:11" ht="12.75">
      <c r="A525" s="3"/>
      <c r="B525" s="4"/>
      <c r="E525" s="265"/>
      <c r="F525" s="288"/>
      <c r="G525" s="287"/>
      <c r="H525" s="305"/>
      <c r="I525" s="268"/>
      <c r="K525" s="241"/>
    </row>
    <row r="526" spans="1:11" ht="12.75">
      <c r="A526" s="3"/>
      <c r="B526" s="4"/>
      <c r="E526" s="265"/>
      <c r="F526" s="288"/>
      <c r="G526" s="287"/>
      <c r="H526" s="305"/>
      <c r="I526" s="268"/>
      <c r="K526" s="241"/>
    </row>
    <row r="527" spans="1:11" ht="12.75">
      <c r="A527" s="3"/>
      <c r="B527" s="4"/>
      <c r="E527" s="265"/>
      <c r="F527" s="288"/>
      <c r="G527" s="287"/>
      <c r="H527" s="305"/>
      <c r="I527" s="268"/>
      <c r="K527" s="241"/>
    </row>
    <row r="528" spans="1:11" ht="12.75">
      <c r="A528" s="3"/>
      <c r="B528" s="4"/>
      <c r="E528" s="265"/>
      <c r="F528" s="288"/>
      <c r="G528" s="287"/>
      <c r="H528" s="305"/>
      <c r="I528" s="268"/>
      <c r="K528" s="241"/>
    </row>
    <row r="529" spans="1:11" ht="12.75">
      <c r="A529" s="3"/>
      <c r="B529" s="4"/>
      <c r="E529" s="265"/>
      <c r="F529" s="288"/>
      <c r="G529" s="287"/>
      <c r="H529" s="305"/>
      <c r="I529" s="268"/>
      <c r="K529" s="241"/>
    </row>
    <row r="530" spans="1:11" ht="12.75">
      <c r="A530" s="3"/>
      <c r="B530" s="4"/>
      <c r="E530" s="265"/>
      <c r="F530" s="288"/>
      <c r="G530" s="287"/>
      <c r="H530" s="305"/>
      <c r="I530" s="268"/>
      <c r="K530" s="241"/>
    </row>
    <row r="531" spans="1:11" ht="12.75">
      <c r="A531" s="3"/>
      <c r="B531" s="4"/>
      <c r="E531" s="265"/>
      <c r="F531" s="288"/>
      <c r="G531" s="287"/>
      <c r="H531" s="305"/>
      <c r="I531" s="268"/>
      <c r="K531" s="241"/>
    </row>
    <row r="532" spans="1:11" ht="12.75">
      <c r="A532" s="3"/>
      <c r="B532" s="4"/>
      <c r="E532" s="265"/>
      <c r="F532" s="288"/>
      <c r="G532" s="287"/>
      <c r="H532" s="305"/>
      <c r="I532" s="268"/>
      <c r="K532" s="241"/>
    </row>
    <row r="533" spans="1:11" ht="12.75">
      <c r="A533" s="3"/>
      <c r="B533" s="4"/>
      <c r="E533" s="265"/>
      <c r="F533" s="288"/>
      <c r="G533" s="287"/>
      <c r="H533" s="305"/>
      <c r="I533" s="268"/>
      <c r="K533" s="241"/>
    </row>
    <row r="534" spans="1:11" ht="12.75">
      <c r="A534" s="3"/>
      <c r="B534" s="4"/>
      <c r="E534" s="265"/>
      <c r="F534" s="288"/>
      <c r="G534" s="287"/>
      <c r="H534" s="305"/>
      <c r="I534" s="268"/>
      <c r="K534" s="241"/>
    </row>
    <row r="535" spans="1:11" ht="12.75">
      <c r="A535" s="3"/>
      <c r="B535" s="4"/>
      <c r="E535" s="265"/>
      <c r="F535" s="288"/>
      <c r="G535" s="287"/>
      <c r="H535" s="305"/>
      <c r="I535" s="268"/>
      <c r="K535" s="241"/>
    </row>
    <row r="536" spans="1:11" ht="12.75">
      <c r="A536" s="3"/>
      <c r="B536" s="4"/>
      <c r="E536" s="265"/>
      <c r="F536" s="288"/>
      <c r="G536" s="287"/>
      <c r="H536" s="305"/>
      <c r="I536" s="268"/>
      <c r="K536" s="241"/>
    </row>
    <row r="537" spans="1:11" ht="12.75">
      <c r="A537" s="3"/>
      <c r="B537" s="4"/>
      <c r="E537" s="265"/>
      <c r="F537" s="288"/>
      <c r="G537" s="287"/>
      <c r="H537" s="305"/>
      <c r="I537" s="268"/>
      <c r="K537" s="241"/>
    </row>
    <row r="538" spans="1:11" ht="12.75">
      <c r="A538" s="3"/>
      <c r="B538" s="4"/>
      <c r="E538" s="265"/>
      <c r="F538" s="288"/>
      <c r="G538" s="287"/>
      <c r="H538" s="305"/>
      <c r="I538" s="268"/>
      <c r="K538" s="241"/>
    </row>
    <row r="539" spans="1:11" ht="12.75">
      <c r="A539" s="3"/>
      <c r="B539" s="4"/>
      <c r="E539" s="265"/>
      <c r="F539" s="288"/>
      <c r="G539" s="287"/>
      <c r="H539" s="305"/>
      <c r="I539" s="268"/>
      <c r="K539" s="241"/>
    </row>
    <row r="540" spans="1:11" ht="12.75">
      <c r="A540" s="3"/>
      <c r="B540" s="4"/>
      <c r="E540" s="265"/>
      <c r="F540" s="288"/>
      <c r="G540" s="287"/>
      <c r="H540" s="305"/>
      <c r="I540" s="268"/>
      <c r="K540" s="241"/>
    </row>
    <row r="541" spans="1:11" ht="12.75">
      <c r="A541" s="3"/>
      <c r="B541" s="4"/>
      <c r="E541" s="265"/>
      <c r="F541" s="288"/>
      <c r="G541" s="287"/>
      <c r="H541" s="305"/>
      <c r="I541" s="268"/>
      <c r="K541" s="241"/>
    </row>
    <row r="542" spans="1:11" ht="12.75">
      <c r="A542" s="3"/>
      <c r="B542" s="4"/>
      <c r="E542" s="265"/>
      <c r="F542" s="288"/>
      <c r="G542" s="287"/>
      <c r="H542" s="305"/>
      <c r="I542" s="268"/>
      <c r="K542" s="241"/>
    </row>
    <row r="543" spans="1:11" ht="12.75">
      <c r="A543" s="3"/>
      <c r="B543" s="4"/>
      <c r="E543" s="265"/>
      <c r="F543" s="288"/>
      <c r="G543" s="287"/>
      <c r="H543" s="305"/>
      <c r="I543" s="268"/>
      <c r="K543" s="241"/>
    </row>
    <row r="544" spans="1:11" ht="12.75">
      <c r="A544" s="3"/>
      <c r="B544" s="4"/>
      <c r="E544" s="265"/>
      <c r="F544" s="288"/>
      <c r="G544" s="287"/>
      <c r="H544" s="305"/>
      <c r="I544" s="268"/>
      <c r="K544" s="241"/>
    </row>
    <row r="545" spans="1:11" ht="12.75">
      <c r="A545" s="3"/>
      <c r="B545" s="4"/>
      <c r="E545" s="265"/>
      <c r="F545" s="288"/>
      <c r="G545" s="287"/>
      <c r="H545" s="305"/>
      <c r="I545" s="268"/>
      <c r="K545" s="241"/>
    </row>
    <row r="546" spans="1:11" ht="12.75">
      <c r="A546" s="3"/>
      <c r="B546" s="4"/>
      <c r="E546" s="265"/>
      <c r="F546" s="288"/>
      <c r="G546" s="287"/>
      <c r="H546" s="305"/>
      <c r="I546" s="268"/>
      <c r="K546" s="241"/>
    </row>
    <row r="547" spans="1:11" ht="12.75">
      <c r="A547" s="3"/>
      <c r="B547" s="4"/>
      <c r="E547" s="265"/>
      <c r="F547" s="288"/>
      <c r="G547" s="287"/>
      <c r="H547" s="305"/>
      <c r="I547" s="268"/>
      <c r="K547" s="241"/>
    </row>
    <row r="548" spans="1:11" ht="12.75">
      <c r="A548" s="3"/>
      <c r="B548" s="4"/>
      <c r="E548" s="265"/>
      <c r="F548" s="288"/>
      <c r="G548" s="287"/>
      <c r="H548" s="305"/>
      <c r="I548" s="268"/>
      <c r="K548" s="241"/>
    </row>
    <row r="549" spans="1:11" ht="12.75">
      <c r="A549" s="3"/>
      <c r="B549" s="4"/>
      <c r="E549" s="265"/>
      <c r="F549" s="288"/>
      <c r="G549" s="287"/>
      <c r="H549" s="305"/>
      <c r="I549" s="268"/>
      <c r="K549" s="241"/>
    </row>
    <row r="550" spans="1:11" ht="12.75">
      <c r="A550" s="3"/>
      <c r="B550" s="4"/>
      <c r="E550" s="265"/>
      <c r="F550" s="288"/>
      <c r="G550" s="287"/>
      <c r="H550" s="305"/>
      <c r="I550" s="268"/>
      <c r="K550" s="241"/>
    </row>
    <row r="551" spans="1:11" ht="12.75">
      <c r="A551" s="3"/>
      <c r="B551" s="4"/>
      <c r="E551" s="265"/>
      <c r="F551" s="288"/>
      <c r="G551" s="287"/>
      <c r="H551" s="305"/>
      <c r="I551" s="268"/>
      <c r="K551" s="241"/>
    </row>
    <row r="552" spans="1:11" ht="12.75">
      <c r="A552" s="3"/>
      <c r="B552" s="4"/>
      <c r="E552" s="265"/>
      <c r="F552" s="288"/>
      <c r="G552" s="287"/>
      <c r="H552" s="305"/>
      <c r="I552" s="268"/>
      <c r="K552" s="241"/>
    </row>
    <row r="553" spans="1:11" ht="12.75">
      <c r="A553" s="3"/>
      <c r="B553" s="4"/>
      <c r="E553" s="265"/>
      <c r="F553" s="288"/>
      <c r="G553" s="287"/>
      <c r="H553" s="305"/>
      <c r="I553" s="268"/>
      <c r="K553" s="241"/>
    </row>
    <row r="554" spans="1:11" ht="12.75">
      <c r="A554" s="3"/>
      <c r="B554" s="4"/>
      <c r="E554" s="265"/>
      <c r="F554" s="288"/>
      <c r="G554" s="287"/>
      <c r="H554" s="305"/>
      <c r="I554" s="268"/>
      <c r="K554" s="241"/>
    </row>
    <row r="555" spans="1:11" ht="12.75">
      <c r="A555" s="3"/>
      <c r="B555" s="4"/>
      <c r="E555" s="265"/>
      <c r="F555" s="288"/>
      <c r="G555" s="287"/>
      <c r="H555" s="305"/>
      <c r="I555" s="268"/>
      <c r="K555" s="241"/>
    </row>
    <row r="556" spans="1:11" ht="12.75">
      <c r="A556" s="3"/>
      <c r="B556" s="4"/>
      <c r="E556" s="265"/>
      <c r="F556" s="288"/>
      <c r="G556" s="287"/>
      <c r="H556" s="305"/>
      <c r="I556" s="268"/>
      <c r="K556" s="241"/>
    </row>
    <row r="557" spans="1:11" ht="12.75">
      <c r="A557" s="3"/>
      <c r="B557" s="4"/>
      <c r="E557" s="265"/>
      <c r="F557" s="288"/>
      <c r="G557" s="287"/>
      <c r="H557" s="305"/>
      <c r="I557" s="268"/>
      <c r="K557" s="241"/>
    </row>
    <row r="558" spans="1:11" ht="12.75">
      <c r="A558" s="3"/>
      <c r="B558" s="4"/>
      <c r="E558" s="265"/>
      <c r="F558" s="288"/>
      <c r="G558" s="287"/>
      <c r="H558" s="305"/>
      <c r="I558" s="268"/>
      <c r="K558" s="241"/>
    </row>
    <row r="559" spans="1:11" ht="12.75">
      <c r="A559" s="3"/>
      <c r="B559" s="4"/>
      <c r="E559" s="265"/>
      <c r="F559" s="288"/>
      <c r="G559" s="287"/>
      <c r="H559" s="305"/>
      <c r="I559" s="268"/>
      <c r="K559" s="241"/>
    </row>
    <row r="560" spans="1:11" ht="12.75">
      <c r="A560" s="3"/>
      <c r="B560" s="4"/>
      <c r="E560" s="265"/>
      <c r="F560" s="288"/>
      <c r="G560" s="287"/>
      <c r="H560" s="305"/>
      <c r="I560" s="268"/>
      <c r="K560" s="241"/>
    </row>
    <row r="561" spans="1:11" ht="12.75">
      <c r="A561" s="3"/>
      <c r="B561" s="4"/>
      <c r="E561" s="265"/>
      <c r="F561" s="288"/>
      <c r="G561" s="287"/>
      <c r="H561" s="305"/>
      <c r="I561" s="268"/>
      <c r="K561" s="241"/>
    </row>
    <row r="562" spans="1:11" ht="12.75">
      <c r="A562" s="3"/>
      <c r="B562" s="4"/>
      <c r="E562" s="265"/>
      <c r="F562" s="288"/>
      <c r="G562" s="287"/>
      <c r="H562" s="305"/>
      <c r="I562" s="268"/>
      <c r="K562" s="241"/>
    </row>
    <row r="563" spans="1:11" ht="12.75">
      <c r="A563" s="3"/>
      <c r="B563" s="4"/>
      <c r="E563" s="265"/>
      <c r="F563" s="288"/>
      <c r="G563" s="287"/>
      <c r="H563" s="305"/>
      <c r="I563" s="268"/>
      <c r="K563" s="241"/>
    </row>
    <row r="564" spans="1:11" ht="12.75">
      <c r="A564" s="3"/>
      <c r="B564" s="4"/>
      <c r="E564" s="265"/>
      <c r="F564" s="288"/>
      <c r="G564" s="287"/>
      <c r="H564" s="305"/>
      <c r="I564" s="268"/>
      <c r="K564" s="241"/>
    </row>
    <row r="565" spans="1:11" ht="12.75">
      <c r="A565" s="3"/>
      <c r="B565" s="4"/>
      <c r="E565" s="265"/>
      <c r="F565" s="288"/>
      <c r="G565" s="287"/>
      <c r="H565" s="305"/>
      <c r="I565" s="268"/>
      <c r="K565" s="241"/>
    </row>
    <row r="566" spans="1:11" ht="12.75">
      <c r="A566" s="3"/>
      <c r="B566" s="4"/>
      <c r="E566" s="265"/>
      <c r="F566" s="288"/>
      <c r="G566" s="287"/>
      <c r="H566" s="305"/>
      <c r="I566" s="268"/>
      <c r="K566" s="241"/>
    </row>
    <row r="567" spans="1:11" ht="12.75">
      <c r="A567" s="3"/>
      <c r="B567" s="4"/>
      <c r="E567" s="265"/>
      <c r="F567" s="288"/>
      <c r="G567" s="287"/>
      <c r="H567" s="305"/>
      <c r="I567" s="268"/>
      <c r="K567" s="241"/>
    </row>
    <row r="568" spans="1:11" ht="12.75">
      <c r="A568" s="3"/>
      <c r="B568" s="4"/>
      <c r="E568" s="265"/>
      <c r="F568" s="288"/>
      <c r="G568" s="287"/>
      <c r="H568" s="305"/>
      <c r="I568" s="268"/>
      <c r="K568" s="241"/>
    </row>
    <row r="569" spans="1:11" ht="12.75">
      <c r="A569" s="3"/>
      <c r="B569" s="4"/>
      <c r="E569" s="265"/>
      <c r="F569" s="288"/>
      <c r="G569" s="287"/>
      <c r="H569" s="305"/>
      <c r="I569" s="268"/>
      <c r="K569" s="241"/>
    </row>
    <row r="570" spans="1:11" ht="12.75">
      <c r="A570" s="3"/>
      <c r="B570" s="4"/>
      <c r="E570" s="265"/>
      <c r="F570" s="288"/>
      <c r="G570" s="287"/>
      <c r="H570" s="305"/>
      <c r="I570" s="268"/>
      <c r="K570" s="241"/>
    </row>
    <row r="571" spans="1:11" ht="12.75">
      <c r="A571" s="3"/>
      <c r="B571" s="4"/>
      <c r="E571" s="265"/>
      <c r="F571" s="288"/>
      <c r="G571" s="287"/>
      <c r="H571" s="305"/>
      <c r="I571" s="268"/>
      <c r="K571" s="241"/>
    </row>
    <row r="572" spans="1:11" ht="12.75">
      <c r="A572" s="3"/>
      <c r="B572" s="4"/>
      <c r="E572" s="265"/>
      <c r="F572" s="288"/>
      <c r="G572" s="287"/>
      <c r="H572" s="305"/>
      <c r="I572" s="268"/>
      <c r="K572" s="241"/>
    </row>
    <row r="573" spans="1:11" ht="12.75">
      <c r="A573" s="3"/>
      <c r="B573" s="4"/>
      <c r="E573" s="265"/>
      <c r="F573" s="288"/>
      <c r="G573" s="287"/>
      <c r="H573" s="305"/>
      <c r="I573" s="268"/>
      <c r="K573" s="241"/>
    </row>
    <row r="574" spans="1:11" ht="12.75">
      <c r="A574" s="3"/>
      <c r="B574" s="4"/>
      <c r="E574" s="265"/>
      <c r="F574" s="288"/>
      <c r="G574" s="287"/>
      <c r="H574" s="305"/>
      <c r="I574" s="268"/>
      <c r="K574" s="241"/>
    </row>
    <row r="575" spans="1:11" ht="12.75">
      <c r="A575" s="3"/>
      <c r="B575" s="4"/>
      <c r="E575" s="265"/>
      <c r="F575" s="288"/>
      <c r="G575" s="287"/>
      <c r="H575" s="305"/>
      <c r="I575" s="268"/>
      <c r="K575" s="241"/>
    </row>
    <row r="576" spans="1:11" ht="12.75">
      <c r="A576" s="3"/>
      <c r="B576" s="4"/>
      <c r="E576" s="265"/>
      <c r="F576" s="288"/>
      <c r="G576" s="287"/>
      <c r="H576" s="305"/>
      <c r="I576" s="268"/>
      <c r="K576" s="241"/>
    </row>
    <row r="577" spans="1:11" ht="12.75">
      <c r="A577" s="3"/>
      <c r="B577" s="4"/>
      <c r="E577" s="265"/>
      <c r="F577" s="288"/>
      <c r="G577" s="287"/>
      <c r="H577" s="305"/>
      <c r="I577" s="268"/>
      <c r="K577" s="241"/>
    </row>
    <row r="578" spans="1:11" ht="12.75">
      <c r="A578" s="3"/>
      <c r="B578" s="4"/>
      <c r="E578" s="265"/>
      <c r="F578" s="288"/>
      <c r="G578" s="287"/>
      <c r="H578" s="305"/>
      <c r="I578" s="268"/>
      <c r="K578" s="241"/>
    </row>
    <row r="579" spans="1:11" ht="12.75">
      <c r="A579" s="3"/>
      <c r="B579" s="4"/>
      <c r="E579" s="265"/>
      <c r="F579" s="288"/>
      <c r="G579" s="287"/>
      <c r="H579" s="305"/>
      <c r="I579" s="268"/>
      <c r="K579" s="241"/>
    </row>
    <row r="580" spans="1:11" ht="12.75">
      <c r="A580" s="3"/>
      <c r="B580" s="4"/>
      <c r="E580" s="265"/>
      <c r="F580" s="288"/>
      <c r="G580" s="287"/>
      <c r="H580" s="305"/>
      <c r="I580" s="268"/>
      <c r="K580" s="241"/>
    </row>
    <row r="581" spans="1:11" ht="12.75">
      <c r="A581" s="3"/>
      <c r="B581" s="4"/>
      <c r="E581" s="265"/>
      <c r="F581" s="288"/>
      <c r="G581" s="287"/>
      <c r="H581" s="305"/>
      <c r="I581" s="268"/>
      <c r="K581" s="241"/>
    </row>
    <row r="582" spans="1:11" ht="12.75">
      <c r="A582" s="3"/>
      <c r="B582" s="4"/>
      <c r="E582" s="265"/>
      <c r="F582" s="288"/>
      <c r="G582" s="287"/>
      <c r="H582" s="305"/>
      <c r="I582" s="268"/>
      <c r="K582" s="241"/>
    </row>
    <row r="583" spans="1:11" ht="12.75">
      <c r="A583" s="3"/>
      <c r="B583" s="4"/>
      <c r="E583" s="265"/>
      <c r="F583" s="288"/>
      <c r="G583" s="287"/>
      <c r="H583" s="305"/>
      <c r="I583" s="268"/>
      <c r="K583" s="241"/>
    </row>
    <row r="584" spans="1:11" ht="12.75">
      <c r="A584" s="3"/>
      <c r="B584" s="4"/>
      <c r="E584" s="265"/>
      <c r="F584" s="288"/>
      <c r="G584" s="287"/>
      <c r="H584" s="305"/>
      <c r="I584" s="268"/>
      <c r="K584" s="241"/>
    </row>
    <row r="585" spans="1:11" ht="12.75">
      <c r="A585" s="3"/>
      <c r="B585" s="4"/>
      <c r="E585" s="265"/>
      <c r="F585" s="288"/>
      <c r="G585" s="287"/>
      <c r="H585" s="305"/>
      <c r="I585" s="268"/>
      <c r="K585" s="241"/>
    </row>
    <row r="586" spans="1:11" ht="12.75">
      <c r="A586" s="3"/>
      <c r="B586" s="4"/>
      <c r="E586" s="265"/>
      <c r="F586" s="288"/>
      <c r="G586" s="287"/>
      <c r="H586" s="305"/>
      <c r="I586" s="268"/>
      <c r="K586" s="241"/>
    </row>
    <row r="587" spans="1:11" ht="12.75">
      <c r="A587" s="3"/>
      <c r="B587" s="4"/>
      <c r="E587" s="265"/>
      <c r="F587" s="288"/>
      <c r="G587" s="287"/>
      <c r="H587" s="305"/>
      <c r="I587" s="268"/>
      <c r="K587" s="241"/>
    </row>
    <row r="588" spans="1:11" ht="12.75">
      <c r="A588" s="3"/>
      <c r="B588" s="4"/>
      <c r="E588" s="265"/>
      <c r="F588" s="288"/>
      <c r="G588" s="287"/>
      <c r="H588" s="305"/>
      <c r="I588" s="268"/>
      <c r="K588" s="241"/>
    </row>
    <row r="589" spans="1:11" ht="12.75">
      <c r="A589" s="3"/>
      <c r="B589" s="4"/>
      <c r="E589" s="265"/>
      <c r="F589" s="288"/>
      <c r="G589" s="287"/>
      <c r="H589" s="305"/>
      <c r="I589" s="268"/>
      <c r="K589" s="241"/>
    </row>
    <row r="590" spans="1:11" ht="12.75">
      <c r="A590" s="3"/>
      <c r="B590" s="4"/>
      <c r="E590" s="265"/>
      <c r="F590" s="288"/>
      <c r="G590" s="287"/>
      <c r="H590" s="305"/>
      <c r="I590" s="268"/>
      <c r="K590" s="241"/>
    </row>
    <row r="591" spans="1:11" ht="12.75">
      <c r="A591" s="3"/>
      <c r="B591" s="4"/>
      <c r="E591" s="265"/>
      <c r="F591" s="288"/>
      <c r="G591" s="287"/>
      <c r="H591" s="305"/>
      <c r="I591" s="268"/>
      <c r="K591" s="241"/>
    </row>
    <row r="592" spans="1:11" ht="12.75">
      <c r="A592" s="3"/>
      <c r="B592" s="4"/>
      <c r="E592" s="265"/>
      <c r="F592" s="288"/>
      <c r="G592" s="287"/>
      <c r="H592" s="305"/>
      <c r="I592" s="268"/>
      <c r="K592" s="241"/>
    </row>
    <row r="593" spans="1:11" ht="12.75">
      <c r="A593" s="3"/>
      <c r="B593" s="4"/>
      <c r="E593" s="265"/>
      <c r="F593" s="288"/>
      <c r="G593" s="287"/>
      <c r="H593" s="305"/>
      <c r="I593" s="268"/>
      <c r="K593" s="241"/>
    </row>
    <row r="594" spans="1:11" ht="12.75">
      <c r="A594" s="3"/>
      <c r="B594" s="4"/>
      <c r="E594" s="265"/>
      <c r="F594" s="288"/>
      <c r="G594" s="287"/>
      <c r="H594" s="305"/>
      <c r="I594" s="268"/>
      <c r="K594" s="241"/>
    </row>
    <row r="595" spans="1:11" ht="12.75">
      <c r="A595" s="3"/>
      <c r="B595" s="4"/>
      <c r="E595" s="265"/>
      <c r="F595" s="288"/>
      <c r="G595" s="287"/>
      <c r="H595" s="305"/>
      <c r="I595" s="268"/>
      <c r="K595" s="241"/>
    </row>
    <row r="596" spans="1:11" ht="12.75">
      <c r="A596" s="3"/>
      <c r="B596" s="4"/>
      <c r="E596" s="265"/>
      <c r="F596" s="288"/>
      <c r="G596" s="287"/>
      <c r="H596" s="305"/>
      <c r="I596" s="268"/>
      <c r="K596" s="241"/>
    </row>
    <row r="597" spans="1:11" ht="12.75">
      <c r="A597" s="3"/>
      <c r="B597" s="4"/>
      <c r="E597" s="265"/>
      <c r="F597" s="288"/>
      <c r="G597" s="287"/>
      <c r="H597" s="305"/>
      <c r="I597" s="268"/>
      <c r="K597" s="241"/>
    </row>
    <row r="598" spans="1:11" ht="12.75">
      <c r="A598" s="3"/>
      <c r="B598" s="4"/>
      <c r="E598" s="265"/>
      <c r="F598" s="288"/>
      <c r="G598" s="287"/>
      <c r="H598" s="305"/>
      <c r="I598" s="268"/>
      <c r="K598" s="241"/>
    </row>
    <row r="599" spans="1:11" ht="12.75">
      <c r="A599" s="3"/>
      <c r="B599" s="4"/>
      <c r="E599" s="265"/>
      <c r="F599" s="288"/>
      <c r="G599" s="287"/>
      <c r="H599" s="305"/>
      <c r="I599" s="268"/>
      <c r="K599" s="241"/>
    </row>
    <row r="600" spans="1:11" ht="12.75">
      <c r="A600" s="3"/>
      <c r="B600" s="4"/>
      <c r="E600" s="265"/>
      <c r="F600" s="288"/>
      <c r="G600" s="287"/>
      <c r="H600" s="305"/>
      <c r="I600" s="268"/>
      <c r="K600" s="241"/>
    </row>
    <row r="601" spans="1:11" ht="12.75">
      <c r="A601" s="3"/>
      <c r="B601" s="4"/>
      <c r="E601" s="265"/>
      <c r="F601" s="288"/>
      <c r="G601" s="287"/>
      <c r="H601" s="305"/>
      <c r="I601" s="268"/>
      <c r="K601" s="241"/>
    </row>
    <row r="602" spans="1:11" ht="12.75">
      <c r="A602" s="3"/>
      <c r="B602" s="4"/>
      <c r="E602" s="265"/>
      <c r="F602" s="288"/>
      <c r="G602" s="287"/>
      <c r="H602" s="305"/>
      <c r="I602" s="268"/>
      <c r="K602" s="241"/>
    </row>
    <row r="603" spans="1:11" ht="12.75">
      <c r="A603" s="3"/>
      <c r="B603" s="4"/>
      <c r="E603" s="265"/>
      <c r="F603" s="288"/>
      <c r="G603" s="287"/>
      <c r="H603" s="305"/>
      <c r="I603" s="268"/>
      <c r="K603" s="241"/>
    </row>
    <row r="604" spans="1:11" ht="12.75">
      <c r="A604" s="3"/>
      <c r="B604" s="4"/>
      <c r="E604" s="265"/>
      <c r="F604" s="288"/>
      <c r="G604" s="287"/>
      <c r="H604" s="305"/>
      <c r="I604" s="268"/>
      <c r="K604" s="241"/>
    </row>
    <row r="605" spans="1:11" ht="12.75">
      <c r="A605" s="3"/>
      <c r="B605" s="4"/>
      <c r="E605" s="265"/>
      <c r="F605" s="288"/>
      <c r="G605" s="287"/>
      <c r="H605" s="305"/>
      <c r="I605" s="268"/>
      <c r="K605" s="241"/>
    </row>
    <row r="606" spans="1:11" ht="12.75">
      <c r="A606" s="3"/>
      <c r="B606" s="4"/>
      <c r="E606" s="265"/>
      <c r="F606" s="288"/>
      <c r="G606" s="287"/>
      <c r="H606" s="305"/>
      <c r="I606" s="268"/>
      <c r="K606" s="241"/>
    </row>
    <row r="607" spans="1:11" ht="12.75">
      <c r="A607" s="3"/>
      <c r="B607" s="4"/>
      <c r="E607" s="265"/>
      <c r="F607" s="288"/>
      <c r="G607" s="287"/>
      <c r="H607" s="305"/>
      <c r="I607" s="268"/>
      <c r="K607" s="241"/>
    </row>
    <row r="608" spans="1:11" ht="12.75">
      <c r="A608" s="3"/>
      <c r="B608" s="4"/>
      <c r="E608" s="265"/>
      <c r="F608" s="288"/>
      <c r="G608" s="287"/>
      <c r="H608" s="305"/>
      <c r="I608" s="268"/>
      <c r="K608" s="241"/>
    </row>
    <row r="609" spans="1:11" ht="12.75">
      <c r="A609" s="3"/>
      <c r="B609" s="4"/>
      <c r="E609" s="265"/>
      <c r="F609" s="288"/>
      <c r="G609" s="287"/>
      <c r="H609" s="305"/>
      <c r="I609" s="268"/>
      <c r="K609" s="241"/>
    </row>
    <row r="610" spans="1:11" ht="12.75">
      <c r="A610" s="3"/>
      <c r="B610" s="4"/>
      <c r="E610" s="265"/>
      <c r="F610" s="288"/>
      <c r="G610" s="287"/>
      <c r="H610" s="305"/>
      <c r="I610" s="268"/>
      <c r="K610" s="241"/>
    </row>
    <row r="611" spans="1:11" ht="12.75">
      <c r="A611" s="3"/>
      <c r="B611" s="4"/>
      <c r="E611" s="265"/>
      <c r="F611" s="288"/>
      <c r="G611" s="287"/>
      <c r="H611" s="305"/>
      <c r="I611" s="268"/>
      <c r="K611" s="241"/>
    </row>
    <row r="612" spans="1:11" ht="12.75">
      <c r="A612" s="3"/>
      <c r="B612" s="4"/>
      <c r="E612" s="265"/>
      <c r="F612" s="288"/>
      <c r="G612" s="287"/>
      <c r="H612" s="305"/>
      <c r="I612" s="268"/>
      <c r="K612" s="241"/>
    </row>
    <row r="613" spans="1:11" ht="12.75">
      <c r="A613" s="3"/>
      <c r="B613" s="4"/>
      <c r="E613" s="265"/>
      <c r="F613" s="288"/>
      <c r="G613" s="287"/>
      <c r="H613" s="305"/>
      <c r="I613" s="268"/>
      <c r="K613" s="241"/>
    </row>
    <row r="614" spans="1:11" ht="12.75">
      <c r="A614" s="3"/>
      <c r="B614" s="4"/>
      <c r="E614" s="265"/>
      <c r="F614" s="288"/>
      <c r="G614" s="287"/>
      <c r="H614" s="305"/>
      <c r="I614" s="268"/>
      <c r="K614" s="241"/>
    </row>
    <row r="615" spans="1:11" ht="12.75">
      <c r="A615" s="3"/>
      <c r="B615" s="4"/>
      <c r="E615" s="265"/>
      <c r="F615" s="288"/>
      <c r="G615" s="287"/>
      <c r="H615" s="305"/>
      <c r="I615" s="268"/>
      <c r="K615" s="241"/>
    </row>
    <row r="616" spans="1:11" ht="12.75">
      <c r="A616" s="3"/>
      <c r="B616" s="4"/>
      <c r="E616" s="265"/>
      <c r="F616" s="288"/>
      <c r="G616" s="287"/>
      <c r="H616" s="305"/>
      <c r="I616" s="268"/>
      <c r="K616" s="241"/>
    </row>
    <row r="617" spans="1:11" ht="12.75">
      <c r="A617" s="3"/>
      <c r="B617" s="4"/>
      <c r="E617" s="265"/>
      <c r="F617" s="288"/>
      <c r="G617" s="287"/>
      <c r="H617" s="305"/>
      <c r="I617" s="268"/>
      <c r="K617" s="241"/>
    </row>
    <row r="618" spans="1:11" ht="12.75">
      <c r="A618" s="3"/>
      <c r="B618" s="4"/>
      <c r="E618" s="265"/>
      <c r="F618" s="288"/>
      <c r="G618" s="287"/>
      <c r="H618" s="305"/>
      <c r="I618" s="268"/>
      <c r="K618" s="241"/>
    </row>
    <row r="619" spans="1:11" ht="12.75">
      <c r="A619" s="3"/>
      <c r="B619" s="4"/>
      <c r="E619" s="265"/>
      <c r="F619" s="288"/>
      <c r="G619" s="287"/>
      <c r="H619" s="305"/>
      <c r="I619" s="268"/>
      <c r="K619" s="241"/>
    </row>
    <row r="620" spans="1:11" ht="12.75">
      <c r="A620" s="3"/>
      <c r="B620" s="4"/>
      <c r="E620" s="265"/>
      <c r="F620" s="288"/>
      <c r="G620" s="287"/>
      <c r="H620" s="305"/>
      <c r="I620" s="268"/>
      <c r="K620" s="241"/>
    </row>
    <row r="621" spans="1:11" ht="12.75">
      <c r="A621" s="3"/>
      <c r="B621" s="4"/>
      <c r="E621" s="265"/>
      <c r="F621" s="288"/>
      <c r="G621" s="287"/>
      <c r="H621" s="305"/>
      <c r="I621" s="268"/>
      <c r="K621" s="241"/>
    </row>
    <row r="622" spans="1:11" ht="12.75">
      <c r="A622" s="3"/>
      <c r="B622" s="4"/>
      <c r="E622" s="265"/>
      <c r="F622" s="288"/>
      <c r="G622" s="287"/>
      <c r="H622" s="305"/>
      <c r="I622" s="268"/>
      <c r="K622" s="241"/>
    </row>
    <row r="623" spans="1:11" ht="12.75">
      <c r="A623" s="3"/>
      <c r="B623" s="4"/>
      <c r="E623" s="265"/>
      <c r="F623" s="288"/>
      <c r="G623" s="287"/>
      <c r="H623" s="305"/>
      <c r="I623" s="268"/>
      <c r="K623" s="241"/>
    </row>
    <row r="624" spans="1:11" ht="12.75">
      <c r="A624" s="3"/>
      <c r="B624" s="4"/>
      <c r="E624" s="265"/>
      <c r="F624" s="288"/>
      <c r="G624" s="287"/>
      <c r="H624" s="305"/>
      <c r="I624" s="268"/>
      <c r="K624" s="241"/>
    </row>
    <row r="625" spans="1:11" ht="12.75">
      <c r="A625" s="3"/>
      <c r="B625" s="4"/>
      <c r="E625" s="265"/>
      <c r="F625" s="288"/>
      <c r="G625" s="287"/>
      <c r="H625" s="305"/>
      <c r="I625" s="268"/>
      <c r="K625" s="241"/>
    </row>
    <row r="626" spans="1:11" ht="12.75">
      <c r="A626" s="3"/>
      <c r="B626" s="4"/>
      <c r="E626" s="265"/>
      <c r="F626" s="288"/>
      <c r="G626" s="287"/>
      <c r="H626" s="305"/>
      <c r="I626" s="268"/>
      <c r="K626" s="241"/>
    </row>
    <row r="627" spans="1:11" ht="12.75">
      <c r="A627" s="3"/>
      <c r="B627" s="4"/>
      <c r="E627" s="265"/>
      <c r="F627" s="288"/>
      <c r="G627" s="287"/>
      <c r="H627" s="305"/>
      <c r="I627" s="268"/>
      <c r="K627" s="241"/>
    </row>
    <row r="628" spans="1:11" ht="12.75">
      <c r="A628" s="3"/>
      <c r="B628" s="4"/>
      <c r="E628" s="265"/>
      <c r="F628" s="288"/>
      <c r="G628" s="287"/>
      <c r="H628" s="305"/>
      <c r="I628" s="268"/>
      <c r="K628" s="241"/>
    </row>
    <row r="629" spans="1:11" ht="12.75">
      <c r="A629" s="3"/>
      <c r="B629" s="4"/>
      <c r="E629" s="265"/>
      <c r="F629" s="288"/>
      <c r="G629" s="287"/>
      <c r="H629" s="305"/>
      <c r="I629" s="268"/>
      <c r="K629" s="241"/>
    </row>
    <row r="630" spans="1:11" ht="12.75">
      <c r="A630" s="3"/>
      <c r="B630" s="4"/>
      <c r="E630" s="265"/>
      <c r="F630" s="288"/>
      <c r="G630" s="287"/>
      <c r="H630" s="305"/>
      <c r="I630" s="268"/>
      <c r="K630" s="241"/>
    </row>
    <row r="631" spans="1:11" ht="12.75">
      <c r="A631" s="3"/>
      <c r="B631" s="4"/>
      <c r="E631" s="265"/>
      <c r="F631" s="288"/>
      <c r="G631" s="287"/>
      <c r="H631" s="305"/>
      <c r="I631" s="268"/>
      <c r="K631" s="241"/>
    </row>
    <row r="632" spans="1:11" ht="12.75">
      <c r="A632" s="3"/>
      <c r="B632" s="4"/>
      <c r="E632" s="265"/>
      <c r="F632" s="288"/>
      <c r="G632" s="287"/>
      <c r="H632" s="305"/>
      <c r="I632" s="268"/>
      <c r="K632" s="241"/>
    </row>
    <row r="633" spans="1:11" ht="12.75">
      <c r="A633" s="3"/>
      <c r="B633" s="4"/>
      <c r="E633" s="265"/>
      <c r="F633" s="288"/>
      <c r="G633" s="287"/>
      <c r="H633" s="305"/>
      <c r="I633" s="268"/>
      <c r="K633" s="241"/>
    </row>
    <row r="634" spans="1:11" ht="12.75">
      <c r="A634" s="3"/>
      <c r="B634" s="4"/>
      <c r="E634" s="265"/>
      <c r="F634" s="288"/>
      <c r="G634" s="287"/>
      <c r="H634" s="305"/>
      <c r="I634" s="268"/>
      <c r="K634" s="241"/>
    </row>
    <row r="635" spans="1:11" ht="12.75">
      <c r="A635" s="3"/>
      <c r="B635" s="4"/>
      <c r="E635" s="265"/>
      <c r="F635" s="288"/>
      <c r="G635" s="287"/>
      <c r="H635" s="305"/>
      <c r="I635" s="268"/>
      <c r="K635" s="241"/>
    </row>
    <row r="636" spans="1:11" ht="12.75">
      <c r="A636" s="3"/>
      <c r="B636" s="4"/>
      <c r="E636" s="265"/>
      <c r="F636" s="288"/>
      <c r="G636" s="287"/>
      <c r="H636" s="305"/>
      <c r="I636" s="268"/>
      <c r="K636" s="241"/>
    </row>
    <row r="637" spans="1:11" ht="12.75">
      <c r="A637" s="3"/>
      <c r="B637" s="4"/>
      <c r="E637" s="265"/>
      <c r="F637" s="288"/>
      <c r="G637" s="287"/>
      <c r="H637" s="305"/>
      <c r="I637" s="268"/>
      <c r="K637" s="241"/>
    </row>
    <row r="638" spans="1:11" ht="12.75">
      <c r="A638" s="3"/>
      <c r="B638" s="4"/>
      <c r="E638" s="265"/>
      <c r="F638" s="288"/>
      <c r="G638" s="287"/>
      <c r="H638" s="305"/>
      <c r="I638" s="268"/>
      <c r="K638" s="241"/>
    </row>
    <row r="639" spans="1:11" ht="12.75">
      <c r="A639" s="3"/>
      <c r="B639" s="4"/>
      <c r="E639" s="265"/>
      <c r="F639" s="288"/>
      <c r="G639" s="287"/>
      <c r="H639" s="305"/>
      <c r="I639" s="268"/>
      <c r="K639" s="241"/>
    </row>
    <row r="640" spans="1:11" ht="12.75">
      <c r="A640" s="3"/>
      <c r="B640" s="4"/>
      <c r="E640" s="265"/>
      <c r="F640" s="288"/>
      <c r="G640" s="287"/>
      <c r="H640" s="305"/>
      <c r="I640" s="268"/>
      <c r="K640" s="241"/>
    </row>
    <row r="641" spans="1:11" ht="12.75">
      <c r="A641" s="3"/>
      <c r="B641" s="4"/>
      <c r="E641" s="265"/>
      <c r="F641" s="288"/>
      <c r="G641" s="287"/>
      <c r="H641" s="305"/>
      <c r="I641" s="268"/>
      <c r="K641" s="241"/>
    </row>
    <row r="642" spans="1:11" ht="12.75">
      <c r="A642" s="3"/>
      <c r="B642" s="4"/>
      <c r="E642" s="265"/>
      <c r="F642" s="288"/>
      <c r="G642" s="287"/>
      <c r="H642" s="305"/>
      <c r="I642" s="268"/>
      <c r="K642" s="241"/>
    </row>
    <row r="643" spans="1:11" ht="12.75">
      <c r="A643" s="3"/>
      <c r="B643" s="4"/>
      <c r="E643" s="265"/>
      <c r="F643" s="288"/>
      <c r="G643" s="287"/>
      <c r="H643" s="305"/>
      <c r="I643" s="268"/>
      <c r="K643" s="241"/>
    </row>
    <row r="644" spans="1:11" ht="12.75">
      <c r="A644" s="3"/>
      <c r="B644" s="4"/>
      <c r="E644" s="265"/>
      <c r="F644" s="288"/>
      <c r="G644" s="287"/>
      <c r="H644" s="305"/>
      <c r="I644" s="268"/>
      <c r="K644" s="241"/>
    </row>
    <row r="645" spans="1:11" ht="12.75">
      <c r="A645" s="3"/>
      <c r="B645" s="4"/>
      <c r="E645" s="265"/>
      <c r="F645" s="288"/>
      <c r="G645" s="287"/>
      <c r="H645" s="305"/>
      <c r="I645" s="268"/>
      <c r="K645" s="241"/>
    </row>
    <row r="646" spans="1:11" ht="12.75">
      <c r="A646" s="3"/>
      <c r="B646" s="4"/>
      <c r="E646" s="265"/>
      <c r="F646" s="288"/>
      <c r="G646" s="287"/>
      <c r="H646" s="305"/>
      <c r="I646" s="268"/>
      <c r="K646" s="241"/>
    </row>
    <row r="647" spans="1:11" ht="12.75">
      <c r="A647" s="3"/>
      <c r="B647" s="4"/>
      <c r="E647" s="265"/>
      <c r="F647" s="288"/>
      <c r="G647" s="287"/>
      <c r="H647" s="305"/>
      <c r="I647" s="268"/>
      <c r="K647" s="241"/>
    </row>
    <row r="648" spans="1:11" ht="12.75">
      <c r="A648" s="3"/>
      <c r="B648" s="4"/>
      <c r="E648" s="265"/>
      <c r="F648" s="288"/>
      <c r="G648" s="287"/>
      <c r="H648" s="305"/>
      <c r="I648" s="268"/>
      <c r="K648" s="241"/>
    </row>
    <row r="649" spans="1:11" ht="12.75">
      <c r="A649" s="3"/>
      <c r="B649" s="4"/>
      <c r="E649" s="265"/>
      <c r="F649" s="288"/>
      <c r="G649" s="287"/>
      <c r="H649" s="305"/>
      <c r="I649" s="268"/>
      <c r="K649" s="241"/>
    </row>
    <row r="650" spans="1:11" ht="12.75">
      <c r="A650" s="3"/>
      <c r="B650" s="4"/>
      <c r="E650" s="265"/>
      <c r="F650" s="288"/>
      <c r="G650" s="287"/>
      <c r="H650" s="305"/>
      <c r="I650" s="268"/>
      <c r="K650" s="241"/>
    </row>
    <row r="651" spans="1:11" ht="12.75">
      <c r="A651" s="3"/>
      <c r="B651" s="4"/>
      <c r="E651" s="265"/>
      <c r="F651" s="288"/>
      <c r="G651" s="287"/>
      <c r="H651" s="305"/>
      <c r="I651" s="268"/>
      <c r="K651" s="241"/>
    </row>
    <row r="652" spans="1:11" ht="12.75">
      <c r="A652" s="3"/>
      <c r="B652" s="4"/>
      <c r="E652" s="265"/>
      <c r="F652" s="288"/>
      <c r="G652" s="287"/>
      <c r="H652" s="305"/>
      <c r="I652" s="268"/>
      <c r="K652" s="241"/>
    </row>
    <row r="653" spans="1:11" ht="12.75">
      <c r="A653" s="3"/>
      <c r="B653" s="4"/>
      <c r="E653" s="265"/>
      <c r="F653" s="288"/>
      <c r="G653" s="287"/>
      <c r="H653" s="305"/>
      <c r="I653" s="268"/>
      <c r="K653" s="241"/>
    </row>
    <row r="654" spans="1:11" ht="12.75">
      <c r="A654" s="3"/>
      <c r="B654" s="4"/>
      <c r="E654" s="265"/>
      <c r="F654" s="288"/>
      <c r="G654" s="287"/>
      <c r="H654" s="305"/>
      <c r="I654" s="268"/>
      <c r="K654" s="241"/>
    </row>
    <row r="655" spans="1:11" ht="12.75">
      <c r="A655" s="3"/>
      <c r="B655" s="4"/>
      <c r="E655" s="265"/>
      <c r="F655" s="288"/>
      <c r="G655" s="287"/>
      <c r="H655" s="305"/>
      <c r="I655" s="268"/>
      <c r="K655" s="241"/>
    </row>
    <row r="656" spans="1:11" ht="12.75">
      <c r="A656" s="3"/>
      <c r="B656" s="4"/>
      <c r="E656" s="265"/>
      <c r="F656" s="288"/>
      <c r="G656" s="287"/>
      <c r="H656" s="305"/>
      <c r="I656" s="268"/>
      <c r="K656" s="241"/>
    </row>
    <row r="657" spans="1:11" ht="12.75">
      <c r="A657" s="3"/>
      <c r="B657" s="4"/>
      <c r="E657" s="265"/>
      <c r="F657" s="288"/>
      <c r="G657" s="287"/>
      <c r="H657" s="305"/>
      <c r="I657" s="268"/>
      <c r="K657" s="241"/>
    </row>
    <row r="658" spans="1:11" ht="12.75">
      <c r="A658" s="3"/>
      <c r="B658" s="4"/>
      <c r="E658" s="265"/>
      <c r="F658" s="288"/>
      <c r="G658" s="287"/>
      <c r="H658" s="305"/>
      <c r="I658" s="268"/>
      <c r="K658" s="241"/>
    </row>
    <row r="659" spans="1:11" ht="12.75">
      <c r="A659" s="3"/>
      <c r="B659" s="4"/>
      <c r="E659" s="265"/>
      <c r="F659" s="288"/>
      <c r="G659" s="287"/>
      <c r="H659" s="305"/>
      <c r="I659" s="268"/>
      <c r="K659" s="241"/>
    </row>
    <row r="660" spans="1:11" ht="12.75">
      <c r="A660" s="3"/>
      <c r="B660" s="4"/>
      <c r="E660" s="265"/>
      <c r="F660" s="288"/>
      <c r="G660" s="287"/>
      <c r="H660" s="305"/>
      <c r="I660" s="268"/>
      <c r="K660" s="241"/>
    </row>
    <row r="661" spans="1:11" ht="12.75">
      <c r="A661" s="3"/>
      <c r="B661" s="4"/>
      <c r="E661" s="265"/>
      <c r="F661" s="288"/>
      <c r="G661" s="287"/>
      <c r="H661" s="305"/>
      <c r="I661" s="268"/>
      <c r="K661" s="241"/>
    </row>
    <row r="662" spans="1:11" ht="12.75">
      <c r="A662" s="3"/>
      <c r="B662" s="4"/>
      <c r="E662" s="265"/>
      <c r="F662" s="288"/>
      <c r="G662" s="287"/>
      <c r="H662" s="305"/>
      <c r="I662" s="268"/>
      <c r="K662" s="241"/>
    </row>
    <row r="663" spans="1:11" ht="12.75">
      <c r="A663" s="3"/>
      <c r="B663" s="4"/>
      <c r="E663" s="265"/>
      <c r="F663" s="288"/>
      <c r="G663" s="287"/>
      <c r="H663" s="305"/>
      <c r="I663" s="268"/>
      <c r="K663" s="241"/>
    </row>
    <row r="664" spans="1:11" ht="12.75">
      <c r="A664" s="3"/>
      <c r="B664" s="4"/>
      <c r="E664" s="265"/>
      <c r="F664" s="288"/>
      <c r="G664" s="287"/>
      <c r="H664" s="305"/>
      <c r="I664" s="268"/>
      <c r="K664" s="241"/>
    </row>
    <row r="665" spans="1:11" ht="12.75">
      <c r="A665" s="3"/>
      <c r="B665" s="4"/>
      <c r="E665" s="265"/>
      <c r="F665" s="288"/>
      <c r="G665" s="287"/>
      <c r="H665" s="305"/>
      <c r="I665" s="268"/>
      <c r="K665" s="241"/>
    </row>
    <row r="666" spans="1:11" ht="12.75">
      <c r="A666" s="3"/>
      <c r="B666" s="4"/>
      <c r="E666" s="265"/>
      <c r="F666" s="288"/>
      <c r="G666" s="287"/>
      <c r="H666" s="305"/>
      <c r="I666" s="268"/>
      <c r="K666" s="241"/>
    </row>
    <row r="667" spans="1:11" ht="12.75">
      <c r="A667" s="3"/>
      <c r="B667" s="4"/>
      <c r="E667" s="265"/>
      <c r="F667" s="288"/>
      <c r="G667" s="287"/>
      <c r="H667" s="305"/>
      <c r="I667" s="268"/>
      <c r="K667" s="241"/>
    </row>
    <row r="668" spans="1:11" ht="12.75">
      <c r="A668" s="3"/>
      <c r="B668" s="4"/>
      <c r="E668" s="265"/>
      <c r="F668" s="288"/>
      <c r="G668" s="287"/>
      <c r="H668" s="305"/>
      <c r="I668" s="268"/>
      <c r="K668" s="241"/>
    </row>
    <row r="669" spans="1:11" ht="12.75">
      <c r="A669" s="3"/>
      <c r="B669" s="4"/>
      <c r="E669" s="265"/>
      <c r="F669" s="288"/>
      <c r="G669" s="287"/>
      <c r="H669" s="305"/>
      <c r="I669" s="268"/>
      <c r="K669" s="241"/>
    </row>
    <row r="670" spans="1:11" ht="12.75">
      <c r="A670" s="3"/>
      <c r="B670" s="4"/>
      <c r="E670" s="265"/>
      <c r="F670" s="288"/>
      <c r="G670" s="287"/>
      <c r="H670" s="305"/>
      <c r="I670" s="268"/>
      <c r="K670" s="241"/>
    </row>
    <row r="671" spans="1:11" ht="12.75">
      <c r="A671" s="3"/>
      <c r="B671" s="4"/>
      <c r="E671" s="265"/>
      <c r="F671" s="288"/>
      <c r="G671" s="287"/>
      <c r="H671" s="305"/>
      <c r="I671" s="268"/>
      <c r="K671" s="241"/>
    </row>
    <row r="672" spans="1:11" ht="12.75">
      <c r="A672" s="3"/>
      <c r="B672" s="4"/>
      <c r="E672" s="265"/>
      <c r="F672" s="288"/>
      <c r="G672" s="287"/>
      <c r="H672" s="305"/>
      <c r="I672" s="268"/>
      <c r="K672" s="241"/>
    </row>
    <row r="673" spans="1:11" ht="12.75">
      <c r="A673" s="3"/>
      <c r="B673" s="4"/>
      <c r="E673" s="265"/>
      <c r="F673" s="288"/>
      <c r="G673" s="287"/>
      <c r="H673" s="305"/>
      <c r="I673" s="268"/>
      <c r="K673" s="241"/>
    </row>
    <row r="674" spans="1:11" ht="12.75">
      <c r="A674" s="3"/>
      <c r="B674" s="4"/>
      <c r="E674" s="265"/>
      <c r="F674" s="288"/>
      <c r="G674" s="287"/>
      <c r="H674" s="305"/>
      <c r="I674" s="268"/>
      <c r="K674" s="241"/>
    </row>
    <row r="675" spans="1:11" ht="12.75">
      <c r="A675" s="3"/>
      <c r="B675" s="4"/>
      <c r="E675" s="265"/>
      <c r="F675" s="288"/>
      <c r="G675" s="287"/>
      <c r="H675" s="305"/>
      <c r="I675" s="268"/>
      <c r="K675" s="241"/>
    </row>
    <row r="676" spans="1:11" ht="12.75">
      <c r="A676" s="3"/>
      <c r="B676" s="4"/>
      <c r="E676" s="265"/>
      <c r="F676" s="288"/>
      <c r="G676" s="287"/>
      <c r="H676" s="305"/>
      <c r="I676" s="268"/>
      <c r="K676" s="241"/>
    </row>
    <row r="677" spans="1:11" ht="12.75">
      <c r="A677" s="3"/>
      <c r="B677" s="4"/>
      <c r="E677" s="265"/>
      <c r="F677" s="288"/>
      <c r="G677" s="287"/>
      <c r="H677" s="305"/>
      <c r="I677" s="268"/>
      <c r="K677" s="241"/>
    </row>
    <row r="678" spans="1:11" ht="12.75">
      <c r="A678" s="3"/>
      <c r="B678" s="4"/>
      <c r="E678" s="265"/>
      <c r="F678" s="288"/>
      <c r="G678" s="287"/>
      <c r="H678" s="305"/>
      <c r="I678" s="268"/>
      <c r="K678" s="241"/>
    </row>
    <row r="679" spans="1:11" ht="12.75">
      <c r="A679" s="3"/>
      <c r="B679" s="4"/>
      <c r="E679" s="265"/>
      <c r="F679" s="288"/>
      <c r="G679" s="287"/>
      <c r="H679" s="305"/>
      <c r="I679" s="268"/>
      <c r="K679" s="241"/>
    </row>
    <row r="680" spans="1:11" ht="12.75">
      <c r="A680" s="3"/>
      <c r="B680" s="4"/>
      <c r="E680" s="265"/>
      <c r="F680" s="288"/>
      <c r="G680" s="287"/>
      <c r="H680" s="305"/>
      <c r="I680" s="268"/>
      <c r="K680" s="241"/>
    </row>
    <row r="681" spans="1:11" ht="12.75">
      <c r="A681" s="3"/>
      <c r="B681" s="4"/>
      <c r="E681" s="265"/>
      <c r="F681" s="288"/>
      <c r="G681" s="287"/>
      <c r="H681" s="305"/>
      <c r="I681" s="268"/>
      <c r="K681" s="241"/>
    </row>
    <row r="682" spans="1:11" ht="12.75">
      <c r="A682" s="3"/>
      <c r="B682" s="4"/>
      <c r="E682" s="265"/>
      <c r="F682" s="288"/>
      <c r="G682" s="287"/>
      <c r="H682" s="305"/>
      <c r="I682" s="268"/>
      <c r="K682" s="241"/>
    </row>
    <row r="683" spans="1:11" ht="12.75">
      <c r="A683" s="3"/>
      <c r="B683" s="4"/>
      <c r="E683" s="265"/>
      <c r="F683" s="288"/>
      <c r="G683" s="287"/>
      <c r="H683" s="305"/>
      <c r="I683" s="268"/>
      <c r="K683" s="241"/>
    </row>
    <row r="684" spans="1:11" ht="12.75">
      <c r="A684" s="3"/>
      <c r="B684" s="4"/>
      <c r="E684" s="265"/>
      <c r="F684" s="288"/>
      <c r="G684" s="287"/>
      <c r="H684" s="305"/>
      <c r="I684" s="268"/>
      <c r="K684" s="241"/>
    </row>
    <row r="685" spans="1:11" ht="12.75">
      <c r="A685" s="3"/>
      <c r="B685" s="4"/>
      <c r="E685" s="265"/>
      <c r="F685" s="288"/>
      <c r="G685" s="287"/>
      <c r="H685" s="305"/>
      <c r="I685" s="268"/>
      <c r="K685" s="241"/>
    </row>
    <row r="686" spans="1:11" ht="12.75">
      <c r="A686" s="3"/>
      <c r="B686" s="4"/>
      <c r="E686" s="265"/>
      <c r="F686" s="288"/>
      <c r="G686" s="287"/>
      <c r="H686" s="305"/>
      <c r="I686" s="268"/>
      <c r="K686" s="241"/>
    </row>
    <row r="687" spans="1:11" ht="12.75">
      <c r="A687" s="3"/>
      <c r="B687" s="4"/>
      <c r="E687" s="265"/>
      <c r="F687" s="288"/>
      <c r="G687" s="287"/>
      <c r="H687" s="305"/>
      <c r="I687" s="268"/>
      <c r="K687" s="241"/>
    </row>
    <row r="688" spans="1:11" ht="12.75">
      <c r="A688" s="3"/>
      <c r="B688" s="4"/>
      <c r="E688" s="265"/>
      <c r="F688" s="288"/>
      <c r="G688" s="287"/>
      <c r="H688" s="305"/>
      <c r="I688" s="268"/>
      <c r="K688" s="241"/>
    </row>
    <row r="689" spans="1:11" ht="12.75">
      <c r="A689" s="3"/>
      <c r="B689" s="4"/>
      <c r="E689" s="265"/>
      <c r="F689" s="288"/>
      <c r="G689" s="287"/>
      <c r="H689" s="305"/>
      <c r="I689" s="268"/>
      <c r="K689" s="241"/>
    </row>
    <row r="690" spans="1:11" ht="12.75">
      <c r="A690" s="3"/>
      <c r="B690" s="4"/>
      <c r="E690" s="265"/>
      <c r="F690" s="288"/>
      <c r="G690" s="287"/>
      <c r="H690" s="305"/>
      <c r="I690" s="268"/>
      <c r="K690" s="241"/>
    </row>
    <row r="691" spans="1:11" ht="12.75">
      <c r="A691" s="3"/>
      <c r="B691" s="4"/>
      <c r="E691" s="265"/>
      <c r="F691" s="288"/>
      <c r="G691" s="287"/>
      <c r="H691" s="305"/>
      <c r="I691" s="268"/>
      <c r="K691" s="241"/>
    </row>
    <row r="692" spans="1:11" ht="12.75">
      <c r="A692" s="3"/>
      <c r="B692" s="4"/>
      <c r="E692" s="265"/>
      <c r="F692" s="288"/>
      <c r="G692" s="287"/>
      <c r="H692" s="305"/>
      <c r="I692" s="268"/>
      <c r="K692" s="241"/>
    </row>
    <row r="693" spans="1:11" ht="12.75">
      <c r="A693" s="3"/>
      <c r="B693" s="4"/>
      <c r="E693" s="265"/>
      <c r="F693" s="288"/>
      <c r="G693" s="287"/>
      <c r="H693" s="305"/>
      <c r="I693" s="268"/>
      <c r="K693" s="241"/>
    </row>
    <row r="694" spans="1:11" ht="12.75">
      <c r="A694" s="3"/>
      <c r="B694" s="4"/>
      <c r="E694" s="265"/>
      <c r="F694" s="288"/>
      <c r="G694" s="287"/>
      <c r="H694" s="305"/>
      <c r="I694" s="268"/>
      <c r="K694" s="241"/>
    </row>
    <row r="695" spans="1:11" ht="12.75">
      <c r="A695" s="3"/>
      <c r="B695" s="4"/>
      <c r="E695" s="265"/>
      <c r="F695" s="288"/>
      <c r="G695" s="287"/>
      <c r="H695" s="305"/>
      <c r="I695" s="268"/>
      <c r="K695" s="241"/>
    </row>
    <row r="696" spans="1:11" ht="12.75">
      <c r="A696" s="3"/>
      <c r="B696" s="4"/>
      <c r="E696" s="265"/>
      <c r="F696" s="288"/>
      <c r="G696" s="287"/>
      <c r="H696" s="305"/>
      <c r="I696" s="268"/>
      <c r="K696" s="241"/>
    </row>
    <row r="697" spans="1:11" ht="12.75">
      <c r="A697" s="3"/>
      <c r="B697" s="4"/>
      <c r="E697" s="265"/>
      <c r="F697" s="288"/>
      <c r="G697" s="287"/>
      <c r="H697" s="305"/>
      <c r="I697" s="268"/>
      <c r="K697" s="241"/>
    </row>
    <row r="698" spans="1:11" ht="12.75">
      <c r="A698" s="3"/>
      <c r="B698" s="4"/>
      <c r="E698" s="265"/>
      <c r="F698" s="288"/>
      <c r="G698" s="287"/>
      <c r="H698" s="305"/>
      <c r="I698" s="268"/>
      <c r="K698" s="241"/>
    </row>
    <row r="699" spans="1:11" ht="12.75">
      <c r="A699" s="3"/>
      <c r="B699" s="4"/>
      <c r="E699" s="265"/>
      <c r="F699" s="288"/>
      <c r="G699" s="287"/>
      <c r="H699" s="305"/>
      <c r="I699" s="268"/>
      <c r="K699" s="241"/>
    </row>
    <row r="700" spans="1:11" ht="12.75">
      <c r="A700" s="3"/>
      <c r="B700" s="4"/>
      <c r="E700" s="265"/>
      <c r="F700" s="288"/>
      <c r="G700" s="287"/>
      <c r="H700" s="305"/>
      <c r="I700" s="268"/>
      <c r="K700" s="241"/>
    </row>
    <row r="701" spans="1:11" ht="12.75">
      <c r="A701" s="3"/>
      <c r="B701" s="4"/>
      <c r="E701" s="265"/>
      <c r="F701" s="288"/>
      <c r="G701" s="287"/>
      <c r="H701" s="305"/>
      <c r="I701" s="268"/>
      <c r="K701" s="241"/>
    </row>
    <row r="702" spans="1:11" ht="12.75">
      <c r="A702" s="3"/>
      <c r="B702" s="4"/>
      <c r="E702" s="265"/>
      <c r="F702" s="288"/>
      <c r="G702" s="287"/>
      <c r="H702" s="305"/>
      <c r="I702" s="268"/>
      <c r="K702" s="241"/>
    </row>
    <row r="703" spans="1:11" ht="12.75">
      <c r="A703" s="3"/>
      <c r="B703" s="4"/>
      <c r="E703" s="265"/>
      <c r="F703" s="288"/>
      <c r="G703" s="287"/>
      <c r="H703" s="305"/>
      <c r="I703" s="268"/>
      <c r="K703" s="241"/>
    </row>
    <row r="704" spans="1:11" ht="12.75">
      <c r="A704" s="3"/>
      <c r="B704" s="4"/>
      <c r="E704" s="265"/>
      <c r="F704" s="288"/>
      <c r="G704" s="287"/>
      <c r="H704" s="305"/>
      <c r="I704" s="268"/>
      <c r="K704" s="241"/>
    </row>
    <row r="705" spans="1:11" ht="12.75">
      <c r="A705" s="3"/>
      <c r="B705" s="4"/>
      <c r="E705" s="265"/>
      <c r="F705" s="288"/>
      <c r="G705" s="287"/>
      <c r="H705" s="305"/>
      <c r="I705" s="268"/>
      <c r="K705" s="241"/>
    </row>
    <row r="706" spans="1:11" ht="12.75">
      <c r="A706" s="3"/>
      <c r="B706" s="4"/>
      <c r="E706" s="265"/>
      <c r="F706" s="288"/>
      <c r="G706" s="287"/>
      <c r="H706" s="305"/>
      <c r="I706" s="268"/>
      <c r="K706" s="241"/>
    </row>
    <row r="707" spans="1:11" ht="12.75">
      <c r="A707" s="3"/>
      <c r="B707" s="4"/>
      <c r="E707" s="265"/>
      <c r="F707" s="288"/>
      <c r="G707" s="287"/>
      <c r="H707" s="305"/>
      <c r="I707" s="268"/>
      <c r="K707" s="241"/>
    </row>
    <row r="708" spans="1:11" ht="12.75">
      <c r="A708" s="3"/>
      <c r="B708" s="4"/>
      <c r="E708" s="265"/>
      <c r="F708" s="288"/>
      <c r="G708" s="287"/>
      <c r="H708" s="305"/>
      <c r="I708" s="268"/>
      <c r="K708" s="241"/>
    </row>
    <row r="709" spans="1:11" ht="12.75">
      <c r="A709" s="3"/>
      <c r="B709" s="4"/>
      <c r="E709" s="265"/>
      <c r="F709" s="288"/>
      <c r="G709" s="287"/>
      <c r="H709" s="305"/>
      <c r="I709" s="268"/>
      <c r="K709" s="241"/>
    </row>
    <row r="710" spans="1:11" ht="12.75">
      <c r="A710" s="3"/>
      <c r="B710" s="4"/>
      <c r="E710" s="265"/>
      <c r="F710" s="288"/>
      <c r="G710" s="287"/>
      <c r="H710" s="305"/>
      <c r="I710" s="268"/>
      <c r="K710" s="241"/>
    </row>
    <row r="711" spans="1:11" ht="12.75">
      <c r="A711" s="3"/>
      <c r="B711" s="4"/>
      <c r="E711" s="265"/>
      <c r="F711" s="288"/>
      <c r="G711" s="287"/>
      <c r="H711" s="305"/>
      <c r="I711" s="268"/>
      <c r="K711" s="241"/>
    </row>
    <row r="712" spans="1:11" ht="12.75">
      <c r="A712" s="3"/>
      <c r="B712" s="4"/>
      <c r="E712" s="265"/>
      <c r="F712" s="288"/>
      <c r="G712" s="287"/>
      <c r="H712" s="305"/>
      <c r="I712" s="268"/>
      <c r="K712" s="241"/>
    </row>
    <row r="713" spans="1:11" ht="12.75">
      <c r="A713" s="3"/>
      <c r="B713" s="4"/>
      <c r="E713" s="265"/>
      <c r="F713" s="288"/>
      <c r="G713" s="287"/>
      <c r="H713" s="305"/>
      <c r="I713" s="268"/>
      <c r="K713" s="241"/>
    </row>
    <row r="714" spans="1:11" ht="12.75">
      <c r="A714" s="3"/>
      <c r="B714" s="4"/>
      <c r="E714" s="265"/>
      <c r="F714" s="288"/>
      <c r="G714" s="287"/>
      <c r="H714" s="305"/>
      <c r="I714" s="268"/>
      <c r="K714" s="241"/>
    </row>
    <row r="715" spans="1:11" ht="12.75">
      <c r="A715" s="3"/>
      <c r="B715" s="4"/>
      <c r="E715" s="265"/>
      <c r="F715" s="288"/>
      <c r="G715" s="287"/>
      <c r="H715" s="305"/>
      <c r="I715" s="268"/>
      <c r="K715" s="241"/>
    </row>
    <row r="716" spans="1:11" ht="12.75">
      <c r="A716" s="3"/>
      <c r="B716" s="4"/>
      <c r="E716" s="265"/>
      <c r="F716" s="288"/>
      <c r="G716" s="287"/>
      <c r="H716" s="305"/>
      <c r="I716" s="268"/>
      <c r="K716" s="241"/>
    </row>
    <row r="717" spans="1:11" ht="12.75">
      <c r="A717" s="3"/>
      <c r="B717" s="4"/>
      <c r="E717" s="265"/>
      <c r="F717" s="288"/>
      <c r="G717" s="287"/>
      <c r="H717" s="305"/>
      <c r="I717" s="268"/>
      <c r="K717" s="241"/>
    </row>
    <row r="718" spans="1:11" ht="12.75">
      <c r="A718" s="3"/>
      <c r="B718" s="4"/>
      <c r="E718" s="265"/>
      <c r="F718" s="288"/>
      <c r="G718" s="287"/>
      <c r="H718" s="305"/>
      <c r="I718" s="268"/>
      <c r="K718" s="241"/>
    </row>
    <row r="719" spans="1:11" ht="12.75">
      <c r="A719" s="3"/>
      <c r="B719" s="4"/>
      <c r="E719" s="265"/>
      <c r="F719" s="288"/>
      <c r="G719" s="287"/>
      <c r="H719" s="305"/>
      <c r="I719" s="268"/>
      <c r="K719" s="241"/>
    </row>
    <row r="720" spans="1:11" ht="12.75">
      <c r="A720" s="3"/>
      <c r="B720" s="4"/>
      <c r="E720" s="265"/>
      <c r="F720" s="288"/>
      <c r="G720" s="287"/>
      <c r="H720" s="305"/>
      <c r="I720" s="268"/>
      <c r="K720" s="241"/>
    </row>
    <row r="721" spans="1:11" ht="12.75">
      <c r="A721" s="3"/>
      <c r="B721" s="4"/>
      <c r="E721" s="265"/>
      <c r="F721" s="288"/>
      <c r="G721" s="287"/>
      <c r="H721" s="305"/>
      <c r="I721" s="268"/>
      <c r="K721" s="241"/>
    </row>
    <row r="722" spans="1:11" ht="12.75">
      <c r="A722" s="3"/>
      <c r="B722" s="4"/>
      <c r="E722" s="265"/>
      <c r="F722" s="288"/>
      <c r="G722" s="287"/>
      <c r="H722" s="305"/>
      <c r="I722" s="268"/>
      <c r="K722" s="241"/>
    </row>
    <row r="723" spans="1:11" ht="12.75">
      <c r="A723" s="3"/>
      <c r="B723" s="4"/>
      <c r="E723" s="265"/>
      <c r="F723" s="288"/>
      <c r="G723" s="287"/>
      <c r="H723" s="305"/>
      <c r="I723" s="268"/>
      <c r="K723" s="241"/>
    </row>
    <row r="724" spans="1:11" ht="12.75">
      <c r="A724" s="3"/>
      <c r="B724" s="4"/>
      <c r="E724" s="265"/>
      <c r="F724" s="288"/>
      <c r="G724" s="287"/>
      <c r="H724" s="305"/>
      <c r="I724" s="268"/>
      <c r="K724" s="241"/>
    </row>
    <row r="725" spans="1:11" ht="12.75">
      <c r="A725" s="3"/>
      <c r="B725" s="4"/>
      <c r="E725" s="265"/>
      <c r="F725" s="288"/>
      <c r="G725" s="287"/>
      <c r="H725" s="305"/>
      <c r="I725" s="268"/>
      <c r="K725" s="241"/>
    </row>
    <row r="726" spans="1:11" ht="12.75">
      <c r="A726" s="3"/>
      <c r="B726" s="4"/>
      <c r="E726" s="265"/>
      <c r="F726" s="288"/>
      <c r="G726" s="287"/>
      <c r="H726" s="305"/>
      <c r="I726" s="268"/>
      <c r="K726" s="241"/>
    </row>
    <row r="727" spans="1:11" ht="12.75">
      <c r="A727" s="3"/>
      <c r="B727" s="4"/>
      <c r="E727" s="265"/>
      <c r="F727" s="288"/>
      <c r="G727" s="287"/>
      <c r="H727" s="305"/>
      <c r="I727" s="268"/>
      <c r="K727" s="241"/>
    </row>
    <row r="728" spans="1:11" ht="12.75">
      <c r="A728" s="3"/>
      <c r="B728" s="4"/>
      <c r="E728" s="265"/>
      <c r="F728" s="288"/>
      <c r="G728" s="287"/>
      <c r="H728" s="305"/>
      <c r="I728" s="268"/>
      <c r="K728" s="241"/>
    </row>
    <row r="729" spans="1:11" ht="12.75">
      <c r="A729" s="3"/>
      <c r="B729" s="4"/>
      <c r="E729" s="265"/>
      <c r="F729" s="288"/>
      <c r="G729" s="287"/>
      <c r="H729" s="305"/>
      <c r="I729" s="268"/>
      <c r="K729" s="241"/>
    </row>
    <row r="730" spans="1:11" ht="12.75">
      <c r="A730" s="3"/>
      <c r="B730" s="4"/>
      <c r="E730" s="265"/>
      <c r="F730" s="288"/>
      <c r="G730" s="287"/>
      <c r="H730" s="305"/>
      <c r="I730" s="268"/>
      <c r="K730" s="241"/>
    </row>
    <row r="731" spans="1:11" ht="12.75">
      <c r="A731" s="3"/>
      <c r="B731" s="4"/>
      <c r="E731" s="265"/>
      <c r="F731" s="288"/>
      <c r="G731" s="287"/>
      <c r="H731" s="305"/>
      <c r="I731" s="268"/>
      <c r="K731" s="241"/>
    </row>
    <row r="732" spans="1:11" ht="12.75">
      <c r="A732" s="3"/>
      <c r="B732" s="4"/>
      <c r="E732" s="265"/>
      <c r="F732" s="288"/>
      <c r="G732" s="287"/>
      <c r="H732" s="305"/>
      <c r="I732" s="268"/>
      <c r="K732" s="241"/>
    </row>
    <row r="733" spans="1:11" ht="12.75">
      <c r="A733" s="3"/>
      <c r="B733" s="4"/>
      <c r="E733" s="265"/>
      <c r="F733" s="288"/>
      <c r="G733" s="287"/>
      <c r="H733" s="305"/>
      <c r="I733" s="268"/>
      <c r="K733" s="241"/>
    </row>
    <row r="734" spans="1:11" ht="12.75">
      <c r="A734" s="3"/>
      <c r="B734" s="4"/>
      <c r="E734" s="265"/>
      <c r="F734" s="288"/>
      <c r="G734" s="287"/>
      <c r="H734" s="305"/>
      <c r="I734" s="268"/>
      <c r="K734" s="241"/>
    </row>
    <row r="735" spans="1:11" ht="12.75">
      <c r="A735" s="3"/>
      <c r="B735" s="4"/>
      <c r="E735" s="265"/>
      <c r="F735" s="288"/>
      <c r="G735" s="287"/>
      <c r="H735" s="305"/>
      <c r="I735" s="268"/>
      <c r="K735" s="241"/>
    </row>
    <row r="736" spans="1:11" ht="12.75">
      <c r="A736" s="3"/>
      <c r="B736" s="4"/>
      <c r="E736" s="265"/>
      <c r="F736" s="288"/>
      <c r="G736" s="287"/>
      <c r="H736" s="305"/>
      <c r="I736" s="268"/>
      <c r="K736" s="241"/>
    </row>
    <row r="737" spans="1:11" ht="12.75">
      <c r="A737" s="3"/>
      <c r="B737" s="4"/>
      <c r="E737" s="265"/>
      <c r="F737" s="288"/>
      <c r="G737" s="287"/>
      <c r="H737" s="305"/>
      <c r="I737" s="268"/>
      <c r="K737" s="241"/>
    </row>
    <row r="738" spans="1:11" ht="12.75">
      <c r="A738" s="3"/>
      <c r="B738" s="4"/>
      <c r="E738" s="265"/>
      <c r="F738" s="288"/>
      <c r="G738" s="287"/>
      <c r="H738" s="305"/>
      <c r="I738" s="268"/>
      <c r="K738" s="241"/>
    </row>
    <row r="739" spans="1:11" ht="12.75">
      <c r="A739" s="3"/>
      <c r="B739" s="4"/>
      <c r="E739" s="265"/>
      <c r="F739" s="288"/>
      <c r="G739" s="287"/>
      <c r="H739" s="305"/>
      <c r="I739" s="268"/>
      <c r="K739" s="241"/>
    </row>
    <row r="740" spans="1:11" ht="12.75">
      <c r="A740" s="3"/>
      <c r="B740" s="4"/>
      <c r="E740" s="265"/>
      <c r="F740" s="288"/>
      <c r="G740" s="287"/>
      <c r="H740" s="305"/>
      <c r="I740" s="268"/>
      <c r="K740" s="241"/>
    </row>
    <row r="741" spans="1:11" ht="12.75">
      <c r="A741" s="3"/>
      <c r="B741" s="4"/>
      <c r="E741" s="265"/>
      <c r="F741" s="288"/>
      <c r="G741" s="287"/>
      <c r="H741" s="305"/>
      <c r="I741" s="268"/>
      <c r="K741" s="241"/>
    </row>
    <row r="742" spans="1:11" ht="12.75">
      <c r="A742" s="3"/>
      <c r="B742" s="4"/>
      <c r="E742" s="265"/>
      <c r="F742" s="288"/>
      <c r="G742" s="287"/>
      <c r="H742" s="305"/>
      <c r="I742" s="268"/>
      <c r="K742" s="241"/>
    </row>
    <row r="743" spans="1:11" ht="12.75">
      <c r="A743" s="3"/>
      <c r="B743" s="4"/>
      <c r="E743" s="265"/>
      <c r="F743" s="288"/>
      <c r="G743" s="287"/>
      <c r="H743" s="305"/>
      <c r="I743" s="268"/>
      <c r="K743" s="241"/>
    </row>
    <row r="744" spans="1:11" ht="12.75">
      <c r="A744" s="3"/>
      <c r="B744" s="4"/>
      <c r="E744" s="265"/>
      <c r="F744" s="288"/>
      <c r="G744" s="287"/>
      <c r="H744" s="305"/>
      <c r="I744" s="268"/>
      <c r="K744" s="241"/>
    </row>
    <row r="745" spans="1:11" ht="12.75">
      <c r="A745" s="3"/>
      <c r="B745" s="4"/>
      <c r="E745" s="265"/>
      <c r="F745" s="288"/>
      <c r="G745" s="287"/>
      <c r="H745" s="305"/>
      <c r="I745" s="268"/>
      <c r="K745" s="241"/>
    </row>
    <row r="746" spans="1:11" ht="12.75">
      <c r="A746" s="3"/>
      <c r="B746" s="4"/>
      <c r="E746" s="265"/>
      <c r="F746" s="288"/>
      <c r="G746" s="287"/>
      <c r="H746" s="305"/>
      <c r="I746" s="268"/>
      <c r="K746" s="241"/>
    </row>
    <row r="747" spans="1:11" ht="12.75">
      <c r="A747" s="3"/>
      <c r="B747" s="4"/>
      <c r="E747" s="265"/>
      <c r="F747" s="288"/>
      <c r="G747" s="287"/>
      <c r="H747" s="305"/>
      <c r="I747" s="268"/>
      <c r="K747" s="241"/>
    </row>
    <row r="748" spans="1:11" ht="12.75">
      <c r="A748" s="3"/>
      <c r="B748" s="4"/>
      <c r="E748" s="265"/>
      <c r="F748" s="288"/>
      <c r="G748" s="287"/>
      <c r="H748" s="305"/>
      <c r="I748" s="268"/>
      <c r="K748" s="241"/>
    </row>
    <row r="749" spans="1:11" ht="12.75">
      <c r="A749" s="3"/>
      <c r="B749" s="4"/>
      <c r="E749" s="265"/>
      <c r="F749" s="288"/>
      <c r="G749" s="287"/>
      <c r="H749" s="305"/>
      <c r="I749" s="268"/>
      <c r="K749" s="241"/>
    </row>
    <row r="750" spans="1:11" ht="12.75">
      <c r="A750" s="3"/>
      <c r="B750" s="4"/>
      <c r="E750" s="265"/>
      <c r="F750" s="288"/>
      <c r="G750" s="287"/>
      <c r="H750" s="305"/>
      <c r="I750" s="268"/>
      <c r="K750" s="241"/>
    </row>
    <row r="751" spans="1:11" ht="12.75">
      <c r="A751" s="3"/>
      <c r="B751" s="4"/>
      <c r="E751" s="265"/>
      <c r="F751" s="288"/>
      <c r="G751" s="287"/>
      <c r="H751" s="305"/>
      <c r="I751" s="268"/>
      <c r="K751" s="241"/>
    </row>
    <row r="752" spans="1:11" ht="12.75">
      <c r="A752" s="3"/>
      <c r="B752" s="4"/>
      <c r="E752" s="265"/>
      <c r="F752" s="288"/>
      <c r="G752" s="287"/>
      <c r="H752" s="305"/>
      <c r="I752" s="268"/>
      <c r="K752" s="241"/>
    </row>
    <row r="753" spans="1:11" ht="12.75">
      <c r="A753" s="3"/>
      <c r="B753" s="4"/>
      <c r="E753" s="265"/>
      <c r="F753" s="288"/>
      <c r="G753" s="287"/>
      <c r="H753" s="305"/>
      <c r="I753" s="268"/>
      <c r="K753" s="241"/>
    </row>
    <row r="754" spans="1:11" ht="12.75">
      <c r="A754" s="3"/>
      <c r="B754" s="4"/>
      <c r="E754" s="265"/>
      <c r="F754" s="288"/>
      <c r="G754" s="287"/>
      <c r="H754" s="305"/>
      <c r="I754" s="268"/>
      <c r="K754" s="241"/>
    </row>
    <row r="755" spans="1:11" ht="12.75">
      <c r="A755" s="3"/>
      <c r="B755" s="4"/>
      <c r="E755" s="265"/>
      <c r="F755" s="288"/>
      <c r="G755" s="287"/>
      <c r="H755" s="305"/>
      <c r="I755" s="268"/>
      <c r="K755" s="241"/>
    </row>
    <row r="756" spans="1:11" ht="12.75">
      <c r="A756" s="3"/>
      <c r="B756" s="4"/>
      <c r="E756" s="265"/>
      <c r="F756" s="288"/>
      <c r="G756" s="287"/>
      <c r="H756" s="305"/>
      <c r="I756" s="268"/>
      <c r="K756" s="241"/>
    </row>
    <row r="757" spans="1:11" ht="12.75">
      <c r="A757" s="3"/>
      <c r="B757" s="4"/>
      <c r="E757" s="265"/>
      <c r="F757" s="288"/>
      <c r="G757" s="287"/>
      <c r="H757" s="305"/>
      <c r="I757" s="268"/>
      <c r="K757" s="241"/>
    </row>
    <row r="758" spans="1:11" ht="12.75">
      <c r="A758" s="3"/>
      <c r="B758" s="4"/>
      <c r="E758" s="265"/>
      <c r="F758" s="288"/>
      <c r="G758" s="287"/>
      <c r="H758" s="305"/>
      <c r="I758" s="268"/>
      <c r="K758" s="241"/>
    </row>
    <row r="759" spans="1:11" ht="12.75">
      <c r="A759" s="3"/>
      <c r="B759" s="4"/>
      <c r="E759" s="265"/>
      <c r="F759" s="288"/>
      <c r="G759" s="287"/>
      <c r="H759" s="305"/>
      <c r="I759" s="268"/>
      <c r="K759" s="241"/>
    </row>
    <row r="760" spans="1:11" ht="12.75">
      <c r="A760" s="3"/>
      <c r="B760" s="4"/>
      <c r="E760" s="265"/>
      <c r="F760" s="288"/>
      <c r="G760" s="287"/>
      <c r="H760" s="305"/>
      <c r="I760" s="268"/>
      <c r="K760" s="241"/>
    </row>
    <row r="761" spans="1:11" ht="12.75">
      <c r="A761" s="3"/>
      <c r="B761" s="4"/>
      <c r="E761" s="265"/>
      <c r="F761" s="288"/>
      <c r="G761" s="287"/>
      <c r="H761" s="305"/>
      <c r="I761" s="268"/>
      <c r="K761" s="241"/>
    </row>
    <row r="762" spans="1:11" ht="12.75">
      <c r="A762" s="3"/>
      <c r="B762" s="4"/>
      <c r="E762" s="265"/>
      <c r="F762" s="288"/>
      <c r="G762" s="287"/>
      <c r="H762" s="305"/>
      <c r="I762" s="268"/>
      <c r="K762" s="241"/>
    </row>
    <row r="763" spans="1:11" ht="12.75">
      <c r="A763" s="3"/>
      <c r="B763" s="4"/>
      <c r="E763" s="265"/>
      <c r="F763" s="288"/>
      <c r="G763" s="287"/>
      <c r="H763" s="305"/>
      <c r="I763" s="268"/>
      <c r="K763" s="241"/>
    </row>
    <row r="764" spans="1:11" ht="12.75">
      <c r="A764" s="3"/>
      <c r="B764" s="4"/>
      <c r="E764" s="265"/>
      <c r="F764" s="288"/>
      <c r="G764" s="287"/>
      <c r="H764" s="305"/>
      <c r="I764" s="268"/>
      <c r="K764" s="241"/>
    </row>
    <row r="765" spans="1:11" ht="12.75">
      <c r="A765" s="3"/>
      <c r="B765" s="4"/>
      <c r="E765" s="265"/>
      <c r="F765" s="288"/>
      <c r="G765" s="287"/>
      <c r="H765" s="305"/>
      <c r="I765" s="268"/>
      <c r="K765" s="241"/>
    </row>
    <row r="766" spans="1:11" ht="12.75">
      <c r="A766" s="3"/>
      <c r="B766" s="4"/>
      <c r="E766" s="265"/>
      <c r="F766" s="288"/>
      <c r="G766" s="287"/>
      <c r="H766" s="305"/>
      <c r="I766" s="268"/>
      <c r="K766" s="241"/>
    </row>
    <row r="767" spans="1:11" ht="12.75">
      <c r="A767" s="3"/>
      <c r="B767" s="4"/>
      <c r="E767" s="265"/>
      <c r="F767" s="288"/>
      <c r="G767" s="287"/>
      <c r="H767" s="305"/>
      <c r="I767" s="268"/>
      <c r="K767" s="241"/>
    </row>
    <row r="768" spans="1:11" ht="12.75">
      <c r="A768" s="3"/>
      <c r="B768" s="4"/>
      <c r="E768" s="265"/>
      <c r="F768" s="288"/>
      <c r="G768" s="287"/>
      <c r="H768" s="305"/>
      <c r="I768" s="268"/>
      <c r="K768" s="241"/>
    </row>
    <row r="769" spans="1:11" ht="12.75">
      <c r="A769" s="3"/>
      <c r="B769" s="4"/>
      <c r="E769" s="265"/>
      <c r="F769" s="288"/>
      <c r="G769" s="287"/>
      <c r="H769" s="305"/>
      <c r="I769" s="268"/>
      <c r="K769" s="241"/>
    </row>
    <row r="770" spans="1:11" ht="12.75">
      <c r="A770" s="3"/>
      <c r="B770" s="4"/>
      <c r="E770" s="265"/>
      <c r="F770" s="288"/>
      <c r="G770" s="287"/>
      <c r="H770" s="305"/>
      <c r="I770" s="268"/>
      <c r="K770" s="241"/>
    </row>
    <row r="771" spans="1:11" ht="12.75">
      <c r="A771" s="3"/>
      <c r="B771" s="4"/>
      <c r="E771" s="265"/>
      <c r="F771" s="288"/>
      <c r="G771" s="287"/>
      <c r="H771" s="305"/>
      <c r="I771" s="268"/>
      <c r="K771" s="241"/>
    </row>
    <row r="772" spans="1:11" ht="12.75">
      <c r="A772" s="3"/>
      <c r="B772" s="4"/>
      <c r="E772" s="265"/>
      <c r="F772" s="288"/>
      <c r="G772" s="287"/>
      <c r="H772" s="305"/>
      <c r="I772" s="268"/>
      <c r="K772" s="241"/>
    </row>
    <row r="773" spans="1:11" ht="12.75">
      <c r="A773" s="3"/>
      <c r="B773" s="4"/>
      <c r="E773" s="265"/>
      <c r="F773" s="288"/>
      <c r="G773" s="287"/>
      <c r="H773" s="305"/>
      <c r="I773" s="268"/>
      <c r="K773" s="241"/>
    </row>
    <row r="774" spans="1:11" ht="12.75">
      <c r="A774" s="3"/>
      <c r="B774" s="4"/>
      <c r="E774" s="265"/>
      <c r="F774" s="288"/>
      <c r="G774" s="287"/>
      <c r="H774" s="305"/>
      <c r="I774" s="268"/>
      <c r="K774" s="241"/>
    </row>
    <row r="775" spans="1:11" ht="12.75">
      <c r="A775" s="3"/>
      <c r="B775" s="4"/>
      <c r="E775" s="265"/>
      <c r="F775" s="288"/>
      <c r="G775" s="287"/>
      <c r="H775" s="305"/>
      <c r="I775" s="268"/>
      <c r="K775" s="241"/>
    </row>
    <row r="776" spans="1:11" ht="12.75">
      <c r="A776" s="3"/>
      <c r="B776" s="4"/>
      <c r="E776" s="265"/>
      <c r="F776" s="288"/>
      <c r="G776" s="287"/>
      <c r="H776" s="305"/>
      <c r="I776" s="268"/>
      <c r="K776" s="241"/>
    </row>
    <row r="777" spans="1:11" ht="12.75">
      <c r="A777" s="3"/>
      <c r="B777" s="4"/>
      <c r="E777" s="265"/>
      <c r="F777" s="288"/>
      <c r="G777" s="287"/>
      <c r="H777" s="305"/>
      <c r="I777" s="268"/>
      <c r="K777" s="241"/>
    </row>
    <row r="778" spans="1:11" ht="12.75">
      <c r="A778" s="3"/>
      <c r="B778" s="4"/>
      <c r="E778" s="265"/>
      <c r="F778" s="288"/>
      <c r="G778" s="287"/>
      <c r="H778" s="305"/>
      <c r="I778" s="268"/>
      <c r="K778" s="241"/>
    </row>
    <row r="779" spans="1:11" ht="12.75">
      <c r="A779" s="3"/>
      <c r="B779" s="4"/>
      <c r="E779" s="265"/>
      <c r="F779" s="288"/>
      <c r="G779" s="287"/>
      <c r="H779" s="305"/>
      <c r="I779" s="268"/>
      <c r="K779" s="241"/>
    </row>
    <row r="780" spans="1:11" ht="12.75">
      <c r="A780" s="3"/>
      <c r="B780" s="4"/>
      <c r="E780" s="265"/>
      <c r="F780" s="288"/>
      <c r="G780" s="287"/>
      <c r="H780" s="305"/>
      <c r="I780" s="268"/>
      <c r="K780" s="241"/>
    </row>
    <row r="781" spans="1:11" ht="12.75">
      <c r="A781" s="3"/>
      <c r="B781" s="4"/>
      <c r="E781" s="265"/>
      <c r="F781" s="288"/>
      <c r="G781" s="287"/>
      <c r="H781" s="305"/>
      <c r="I781" s="268"/>
      <c r="K781" s="241"/>
    </row>
    <row r="782" spans="1:11" ht="12.75">
      <c r="A782" s="3"/>
      <c r="B782" s="4"/>
      <c r="E782" s="265"/>
      <c r="F782" s="288"/>
      <c r="G782" s="287"/>
      <c r="H782" s="305"/>
      <c r="I782" s="268"/>
      <c r="K782" s="241"/>
    </row>
    <row r="783" spans="1:11" ht="12.75">
      <c r="A783" s="3"/>
      <c r="B783" s="4"/>
      <c r="E783" s="265"/>
      <c r="F783" s="288"/>
      <c r="G783" s="287"/>
      <c r="H783" s="305"/>
      <c r="I783" s="268"/>
      <c r="K783" s="241"/>
    </row>
    <row r="784" spans="1:11" ht="12.75">
      <c r="A784" s="3"/>
      <c r="B784" s="4"/>
      <c r="E784" s="265"/>
      <c r="F784" s="288"/>
      <c r="G784" s="287"/>
      <c r="H784" s="305"/>
      <c r="I784" s="268"/>
      <c r="K784" s="241"/>
    </row>
    <row r="785" spans="1:11" ht="12.75">
      <c r="A785" s="3"/>
      <c r="B785" s="4"/>
      <c r="E785" s="265"/>
      <c r="F785" s="288"/>
      <c r="G785" s="287"/>
      <c r="H785" s="305"/>
      <c r="I785" s="268"/>
      <c r="K785" s="241"/>
    </row>
    <row r="786" spans="1:11" ht="12.75">
      <c r="A786" s="3"/>
      <c r="B786" s="4"/>
      <c r="E786" s="265"/>
      <c r="F786" s="288"/>
      <c r="G786" s="287"/>
      <c r="H786" s="305"/>
      <c r="I786" s="268"/>
      <c r="K786" s="241"/>
    </row>
    <row r="787" spans="1:11" ht="12.75">
      <c r="A787" s="3"/>
      <c r="B787" s="4"/>
      <c r="E787" s="265"/>
      <c r="F787" s="288"/>
      <c r="G787" s="287"/>
      <c r="H787" s="305"/>
      <c r="I787" s="268"/>
      <c r="K787" s="241"/>
    </row>
    <row r="788" spans="1:11" ht="12.75">
      <c r="A788" s="3"/>
      <c r="B788" s="4"/>
      <c r="E788" s="265"/>
      <c r="F788" s="288"/>
      <c r="G788" s="287"/>
      <c r="H788" s="305"/>
      <c r="I788" s="268"/>
      <c r="K788" s="241"/>
    </row>
    <row r="789" spans="1:11" ht="12.75">
      <c r="A789" s="3"/>
      <c r="B789" s="4"/>
      <c r="E789" s="265"/>
      <c r="F789" s="288"/>
      <c r="G789" s="287"/>
      <c r="H789" s="305"/>
      <c r="I789" s="268"/>
      <c r="K789" s="241"/>
    </row>
    <row r="790" spans="1:11" ht="12.75">
      <c r="A790" s="3"/>
      <c r="B790" s="4"/>
      <c r="E790" s="265"/>
      <c r="F790" s="288"/>
      <c r="G790" s="287"/>
      <c r="H790" s="305"/>
      <c r="I790" s="268"/>
      <c r="K790" s="241"/>
    </row>
    <row r="791" spans="1:11" ht="12.75">
      <c r="A791" s="3"/>
      <c r="B791" s="4"/>
      <c r="E791" s="265"/>
      <c r="F791" s="288"/>
      <c r="G791" s="287"/>
      <c r="H791" s="305"/>
      <c r="I791" s="268"/>
      <c r="K791" s="241"/>
    </row>
    <row r="792" spans="1:11" ht="12.75">
      <c r="A792" s="3"/>
      <c r="B792" s="4"/>
      <c r="E792" s="265"/>
      <c r="F792" s="288"/>
      <c r="G792" s="287"/>
      <c r="H792" s="305"/>
      <c r="I792" s="268"/>
      <c r="K792" s="241"/>
    </row>
    <row r="793" spans="1:11" ht="12.75">
      <c r="A793" s="3"/>
      <c r="B793" s="4"/>
      <c r="E793" s="265"/>
      <c r="F793" s="288"/>
      <c r="G793" s="287"/>
      <c r="H793" s="305"/>
      <c r="I793" s="268"/>
      <c r="K793" s="241"/>
    </row>
    <row r="794" spans="1:11" ht="12.75">
      <c r="A794" s="3"/>
      <c r="B794" s="4"/>
      <c r="E794" s="265"/>
      <c r="F794" s="288"/>
      <c r="G794" s="287"/>
      <c r="H794" s="305"/>
      <c r="I794" s="268"/>
      <c r="K794" s="241"/>
    </row>
    <row r="795" spans="1:11" ht="12.75">
      <c r="A795" s="3"/>
      <c r="B795" s="4"/>
      <c r="E795" s="265"/>
      <c r="F795" s="288"/>
      <c r="G795" s="287"/>
      <c r="H795" s="305"/>
      <c r="I795" s="268"/>
      <c r="K795" s="241"/>
    </row>
    <row r="796" spans="1:11" ht="12.75">
      <c r="A796" s="3"/>
      <c r="B796" s="4"/>
      <c r="E796" s="265"/>
      <c r="F796" s="288"/>
      <c r="G796" s="287"/>
      <c r="H796" s="305"/>
      <c r="I796" s="268"/>
      <c r="K796" s="241"/>
    </row>
    <row r="797" spans="1:11" ht="12.75">
      <c r="A797" s="3"/>
      <c r="B797" s="4"/>
      <c r="E797" s="265"/>
      <c r="F797" s="288"/>
      <c r="G797" s="287"/>
      <c r="H797" s="305"/>
      <c r="I797" s="268"/>
      <c r="K797" s="241"/>
    </row>
    <row r="798" spans="1:11" ht="12.75">
      <c r="A798" s="3"/>
      <c r="B798" s="4"/>
      <c r="E798" s="265"/>
      <c r="F798" s="288"/>
      <c r="G798" s="287"/>
      <c r="H798" s="305"/>
      <c r="I798" s="268"/>
      <c r="K798" s="241"/>
    </row>
    <row r="799" spans="1:11" ht="12.75">
      <c r="A799" s="3"/>
      <c r="B799" s="4"/>
      <c r="E799" s="265"/>
      <c r="F799" s="288"/>
      <c r="G799" s="287"/>
      <c r="H799" s="305"/>
      <c r="I799" s="268"/>
      <c r="K799" s="241"/>
    </row>
    <row r="800" spans="1:11" ht="12.75">
      <c r="A800" s="3"/>
      <c r="B800" s="4"/>
      <c r="E800" s="265"/>
      <c r="F800" s="288"/>
      <c r="G800" s="287"/>
      <c r="H800" s="305"/>
      <c r="I800" s="268"/>
      <c r="K800" s="241"/>
    </row>
    <row r="801" spans="1:11" ht="12.75">
      <c r="A801" s="3"/>
      <c r="B801" s="4"/>
      <c r="E801" s="265"/>
      <c r="F801" s="288"/>
      <c r="G801" s="287"/>
      <c r="H801" s="305"/>
      <c r="I801" s="268"/>
      <c r="K801" s="241"/>
    </row>
    <row r="802" spans="1:11" ht="12.75">
      <c r="A802" s="3"/>
      <c r="B802" s="4"/>
      <c r="E802" s="265"/>
      <c r="F802" s="288"/>
      <c r="G802" s="287"/>
      <c r="H802" s="305"/>
      <c r="I802" s="268"/>
      <c r="K802" s="241"/>
    </row>
    <row r="803" spans="1:11" ht="12.75">
      <c r="A803" s="3"/>
      <c r="B803" s="4"/>
      <c r="E803" s="265"/>
      <c r="F803" s="288"/>
      <c r="G803" s="287"/>
      <c r="H803" s="305"/>
      <c r="I803" s="268"/>
      <c r="K803" s="241"/>
    </row>
    <row r="804" spans="1:11" ht="12.75">
      <c r="A804" s="3"/>
      <c r="B804" s="4"/>
      <c r="E804" s="265"/>
      <c r="F804" s="288"/>
      <c r="G804" s="287"/>
      <c r="H804" s="305"/>
      <c r="I804" s="268"/>
      <c r="K804" s="241"/>
    </row>
    <row r="805" spans="1:11" ht="12.75">
      <c r="A805" s="3"/>
      <c r="B805" s="4"/>
      <c r="E805" s="265"/>
      <c r="F805" s="288"/>
      <c r="G805" s="287"/>
      <c r="H805" s="305"/>
      <c r="I805" s="268"/>
      <c r="K805" s="241"/>
    </row>
    <row r="806" spans="1:11" ht="12.75">
      <c r="A806" s="3"/>
      <c r="B806" s="4"/>
      <c r="E806" s="265"/>
      <c r="F806" s="288"/>
      <c r="G806" s="287"/>
      <c r="H806" s="305"/>
      <c r="I806" s="268"/>
      <c r="K806" s="241"/>
    </row>
    <row r="807" spans="1:11" ht="12.75">
      <c r="A807" s="3"/>
      <c r="B807" s="4"/>
      <c r="E807" s="265"/>
      <c r="F807" s="288"/>
      <c r="G807" s="287"/>
      <c r="H807" s="305"/>
      <c r="I807" s="268"/>
      <c r="K807" s="241"/>
    </row>
    <row r="808" spans="1:11" ht="12.75">
      <c r="A808" s="3"/>
      <c r="B808" s="4"/>
      <c r="E808" s="265"/>
      <c r="F808" s="288"/>
      <c r="G808" s="287"/>
      <c r="H808" s="305"/>
      <c r="I808" s="268"/>
      <c r="K808" s="241"/>
    </row>
    <row r="809" spans="1:11" ht="12.75">
      <c r="A809" s="3"/>
      <c r="B809" s="4"/>
      <c r="E809" s="265"/>
      <c r="F809" s="288"/>
      <c r="G809" s="287"/>
      <c r="H809" s="305"/>
      <c r="I809" s="268"/>
      <c r="K809" s="241"/>
    </row>
    <row r="810" spans="1:11" ht="12.75">
      <c r="A810" s="3"/>
      <c r="B810" s="4"/>
      <c r="E810" s="265"/>
      <c r="F810" s="288"/>
      <c r="G810" s="287"/>
      <c r="H810" s="305"/>
      <c r="I810" s="268"/>
      <c r="K810" s="241"/>
    </row>
    <row r="811" spans="1:11" ht="12.75">
      <c r="A811" s="3"/>
      <c r="B811" s="4"/>
      <c r="E811" s="265"/>
      <c r="F811" s="288"/>
      <c r="G811" s="287"/>
      <c r="H811" s="305"/>
      <c r="I811" s="268"/>
      <c r="K811" s="241"/>
    </row>
    <row r="812" spans="1:11" ht="12.75">
      <c r="A812" s="3"/>
      <c r="B812" s="4"/>
      <c r="E812" s="265"/>
      <c r="F812" s="288"/>
      <c r="G812" s="287"/>
      <c r="H812" s="305"/>
      <c r="I812" s="268"/>
      <c r="K812" s="241"/>
    </row>
    <row r="813" spans="1:11" ht="12.75">
      <c r="A813" s="3"/>
      <c r="B813" s="4"/>
      <c r="E813" s="265"/>
      <c r="F813" s="288"/>
      <c r="G813" s="287"/>
      <c r="H813" s="305"/>
      <c r="I813" s="268"/>
      <c r="K813" s="241"/>
    </row>
    <row r="814" spans="1:11" ht="12.75">
      <c r="A814" s="3"/>
      <c r="B814" s="4"/>
      <c r="E814" s="265"/>
      <c r="F814" s="288"/>
      <c r="G814" s="287"/>
      <c r="H814" s="305"/>
      <c r="I814" s="268"/>
      <c r="K814" s="241"/>
    </row>
    <row r="815" spans="1:11" ht="12.75">
      <c r="A815" s="3"/>
      <c r="B815" s="4"/>
      <c r="E815" s="265"/>
      <c r="F815" s="288"/>
      <c r="G815" s="287"/>
      <c r="H815" s="305"/>
      <c r="I815" s="268"/>
      <c r="K815" s="241"/>
    </row>
    <row r="816" spans="1:11" ht="12.75">
      <c r="A816" s="3"/>
      <c r="B816" s="4"/>
      <c r="E816" s="265"/>
      <c r="F816" s="288"/>
      <c r="G816" s="287"/>
      <c r="H816" s="305"/>
      <c r="I816" s="268"/>
      <c r="K816" s="241"/>
    </row>
    <row r="817" spans="1:11" ht="12.75">
      <c r="A817" s="3"/>
      <c r="B817" s="4"/>
      <c r="E817" s="265"/>
      <c r="F817" s="288"/>
      <c r="G817" s="287"/>
      <c r="H817" s="305"/>
      <c r="I817" s="268"/>
      <c r="K817" s="241"/>
    </row>
    <row r="818" spans="1:11" ht="12.75">
      <c r="A818" s="3"/>
      <c r="B818" s="4"/>
      <c r="E818" s="265"/>
      <c r="F818" s="288"/>
      <c r="G818" s="287"/>
      <c r="H818" s="305"/>
      <c r="I818" s="268"/>
      <c r="K818" s="241"/>
    </row>
    <row r="819" spans="1:11" ht="12.75">
      <c r="A819" s="3"/>
      <c r="B819" s="4"/>
      <c r="E819" s="265"/>
      <c r="F819" s="288"/>
      <c r="G819" s="287"/>
      <c r="H819" s="305"/>
      <c r="I819" s="268"/>
      <c r="K819" s="241"/>
    </row>
    <row r="820" spans="1:11" ht="12.75">
      <c r="A820" s="3"/>
      <c r="B820" s="4"/>
      <c r="E820" s="265"/>
      <c r="F820" s="288"/>
      <c r="G820" s="287"/>
      <c r="H820" s="305"/>
      <c r="I820" s="268"/>
      <c r="K820" s="241"/>
    </row>
    <row r="821" spans="1:11" ht="12.75">
      <c r="A821" s="3"/>
      <c r="B821" s="4"/>
      <c r="E821" s="265"/>
      <c r="F821" s="288"/>
      <c r="G821" s="287"/>
      <c r="H821" s="305"/>
      <c r="I821" s="268"/>
      <c r="K821" s="241"/>
    </row>
    <row r="822" spans="1:11" ht="12.75">
      <c r="A822" s="3"/>
      <c r="B822" s="4"/>
      <c r="E822" s="265"/>
      <c r="F822" s="288"/>
      <c r="G822" s="287"/>
      <c r="H822" s="305"/>
      <c r="I822" s="268"/>
      <c r="K822" s="241"/>
    </row>
    <row r="823" spans="1:11" ht="12.75">
      <c r="A823" s="3"/>
      <c r="B823" s="4"/>
      <c r="E823" s="265"/>
      <c r="F823" s="288"/>
      <c r="G823" s="287"/>
      <c r="H823" s="305"/>
      <c r="I823" s="268"/>
      <c r="K823" s="241"/>
    </row>
    <row r="824" spans="1:11" ht="12.75">
      <c r="A824" s="3"/>
      <c r="B824" s="4"/>
      <c r="E824" s="265"/>
      <c r="F824" s="288"/>
      <c r="G824" s="287"/>
      <c r="H824" s="305"/>
      <c r="I824" s="268"/>
      <c r="K824" s="241"/>
    </row>
    <row r="825" spans="1:11" ht="12.75">
      <c r="A825" s="3"/>
      <c r="B825" s="4"/>
      <c r="E825" s="265"/>
      <c r="F825" s="288"/>
      <c r="G825" s="287"/>
      <c r="H825" s="305"/>
      <c r="I825" s="268"/>
      <c r="K825" s="241"/>
    </row>
    <row r="826" spans="1:11" ht="12.75">
      <c r="A826" s="3"/>
      <c r="B826" s="4"/>
      <c r="E826" s="265"/>
      <c r="F826" s="288"/>
      <c r="G826" s="287"/>
      <c r="H826" s="305"/>
      <c r="I826" s="268"/>
      <c r="K826" s="241"/>
    </row>
    <row r="827" spans="1:11" ht="12.75">
      <c r="A827" s="3"/>
      <c r="B827" s="4"/>
      <c r="E827" s="265"/>
      <c r="F827" s="288"/>
      <c r="G827" s="287"/>
      <c r="H827" s="305"/>
      <c r="I827" s="268"/>
      <c r="K827" s="241"/>
    </row>
    <row r="828" spans="1:11" ht="12.75">
      <c r="A828" s="3"/>
      <c r="B828" s="4"/>
      <c r="E828" s="265"/>
      <c r="F828" s="288"/>
      <c r="G828" s="287"/>
      <c r="H828" s="305"/>
      <c r="I828" s="268"/>
      <c r="K828" s="241"/>
    </row>
    <row r="829" spans="1:11" ht="12.75">
      <c r="A829" s="3"/>
      <c r="B829" s="4"/>
      <c r="E829" s="265"/>
      <c r="F829" s="288"/>
      <c r="G829" s="287"/>
      <c r="H829" s="305"/>
      <c r="I829" s="268"/>
      <c r="K829" s="241"/>
    </row>
    <row r="830" spans="1:11" ht="12.75">
      <c r="A830" s="3"/>
      <c r="B830" s="4"/>
      <c r="E830" s="265"/>
      <c r="F830" s="288"/>
      <c r="G830" s="287"/>
      <c r="H830" s="305"/>
      <c r="I830" s="268"/>
      <c r="K830" s="241"/>
    </row>
    <row r="831" spans="1:11" ht="12.75">
      <c r="A831" s="3"/>
      <c r="B831" s="4"/>
      <c r="E831" s="265"/>
      <c r="F831" s="288"/>
      <c r="G831" s="287"/>
      <c r="H831" s="305"/>
      <c r="I831" s="268"/>
      <c r="K831" s="241"/>
    </row>
    <row r="832" spans="1:11" ht="12.75">
      <c r="A832" s="3"/>
      <c r="B832" s="4"/>
      <c r="E832" s="265"/>
      <c r="F832" s="288"/>
      <c r="G832" s="287"/>
      <c r="H832" s="305"/>
      <c r="I832" s="268"/>
      <c r="K832" s="241"/>
    </row>
    <row r="833" spans="1:11" ht="12.75">
      <c r="A833" s="3"/>
      <c r="B833" s="4"/>
      <c r="E833" s="265"/>
      <c r="F833" s="288"/>
      <c r="G833" s="287"/>
      <c r="H833" s="305"/>
      <c r="I833" s="268"/>
      <c r="K833" s="241"/>
    </row>
    <row r="834" spans="1:11" ht="12.75">
      <c r="A834" s="3"/>
      <c r="B834" s="4"/>
      <c r="E834" s="265"/>
      <c r="F834" s="288"/>
      <c r="G834" s="287"/>
      <c r="H834" s="305"/>
      <c r="I834" s="268"/>
      <c r="K834" s="241"/>
    </row>
    <row r="835" spans="1:11" ht="12.75">
      <c r="A835" s="3"/>
      <c r="B835" s="4"/>
      <c r="E835" s="265"/>
      <c r="F835" s="288"/>
      <c r="G835" s="287"/>
      <c r="H835" s="305"/>
      <c r="I835" s="268"/>
      <c r="K835" s="241"/>
    </row>
    <row r="836" spans="1:11" ht="12.75">
      <c r="A836" s="3"/>
      <c r="B836" s="4"/>
      <c r="E836" s="265"/>
      <c r="F836" s="288"/>
      <c r="G836" s="287"/>
      <c r="H836" s="305"/>
      <c r="I836" s="268"/>
      <c r="K836" s="241"/>
    </row>
    <row r="837" spans="1:11" ht="12.75">
      <c r="A837" s="3"/>
      <c r="B837" s="4"/>
      <c r="E837" s="265"/>
      <c r="F837" s="288"/>
      <c r="G837" s="287"/>
      <c r="H837" s="305"/>
      <c r="I837" s="268"/>
      <c r="K837" s="241"/>
    </row>
    <row r="838" spans="1:11" ht="12.75">
      <c r="A838" s="3"/>
      <c r="B838" s="4"/>
      <c r="E838" s="265"/>
      <c r="F838" s="288"/>
      <c r="G838" s="287"/>
      <c r="H838" s="305"/>
      <c r="I838" s="268"/>
      <c r="K838" s="241"/>
    </row>
    <row r="839" spans="1:11" ht="12.75">
      <c r="A839" s="3"/>
      <c r="B839" s="4"/>
      <c r="E839" s="265"/>
      <c r="F839" s="288"/>
      <c r="G839" s="287"/>
      <c r="H839" s="305"/>
      <c r="I839" s="268"/>
      <c r="K839" s="241"/>
    </row>
    <row r="840" spans="1:11" ht="12.75">
      <c r="A840" s="3"/>
      <c r="B840" s="4"/>
      <c r="E840" s="265"/>
      <c r="F840" s="288"/>
      <c r="G840" s="287"/>
      <c r="H840" s="305"/>
      <c r="I840" s="268"/>
      <c r="K840" s="241"/>
    </row>
    <row r="841" spans="1:11" ht="12.75">
      <c r="A841" s="3"/>
      <c r="B841" s="4"/>
      <c r="E841" s="265"/>
      <c r="F841" s="288"/>
      <c r="G841" s="287"/>
      <c r="H841" s="305"/>
      <c r="I841" s="268"/>
      <c r="K841" s="241"/>
    </row>
    <row r="842" spans="1:11" ht="12.75">
      <c r="A842" s="3"/>
      <c r="B842" s="4"/>
      <c r="E842" s="265"/>
      <c r="F842" s="288"/>
      <c r="G842" s="287"/>
      <c r="H842" s="305"/>
      <c r="I842" s="268"/>
      <c r="K842" s="241"/>
    </row>
    <row r="843" spans="1:11" ht="12.75">
      <c r="A843" s="3"/>
      <c r="B843" s="4"/>
      <c r="E843" s="265"/>
      <c r="F843" s="288"/>
      <c r="G843" s="287"/>
      <c r="H843" s="305"/>
      <c r="I843" s="268"/>
      <c r="K843" s="241"/>
    </row>
    <row r="844" spans="1:11" ht="12.75">
      <c r="A844" s="3"/>
      <c r="B844" s="4"/>
      <c r="E844" s="265"/>
      <c r="F844" s="288"/>
      <c r="G844" s="287"/>
      <c r="H844" s="305"/>
      <c r="I844" s="268"/>
      <c r="K844" s="241"/>
    </row>
    <row r="845" spans="1:11" ht="12.75">
      <c r="A845" s="3"/>
      <c r="B845" s="4"/>
      <c r="E845" s="265"/>
      <c r="F845" s="288"/>
      <c r="G845" s="287"/>
      <c r="H845" s="305"/>
      <c r="I845" s="268"/>
      <c r="K845" s="241"/>
    </row>
    <row r="846" spans="1:11" ht="12.75">
      <c r="A846" s="3"/>
      <c r="B846" s="4"/>
      <c r="E846" s="265"/>
      <c r="F846" s="288"/>
      <c r="G846" s="287"/>
      <c r="H846" s="305"/>
      <c r="I846" s="268"/>
      <c r="K846" s="241"/>
    </row>
    <row r="847" spans="1:11" ht="12.75">
      <c r="A847" s="3"/>
      <c r="B847" s="4"/>
      <c r="E847" s="265"/>
      <c r="F847" s="288"/>
      <c r="G847" s="287"/>
      <c r="H847" s="305"/>
      <c r="I847" s="268"/>
      <c r="K847" s="241"/>
    </row>
    <row r="848" spans="1:11" ht="12.75">
      <c r="A848" s="3"/>
      <c r="B848" s="4"/>
      <c r="E848" s="265"/>
      <c r="F848" s="288"/>
      <c r="G848" s="287"/>
      <c r="H848" s="305"/>
      <c r="I848" s="268"/>
      <c r="K848" s="241"/>
    </row>
    <row r="849" spans="1:11" ht="12.75">
      <c r="A849" s="3"/>
      <c r="B849" s="4"/>
      <c r="E849" s="265"/>
      <c r="F849" s="288"/>
      <c r="G849" s="287"/>
      <c r="H849" s="305"/>
      <c r="I849" s="268"/>
      <c r="K849" s="241"/>
    </row>
    <row r="850" spans="1:11" ht="12.75">
      <c r="A850" s="3"/>
      <c r="B850" s="4"/>
      <c r="E850" s="265"/>
      <c r="F850" s="288"/>
      <c r="G850" s="287"/>
      <c r="H850" s="305"/>
      <c r="I850" s="268"/>
      <c r="K850" s="241"/>
    </row>
    <row r="851" spans="1:11" ht="12.75">
      <c r="A851" s="3"/>
      <c r="B851" s="4"/>
      <c r="E851" s="265"/>
      <c r="F851" s="288"/>
      <c r="G851" s="287"/>
      <c r="H851" s="305"/>
      <c r="I851" s="268"/>
      <c r="K851" s="241"/>
    </row>
    <row r="852" spans="1:11" ht="12.75">
      <c r="A852" s="3"/>
      <c r="B852" s="4"/>
      <c r="E852" s="265"/>
      <c r="F852" s="288"/>
      <c r="G852" s="287"/>
      <c r="H852" s="305"/>
      <c r="I852" s="268"/>
      <c r="K852" s="241"/>
    </row>
    <row r="853" spans="1:11" ht="12.75">
      <c r="A853" s="3"/>
      <c r="B853" s="4"/>
      <c r="E853" s="265"/>
      <c r="F853" s="288"/>
      <c r="G853" s="287"/>
      <c r="H853" s="305"/>
      <c r="I853" s="268"/>
      <c r="K853" s="241"/>
    </row>
    <row r="854" spans="1:11" ht="12.75">
      <c r="A854" s="3"/>
      <c r="B854" s="4"/>
      <c r="E854" s="265"/>
      <c r="F854" s="288"/>
      <c r="G854" s="287"/>
      <c r="H854" s="305"/>
      <c r="I854" s="268"/>
      <c r="K854" s="241"/>
    </row>
    <row r="855" spans="1:11" ht="12.75">
      <c r="A855" s="3"/>
      <c r="B855" s="4"/>
      <c r="E855" s="265"/>
      <c r="F855" s="288"/>
      <c r="G855" s="287"/>
      <c r="H855" s="305"/>
      <c r="I855" s="268"/>
      <c r="K855" s="241"/>
    </row>
    <row r="856" spans="1:11" ht="12.75">
      <c r="A856" s="3"/>
      <c r="B856" s="4"/>
      <c r="E856" s="265"/>
      <c r="F856" s="288"/>
      <c r="G856" s="287"/>
      <c r="H856" s="305"/>
      <c r="I856" s="268"/>
      <c r="K856" s="241"/>
    </row>
    <row r="857" spans="1:11" ht="12.75">
      <c r="A857" s="3"/>
      <c r="B857" s="4"/>
      <c r="E857" s="265"/>
      <c r="F857" s="288"/>
      <c r="G857" s="287"/>
      <c r="H857" s="305"/>
      <c r="I857" s="268"/>
      <c r="K857" s="241"/>
    </row>
    <row r="858" spans="1:11" ht="12.75">
      <c r="A858" s="3"/>
      <c r="B858" s="4"/>
      <c r="E858" s="265"/>
      <c r="F858" s="288"/>
      <c r="G858" s="287"/>
      <c r="H858" s="305"/>
      <c r="I858" s="268"/>
      <c r="K858" s="241"/>
    </row>
    <row r="859" spans="1:11" ht="12.75">
      <c r="A859" s="3"/>
      <c r="B859" s="4"/>
      <c r="E859" s="265"/>
      <c r="F859" s="288"/>
      <c r="G859" s="287"/>
      <c r="H859" s="305"/>
      <c r="I859" s="268"/>
      <c r="K859" s="241"/>
    </row>
    <row r="860" spans="1:11" ht="12.75">
      <c r="A860" s="3"/>
      <c r="B860" s="4"/>
      <c r="E860" s="265"/>
      <c r="F860" s="288"/>
      <c r="G860" s="287"/>
      <c r="H860" s="305"/>
      <c r="I860" s="268"/>
      <c r="K860" s="241"/>
    </row>
    <row r="861" spans="1:11" ht="12.75">
      <c r="A861" s="3"/>
      <c r="B861" s="4"/>
      <c r="E861" s="265"/>
      <c r="F861" s="288"/>
      <c r="G861" s="287"/>
      <c r="H861" s="305"/>
      <c r="I861" s="268"/>
      <c r="K861" s="241"/>
    </row>
    <row r="862" spans="1:11" ht="12.75">
      <c r="A862" s="3"/>
      <c r="B862" s="4"/>
      <c r="E862" s="265"/>
      <c r="F862" s="288"/>
      <c r="G862" s="287"/>
      <c r="H862" s="305"/>
      <c r="I862" s="268"/>
      <c r="K862" s="241"/>
    </row>
    <row r="863" spans="1:11" ht="12.75">
      <c r="A863" s="3"/>
      <c r="B863" s="4"/>
      <c r="E863" s="265"/>
      <c r="F863" s="288"/>
      <c r="G863" s="287"/>
      <c r="H863" s="305"/>
      <c r="I863" s="268"/>
      <c r="K863" s="241"/>
    </row>
    <row r="864" spans="1:11" ht="12.75">
      <c r="A864" s="3"/>
      <c r="B864" s="4"/>
      <c r="E864" s="265"/>
      <c r="F864" s="288"/>
      <c r="G864" s="287"/>
      <c r="H864" s="305"/>
      <c r="I864" s="268"/>
      <c r="K864" s="241"/>
    </row>
    <row r="865" spans="1:11" ht="12.75">
      <c r="A865" s="3"/>
      <c r="B865" s="4"/>
      <c r="E865" s="265"/>
      <c r="F865" s="288"/>
      <c r="G865" s="287"/>
      <c r="H865" s="305"/>
      <c r="I865" s="268"/>
      <c r="K865" s="241"/>
    </row>
    <row r="866" spans="1:11" ht="12.75">
      <c r="A866" s="3"/>
      <c r="B866" s="4"/>
      <c r="E866" s="265"/>
      <c r="F866" s="288"/>
      <c r="G866" s="287"/>
      <c r="H866" s="305"/>
      <c r="I866" s="268"/>
      <c r="K866" s="241"/>
    </row>
    <row r="867" spans="1:11" ht="12.75">
      <c r="A867" s="3"/>
      <c r="B867" s="4"/>
      <c r="E867" s="265"/>
      <c r="F867" s="288"/>
      <c r="G867" s="287"/>
      <c r="H867" s="305"/>
      <c r="I867" s="268"/>
      <c r="K867" s="241"/>
    </row>
    <row r="868" spans="1:11" ht="12.75">
      <c r="A868" s="3"/>
      <c r="B868" s="4"/>
      <c r="E868" s="265"/>
      <c r="F868" s="288"/>
      <c r="G868" s="287"/>
      <c r="H868" s="305"/>
      <c r="I868" s="268"/>
      <c r="K868" s="241"/>
    </row>
    <row r="869" spans="1:11" ht="12.75">
      <c r="A869" s="3"/>
      <c r="B869" s="4"/>
      <c r="E869" s="265"/>
      <c r="F869" s="288"/>
      <c r="G869" s="287"/>
      <c r="H869" s="305"/>
      <c r="I869" s="268"/>
      <c r="K869" s="241"/>
    </row>
    <row r="870" spans="1:11" ht="12.75">
      <c r="A870" s="3"/>
      <c r="B870" s="4"/>
      <c r="E870" s="265"/>
      <c r="F870" s="288"/>
      <c r="G870" s="287"/>
      <c r="H870" s="305"/>
      <c r="I870" s="268"/>
      <c r="K870" s="241"/>
    </row>
    <row r="871" spans="1:11" ht="12.75">
      <c r="A871" s="3"/>
      <c r="B871" s="4"/>
      <c r="E871" s="265"/>
      <c r="F871" s="288"/>
      <c r="G871" s="287"/>
      <c r="H871" s="305"/>
      <c r="I871" s="268"/>
      <c r="K871" s="241"/>
    </row>
    <row r="872" spans="1:11" ht="12.75">
      <c r="A872" s="3"/>
      <c r="B872" s="4"/>
      <c r="E872" s="265"/>
      <c r="F872" s="288"/>
      <c r="G872" s="287"/>
      <c r="H872" s="305"/>
      <c r="I872" s="268"/>
      <c r="K872" s="241"/>
    </row>
    <row r="873" spans="1:11" ht="12.75">
      <c r="A873" s="3"/>
      <c r="B873" s="4"/>
      <c r="E873" s="265"/>
      <c r="F873" s="288"/>
      <c r="G873" s="287"/>
      <c r="H873" s="305"/>
      <c r="I873" s="268"/>
      <c r="K873" s="241"/>
    </row>
    <row r="874" spans="1:11" ht="12.75">
      <c r="A874" s="3"/>
      <c r="B874" s="4"/>
      <c r="E874" s="265"/>
      <c r="F874" s="288"/>
      <c r="G874" s="287"/>
      <c r="H874" s="305"/>
      <c r="I874" s="268"/>
      <c r="K874" s="241"/>
    </row>
    <row r="875" spans="1:11" ht="12.75">
      <c r="A875" s="3"/>
      <c r="B875" s="4"/>
      <c r="E875" s="265"/>
      <c r="F875" s="288"/>
      <c r="G875" s="287"/>
      <c r="H875" s="305"/>
      <c r="I875" s="268"/>
      <c r="K875" s="241"/>
    </row>
    <row r="876" spans="1:11" ht="12.75">
      <c r="A876" s="3"/>
      <c r="B876" s="4"/>
      <c r="E876" s="265"/>
      <c r="F876" s="288"/>
      <c r="G876" s="287"/>
      <c r="H876" s="305"/>
      <c r="I876" s="268"/>
      <c r="K876" s="241"/>
    </row>
    <row r="877" spans="1:11" ht="12.75">
      <c r="A877" s="3"/>
      <c r="B877" s="4"/>
      <c r="E877" s="265"/>
      <c r="F877" s="288"/>
      <c r="G877" s="287"/>
      <c r="H877" s="305"/>
      <c r="I877" s="268"/>
      <c r="K877" s="241"/>
    </row>
    <row r="878" spans="1:11" ht="12.75">
      <c r="A878" s="3"/>
      <c r="B878" s="4"/>
      <c r="E878" s="265"/>
      <c r="F878" s="288"/>
      <c r="G878" s="287"/>
      <c r="H878" s="305"/>
      <c r="I878" s="268"/>
      <c r="K878" s="241"/>
    </row>
    <row r="879" spans="1:11" ht="12.75">
      <c r="A879" s="3"/>
      <c r="B879" s="4"/>
      <c r="E879" s="265"/>
      <c r="F879" s="288"/>
      <c r="G879" s="287"/>
      <c r="H879" s="305"/>
      <c r="I879" s="268"/>
      <c r="K879" s="241"/>
    </row>
    <row r="880" spans="1:11" ht="12.75">
      <c r="A880" s="3"/>
      <c r="B880" s="4"/>
      <c r="E880" s="265"/>
      <c r="F880" s="288"/>
      <c r="G880" s="287"/>
      <c r="H880" s="305"/>
      <c r="I880" s="268"/>
      <c r="K880" s="241"/>
    </row>
    <row r="881" spans="1:11" ht="12.75">
      <c r="A881" s="3"/>
      <c r="B881" s="4"/>
      <c r="E881" s="265"/>
      <c r="F881" s="288"/>
      <c r="G881" s="287"/>
      <c r="H881" s="305"/>
      <c r="I881" s="268"/>
      <c r="K881" s="241"/>
    </row>
    <row r="882" spans="1:11" ht="12.75">
      <c r="A882" s="3"/>
      <c r="B882" s="4"/>
      <c r="E882" s="265"/>
      <c r="F882" s="288"/>
      <c r="G882" s="287"/>
      <c r="H882" s="305"/>
      <c r="I882" s="268"/>
      <c r="K882" s="241"/>
    </row>
    <row r="883" spans="1:11" ht="12.75">
      <c r="A883" s="3"/>
      <c r="B883" s="4"/>
      <c r="E883" s="265"/>
      <c r="F883" s="288"/>
      <c r="G883" s="287"/>
      <c r="H883" s="305"/>
      <c r="I883" s="268"/>
      <c r="K883" s="241"/>
    </row>
    <row r="884" spans="1:11" ht="12.75">
      <c r="A884" s="3"/>
      <c r="B884" s="4"/>
      <c r="E884" s="265"/>
      <c r="F884" s="288"/>
      <c r="G884" s="287"/>
      <c r="H884" s="305"/>
      <c r="I884" s="268"/>
      <c r="K884" s="241"/>
    </row>
    <row r="885" spans="1:11" ht="12.75">
      <c r="A885" s="3"/>
      <c r="B885" s="4"/>
      <c r="E885" s="265"/>
      <c r="F885" s="288"/>
      <c r="G885" s="287"/>
      <c r="H885" s="305"/>
      <c r="I885" s="268"/>
      <c r="K885" s="241"/>
    </row>
    <row r="886" spans="1:11" ht="12.75">
      <c r="A886" s="3"/>
      <c r="B886" s="4"/>
      <c r="E886" s="265"/>
      <c r="F886" s="288"/>
      <c r="G886" s="287"/>
      <c r="H886" s="305"/>
      <c r="I886" s="268"/>
      <c r="K886" s="241"/>
    </row>
    <row r="887" spans="1:11" ht="12.75">
      <c r="A887" s="3"/>
      <c r="B887" s="4"/>
      <c r="E887" s="265"/>
      <c r="F887" s="288"/>
      <c r="G887" s="287"/>
      <c r="H887" s="305"/>
      <c r="I887" s="268"/>
      <c r="K887" s="241"/>
    </row>
    <row r="888" spans="1:11" ht="12.75">
      <c r="A888" s="3"/>
      <c r="B888" s="4"/>
      <c r="E888" s="265"/>
      <c r="F888" s="288"/>
      <c r="G888" s="287"/>
      <c r="H888" s="305"/>
      <c r="I888" s="268"/>
      <c r="K888" s="241"/>
    </row>
    <row r="889" spans="1:11" ht="12.75">
      <c r="A889" s="3"/>
      <c r="B889" s="4"/>
      <c r="E889" s="265"/>
      <c r="F889" s="288"/>
      <c r="G889" s="287"/>
      <c r="H889" s="305"/>
      <c r="I889" s="268"/>
      <c r="K889" s="241"/>
    </row>
    <row r="890" spans="1:11" ht="12.75">
      <c r="A890" s="3"/>
      <c r="B890" s="4"/>
      <c r="E890" s="265"/>
      <c r="F890" s="288"/>
      <c r="G890" s="287"/>
      <c r="H890" s="305"/>
      <c r="I890" s="268"/>
      <c r="K890" s="241"/>
    </row>
    <row r="891" spans="1:11" ht="12.75">
      <c r="A891" s="3"/>
      <c r="B891" s="4"/>
      <c r="E891" s="265"/>
      <c r="F891" s="288"/>
      <c r="G891" s="287"/>
      <c r="H891" s="305"/>
      <c r="I891" s="268"/>
      <c r="K891" s="241"/>
    </row>
    <row r="892" spans="1:11" ht="12.75">
      <c r="A892" s="3"/>
      <c r="B892" s="4"/>
      <c r="E892" s="265"/>
      <c r="F892" s="288"/>
      <c r="G892" s="287"/>
      <c r="H892" s="305"/>
      <c r="I892" s="268"/>
      <c r="K892" s="241"/>
    </row>
    <row r="893" spans="1:11" ht="12.75">
      <c r="A893" s="3"/>
      <c r="B893" s="4"/>
      <c r="E893" s="265"/>
      <c r="F893" s="288"/>
      <c r="G893" s="287"/>
      <c r="H893" s="305"/>
      <c r="I893" s="268"/>
      <c r="K893" s="241"/>
    </row>
    <row r="894" spans="1:11" ht="12.75">
      <c r="A894" s="3"/>
      <c r="B894" s="4"/>
      <c r="E894" s="265"/>
      <c r="F894" s="288"/>
      <c r="G894" s="287"/>
      <c r="H894" s="305"/>
      <c r="I894" s="268"/>
      <c r="K894" s="241"/>
    </row>
    <row r="895" spans="1:11" ht="12.75">
      <c r="A895" s="3"/>
      <c r="B895" s="4"/>
      <c r="E895" s="265"/>
      <c r="F895" s="288"/>
      <c r="G895" s="287"/>
      <c r="H895" s="305"/>
      <c r="I895" s="268"/>
      <c r="K895" s="241"/>
    </row>
    <row r="896" spans="1:11" ht="12.75">
      <c r="A896" s="3"/>
      <c r="B896" s="4"/>
      <c r="E896" s="265"/>
      <c r="F896" s="288"/>
      <c r="G896" s="287"/>
      <c r="H896" s="305"/>
      <c r="I896" s="268"/>
      <c r="K896" s="241"/>
    </row>
    <row r="897" spans="1:11" ht="12.75">
      <c r="A897" s="3"/>
      <c r="B897" s="4"/>
      <c r="E897" s="265"/>
      <c r="F897" s="288"/>
      <c r="G897" s="287"/>
      <c r="H897" s="305"/>
      <c r="I897" s="268"/>
      <c r="K897" s="241"/>
    </row>
    <row r="898" spans="1:11" ht="12.75">
      <c r="A898" s="3"/>
      <c r="B898" s="4"/>
      <c r="E898" s="265"/>
      <c r="F898" s="288"/>
      <c r="G898" s="287"/>
      <c r="H898" s="305"/>
      <c r="I898" s="268"/>
      <c r="K898" s="241"/>
    </row>
    <row r="899" spans="1:11" ht="12.75">
      <c r="A899" s="3"/>
      <c r="B899" s="4"/>
      <c r="E899" s="265"/>
      <c r="F899" s="288"/>
      <c r="G899" s="287"/>
      <c r="H899" s="305"/>
      <c r="I899" s="268"/>
      <c r="K899" s="241"/>
    </row>
    <row r="900" spans="1:11" ht="12.75">
      <c r="A900" s="3"/>
      <c r="B900" s="4"/>
      <c r="E900" s="265"/>
      <c r="F900" s="288"/>
      <c r="G900" s="287"/>
      <c r="H900" s="305"/>
      <c r="I900" s="268"/>
      <c r="K900" s="241"/>
    </row>
    <row r="901" spans="1:11" ht="12.75">
      <c r="A901" s="3"/>
      <c r="B901" s="4"/>
      <c r="E901" s="265"/>
      <c r="F901" s="288"/>
      <c r="G901" s="287"/>
      <c r="H901" s="305"/>
      <c r="I901" s="268"/>
      <c r="K901" s="241"/>
    </row>
    <row r="902" spans="1:11" ht="12.75">
      <c r="A902" s="3"/>
      <c r="B902" s="4"/>
      <c r="E902" s="265"/>
      <c r="F902" s="288"/>
      <c r="G902" s="287"/>
      <c r="H902" s="305"/>
      <c r="I902" s="268"/>
      <c r="K902" s="241"/>
    </row>
    <row r="903" spans="1:11" ht="12.75">
      <c r="A903" s="3"/>
      <c r="B903" s="4"/>
      <c r="E903" s="265"/>
      <c r="F903" s="288"/>
      <c r="G903" s="287"/>
      <c r="H903" s="305"/>
      <c r="I903" s="268"/>
      <c r="K903" s="241"/>
    </row>
    <row r="904" spans="1:11" ht="12.75">
      <c r="A904" s="3"/>
      <c r="B904" s="4"/>
      <c r="E904" s="265"/>
      <c r="F904" s="288"/>
      <c r="G904" s="287"/>
      <c r="H904" s="305"/>
      <c r="I904" s="268"/>
      <c r="K904" s="241"/>
    </row>
    <row r="905" spans="1:11" ht="12.75">
      <c r="A905" s="3"/>
      <c r="B905" s="4"/>
      <c r="E905" s="265"/>
      <c r="F905" s="288"/>
      <c r="G905" s="287"/>
      <c r="H905" s="305"/>
      <c r="I905" s="268"/>
      <c r="K905" s="241"/>
    </row>
    <row r="906" spans="1:11" ht="12.75">
      <c r="A906" s="3"/>
      <c r="B906" s="4"/>
      <c r="E906" s="265"/>
      <c r="F906" s="288"/>
      <c r="G906" s="287"/>
      <c r="H906" s="305"/>
      <c r="I906" s="268"/>
      <c r="K906" s="241"/>
    </row>
    <row r="907" spans="1:11" ht="12.75">
      <c r="A907" s="3"/>
      <c r="B907" s="4"/>
      <c r="E907" s="265"/>
      <c r="F907" s="288"/>
      <c r="G907" s="287"/>
      <c r="H907" s="305"/>
      <c r="I907" s="268"/>
      <c r="K907" s="241"/>
    </row>
    <row r="908" spans="1:11" ht="12.75">
      <c r="A908" s="3"/>
      <c r="B908" s="4"/>
      <c r="E908" s="265"/>
      <c r="F908" s="288"/>
      <c r="G908" s="287"/>
      <c r="H908" s="305"/>
      <c r="I908" s="268"/>
      <c r="K908" s="241"/>
    </row>
    <row r="909" spans="1:11" ht="12.75">
      <c r="A909" s="3"/>
      <c r="B909" s="4"/>
      <c r="E909" s="265"/>
      <c r="F909" s="288"/>
      <c r="G909" s="287"/>
      <c r="H909" s="305"/>
      <c r="I909" s="268"/>
      <c r="K909" s="241"/>
    </row>
    <row r="910" spans="1:11" ht="12.75">
      <c r="A910" s="3"/>
      <c r="B910" s="4"/>
      <c r="E910" s="265"/>
      <c r="F910" s="288"/>
      <c r="G910" s="287"/>
      <c r="H910" s="305"/>
      <c r="I910" s="268"/>
      <c r="K910" s="241"/>
    </row>
    <row r="911" spans="1:11" ht="12.75">
      <c r="A911" s="3"/>
      <c r="B911" s="4"/>
      <c r="E911" s="265"/>
      <c r="F911" s="288"/>
      <c r="G911" s="287"/>
      <c r="H911" s="305"/>
      <c r="I911" s="268"/>
      <c r="K911" s="241"/>
    </row>
    <row r="912" spans="1:11" ht="12.75">
      <c r="A912" s="3"/>
      <c r="B912" s="4"/>
      <c r="E912" s="265"/>
      <c r="F912" s="288"/>
      <c r="G912" s="287"/>
      <c r="H912" s="305"/>
      <c r="I912" s="268"/>
      <c r="K912" s="241"/>
    </row>
    <row r="913" spans="1:11" ht="12.75">
      <c r="A913" s="3"/>
      <c r="B913" s="4"/>
      <c r="E913" s="265"/>
      <c r="F913" s="288"/>
      <c r="G913" s="287"/>
      <c r="H913" s="305"/>
      <c r="I913" s="268"/>
      <c r="K913" s="241"/>
    </row>
    <row r="914" spans="1:11" ht="12.75">
      <c r="A914" s="3"/>
      <c r="B914" s="4"/>
      <c r="E914" s="265"/>
      <c r="F914" s="288"/>
      <c r="G914" s="287"/>
      <c r="H914" s="305"/>
      <c r="I914" s="268"/>
      <c r="K914" s="241"/>
    </row>
    <row r="915" spans="1:11" ht="12.75">
      <c r="A915" s="3"/>
      <c r="B915" s="4"/>
      <c r="E915" s="265"/>
      <c r="F915" s="288"/>
      <c r="G915" s="287"/>
      <c r="H915" s="305"/>
      <c r="I915" s="268"/>
      <c r="K915" s="241"/>
    </row>
    <row r="916" spans="1:11" ht="12.75">
      <c r="A916" s="3"/>
      <c r="B916" s="4"/>
      <c r="E916" s="265"/>
      <c r="F916" s="288"/>
      <c r="G916" s="287"/>
      <c r="H916" s="305"/>
      <c r="I916" s="268"/>
      <c r="K916" s="241"/>
    </row>
    <row r="917" spans="1:11" ht="12.75">
      <c r="A917" s="3"/>
      <c r="B917" s="4"/>
      <c r="E917" s="265"/>
      <c r="F917" s="288"/>
      <c r="G917" s="287"/>
      <c r="H917" s="305"/>
      <c r="I917" s="268"/>
      <c r="K917" s="241"/>
    </row>
    <row r="918" spans="1:11" ht="12.75">
      <c r="A918" s="3"/>
      <c r="B918" s="4"/>
      <c r="E918" s="265"/>
      <c r="F918" s="288"/>
      <c r="G918" s="287"/>
      <c r="H918" s="305"/>
      <c r="I918" s="268"/>
      <c r="K918" s="241"/>
    </row>
    <row r="919" spans="1:11" ht="12.75">
      <c r="A919" s="3"/>
      <c r="B919" s="4"/>
      <c r="E919" s="265"/>
      <c r="F919" s="288"/>
      <c r="G919" s="287"/>
      <c r="H919" s="305"/>
      <c r="I919" s="268"/>
      <c r="K919" s="241"/>
    </row>
    <row r="920" spans="1:11" ht="12.75">
      <c r="A920" s="3"/>
      <c r="B920" s="4"/>
      <c r="E920" s="265"/>
      <c r="F920" s="288"/>
      <c r="G920" s="287"/>
      <c r="H920" s="305"/>
      <c r="I920" s="268"/>
      <c r="K920" s="241"/>
    </row>
    <row r="921" spans="1:11" ht="12.75">
      <c r="A921" s="3"/>
      <c r="B921" s="4"/>
      <c r="E921" s="265"/>
      <c r="F921" s="288"/>
      <c r="G921" s="287"/>
      <c r="H921" s="305"/>
      <c r="I921" s="268"/>
      <c r="K921" s="241"/>
    </row>
    <row r="922" spans="1:11" ht="12.75">
      <c r="A922" s="3"/>
      <c r="B922" s="4"/>
      <c r="E922" s="265"/>
      <c r="F922" s="288"/>
      <c r="G922" s="287"/>
      <c r="H922" s="305"/>
      <c r="I922" s="268"/>
      <c r="K922" s="241"/>
    </row>
    <row r="923" spans="1:11" ht="12.75">
      <c r="A923" s="3"/>
      <c r="B923" s="4"/>
      <c r="E923" s="265"/>
      <c r="F923" s="288"/>
      <c r="G923" s="287"/>
      <c r="H923" s="305"/>
      <c r="I923" s="268"/>
      <c r="K923" s="241"/>
    </row>
    <row r="924" spans="1:11" ht="12.75">
      <c r="A924" s="3"/>
      <c r="B924" s="4"/>
      <c r="E924" s="265"/>
      <c r="F924" s="288"/>
      <c r="G924" s="287"/>
      <c r="H924" s="305"/>
      <c r="I924" s="268"/>
      <c r="K924" s="241"/>
    </row>
    <row r="925" spans="1:11" ht="12.75">
      <c r="A925" s="3"/>
      <c r="B925" s="4"/>
      <c r="E925" s="265"/>
      <c r="F925" s="288"/>
      <c r="G925" s="287"/>
      <c r="H925" s="305"/>
      <c r="I925" s="268"/>
      <c r="K925" s="241"/>
    </row>
    <row r="926" spans="1:11" ht="12.75">
      <c r="A926" s="3"/>
      <c r="B926" s="4"/>
      <c r="E926" s="265"/>
      <c r="F926" s="288"/>
      <c r="G926" s="287"/>
      <c r="H926" s="305"/>
      <c r="I926" s="268"/>
      <c r="K926" s="241"/>
    </row>
    <row r="927" spans="1:11" ht="12.75">
      <c r="A927" s="3"/>
      <c r="B927" s="4"/>
      <c r="E927" s="265"/>
      <c r="F927" s="288"/>
      <c r="G927" s="287"/>
      <c r="H927" s="305"/>
      <c r="I927" s="268"/>
      <c r="K927" s="241"/>
    </row>
    <row r="928" spans="1:11" ht="12.75">
      <c r="A928" s="3"/>
      <c r="B928" s="4"/>
      <c r="E928" s="265"/>
      <c r="F928" s="288"/>
      <c r="G928" s="287"/>
      <c r="H928" s="305"/>
      <c r="I928" s="268"/>
      <c r="K928" s="241"/>
    </row>
    <row r="929" spans="1:11" ht="12.75">
      <c r="A929" s="3"/>
      <c r="B929" s="4"/>
      <c r="E929" s="265"/>
      <c r="F929" s="288"/>
      <c r="G929" s="287"/>
      <c r="H929" s="305"/>
      <c r="I929" s="268"/>
      <c r="K929" s="241"/>
    </row>
    <row r="930" spans="1:11" ht="12.75">
      <c r="A930" s="3"/>
      <c r="B930" s="4"/>
      <c r="E930" s="265"/>
      <c r="F930" s="288"/>
      <c r="G930" s="287"/>
      <c r="H930" s="305"/>
      <c r="I930" s="268"/>
      <c r="K930" s="241"/>
    </row>
    <row r="931" spans="1:11" ht="12.75">
      <c r="A931" s="3"/>
      <c r="B931" s="4"/>
      <c r="E931" s="265"/>
      <c r="F931" s="288"/>
      <c r="G931" s="287"/>
      <c r="H931" s="305"/>
      <c r="I931" s="268"/>
      <c r="K931" s="241"/>
    </row>
    <row r="932" spans="1:11" ht="12.75">
      <c r="A932" s="3"/>
      <c r="B932" s="4"/>
      <c r="E932" s="265"/>
      <c r="F932" s="288"/>
      <c r="G932" s="287"/>
      <c r="H932" s="305"/>
      <c r="I932" s="268"/>
      <c r="K932" s="241"/>
    </row>
    <row r="933" spans="1:11" ht="12.75">
      <c r="A933" s="3"/>
      <c r="B933" s="4"/>
      <c r="E933" s="265"/>
      <c r="F933" s="288"/>
      <c r="G933" s="287"/>
      <c r="H933" s="305"/>
      <c r="I933" s="268"/>
      <c r="K933" s="241"/>
    </row>
    <row r="934" spans="1:11" ht="12.75">
      <c r="A934" s="3"/>
      <c r="B934" s="4"/>
      <c r="E934" s="265"/>
      <c r="F934" s="288"/>
      <c r="G934" s="287"/>
      <c r="H934" s="305"/>
      <c r="I934" s="268"/>
      <c r="K934" s="241"/>
    </row>
    <row r="935" spans="1:11" ht="12.75">
      <c r="A935" s="3"/>
      <c r="B935" s="4"/>
      <c r="E935" s="265"/>
      <c r="F935" s="288"/>
      <c r="G935" s="287"/>
      <c r="H935" s="305"/>
      <c r="I935" s="268"/>
      <c r="K935" s="241"/>
    </row>
    <row r="936" spans="1:11" ht="12.75">
      <c r="A936" s="3"/>
      <c r="B936" s="4"/>
      <c r="E936" s="265"/>
      <c r="F936" s="288"/>
      <c r="G936" s="287"/>
      <c r="H936" s="305"/>
      <c r="I936" s="268"/>
      <c r="K936" s="241"/>
    </row>
    <row r="937" spans="1:11" ht="12.75">
      <c r="A937" s="3"/>
      <c r="B937" s="4"/>
      <c r="E937" s="265"/>
      <c r="F937" s="288"/>
      <c r="G937" s="287"/>
      <c r="H937" s="305"/>
      <c r="I937" s="268"/>
      <c r="K937" s="241"/>
    </row>
    <row r="938" spans="1:11" ht="12.75">
      <c r="A938" s="3"/>
      <c r="B938" s="4"/>
      <c r="E938" s="265"/>
      <c r="F938" s="288"/>
      <c r="G938" s="287"/>
      <c r="H938" s="305"/>
      <c r="I938" s="268"/>
      <c r="K938" s="241"/>
    </row>
    <row r="939" spans="1:11" ht="12.75">
      <c r="A939" s="3"/>
      <c r="B939" s="4"/>
      <c r="E939" s="265"/>
      <c r="F939" s="288"/>
      <c r="G939" s="287"/>
      <c r="H939" s="305"/>
      <c r="I939" s="268"/>
      <c r="K939" s="241"/>
    </row>
    <row r="940" spans="1:11" ht="12.75">
      <c r="A940" s="3"/>
      <c r="B940" s="4"/>
      <c r="E940" s="265"/>
      <c r="F940" s="288"/>
      <c r="G940" s="287"/>
      <c r="H940" s="305"/>
      <c r="I940" s="268"/>
      <c r="K940" s="241"/>
    </row>
    <row r="941" spans="1:11" ht="12.75">
      <c r="A941" s="3"/>
      <c r="B941" s="4"/>
      <c r="E941" s="265"/>
      <c r="F941" s="288"/>
      <c r="G941" s="287"/>
      <c r="H941" s="305"/>
      <c r="I941" s="268"/>
      <c r="K941" s="241"/>
    </row>
    <row r="942" spans="1:11" ht="12.75">
      <c r="A942" s="3"/>
      <c r="B942" s="4"/>
      <c r="E942" s="265"/>
      <c r="F942" s="288"/>
      <c r="G942" s="287"/>
      <c r="H942" s="305"/>
      <c r="I942" s="268"/>
      <c r="K942" s="241"/>
    </row>
    <row r="943" spans="1:11" ht="12.75">
      <c r="A943" s="3"/>
      <c r="B943" s="4"/>
      <c r="E943" s="265"/>
      <c r="F943" s="288"/>
      <c r="G943" s="287"/>
      <c r="H943" s="305"/>
      <c r="I943" s="268"/>
      <c r="K943" s="241"/>
    </row>
    <row r="944" spans="1:11" ht="12.75">
      <c r="A944" s="3"/>
      <c r="B944" s="4"/>
      <c r="E944" s="265"/>
      <c r="F944" s="288"/>
      <c r="G944" s="287"/>
      <c r="H944" s="305"/>
      <c r="I944" s="268"/>
      <c r="K944" s="241"/>
    </row>
    <row r="945" spans="1:11" ht="12.75">
      <c r="A945" s="3"/>
      <c r="B945" s="4"/>
      <c r="E945" s="265"/>
      <c r="F945" s="288"/>
      <c r="G945" s="287"/>
      <c r="H945" s="305"/>
      <c r="I945" s="268"/>
      <c r="K945" s="241"/>
    </row>
    <row r="946" spans="1:11" ht="12.75">
      <c r="A946" s="3"/>
      <c r="B946" s="4"/>
      <c r="E946" s="265"/>
      <c r="F946" s="288"/>
      <c r="G946" s="287"/>
      <c r="H946" s="305"/>
      <c r="I946" s="268"/>
      <c r="K946" s="241"/>
    </row>
    <row r="947" spans="1:11" ht="12.75">
      <c r="A947" s="3"/>
      <c r="B947" s="4"/>
      <c r="E947" s="265"/>
      <c r="F947" s="288"/>
      <c r="G947" s="287"/>
      <c r="H947" s="305"/>
      <c r="I947" s="268"/>
      <c r="K947" s="241"/>
    </row>
    <row r="948" spans="1:11" ht="12.75">
      <c r="A948" s="3"/>
      <c r="B948" s="4"/>
      <c r="E948" s="265"/>
      <c r="F948" s="288"/>
      <c r="G948" s="287"/>
      <c r="H948" s="305"/>
      <c r="I948" s="268"/>
      <c r="K948" s="241"/>
    </row>
    <row r="949" spans="1:11" ht="12.75">
      <c r="A949" s="3"/>
      <c r="B949" s="4"/>
      <c r="E949" s="265"/>
      <c r="F949" s="288"/>
      <c r="G949" s="287"/>
      <c r="H949" s="305"/>
      <c r="I949" s="268"/>
      <c r="K949" s="241"/>
    </row>
    <row r="950" spans="1:11" ht="12.75">
      <c r="A950" s="3"/>
      <c r="B950" s="4"/>
      <c r="E950" s="265"/>
      <c r="F950" s="288"/>
      <c r="G950" s="287"/>
      <c r="H950" s="305"/>
      <c r="I950" s="268"/>
      <c r="K950" s="241"/>
    </row>
    <row r="951" spans="1:11" ht="12.75">
      <c r="A951" s="3"/>
      <c r="B951" s="4"/>
      <c r="E951" s="265"/>
      <c r="F951" s="288"/>
      <c r="G951" s="287"/>
      <c r="H951" s="305"/>
      <c r="I951" s="268"/>
      <c r="K951" s="241"/>
    </row>
    <row r="952" spans="1:11" ht="12.75">
      <c r="A952" s="3"/>
      <c r="B952" s="4"/>
      <c r="E952" s="265"/>
      <c r="F952" s="288"/>
      <c r="G952" s="287"/>
      <c r="H952" s="305"/>
      <c r="I952" s="268"/>
      <c r="K952" s="241"/>
    </row>
    <row r="953" spans="1:11" ht="12.75">
      <c r="A953" s="3"/>
      <c r="B953" s="4"/>
      <c r="E953" s="265"/>
      <c r="F953" s="288"/>
      <c r="G953" s="287"/>
      <c r="H953" s="305"/>
      <c r="I953" s="268"/>
      <c r="K953" s="241"/>
    </row>
    <row r="954" spans="1:11" ht="12.75">
      <c r="A954" s="3"/>
      <c r="B954" s="4"/>
      <c r="E954" s="265"/>
      <c r="F954" s="288"/>
      <c r="G954" s="287"/>
      <c r="H954" s="305"/>
      <c r="I954" s="268"/>
      <c r="K954" s="241"/>
    </row>
    <row r="955" spans="1:11" ht="12.75">
      <c r="A955" s="3"/>
      <c r="B955" s="4"/>
      <c r="E955" s="265"/>
      <c r="F955" s="288"/>
      <c r="G955" s="287"/>
      <c r="H955" s="305"/>
      <c r="I955" s="268"/>
      <c r="K955" s="241"/>
    </row>
    <row r="956" spans="1:11" ht="12.75">
      <c r="A956" s="3"/>
      <c r="B956" s="4"/>
      <c r="E956" s="265"/>
      <c r="F956" s="288"/>
      <c r="G956" s="287"/>
      <c r="H956" s="305"/>
      <c r="I956" s="268"/>
      <c r="K956" s="241"/>
    </row>
    <row r="957" spans="1:11" ht="12.75">
      <c r="A957" s="3"/>
      <c r="B957" s="4"/>
      <c r="E957" s="265"/>
      <c r="F957" s="288"/>
      <c r="G957" s="287"/>
      <c r="H957" s="305"/>
      <c r="I957" s="268"/>
      <c r="K957" s="241"/>
    </row>
    <row r="958" spans="1:11" ht="12.75">
      <c r="A958" s="3"/>
      <c r="B958" s="4"/>
      <c r="E958" s="265"/>
      <c r="F958" s="288"/>
      <c r="G958" s="287"/>
      <c r="H958" s="305"/>
      <c r="I958" s="268"/>
      <c r="K958" s="241"/>
    </row>
    <row r="959" spans="1:11" ht="12.75">
      <c r="A959" s="3"/>
      <c r="B959" s="4"/>
      <c r="E959" s="265"/>
      <c r="F959" s="288"/>
      <c r="G959" s="287"/>
      <c r="H959" s="305"/>
      <c r="I959" s="268"/>
      <c r="K959" s="241"/>
    </row>
    <row r="960" spans="1:11" ht="12.75">
      <c r="A960" s="3"/>
      <c r="B960" s="4"/>
      <c r="E960" s="265"/>
      <c r="F960" s="288"/>
      <c r="G960" s="287"/>
      <c r="H960" s="305"/>
      <c r="I960" s="268"/>
      <c r="K960" s="241"/>
    </row>
    <row r="961" spans="1:11" ht="12.75">
      <c r="A961" s="3"/>
      <c r="B961" s="4"/>
      <c r="E961" s="265"/>
      <c r="F961" s="288"/>
      <c r="G961" s="287"/>
      <c r="H961" s="305"/>
      <c r="I961" s="268"/>
      <c r="K961" s="241"/>
    </row>
    <row r="962" spans="1:11" ht="12.75">
      <c r="A962" s="3"/>
      <c r="B962" s="4"/>
      <c r="E962" s="265"/>
      <c r="F962" s="288"/>
      <c r="G962" s="287"/>
      <c r="H962" s="305"/>
      <c r="I962" s="268"/>
      <c r="K962" s="241"/>
    </row>
    <row r="963" spans="1:11" ht="12.75">
      <c r="A963" s="3"/>
      <c r="B963" s="4"/>
      <c r="E963" s="265"/>
      <c r="F963" s="288"/>
      <c r="G963" s="287"/>
      <c r="H963" s="305"/>
      <c r="I963" s="268"/>
      <c r="K963" s="241"/>
    </row>
    <row r="964" spans="1:11" ht="12.75">
      <c r="A964" s="3"/>
      <c r="B964" s="4"/>
      <c r="E964" s="265"/>
      <c r="F964" s="288"/>
      <c r="G964" s="287"/>
      <c r="H964" s="305"/>
      <c r="I964" s="268"/>
      <c r="K964" s="241"/>
    </row>
    <row r="965" spans="1:11" ht="12.75">
      <c r="A965" s="3"/>
      <c r="B965" s="4"/>
      <c r="E965" s="265"/>
      <c r="F965" s="288"/>
      <c r="G965" s="287"/>
      <c r="H965" s="305"/>
      <c r="I965" s="268"/>
      <c r="K965" s="241"/>
    </row>
    <row r="966" spans="1:11" ht="12.75">
      <c r="A966" s="3"/>
      <c r="B966" s="4"/>
      <c r="E966" s="265"/>
      <c r="F966" s="288"/>
      <c r="G966" s="287"/>
      <c r="H966" s="305"/>
      <c r="I966" s="268"/>
      <c r="K966" s="241"/>
    </row>
    <row r="967" spans="1:11" ht="12.75">
      <c r="A967" s="3"/>
      <c r="B967" s="4"/>
      <c r="E967" s="265"/>
      <c r="F967" s="288"/>
      <c r="G967" s="287"/>
      <c r="H967" s="305"/>
      <c r="I967" s="268"/>
      <c r="K967" s="241"/>
    </row>
    <row r="968" spans="1:11" ht="12.75">
      <c r="A968" s="3"/>
      <c r="B968" s="4"/>
      <c r="E968" s="265"/>
      <c r="F968" s="288"/>
      <c r="G968" s="287"/>
      <c r="H968" s="305"/>
      <c r="I968" s="268"/>
      <c r="K968" s="241"/>
    </row>
    <row r="969" spans="1:11" ht="12.75">
      <c r="A969" s="3"/>
      <c r="B969" s="4"/>
      <c r="E969" s="265"/>
      <c r="F969" s="288"/>
      <c r="G969" s="287"/>
      <c r="H969" s="305"/>
      <c r="I969" s="268"/>
      <c r="K969" s="241"/>
    </row>
    <row r="970" spans="1:11" ht="12.75">
      <c r="A970" s="3"/>
      <c r="B970" s="4"/>
      <c r="E970" s="265"/>
      <c r="F970" s="288"/>
      <c r="G970" s="287"/>
      <c r="H970" s="305"/>
      <c r="I970" s="268"/>
      <c r="K970" s="241"/>
    </row>
    <row r="971" spans="1:11" ht="12.75">
      <c r="A971" s="3"/>
      <c r="B971" s="4"/>
      <c r="E971" s="265"/>
      <c r="F971" s="288"/>
      <c r="G971" s="287"/>
      <c r="H971" s="305"/>
      <c r="I971" s="268"/>
      <c r="K971" s="241"/>
    </row>
    <row r="972" spans="1:11" ht="12.75">
      <c r="A972" s="3"/>
      <c r="B972" s="4"/>
      <c r="E972" s="265"/>
      <c r="F972" s="288"/>
      <c r="G972" s="287"/>
      <c r="H972" s="305"/>
      <c r="I972" s="268"/>
      <c r="K972" s="241"/>
    </row>
    <row r="973" spans="1:11" ht="12.75">
      <c r="A973" s="3"/>
      <c r="B973" s="4"/>
      <c r="E973" s="265"/>
      <c r="F973" s="288"/>
      <c r="G973" s="287"/>
      <c r="H973" s="305"/>
      <c r="I973" s="268"/>
      <c r="K973" s="241"/>
    </row>
    <row r="974" spans="1:11" ht="12.75">
      <c r="A974" s="3"/>
      <c r="B974" s="4"/>
      <c r="E974" s="265"/>
      <c r="F974" s="288"/>
      <c r="G974" s="287"/>
      <c r="H974" s="305"/>
      <c r="I974" s="268"/>
      <c r="K974" s="241"/>
    </row>
    <row r="975" spans="1:11" ht="12.75">
      <c r="A975" s="3"/>
      <c r="B975" s="4"/>
      <c r="E975" s="265"/>
      <c r="F975" s="288"/>
      <c r="G975" s="287"/>
      <c r="H975" s="305"/>
      <c r="I975" s="268"/>
      <c r="K975" s="241"/>
    </row>
    <row r="976" spans="1:11" ht="12.75">
      <c r="A976" s="3"/>
      <c r="B976" s="4"/>
      <c r="E976" s="265"/>
      <c r="F976" s="288"/>
      <c r="G976" s="287"/>
      <c r="H976" s="305"/>
      <c r="I976" s="268"/>
      <c r="K976" s="241"/>
    </row>
    <row r="977" spans="1:11" ht="12.75">
      <c r="A977" s="3"/>
      <c r="B977" s="4"/>
      <c r="E977" s="265"/>
      <c r="F977" s="288"/>
      <c r="G977" s="287"/>
      <c r="H977" s="305"/>
      <c r="I977" s="268"/>
      <c r="K977" s="241"/>
    </row>
    <row r="978" spans="1:11" ht="12.75">
      <c r="A978" s="3"/>
      <c r="B978" s="4"/>
      <c r="E978" s="265"/>
      <c r="F978" s="288"/>
      <c r="G978" s="287"/>
      <c r="H978" s="305"/>
      <c r="I978" s="268"/>
      <c r="K978" s="241"/>
    </row>
    <row r="979" spans="1:11" ht="12.75">
      <c r="A979" s="3"/>
      <c r="B979" s="4"/>
      <c r="E979" s="265"/>
      <c r="F979" s="288"/>
      <c r="G979" s="287"/>
      <c r="H979" s="305"/>
      <c r="I979" s="268"/>
      <c r="K979" s="241"/>
    </row>
    <row r="980" spans="1:11" ht="12.75">
      <c r="A980" s="3"/>
      <c r="B980" s="4"/>
      <c r="E980" s="265"/>
      <c r="F980" s="288"/>
      <c r="G980" s="287"/>
      <c r="H980" s="305"/>
      <c r="I980" s="268"/>
      <c r="K980" s="241"/>
    </row>
    <row r="981" spans="1:11" ht="12.75">
      <c r="A981" s="3"/>
      <c r="B981" s="4"/>
      <c r="E981" s="265"/>
      <c r="F981" s="288"/>
      <c r="G981" s="287"/>
      <c r="H981" s="305"/>
      <c r="I981" s="268"/>
      <c r="K981" s="241"/>
    </row>
    <row r="982" spans="1:11" ht="12.75">
      <c r="A982" s="3"/>
      <c r="B982" s="4"/>
      <c r="E982" s="265"/>
      <c r="F982" s="288"/>
      <c r="G982" s="287"/>
      <c r="H982" s="305"/>
      <c r="I982" s="268"/>
      <c r="K982" s="241"/>
    </row>
    <row r="983" spans="1:11" ht="12.75">
      <c r="A983" s="3"/>
      <c r="B983" s="4"/>
      <c r="E983" s="265"/>
      <c r="F983" s="288"/>
      <c r="G983" s="287"/>
      <c r="H983" s="305"/>
      <c r="I983" s="268"/>
      <c r="K983" s="241"/>
    </row>
    <row r="984" spans="1:11" ht="12.75">
      <c r="A984" s="3"/>
      <c r="B984" s="4"/>
      <c r="E984" s="265"/>
      <c r="F984" s="288"/>
      <c r="G984" s="287"/>
      <c r="H984" s="305"/>
      <c r="I984" s="268"/>
      <c r="K984" s="241"/>
    </row>
    <row r="985" spans="1:11" ht="12.75">
      <c r="A985" s="3"/>
      <c r="B985" s="4"/>
      <c r="E985" s="265"/>
      <c r="F985" s="288"/>
      <c r="G985" s="287"/>
      <c r="H985" s="305"/>
      <c r="I985" s="268"/>
      <c r="K985" s="241"/>
    </row>
    <row r="986" spans="1:11" ht="12.75">
      <c r="A986" s="3"/>
      <c r="B986" s="4"/>
      <c r="E986" s="265"/>
      <c r="F986" s="288"/>
      <c r="G986" s="287"/>
      <c r="H986" s="305"/>
      <c r="I986" s="268"/>
      <c r="K986" s="241"/>
    </row>
    <row r="987" spans="1:11" ht="12.75">
      <c r="A987" s="3"/>
      <c r="B987" s="4"/>
      <c r="E987" s="265"/>
      <c r="F987" s="288"/>
      <c r="G987" s="287"/>
      <c r="H987" s="305"/>
      <c r="I987" s="268"/>
      <c r="K987" s="241"/>
    </row>
    <row r="988" spans="1:11" ht="12.75">
      <c r="A988" s="3"/>
      <c r="B988" s="4"/>
      <c r="E988" s="265"/>
      <c r="F988" s="288"/>
      <c r="G988" s="287"/>
      <c r="H988" s="305"/>
      <c r="I988" s="268"/>
      <c r="K988" s="241"/>
    </row>
    <row r="989" spans="1:11" ht="12.75">
      <c r="A989" s="3"/>
      <c r="B989" s="4"/>
      <c r="E989" s="265"/>
      <c r="F989" s="288"/>
      <c r="G989" s="287"/>
      <c r="H989" s="305"/>
      <c r="I989" s="268"/>
      <c r="K989" s="241"/>
    </row>
    <row r="990" spans="1:11" ht="12.75">
      <c r="A990" s="3"/>
      <c r="B990" s="4"/>
      <c r="E990" s="265"/>
      <c r="F990" s="288"/>
      <c r="G990" s="287"/>
      <c r="H990" s="305"/>
      <c r="I990" s="268"/>
      <c r="K990" s="241"/>
    </row>
    <row r="991" spans="1:11" ht="12.75">
      <c r="A991" s="3"/>
      <c r="B991" s="4"/>
      <c r="E991" s="265"/>
      <c r="F991" s="288"/>
      <c r="G991" s="287"/>
      <c r="H991" s="305"/>
      <c r="I991" s="268"/>
      <c r="K991" s="241"/>
    </row>
    <row r="992" spans="1:11" ht="12.75">
      <c r="A992" s="3"/>
      <c r="B992" s="4"/>
      <c r="E992" s="265"/>
      <c r="F992" s="288"/>
      <c r="G992" s="287"/>
      <c r="H992" s="305"/>
      <c r="I992" s="268"/>
      <c r="K992" s="241"/>
    </row>
    <row r="993" spans="1:11" ht="12.75">
      <c r="A993" s="3"/>
      <c r="B993" s="4"/>
      <c r="E993" s="265"/>
      <c r="F993" s="288"/>
      <c r="G993" s="287"/>
      <c r="H993" s="305"/>
      <c r="I993" s="268"/>
      <c r="K993" s="241"/>
    </row>
    <row r="994" spans="1:11" ht="12.75">
      <c r="A994" s="3"/>
      <c r="B994" s="4"/>
      <c r="E994" s="265"/>
      <c r="F994" s="288"/>
      <c r="G994" s="287"/>
      <c r="H994" s="305"/>
      <c r="I994" s="268"/>
      <c r="K994" s="241"/>
    </row>
    <row r="995" spans="1:11" ht="12.75">
      <c r="A995" s="3"/>
      <c r="B995" s="4"/>
      <c r="E995" s="265"/>
      <c r="F995" s="288"/>
      <c r="G995" s="287"/>
      <c r="H995" s="305"/>
      <c r="I995" s="268"/>
      <c r="K995" s="241"/>
    </row>
    <row r="996" spans="1:11" ht="12.75">
      <c r="A996" s="3"/>
      <c r="B996" s="4"/>
      <c r="E996" s="265"/>
      <c r="F996" s="288"/>
      <c r="G996" s="287"/>
      <c r="H996" s="305"/>
      <c r="I996" s="268"/>
      <c r="K996" s="241"/>
    </row>
    <row r="997" spans="1:11" ht="12.75">
      <c r="A997" s="3"/>
      <c r="B997" s="4"/>
      <c r="E997" s="265"/>
      <c r="F997" s="288"/>
      <c r="G997" s="287"/>
      <c r="H997" s="305"/>
      <c r="I997" s="268"/>
      <c r="K997" s="241"/>
    </row>
    <row r="998" spans="1:11" ht="12.75">
      <c r="A998" s="3"/>
      <c r="B998" s="4"/>
      <c r="E998" s="265"/>
      <c r="F998" s="288"/>
      <c r="G998" s="287"/>
      <c r="H998" s="305"/>
      <c r="I998" s="268"/>
      <c r="K998" s="241"/>
    </row>
    <row r="999" spans="1:11" ht="12.75">
      <c r="A999" s="3"/>
      <c r="B999" s="4"/>
      <c r="E999" s="265"/>
      <c r="F999" s="288"/>
      <c r="G999" s="287"/>
      <c r="H999" s="305"/>
      <c r="I999" s="268"/>
      <c r="K999" s="241"/>
    </row>
  </sheetData>
  <autoFilter ref="F1:F999"/>
  <mergeCells count="15">
    <mergeCell ref="A20:A26"/>
    <mergeCell ref="A27:A40"/>
    <mergeCell ref="A41:A53"/>
    <mergeCell ref="A2:A3"/>
    <mergeCell ref="B2:B3"/>
    <mergeCell ref="A4:A9"/>
    <mergeCell ref="B4:B5"/>
    <mergeCell ref="B6:B7"/>
    <mergeCell ref="B8:B9"/>
    <mergeCell ref="B18:B19"/>
    <mergeCell ref="B10:B11"/>
    <mergeCell ref="B12:B13"/>
    <mergeCell ref="B14:B15"/>
    <mergeCell ref="B16:B17"/>
    <mergeCell ref="A10:A19"/>
  </mergeCells>
  <hyperlinks>
    <hyperlink ref="D5" r:id="rId1"/>
    <hyperlink ref="I5" r:id="rId2"/>
    <hyperlink ref="D11" r:id="rId3"/>
    <hyperlink ref="I11" r:id="rId4"/>
    <hyperlink ref="D13" r:id="rId5"/>
    <hyperlink ref="I13" r:id="rId6"/>
    <hyperlink ref="D15" r:id="rId7"/>
    <hyperlink ref="I15" r:id="rId8"/>
    <hyperlink ref="D17" r:id="rId9"/>
    <hyperlink ref="D19" r:id="rId10"/>
    <hyperlink ref="I19" r:id="rId11"/>
    <hyperlink ref="D20" r:id="rId12"/>
    <hyperlink ref="I20" r:id="rId13"/>
    <hyperlink ref="D21" r:id="rId14"/>
    <hyperlink ref="D22" r:id="rId15"/>
    <hyperlink ref="I22" r:id="rId16"/>
    <hyperlink ref="D23" r:id="rId17"/>
    <hyperlink ref="I23" r:id="rId18"/>
    <hyperlink ref="D24" r:id="rId19"/>
    <hyperlink ref="D25" r:id="rId20"/>
    <hyperlink ref="I25" r:id="rId21"/>
    <hyperlink ref="D26" r:id="rId22"/>
    <hyperlink ref="D42" r:id="rId23"/>
    <hyperlink ref="D43" r:id="rId24"/>
    <hyperlink ref="D44" r:id="rId25"/>
    <hyperlink ref="D46" r:id="rId26"/>
    <hyperlink ref="D47" r:id="rId27"/>
    <hyperlink ref="D48" r:id="rId28"/>
    <hyperlink ref="D49" r:id="rId29"/>
    <hyperlink ref="D50" r:id="rId30"/>
  </hyperlinks>
  <pageMargins left="0.7" right="0.7" top="0.75" bottom="0.75" header="0.3" footer="0.3"/>
  <pageSetup paperSize="9" orientation="portrait" r:id="rId3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K100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5.42578125" customWidth="1"/>
    <col min="3" max="3" width="38.140625" customWidth="1"/>
    <col min="4" max="4" width="32.42578125" customWidth="1"/>
    <col min="5" max="6" width="13.140625" customWidth="1"/>
    <col min="7" max="7" width="9" customWidth="1"/>
    <col min="8" max="8" width="36.42578125" customWidth="1"/>
    <col min="9" max="9" width="120.85546875" customWidth="1"/>
    <col min="11" max="11" width="20.28515625" customWidth="1"/>
  </cols>
  <sheetData>
    <row r="1" spans="1:11" ht="12.75">
      <c r="A1" s="322" t="s">
        <v>7</v>
      </c>
      <c r="B1" s="212" t="s">
        <v>8</v>
      </c>
      <c r="C1" s="213" t="s">
        <v>9</v>
      </c>
      <c r="D1" s="213" t="s">
        <v>10</v>
      </c>
      <c r="E1" s="214" t="s">
        <v>12</v>
      </c>
      <c r="F1" s="214" t="s">
        <v>13</v>
      </c>
      <c r="G1" s="215" t="s">
        <v>14</v>
      </c>
      <c r="H1" s="289" t="s">
        <v>15</v>
      </c>
      <c r="I1" s="217" t="s">
        <v>545</v>
      </c>
      <c r="K1" s="121" t="s">
        <v>393</v>
      </c>
    </row>
    <row r="2" spans="1:11" ht="12.75">
      <c r="A2" s="567" t="s">
        <v>16</v>
      </c>
      <c r="B2" s="568" t="s">
        <v>17</v>
      </c>
      <c r="C2" s="160" t="s">
        <v>18</v>
      </c>
      <c r="D2" s="160" t="s">
        <v>19</v>
      </c>
      <c r="E2" s="20" t="s">
        <v>341</v>
      </c>
      <c r="F2" s="21" t="b">
        <v>0</v>
      </c>
      <c r="G2" s="21" t="b">
        <v>0</v>
      </c>
      <c r="H2" s="290" t="s">
        <v>21</v>
      </c>
      <c r="I2" s="191"/>
    </row>
    <row r="3" spans="1:11" ht="12.75">
      <c r="A3" s="553"/>
      <c r="B3" s="547"/>
      <c r="C3" s="160" t="s">
        <v>18</v>
      </c>
      <c r="D3" s="160" t="s">
        <v>22</v>
      </c>
      <c r="E3" s="20" t="s">
        <v>372</v>
      </c>
      <c r="F3" s="21" t="b">
        <v>0</v>
      </c>
      <c r="G3" s="21" t="b">
        <v>0</v>
      </c>
      <c r="H3" s="291"/>
      <c r="I3" s="191"/>
      <c r="K3" s="119"/>
    </row>
    <row r="4" spans="1:11" ht="24" customHeight="1">
      <c r="A4" s="570" t="s">
        <v>23</v>
      </c>
      <c r="B4" s="569" t="s">
        <v>24</v>
      </c>
      <c r="C4" s="161" t="s">
        <v>25</v>
      </c>
      <c r="D4" s="161" t="s">
        <v>26</v>
      </c>
      <c r="E4" s="31" t="s">
        <v>219</v>
      </c>
      <c r="F4" s="32" t="b">
        <v>1</v>
      </c>
      <c r="G4" s="32" t="b">
        <v>1</v>
      </c>
      <c r="H4" s="293" t="s">
        <v>28</v>
      </c>
      <c r="I4" s="354" t="s">
        <v>834</v>
      </c>
    </row>
    <row r="5" spans="1:11" ht="22.5" customHeight="1">
      <c r="A5" s="557"/>
      <c r="B5" s="547"/>
      <c r="C5" s="161" t="s">
        <v>25</v>
      </c>
      <c r="D5" s="29" t="s">
        <v>29</v>
      </c>
      <c r="E5" s="31" t="s">
        <v>219</v>
      </c>
      <c r="F5" s="32" t="b">
        <v>1</v>
      </c>
      <c r="G5" s="32" t="b">
        <v>1</v>
      </c>
      <c r="H5" s="294" t="s">
        <v>21</v>
      </c>
      <c r="I5" s="193" t="s">
        <v>835</v>
      </c>
      <c r="K5" s="121"/>
    </row>
    <row r="6" spans="1:11" ht="12.75">
      <c r="A6" s="557"/>
      <c r="B6" s="569" t="s">
        <v>30</v>
      </c>
      <c r="C6" s="161" t="s">
        <v>25</v>
      </c>
      <c r="D6" s="161" t="s">
        <v>31</v>
      </c>
      <c r="E6" s="31" t="s">
        <v>677</v>
      </c>
      <c r="F6" s="32" t="b">
        <v>0</v>
      </c>
      <c r="G6" s="32" t="b">
        <v>0</v>
      </c>
      <c r="H6" s="293"/>
      <c r="I6" s="325"/>
      <c r="K6" s="119"/>
    </row>
    <row r="7" spans="1:11" ht="25.5">
      <c r="A7" s="557"/>
      <c r="B7" s="547"/>
      <c r="C7" s="161" t="s">
        <v>25</v>
      </c>
      <c r="D7" s="161" t="s">
        <v>33</v>
      </c>
      <c r="E7" s="31" t="s">
        <v>494</v>
      </c>
      <c r="F7" s="32" t="b">
        <v>0</v>
      </c>
      <c r="G7" s="32" t="b">
        <v>0</v>
      </c>
      <c r="H7" s="294" t="s">
        <v>34</v>
      </c>
      <c r="I7" s="308"/>
    </row>
    <row r="8" spans="1:11" ht="12.75">
      <c r="A8" s="557"/>
      <c r="B8" s="569" t="s">
        <v>35</v>
      </c>
      <c r="C8" s="161" t="s">
        <v>18</v>
      </c>
      <c r="D8" s="161" t="s">
        <v>36</v>
      </c>
      <c r="E8" s="31" t="s">
        <v>684</v>
      </c>
      <c r="F8" s="318" t="b">
        <v>0</v>
      </c>
      <c r="G8" s="318" t="b">
        <v>0</v>
      </c>
      <c r="H8" s="293"/>
      <c r="I8" s="308"/>
    </row>
    <row r="9" spans="1:11" ht="25.5">
      <c r="A9" s="553"/>
      <c r="B9" s="547"/>
      <c r="C9" s="161" t="s">
        <v>38</v>
      </c>
      <c r="D9" s="161" t="s">
        <v>39</v>
      </c>
      <c r="E9" s="31" t="s">
        <v>372</v>
      </c>
      <c r="F9" s="318" t="b">
        <v>0</v>
      </c>
      <c r="G9" s="318" t="b">
        <v>0</v>
      </c>
      <c r="H9" s="294" t="s">
        <v>34</v>
      </c>
      <c r="I9" s="308"/>
    </row>
    <row r="10" spans="1:11" ht="12.75">
      <c r="A10" s="571" t="s">
        <v>40</v>
      </c>
      <c r="B10" s="565" t="s">
        <v>41</v>
      </c>
      <c r="C10" s="162" t="s">
        <v>25</v>
      </c>
      <c r="D10" s="162" t="s">
        <v>42</v>
      </c>
      <c r="E10" s="40" t="s">
        <v>207</v>
      </c>
      <c r="F10" s="209" t="b">
        <v>1</v>
      </c>
      <c r="G10" s="209" t="b">
        <v>1</v>
      </c>
      <c r="H10" s="295" t="s">
        <v>28</v>
      </c>
      <c r="I10" s="196" t="s">
        <v>836</v>
      </c>
      <c r="K10" s="121"/>
    </row>
    <row r="11" spans="1:11" ht="38.25">
      <c r="A11" s="557"/>
      <c r="B11" s="547"/>
      <c r="C11" s="162" t="s">
        <v>25</v>
      </c>
      <c r="D11" s="38" t="s">
        <v>44</v>
      </c>
      <c r="E11" s="40" t="s">
        <v>207</v>
      </c>
      <c r="F11" s="209" t="b">
        <v>1</v>
      </c>
      <c r="G11" s="209" t="b">
        <v>1</v>
      </c>
      <c r="H11" s="296" t="s">
        <v>45</v>
      </c>
      <c r="I11" s="196" t="s">
        <v>837</v>
      </c>
      <c r="K11" s="122"/>
    </row>
    <row r="12" spans="1:11" ht="12.75">
      <c r="A12" s="557"/>
      <c r="B12" s="565" t="s">
        <v>46</v>
      </c>
      <c r="C12" s="162" t="s">
        <v>25</v>
      </c>
      <c r="D12" s="162" t="s">
        <v>47</v>
      </c>
      <c r="E12" s="40" t="s">
        <v>37</v>
      </c>
      <c r="F12" s="209" t="b">
        <v>1</v>
      </c>
      <c r="G12" s="209" t="b">
        <v>1</v>
      </c>
      <c r="H12" s="295" t="s">
        <v>28</v>
      </c>
      <c r="I12" s="196" t="s">
        <v>838</v>
      </c>
      <c r="K12" s="121"/>
    </row>
    <row r="13" spans="1:11" ht="25.5">
      <c r="A13" s="557"/>
      <c r="B13" s="547"/>
      <c r="C13" s="162" t="s">
        <v>25</v>
      </c>
      <c r="D13" s="38" t="s">
        <v>49</v>
      </c>
      <c r="E13" s="40" t="s">
        <v>37</v>
      </c>
      <c r="F13" s="209" t="b">
        <v>1</v>
      </c>
      <c r="G13" s="209" t="b">
        <v>1</v>
      </c>
      <c r="H13" s="296" t="s">
        <v>50</v>
      </c>
      <c r="I13" s="311" t="s">
        <v>839</v>
      </c>
      <c r="K13" s="123"/>
    </row>
    <row r="14" spans="1:11" ht="12.75">
      <c r="A14" s="557"/>
      <c r="B14" s="565" t="s">
        <v>51</v>
      </c>
      <c r="C14" s="162" t="s">
        <v>25</v>
      </c>
      <c r="D14" s="162" t="s">
        <v>52</v>
      </c>
      <c r="E14" s="40" t="s">
        <v>270</v>
      </c>
      <c r="F14" s="209" t="b">
        <v>1</v>
      </c>
      <c r="G14" s="209" t="b">
        <v>1</v>
      </c>
      <c r="H14" s="295" t="s">
        <v>28</v>
      </c>
      <c r="I14" s="311" t="s">
        <v>840</v>
      </c>
      <c r="K14" s="121"/>
    </row>
    <row r="15" spans="1:11" ht="25.5">
      <c r="A15" s="557"/>
      <c r="B15" s="547"/>
      <c r="C15" s="162" t="s">
        <v>25</v>
      </c>
      <c r="D15" s="38" t="s">
        <v>54</v>
      </c>
      <c r="E15" s="40" t="s">
        <v>270</v>
      </c>
      <c r="F15" s="209" t="b">
        <v>1</v>
      </c>
      <c r="G15" s="209" t="b">
        <v>1</v>
      </c>
      <c r="H15" s="296" t="s">
        <v>55</v>
      </c>
      <c r="I15" s="311" t="s">
        <v>841</v>
      </c>
      <c r="K15" s="123"/>
    </row>
    <row r="16" spans="1:11" ht="12.75">
      <c r="A16" s="557"/>
      <c r="B16" s="565" t="s">
        <v>56</v>
      </c>
      <c r="C16" s="162" t="s">
        <v>25</v>
      </c>
      <c r="D16" s="162" t="s">
        <v>57</v>
      </c>
      <c r="E16" s="40" t="s">
        <v>310</v>
      </c>
      <c r="F16" s="209" t="b">
        <v>1</v>
      </c>
      <c r="G16" s="209" t="b">
        <v>1</v>
      </c>
      <c r="H16" s="295" t="s">
        <v>28</v>
      </c>
      <c r="I16" s="311" t="s">
        <v>842</v>
      </c>
      <c r="K16" s="121"/>
    </row>
    <row r="17" spans="1:11" ht="25.5">
      <c r="A17" s="557"/>
      <c r="B17" s="547"/>
      <c r="C17" s="162" t="s">
        <v>25</v>
      </c>
      <c r="D17" s="38" t="s">
        <v>59</v>
      </c>
      <c r="E17" s="40" t="s">
        <v>310</v>
      </c>
      <c r="F17" s="209" t="b">
        <v>1</v>
      </c>
      <c r="G17" s="209" t="b">
        <v>1</v>
      </c>
      <c r="H17" s="296" t="s">
        <v>34</v>
      </c>
      <c r="I17" s="311" t="s">
        <v>843</v>
      </c>
      <c r="K17" s="124"/>
    </row>
    <row r="18" spans="1:11" ht="12.75">
      <c r="A18" s="557"/>
      <c r="B18" s="565" t="s">
        <v>69</v>
      </c>
      <c r="C18" s="162" t="s">
        <v>25</v>
      </c>
      <c r="D18" s="162" t="s">
        <v>70</v>
      </c>
      <c r="E18" s="40" t="s">
        <v>765</v>
      </c>
      <c r="F18" s="209" t="b">
        <v>0</v>
      </c>
      <c r="G18" s="209" t="b">
        <v>0</v>
      </c>
      <c r="H18" s="295" t="s">
        <v>28</v>
      </c>
      <c r="I18" s="196"/>
      <c r="K18" s="125"/>
    </row>
    <row r="19" spans="1:11" ht="38.25">
      <c r="A19" s="553"/>
      <c r="B19" s="547"/>
      <c r="C19" s="162" t="s">
        <v>25</v>
      </c>
      <c r="D19" s="38" t="s">
        <v>72</v>
      </c>
      <c r="E19" s="40" t="s">
        <v>303</v>
      </c>
      <c r="F19" s="209" t="b">
        <v>1</v>
      </c>
      <c r="G19" s="209" t="b">
        <v>1</v>
      </c>
      <c r="H19" s="296" t="s">
        <v>73</v>
      </c>
      <c r="I19" s="311" t="s">
        <v>844</v>
      </c>
      <c r="K19" s="126"/>
    </row>
    <row r="20" spans="1:11" ht="12.75">
      <c r="A20" s="578" t="s">
        <v>75</v>
      </c>
      <c r="B20" s="163" t="s">
        <v>76</v>
      </c>
      <c r="C20" s="164" t="s">
        <v>77</v>
      </c>
      <c r="D20" s="53" t="s">
        <v>78</v>
      </c>
      <c r="E20" s="55" t="s">
        <v>845</v>
      </c>
      <c r="F20" s="57" t="b">
        <v>0</v>
      </c>
      <c r="G20" s="57" t="b">
        <v>0</v>
      </c>
      <c r="H20" s="297" t="s">
        <v>21</v>
      </c>
      <c r="I20" s="312"/>
      <c r="K20" s="121"/>
    </row>
    <row r="21" spans="1:11" ht="12.75">
      <c r="A21" s="557"/>
      <c r="B21" s="163" t="s">
        <v>80</v>
      </c>
      <c r="C21" s="164" t="s">
        <v>77</v>
      </c>
      <c r="D21" s="53" t="s">
        <v>81</v>
      </c>
      <c r="E21" s="55" t="s">
        <v>105</v>
      </c>
      <c r="F21" s="57" t="b">
        <v>0</v>
      </c>
      <c r="G21" s="57" t="b">
        <v>0</v>
      </c>
      <c r="H21" s="297" t="s">
        <v>21</v>
      </c>
      <c r="I21" s="312"/>
      <c r="K21" s="127"/>
    </row>
    <row r="22" spans="1:11" ht="12.75">
      <c r="A22" s="557"/>
      <c r="B22" s="163" t="s">
        <v>83</v>
      </c>
      <c r="C22" s="164" t="s">
        <v>77</v>
      </c>
      <c r="D22" s="53" t="s">
        <v>84</v>
      </c>
      <c r="E22" s="55" t="s">
        <v>37</v>
      </c>
      <c r="F22" s="57" t="b">
        <v>1</v>
      </c>
      <c r="G22" s="57" t="b">
        <v>1</v>
      </c>
      <c r="H22" s="297" t="s">
        <v>21</v>
      </c>
      <c r="I22" s="312" t="s">
        <v>846</v>
      </c>
      <c r="K22" s="128"/>
    </row>
    <row r="23" spans="1:11" ht="12.75">
      <c r="A23" s="557"/>
      <c r="B23" s="163" t="s">
        <v>86</v>
      </c>
      <c r="C23" s="164" t="s">
        <v>77</v>
      </c>
      <c r="D23" s="53" t="s">
        <v>87</v>
      </c>
      <c r="E23" s="55" t="s">
        <v>37</v>
      </c>
      <c r="F23" s="57" t="b">
        <v>1</v>
      </c>
      <c r="G23" s="57" t="b">
        <v>1</v>
      </c>
      <c r="H23" s="297" t="s">
        <v>21</v>
      </c>
      <c r="I23" s="355" t="s">
        <v>847</v>
      </c>
      <c r="K23" s="128"/>
    </row>
    <row r="24" spans="1:11" ht="12.75">
      <c r="A24" s="557"/>
      <c r="B24" s="163" t="s">
        <v>89</v>
      </c>
      <c r="C24" s="164" t="s">
        <v>77</v>
      </c>
      <c r="D24" s="53" t="s">
        <v>90</v>
      </c>
      <c r="E24" s="55" t="s">
        <v>303</v>
      </c>
      <c r="F24" s="57" t="b">
        <v>1</v>
      </c>
      <c r="G24" s="57" t="b">
        <v>1</v>
      </c>
      <c r="H24" s="297" t="s">
        <v>21</v>
      </c>
      <c r="I24" s="312" t="s">
        <v>848</v>
      </c>
      <c r="K24" s="125"/>
    </row>
    <row r="25" spans="1:11" ht="12.75">
      <c r="A25" s="557"/>
      <c r="B25" s="163" t="s">
        <v>91</v>
      </c>
      <c r="C25" s="164" t="s">
        <v>77</v>
      </c>
      <c r="D25" s="53" t="s">
        <v>92</v>
      </c>
      <c r="E25" s="55" t="s">
        <v>303</v>
      </c>
      <c r="F25" s="57" t="b">
        <v>1</v>
      </c>
      <c r="G25" s="57" t="b">
        <v>1</v>
      </c>
      <c r="H25" s="297" t="s">
        <v>21</v>
      </c>
      <c r="I25" s="314" t="s">
        <v>849</v>
      </c>
      <c r="K25" s="129"/>
    </row>
    <row r="26" spans="1:11" ht="12.75">
      <c r="A26" s="553"/>
      <c r="B26" s="163" t="s">
        <v>94</v>
      </c>
      <c r="C26" s="164" t="s">
        <v>77</v>
      </c>
      <c r="D26" s="53" t="s">
        <v>95</v>
      </c>
      <c r="E26" s="55" t="s">
        <v>105</v>
      </c>
      <c r="F26" s="57" t="b">
        <v>0</v>
      </c>
      <c r="G26" s="57" t="b">
        <v>0</v>
      </c>
      <c r="H26" s="297" t="s">
        <v>21</v>
      </c>
      <c r="I26" s="323"/>
      <c r="K26" s="129"/>
    </row>
    <row r="27" spans="1:11" ht="25.5">
      <c r="A27" s="580" t="s">
        <v>107</v>
      </c>
      <c r="B27" s="71" t="s">
        <v>108</v>
      </c>
      <c r="C27" s="169" t="s">
        <v>25</v>
      </c>
      <c r="D27" s="169" t="s">
        <v>109</v>
      </c>
      <c r="E27" s="70" t="s">
        <v>341</v>
      </c>
      <c r="F27" s="76" t="b">
        <v>0</v>
      </c>
      <c r="G27" s="76" t="b">
        <v>0</v>
      </c>
      <c r="H27" s="298" t="s">
        <v>106</v>
      </c>
      <c r="I27" s="202"/>
      <c r="K27" s="130"/>
    </row>
    <row r="28" spans="1:11" ht="25.5">
      <c r="A28" s="573"/>
      <c r="B28" s="71" t="s">
        <v>111</v>
      </c>
      <c r="C28" s="169" t="s">
        <v>25</v>
      </c>
      <c r="D28" s="169" t="s">
        <v>112</v>
      </c>
      <c r="E28" s="70" t="s">
        <v>330</v>
      </c>
      <c r="F28" s="76" t="b">
        <v>0</v>
      </c>
      <c r="G28" s="76" t="b">
        <v>0</v>
      </c>
      <c r="H28" s="298" t="s">
        <v>106</v>
      </c>
      <c r="I28" s="202"/>
      <c r="K28" s="130"/>
    </row>
    <row r="29" spans="1:11" ht="25.5">
      <c r="A29" s="573"/>
      <c r="B29" s="71" t="s">
        <v>114</v>
      </c>
      <c r="C29" s="169" t="s">
        <v>25</v>
      </c>
      <c r="D29" s="326" t="s">
        <v>115</v>
      </c>
      <c r="E29" s="70" t="s">
        <v>290</v>
      </c>
      <c r="F29" s="76" t="b">
        <v>0</v>
      </c>
      <c r="G29" s="76" t="b">
        <v>0</v>
      </c>
      <c r="H29" s="298" t="s">
        <v>106</v>
      </c>
      <c r="I29" s="202"/>
      <c r="K29" s="130"/>
    </row>
    <row r="30" spans="1:11" ht="25.5">
      <c r="A30" s="573"/>
      <c r="B30" s="71" t="s">
        <v>117</v>
      </c>
      <c r="C30" s="169" t="s">
        <v>25</v>
      </c>
      <c r="D30" s="169" t="s">
        <v>118</v>
      </c>
      <c r="E30" s="70" t="s">
        <v>767</v>
      </c>
      <c r="F30" s="76" t="b">
        <v>0</v>
      </c>
      <c r="G30" s="76" t="b">
        <v>0</v>
      </c>
      <c r="H30" s="298" t="s">
        <v>106</v>
      </c>
      <c r="I30" s="202"/>
      <c r="K30" s="130"/>
    </row>
    <row r="31" spans="1:11" ht="25.5">
      <c r="A31" s="573"/>
      <c r="B31" s="71" t="s">
        <v>119</v>
      </c>
      <c r="C31" s="169" t="s">
        <v>25</v>
      </c>
      <c r="D31" s="169" t="s">
        <v>120</v>
      </c>
      <c r="E31" s="70" t="s">
        <v>157</v>
      </c>
      <c r="F31" s="76" t="b">
        <v>0</v>
      </c>
      <c r="G31" s="76" t="b">
        <v>0</v>
      </c>
      <c r="H31" s="298" t="s">
        <v>106</v>
      </c>
      <c r="I31" s="202"/>
      <c r="K31" s="130"/>
    </row>
    <row r="32" spans="1:11" ht="25.5">
      <c r="A32" s="573"/>
      <c r="B32" s="172" t="s">
        <v>122</v>
      </c>
      <c r="C32" s="171" t="s">
        <v>25</v>
      </c>
      <c r="D32" s="171" t="s">
        <v>123</v>
      </c>
      <c r="E32" s="70" t="s">
        <v>768</v>
      </c>
      <c r="F32" s="76" t="b">
        <v>0</v>
      </c>
      <c r="G32" s="76" t="b">
        <v>0</v>
      </c>
      <c r="H32" s="298" t="s">
        <v>106</v>
      </c>
      <c r="I32" s="202"/>
    </row>
    <row r="33" spans="1:11" ht="25.5">
      <c r="A33" s="573"/>
      <c r="B33" s="172" t="s">
        <v>125</v>
      </c>
      <c r="C33" s="171" t="s">
        <v>25</v>
      </c>
      <c r="D33" s="171" t="s">
        <v>126</v>
      </c>
      <c r="E33" s="70" t="s">
        <v>330</v>
      </c>
      <c r="F33" s="76" t="b">
        <v>0</v>
      </c>
      <c r="G33" s="76" t="b">
        <v>0</v>
      </c>
      <c r="H33" s="298" t="s">
        <v>106</v>
      </c>
      <c r="I33" s="202"/>
    </row>
    <row r="34" spans="1:11" ht="25.5">
      <c r="A34" s="573"/>
      <c r="B34" s="172" t="s">
        <v>128</v>
      </c>
      <c r="C34" s="171" t="s">
        <v>25</v>
      </c>
      <c r="D34" s="171" t="s">
        <v>129</v>
      </c>
      <c r="E34" s="70" t="s">
        <v>252</v>
      </c>
      <c r="F34" s="76" t="b">
        <v>0</v>
      </c>
      <c r="G34" s="76" t="b">
        <v>0</v>
      </c>
      <c r="H34" s="298" t="s">
        <v>106</v>
      </c>
      <c r="I34" s="202"/>
    </row>
    <row r="35" spans="1:11" ht="25.5">
      <c r="A35" s="573"/>
      <c r="B35" s="71" t="s">
        <v>131</v>
      </c>
      <c r="C35" s="169" t="s">
        <v>25</v>
      </c>
      <c r="D35" s="169" t="s">
        <v>132</v>
      </c>
      <c r="E35" s="70" t="s">
        <v>769</v>
      </c>
      <c r="F35" s="76" t="b">
        <v>0</v>
      </c>
      <c r="G35" s="76" t="b">
        <v>0</v>
      </c>
      <c r="H35" s="298" t="s">
        <v>106</v>
      </c>
      <c r="I35" s="202"/>
      <c r="K35" s="327"/>
    </row>
    <row r="36" spans="1:11" ht="25.5">
      <c r="A36" s="573"/>
      <c r="B36" s="172" t="s">
        <v>134</v>
      </c>
      <c r="C36" s="171" t="s">
        <v>25</v>
      </c>
      <c r="D36" s="171" t="s">
        <v>135</v>
      </c>
      <c r="E36" s="70" t="s">
        <v>20</v>
      </c>
      <c r="F36" s="76" t="b">
        <v>0</v>
      </c>
      <c r="G36" s="76" t="b">
        <v>0</v>
      </c>
      <c r="H36" s="298" t="s">
        <v>106</v>
      </c>
      <c r="I36" s="202"/>
    </row>
    <row r="37" spans="1:11" ht="25.5">
      <c r="A37" s="573"/>
      <c r="B37" s="172" t="s">
        <v>136</v>
      </c>
      <c r="C37" s="171" t="s">
        <v>25</v>
      </c>
      <c r="D37" s="171" t="s">
        <v>137</v>
      </c>
      <c r="E37" s="70" t="s">
        <v>179</v>
      </c>
      <c r="F37" s="76" t="b">
        <v>0</v>
      </c>
      <c r="G37" s="76" t="b">
        <v>0</v>
      </c>
      <c r="H37" s="298" t="s">
        <v>106</v>
      </c>
      <c r="I37" s="202"/>
    </row>
    <row r="38" spans="1:11" ht="25.5">
      <c r="A38" s="573"/>
      <c r="B38" s="172" t="s">
        <v>138</v>
      </c>
      <c r="C38" s="171" t="s">
        <v>25</v>
      </c>
      <c r="D38" s="171" t="s">
        <v>139</v>
      </c>
      <c r="E38" s="70" t="s">
        <v>290</v>
      </c>
      <c r="F38" s="76" t="b">
        <v>0</v>
      </c>
      <c r="G38" s="76" t="b">
        <v>0</v>
      </c>
      <c r="H38" s="298" t="s">
        <v>106</v>
      </c>
      <c r="I38" s="202"/>
    </row>
    <row r="39" spans="1:11" ht="25.5">
      <c r="A39" s="573"/>
      <c r="B39" s="172" t="s">
        <v>380</v>
      </c>
      <c r="C39" s="171" t="s">
        <v>25</v>
      </c>
      <c r="D39" s="171" t="s">
        <v>381</v>
      </c>
      <c r="E39" s="70" t="s">
        <v>252</v>
      </c>
      <c r="F39" s="76" t="b">
        <v>0</v>
      </c>
      <c r="G39" s="76" t="b">
        <v>0</v>
      </c>
      <c r="H39" s="298" t="s">
        <v>106</v>
      </c>
      <c r="I39" s="202"/>
    </row>
    <row r="40" spans="1:11" ht="25.5">
      <c r="A40" s="547"/>
      <c r="B40" s="328" t="s">
        <v>770</v>
      </c>
      <c r="C40" s="169" t="s">
        <v>25</v>
      </c>
      <c r="D40" s="169" t="s">
        <v>770</v>
      </c>
      <c r="E40" s="87" t="s">
        <v>771</v>
      </c>
      <c r="F40" s="316" t="b">
        <v>0</v>
      </c>
      <c r="G40" s="316" t="b">
        <v>0</v>
      </c>
      <c r="H40" s="298" t="s">
        <v>106</v>
      </c>
      <c r="I40" s="202"/>
      <c r="K40" s="327"/>
    </row>
    <row r="41" spans="1:11" ht="63.75">
      <c r="A41" s="581" t="s">
        <v>772</v>
      </c>
      <c r="B41" s="329" t="s">
        <v>773</v>
      </c>
      <c r="C41" s="330" t="s">
        <v>774</v>
      </c>
      <c r="D41" s="331" t="s">
        <v>775</v>
      </c>
      <c r="E41" s="112" t="s">
        <v>372</v>
      </c>
      <c r="F41" s="176" t="b">
        <v>1</v>
      </c>
      <c r="G41" s="177" t="s">
        <v>151</v>
      </c>
      <c r="H41" s="332" t="s">
        <v>776</v>
      </c>
      <c r="I41" s="356" t="s">
        <v>850</v>
      </c>
      <c r="K41" s="333"/>
    </row>
    <row r="42" spans="1:11" ht="76.5">
      <c r="A42" s="557"/>
      <c r="B42" s="329" t="s">
        <v>777</v>
      </c>
      <c r="C42" s="330" t="s">
        <v>77</v>
      </c>
      <c r="D42" s="334" t="s">
        <v>778</v>
      </c>
      <c r="E42" s="112" t="s">
        <v>160</v>
      </c>
      <c r="F42" s="176" t="b">
        <v>0</v>
      </c>
      <c r="G42" s="177" t="s">
        <v>151</v>
      </c>
      <c r="H42" s="332" t="s">
        <v>779</v>
      </c>
      <c r="I42" s="335"/>
      <c r="K42" s="336"/>
    </row>
    <row r="43" spans="1:11" ht="12.75">
      <c r="A43" s="557"/>
      <c r="B43" s="173" t="s">
        <v>780</v>
      </c>
      <c r="C43" s="337" t="s">
        <v>77</v>
      </c>
      <c r="D43" s="338" t="s">
        <v>781</v>
      </c>
      <c r="E43" s="112" t="s">
        <v>341</v>
      </c>
      <c r="F43" s="176" t="b">
        <v>0</v>
      </c>
      <c r="G43" s="177" t="s">
        <v>151</v>
      </c>
      <c r="H43" s="339" t="s">
        <v>24</v>
      </c>
      <c r="I43" s="340"/>
      <c r="K43" s="340"/>
    </row>
    <row r="44" spans="1:11" ht="63.75">
      <c r="A44" s="557"/>
      <c r="B44" s="173" t="s">
        <v>782</v>
      </c>
      <c r="C44" s="337" t="s">
        <v>783</v>
      </c>
      <c r="D44" s="338" t="s">
        <v>782</v>
      </c>
      <c r="E44" s="112" t="s">
        <v>310</v>
      </c>
      <c r="F44" s="176" t="b">
        <v>0</v>
      </c>
      <c r="G44" s="177" t="s">
        <v>151</v>
      </c>
      <c r="H44" s="332" t="s">
        <v>784</v>
      </c>
      <c r="I44" s="341"/>
      <c r="K44" s="341"/>
    </row>
    <row r="45" spans="1:11" ht="12.75">
      <c r="A45" s="557"/>
      <c r="B45" s="173" t="s">
        <v>785</v>
      </c>
      <c r="C45" s="337" t="s">
        <v>783</v>
      </c>
      <c r="D45" s="342" t="s">
        <v>785</v>
      </c>
      <c r="E45" s="112" t="s">
        <v>185</v>
      </c>
      <c r="F45" s="176" t="b">
        <v>0</v>
      </c>
      <c r="G45" s="177" t="s">
        <v>151</v>
      </c>
      <c r="H45" s="339" t="s">
        <v>151</v>
      </c>
      <c r="I45" s="343"/>
    </row>
    <row r="46" spans="1:11" ht="12.75">
      <c r="A46" s="557"/>
      <c r="B46" s="173" t="s">
        <v>786</v>
      </c>
      <c r="C46" s="337" t="s">
        <v>77</v>
      </c>
      <c r="D46" s="338" t="s">
        <v>787</v>
      </c>
      <c r="E46" s="112" t="s">
        <v>157</v>
      </c>
      <c r="F46" s="344" t="b">
        <v>1</v>
      </c>
      <c r="G46" s="177" t="s">
        <v>151</v>
      </c>
      <c r="H46" s="339" t="s">
        <v>788</v>
      </c>
      <c r="I46" s="357" t="s">
        <v>851</v>
      </c>
      <c r="K46" s="345"/>
    </row>
    <row r="47" spans="1:11" ht="12.75">
      <c r="A47" s="557"/>
      <c r="B47" s="173" t="s">
        <v>789</v>
      </c>
      <c r="C47" s="337" t="s">
        <v>77</v>
      </c>
      <c r="D47" s="338" t="s">
        <v>790</v>
      </c>
      <c r="E47" s="112" t="s">
        <v>157</v>
      </c>
      <c r="F47" s="176" t="b">
        <v>0</v>
      </c>
      <c r="G47" s="177" t="s">
        <v>151</v>
      </c>
      <c r="H47" s="346" t="s">
        <v>791</v>
      </c>
      <c r="I47" s="347"/>
      <c r="K47" s="347"/>
    </row>
    <row r="48" spans="1:11" ht="12.75">
      <c r="A48" s="557"/>
      <c r="B48" s="173" t="s">
        <v>792</v>
      </c>
      <c r="C48" s="337" t="s">
        <v>77</v>
      </c>
      <c r="D48" s="338" t="s">
        <v>793</v>
      </c>
      <c r="E48" s="112" t="s">
        <v>157</v>
      </c>
      <c r="F48" s="176" t="b">
        <v>1</v>
      </c>
      <c r="G48" s="177" t="s">
        <v>151</v>
      </c>
      <c r="H48" s="346" t="s">
        <v>794</v>
      </c>
      <c r="I48" s="357" t="s">
        <v>852</v>
      </c>
      <c r="K48" s="345"/>
    </row>
    <row r="49" spans="1:11" ht="12.75">
      <c r="A49" s="557"/>
      <c r="B49" s="173" t="s">
        <v>795</v>
      </c>
      <c r="C49" s="337" t="s">
        <v>77</v>
      </c>
      <c r="D49" s="338" t="s">
        <v>796</v>
      </c>
      <c r="E49" s="112" t="s">
        <v>157</v>
      </c>
      <c r="F49" s="176" t="b">
        <v>0</v>
      </c>
      <c r="G49" s="177" t="s">
        <v>151</v>
      </c>
      <c r="H49" s="346" t="s">
        <v>797</v>
      </c>
      <c r="I49" s="345"/>
      <c r="K49" s="345"/>
    </row>
    <row r="50" spans="1:11" ht="12.75">
      <c r="A50" s="557"/>
      <c r="B50" s="173" t="s">
        <v>798</v>
      </c>
      <c r="C50" s="337" t="s">
        <v>77</v>
      </c>
      <c r="D50" s="338" t="s">
        <v>799</v>
      </c>
      <c r="E50" s="112" t="s">
        <v>157</v>
      </c>
      <c r="F50" s="176" t="b">
        <v>0</v>
      </c>
      <c r="G50" s="177" t="s">
        <v>151</v>
      </c>
      <c r="H50" s="346" t="s">
        <v>800</v>
      </c>
      <c r="I50" s="347"/>
      <c r="K50" s="121"/>
    </row>
    <row r="51" spans="1:11" ht="63.75">
      <c r="A51" s="557"/>
      <c r="B51" s="173" t="s">
        <v>148</v>
      </c>
      <c r="C51" s="174" t="s">
        <v>149</v>
      </c>
      <c r="D51" s="348" t="s">
        <v>148</v>
      </c>
      <c r="E51" s="112" t="s">
        <v>384</v>
      </c>
      <c r="F51" s="176" t="b">
        <v>0</v>
      </c>
      <c r="G51" s="177" t="s">
        <v>151</v>
      </c>
      <c r="H51" s="299" t="s">
        <v>513</v>
      </c>
      <c r="I51" s="349"/>
    </row>
    <row r="52" spans="1:11" ht="12.75">
      <c r="A52" s="557"/>
      <c r="B52" s="173" t="s">
        <v>801</v>
      </c>
      <c r="C52" s="174" t="s">
        <v>802</v>
      </c>
      <c r="D52" s="348" t="s">
        <v>801</v>
      </c>
      <c r="E52" s="112" t="s">
        <v>803</v>
      </c>
      <c r="F52" s="176" t="b">
        <v>0</v>
      </c>
      <c r="G52" s="177" t="s">
        <v>151</v>
      </c>
      <c r="H52" s="317" t="s">
        <v>804</v>
      </c>
      <c r="I52" s="349"/>
    </row>
    <row r="53" spans="1:11" ht="12.75">
      <c r="A53" s="561"/>
      <c r="B53" s="173" t="s">
        <v>805</v>
      </c>
      <c r="C53" s="174" t="s">
        <v>149</v>
      </c>
      <c r="D53" s="348" t="s">
        <v>805</v>
      </c>
      <c r="E53" s="112" t="s">
        <v>806</v>
      </c>
      <c r="F53" s="176" t="b">
        <v>0</v>
      </c>
      <c r="G53" s="177" t="s">
        <v>151</v>
      </c>
      <c r="H53" s="317" t="s">
        <v>804</v>
      </c>
      <c r="I53" s="349"/>
    </row>
    <row r="54" spans="1:11" ht="12.75">
      <c r="A54" s="228"/>
      <c r="B54" s="4"/>
      <c r="E54" s="265"/>
      <c r="F54" s="266"/>
      <c r="G54" s="266"/>
      <c r="H54" s="305"/>
      <c r="I54" s="268"/>
      <c r="K54" s="241"/>
    </row>
    <row r="55" spans="1:11" ht="12.75">
      <c r="A55" s="582" t="s">
        <v>853</v>
      </c>
      <c r="B55" s="358" t="s">
        <v>854</v>
      </c>
      <c r="C55" s="359" t="s">
        <v>855</v>
      </c>
      <c r="D55" s="244" t="s">
        <v>856</v>
      </c>
      <c r="E55" s="256"/>
      <c r="F55" s="271"/>
      <c r="G55" s="271"/>
      <c r="H55" s="305"/>
      <c r="I55" s="268"/>
      <c r="K55" s="241"/>
    </row>
    <row r="56" spans="1:11" ht="12.75">
      <c r="A56" s="583"/>
      <c r="B56" s="229" t="s">
        <v>30</v>
      </c>
      <c r="C56" s="360"/>
      <c r="E56" s="265"/>
      <c r="F56" s="271"/>
      <c r="G56" s="271"/>
      <c r="H56" s="305"/>
      <c r="I56" s="268"/>
      <c r="K56" s="241"/>
    </row>
    <row r="57" spans="1:11" ht="12.75">
      <c r="A57" s="583"/>
      <c r="B57" s="229" t="s">
        <v>35</v>
      </c>
      <c r="C57" s="361"/>
      <c r="G57" s="271"/>
      <c r="H57" s="305"/>
      <c r="I57" s="268"/>
      <c r="K57" s="241"/>
    </row>
    <row r="58" spans="1:11" ht="12.75">
      <c r="A58" s="583"/>
      <c r="B58" s="229" t="s">
        <v>857</v>
      </c>
      <c r="C58" s="361"/>
      <c r="G58" s="271"/>
      <c r="H58" s="305"/>
      <c r="I58" s="268"/>
      <c r="K58" s="241"/>
    </row>
    <row r="59" spans="1:11" ht="12.75">
      <c r="A59" s="362"/>
      <c r="B59" s="7" t="s">
        <v>858</v>
      </c>
      <c r="C59" s="361"/>
      <c r="G59" s="271"/>
      <c r="H59" s="305"/>
      <c r="I59" s="268"/>
      <c r="K59" s="241"/>
    </row>
    <row r="60" spans="1:11" ht="12.75">
      <c r="A60" s="362"/>
      <c r="B60" s="7" t="s">
        <v>859</v>
      </c>
      <c r="C60" s="361"/>
      <c r="G60" s="271"/>
      <c r="H60" s="305"/>
      <c r="I60" s="268"/>
      <c r="K60" s="241"/>
    </row>
    <row r="61" spans="1:11" ht="12.75">
      <c r="A61" s="362"/>
      <c r="B61" s="7" t="s">
        <v>860</v>
      </c>
      <c r="C61" s="361"/>
      <c r="G61" s="271"/>
      <c r="H61" s="305"/>
      <c r="I61" s="268"/>
      <c r="K61" s="241"/>
    </row>
    <row r="62" spans="1:11" ht="12.75">
      <c r="A62" s="362"/>
      <c r="B62" s="7" t="s">
        <v>861</v>
      </c>
      <c r="C62" s="361"/>
      <c r="E62" s="265"/>
      <c r="F62" s="271"/>
      <c r="G62" s="271"/>
      <c r="H62" s="305"/>
      <c r="I62" s="268"/>
      <c r="K62" s="241"/>
    </row>
    <row r="63" spans="1:11" ht="12.75">
      <c r="A63" s="363"/>
      <c r="B63" s="237" t="s">
        <v>862</v>
      </c>
      <c r="C63" s="238"/>
      <c r="E63" s="265"/>
      <c r="F63" s="271"/>
      <c r="G63" s="271"/>
      <c r="H63" s="305"/>
      <c r="I63" s="268"/>
      <c r="K63" s="241"/>
    </row>
    <row r="64" spans="1:11" ht="12.75">
      <c r="A64" s="3"/>
      <c r="B64" s="4"/>
      <c r="C64" s="241"/>
      <c r="E64" s="265"/>
      <c r="F64" s="271"/>
      <c r="G64" s="271"/>
      <c r="H64" s="305"/>
      <c r="I64" s="268"/>
      <c r="K64" s="241"/>
    </row>
    <row r="65" spans="1:11" ht="25.5">
      <c r="A65" s="1" t="s">
        <v>615</v>
      </c>
      <c r="B65" s="244"/>
      <c r="E65" s="265"/>
      <c r="F65" s="271"/>
      <c r="G65" s="271"/>
      <c r="H65" s="305"/>
      <c r="I65" s="268"/>
      <c r="K65" s="241"/>
    </row>
    <row r="66" spans="1:11" ht="12.75">
      <c r="E66" s="265"/>
      <c r="F66" s="271"/>
      <c r="G66" s="271"/>
      <c r="H66" s="305"/>
      <c r="I66" s="268"/>
      <c r="K66" s="241"/>
    </row>
    <row r="67" spans="1:11" ht="12.75">
      <c r="A67" s="247" t="s">
        <v>616</v>
      </c>
      <c r="B67" s="248" t="s">
        <v>617</v>
      </c>
      <c r="C67" s="249"/>
      <c r="D67" s="279"/>
      <c r="E67" s="265"/>
      <c r="F67" s="271"/>
      <c r="G67" s="271"/>
      <c r="H67" s="305"/>
      <c r="I67" s="268"/>
      <c r="K67" s="241"/>
    </row>
    <row r="68" spans="1:11" ht="12.75">
      <c r="A68" s="250"/>
      <c r="B68" s="251" t="s">
        <v>618</v>
      </c>
      <c r="C68" s="252"/>
      <c r="D68" s="252"/>
      <c r="E68" s="280"/>
      <c r="F68" s="271"/>
      <c r="G68" s="271"/>
      <c r="H68" s="305"/>
      <c r="I68" s="268"/>
      <c r="K68" s="241"/>
    </row>
    <row r="69" spans="1:11" ht="12.75">
      <c r="A69" s="250"/>
      <c r="B69" s="256" t="s">
        <v>619</v>
      </c>
      <c r="C69" s="257"/>
      <c r="E69" s="265"/>
      <c r="F69" s="271"/>
      <c r="G69" s="271"/>
      <c r="H69" s="305"/>
      <c r="I69" s="268"/>
      <c r="K69" s="241"/>
    </row>
    <row r="70" spans="1:11" ht="12.75">
      <c r="A70" s="250"/>
      <c r="B70" s="256" t="s">
        <v>620</v>
      </c>
      <c r="C70" s="257"/>
      <c r="E70" s="265"/>
      <c r="F70" s="271"/>
      <c r="G70" s="271"/>
      <c r="H70" s="305"/>
      <c r="I70" s="268"/>
      <c r="K70" s="241"/>
    </row>
    <row r="71" spans="1:11" ht="12.75">
      <c r="A71" s="259"/>
      <c r="B71" s="260" t="s">
        <v>621</v>
      </c>
      <c r="C71" s="261"/>
      <c r="E71" s="265"/>
      <c r="F71" s="271"/>
      <c r="G71" s="271"/>
      <c r="H71" s="305"/>
      <c r="I71" s="268"/>
      <c r="K71" s="241"/>
    </row>
    <row r="72" spans="1:11" ht="12.75">
      <c r="A72" s="3"/>
      <c r="B72" s="4"/>
      <c r="E72" s="265"/>
      <c r="F72" s="271"/>
      <c r="G72" s="271"/>
      <c r="H72" s="305"/>
      <c r="I72" s="268"/>
      <c r="K72" s="241"/>
    </row>
    <row r="73" spans="1:11" ht="38.25">
      <c r="A73" s="262" t="s">
        <v>622</v>
      </c>
      <c r="B73" s="263" t="s">
        <v>807</v>
      </c>
      <c r="C73" s="351" t="s">
        <v>822</v>
      </c>
      <c r="E73" s="265"/>
      <c r="F73" s="271"/>
      <c r="G73" s="271"/>
      <c r="H73" s="305"/>
      <c r="I73" s="268"/>
      <c r="K73" s="241"/>
    </row>
    <row r="74" spans="1:11" ht="38.25">
      <c r="A74" s="3"/>
      <c r="B74" s="269"/>
      <c r="C74" s="352" t="s">
        <v>823</v>
      </c>
      <c r="E74" s="265"/>
      <c r="F74" s="271"/>
      <c r="G74" s="271"/>
      <c r="H74" s="305"/>
      <c r="I74" s="268"/>
      <c r="K74" s="241"/>
    </row>
    <row r="75" spans="1:11" ht="12.75">
      <c r="A75" s="3"/>
      <c r="B75" s="272"/>
      <c r="C75" s="273" t="s">
        <v>824</v>
      </c>
      <c r="E75" s="265"/>
      <c r="F75" s="271"/>
      <c r="G75" s="271"/>
      <c r="H75" s="305"/>
      <c r="I75" s="268"/>
      <c r="K75" s="241"/>
    </row>
    <row r="76" spans="1:11" ht="12.75">
      <c r="A76" s="3"/>
      <c r="B76" s="272"/>
      <c r="C76" s="274"/>
      <c r="E76" s="265"/>
      <c r="F76" s="271"/>
      <c r="G76" s="271"/>
      <c r="H76" s="305"/>
      <c r="I76" s="268"/>
      <c r="K76" s="241"/>
    </row>
    <row r="77" spans="1:11" ht="12.75">
      <c r="A77" s="3"/>
      <c r="B77" s="275"/>
      <c r="C77" s="276"/>
      <c r="E77" s="265"/>
      <c r="F77" s="271"/>
      <c r="G77" s="271"/>
      <c r="H77" s="305"/>
      <c r="I77" s="268"/>
      <c r="K77" s="241"/>
    </row>
    <row r="78" spans="1:11" ht="12.75">
      <c r="A78" s="3"/>
      <c r="B78" s="4"/>
      <c r="E78" s="265"/>
      <c r="F78" s="271"/>
      <c r="G78" s="271"/>
      <c r="H78" s="305"/>
      <c r="I78" s="268"/>
      <c r="K78" s="241"/>
    </row>
    <row r="79" spans="1:11" ht="12.75">
      <c r="A79" s="5"/>
      <c r="B79" s="4"/>
      <c r="E79" s="265"/>
      <c r="F79" s="271"/>
      <c r="G79" s="271"/>
      <c r="H79" s="305"/>
      <c r="I79" s="268"/>
      <c r="K79" s="241"/>
    </row>
    <row r="80" spans="1:11" ht="12.75">
      <c r="A80" s="5"/>
      <c r="B80" s="4"/>
      <c r="E80" s="265"/>
      <c r="F80" s="271"/>
      <c r="G80" s="271"/>
      <c r="H80" s="305"/>
      <c r="I80" s="268"/>
      <c r="K80" s="241"/>
    </row>
    <row r="81" spans="1:11" ht="12.75">
      <c r="A81" s="5"/>
      <c r="B81" s="4"/>
      <c r="E81" s="265"/>
      <c r="F81" s="271"/>
      <c r="G81" s="271"/>
      <c r="H81" s="305"/>
      <c r="I81" s="268"/>
      <c r="K81" s="241"/>
    </row>
    <row r="82" spans="1:11" ht="12.75">
      <c r="A82" s="5"/>
      <c r="B82" s="4"/>
      <c r="E82" s="265"/>
      <c r="F82" s="271"/>
      <c r="G82" s="271"/>
      <c r="H82" s="305"/>
      <c r="I82" s="268"/>
      <c r="K82" s="241"/>
    </row>
    <row r="83" spans="1:11" ht="12.75">
      <c r="A83" s="5"/>
      <c r="B83" s="4"/>
      <c r="E83" s="265"/>
      <c r="F83" s="271"/>
      <c r="G83" s="271"/>
      <c r="H83" s="305"/>
      <c r="I83" s="268"/>
      <c r="K83" s="241"/>
    </row>
    <row r="84" spans="1:11" ht="12.75">
      <c r="A84" s="3"/>
      <c r="B84" s="4"/>
      <c r="E84" s="265"/>
      <c r="F84" s="271"/>
      <c r="G84" s="271"/>
      <c r="H84" s="305"/>
      <c r="I84" s="268"/>
      <c r="K84" s="241"/>
    </row>
    <row r="85" spans="1:11" ht="12.75">
      <c r="A85" s="3"/>
      <c r="B85" s="4"/>
      <c r="E85" s="265"/>
      <c r="F85" s="271"/>
      <c r="G85" s="271"/>
      <c r="H85" s="305"/>
      <c r="I85" s="268"/>
      <c r="K85" s="241"/>
    </row>
    <row r="86" spans="1:11" ht="12.75">
      <c r="A86" s="3"/>
      <c r="B86" s="4"/>
      <c r="E86" s="265"/>
      <c r="F86" s="271"/>
      <c r="G86" s="271"/>
      <c r="H86" s="305"/>
      <c r="I86" s="268"/>
      <c r="K86" s="241"/>
    </row>
    <row r="87" spans="1:11" ht="12.75">
      <c r="A87" s="3"/>
      <c r="B87" s="4"/>
      <c r="E87" s="265"/>
      <c r="F87" s="271"/>
      <c r="G87" s="271"/>
      <c r="H87" s="305"/>
      <c r="I87" s="268"/>
      <c r="K87" s="241"/>
    </row>
    <row r="88" spans="1:11" ht="12.75">
      <c r="A88" s="3"/>
      <c r="B88" s="4"/>
      <c r="E88" s="265"/>
      <c r="F88" s="271"/>
      <c r="G88" s="271"/>
      <c r="H88" s="305"/>
      <c r="I88" s="268"/>
      <c r="K88" s="241"/>
    </row>
    <row r="89" spans="1:11" ht="12.75">
      <c r="A89" s="3"/>
      <c r="B89" s="4"/>
      <c r="E89" s="265"/>
      <c r="F89" s="271"/>
      <c r="G89" s="271"/>
      <c r="H89" s="305"/>
      <c r="I89" s="268"/>
      <c r="K89" s="241"/>
    </row>
    <row r="90" spans="1:11" ht="12.75">
      <c r="A90" s="3"/>
      <c r="B90" s="4"/>
      <c r="E90" s="265"/>
      <c r="F90" s="271"/>
      <c r="G90" s="271"/>
      <c r="H90" s="305"/>
      <c r="I90" s="268"/>
      <c r="K90" s="241"/>
    </row>
    <row r="91" spans="1:11" ht="12.75">
      <c r="A91" s="3"/>
      <c r="B91" s="4"/>
      <c r="E91" s="265"/>
      <c r="F91" s="271"/>
      <c r="G91" s="271"/>
      <c r="H91" s="305"/>
      <c r="I91" s="268"/>
      <c r="K91" s="241"/>
    </row>
    <row r="92" spans="1:11" ht="12.75">
      <c r="A92" s="3"/>
      <c r="B92" s="4"/>
      <c r="E92" s="265"/>
      <c r="F92" s="271"/>
      <c r="G92" s="271"/>
      <c r="H92" s="305"/>
      <c r="I92" s="268"/>
      <c r="K92" s="241"/>
    </row>
    <row r="93" spans="1:11" ht="12.75">
      <c r="A93" s="3"/>
      <c r="B93" s="4"/>
      <c r="E93" s="265"/>
      <c r="F93" s="271"/>
      <c r="G93" s="271"/>
      <c r="H93" s="305"/>
      <c r="I93" s="268"/>
      <c r="K93" s="241"/>
    </row>
    <row r="94" spans="1:11" ht="12.75">
      <c r="A94" s="3"/>
      <c r="B94" s="4"/>
      <c r="E94" s="265"/>
      <c r="F94" s="271"/>
      <c r="G94" s="271"/>
      <c r="H94" s="305"/>
      <c r="I94" s="268"/>
      <c r="K94" s="241"/>
    </row>
    <row r="95" spans="1:11" ht="12.75">
      <c r="A95" s="3"/>
      <c r="B95" s="4"/>
      <c r="E95" s="265"/>
      <c r="F95" s="271"/>
      <c r="G95" s="271"/>
      <c r="H95" s="305"/>
      <c r="I95" s="268"/>
      <c r="K95" s="241"/>
    </row>
    <row r="96" spans="1:11" ht="12.75">
      <c r="A96" s="3"/>
      <c r="B96" s="4"/>
      <c r="E96" s="265"/>
      <c r="F96" s="271"/>
      <c r="G96" s="271"/>
      <c r="H96" s="305"/>
      <c r="I96" s="268"/>
      <c r="K96" s="241"/>
    </row>
    <row r="97" spans="1:11" ht="12.75">
      <c r="A97" s="3"/>
      <c r="B97" s="4"/>
      <c r="E97" s="265"/>
      <c r="F97" s="271"/>
      <c r="G97" s="271"/>
      <c r="H97" s="305"/>
      <c r="I97" s="268"/>
      <c r="K97" s="241"/>
    </row>
    <row r="98" spans="1:11" ht="12.75">
      <c r="A98" s="3"/>
      <c r="B98" s="4"/>
      <c r="E98" s="265"/>
      <c r="F98" s="271"/>
      <c r="G98" s="271"/>
      <c r="H98" s="305"/>
      <c r="I98" s="268"/>
      <c r="K98" s="241"/>
    </row>
    <row r="99" spans="1:11" ht="12.75">
      <c r="A99" s="3"/>
      <c r="B99" s="4"/>
      <c r="E99" s="265"/>
      <c r="F99" s="271"/>
      <c r="G99" s="271"/>
      <c r="H99" s="305"/>
      <c r="I99" s="268"/>
      <c r="K99" s="241"/>
    </row>
    <row r="100" spans="1:11" ht="12.75">
      <c r="A100" s="3"/>
      <c r="B100" s="4"/>
      <c r="E100" s="265"/>
      <c r="F100" s="271"/>
      <c r="G100" s="271"/>
      <c r="H100" s="305"/>
      <c r="I100" s="268"/>
      <c r="K100" s="241"/>
    </row>
    <row r="101" spans="1:11" ht="12.75">
      <c r="A101" s="3"/>
      <c r="B101" s="4"/>
      <c r="E101" s="265"/>
      <c r="F101" s="271"/>
      <c r="G101" s="271"/>
      <c r="H101" s="305"/>
      <c r="I101" s="268"/>
      <c r="K101" s="241"/>
    </row>
    <row r="102" spans="1:11" ht="12.75">
      <c r="A102" s="3"/>
      <c r="B102" s="4"/>
      <c r="E102" s="265"/>
      <c r="F102" s="271"/>
      <c r="G102" s="271"/>
      <c r="H102" s="305"/>
      <c r="I102" s="268"/>
      <c r="K102" s="241"/>
    </row>
    <row r="103" spans="1:11" ht="12.75">
      <c r="A103" s="3"/>
      <c r="B103" s="4"/>
      <c r="E103" s="265"/>
      <c r="F103" s="271"/>
      <c r="G103" s="271"/>
      <c r="H103" s="305"/>
      <c r="I103" s="268"/>
      <c r="K103" s="241"/>
    </row>
    <row r="104" spans="1:11" ht="12.75">
      <c r="A104" s="3"/>
      <c r="B104" s="4"/>
      <c r="E104" s="265"/>
      <c r="F104" s="271"/>
      <c r="G104" s="271"/>
      <c r="H104" s="305"/>
      <c r="I104" s="268"/>
      <c r="K104" s="241"/>
    </row>
    <row r="105" spans="1:11" ht="12.75">
      <c r="A105" s="3"/>
      <c r="B105" s="4"/>
      <c r="E105" s="265"/>
      <c r="F105" s="271"/>
      <c r="G105" s="271"/>
      <c r="H105" s="305"/>
      <c r="I105" s="268"/>
      <c r="K105" s="241"/>
    </row>
    <row r="106" spans="1:11" ht="12.75">
      <c r="A106" s="3"/>
      <c r="B106" s="4"/>
      <c r="E106" s="265"/>
      <c r="F106" s="271"/>
      <c r="G106" s="271"/>
      <c r="H106" s="305"/>
      <c r="I106" s="268"/>
      <c r="K106" s="241"/>
    </row>
    <row r="107" spans="1:11" ht="12.75">
      <c r="A107" s="3"/>
      <c r="B107" s="4"/>
      <c r="E107" s="265"/>
      <c r="F107" s="271"/>
      <c r="G107" s="271"/>
      <c r="H107" s="305"/>
      <c r="I107" s="268"/>
      <c r="K107" s="241"/>
    </row>
    <row r="108" spans="1:11" ht="12.75">
      <c r="A108" s="3"/>
      <c r="B108" s="4"/>
      <c r="E108" s="265"/>
      <c r="F108" s="271"/>
      <c r="G108" s="271"/>
      <c r="H108" s="305"/>
      <c r="I108" s="268"/>
      <c r="K108" s="241"/>
    </row>
    <row r="109" spans="1:11" ht="12.75">
      <c r="A109" s="3"/>
      <c r="B109" s="4"/>
      <c r="E109" s="265"/>
      <c r="F109" s="271"/>
      <c r="G109" s="271"/>
      <c r="H109" s="305"/>
      <c r="I109" s="268"/>
      <c r="K109" s="241"/>
    </row>
    <row r="110" spans="1:11" ht="12.75">
      <c r="A110" s="3"/>
      <c r="B110" s="4"/>
      <c r="E110" s="265"/>
      <c r="F110" s="271"/>
      <c r="G110" s="271"/>
      <c r="H110" s="305"/>
      <c r="I110" s="268"/>
      <c r="K110" s="241"/>
    </row>
    <row r="111" spans="1:11" ht="12.75">
      <c r="A111" s="3"/>
      <c r="B111" s="4"/>
      <c r="E111" s="265"/>
      <c r="F111" s="271"/>
      <c r="G111" s="271"/>
      <c r="H111" s="305"/>
      <c r="I111" s="268"/>
      <c r="K111" s="241"/>
    </row>
    <row r="112" spans="1:11" ht="12.75">
      <c r="A112" s="3"/>
      <c r="B112" s="4"/>
      <c r="E112" s="265"/>
      <c r="F112" s="271"/>
      <c r="G112" s="271"/>
      <c r="H112" s="305"/>
      <c r="I112" s="268"/>
      <c r="K112" s="241"/>
    </row>
    <row r="113" spans="1:11" ht="12.75">
      <c r="A113" s="3"/>
      <c r="B113" s="4"/>
      <c r="E113" s="265"/>
      <c r="F113" s="271"/>
      <c r="G113" s="271"/>
      <c r="H113" s="305"/>
      <c r="I113" s="268"/>
      <c r="K113" s="241"/>
    </row>
    <row r="114" spans="1:11" ht="12.75">
      <c r="A114" s="3"/>
      <c r="B114" s="4"/>
      <c r="E114" s="265"/>
      <c r="F114" s="271"/>
      <c r="G114" s="271"/>
      <c r="H114" s="305"/>
      <c r="I114" s="268"/>
      <c r="K114" s="241"/>
    </row>
    <row r="115" spans="1:11" ht="12.75">
      <c r="A115" s="3"/>
      <c r="B115" s="4"/>
      <c r="E115" s="265"/>
      <c r="F115" s="271"/>
      <c r="G115" s="271"/>
      <c r="H115" s="305"/>
      <c r="I115" s="268"/>
      <c r="K115" s="241"/>
    </row>
    <row r="116" spans="1:11" ht="12.75">
      <c r="A116" s="3"/>
      <c r="B116" s="4"/>
      <c r="E116" s="265"/>
      <c r="F116" s="271"/>
      <c r="G116" s="271"/>
      <c r="H116" s="305"/>
      <c r="I116" s="268"/>
      <c r="K116" s="241"/>
    </row>
    <row r="117" spans="1:11" ht="12.75">
      <c r="A117" s="3"/>
      <c r="B117" s="4"/>
      <c r="E117" s="265"/>
      <c r="F117" s="271"/>
      <c r="G117" s="271"/>
      <c r="H117" s="305"/>
      <c r="I117" s="268"/>
      <c r="K117" s="241"/>
    </row>
    <row r="118" spans="1:11" ht="12.75">
      <c r="A118" s="3"/>
      <c r="B118" s="4"/>
      <c r="E118" s="265"/>
      <c r="F118" s="271"/>
      <c r="G118" s="271"/>
      <c r="H118" s="305"/>
      <c r="I118" s="268"/>
      <c r="K118" s="241"/>
    </row>
    <row r="119" spans="1:11" ht="12.75">
      <c r="A119" s="3"/>
      <c r="B119" s="4"/>
      <c r="E119" s="265"/>
      <c r="F119" s="271"/>
      <c r="G119" s="271"/>
      <c r="H119" s="305"/>
      <c r="I119" s="268"/>
      <c r="K119" s="241"/>
    </row>
    <row r="120" spans="1:11" ht="12.75">
      <c r="A120" s="3"/>
      <c r="B120" s="4"/>
      <c r="E120" s="265"/>
      <c r="F120" s="271"/>
      <c r="G120" s="271"/>
      <c r="H120" s="305"/>
      <c r="I120" s="268"/>
      <c r="K120" s="241"/>
    </row>
    <row r="121" spans="1:11" ht="12.75">
      <c r="A121" s="3"/>
      <c r="B121" s="4"/>
      <c r="E121" s="265"/>
      <c r="F121" s="271"/>
      <c r="G121" s="271"/>
      <c r="H121" s="305"/>
      <c r="I121" s="268"/>
      <c r="K121" s="241"/>
    </row>
    <row r="122" spans="1:11" ht="12.75">
      <c r="A122" s="3"/>
      <c r="B122" s="4"/>
      <c r="E122" s="265"/>
      <c r="F122" s="271"/>
      <c r="G122" s="271"/>
      <c r="H122" s="305"/>
      <c r="I122" s="268"/>
      <c r="K122" s="241"/>
    </row>
    <row r="123" spans="1:11" ht="12.75">
      <c r="A123" s="3"/>
      <c r="B123" s="4"/>
      <c r="E123" s="265"/>
      <c r="F123" s="286"/>
      <c r="G123" s="287"/>
      <c r="H123" s="305"/>
      <c r="I123" s="268"/>
      <c r="K123" s="241"/>
    </row>
    <row r="124" spans="1:11" ht="12.75">
      <c r="A124" s="3"/>
      <c r="B124" s="4"/>
      <c r="E124" s="265"/>
      <c r="F124" s="288"/>
      <c r="G124" s="287"/>
      <c r="H124" s="305"/>
      <c r="I124" s="268"/>
      <c r="K124" s="241"/>
    </row>
    <row r="125" spans="1:11" ht="12.75">
      <c r="A125" s="3"/>
      <c r="B125" s="4"/>
      <c r="E125" s="265"/>
      <c r="F125" s="288"/>
      <c r="G125" s="287"/>
      <c r="H125" s="305"/>
      <c r="I125" s="268"/>
      <c r="K125" s="241"/>
    </row>
    <row r="126" spans="1:11" ht="12.75">
      <c r="A126" s="3"/>
      <c r="B126" s="4"/>
      <c r="E126" s="265"/>
      <c r="F126" s="288"/>
      <c r="G126" s="287"/>
      <c r="H126" s="305"/>
      <c r="I126" s="268"/>
      <c r="K126" s="241"/>
    </row>
    <row r="127" spans="1:11" ht="12.75">
      <c r="A127" s="3"/>
      <c r="B127" s="4"/>
      <c r="E127" s="265"/>
      <c r="F127" s="288"/>
      <c r="G127" s="287"/>
      <c r="H127" s="305"/>
      <c r="I127" s="268"/>
      <c r="K127" s="241"/>
    </row>
    <row r="128" spans="1:11" ht="12.75">
      <c r="A128" s="3"/>
      <c r="B128" s="4"/>
      <c r="E128" s="265"/>
      <c r="F128" s="288"/>
      <c r="G128" s="287"/>
      <c r="H128" s="305"/>
      <c r="I128" s="268"/>
      <c r="K128" s="241"/>
    </row>
    <row r="129" spans="1:11" ht="12.75">
      <c r="A129" s="3"/>
      <c r="B129" s="4"/>
      <c r="E129" s="265"/>
      <c r="F129" s="288"/>
      <c r="G129" s="287"/>
      <c r="H129" s="305"/>
      <c r="I129" s="268"/>
      <c r="K129" s="241"/>
    </row>
    <row r="130" spans="1:11" ht="12.75">
      <c r="A130" s="3"/>
      <c r="B130" s="4"/>
      <c r="E130" s="265"/>
      <c r="F130" s="288"/>
      <c r="G130" s="287"/>
      <c r="H130" s="305"/>
      <c r="I130" s="268"/>
      <c r="K130" s="241"/>
    </row>
    <row r="131" spans="1:11" ht="12.75">
      <c r="A131" s="3"/>
      <c r="B131" s="4"/>
      <c r="E131" s="265"/>
      <c r="F131" s="288"/>
      <c r="G131" s="287"/>
      <c r="H131" s="305"/>
      <c r="I131" s="268"/>
      <c r="K131" s="241"/>
    </row>
    <row r="132" spans="1:11" ht="12.75">
      <c r="A132" s="3"/>
      <c r="B132" s="4"/>
      <c r="E132" s="265"/>
      <c r="F132" s="288"/>
      <c r="G132" s="287"/>
      <c r="H132" s="305"/>
      <c r="I132" s="268"/>
      <c r="K132" s="241"/>
    </row>
    <row r="133" spans="1:11" ht="12.75">
      <c r="A133" s="3"/>
      <c r="B133" s="4"/>
      <c r="E133" s="265"/>
      <c r="F133" s="288"/>
      <c r="G133" s="287"/>
      <c r="H133" s="305"/>
      <c r="I133" s="268"/>
      <c r="K133" s="241"/>
    </row>
    <row r="134" spans="1:11" ht="12.75">
      <c r="A134" s="3"/>
      <c r="B134" s="4"/>
      <c r="E134" s="265"/>
      <c r="F134" s="288"/>
      <c r="G134" s="287"/>
      <c r="H134" s="305"/>
      <c r="I134" s="268"/>
      <c r="K134" s="241"/>
    </row>
    <row r="135" spans="1:11" ht="12.75">
      <c r="A135" s="3"/>
      <c r="B135" s="4"/>
      <c r="E135" s="265"/>
      <c r="F135" s="288"/>
      <c r="G135" s="287"/>
      <c r="H135" s="305"/>
      <c r="I135" s="268"/>
      <c r="K135" s="241"/>
    </row>
    <row r="136" spans="1:11" ht="12.75">
      <c r="A136" s="3"/>
      <c r="B136" s="4"/>
      <c r="E136" s="265"/>
      <c r="F136" s="288"/>
      <c r="G136" s="287"/>
      <c r="H136" s="305"/>
      <c r="I136" s="268"/>
      <c r="K136" s="241"/>
    </row>
    <row r="137" spans="1:11" ht="12.75">
      <c r="A137" s="3"/>
      <c r="B137" s="4"/>
      <c r="E137" s="265"/>
      <c r="F137" s="288"/>
      <c r="G137" s="287"/>
      <c r="H137" s="305"/>
      <c r="I137" s="268"/>
      <c r="K137" s="241"/>
    </row>
    <row r="138" spans="1:11" ht="12.75">
      <c r="A138" s="3"/>
      <c r="B138" s="4"/>
      <c r="E138" s="265"/>
      <c r="F138" s="288"/>
      <c r="G138" s="287"/>
      <c r="H138" s="305"/>
      <c r="I138" s="268"/>
      <c r="K138" s="241"/>
    </row>
    <row r="139" spans="1:11" ht="12.75">
      <c r="A139" s="3"/>
      <c r="B139" s="4"/>
      <c r="E139" s="265"/>
      <c r="F139" s="288"/>
      <c r="G139" s="287"/>
      <c r="H139" s="305"/>
      <c r="I139" s="268"/>
      <c r="K139" s="241"/>
    </row>
    <row r="140" spans="1:11" ht="12.75">
      <c r="A140" s="3"/>
      <c r="B140" s="4"/>
      <c r="E140" s="265"/>
      <c r="F140" s="288"/>
      <c r="G140" s="287"/>
      <c r="H140" s="305"/>
      <c r="I140" s="268"/>
      <c r="K140" s="241"/>
    </row>
    <row r="141" spans="1:11" ht="12.75">
      <c r="A141" s="3"/>
      <c r="B141" s="4"/>
      <c r="E141" s="265"/>
      <c r="F141" s="288"/>
      <c r="G141" s="287"/>
      <c r="H141" s="305"/>
      <c r="I141" s="268"/>
      <c r="K141" s="241"/>
    </row>
    <row r="142" spans="1:11" ht="12.75">
      <c r="A142" s="3"/>
      <c r="B142" s="4"/>
      <c r="E142" s="265"/>
      <c r="F142" s="288"/>
      <c r="G142" s="287"/>
      <c r="H142" s="305"/>
      <c r="I142" s="268"/>
      <c r="K142" s="241"/>
    </row>
    <row r="143" spans="1:11" ht="12.75">
      <c r="A143" s="3"/>
      <c r="B143" s="4"/>
      <c r="E143" s="265"/>
      <c r="F143" s="288"/>
      <c r="G143" s="287"/>
      <c r="H143" s="305"/>
      <c r="I143" s="268"/>
      <c r="K143" s="241"/>
    </row>
    <row r="144" spans="1:11" ht="12.75">
      <c r="A144" s="3"/>
      <c r="B144" s="4"/>
      <c r="E144" s="265"/>
      <c r="F144" s="288"/>
      <c r="G144" s="287"/>
      <c r="H144" s="305"/>
      <c r="I144" s="268"/>
      <c r="K144" s="241"/>
    </row>
    <row r="145" spans="1:11" ht="12.75">
      <c r="A145" s="3"/>
      <c r="B145" s="4"/>
      <c r="E145" s="265"/>
      <c r="F145" s="288"/>
      <c r="G145" s="287"/>
      <c r="H145" s="305"/>
      <c r="I145" s="268"/>
      <c r="K145" s="241"/>
    </row>
    <row r="146" spans="1:11" ht="12.75">
      <c r="A146" s="3"/>
      <c r="B146" s="4"/>
      <c r="E146" s="265"/>
      <c r="F146" s="288"/>
      <c r="G146" s="287"/>
      <c r="H146" s="305"/>
      <c r="I146" s="268"/>
      <c r="K146" s="241"/>
    </row>
    <row r="147" spans="1:11" ht="12.75">
      <c r="A147" s="3"/>
      <c r="B147" s="4"/>
      <c r="E147" s="265"/>
      <c r="F147" s="288"/>
      <c r="G147" s="287"/>
      <c r="H147" s="305"/>
      <c r="I147" s="268"/>
      <c r="K147" s="241"/>
    </row>
    <row r="148" spans="1:11" ht="12.75">
      <c r="A148" s="3"/>
      <c r="B148" s="4"/>
      <c r="E148" s="265"/>
      <c r="F148" s="288"/>
      <c r="G148" s="287"/>
      <c r="H148" s="305"/>
      <c r="I148" s="268"/>
      <c r="K148" s="241"/>
    </row>
    <row r="149" spans="1:11" ht="12.75">
      <c r="A149" s="3"/>
      <c r="B149" s="4"/>
      <c r="E149" s="265"/>
      <c r="F149" s="288"/>
      <c r="G149" s="287"/>
      <c r="H149" s="305"/>
      <c r="I149" s="268"/>
      <c r="K149" s="241"/>
    </row>
    <row r="150" spans="1:11" ht="12.75">
      <c r="A150" s="3"/>
      <c r="B150" s="4"/>
      <c r="E150" s="265"/>
      <c r="F150" s="288"/>
      <c r="G150" s="287"/>
      <c r="H150" s="305"/>
      <c r="I150" s="268"/>
      <c r="K150" s="241"/>
    </row>
    <row r="151" spans="1:11" ht="12.75">
      <c r="A151" s="3"/>
      <c r="B151" s="4"/>
      <c r="E151" s="265"/>
      <c r="F151" s="288"/>
      <c r="G151" s="287"/>
      <c r="H151" s="305"/>
      <c r="I151" s="268"/>
      <c r="K151" s="241"/>
    </row>
    <row r="152" spans="1:11" ht="12.75">
      <c r="A152" s="3"/>
      <c r="B152" s="4"/>
      <c r="E152" s="265"/>
      <c r="F152" s="288"/>
      <c r="G152" s="287"/>
      <c r="H152" s="305"/>
      <c r="I152" s="268"/>
      <c r="K152" s="241"/>
    </row>
    <row r="153" spans="1:11" ht="12.75">
      <c r="A153" s="3"/>
      <c r="B153" s="4"/>
      <c r="E153" s="265"/>
      <c r="F153" s="288"/>
      <c r="G153" s="287"/>
      <c r="H153" s="305"/>
      <c r="I153" s="268"/>
      <c r="K153" s="241"/>
    </row>
    <row r="154" spans="1:11" ht="12.75">
      <c r="A154" s="3"/>
      <c r="B154" s="4"/>
      <c r="E154" s="265"/>
      <c r="F154" s="288"/>
      <c r="G154" s="287"/>
      <c r="H154" s="305"/>
      <c r="I154" s="268"/>
      <c r="K154" s="241"/>
    </row>
    <row r="155" spans="1:11" ht="12.75">
      <c r="A155" s="3"/>
      <c r="B155" s="4"/>
      <c r="E155" s="265"/>
      <c r="F155" s="288"/>
      <c r="G155" s="287"/>
      <c r="H155" s="305"/>
      <c r="I155" s="268"/>
      <c r="K155" s="241"/>
    </row>
    <row r="156" spans="1:11" ht="12.75">
      <c r="A156" s="3"/>
      <c r="B156" s="4"/>
      <c r="E156" s="265"/>
      <c r="F156" s="288"/>
      <c r="G156" s="287"/>
      <c r="H156" s="305"/>
      <c r="I156" s="268"/>
      <c r="K156" s="241"/>
    </row>
    <row r="157" spans="1:11" ht="12.75">
      <c r="A157" s="3"/>
      <c r="B157" s="4"/>
      <c r="E157" s="265"/>
      <c r="F157" s="288"/>
      <c r="G157" s="287"/>
      <c r="H157" s="305"/>
      <c r="I157" s="268"/>
      <c r="K157" s="241"/>
    </row>
    <row r="158" spans="1:11" ht="12.75">
      <c r="A158" s="3"/>
      <c r="B158" s="4"/>
      <c r="E158" s="265"/>
      <c r="F158" s="288"/>
      <c r="G158" s="287"/>
      <c r="H158" s="305"/>
      <c r="I158" s="268"/>
      <c r="K158" s="241"/>
    </row>
    <row r="159" spans="1:11" ht="12.75">
      <c r="A159" s="3"/>
      <c r="B159" s="4"/>
      <c r="E159" s="265"/>
      <c r="F159" s="288"/>
      <c r="G159" s="287"/>
      <c r="H159" s="305"/>
      <c r="I159" s="268"/>
      <c r="K159" s="241"/>
    </row>
    <row r="160" spans="1:11" ht="12.75">
      <c r="A160" s="3"/>
      <c r="B160" s="4"/>
      <c r="E160" s="265"/>
      <c r="F160" s="288"/>
      <c r="G160" s="287"/>
      <c r="H160" s="305"/>
      <c r="I160" s="268"/>
      <c r="K160" s="241"/>
    </row>
    <row r="161" spans="1:11" ht="12.75">
      <c r="A161" s="3"/>
      <c r="B161" s="4"/>
      <c r="E161" s="265"/>
      <c r="F161" s="288"/>
      <c r="G161" s="287"/>
      <c r="H161" s="305"/>
      <c r="I161" s="268"/>
      <c r="K161" s="241"/>
    </row>
    <row r="162" spans="1:11" ht="12.75">
      <c r="A162" s="3"/>
      <c r="B162" s="4"/>
      <c r="E162" s="265"/>
      <c r="F162" s="288"/>
      <c r="G162" s="287"/>
      <c r="H162" s="305"/>
      <c r="I162" s="268"/>
      <c r="K162" s="241"/>
    </row>
    <row r="163" spans="1:11" ht="12.75">
      <c r="A163" s="3"/>
      <c r="B163" s="4"/>
      <c r="E163" s="265"/>
      <c r="F163" s="288"/>
      <c r="G163" s="287"/>
      <c r="H163" s="305"/>
      <c r="I163" s="268"/>
      <c r="K163" s="241"/>
    </row>
    <row r="164" spans="1:11" ht="12.75">
      <c r="A164" s="3"/>
      <c r="B164" s="4"/>
      <c r="E164" s="265"/>
      <c r="F164" s="288"/>
      <c r="G164" s="287"/>
      <c r="H164" s="305"/>
      <c r="I164" s="268"/>
      <c r="K164" s="241"/>
    </row>
    <row r="165" spans="1:11" ht="12.75">
      <c r="A165" s="3"/>
      <c r="B165" s="4"/>
      <c r="E165" s="265"/>
      <c r="F165" s="288"/>
      <c r="G165" s="287"/>
      <c r="H165" s="305"/>
      <c r="I165" s="268"/>
      <c r="K165" s="241"/>
    </row>
    <row r="166" spans="1:11" ht="12.75">
      <c r="A166" s="3"/>
      <c r="B166" s="4"/>
      <c r="E166" s="265"/>
      <c r="F166" s="288"/>
      <c r="G166" s="287"/>
      <c r="H166" s="305"/>
      <c r="I166" s="268"/>
      <c r="K166" s="241"/>
    </row>
    <row r="167" spans="1:11" ht="12.75">
      <c r="A167" s="3"/>
      <c r="B167" s="4"/>
      <c r="E167" s="265"/>
      <c r="F167" s="288"/>
      <c r="G167" s="287"/>
      <c r="H167" s="305"/>
      <c r="I167" s="268"/>
      <c r="K167" s="241"/>
    </row>
    <row r="168" spans="1:11" ht="12.75">
      <c r="A168" s="3"/>
      <c r="B168" s="4"/>
      <c r="E168" s="265"/>
      <c r="F168" s="288"/>
      <c r="G168" s="287"/>
      <c r="H168" s="305"/>
      <c r="I168" s="268"/>
      <c r="K168" s="241"/>
    </row>
    <row r="169" spans="1:11" ht="12.75">
      <c r="A169" s="3"/>
      <c r="B169" s="4"/>
      <c r="E169" s="265"/>
      <c r="F169" s="288"/>
      <c r="G169" s="287"/>
      <c r="H169" s="305"/>
      <c r="I169" s="268"/>
      <c r="K169" s="241"/>
    </row>
    <row r="170" spans="1:11" ht="12.75">
      <c r="A170" s="3"/>
      <c r="B170" s="4"/>
      <c r="E170" s="265"/>
      <c r="F170" s="288"/>
      <c r="G170" s="287"/>
      <c r="H170" s="305"/>
      <c r="I170" s="268"/>
      <c r="K170" s="241"/>
    </row>
    <row r="171" spans="1:11" ht="12.75">
      <c r="A171" s="3"/>
      <c r="B171" s="4"/>
      <c r="E171" s="265"/>
      <c r="F171" s="288"/>
      <c r="G171" s="287"/>
      <c r="H171" s="305"/>
      <c r="I171" s="268"/>
      <c r="K171" s="241"/>
    </row>
    <row r="172" spans="1:11" ht="12.75">
      <c r="A172" s="3"/>
      <c r="B172" s="4"/>
      <c r="E172" s="265"/>
      <c r="F172" s="288"/>
      <c r="G172" s="287"/>
      <c r="H172" s="305"/>
      <c r="I172" s="268"/>
      <c r="K172" s="241"/>
    </row>
    <row r="173" spans="1:11" ht="12.75">
      <c r="A173" s="3"/>
      <c r="B173" s="4"/>
      <c r="E173" s="265"/>
      <c r="F173" s="288"/>
      <c r="G173" s="287"/>
      <c r="H173" s="305"/>
      <c r="I173" s="268"/>
      <c r="K173" s="241"/>
    </row>
    <row r="174" spans="1:11" ht="12.75">
      <c r="A174" s="3"/>
      <c r="B174" s="4"/>
      <c r="E174" s="265"/>
      <c r="F174" s="288"/>
      <c r="G174" s="287"/>
      <c r="H174" s="305"/>
      <c r="I174" s="268"/>
      <c r="K174" s="241"/>
    </row>
    <row r="175" spans="1:11" ht="12.75">
      <c r="A175" s="3"/>
      <c r="B175" s="4"/>
      <c r="E175" s="265"/>
      <c r="F175" s="288"/>
      <c r="G175" s="287"/>
      <c r="H175" s="305"/>
      <c r="I175" s="268"/>
      <c r="K175" s="241"/>
    </row>
    <row r="176" spans="1:11" ht="12.75">
      <c r="A176" s="3"/>
      <c r="B176" s="4"/>
      <c r="E176" s="265"/>
      <c r="F176" s="288"/>
      <c r="G176" s="287"/>
      <c r="H176" s="305"/>
      <c r="I176" s="268"/>
      <c r="K176" s="241"/>
    </row>
    <row r="177" spans="1:11" ht="12.75">
      <c r="A177" s="3"/>
      <c r="B177" s="4"/>
      <c r="E177" s="265"/>
      <c r="F177" s="288"/>
      <c r="G177" s="287"/>
      <c r="H177" s="305"/>
      <c r="I177" s="268"/>
      <c r="K177" s="241"/>
    </row>
    <row r="178" spans="1:11" ht="12.75">
      <c r="A178" s="3"/>
      <c r="B178" s="4"/>
      <c r="E178" s="265"/>
      <c r="F178" s="288"/>
      <c r="G178" s="287"/>
      <c r="H178" s="305"/>
      <c r="I178" s="268"/>
      <c r="K178" s="241"/>
    </row>
    <row r="179" spans="1:11" ht="12.75">
      <c r="A179" s="3"/>
      <c r="B179" s="4"/>
      <c r="E179" s="265"/>
      <c r="F179" s="288"/>
      <c r="G179" s="287"/>
      <c r="H179" s="305"/>
      <c r="I179" s="268"/>
      <c r="K179" s="241"/>
    </row>
    <row r="180" spans="1:11" ht="12.75">
      <c r="A180" s="3"/>
      <c r="B180" s="4"/>
      <c r="E180" s="265"/>
      <c r="F180" s="288"/>
      <c r="G180" s="287"/>
      <c r="H180" s="305"/>
      <c r="I180" s="268"/>
      <c r="K180" s="241"/>
    </row>
    <row r="181" spans="1:11" ht="12.75">
      <c r="A181" s="3"/>
      <c r="B181" s="4"/>
      <c r="E181" s="265"/>
      <c r="F181" s="288"/>
      <c r="G181" s="287"/>
      <c r="H181" s="305"/>
      <c r="I181" s="268"/>
      <c r="K181" s="241"/>
    </row>
    <row r="182" spans="1:11" ht="12.75">
      <c r="A182" s="3"/>
      <c r="B182" s="4"/>
      <c r="E182" s="265"/>
      <c r="F182" s="288"/>
      <c r="G182" s="287"/>
      <c r="H182" s="305"/>
      <c r="I182" s="268"/>
      <c r="K182" s="241"/>
    </row>
    <row r="183" spans="1:11" ht="12.75">
      <c r="A183" s="3"/>
      <c r="B183" s="4"/>
      <c r="E183" s="265"/>
      <c r="F183" s="288"/>
      <c r="G183" s="287"/>
      <c r="H183" s="305"/>
      <c r="I183" s="268"/>
      <c r="K183" s="241"/>
    </row>
    <row r="184" spans="1:11" ht="12.75">
      <c r="A184" s="3"/>
      <c r="B184" s="4"/>
      <c r="E184" s="265"/>
      <c r="F184" s="288"/>
      <c r="G184" s="287"/>
      <c r="H184" s="305"/>
      <c r="I184" s="268"/>
      <c r="K184" s="241"/>
    </row>
    <row r="185" spans="1:11" ht="12.75">
      <c r="A185" s="3"/>
      <c r="B185" s="4"/>
      <c r="E185" s="265"/>
      <c r="F185" s="288"/>
      <c r="G185" s="287"/>
      <c r="H185" s="305"/>
      <c r="I185" s="268"/>
      <c r="K185" s="241"/>
    </row>
    <row r="186" spans="1:11" ht="12.75">
      <c r="A186" s="3"/>
      <c r="B186" s="4"/>
      <c r="E186" s="265"/>
      <c r="F186" s="288"/>
      <c r="G186" s="287"/>
      <c r="H186" s="305"/>
      <c r="I186" s="268"/>
      <c r="K186" s="241"/>
    </row>
    <row r="187" spans="1:11" ht="12.75">
      <c r="A187" s="3"/>
      <c r="B187" s="4"/>
      <c r="E187" s="265"/>
      <c r="F187" s="288"/>
      <c r="G187" s="287"/>
      <c r="H187" s="305"/>
      <c r="I187" s="268"/>
      <c r="K187" s="241"/>
    </row>
    <row r="188" spans="1:11" ht="12.75">
      <c r="A188" s="3"/>
      <c r="B188" s="4"/>
      <c r="E188" s="265"/>
      <c r="F188" s="288"/>
      <c r="G188" s="287"/>
      <c r="H188" s="305"/>
      <c r="I188" s="268"/>
      <c r="K188" s="241"/>
    </row>
    <row r="189" spans="1:11" ht="12.75">
      <c r="A189" s="3"/>
      <c r="B189" s="4"/>
      <c r="E189" s="265"/>
      <c r="F189" s="288"/>
      <c r="G189" s="287"/>
      <c r="H189" s="305"/>
      <c r="I189" s="268"/>
      <c r="K189" s="241"/>
    </row>
    <row r="190" spans="1:11" ht="12.75">
      <c r="A190" s="3"/>
      <c r="B190" s="4"/>
      <c r="E190" s="265"/>
      <c r="F190" s="288"/>
      <c r="G190" s="287"/>
      <c r="H190" s="305"/>
      <c r="I190" s="268"/>
      <c r="K190" s="241"/>
    </row>
    <row r="191" spans="1:11" ht="12.75">
      <c r="A191" s="3"/>
      <c r="B191" s="4"/>
      <c r="E191" s="265"/>
      <c r="F191" s="288"/>
      <c r="G191" s="287"/>
      <c r="H191" s="305"/>
      <c r="I191" s="268"/>
      <c r="K191" s="241"/>
    </row>
    <row r="192" spans="1:11" ht="12.75">
      <c r="A192" s="3"/>
      <c r="B192" s="4"/>
      <c r="E192" s="265"/>
      <c r="F192" s="288"/>
      <c r="G192" s="287"/>
      <c r="H192" s="305"/>
      <c r="I192" s="268"/>
      <c r="K192" s="241"/>
    </row>
    <row r="193" spans="1:11" ht="12.75">
      <c r="A193" s="3"/>
      <c r="B193" s="4"/>
      <c r="E193" s="265"/>
      <c r="F193" s="288"/>
      <c r="G193" s="287"/>
      <c r="H193" s="305"/>
      <c r="I193" s="268"/>
      <c r="K193" s="241"/>
    </row>
    <row r="194" spans="1:11" ht="12.75">
      <c r="A194" s="3"/>
      <c r="B194" s="4"/>
      <c r="E194" s="265"/>
      <c r="F194" s="288"/>
      <c r="G194" s="287"/>
      <c r="H194" s="305"/>
      <c r="I194" s="268"/>
      <c r="K194" s="241"/>
    </row>
    <row r="195" spans="1:11" ht="12.75">
      <c r="A195" s="3"/>
      <c r="B195" s="4"/>
      <c r="E195" s="265"/>
      <c r="F195" s="288"/>
      <c r="G195" s="287"/>
      <c r="H195" s="305"/>
      <c r="I195" s="268"/>
      <c r="K195" s="241"/>
    </row>
    <row r="196" spans="1:11" ht="12.75">
      <c r="A196" s="3"/>
      <c r="B196" s="4"/>
      <c r="E196" s="265"/>
      <c r="F196" s="288"/>
      <c r="G196" s="287"/>
      <c r="H196" s="305"/>
      <c r="I196" s="268"/>
      <c r="K196" s="241"/>
    </row>
    <row r="197" spans="1:11" ht="12.75">
      <c r="A197" s="3"/>
      <c r="B197" s="4"/>
      <c r="E197" s="265"/>
      <c r="F197" s="288"/>
      <c r="G197" s="287"/>
      <c r="H197" s="305"/>
      <c r="I197" s="268"/>
      <c r="K197" s="241"/>
    </row>
    <row r="198" spans="1:11" ht="12.75">
      <c r="A198" s="3"/>
      <c r="B198" s="4"/>
      <c r="E198" s="265"/>
      <c r="F198" s="288"/>
      <c r="G198" s="287"/>
      <c r="H198" s="305"/>
      <c r="I198" s="268"/>
      <c r="K198" s="241"/>
    </row>
    <row r="199" spans="1:11" ht="12.75">
      <c r="A199" s="3"/>
      <c r="B199" s="4"/>
      <c r="E199" s="265"/>
      <c r="F199" s="288"/>
      <c r="G199" s="287"/>
      <c r="H199" s="305"/>
      <c r="I199" s="268"/>
      <c r="K199" s="241"/>
    </row>
    <row r="200" spans="1:11" ht="12.75">
      <c r="A200" s="3"/>
      <c r="B200" s="4"/>
      <c r="E200" s="265"/>
      <c r="F200" s="288"/>
      <c r="G200" s="287"/>
      <c r="H200" s="305"/>
      <c r="I200" s="268"/>
      <c r="K200" s="241"/>
    </row>
    <row r="201" spans="1:11" ht="12.75">
      <c r="A201" s="3"/>
      <c r="B201" s="4"/>
      <c r="E201" s="265"/>
      <c r="F201" s="288"/>
      <c r="G201" s="287"/>
      <c r="H201" s="305"/>
      <c r="I201" s="268"/>
      <c r="K201" s="241"/>
    </row>
    <row r="202" spans="1:11" ht="12.75">
      <c r="A202" s="3"/>
      <c r="B202" s="4"/>
      <c r="E202" s="265"/>
      <c r="F202" s="288"/>
      <c r="G202" s="287"/>
      <c r="H202" s="305"/>
      <c r="I202" s="268"/>
      <c r="K202" s="241"/>
    </row>
    <row r="203" spans="1:11" ht="12.75">
      <c r="A203" s="3"/>
      <c r="B203" s="4"/>
      <c r="E203" s="265"/>
      <c r="F203" s="288"/>
      <c r="G203" s="287"/>
      <c r="H203" s="305"/>
      <c r="I203" s="268"/>
      <c r="K203" s="241"/>
    </row>
    <row r="204" spans="1:11" ht="12.75">
      <c r="A204" s="3"/>
      <c r="B204" s="4"/>
      <c r="E204" s="265"/>
      <c r="F204" s="288"/>
      <c r="G204" s="287"/>
      <c r="H204" s="305"/>
      <c r="I204" s="268"/>
      <c r="K204" s="241"/>
    </row>
    <row r="205" spans="1:11" ht="12.75">
      <c r="A205" s="3"/>
      <c r="B205" s="4"/>
      <c r="E205" s="265"/>
      <c r="F205" s="288"/>
      <c r="G205" s="287"/>
      <c r="H205" s="305"/>
      <c r="I205" s="268"/>
      <c r="K205" s="241"/>
    </row>
    <row r="206" spans="1:11" ht="12.75">
      <c r="A206" s="3"/>
      <c r="B206" s="4"/>
      <c r="E206" s="265"/>
      <c r="F206" s="288"/>
      <c r="G206" s="287"/>
      <c r="H206" s="305"/>
      <c r="I206" s="268"/>
      <c r="K206" s="241"/>
    </row>
    <row r="207" spans="1:11" ht="12.75">
      <c r="A207" s="3"/>
      <c r="B207" s="4"/>
      <c r="E207" s="265"/>
      <c r="F207" s="288"/>
      <c r="G207" s="287"/>
      <c r="H207" s="305"/>
      <c r="I207" s="268"/>
      <c r="K207" s="241"/>
    </row>
    <row r="208" spans="1:11" ht="12.75">
      <c r="A208" s="3"/>
      <c r="B208" s="4"/>
      <c r="E208" s="265"/>
      <c r="F208" s="288"/>
      <c r="G208" s="287"/>
      <c r="H208" s="305"/>
      <c r="I208" s="268"/>
      <c r="K208" s="241"/>
    </row>
    <row r="209" spans="1:11" ht="12.75">
      <c r="A209" s="3"/>
      <c r="B209" s="4"/>
      <c r="E209" s="265"/>
      <c r="F209" s="288"/>
      <c r="G209" s="287"/>
      <c r="H209" s="305"/>
      <c r="I209" s="268"/>
      <c r="K209" s="241"/>
    </row>
    <row r="210" spans="1:11" ht="12.75">
      <c r="A210" s="3"/>
      <c r="B210" s="4"/>
      <c r="E210" s="265"/>
      <c r="F210" s="288"/>
      <c r="G210" s="287"/>
      <c r="H210" s="305"/>
      <c r="I210" s="268"/>
      <c r="K210" s="241"/>
    </row>
    <row r="211" spans="1:11" ht="12.75">
      <c r="A211" s="3"/>
      <c r="B211" s="4"/>
      <c r="E211" s="265"/>
      <c r="F211" s="288"/>
      <c r="G211" s="287"/>
      <c r="H211" s="305"/>
      <c r="I211" s="268"/>
      <c r="K211" s="241"/>
    </row>
    <row r="212" spans="1:11" ht="12.75">
      <c r="A212" s="3"/>
      <c r="B212" s="4"/>
      <c r="E212" s="265"/>
      <c r="F212" s="288"/>
      <c r="G212" s="287"/>
      <c r="H212" s="305"/>
      <c r="I212" s="268"/>
      <c r="K212" s="241"/>
    </row>
    <row r="213" spans="1:11" ht="12.75">
      <c r="A213" s="3"/>
      <c r="B213" s="4"/>
      <c r="E213" s="265"/>
      <c r="F213" s="288"/>
      <c r="G213" s="287"/>
      <c r="H213" s="305"/>
      <c r="I213" s="268"/>
      <c r="K213" s="241"/>
    </row>
    <row r="214" spans="1:11" ht="12.75">
      <c r="A214" s="3"/>
      <c r="B214" s="4"/>
      <c r="E214" s="265"/>
      <c r="F214" s="288"/>
      <c r="G214" s="287"/>
      <c r="H214" s="305"/>
      <c r="I214" s="268"/>
      <c r="K214" s="241"/>
    </row>
    <row r="215" spans="1:11" ht="12.75">
      <c r="A215" s="3"/>
      <c r="B215" s="4"/>
      <c r="E215" s="265"/>
      <c r="F215" s="288"/>
      <c r="G215" s="287"/>
      <c r="H215" s="305"/>
      <c r="I215" s="268"/>
      <c r="K215" s="241"/>
    </row>
    <row r="216" spans="1:11" ht="12.75">
      <c r="A216" s="3"/>
      <c r="B216" s="4"/>
      <c r="E216" s="265"/>
      <c r="F216" s="288"/>
      <c r="G216" s="287"/>
      <c r="H216" s="305"/>
      <c r="I216" s="268"/>
      <c r="K216" s="241"/>
    </row>
    <row r="217" spans="1:11" ht="12.75">
      <c r="A217" s="3"/>
      <c r="B217" s="4"/>
      <c r="E217" s="265"/>
      <c r="F217" s="288"/>
      <c r="G217" s="287"/>
      <c r="H217" s="305"/>
      <c r="I217" s="268"/>
      <c r="K217" s="241"/>
    </row>
    <row r="218" spans="1:11" ht="12.75">
      <c r="A218" s="3"/>
      <c r="B218" s="4"/>
      <c r="E218" s="265"/>
      <c r="F218" s="288"/>
      <c r="G218" s="287"/>
      <c r="H218" s="305"/>
      <c r="I218" s="268"/>
      <c r="K218" s="241"/>
    </row>
    <row r="219" spans="1:11" ht="12.75">
      <c r="A219" s="3"/>
      <c r="B219" s="4"/>
      <c r="E219" s="265"/>
      <c r="F219" s="288"/>
      <c r="G219" s="287"/>
      <c r="H219" s="305"/>
      <c r="I219" s="268"/>
      <c r="K219" s="241"/>
    </row>
    <row r="220" spans="1:11" ht="12.75">
      <c r="A220" s="3"/>
      <c r="B220" s="4"/>
      <c r="E220" s="265"/>
      <c r="F220" s="288"/>
      <c r="G220" s="287"/>
      <c r="H220" s="305"/>
      <c r="I220" s="268"/>
      <c r="K220" s="241"/>
    </row>
    <row r="221" spans="1:11" ht="12.75">
      <c r="A221" s="3"/>
      <c r="B221" s="4"/>
      <c r="E221" s="265"/>
      <c r="F221" s="288"/>
      <c r="G221" s="287"/>
      <c r="H221" s="305"/>
      <c r="I221" s="268"/>
      <c r="K221" s="241"/>
    </row>
    <row r="222" spans="1:11" ht="12.75">
      <c r="A222" s="3"/>
      <c r="B222" s="4"/>
      <c r="E222" s="265"/>
      <c r="F222" s="288"/>
      <c r="G222" s="287"/>
      <c r="H222" s="305"/>
      <c r="I222" s="268"/>
      <c r="K222" s="241"/>
    </row>
    <row r="223" spans="1:11" ht="12.75">
      <c r="A223" s="3"/>
      <c r="B223" s="4"/>
      <c r="E223" s="265"/>
      <c r="F223" s="288"/>
      <c r="G223" s="287"/>
      <c r="H223" s="305"/>
      <c r="I223" s="268"/>
      <c r="K223" s="241"/>
    </row>
    <row r="224" spans="1:11" ht="12.75">
      <c r="A224" s="3"/>
      <c r="B224" s="4"/>
      <c r="E224" s="265"/>
      <c r="F224" s="288"/>
      <c r="G224" s="287"/>
      <c r="H224" s="305"/>
      <c r="I224" s="268"/>
      <c r="K224" s="241"/>
    </row>
    <row r="225" spans="1:11" ht="12.75">
      <c r="A225" s="3"/>
      <c r="B225" s="4"/>
      <c r="E225" s="265"/>
      <c r="F225" s="288"/>
      <c r="G225" s="287"/>
      <c r="H225" s="305"/>
      <c r="I225" s="268"/>
      <c r="K225" s="241"/>
    </row>
    <row r="226" spans="1:11" ht="12.75">
      <c r="A226" s="3"/>
      <c r="B226" s="4"/>
      <c r="E226" s="265"/>
      <c r="F226" s="288"/>
      <c r="G226" s="287"/>
      <c r="H226" s="305"/>
      <c r="I226" s="268"/>
      <c r="K226" s="241"/>
    </row>
    <row r="227" spans="1:11" ht="12.75">
      <c r="A227" s="3"/>
      <c r="B227" s="4"/>
      <c r="E227" s="265"/>
      <c r="F227" s="288"/>
      <c r="G227" s="287"/>
      <c r="H227" s="305"/>
      <c r="I227" s="268"/>
      <c r="K227" s="241"/>
    </row>
    <row r="228" spans="1:11" ht="12.75">
      <c r="A228" s="3"/>
      <c r="B228" s="4"/>
      <c r="E228" s="265"/>
      <c r="F228" s="288"/>
      <c r="G228" s="287"/>
      <c r="H228" s="305"/>
      <c r="I228" s="268"/>
      <c r="K228" s="241"/>
    </row>
    <row r="229" spans="1:11" ht="12.75">
      <c r="A229" s="3"/>
      <c r="B229" s="4"/>
      <c r="E229" s="265"/>
      <c r="F229" s="288"/>
      <c r="G229" s="287"/>
      <c r="H229" s="305"/>
      <c r="I229" s="268"/>
      <c r="K229" s="241"/>
    </row>
    <row r="230" spans="1:11" ht="12.75">
      <c r="A230" s="3"/>
      <c r="B230" s="4"/>
      <c r="E230" s="265"/>
      <c r="F230" s="288"/>
      <c r="G230" s="287"/>
      <c r="H230" s="305"/>
      <c r="I230" s="268"/>
      <c r="K230" s="241"/>
    </row>
    <row r="231" spans="1:11" ht="12.75">
      <c r="A231" s="3"/>
      <c r="B231" s="4"/>
      <c r="E231" s="265"/>
      <c r="F231" s="288"/>
      <c r="G231" s="287"/>
      <c r="H231" s="305"/>
      <c r="I231" s="268"/>
      <c r="K231" s="241"/>
    </row>
    <row r="232" spans="1:11" ht="12.75">
      <c r="A232" s="3"/>
      <c r="B232" s="4"/>
      <c r="E232" s="265"/>
      <c r="F232" s="288"/>
      <c r="G232" s="287"/>
      <c r="H232" s="305"/>
      <c r="I232" s="268"/>
      <c r="K232" s="241"/>
    </row>
    <row r="233" spans="1:11" ht="12.75">
      <c r="A233" s="3"/>
      <c r="B233" s="4"/>
      <c r="E233" s="265"/>
      <c r="F233" s="288"/>
      <c r="G233" s="287"/>
      <c r="H233" s="305"/>
      <c r="I233" s="268"/>
      <c r="K233" s="241"/>
    </row>
    <row r="234" spans="1:11" ht="12.75">
      <c r="A234" s="3"/>
      <c r="B234" s="4"/>
      <c r="E234" s="265"/>
      <c r="F234" s="288"/>
      <c r="G234" s="287"/>
      <c r="H234" s="305"/>
      <c r="I234" s="268"/>
      <c r="K234" s="241"/>
    </row>
    <row r="235" spans="1:11" ht="12.75">
      <c r="A235" s="3"/>
      <c r="B235" s="4"/>
      <c r="E235" s="265"/>
      <c r="F235" s="288"/>
      <c r="G235" s="287"/>
      <c r="H235" s="305"/>
      <c r="I235" s="268"/>
      <c r="K235" s="241"/>
    </row>
    <row r="236" spans="1:11" ht="12.75">
      <c r="A236" s="3"/>
      <c r="B236" s="4"/>
      <c r="E236" s="265"/>
      <c r="F236" s="288"/>
      <c r="G236" s="287"/>
      <c r="H236" s="305"/>
      <c r="I236" s="268"/>
      <c r="K236" s="241"/>
    </row>
    <row r="237" spans="1:11" ht="12.75">
      <c r="A237" s="3"/>
      <c r="B237" s="4"/>
      <c r="E237" s="265"/>
      <c r="F237" s="288"/>
      <c r="G237" s="287"/>
      <c r="H237" s="305"/>
      <c r="I237" s="268"/>
      <c r="K237" s="241"/>
    </row>
    <row r="238" spans="1:11" ht="12.75">
      <c r="A238" s="3"/>
      <c r="B238" s="4"/>
      <c r="E238" s="265"/>
      <c r="F238" s="288"/>
      <c r="G238" s="287"/>
      <c r="H238" s="305"/>
      <c r="I238" s="268"/>
      <c r="K238" s="241"/>
    </row>
    <row r="239" spans="1:11" ht="12.75">
      <c r="A239" s="3"/>
      <c r="B239" s="4"/>
      <c r="E239" s="265"/>
      <c r="F239" s="288"/>
      <c r="G239" s="287"/>
      <c r="H239" s="305"/>
      <c r="I239" s="268"/>
      <c r="K239" s="241"/>
    </row>
    <row r="240" spans="1:11" ht="12.75">
      <c r="A240" s="3"/>
      <c r="B240" s="4"/>
      <c r="E240" s="265"/>
      <c r="F240" s="288"/>
      <c r="G240" s="287"/>
      <c r="H240" s="305"/>
      <c r="I240" s="268"/>
      <c r="K240" s="241"/>
    </row>
    <row r="241" spans="1:11" ht="12.75">
      <c r="A241" s="3"/>
      <c r="B241" s="4"/>
      <c r="E241" s="265"/>
      <c r="F241" s="288"/>
      <c r="G241" s="287"/>
      <c r="H241" s="305"/>
      <c r="I241" s="268"/>
      <c r="K241" s="241"/>
    </row>
    <row r="242" spans="1:11" ht="12.75">
      <c r="A242" s="3"/>
      <c r="B242" s="4"/>
      <c r="E242" s="265"/>
      <c r="F242" s="288"/>
      <c r="G242" s="287"/>
      <c r="H242" s="305"/>
      <c r="I242" s="268"/>
      <c r="K242" s="241"/>
    </row>
    <row r="243" spans="1:11" ht="12.75">
      <c r="A243" s="3"/>
      <c r="B243" s="4"/>
      <c r="E243" s="265"/>
      <c r="F243" s="288"/>
      <c r="G243" s="287"/>
      <c r="H243" s="305"/>
      <c r="I243" s="268"/>
      <c r="K243" s="241"/>
    </row>
    <row r="244" spans="1:11" ht="12.75">
      <c r="A244" s="3"/>
      <c r="B244" s="4"/>
      <c r="E244" s="265"/>
      <c r="F244" s="288"/>
      <c r="G244" s="287"/>
      <c r="H244" s="305"/>
      <c r="I244" s="268"/>
      <c r="K244" s="241"/>
    </row>
    <row r="245" spans="1:11" ht="12.75">
      <c r="A245" s="3"/>
      <c r="B245" s="4"/>
      <c r="E245" s="265"/>
      <c r="F245" s="288"/>
      <c r="G245" s="287"/>
      <c r="H245" s="305"/>
      <c r="I245" s="268"/>
      <c r="K245" s="241"/>
    </row>
    <row r="246" spans="1:11" ht="12.75">
      <c r="A246" s="3"/>
      <c r="B246" s="4"/>
      <c r="E246" s="265"/>
      <c r="F246" s="288"/>
      <c r="G246" s="287"/>
      <c r="H246" s="305"/>
      <c r="I246" s="268"/>
      <c r="K246" s="241"/>
    </row>
    <row r="247" spans="1:11" ht="12.75">
      <c r="A247" s="3"/>
      <c r="B247" s="4"/>
      <c r="E247" s="265"/>
      <c r="F247" s="288"/>
      <c r="G247" s="287"/>
      <c r="H247" s="305"/>
      <c r="I247" s="268"/>
      <c r="K247" s="241"/>
    </row>
    <row r="248" spans="1:11" ht="12.75">
      <c r="A248" s="3"/>
      <c r="B248" s="4"/>
      <c r="E248" s="265"/>
      <c r="F248" s="288"/>
      <c r="G248" s="287"/>
      <c r="H248" s="305"/>
      <c r="I248" s="268"/>
      <c r="K248" s="241"/>
    </row>
    <row r="249" spans="1:11" ht="12.75">
      <c r="A249" s="3"/>
      <c r="B249" s="4"/>
      <c r="E249" s="265"/>
      <c r="F249" s="288"/>
      <c r="G249" s="287"/>
      <c r="H249" s="305"/>
      <c r="I249" s="268"/>
      <c r="K249" s="241"/>
    </row>
    <row r="250" spans="1:11" ht="12.75">
      <c r="A250" s="3"/>
      <c r="B250" s="4"/>
      <c r="E250" s="265"/>
      <c r="F250" s="288"/>
      <c r="G250" s="287"/>
      <c r="H250" s="305"/>
      <c r="I250" s="268"/>
      <c r="K250" s="241"/>
    </row>
    <row r="251" spans="1:11" ht="12.75">
      <c r="A251" s="3"/>
      <c r="B251" s="4"/>
      <c r="E251" s="265"/>
      <c r="F251" s="288"/>
      <c r="G251" s="287"/>
      <c r="H251" s="305"/>
      <c r="I251" s="268"/>
      <c r="K251" s="241"/>
    </row>
    <row r="252" spans="1:11" ht="12.75">
      <c r="A252" s="3"/>
      <c r="B252" s="4"/>
      <c r="E252" s="265"/>
      <c r="F252" s="288"/>
      <c r="G252" s="287"/>
      <c r="H252" s="305"/>
      <c r="I252" s="268"/>
      <c r="K252" s="241"/>
    </row>
    <row r="253" spans="1:11" ht="12.75">
      <c r="A253" s="3"/>
      <c r="B253" s="4"/>
      <c r="E253" s="265"/>
      <c r="F253" s="288"/>
      <c r="G253" s="287"/>
      <c r="H253" s="305"/>
      <c r="I253" s="268"/>
      <c r="K253" s="241"/>
    </row>
    <row r="254" spans="1:11" ht="12.75">
      <c r="A254" s="3"/>
      <c r="B254" s="4"/>
      <c r="E254" s="265"/>
      <c r="F254" s="288"/>
      <c r="G254" s="287"/>
      <c r="H254" s="305"/>
      <c r="I254" s="268"/>
      <c r="K254" s="241"/>
    </row>
    <row r="255" spans="1:11" ht="12.75">
      <c r="A255" s="3"/>
      <c r="B255" s="4"/>
      <c r="E255" s="265"/>
      <c r="F255" s="288"/>
      <c r="G255" s="287"/>
      <c r="H255" s="305"/>
      <c r="I255" s="268"/>
      <c r="K255" s="241"/>
    </row>
    <row r="256" spans="1:11" ht="12.75">
      <c r="A256" s="3"/>
      <c r="B256" s="4"/>
      <c r="E256" s="265"/>
      <c r="F256" s="288"/>
      <c r="G256" s="287"/>
      <c r="H256" s="305"/>
      <c r="I256" s="268"/>
      <c r="K256" s="241"/>
    </row>
    <row r="257" spans="1:11" ht="12.75">
      <c r="A257" s="3"/>
      <c r="B257" s="4"/>
      <c r="E257" s="265"/>
      <c r="F257" s="288"/>
      <c r="G257" s="287"/>
      <c r="H257" s="305"/>
      <c r="I257" s="268"/>
      <c r="K257" s="241"/>
    </row>
    <row r="258" spans="1:11" ht="12.75">
      <c r="A258" s="3"/>
      <c r="B258" s="4"/>
      <c r="E258" s="265"/>
      <c r="F258" s="288"/>
      <c r="G258" s="287"/>
      <c r="H258" s="305"/>
      <c r="I258" s="268"/>
      <c r="K258" s="241"/>
    </row>
    <row r="259" spans="1:11" ht="12.75">
      <c r="A259" s="3"/>
      <c r="B259" s="4"/>
      <c r="E259" s="265"/>
      <c r="F259" s="288"/>
      <c r="G259" s="287"/>
      <c r="H259" s="305"/>
      <c r="I259" s="268"/>
      <c r="K259" s="241"/>
    </row>
    <row r="260" spans="1:11" ht="12.75">
      <c r="A260" s="3"/>
      <c r="B260" s="4"/>
      <c r="E260" s="265"/>
      <c r="F260" s="288"/>
      <c r="G260" s="287"/>
      <c r="H260" s="305"/>
      <c r="I260" s="268"/>
      <c r="K260" s="241"/>
    </row>
    <row r="261" spans="1:11" ht="12.75">
      <c r="A261" s="3"/>
      <c r="B261" s="4"/>
      <c r="E261" s="265"/>
      <c r="F261" s="288"/>
      <c r="G261" s="287"/>
      <c r="H261" s="305"/>
      <c r="I261" s="268"/>
      <c r="K261" s="241"/>
    </row>
    <row r="262" spans="1:11" ht="12.75">
      <c r="A262" s="3"/>
      <c r="B262" s="4"/>
      <c r="E262" s="265"/>
      <c r="F262" s="288"/>
      <c r="G262" s="287"/>
      <c r="H262" s="305"/>
      <c r="I262" s="268"/>
      <c r="K262" s="241"/>
    </row>
    <row r="263" spans="1:11" ht="12.75">
      <c r="A263" s="3"/>
      <c r="B263" s="4"/>
      <c r="E263" s="265"/>
      <c r="F263" s="288"/>
      <c r="G263" s="287"/>
      <c r="H263" s="305"/>
      <c r="I263" s="268"/>
      <c r="K263" s="241"/>
    </row>
    <row r="264" spans="1:11" ht="12.75">
      <c r="A264" s="3"/>
      <c r="B264" s="4"/>
      <c r="E264" s="265"/>
      <c r="F264" s="288"/>
      <c r="G264" s="287"/>
      <c r="H264" s="305"/>
      <c r="I264" s="268"/>
      <c r="K264" s="241"/>
    </row>
    <row r="265" spans="1:11" ht="12.75">
      <c r="A265" s="3"/>
      <c r="B265" s="4"/>
      <c r="E265" s="265"/>
      <c r="F265" s="288"/>
      <c r="G265" s="287"/>
      <c r="H265" s="305"/>
      <c r="I265" s="268"/>
      <c r="K265" s="241"/>
    </row>
    <row r="266" spans="1:11" ht="12.75">
      <c r="A266" s="3"/>
      <c r="B266" s="4"/>
      <c r="E266" s="265"/>
      <c r="F266" s="288"/>
      <c r="G266" s="287"/>
      <c r="H266" s="305"/>
      <c r="I266" s="268"/>
      <c r="K266" s="241"/>
    </row>
    <row r="267" spans="1:11" ht="12.75">
      <c r="A267" s="3"/>
      <c r="B267" s="4"/>
      <c r="E267" s="265"/>
      <c r="F267" s="288"/>
      <c r="G267" s="287"/>
      <c r="H267" s="305"/>
      <c r="I267" s="268"/>
      <c r="K267" s="241"/>
    </row>
    <row r="268" spans="1:11" ht="12.75">
      <c r="A268" s="3"/>
      <c r="B268" s="4"/>
      <c r="E268" s="265"/>
      <c r="F268" s="288"/>
      <c r="G268" s="287"/>
      <c r="H268" s="305"/>
      <c r="I268" s="268"/>
      <c r="K268" s="241"/>
    </row>
    <row r="269" spans="1:11" ht="12.75">
      <c r="A269" s="3"/>
      <c r="B269" s="4"/>
      <c r="E269" s="265"/>
      <c r="F269" s="288"/>
      <c r="G269" s="287"/>
      <c r="H269" s="305"/>
      <c r="I269" s="268"/>
      <c r="K269" s="241"/>
    </row>
    <row r="270" spans="1:11" ht="12.75">
      <c r="A270" s="3"/>
      <c r="B270" s="4"/>
      <c r="E270" s="265"/>
      <c r="F270" s="288"/>
      <c r="G270" s="287"/>
      <c r="H270" s="305"/>
      <c r="I270" s="268"/>
      <c r="K270" s="241"/>
    </row>
    <row r="271" spans="1:11" ht="12.75">
      <c r="A271" s="3"/>
      <c r="B271" s="4"/>
      <c r="E271" s="265"/>
      <c r="F271" s="288"/>
      <c r="G271" s="287"/>
      <c r="H271" s="305"/>
      <c r="I271" s="268"/>
      <c r="K271" s="241"/>
    </row>
    <row r="272" spans="1:11" ht="12.75">
      <c r="A272" s="3"/>
      <c r="B272" s="4"/>
      <c r="E272" s="265"/>
      <c r="F272" s="288"/>
      <c r="G272" s="287"/>
      <c r="H272" s="305"/>
      <c r="I272" s="268"/>
      <c r="K272" s="241"/>
    </row>
    <row r="273" spans="1:11" ht="12.75">
      <c r="A273" s="3"/>
      <c r="B273" s="4"/>
      <c r="E273" s="265"/>
      <c r="F273" s="288"/>
      <c r="G273" s="287"/>
      <c r="H273" s="305"/>
      <c r="I273" s="268"/>
      <c r="K273" s="241"/>
    </row>
    <row r="274" spans="1:11" ht="12.75">
      <c r="A274" s="3"/>
      <c r="B274" s="4"/>
      <c r="E274" s="265"/>
      <c r="F274" s="288"/>
      <c r="G274" s="287"/>
      <c r="H274" s="305"/>
      <c r="I274" s="268"/>
      <c r="K274" s="241"/>
    </row>
    <row r="275" spans="1:11" ht="12.75">
      <c r="A275" s="3"/>
      <c r="B275" s="4"/>
      <c r="E275" s="265"/>
      <c r="F275" s="288"/>
      <c r="G275" s="287"/>
      <c r="H275" s="305"/>
      <c r="I275" s="268"/>
      <c r="K275" s="241"/>
    </row>
    <row r="276" spans="1:11" ht="12.75">
      <c r="A276" s="3"/>
      <c r="B276" s="4"/>
      <c r="E276" s="265"/>
      <c r="F276" s="288"/>
      <c r="G276" s="287"/>
      <c r="H276" s="305"/>
      <c r="I276" s="268"/>
      <c r="K276" s="241"/>
    </row>
    <row r="277" spans="1:11" ht="12.75">
      <c r="A277" s="3"/>
      <c r="B277" s="4"/>
      <c r="E277" s="265"/>
      <c r="F277" s="288"/>
      <c r="G277" s="287"/>
      <c r="H277" s="305"/>
      <c r="I277" s="268"/>
      <c r="K277" s="241"/>
    </row>
    <row r="278" spans="1:11" ht="12.75">
      <c r="A278" s="3"/>
      <c r="B278" s="4"/>
      <c r="E278" s="265"/>
      <c r="F278" s="288"/>
      <c r="G278" s="287"/>
      <c r="H278" s="305"/>
      <c r="I278" s="268"/>
      <c r="K278" s="241"/>
    </row>
    <row r="279" spans="1:11" ht="12.75">
      <c r="A279" s="3"/>
      <c r="B279" s="4"/>
      <c r="E279" s="265"/>
      <c r="F279" s="288"/>
      <c r="G279" s="287"/>
      <c r="H279" s="305"/>
      <c r="I279" s="268"/>
      <c r="K279" s="241"/>
    </row>
    <row r="280" spans="1:11" ht="12.75">
      <c r="A280" s="3"/>
      <c r="B280" s="4"/>
      <c r="E280" s="265"/>
      <c r="F280" s="288"/>
      <c r="G280" s="287"/>
      <c r="H280" s="305"/>
      <c r="I280" s="268"/>
      <c r="K280" s="241"/>
    </row>
    <row r="281" spans="1:11" ht="12.75">
      <c r="A281" s="3"/>
      <c r="B281" s="4"/>
      <c r="E281" s="265"/>
      <c r="F281" s="288"/>
      <c r="G281" s="287"/>
      <c r="H281" s="305"/>
      <c r="I281" s="268"/>
      <c r="K281" s="241"/>
    </row>
    <row r="282" spans="1:11" ht="12.75">
      <c r="A282" s="3"/>
      <c r="B282" s="4"/>
      <c r="E282" s="265"/>
      <c r="F282" s="288"/>
      <c r="G282" s="287"/>
      <c r="H282" s="305"/>
      <c r="I282" s="268"/>
      <c r="K282" s="241"/>
    </row>
    <row r="283" spans="1:11" ht="12.75">
      <c r="A283" s="3"/>
      <c r="B283" s="4"/>
      <c r="E283" s="265"/>
      <c r="F283" s="288"/>
      <c r="G283" s="287"/>
      <c r="H283" s="305"/>
      <c r="I283" s="268"/>
      <c r="K283" s="241"/>
    </row>
    <row r="284" spans="1:11" ht="12.75">
      <c r="A284" s="3"/>
      <c r="B284" s="4"/>
      <c r="E284" s="265"/>
      <c r="F284" s="288"/>
      <c r="G284" s="287"/>
      <c r="H284" s="305"/>
      <c r="I284" s="268"/>
      <c r="K284" s="241"/>
    </row>
    <row r="285" spans="1:11" ht="12.75">
      <c r="A285" s="3"/>
      <c r="B285" s="4"/>
      <c r="E285" s="265"/>
      <c r="F285" s="288"/>
      <c r="G285" s="287"/>
      <c r="H285" s="305"/>
      <c r="I285" s="268"/>
      <c r="K285" s="241"/>
    </row>
    <row r="286" spans="1:11" ht="12.75">
      <c r="A286" s="3"/>
      <c r="B286" s="4"/>
      <c r="E286" s="265"/>
      <c r="F286" s="288"/>
      <c r="G286" s="287"/>
      <c r="H286" s="305"/>
      <c r="I286" s="268"/>
      <c r="K286" s="241"/>
    </row>
    <row r="287" spans="1:11" ht="12.75">
      <c r="A287" s="3"/>
      <c r="B287" s="4"/>
      <c r="E287" s="265"/>
      <c r="F287" s="288"/>
      <c r="G287" s="287"/>
      <c r="H287" s="305"/>
      <c r="I287" s="268"/>
      <c r="K287" s="241"/>
    </row>
    <row r="288" spans="1:11" ht="12.75">
      <c r="A288" s="3"/>
      <c r="B288" s="4"/>
      <c r="E288" s="265"/>
      <c r="F288" s="288"/>
      <c r="G288" s="287"/>
      <c r="H288" s="305"/>
      <c r="I288" s="268"/>
      <c r="K288" s="241"/>
    </row>
    <row r="289" spans="1:11" ht="12.75">
      <c r="A289" s="3"/>
      <c r="B289" s="4"/>
      <c r="E289" s="265"/>
      <c r="F289" s="288"/>
      <c r="G289" s="287"/>
      <c r="H289" s="305"/>
      <c r="I289" s="268"/>
      <c r="K289" s="241"/>
    </row>
    <row r="290" spans="1:11" ht="12.75">
      <c r="A290" s="3"/>
      <c r="B290" s="4"/>
      <c r="E290" s="265"/>
      <c r="F290" s="288"/>
      <c r="G290" s="287"/>
      <c r="H290" s="305"/>
      <c r="I290" s="268"/>
      <c r="K290" s="241"/>
    </row>
    <row r="291" spans="1:11" ht="12.75">
      <c r="A291" s="3"/>
      <c r="B291" s="4"/>
      <c r="E291" s="265"/>
      <c r="F291" s="288"/>
      <c r="G291" s="287"/>
      <c r="H291" s="305"/>
      <c r="I291" s="268"/>
      <c r="K291" s="241"/>
    </row>
    <row r="292" spans="1:11" ht="12.75">
      <c r="A292" s="3"/>
      <c r="B292" s="4"/>
      <c r="E292" s="265"/>
      <c r="F292" s="288"/>
      <c r="G292" s="287"/>
      <c r="H292" s="305"/>
      <c r="I292" s="268"/>
      <c r="K292" s="241"/>
    </row>
    <row r="293" spans="1:11" ht="12.75">
      <c r="A293" s="3"/>
      <c r="B293" s="4"/>
      <c r="E293" s="265"/>
      <c r="F293" s="288"/>
      <c r="G293" s="287"/>
      <c r="H293" s="305"/>
      <c r="I293" s="268"/>
      <c r="K293" s="241"/>
    </row>
    <row r="294" spans="1:11" ht="12.75">
      <c r="A294" s="3"/>
      <c r="B294" s="4"/>
      <c r="E294" s="265"/>
      <c r="F294" s="288"/>
      <c r="G294" s="287"/>
      <c r="H294" s="305"/>
      <c r="I294" s="268"/>
      <c r="K294" s="241"/>
    </row>
    <row r="295" spans="1:11" ht="12.75">
      <c r="A295" s="3"/>
      <c r="B295" s="4"/>
      <c r="E295" s="265"/>
      <c r="F295" s="288"/>
      <c r="G295" s="287"/>
      <c r="H295" s="305"/>
      <c r="I295" s="268"/>
      <c r="K295" s="241"/>
    </row>
    <row r="296" spans="1:11" ht="12.75">
      <c r="A296" s="3"/>
      <c r="B296" s="4"/>
      <c r="E296" s="265"/>
      <c r="F296" s="288"/>
      <c r="G296" s="287"/>
      <c r="H296" s="305"/>
      <c r="I296" s="268"/>
      <c r="K296" s="241"/>
    </row>
    <row r="297" spans="1:11" ht="12.75">
      <c r="A297" s="3"/>
      <c r="B297" s="4"/>
      <c r="E297" s="265"/>
      <c r="F297" s="288"/>
      <c r="G297" s="287"/>
      <c r="H297" s="305"/>
      <c r="I297" s="268"/>
      <c r="K297" s="241"/>
    </row>
    <row r="298" spans="1:11" ht="12.75">
      <c r="A298" s="3"/>
      <c r="B298" s="4"/>
      <c r="E298" s="265"/>
      <c r="F298" s="288"/>
      <c r="G298" s="287"/>
      <c r="H298" s="305"/>
      <c r="I298" s="268"/>
      <c r="K298" s="241"/>
    </row>
    <row r="299" spans="1:11" ht="12.75">
      <c r="A299" s="3"/>
      <c r="B299" s="4"/>
      <c r="E299" s="265"/>
      <c r="F299" s="288"/>
      <c r="G299" s="287"/>
      <c r="H299" s="305"/>
      <c r="I299" s="268"/>
      <c r="K299" s="241"/>
    </row>
    <row r="300" spans="1:11" ht="12.75">
      <c r="A300" s="3"/>
      <c r="B300" s="4"/>
      <c r="E300" s="265"/>
      <c r="F300" s="288"/>
      <c r="G300" s="287"/>
      <c r="H300" s="305"/>
      <c r="I300" s="268"/>
      <c r="K300" s="241"/>
    </row>
    <row r="301" spans="1:11" ht="12.75">
      <c r="A301" s="3"/>
      <c r="B301" s="4"/>
      <c r="E301" s="265"/>
      <c r="F301" s="288"/>
      <c r="G301" s="287"/>
      <c r="H301" s="305"/>
      <c r="I301" s="268"/>
      <c r="K301" s="241"/>
    </row>
    <row r="302" spans="1:11" ht="12.75">
      <c r="A302" s="3"/>
      <c r="B302" s="4"/>
      <c r="E302" s="265"/>
      <c r="F302" s="288"/>
      <c r="G302" s="287"/>
      <c r="H302" s="305"/>
      <c r="I302" s="268"/>
      <c r="K302" s="241"/>
    </row>
    <row r="303" spans="1:11" ht="12.75">
      <c r="A303" s="3"/>
      <c r="B303" s="4"/>
      <c r="E303" s="265"/>
      <c r="F303" s="288"/>
      <c r="G303" s="287"/>
      <c r="H303" s="305"/>
      <c r="I303" s="268"/>
      <c r="K303" s="241"/>
    </row>
    <row r="304" spans="1:11" ht="12.75">
      <c r="A304" s="3"/>
      <c r="B304" s="4"/>
      <c r="E304" s="265"/>
      <c r="F304" s="288"/>
      <c r="G304" s="287"/>
      <c r="H304" s="305"/>
      <c r="I304" s="268"/>
      <c r="K304" s="241"/>
    </row>
    <row r="305" spans="1:11" ht="12.75">
      <c r="A305" s="3"/>
      <c r="B305" s="4"/>
      <c r="E305" s="265"/>
      <c r="F305" s="288"/>
      <c r="G305" s="287"/>
      <c r="H305" s="305"/>
      <c r="I305" s="268"/>
      <c r="K305" s="241"/>
    </row>
    <row r="306" spans="1:11" ht="12.75">
      <c r="A306" s="3"/>
      <c r="B306" s="4"/>
      <c r="E306" s="265"/>
      <c r="F306" s="288"/>
      <c r="G306" s="287"/>
      <c r="H306" s="305"/>
      <c r="I306" s="268"/>
      <c r="K306" s="241"/>
    </row>
    <row r="307" spans="1:11" ht="12.75">
      <c r="A307" s="3"/>
      <c r="B307" s="4"/>
      <c r="E307" s="265"/>
      <c r="F307" s="288"/>
      <c r="G307" s="287"/>
      <c r="H307" s="305"/>
      <c r="I307" s="268"/>
      <c r="K307" s="241"/>
    </row>
    <row r="308" spans="1:11" ht="12.75">
      <c r="A308" s="3"/>
      <c r="B308" s="4"/>
      <c r="E308" s="265"/>
      <c r="F308" s="288"/>
      <c r="G308" s="287"/>
      <c r="H308" s="305"/>
      <c r="I308" s="268"/>
      <c r="K308" s="241"/>
    </row>
    <row r="309" spans="1:11" ht="12.75">
      <c r="A309" s="3"/>
      <c r="B309" s="4"/>
      <c r="E309" s="265"/>
      <c r="F309" s="288"/>
      <c r="G309" s="287"/>
      <c r="H309" s="305"/>
      <c r="I309" s="268"/>
      <c r="K309" s="241"/>
    </row>
    <row r="310" spans="1:11" ht="12.75">
      <c r="A310" s="3"/>
      <c r="B310" s="4"/>
      <c r="E310" s="265"/>
      <c r="F310" s="288"/>
      <c r="G310" s="287"/>
      <c r="H310" s="305"/>
      <c r="I310" s="268"/>
      <c r="K310" s="241"/>
    </row>
    <row r="311" spans="1:11" ht="12.75">
      <c r="A311" s="3"/>
      <c r="B311" s="4"/>
      <c r="E311" s="265"/>
      <c r="F311" s="288"/>
      <c r="G311" s="287"/>
      <c r="H311" s="305"/>
      <c r="I311" s="268"/>
      <c r="K311" s="241"/>
    </row>
    <row r="312" spans="1:11" ht="12.75">
      <c r="A312" s="3"/>
      <c r="B312" s="4"/>
      <c r="E312" s="265"/>
      <c r="F312" s="288"/>
      <c r="G312" s="287"/>
      <c r="H312" s="305"/>
      <c r="I312" s="268"/>
      <c r="K312" s="241"/>
    </row>
    <row r="313" spans="1:11" ht="12.75">
      <c r="A313" s="3"/>
      <c r="B313" s="4"/>
      <c r="E313" s="265"/>
      <c r="F313" s="288"/>
      <c r="G313" s="287"/>
      <c r="H313" s="305"/>
      <c r="I313" s="268"/>
      <c r="K313" s="241"/>
    </row>
    <row r="314" spans="1:11" ht="12.75">
      <c r="A314" s="3"/>
      <c r="B314" s="4"/>
      <c r="E314" s="265"/>
      <c r="F314" s="288"/>
      <c r="G314" s="287"/>
      <c r="H314" s="305"/>
      <c r="I314" s="268"/>
      <c r="K314" s="241"/>
    </row>
    <row r="315" spans="1:11" ht="12.75">
      <c r="A315" s="3"/>
      <c r="B315" s="4"/>
      <c r="E315" s="265"/>
      <c r="F315" s="288"/>
      <c r="G315" s="287"/>
      <c r="H315" s="305"/>
      <c r="I315" s="268"/>
      <c r="K315" s="241"/>
    </row>
    <row r="316" spans="1:11" ht="12.75">
      <c r="A316" s="3"/>
      <c r="B316" s="4"/>
      <c r="E316" s="265"/>
      <c r="F316" s="288"/>
      <c r="G316" s="287"/>
      <c r="H316" s="305"/>
      <c r="I316" s="268"/>
      <c r="K316" s="241"/>
    </row>
    <row r="317" spans="1:11" ht="12.75">
      <c r="A317" s="3"/>
      <c r="B317" s="4"/>
      <c r="E317" s="265"/>
      <c r="F317" s="288"/>
      <c r="G317" s="287"/>
      <c r="H317" s="305"/>
      <c r="I317" s="268"/>
      <c r="K317" s="241"/>
    </row>
    <row r="318" spans="1:11" ht="12.75">
      <c r="A318" s="3"/>
      <c r="B318" s="4"/>
      <c r="E318" s="265"/>
      <c r="F318" s="288"/>
      <c r="G318" s="287"/>
      <c r="H318" s="305"/>
      <c r="I318" s="268"/>
      <c r="K318" s="241"/>
    </row>
    <row r="319" spans="1:11" ht="12.75">
      <c r="A319" s="3"/>
      <c r="B319" s="4"/>
      <c r="E319" s="265"/>
      <c r="F319" s="288"/>
      <c r="G319" s="287"/>
      <c r="H319" s="305"/>
      <c r="I319" s="268"/>
      <c r="K319" s="241"/>
    </row>
    <row r="320" spans="1:11" ht="12.75">
      <c r="A320" s="3"/>
      <c r="B320" s="4"/>
      <c r="E320" s="265"/>
      <c r="F320" s="288"/>
      <c r="G320" s="287"/>
      <c r="H320" s="305"/>
      <c r="I320" s="268"/>
      <c r="K320" s="241"/>
    </row>
    <row r="321" spans="1:11" ht="12.75">
      <c r="A321" s="3"/>
      <c r="B321" s="4"/>
      <c r="E321" s="265"/>
      <c r="F321" s="288"/>
      <c r="G321" s="287"/>
      <c r="H321" s="305"/>
      <c r="I321" s="268"/>
      <c r="K321" s="241"/>
    </row>
    <row r="322" spans="1:11" ht="12.75">
      <c r="A322" s="3"/>
      <c r="B322" s="4"/>
      <c r="E322" s="265"/>
      <c r="F322" s="288"/>
      <c r="G322" s="287"/>
      <c r="H322" s="305"/>
      <c r="I322" s="268"/>
      <c r="K322" s="241"/>
    </row>
    <row r="323" spans="1:11" ht="12.75">
      <c r="A323" s="3"/>
      <c r="B323" s="4"/>
      <c r="E323" s="265"/>
      <c r="F323" s="288"/>
      <c r="G323" s="287"/>
      <c r="H323" s="305"/>
      <c r="I323" s="268"/>
      <c r="K323" s="241"/>
    </row>
    <row r="324" spans="1:11" ht="12.75">
      <c r="A324" s="3"/>
      <c r="B324" s="4"/>
      <c r="E324" s="265"/>
      <c r="F324" s="288"/>
      <c r="G324" s="287"/>
      <c r="H324" s="305"/>
      <c r="I324" s="268"/>
      <c r="K324" s="241"/>
    </row>
    <row r="325" spans="1:11" ht="12.75">
      <c r="A325" s="3"/>
      <c r="B325" s="4"/>
      <c r="E325" s="265"/>
      <c r="F325" s="288"/>
      <c r="G325" s="287"/>
      <c r="H325" s="305"/>
      <c r="I325" s="268"/>
      <c r="K325" s="241"/>
    </row>
    <row r="326" spans="1:11" ht="12.75">
      <c r="A326" s="3"/>
      <c r="B326" s="4"/>
      <c r="E326" s="265"/>
      <c r="F326" s="288"/>
      <c r="G326" s="287"/>
      <c r="H326" s="305"/>
      <c r="I326" s="268"/>
      <c r="K326" s="241"/>
    </row>
    <row r="327" spans="1:11" ht="12.75">
      <c r="A327" s="3"/>
      <c r="B327" s="4"/>
      <c r="E327" s="265"/>
      <c r="F327" s="288"/>
      <c r="G327" s="287"/>
      <c r="H327" s="305"/>
      <c r="I327" s="268"/>
      <c r="K327" s="241"/>
    </row>
    <row r="328" spans="1:11" ht="12.75">
      <c r="A328" s="3"/>
      <c r="B328" s="4"/>
      <c r="E328" s="265"/>
      <c r="F328" s="288"/>
      <c r="G328" s="287"/>
      <c r="H328" s="305"/>
      <c r="I328" s="268"/>
      <c r="K328" s="241"/>
    </row>
    <row r="329" spans="1:11" ht="12.75">
      <c r="A329" s="3"/>
      <c r="B329" s="4"/>
      <c r="E329" s="265"/>
      <c r="F329" s="288"/>
      <c r="G329" s="287"/>
      <c r="H329" s="305"/>
      <c r="I329" s="268"/>
      <c r="K329" s="241"/>
    </row>
    <row r="330" spans="1:11" ht="12.75">
      <c r="A330" s="3"/>
      <c r="B330" s="4"/>
      <c r="E330" s="265"/>
      <c r="F330" s="288"/>
      <c r="G330" s="287"/>
      <c r="H330" s="305"/>
      <c r="I330" s="268"/>
      <c r="K330" s="241"/>
    </row>
    <row r="331" spans="1:11" ht="12.75">
      <c r="A331" s="3"/>
      <c r="B331" s="4"/>
      <c r="E331" s="265"/>
      <c r="F331" s="288"/>
      <c r="G331" s="287"/>
      <c r="H331" s="305"/>
      <c r="I331" s="268"/>
      <c r="K331" s="241"/>
    </row>
    <row r="332" spans="1:11" ht="12.75">
      <c r="A332" s="3"/>
      <c r="B332" s="4"/>
      <c r="E332" s="265"/>
      <c r="F332" s="288"/>
      <c r="G332" s="287"/>
      <c r="H332" s="305"/>
      <c r="I332" s="268"/>
      <c r="K332" s="241"/>
    </row>
    <row r="333" spans="1:11" ht="12.75">
      <c r="A333" s="3"/>
      <c r="B333" s="4"/>
      <c r="E333" s="265"/>
      <c r="F333" s="288"/>
      <c r="G333" s="287"/>
      <c r="H333" s="305"/>
      <c r="I333" s="268"/>
      <c r="K333" s="241"/>
    </row>
    <row r="334" spans="1:11" ht="12.75">
      <c r="A334" s="3"/>
      <c r="B334" s="4"/>
      <c r="E334" s="265"/>
      <c r="F334" s="288"/>
      <c r="G334" s="287"/>
      <c r="H334" s="305"/>
      <c r="I334" s="268"/>
      <c r="K334" s="241"/>
    </row>
    <row r="335" spans="1:11" ht="12.75">
      <c r="A335" s="3"/>
      <c r="B335" s="4"/>
      <c r="E335" s="265"/>
      <c r="F335" s="288"/>
      <c r="G335" s="287"/>
      <c r="H335" s="305"/>
      <c r="I335" s="268"/>
      <c r="K335" s="241"/>
    </row>
    <row r="336" spans="1:11" ht="12.75">
      <c r="A336" s="3"/>
      <c r="B336" s="4"/>
      <c r="E336" s="265"/>
      <c r="F336" s="288"/>
      <c r="G336" s="287"/>
      <c r="H336" s="305"/>
      <c r="I336" s="268"/>
      <c r="K336" s="241"/>
    </row>
    <row r="337" spans="1:11" ht="12.75">
      <c r="A337" s="3"/>
      <c r="B337" s="4"/>
      <c r="E337" s="265"/>
      <c r="F337" s="288"/>
      <c r="G337" s="287"/>
      <c r="H337" s="305"/>
      <c r="I337" s="268"/>
      <c r="K337" s="241"/>
    </row>
    <row r="338" spans="1:11" ht="12.75">
      <c r="A338" s="3"/>
      <c r="B338" s="4"/>
      <c r="E338" s="265"/>
      <c r="F338" s="288"/>
      <c r="G338" s="287"/>
      <c r="H338" s="305"/>
      <c r="I338" s="268"/>
      <c r="K338" s="241"/>
    </row>
    <row r="339" spans="1:11" ht="12.75">
      <c r="A339" s="3"/>
      <c r="B339" s="4"/>
      <c r="E339" s="265"/>
      <c r="F339" s="288"/>
      <c r="G339" s="287"/>
      <c r="H339" s="305"/>
      <c r="I339" s="268"/>
      <c r="K339" s="241"/>
    </row>
    <row r="340" spans="1:11" ht="12.75">
      <c r="A340" s="3"/>
      <c r="B340" s="4"/>
      <c r="E340" s="265"/>
      <c r="F340" s="288"/>
      <c r="G340" s="287"/>
      <c r="H340" s="305"/>
      <c r="I340" s="268"/>
      <c r="K340" s="241"/>
    </row>
    <row r="341" spans="1:11" ht="12.75">
      <c r="A341" s="3"/>
      <c r="B341" s="4"/>
      <c r="E341" s="265"/>
      <c r="F341" s="288"/>
      <c r="G341" s="287"/>
      <c r="H341" s="305"/>
      <c r="I341" s="268"/>
      <c r="K341" s="241"/>
    </row>
    <row r="342" spans="1:11" ht="12.75">
      <c r="A342" s="3"/>
      <c r="B342" s="4"/>
      <c r="E342" s="265"/>
      <c r="F342" s="288"/>
      <c r="G342" s="287"/>
      <c r="H342" s="305"/>
      <c r="I342" s="268"/>
      <c r="K342" s="241"/>
    </row>
    <row r="343" spans="1:11" ht="12.75">
      <c r="A343" s="3"/>
      <c r="B343" s="4"/>
      <c r="E343" s="265"/>
      <c r="F343" s="288"/>
      <c r="G343" s="287"/>
      <c r="H343" s="305"/>
      <c r="I343" s="268"/>
      <c r="K343" s="241"/>
    </row>
    <row r="344" spans="1:11" ht="12.75">
      <c r="A344" s="3"/>
      <c r="B344" s="4"/>
      <c r="E344" s="265"/>
      <c r="F344" s="288"/>
      <c r="G344" s="287"/>
      <c r="H344" s="305"/>
      <c r="I344" s="268"/>
      <c r="K344" s="241"/>
    </row>
    <row r="345" spans="1:11" ht="12.75">
      <c r="A345" s="3"/>
      <c r="B345" s="4"/>
      <c r="E345" s="265"/>
      <c r="F345" s="288"/>
      <c r="G345" s="287"/>
      <c r="H345" s="305"/>
      <c r="I345" s="268"/>
      <c r="K345" s="241"/>
    </row>
    <row r="346" spans="1:11" ht="12.75">
      <c r="A346" s="3"/>
      <c r="B346" s="4"/>
      <c r="E346" s="265"/>
      <c r="F346" s="288"/>
      <c r="G346" s="287"/>
      <c r="H346" s="305"/>
      <c r="I346" s="268"/>
      <c r="K346" s="241"/>
    </row>
    <row r="347" spans="1:11" ht="12.75">
      <c r="A347" s="3"/>
      <c r="B347" s="4"/>
      <c r="E347" s="265"/>
      <c r="F347" s="288"/>
      <c r="G347" s="287"/>
      <c r="H347" s="305"/>
      <c r="I347" s="268"/>
      <c r="K347" s="241"/>
    </row>
    <row r="348" spans="1:11" ht="12.75">
      <c r="A348" s="3"/>
      <c r="B348" s="4"/>
      <c r="E348" s="265"/>
      <c r="F348" s="288"/>
      <c r="G348" s="287"/>
      <c r="H348" s="305"/>
      <c r="I348" s="268"/>
      <c r="K348" s="241"/>
    </row>
    <row r="349" spans="1:11" ht="12.75">
      <c r="A349" s="3"/>
      <c r="B349" s="4"/>
      <c r="E349" s="265"/>
      <c r="F349" s="288"/>
      <c r="G349" s="287"/>
      <c r="H349" s="305"/>
      <c r="I349" s="268"/>
      <c r="K349" s="241"/>
    </row>
    <row r="350" spans="1:11" ht="12.75">
      <c r="A350" s="3"/>
      <c r="B350" s="4"/>
      <c r="E350" s="265"/>
      <c r="F350" s="288"/>
      <c r="G350" s="287"/>
      <c r="H350" s="305"/>
      <c r="I350" s="268"/>
      <c r="K350" s="241"/>
    </row>
    <row r="351" spans="1:11" ht="12.75">
      <c r="A351" s="3"/>
      <c r="B351" s="4"/>
      <c r="E351" s="265"/>
      <c r="F351" s="288"/>
      <c r="G351" s="287"/>
      <c r="H351" s="305"/>
      <c r="I351" s="268"/>
      <c r="K351" s="241"/>
    </row>
    <row r="352" spans="1:11" ht="12.75">
      <c r="A352" s="3"/>
      <c r="B352" s="4"/>
      <c r="E352" s="265"/>
      <c r="F352" s="288"/>
      <c r="G352" s="287"/>
      <c r="H352" s="305"/>
      <c r="I352" s="268"/>
      <c r="K352" s="241"/>
    </row>
    <row r="353" spans="1:11" ht="12.75">
      <c r="A353" s="3"/>
      <c r="B353" s="4"/>
      <c r="E353" s="265"/>
      <c r="F353" s="288"/>
      <c r="G353" s="287"/>
      <c r="H353" s="305"/>
      <c r="I353" s="268"/>
      <c r="K353" s="241"/>
    </row>
    <row r="354" spans="1:11" ht="12.75">
      <c r="A354" s="3"/>
      <c r="B354" s="4"/>
      <c r="E354" s="265"/>
      <c r="F354" s="288"/>
      <c r="G354" s="287"/>
      <c r="H354" s="305"/>
      <c r="I354" s="268"/>
      <c r="K354" s="241"/>
    </row>
    <row r="355" spans="1:11" ht="12.75">
      <c r="A355" s="3"/>
      <c r="B355" s="4"/>
      <c r="E355" s="265"/>
      <c r="F355" s="288"/>
      <c r="G355" s="287"/>
      <c r="H355" s="305"/>
      <c r="I355" s="268"/>
      <c r="K355" s="241"/>
    </row>
    <row r="356" spans="1:11" ht="12.75">
      <c r="A356" s="3"/>
      <c r="B356" s="4"/>
      <c r="E356" s="265"/>
      <c r="F356" s="288"/>
      <c r="G356" s="287"/>
      <c r="H356" s="305"/>
      <c r="I356" s="268"/>
      <c r="K356" s="241"/>
    </row>
    <row r="357" spans="1:11" ht="12.75">
      <c r="A357" s="3"/>
      <c r="B357" s="4"/>
      <c r="E357" s="265"/>
      <c r="F357" s="288"/>
      <c r="G357" s="287"/>
      <c r="H357" s="305"/>
      <c r="I357" s="268"/>
      <c r="K357" s="241"/>
    </row>
    <row r="358" spans="1:11" ht="12.75">
      <c r="A358" s="3"/>
      <c r="B358" s="4"/>
      <c r="E358" s="265"/>
      <c r="F358" s="288"/>
      <c r="G358" s="287"/>
      <c r="H358" s="305"/>
      <c r="I358" s="268"/>
      <c r="K358" s="241"/>
    </row>
    <row r="359" spans="1:11" ht="12.75">
      <c r="A359" s="3"/>
      <c r="B359" s="4"/>
      <c r="E359" s="265"/>
      <c r="F359" s="288"/>
      <c r="G359" s="287"/>
      <c r="H359" s="305"/>
      <c r="I359" s="268"/>
      <c r="K359" s="241"/>
    </row>
    <row r="360" spans="1:11" ht="12.75">
      <c r="A360" s="3"/>
      <c r="B360" s="4"/>
      <c r="E360" s="265"/>
      <c r="F360" s="288"/>
      <c r="G360" s="287"/>
      <c r="H360" s="305"/>
      <c r="I360" s="268"/>
      <c r="K360" s="241"/>
    </row>
    <row r="361" spans="1:11" ht="12.75">
      <c r="A361" s="3"/>
      <c r="B361" s="4"/>
      <c r="E361" s="265"/>
      <c r="F361" s="288"/>
      <c r="G361" s="287"/>
      <c r="H361" s="305"/>
      <c r="I361" s="268"/>
      <c r="K361" s="241"/>
    </row>
    <row r="362" spans="1:11" ht="12.75">
      <c r="A362" s="3"/>
      <c r="B362" s="4"/>
      <c r="E362" s="265"/>
      <c r="F362" s="288"/>
      <c r="G362" s="287"/>
      <c r="H362" s="305"/>
      <c r="I362" s="268"/>
      <c r="K362" s="241"/>
    </row>
    <row r="363" spans="1:11" ht="12.75">
      <c r="A363" s="3"/>
      <c r="B363" s="4"/>
      <c r="E363" s="265"/>
      <c r="F363" s="288"/>
      <c r="G363" s="287"/>
      <c r="H363" s="305"/>
      <c r="I363" s="268"/>
      <c r="K363" s="241"/>
    </row>
    <row r="364" spans="1:11" ht="12.75">
      <c r="A364" s="3"/>
      <c r="B364" s="4"/>
      <c r="E364" s="265"/>
      <c r="F364" s="288"/>
      <c r="G364" s="287"/>
      <c r="H364" s="305"/>
      <c r="I364" s="268"/>
      <c r="K364" s="241"/>
    </row>
    <row r="365" spans="1:11" ht="12.75">
      <c r="A365" s="3"/>
      <c r="B365" s="4"/>
      <c r="E365" s="265"/>
      <c r="F365" s="288"/>
      <c r="G365" s="287"/>
      <c r="H365" s="305"/>
      <c r="I365" s="268"/>
      <c r="K365" s="241"/>
    </row>
    <row r="366" spans="1:11" ht="12.75">
      <c r="A366" s="3"/>
      <c r="B366" s="4"/>
      <c r="E366" s="265"/>
      <c r="F366" s="288"/>
      <c r="G366" s="287"/>
      <c r="H366" s="305"/>
      <c r="I366" s="268"/>
      <c r="K366" s="241"/>
    </row>
    <row r="367" spans="1:11" ht="12.75">
      <c r="A367" s="3"/>
      <c r="B367" s="4"/>
      <c r="E367" s="265"/>
      <c r="F367" s="288"/>
      <c r="G367" s="287"/>
      <c r="H367" s="305"/>
      <c r="I367" s="268"/>
      <c r="K367" s="241"/>
    </row>
    <row r="368" spans="1:11" ht="12.75">
      <c r="A368" s="3"/>
      <c r="B368" s="4"/>
      <c r="E368" s="265"/>
      <c r="F368" s="288"/>
      <c r="G368" s="287"/>
      <c r="H368" s="305"/>
      <c r="I368" s="268"/>
      <c r="K368" s="241"/>
    </row>
    <row r="369" spans="1:11" ht="12.75">
      <c r="A369" s="3"/>
      <c r="B369" s="4"/>
      <c r="E369" s="265"/>
      <c r="F369" s="288"/>
      <c r="G369" s="287"/>
      <c r="H369" s="305"/>
      <c r="I369" s="268"/>
      <c r="K369" s="241"/>
    </row>
    <row r="370" spans="1:11" ht="12.75">
      <c r="A370" s="3"/>
      <c r="B370" s="4"/>
      <c r="E370" s="265"/>
      <c r="F370" s="288"/>
      <c r="G370" s="287"/>
      <c r="H370" s="305"/>
      <c r="I370" s="268"/>
      <c r="K370" s="241"/>
    </row>
    <row r="371" spans="1:11" ht="12.75">
      <c r="A371" s="3"/>
      <c r="B371" s="4"/>
      <c r="E371" s="265"/>
      <c r="F371" s="288"/>
      <c r="G371" s="287"/>
      <c r="H371" s="305"/>
      <c r="I371" s="268"/>
      <c r="K371" s="241"/>
    </row>
    <row r="372" spans="1:11" ht="12.75">
      <c r="A372" s="3"/>
      <c r="B372" s="4"/>
      <c r="E372" s="265"/>
      <c r="F372" s="288"/>
      <c r="G372" s="287"/>
      <c r="H372" s="305"/>
      <c r="I372" s="268"/>
      <c r="K372" s="241"/>
    </row>
    <row r="373" spans="1:11" ht="12.75">
      <c r="A373" s="3"/>
      <c r="B373" s="4"/>
      <c r="E373" s="265"/>
      <c r="F373" s="288"/>
      <c r="G373" s="287"/>
      <c r="H373" s="305"/>
      <c r="I373" s="268"/>
      <c r="K373" s="241"/>
    </row>
    <row r="374" spans="1:11" ht="12.75">
      <c r="A374" s="3"/>
      <c r="B374" s="4"/>
      <c r="E374" s="265"/>
      <c r="F374" s="288"/>
      <c r="G374" s="287"/>
      <c r="H374" s="305"/>
      <c r="I374" s="268"/>
      <c r="K374" s="241"/>
    </row>
    <row r="375" spans="1:11" ht="12.75">
      <c r="A375" s="3"/>
      <c r="B375" s="4"/>
      <c r="E375" s="265"/>
      <c r="F375" s="288"/>
      <c r="G375" s="287"/>
      <c r="H375" s="305"/>
      <c r="I375" s="268"/>
      <c r="K375" s="241"/>
    </row>
    <row r="376" spans="1:11" ht="12.75">
      <c r="A376" s="3"/>
      <c r="B376" s="4"/>
      <c r="E376" s="265"/>
      <c r="F376" s="288"/>
      <c r="G376" s="287"/>
      <c r="H376" s="305"/>
      <c r="I376" s="268"/>
      <c r="K376" s="241"/>
    </row>
    <row r="377" spans="1:11" ht="12.75">
      <c r="A377" s="3"/>
      <c r="B377" s="4"/>
      <c r="E377" s="265"/>
      <c r="F377" s="288"/>
      <c r="G377" s="287"/>
      <c r="H377" s="305"/>
      <c r="I377" s="268"/>
      <c r="K377" s="241"/>
    </row>
    <row r="378" spans="1:11" ht="12.75">
      <c r="A378" s="3"/>
      <c r="B378" s="4"/>
      <c r="E378" s="265"/>
      <c r="F378" s="288"/>
      <c r="G378" s="287"/>
      <c r="H378" s="305"/>
      <c r="I378" s="268"/>
      <c r="K378" s="241"/>
    </row>
    <row r="379" spans="1:11" ht="12.75">
      <c r="A379" s="3"/>
      <c r="B379" s="4"/>
      <c r="E379" s="265"/>
      <c r="F379" s="288"/>
      <c r="G379" s="287"/>
      <c r="H379" s="305"/>
      <c r="I379" s="268"/>
      <c r="K379" s="241"/>
    </row>
    <row r="380" spans="1:11" ht="12.75">
      <c r="A380" s="3"/>
      <c r="B380" s="4"/>
      <c r="E380" s="265"/>
      <c r="F380" s="288"/>
      <c r="G380" s="287"/>
      <c r="H380" s="305"/>
      <c r="I380" s="268"/>
      <c r="K380" s="241"/>
    </row>
    <row r="381" spans="1:11" ht="12.75">
      <c r="A381" s="3"/>
      <c r="B381" s="4"/>
      <c r="E381" s="265"/>
      <c r="F381" s="288"/>
      <c r="G381" s="287"/>
      <c r="H381" s="305"/>
      <c r="I381" s="268"/>
      <c r="K381" s="241"/>
    </row>
    <row r="382" spans="1:11" ht="12.75">
      <c r="A382" s="3"/>
      <c r="B382" s="4"/>
      <c r="E382" s="265"/>
      <c r="F382" s="288"/>
      <c r="G382" s="287"/>
      <c r="H382" s="305"/>
      <c r="I382" s="268"/>
      <c r="K382" s="241"/>
    </row>
    <row r="383" spans="1:11" ht="12.75">
      <c r="A383" s="3"/>
      <c r="B383" s="4"/>
      <c r="E383" s="265"/>
      <c r="F383" s="288"/>
      <c r="G383" s="287"/>
      <c r="H383" s="305"/>
      <c r="I383" s="268"/>
      <c r="K383" s="241"/>
    </row>
    <row r="384" spans="1:11" ht="12.75">
      <c r="A384" s="3"/>
      <c r="B384" s="4"/>
      <c r="E384" s="265"/>
      <c r="F384" s="288"/>
      <c r="G384" s="287"/>
      <c r="H384" s="305"/>
      <c r="I384" s="268"/>
      <c r="K384" s="241"/>
    </row>
    <row r="385" spans="1:11" ht="12.75">
      <c r="A385" s="3"/>
      <c r="B385" s="4"/>
      <c r="E385" s="265"/>
      <c r="F385" s="288"/>
      <c r="G385" s="287"/>
      <c r="H385" s="305"/>
      <c r="I385" s="268"/>
      <c r="K385" s="241"/>
    </row>
    <row r="386" spans="1:11" ht="12.75">
      <c r="A386" s="3"/>
      <c r="B386" s="4"/>
      <c r="E386" s="265"/>
      <c r="F386" s="288"/>
      <c r="G386" s="287"/>
      <c r="H386" s="305"/>
      <c r="I386" s="268"/>
      <c r="K386" s="241"/>
    </row>
    <row r="387" spans="1:11" ht="12.75">
      <c r="A387" s="3"/>
      <c r="B387" s="4"/>
      <c r="E387" s="265"/>
      <c r="F387" s="288"/>
      <c r="G387" s="287"/>
      <c r="H387" s="305"/>
      <c r="I387" s="268"/>
      <c r="K387" s="241"/>
    </row>
    <row r="388" spans="1:11" ht="12.75">
      <c r="A388" s="3"/>
      <c r="B388" s="4"/>
      <c r="E388" s="265"/>
      <c r="F388" s="288"/>
      <c r="G388" s="287"/>
      <c r="H388" s="305"/>
      <c r="I388" s="268"/>
      <c r="K388" s="241"/>
    </row>
    <row r="389" spans="1:11" ht="12.75">
      <c r="A389" s="3"/>
      <c r="B389" s="4"/>
      <c r="E389" s="265"/>
      <c r="F389" s="288"/>
      <c r="G389" s="287"/>
      <c r="H389" s="305"/>
      <c r="I389" s="268"/>
      <c r="K389" s="241"/>
    </row>
    <row r="390" spans="1:11" ht="12.75">
      <c r="A390" s="3"/>
      <c r="B390" s="4"/>
      <c r="E390" s="265"/>
      <c r="F390" s="288"/>
      <c r="G390" s="287"/>
      <c r="H390" s="305"/>
      <c r="I390" s="268"/>
      <c r="K390" s="241"/>
    </row>
    <row r="391" spans="1:11" ht="12.75">
      <c r="A391" s="3"/>
      <c r="B391" s="4"/>
      <c r="E391" s="265"/>
      <c r="F391" s="288"/>
      <c r="G391" s="287"/>
      <c r="H391" s="305"/>
      <c r="I391" s="268"/>
      <c r="K391" s="241"/>
    </row>
    <row r="392" spans="1:11" ht="12.75">
      <c r="A392" s="3"/>
      <c r="B392" s="4"/>
      <c r="E392" s="265"/>
      <c r="F392" s="288"/>
      <c r="G392" s="287"/>
      <c r="H392" s="305"/>
      <c r="I392" s="268"/>
      <c r="K392" s="241"/>
    </row>
    <row r="393" spans="1:11" ht="12.75">
      <c r="A393" s="3"/>
      <c r="B393" s="4"/>
      <c r="E393" s="265"/>
      <c r="F393" s="288"/>
      <c r="G393" s="287"/>
      <c r="H393" s="305"/>
      <c r="I393" s="268"/>
      <c r="K393" s="241"/>
    </row>
    <row r="394" spans="1:11" ht="12.75">
      <c r="A394" s="3"/>
      <c r="B394" s="4"/>
      <c r="E394" s="265"/>
      <c r="F394" s="288"/>
      <c r="G394" s="287"/>
      <c r="H394" s="305"/>
      <c r="I394" s="268"/>
      <c r="K394" s="241"/>
    </row>
    <row r="395" spans="1:11" ht="12.75">
      <c r="A395" s="3"/>
      <c r="B395" s="4"/>
      <c r="E395" s="265"/>
      <c r="F395" s="288"/>
      <c r="G395" s="287"/>
      <c r="H395" s="305"/>
      <c r="I395" s="268"/>
      <c r="K395" s="241"/>
    </row>
    <row r="396" spans="1:11" ht="12.75">
      <c r="A396" s="3"/>
      <c r="B396" s="4"/>
      <c r="E396" s="265"/>
      <c r="F396" s="288"/>
      <c r="G396" s="287"/>
      <c r="H396" s="305"/>
      <c r="I396" s="268"/>
      <c r="K396" s="241"/>
    </row>
    <row r="397" spans="1:11" ht="12.75">
      <c r="A397" s="3"/>
      <c r="B397" s="4"/>
      <c r="E397" s="265"/>
      <c r="F397" s="288"/>
      <c r="G397" s="287"/>
      <c r="H397" s="305"/>
      <c r="I397" s="268"/>
      <c r="K397" s="241"/>
    </row>
    <row r="398" spans="1:11" ht="12.75">
      <c r="A398" s="3"/>
      <c r="B398" s="4"/>
      <c r="E398" s="265"/>
      <c r="F398" s="288"/>
      <c r="G398" s="287"/>
      <c r="H398" s="305"/>
      <c r="I398" s="268"/>
      <c r="K398" s="241"/>
    </row>
    <row r="399" spans="1:11" ht="12.75">
      <c r="A399" s="3"/>
      <c r="B399" s="4"/>
      <c r="E399" s="265"/>
      <c r="F399" s="288"/>
      <c r="G399" s="287"/>
      <c r="H399" s="305"/>
      <c r="I399" s="268"/>
      <c r="K399" s="241"/>
    </row>
    <row r="400" spans="1:11" ht="12.75">
      <c r="A400" s="3"/>
      <c r="B400" s="4"/>
      <c r="E400" s="265"/>
      <c r="F400" s="288"/>
      <c r="G400" s="287"/>
      <c r="H400" s="305"/>
      <c r="I400" s="268"/>
      <c r="K400" s="241"/>
    </row>
    <row r="401" spans="1:11" ht="12.75">
      <c r="A401" s="3"/>
      <c r="B401" s="4"/>
      <c r="E401" s="265"/>
      <c r="F401" s="288"/>
      <c r="G401" s="287"/>
      <c r="H401" s="305"/>
      <c r="I401" s="268"/>
      <c r="K401" s="241"/>
    </row>
    <row r="402" spans="1:11" ht="12.75">
      <c r="A402" s="3"/>
      <c r="B402" s="4"/>
      <c r="E402" s="265"/>
      <c r="F402" s="288"/>
      <c r="G402" s="287"/>
      <c r="H402" s="305"/>
      <c r="I402" s="268"/>
      <c r="K402" s="241"/>
    </row>
    <row r="403" spans="1:11" ht="12.75">
      <c r="A403" s="3"/>
      <c r="B403" s="4"/>
      <c r="E403" s="265"/>
      <c r="F403" s="288"/>
      <c r="G403" s="287"/>
      <c r="H403" s="305"/>
      <c r="I403" s="268"/>
      <c r="K403" s="241"/>
    </row>
    <row r="404" spans="1:11" ht="12.75">
      <c r="A404" s="3"/>
      <c r="B404" s="4"/>
      <c r="E404" s="265"/>
      <c r="F404" s="288"/>
      <c r="G404" s="287"/>
      <c r="H404" s="305"/>
      <c r="I404" s="268"/>
      <c r="K404" s="241"/>
    </row>
    <row r="405" spans="1:11" ht="12.75">
      <c r="A405" s="3"/>
      <c r="B405" s="4"/>
      <c r="E405" s="265"/>
      <c r="F405" s="288"/>
      <c r="G405" s="287"/>
      <c r="H405" s="305"/>
      <c r="I405" s="268"/>
      <c r="K405" s="241"/>
    </row>
    <row r="406" spans="1:11" ht="12.75">
      <c r="A406" s="3"/>
      <c r="B406" s="4"/>
      <c r="E406" s="265"/>
      <c r="F406" s="288"/>
      <c r="G406" s="287"/>
      <c r="H406" s="305"/>
      <c r="I406" s="268"/>
      <c r="K406" s="241"/>
    </row>
    <row r="407" spans="1:11" ht="12.75">
      <c r="A407" s="3"/>
      <c r="B407" s="4"/>
      <c r="E407" s="265"/>
      <c r="F407" s="288"/>
      <c r="G407" s="287"/>
      <c r="H407" s="305"/>
      <c r="I407" s="268"/>
      <c r="K407" s="241"/>
    </row>
    <row r="408" spans="1:11" ht="12.75">
      <c r="A408" s="3"/>
      <c r="B408" s="4"/>
      <c r="E408" s="265"/>
      <c r="F408" s="288"/>
      <c r="G408" s="287"/>
      <c r="H408" s="305"/>
      <c r="I408" s="268"/>
      <c r="K408" s="241"/>
    </row>
    <row r="409" spans="1:11" ht="12.75">
      <c r="A409" s="3"/>
      <c r="B409" s="4"/>
      <c r="E409" s="265"/>
      <c r="F409" s="288"/>
      <c r="G409" s="287"/>
      <c r="H409" s="305"/>
      <c r="I409" s="268"/>
      <c r="K409" s="241"/>
    </row>
    <row r="410" spans="1:11" ht="12.75">
      <c r="A410" s="3"/>
      <c r="B410" s="4"/>
      <c r="E410" s="265"/>
      <c r="F410" s="288"/>
      <c r="G410" s="287"/>
      <c r="H410" s="305"/>
      <c r="I410" s="268"/>
      <c r="K410" s="241"/>
    </row>
    <row r="411" spans="1:11" ht="12.75">
      <c r="A411" s="3"/>
      <c r="B411" s="4"/>
      <c r="E411" s="265"/>
      <c r="F411" s="288"/>
      <c r="G411" s="287"/>
      <c r="H411" s="305"/>
      <c r="I411" s="268"/>
      <c r="K411" s="241"/>
    </row>
    <row r="412" spans="1:11" ht="12.75">
      <c r="A412" s="3"/>
      <c r="B412" s="4"/>
      <c r="E412" s="265"/>
      <c r="F412" s="288"/>
      <c r="G412" s="287"/>
      <c r="H412" s="305"/>
      <c r="I412" s="268"/>
      <c r="K412" s="241"/>
    </row>
    <row r="413" spans="1:11" ht="12.75">
      <c r="A413" s="3"/>
      <c r="B413" s="4"/>
      <c r="E413" s="265"/>
      <c r="F413" s="288"/>
      <c r="G413" s="287"/>
      <c r="H413" s="305"/>
      <c r="I413" s="268"/>
      <c r="K413" s="241"/>
    </row>
    <row r="414" spans="1:11" ht="12.75">
      <c r="A414" s="3"/>
      <c r="B414" s="4"/>
      <c r="E414" s="265"/>
      <c r="F414" s="288"/>
      <c r="G414" s="287"/>
      <c r="H414" s="305"/>
      <c r="I414" s="268"/>
      <c r="K414" s="241"/>
    </row>
    <row r="415" spans="1:11" ht="12.75">
      <c r="A415" s="3"/>
      <c r="B415" s="4"/>
      <c r="E415" s="265"/>
      <c r="F415" s="288"/>
      <c r="G415" s="287"/>
      <c r="H415" s="305"/>
      <c r="I415" s="268"/>
      <c r="K415" s="241"/>
    </row>
    <row r="416" spans="1:11" ht="12.75">
      <c r="A416" s="3"/>
      <c r="B416" s="4"/>
      <c r="E416" s="265"/>
      <c r="F416" s="288"/>
      <c r="G416" s="287"/>
      <c r="H416" s="305"/>
      <c r="I416" s="268"/>
      <c r="K416" s="241"/>
    </row>
    <row r="417" spans="1:11" ht="12.75">
      <c r="A417" s="3"/>
      <c r="B417" s="4"/>
      <c r="E417" s="265"/>
      <c r="F417" s="288"/>
      <c r="G417" s="287"/>
      <c r="H417" s="305"/>
      <c r="I417" s="268"/>
      <c r="K417" s="241"/>
    </row>
    <row r="418" spans="1:11" ht="12.75">
      <c r="A418" s="3"/>
      <c r="B418" s="4"/>
      <c r="E418" s="265"/>
      <c r="F418" s="288"/>
      <c r="G418" s="287"/>
      <c r="H418" s="305"/>
      <c r="I418" s="268"/>
      <c r="K418" s="241"/>
    </row>
    <row r="419" spans="1:11" ht="12.75">
      <c r="A419" s="3"/>
      <c r="B419" s="4"/>
      <c r="E419" s="265"/>
      <c r="F419" s="288"/>
      <c r="G419" s="287"/>
      <c r="H419" s="305"/>
      <c r="I419" s="268"/>
      <c r="K419" s="241"/>
    </row>
    <row r="420" spans="1:11" ht="12.75">
      <c r="A420" s="3"/>
      <c r="B420" s="4"/>
      <c r="E420" s="265"/>
      <c r="F420" s="288"/>
      <c r="G420" s="287"/>
      <c r="H420" s="305"/>
      <c r="I420" s="268"/>
      <c r="K420" s="241"/>
    </row>
    <row r="421" spans="1:11" ht="12.75">
      <c r="A421" s="3"/>
      <c r="B421" s="4"/>
      <c r="E421" s="265"/>
      <c r="F421" s="288"/>
      <c r="G421" s="287"/>
      <c r="H421" s="305"/>
      <c r="I421" s="268"/>
      <c r="K421" s="241"/>
    </row>
    <row r="422" spans="1:11" ht="12.75">
      <c r="A422" s="3"/>
      <c r="B422" s="4"/>
      <c r="E422" s="265"/>
      <c r="F422" s="288"/>
      <c r="G422" s="287"/>
      <c r="H422" s="305"/>
      <c r="I422" s="268"/>
      <c r="K422" s="241"/>
    </row>
    <row r="423" spans="1:11" ht="12.75">
      <c r="A423" s="3"/>
      <c r="B423" s="4"/>
      <c r="E423" s="265"/>
      <c r="F423" s="288"/>
      <c r="G423" s="287"/>
      <c r="H423" s="305"/>
      <c r="I423" s="268"/>
      <c r="K423" s="241"/>
    </row>
    <row r="424" spans="1:11" ht="12.75">
      <c r="A424" s="3"/>
      <c r="B424" s="4"/>
      <c r="E424" s="265"/>
      <c r="F424" s="288"/>
      <c r="G424" s="287"/>
      <c r="H424" s="305"/>
      <c r="I424" s="268"/>
      <c r="K424" s="241"/>
    </row>
    <row r="425" spans="1:11" ht="12.75">
      <c r="A425" s="3"/>
      <c r="B425" s="4"/>
      <c r="E425" s="265"/>
      <c r="F425" s="288"/>
      <c r="G425" s="287"/>
      <c r="H425" s="305"/>
      <c r="I425" s="268"/>
      <c r="K425" s="241"/>
    </row>
    <row r="426" spans="1:11" ht="12.75">
      <c r="A426" s="3"/>
      <c r="B426" s="4"/>
      <c r="E426" s="265"/>
      <c r="F426" s="288"/>
      <c r="G426" s="287"/>
      <c r="H426" s="305"/>
      <c r="I426" s="268"/>
      <c r="K426" s="241"/>
    </row>
    <row r="427" spans="1:11" ht="12.75">
      <c r="A427" s="3"/>
      <c r="B427" s="4"/>
      <c r="E427" s="265"/>
      <c r="F427" s="288"/>
      <c r="G427" s="287"/>
      <c r="H427" s="305"/>
      <c r="I427" s="268"/>
      <c r="K427" s="241"/>
    </row>
    <row r="428" spans="1:11" ht="12.75">
      <c r="A428" s="3"/>
      <c r="B428" s="4"/>
      <c r="E428" s="265"/>
      <c r="F428" s="288"/>
      <c r="G428" s="287"/>
      <c r="H428" s="305"/>
      <c r="I428" s="268"/>
      <c r="K428" s="241"/>
    </row>
    <row r="429" spans="1:11" ht="12.75">
      <c r="A429" s="3"/>
      <c r="B429" s="4"/>
      <c r="E429" s="265"/>
      <c r="F429" s="288"/>
      <c r="G429" s="287"/>
      <c r="H429" s="305"/>
      <c r="I429" s="268"/>
      <c r="K429" s="241"/>
    </row>
    <row r="430" spans="1:11" ht="12.75">
      <c r="A430" s="3"/>
      <c r="B430" s="4"/>
      <c r="E430" s="265"/>
      <c r="F430" s="288"/>
      <c r="G430" s="287"/>
      <c r="H430" s="305"/>
      <c r="I430" s="268"/>
      <c r="K430" s="241"/>
    </row>
    <row r="431" spans="1:11" ht="12.75">
      <c r="A431" s="3"/>
      <c r="B431" s="4"/>
      <c r="E431" s="265"/>
      <c r="F431" s="288"/>
      <c r="G431" s="287"/>
      <c r="H431" s="305"/>
      <c r="I431" s="268"/>
      <c r="K431" s="241"/>
    </row>
    <row r="432" spans="1:11" ht="12.75">
      <c r="A432" s="3"/>
      <c r="B432" s="4"/>
      <c r="E432" s="265"/>
      <c r="F432" s="288"/>
      <c r="G432" s="287"/>
      <c r="H432" s="305"/>
      <c r="I432" s="268"/>
      <c r="K432" s="241"/>
    </row>
    <row r="433" spans="1:11" ht="12.75">
      <c r="A433" s="3"/>
      <c r="B433" s="4"/>
      <c r="E433" s="265"/>
      <c r="F433" s="288"/>
      <c r="G433" s="287"/>
      <c r="H433" s="305"/>
      <c r="I433" s="268"/>
      <c r="K433" s="241"/>
    </row>
    <row r="434" spans="1:11" ht="12.75">
      <c r="A434" s="3"/>
      <c r="B434" s="4"/>
      <c r="E434" s="265"/>
      <c r="F434" s="288"/>
      <c r="G434" s="287"/>
      <c r="H434" s="305"/>
      <c r="I434" s="268"/>
      <c r="K434" s="241"/>
    </row>
    <row r="435" spans="1:11" ht="12.75">
      <c r="A435" s="3"/>
      <c r="B435" s="4"/>
      <c r="E435" s="265"/>
      <c r="F435" s="288"/>
      <c r="G435" s="287"/>
      <c r="H435" s="305"/>
      <c r="I435" s="268"/>
      <c r="K435" s="241"/>
    </row>
    <row r="436" spans="1:11" ht="12.75">
      <c r="A436" s="3"/>
      <c r="B436" s="4"/>
      <c r="E436" s="265"/>
      <c r="F436" s="288"/>
      <c r="G436" s="287"/>
      <c r="H436" s="305"/>
      <c r="I436" s="268"/>
      <c r="K436" s="241"/>
    </row>
    <row r="437" spans="1:11" ht="12.75">
      <c r="A437" s="3"/>
      <c r="B437" s="4"/>
      <c r="E437" s="265"/>
      <c r="F437" s="288"/>
      <c r="G437" s="287"/>
      <c r="H437" s="305"/>
      <c r="I437" s="268"/>
      <c r="K437" s="241"/>
    </row>
    <row r="438" spans="1:11" ht="12.75">
      <c r="A438" s="3"/>
      <c r="B438" s="4"/>
      <c r="E438" s="265"/>
      <c r="F438" s="288"/>
      <c r="G438" s="287"/>
      <c r="H438" s="305"/>
      <c r="I438" s="268"/>
      <c r="K438" s="241"/>
    </row>
    <row r="439" spans="1:11" ht="12.75">
      <c r="A439" s="3"/>
      <c r="B439" s="4"/>
      <c r="E439" s="265"/>
      <c r="F439" s="288"/>
      <c r="G439" s="287"/>
      <c r="H439" s="305"/>
      <c r="I439" s="268"/>
      <c r="K439" s="241"/>
    </row>
    <row r="440" spans="1:11" ht="12.75">
      <c r="A440" s="3"/>
      <c r="B440" s="4"/>
      <c r="E440" s="265"/>
      <c r="F440" s="288"/>
      <c r="G440" s="287"/>
      <c r="H440" s="305"/>
      <c r="I440" s="268"/>
      <c r="K440" s="241"/>
    </row>
    <row r="441" spans="1:11" ht="12.75">
      <c r="A441" s="3"/>
      <c r="B441" s="4"/>
      <c r="E441" s="265"/>
      <c r="F441" s="288"/>
      <c r="G441" s="287"/>
      <c r="H441" s="305"/>
      <c r="I441" s="268"/>
      <c r="K441" s="241"/>
    </row>
    <row r="442" spans="1:11" ht="12.75">
      <c r="A442" s="3"/>
      <c r="B442" s="4"/>
      <c r="E442" s="265"/>
      <c r="F442" s="288"/>
      <c r="G442" s="287"/>
      <c r="H442" s="305"/>
      <c r="I442" s="268"/>
      <c r="K442" s="241"/>
    </row>
    <row r="443" spans="1:11" ht="12.75">
      <c r="A443" s="3"/>
      <c r="B443" s="4"/>
      <c r="E443" s="265"/>
      <c r="F443" s="288"/>
      <c r="G443" s="287"/>
      <c r="H443" s="305"/>
      <c r="I443" s="268"/>
      <c r="K443" s="241"/>
    </row>
    <row r="444" spans="1:11" ht="12.75">
      <c r="A444" s="3"/>
      <c r="B444" s="4"/>
      <c r="E444" s="265"/>
      <c r="F444" s="288"/>
      <c r="G444" s="287"/>
      <c r="H444" s="305"/>
      <c r="I444" s="268"/>
      <c r="K444" s="241"/>
    </row>
    <row r="445" spans="1:11" ht="12.75">
      <c r="A445" s="3"/>
      <c r="B445" s="4"/>
      <c r="E445" s="265"/>
      <c r="F445" s="288"/>
      <c r="G445" s="287"/>
      <c r="H445" s="305"/>
      <c r="I445" s="268"/>
      <c r="K445" s="241"/>
    </row>
    <row r="446" spans="1:11" ht="12.75">
      <c r="A446" s="3"/>
      <c r="B446" s="4"/>
      <c r="E446" s="265"/>
      <c r="F446" s="288"/>
      <c r="G446" s="287"/>
      <c r="H446" s="305"/>
      <c r="I446" s="268"/>
      <c r="K446" s="241"/>
    </row>
    <row r="447" spans="1:11" ht="12.75">
      <c r="A447" s="3"/>
      <c r="B447" s="4"/>
      <c r="E447" s="265"/>
      <c r="F447" s="288"/>
      <c r="G447" s="287"/>
      <c r="H447" s="305"/>
      <c r="I447" s="268"/>
      <c r="K447" s="241"/>
    </row>
    <row r="448" spans="1:11" ht="12.75">
      <c r="A448" s="3"/>
      <c r="B448" s="4"/>
      <c r="E448" s="265"/>
      <c r="F448" s="288"/>
      <c r="G448" s="287"/>
      <c r="H448" s="305"/>
      <c r="I448" s="268"/>
      <c r="K448" s="241"/>
    </row>
    <row r="449" spans="1:11" ht="12.75">
      <c r="A449" s="3"/>
      <c r="B449" s="4"/>
      <c r="E449" s="265"/>
      <c r="F449" s="288"/>
      <c r="G449" s="287"/>
      <c r="H449" s="305"/>
      <c r="I449" s="268"/>
      <c r="K449" s="241"/>
    </row>
    <row r="450" spans="1:11" ht="12.75">
      <c r="A450" s="3"/>
      <c r="B450" s="4"/>
      <c r="E450" s="265"/>
      <c r="F450" s="288"/>
      <c r="G450" s="287"/>
      <c r="H450" s="305"/>
      <c r="I450" s="268"/>
      <c r="K450" s="241"/>
    </row>
    <row r="451" spans="1:11" ht="12.75">
      <c r="A451" s="3"/>
      <c r="B451" s="4"/>
      <c r="E451" s="265"/>
      <c r="F451" s="288"/>
      <c r="G451" s="287"/>
      <c r="H451" s="305"/>
      <c r="I451" s="268"/>
      <c r="K451" s="241"/>
    </row>
    <row r="452" spans="1:11" ht="12.75">
      <c r="A452" s="3"/>
      <c r="B452" s="4"/>
      <c r="E452" s="265"/>
      <c r="F452" s="288"/>
      <c r="G452" s="287"/>
      <c r="H452" s="305"/>
      <c r="I452" s="268"/>
      <c r="K452" s="241"/>
    </row>
    <row r="453" spans="1:11" ht="12.75">
      <c r="A453" s="3"/>
      <c r="B453" s="4"/>
      <c r="E453" s="265"/>
      <c r="F453" s="288"/>
      <c r="G453" s="287"/>
      <c r="H453" s="305"/>
      <c r="I453" s="268"/>
      <c r="K453" s="241"/>
    </row>
    <row r="454" spans="1:11" ht="12.75">
      <c r="A454" s="3"/>
      <c r="B454" s="4"/>
      <c r="E454" s="265"/>
      <c r="F454" s="288"/>
      <c r="G454" s="287"/>
      <c r="H454" s="305"/>
      <c r="I454" s="268"/>
      <c r="K454" s="241"/>
    </row>
    <row r="455" spans="1:11" ht="12.75">
      <c r="A455" s="3"/>
      <c r="B455" s="4"/>
      <c r="E455" s="265"/>
      <c r="F455" s="288"/>
      <c r="G455" s="287"/>
      <c r="H455" s="305"/>
      <c r="I455" s="268"/>
      <c r="K455" s="241"/>
    </row>
    <row r="456" spans="1:11" ht="12.75">
      <c r="A456" s="3"/>
      <c r="B456" s="4"/>
      <c r="E456" s="265"/>
      <c r="F456" s="288"/>
      <c r="G456" s="287"/>
      <c r="H456" s="305"/>
      <c r="I456" s="268"/>
      <c r="K456" s="241"/>
    </row>
    <row r="457" spans="1:11" ht="12.75">
      <c r="A457" s="3"/>
      <c r="B457" s="4"/>
      <c r="E457" s="265"/>
      <c r="F457" s="288"/>
      <c r="G457" s="287"/>
      <c r="H457" s="305"/>
      <c r="I457" s="268"/>
      <c r="K457" s="241"/>
    </row>
    <row r="458" spans="1:11" ht="12.75">
      <c r="A458" s="3"/>
      <c r="B458" s="4"/>
      <c r="E458" s="265"/>
      <c r="F458" s="288"/>
      <c r="G458" s="287"/>
      <c r="H458" s="305"/>
      <c r="I458" s="268"/>
      <c r="K458" s="241"/>
    </row>
    <row r="459" spans="1:11" ht="12.75">
      <c r="A459" s="3"/>
      <c r="B459" s="4"/>
      <c r="E459" s="265"/>
      <c r="F459" s="288"/>
      <c r="G459" s="287"/>
      <c r="H459" s="305"/>
      <c r="I459" s="268"/>
      <c r="K459" s="241"/>
    </row>
    <row r="460" spans="1:11" ht="12.75">
      <c r="A460" s="3"/>
      <c r="B460" s="4"/>
      <c r="E460" s="265"/>
      <c r="F460" s="288"/>
      <c r="G460" s="287"/>
      <c r="H460" s="305"/>
      <c r="I460" s="268"/>
      <c r="K460" s="241"/>
    </row>
    <row r="461" spans="1:11" ht="12.75">
      <c r="A461" s="3"/>
      <c r="B461" s="4"/>
      <c r="E461" s="265"/>
      <c r="F461" s="288"/>
      <c r="G461" s="287"/>
      <c r="H461" s="305"/>
      <c r="I461" s="268"/>
      <c r="K461" s="241"/>
    </row>
    <row r="462" spans="1:11" ht="12.75">
      <c r="A462" s="3"/>
      <c r="B462" s="4"/>
      <c r="E462" s="265"/>
      <c r="F462" s="288"/>
      <c r="G462" s="287"/>
      <c r="H462" s="305"/>
      <c r="I462" s="268"/>
      <c r="K462" s="241"/>
    </row>
    <row r="463" spans="1:11" ht="12.75">
      <c r="A463" s="3"/>
      <c r="B463" s="4"/>
      <c r="E463" s="265"/>
      <c r="F463" s="288"/>
      <c r="G463" s="287"/>
      <c r="H463" s="305"/>
      <c r="I463" s="268"/>
      <c r="K463" s="241"/>
    </row>
    <row r="464" spans="1:11" ht="12.75">
      <c r="A464" s="3"/>
      <c r="B464" s="4"/>
      <c r="E464" s="265"/>
      <c r="F464" s="288"/>
      <c r="G464" s="287"/>
      <c r="H464" s="305"/>
      <c r="I464" s="268"/>
      <c r="K464" s="241"/>
    </row>
    <row r="465" spans="1:11" ht="12.75">
      <c r="A465" s="3"/>
      <c r="B465" s="4"/>
      <c r="E465" s="265"/>
      <c r="F465" s="288"/>
      <c r="G465" s="287"/>
      <c r="H465" s="305"/>
      <c r="I465" s="268"/>
      <c r="K465" s="241"/>
    </row>
    <row r="466" spans="1:11" ht="12.75">
      <c r="A466" s="3"/>
      <c r="B466" s="4"/>
      <c r="E466" s="265"/>
      <c r="F466" s="288"/>
      <c r="G466" s="287"/>
      <c r="H466" s="305"/>
      <c r="I466" s="268"/>
      <c r="K466" s="241"/>
    </row>
    <row r="467" spans="1:11" ht="12.75">
      <c r="A467" s="3"/>
      <c r="B467" s="4"/>
      <c r="E467" s="265"/>
      <c r="F467" s="288"/>
      <c r="G467" s="287"/>
      <c r="H467" s="305"/>
      <c r="I467" s="268"/>
      <c r="K467" s="241"/>
    </row>
    <row r="468" spans="1:11" ht="12.75">
      <c r="A468" s="3"/>
      <c r="B468" s="4"/>
      <c r="E468" s="265"/>
      <c r="F468" s="288"/>
      <c r="G468" s="287"/>
      <c r="H468" s="305"/>
      <c r="I468" s="268"/>
      <c r="K468" s="241"/>
    </row>
    <row r="469" spans="1:11" ht="12.75">
      <c r="A469" s="3"/>
      <c r="B469" s="4"/>
      <c r="E469" s="265"/>
      <c r="F469" s="288"/>
      <c r="G469" s="287"/>
      <c r="H469" s="305"/>
      <c r="I469" s="268"/>
      <c r="K469" s="241"/>
    </row>
    <row r="470" spans="1:11" ht="12.75">
      <c r="A470" s="3"/>
      <c r="B470" s="4"/>
      <c r="E470" s="265"/>
      <c r="F470" s="288"/>
      <c r="G470" s="287"/>
      <c r="H470" s="305"/>
      <c r="I470" s="268"/>
      <c r="K470" s="241"/>
    </row>
    <row r="471" spans="1:11" ht="12.75">
      <c r="A471" s="3"/>
      <c r="B471" s="4"/>
      <c r="E471" s="265"/>
      <c r="F471" s="288"/>
      <c r="G471" s="287"/>
      <c r="H471" s="305"/>
      <c r="I471" s="268"/>
      <c r="K471" s="241"/>
    </row>
    <row r="472" spans="1:11" ht="12.75">
      <c r="A472" s="3"/>
      <c r="B472" s="4"/>
      <c r="E472" s="265"/>
      <c r="F472" s="288"/>
      <c r="G472" s="287"/>
      <c r="H472" s="305"/>
      <c r="I472" s="268"/>
      <c r="K472" s="241"/>
    </row>
    <row r="473" spans="1:11" ht="12.75">
      <c r="A473" s="3"/>
      <c r="B473" s="4"/>
      <c r="E473" s="265"/>
      <c r="F473" s="288"/>
      <c r="G473" s="287"/>
      <c r="H473" s="305"/>
      <c r="I473" s="268"/>
      <c r="K473" s="241"/>
    </row>
    <row r="474" spans="1:11" ht="12.75">
      <c r="A474" s="3"/>
      <c r="B474" s="4"/>
      <c r="E474" s="265"/>
      <c r="F474" s="288"/>
      <c r="G474" s="287"/>
      <c r="H474" s="305"/>
      <c r="I474" s="268"/>
      <c r="K474" s="241"/>
    </row>
    <row r="475" spans="1:11" ht="12.75">
      <c r="A475" s="3"/>
      <c r="B475" s="4"/>
      <c r="E475" s="265"/>
      <c r="F475" s="288"/>
      <c r="G475" s="287"/>
      <c r="H475" s="305"/>
      <c r="I475" s="268"/>
      <c r="K475" s="241"/>
    </row>
    <row r="476" spans="1:11" ht="12.75">
      <c r="A476" s="3"/>
      <c r="B476" s="4"/>
      <c r="E476" s="265"/>
      <c r="F476" s="288"/>
      <c r="G476" s="287"/>
      <c r="H476" s="305"/>
      <c r="I476" s="268"/>
      <c r="K476" s="241"/>
    </row>
    <row r="477" spans="1:11" ht="12.75">
      <c r="A477" s="3"/>
      <c r="B477" s="4"/>
      <c r="E477" s="265"/>
      <c r="F477" s="288"/>
      <c r="G477" s="287"/>
      <c r="H477" s="305"/>
      <c r="I477" s="268"/>
      <c r="K477" s="241"/>
    </row>
    <row r="478" spans="1:11" ht="12.75">
      <c r="A478" s="3"/>
      <c r="B478" s="4"/>
      <c r="E478" s="265"/>
      <c r="F478" s="288"/>
      <c r="G478" s="287"/>
      <c r="H478" s="305"/>
      <c r="I478" s="268"/>
      <c r="K478" s="241"/>
    </row>
    <row r="479" spans="1:11" ht="12.75">
      <c r="A479" s="3"/>
      <c r="B479" s="4"/>
      <c r="E479" s="265"/>
      <c r="F479" s="288"/>
      <c r="G479" s="287"/>
      <c r="H479" s="305"/>
      <c r="I479" s="268"/>
      <c r="K479" s="241"/>
    </row>
    <row r="480" spans="1:11" ht="12.75">
      <c r="A480" s="3"/>
      <c r="B480" s="4"/>
      <c r="E480" s="265"/>
      <c r="F480" s="288"/>
      <c r="G480" s="287"/>
      <c r="H480" s="305"/>
      <c r="I480" s="268"/>
      <c r="K480" s="241"/>
    </row>
    <row r="481" spans="1:11" ht="12.75">
      <c r="A481" s="3"/>
      <c r="B481" s="4"/>
      <c r="E481" s="265"/>
      <c r="F481" s="288"/>
      <c r="G481" s="287"/>
      <c r="H481" s="305"/>
      <c r="I481" s="268"/>
      <c r="K481" s="241"/>
    </row>
    <row r="482" spans="1:11" ht="12.75">
      <c r="A482" s="3"/>
      <c r="B482" s="4"/>
      <c r="E482" s="265"/>
      <c r="F482" s="288"/>
      <c r="G482" s="287"/>
      <c r="H482" s="305"/>
      <c r="I482" s="268"/>
      <c r="K482" s="241"/>
    </row>
    <row r="483" spans="1:11" ht="12.75">
      <c r="A483" s="3"/>
      <c r="B483" s="4"/>
      <c r="E483" s="265"/>
      <c r="F483" s="288"/>
      <c r="G483" s="287"/>
      <c r="H483" s="305"/>
      <c r="I483" s="268"/>
      <c r="K483" s="241"/>
    </row>
    <row r="484" spans="1:11" ht="12.75">
      <c r="A484" s="3"/>
      <c r="B484" s="4"/>
      <c r="E484" s="265"/>
      <c r="F484" s="288"/>
      <c r="G484" s="287"/>
      <c r="H484" s="305"/>
      <c r="I484" s="268"/>
      <c r="K484" s="241"/>
    </row>
    <row r="485" spans="1:11" ht="12.75">
      <c r="A485" s="3"/>
      <c r="B485" s="4"/>
      <c r="E485" s="265"/>
      <c r="F485" s="288"/>
      <c r="G485" s="287"/>
      <c r="H485" s="305"/>
      <c r="I485" s="268"/>
      <c r="K485" s="241"/>
    </row>
    <row r="486" spans="1:11" ht="12.75">
      <c r="A486" s="3"/>
      <c r="B486" s="4"/>
      <c r="E486" s="265"/>
      <c r="F486" s="288"/>
      <c r="G486" s="287"/>
      <c r="H486" s="305"/>
      <c r="I486" s="268"/>
      <c r="K486" s="241"/>
    </row>
    <row r="487" spans="1:11" ht="12.75">
      <c r="A487" s="3"/>
      <c r="B487" s="4"/>
      <c r="E487" s="265"/>
      <c r="F487" s="288"/>
      <c r="G487" s="287"/>
      <c r="H487" s="305"/>
      <c r="I487" s="268"/>
      <c r="K487" s="241"/>
    </row>
    <row r="488" spans="1:11" ht="12.75">
      <c r="A488" s="3"/>
      <c r="B488" s="4"/>
      <c r="E488" s="265"/>
      <c r="F488" s="288"/>
      <c r="G488" s="287"/>
      <c r="H488" s="305"/>
      <c r="I488" s="268"/>
      <c r="K488" s="241"/>
    </row>
    <row r="489" spans="1:11" ht="12.75">
      <c r="A489" s="3"/>
      <c r="B489" s="4"/>
      <c r="E489" s="265"/>
      <c r="F489" s="288"/>
      <c r="G489" s="287"/>
      <c r="H489" s="305"/>
      <c r="I489" s="268"/>
      <c r="K489" s="241"/>
    </row>
    <row r="490" spans="1:11" ht="12.75">
      <c r="A490" s="3"/>
      <c r="B490" s="4"/>
      <c r="E490" s="265"/>
      <c r="F490" s="288"/>
      <c r="G490" s="287"/>
      <c r="H490" s="305"/>
      <c r="I490" s="268"/>
      <c r="K490" s="241"/>
    </row>
    <row r="491" spans="1:11" ht="12.75">
      <c r="A491" s="3"/>
      <c r="B491" s="4"/>
      <c r="E491" s="265"/>
      <c r="F491" s="288"/>
      <c r="G491" s="287"/>
      <c r="H491" s="305"/>
      <c r="I491" s="268"/>
      <c r="K491" s="241"/>
    </row>
    <row r="492" spans="1:11" ht="12.75">
      <c r="A492" s="3"/>
      <c r="B492" s="4"/>
      <c r="E492" s="265"/>
      <c r="F492" s="288"/>
      <c r="G492" s="287"/>
      <c r="H492" s="305"/>
      <c r="I492" s="268"/>
      <c r="K492" s="241"/>
    </row>
    <row r="493" spans="1:11" ht="12.75">
      <c r="A493" s="3"/>
      <c r="B493" s="4"/>
      <c r="E493" s="265"/>
      <c r="F493" s="288"/>
      <c r="G493" s="287"/>
      <c r="H493" s="305"/>
      <c r="I493" s="268"/>
      <c r="K493" s="241"/>
    </row>
    <row r="494" spans="1:11" ht="12.75">
      <c r="A494" s="3"/>
      <c r="B494" s="4"/>
      <c r="E494" s="265"/>
      <c r="F494" s="288"/>
      <c r="G494" s="287"/>
      <c r="H494" s="305"/>
      <c r="I494" s="268"/>
      <c r="K494" s="241"/>
    </row>
    <row r="495" spans="1:11" ht="12.75">
      <c r="A495" s="3"/>
      <c r="B495" s="4"/>
      <c r="E495" s="265"/>
      <c r="F495" s="288"/>
      <c r="G495" s="287"/>
      <c r="H495" s="305"/>
      <c r="I495" s="268"/>
      <c r="K495" s="241"/>
    </row>
    <row r="496" spans="1:11" ht="12.75">
      <c r="A496" s="3"/>
      <c r="B496" s="4"/>
      <c r="E496" s="265"/>
      <c r="F496" s="288"/>
      <c r="G496" s="287"/>
      <c r="H496" s="305"/>
      <c r="I496" s="268"/>
      <c r="K496" s="241"/>
    </row>
    <row r="497" spans="1:11" ht="12.75">
      <c r="A497" s="3"/>
      <c r="B497" s="4"/>
      <c r="E497" s="265"/>
      <c r="F497" s="288"/>
      <c r="G497" s="287"/>
      <c r="H497" s="305"/>
      <c r="I497" s="268"/>
      <c r="K497" s="241"/>
    </row>
    <row r="498" spans="1:11" ht="12.75">
      <c r="A498" s="3"/>
      <c r="B498" s="4"/>
      <c r="E498" s="265"/>
      <c r="F498" s="288"/>
      <c r="G498" s="287"/>
      <c r="H498" s="305"/>
      <c r="I498" s="268"/>
      <c r="K498" s="241"/>
    </row>
    <row r="499" spans="1:11" ht="12.75">
      <c r="A499" s="3"/>
      <c r="B499" s="4"/>
      <c r="E499" s="265"/>
      <c r="F499" s="288"/>
      <c r="G499" s="287"/>
      <c r="H499" s="305"/>
      <c r="I499" s="268"/>
      <c r="K499" s="241"/>
    </row>
    <row r="500" spans="1:11" ht="12.75">
      <c r="A500" s="3"/>
      <c r="B500" s="4"/>
      <c r="E500" s="265"/>
      <c r="F500" s="288"/>
      <c r="G500" s="287"/>
      <c r="H500" s="305"/>
      <c r="I500" s="268"/>
      <c r="K500" s="241"/>
    </row>
    <row r="501" spans="1:11" ht="12.75">
      <c r="A501" s="3"/>
      <c r="B501" s="4"/>
      <c r="E501" s="265"/>
      <c r="F501" s="288"/>
      <c r="G501" s="287"/>
      <c r="H501" s="305"/>
      <c r="I501" s="268"/>
      <c r="K501" s="241"/>
    </row>
    <row r="502" spans="1:11" ht="12.75">
      <c r="A502" s="3"/>
      <c r="B502" s="4"/>
      <c r="E502" s="265"/>
      <c r="F502" s="288"/>
      <c r="G502" s="287"/>
      <c r="H502" s="305"/>
      <c r="I502" s="268"/>
      <c r="K502" s="241"/>
    </row>
    <row r="503" spans="1:11" ht="12.75">
      <c r="A503" s="3"/>
      <c r="B503" s="4"/>
      <c r="E503" s="265"/>
      <c r="F503" s="288"/>
      <c r="G503" s="287"/>
      <c r="H503" s="305"/>
      <c r="I503" s="268"/>
      <c r="K503" s="241"/>
    </row>
    <row r="504" spans="1:11" ht="12.75">
      <c r="A504" s="3"/>
      <c r="B504" s="4"/>
      <c r="E504" s="265"/>
      <c r="F504" s="288"/>
      <c r="G504" s="287"/>
      <c r="H504" s="305"/>
      <c r="I504" s="268"/>
      <c r="K504" s="241"/>
    </row>
    <row r="505" spans="1:11" ht="12.75">
      <c r="A505" s="3"/>
      <c r="B505" s="4"/>
      <c r="E505" s="265"/>
      <c r="F505" s="288"/>
      <c r="G505" s="287"/>
      <c r="H505" s="305"/>
      <c r="I505" s="268"/>
      <c r="K505" s="241"/>
    </row>
    <row r="506" spans="1:11" ht="12.75">
      <c r="A506" s="3"/>
      <c r="B506" s="4"/>
      <c r="E506" s="265"/>
      <c r="F506" s="288"/>
      <c r="G506" s="287"/>
      <c r="H506" s="305"/>
      <c r="I506" s="268"/>
      <c r="K506" s="241"/>
    </row>
    <row r="507" spans="1:11" ht="12.75">
      <c r="A507" s="3"/>
      <c r="B507" s="4"/>
      <c r="E507" s="265"/>
      <c r="F507" s="288"/>
      <c r="G507" s="287"/>
      <c r="H507" s="305"/>
      <c r="I507" s="268"/>
      <c r="K507" s="241"/>
    </row>
    <row r="508" spans="1:11" ht="12.75">
      <c r="A508" s="3"/>
      <c r="B508" s="4"/>
      <c r="E508" s="265"/>
      <c r="F508" s="288"/>
      <c r="G508" s="287"/>
      <c r="H508" s="305"/>
      <c r="I508" s="268"/>
      <c r="K508" s="241"/>
    </row>
    <row r="509" spans="1:11" ht="12.75">
      <c r="A509" s="3"/>
      <c r="B509" s="4"/>
      <c r="E509" s="265"/>
      <c r="F509" s="288"/>
      <c r="G509" s="287"/>
      <c r="H509" s="305"/>
      <c r="I509" s="268"/>
      <c r="K509" s="241"/>
    </row>
    <row r="510" spans="1:11" ht="12.75">
      <c r="A510" s="3"/>
      <c r="B510" s="4"/>
      <c r="E510" s="265"/>
      <c r="F510" s="288"/>
      <c r="G510" s="287"/>
      <c r="H510" s="305"/>
      <c r="I510" s="268"/>
      <c r="K510" s="241"/>
    </row>
    <row r="511" spans="1:11" ht="12.75">
      <c r="A511" s="3"/>
      <c r="B511" s="4"/>
      <c r="E511" s="265"/>
      <c r="F511" s="288"/>
      <c r="G511" s="287"/>
      <c r="H511" s="305"/>
      <c r="I511" s="268"/>
      <c r="K511" s="241"/>
    </row>
    <row r="512" spans="1:11" ht="12.75">
      <c r="A512" s="3"/>
      <c r="B512" s="4"/>
      <c r="E512" s="265"/>
      <c r="F512" s="288"/>
      <c r="G512" s="287"/>
      <c r="H512" s="305"/>
      <c r="I512" s="268"/>
      <c r="K512" s="241"/>
    </row>
    <row r="513" spans="1:11" ht="12.75">
      <c r="A513" s="3"/>
      <c r="B513" s="4"/>
      <c r="E513" s="265"/>
      <c r="F513" s="288"/>
      <c r="G513" s="287"/>
      <c r="H513" s="305"/>
      <c r="I513" s="268"/>
      <c r="K513" s="241"/>
    </row>
    <row r="514" spans="1:11" ht="12.75">
      <c r="A514" s="3"/>
      <c r="B514" s="4"/>
      <c r="E514" s="265"/>
      <c r="F514" s="288"/>
      <c r="G514" s="287"/>
      <c r="H514" s="305"/>
      <c r="I514" s="268"/>
      <c r="K514" s="241"/>
    </row>
    <row r="515" spans="1:11" ht="12.75">
      <c r="A515" s="3"/>
      <c r="B515" s="4"/>
      <c r="E515" s="265"/>
      <c r="F515" s="288"/>
      <c r="G515" s="287"/>
      <c r="H515" s="305"/>
      <c r="I515" s="268"/>
      <c r="K515" s="241"/>
    </row>
    <row r="516" spans="1:11" ht="12.75">
      <c r="A516" s="3"/>
      <c r="B516" s="4"/>
      <c r="E516" s="265"/>
      <c r="F516" s="288"/>
      <c r="G516" s="287"/>
      <c r="H516" s="305"/>
      <c r="I516" s="268"/>
      <c r="K516" s="241"/>
    </row>
    <row r="517" spans="1:11" ht="12.75">
      <c r="A517" s="3"/>
      <c r="B517" s="4"/>
      <c r="E517" s="265"/>
      <c r="F517" s="288"/>
      <c r="G517" s="287"/>
      <c r="H517" s="305"/>
      <c r="I517" s="268"/>
      <c r="K517" s="241"/>
    </row>
    <row r="518" spans="1:11" ht="12.75">
      <c r="A518" s="3"/>
      <c r="B518" s="4"/>
      <c r="E518" s="265"/>
      <c r="F518" s="288"/>
      <c r="G518" s="287"/>
      <c r="H518" s="305"/>
      <c r="I518" s="268"/>
      <c r="K518" s="241"/>
    </row>
    <row r="519" spans="1:11" ht="12.75">
      <c r="A519" s="3"/>
      <c r="B519" s="4"/>
      <c r="E519" s="265"/>
      <c r="F519" s="288"/>
      <c r="G519" s="287"/>
      <c r="H519" s="305"/>
      <c r="I519" s="268"/>
      <c r="K519" s="241"/>
    </row>
    <row r="520" spans="1:11" ht="12.75">
      <c r="A520" s="3"/>
      <c r="B520" s="4"/>
      <c r="E520" s="265"/>
      <c r="F520" s="288"/>
      <c r="G520" s="287"/>
      <c r="H520" s="305"/>
      <c r="I520" s="268"/>
      <c r="K520" s="241"/>
    </row>
    <row r="521" spans="1:11" ht="12.75">
      <c r="A521" s="3"/>
      <c r="B521" s="4"/>
      <c r="E521" s="265"/>
      <c r="F521" s="288"/>
      <c r="G521" s="287"/>
      <c r="H521" s="305"/>
      <c r="I521" s="268"/>
      <c r="K521" s="241"/>
    </row>
    <row r="522" spans="1:11" ht="12.75">
      <c r="A522" s="3"/>
      <c r="B522" s="4"/>
      <c r="E522" s="265"/>
      <c r="F522" s="288"/>
      <c r="G522" s="287"/>
      <c r="H522" s="305"/>
      <c r="I522" s="268"/>
      <c r="K522" s="241"/>
    </row>
    <row r="523" spans="1:11" ht="12.75">
      <c r="A523" s="3"/>
      <c r="B523" s="4"/>
      <c r="E523" s="265"/>
      <c r="F523" s="288"/>
      <c r="G523" s="287"/>
      <c r="H523" s="305"/>
      <c r="I523" s="268"/>
      <c r="K523" s="241"/>
    </row>
    <row r="524" spans="1:11" ht="12.75">
      <c r="A524" s="3"/>
      <c r="B524" s="4"/>
      <c r="E524" s="265"/>
      <c r="F524" s="288"/>
      <c r="G524" s="287"/>
      <c r="H524" s="305"/>
      <c r="I524" s="268"/>
      <c r="K524" s="241"/>
    </row>
    <row r="525" spans="1:11" ht="12.75">
      <c r="A525" s="3"/>
      <c r="B525" s="4"/>
      <c r="E525" s="265"/>
      <c r="F525" s="288"/>
      <c r="G525" s="287"/>
      <c r="H525" s="305"/>
      <c r="I525" s="268"/>
      <c r="K525" s="241"/>
    </row>
    <row r="526" spans="1:11" ht="12.75">
      <c r="A526" s="3"/>
      <c r="B526" s="4"/>
      <c r="E526" s="265"/>
      <c r="F526" s="288"/>
      <c r="G526" s="287"/>
      <c r="H526" s="305"/>
      <c r="I526" s="268"/>
      <c r="K526" s="241"/>
    </row>
    <row r="527" spans="1:11" ht="12.75">
      <c r="A527" s="3"/>
      <c r="B527" s="4"/>
      <c r="E527" s="265"/>
      <c r="F527" s="288"/>
      <c r="G527" s="287"/>
      <c r="H527" s="305"/>
      <c r="I527" s="268"/>
      <c r="K527" s="241"/>
    </row>
    <row r="528" spans="1:11" ht="12.75">
      <c r="A528" s="3"/>
      <c r="B528" s="4"/>
      <c r="E528" s="265"/>
      <c r="F528" s="288"/>
      <c r="G528" s="287"/>
      <c r="H528" s="305"/>
      <c r="I528" s="268"/>
      <c r="K528" s="241"/>
    </row>
    <row r="529" spans="1:11" ht="12.75">
      <c r="A529" s="3"/>
      <c r="B529" s="4"/>
      <c r="E529" s="265"/>
      <c r="F529" s="288"/>
      <c r="G529" s="287"/>
      <c r="H529" s="305"/>
      <c r="I529" s="268"/>
      <c r="K529" s="241"/>
    </row>
    <row r="530" spans="1:11" ht="12.75">
      <c r="A530" s="3"/>
      <c r="B530" s="4"/>
      <c r="E530" s="265"/>
      <c r="F530" s="288"/>
      <c r="G530" s="287"/>
      <c r="H530" s="305"/>
      <c r="I530" s="268"/>
      <c r="K530" s="241"/>
    </row>
    <row r="531" spans="1:11" ht="12.75">
      <c r="A531" s="3"/>
      <c r="B531" s="4"/>
      <c r="E531" s="265"/>
      <c r="F531" s="288"/>
      <c r="G531" s="287"/>
      <c r="H531" s="305"/>
      <c r="I531" s="268"/>
      <c r="K531" s="241"/>
    </row>
    <row r="532" spans="1:11" ht="12.75">
      <c r="A532" s="3"/>
      <c r="B532" s="4"/>
      <c r="E532" s="265"/>
      <c r="F532" s="288"/>
      <c r="G532" s="287"/>
      <c r="H532" s="305"/>
      <c r="I532" s="268"/>
      <c r="K532" s="241"/>
    </row>
    <row r="533" spans="1:11" ht="12.75">
      <c r="A533" s="3"/>
      <c r="B533" s="4"/>
      <c r="E533" s="265"/>
      <c r="F533" s="288"/>
      <c r="G533" s="287"/>
      <c r="H533" s="305"/>
      <c r="I533" s="268"/>
      <c r="K533" s="241"/>
    </row>
    <row r="534" spans="1:11" ht="12.75">
      <c r="A534" s="3"/>
      <c r="B534" s="4"/>
      <c r="E534" s="265"/>
      <c r="F534" s="288"/>
      <c r="G534" s="287"/>
      <c r="H534" s="305"/>
      <c r="I534" s="268"/>
      <c r="K534" s="241"/>
    </row>
    <row r="535" spans="1:11" ht="12.75">
      <c r="A535" s="3"/>
      <c r="B535" s="4"/>
      <c r="E535" s="265"/>
      <c r="F535" s="288"/>
      <c r="G535" s="287"/>
      <c r="H535" s="305"/>
      <c r="I535" s="268"/>
      <c r="K535" s="241"/>
    </row>
    <row r="536" spans="1:11" ht="12.75">
      <c r="A536" s="3"/>
      <c r="B536" s="4"/>
      <c r="E536" s="265"/>
      <c r="F536" s="288"/>
      <c r="G536" s="287"/>
      <c r="H536" s="305"/>
      <c r="I536" s="268"/>
      <c r="K536" s="241"/>
    </row>
    <row r="537" spans="1:11" ht="12.75">
      <c r="A537" s="3"/>
      <c r="B537" s="4"/>
      <c r="E537" s="265"/>
      <c r="F537" s="288"/>
      <c r="G537" s="287"/>
      <c r="H537" s="305"/>
      <c r="I537" s="268"/>
      <c r="K537" s="241"/>
    </row>
    <row r="538" spans="1:11" ht="12.75">
      <c r="A538" s="3"/>
      <c r="B538" s="4"/>
      <c r="E538" s="265"/>
      <c r="F538" s="288"/>
      <c r="G538" s="287"/>
      <c r="H538" s="305"/>
      <c r="I538" s="268"/>
      <c r="K538" s="241"/>
    </row>
    <row r="539" spans="1:11" ht="12.75">
      <c r="A539" s="3"/>
      <c r="B539" s="4"/>
      <c r="E539" s="265"/>
      <c r="F539" s="288"/>
      <c r="G539" s="287"/>
      <c r="H539" s="305"/>
      <c r="I539" s="268"/>
      <c r="K539" s="241"/>
    </row>
    <row r="540" spans="1:11" ht="12.75">
      <c r="A540" s="3"/>
      <c r="B540" s="4"/>
      <c r="E540" s="265"/>
      <c r="F540" s="288"/>
      <c r="G540" s="287"/>
      <c r="H540" s="305"/>
      <c r="I540" s="268"/>
      <c r="K540" s="241"/>
    </row>
    <row r="541" spans="1:11" ht="12.75">
      <c r="A541" s="3"/>
      <c r="B541" s="4"/>
      <c r="E541" s="265"/>
      <c r="F541" s="288"/>
      <c r="G541" s="287"/>
      <c r="H541" s="305"/>
      <c r="I541" s="268"/>
      <c r="K541" s="241"/>
    </row>
    <row r="542" spans="1:11" ht="12.75">
      <c r="A542" s="3"/>
      <c r="B542" s="4"/>
      <c r="E542" s="265"/>
      <c r="F542" s="288"/>
      <c r="G542" s="287"/>
      <c r="H542" s="305"/>
      <c r="I542" s="268"/>
      <c r="K542" s="241"/>
    </row>
    <row r="543" spans="1:11" ht="12.75">
      <c r="A543" s="3"/>
      <c r="B543" s="4"/>
      <c r="E543" s="265"/>
      <c r="F543" s="288"/>
      <c r="G543" s="287"/>
      <c r="H543" s="305"/>
      <c r="I543" s="268"/>
      <c r="K543" s="241"/>
    </row>
    <row r="544" spans="1:11" ht="12.75">
      <c r="A544" s="3"/>
      <c r="B544" s="4"/>
      <c r="E544" s="265"/>
      <c r="F544" s="288"/>
      <c r="G544" s="287"/>
      <c r="H544" s="305"/>
      <c r="I544" s="268"/>
      <c r="K544" s="241"/>
    </row>
    <row r="545" spans="1:11" ht="12.75">
      <c r="A545" s="3"/>
      <c r="B545" s="4"/>
      <c r="E545" s="265"/>
      <c r="F545" s="288"/>
      <c r="G545" s="287"/>
      <c r="H545" s="305"/>
      <c r="I545" s="268"/>
      <c r="K545" s="241"/>
    </row>
    <row r="546" spans="1:11" ht="12.75">
      <c r="A546" s="3"/>
      <c r="B546" s="4"/>
      <c r="E546" s="265"/>
      <c r="F546" s="288"/>
      <c r="G546" s="287"/>
      <c r="H546" s="305"/>
      <c r="I546" s="268"/>
      <c r="K546" s="241"/>
    </row>
    <row r="547" spans="1:11" ht="12.75">
      <c r="A547" s="3"/>
      <c r="B547" s="4"/>
      <c r="E547" s="265"/>
      <c r="F547" s="288"/>
      <c r="G547" s="287"/>
      <c r="H547" s="305"/>
      <c r="I547" s="268"/>
      <c r="K547" s="241"/>
    </row>
    <row r="548" spans="1:11" ht="12.75">
      <c r="A548" s="3"/>
      <c r="B548" s="4"/>
      <c r="E548" s="265"/>
      <c r="F548" s="288"/>
      <c r="G548" s="287"/>
      <c r="H548" s="305"/>
      <c r="I548" s="268"/>
      <c r="K548" s="241"/>
    </row>
    <row r="549" spans="1:11" ht="12.75">
      <c r="A549" s="3"/>
      <c r="B549" s="4"/>
      <c r="E549" s="265"/>
      <c r="F549" s="288"/>
      <c r="G549" s="287"/>
      <c r="H549" s="305"/>
      <c r="I549" s="268"/>
      <c r="K549" s="241"/>
    </row>
    <row r="550" spans="1:11" ht="12.75">
      <c r="A550" s="3"/>
      <c r="B550" s="4"/>
      <c r="E550" s="265"/>
      <c r="F550" s="288"/>
      <c r="G550" s="287"/>
      <c r="H550" s="305"/>
      <c r="I550" s="268"/>
      <c r="K550" s="241"/>
    </row>
    <row r="551" spans="1:11" ht="12.75">
      <c r="A551" s="3"/>
      <c r="B551" s="4"/>
      <c r="E551" s="265"/>
      <c r="F551" s="288"/>
      <c r="G551" s="287"/>
      <c r="H551" s="305"/>
      <c r="I551" s="268"/>
      <c r="K551" s="241"/>
    </row>
    <row r="552" spans="1:11" ht="12.75">
      <c r="A552" s="3"/>
      <c r="B552" s="4"/>
      <c r="E552" s="265"/>
      <c r="F552" s="288"/>
      <c r="G552" s="287"/>
      <c r="H552" s="305"/>
      <c r="I552" s="268"/>
      <c r="K552" s="241"/>
    </row>
    <row r="553" spans="1:11" ht="12.75">
      <c r="A553" s="3"/>
      <c r="B553" s="4"/>
      <c r="E553" s="265"/>
      <c r="F553" s="288"/>
      <c r="G553" s="287"/>
      <c r="H553" s="305"/>
      <c r="I553" s="268"/>
      <c r="K553" s="241"/>
    </row>
    <row r="554" spans="1:11" ht="12.75">
      <c r="A554" s="3"/>
      <c r="B554" s="4"/>
      <c r="E554" s="265"/>
      <c r="F554" s="288"/>
      <c r="G554" s="287"/>
      <c r="H554" s="305"/>
      <c r="I554" s="268"/>
      <c r="K554" s="241"/>
    </row>
    <row r="555" spans="1:11" ht="12.75">
      <c r="A555" s="3"/>
      <c r="B555" s="4"/>
      <c r="E555" s="265"/>
      <c r="F555" s="288"/>
      <c r="G555" s="287"/>
      <c r="H555" s="305"/>
      <c r="I555" s="268"/>
      <c r="K555" s="241"/>
    </row>
    <row r="556" spans="1:11" ht="12.75">
      <c r="A556" s="3"/>
      <c r="B556" s="4"/>
      <c r="E556" s="265"/>
      <c r="F556" s="288"/>
      <c r="G556" s="287"/>
      <c r="H556" s="305"/>
      <c r="I556" s="268"/>
      <c r="K556" s="241"/>
    </row>
    <row r="557" spans="1:11" ht="12.75">
      <c r="A557" s="3"/>
      <c r="B557" s="4"/>
      <c r="E557" s="265"/>
      <c r="F557" s="288"/>
      <c r="G557" s="287"/>
      <c r="H557" s="305"/>
      <c r="I557" s="268"/>
      <c r="K557" s="241"/>
    </row>
    <row r="558" spans="1:11" ht="12.75">
      <c r="A558" s="3"/>
      <c r="B558" s="4"/>
      <c r="E558" s="265"/>
      <c r="F558" s="288"/>
      <c r="G558" s="287"/>
      <c r="H558" s="305"/>
      <c r="I558" s="268"/>
      <c r="K558" s="241"/>
    </row>
    <row r="559" spans="1:11" ht="12.75">
      <c r="A559" s="3"/>
      <c r="B559" s="4"/>
      <c r="E559" s="265"/>
      <c r="F559" s="288"/>
      <c r="G559" s="287"/>
      <c r="H559" s="305"/>
      <c r="I559" s="268"/>
      <c r="K559" s="241"/>
    </row>
    <row r="560" spans="1:11" ht="12.75">
      <c r="A560" s="3"/>
      <c r="B560" s="4"/>
      <c r="E560" s="265"/>
      <c r="F560" s="288"/>
      <c r="G560" s="287"/>
      <c r="H560" s="305"/>
      <c r="I560" s="268"/>
      <c r="K560" s="241"/>
    </row>
    <row r="561" spans="1:11" ht="12.75">
      <c r="A561" s="3"/>
      <c r="B561" s="4"/>
      <c r="E561" s="265"/>
      <c r="F561" s="288"/>
      <c r="G561" s="287"/>
      <c r="H561" s="305"/>
      <c r="I561" s="268"/>
      <c r="K561" s="241"/>
    </row>
    <row r="562" spans="1:11" ht="12.75">
      <c r="A562" s="3"/>
      <c r="B562" s="4"/>
      <c r="E562" s="265"/>
      <c r="F562" s="288"/>
      <c r="G562" s="287"/>
      <c r="H562" s="305"/>
      <c r="I562" s="268"/>
      <c r="K562" s="241"/>
    </row>
    <row r="563" spans="1:11" ht="12.75">
      <c r="A563" s="3"/>
      <c r="B563" s="4"/>
      <c r="E563" s="265"/>
      <c r="F563" s="288"/>
      <c r="G563" s="287"/>
      <c r="H563" s="305"/>
      <c r="I563" s="268"/>
      <c r="K563" s="241"/>
    </row>
    <row r="564" spans="1:11" ht="12.75">
      <c r="A564" s="3"/>
      <c r="B564" s="4"/>
      <c r="E564" s="265"/>
      <c r="F564" s="288"/>
      <c r="G564" s="287"/>
      <c r="H564" s="305"/>
      <c r="I564" s="268"/>
      <c r="K564" s="241"/>
    </row>
    <row r="565" spans="1:11" ht="12.75">
      <c r="A565" s="3"/>
      <c r="B565" s="4"/>
      <c r="E565" s="265"/>
      <c r="F565" s="288"/>
      <c r="G565" s="287"/>
      <c r="H565" s="305"/>
      <c r="I565" s="268"/>
      <c r="K565" s="241"/>
    </row>
    <row r="566" spans="1:11" ht="12.75">
      <c r="A566" s="3"/>
      <c r="B566" s="4"/>
      <c r="E566" s="265"/>
      <c r="F566" s="288"/>
      <c r="G566" s="287"/>
      <c r="H566" s="305"/>
      <c r="I566" s="268"/>
      <c r="K566" s="241"/>
    </row>
    <row r="567" spans="1:11" ht="12.75">
      <c r="A567" s="3"/>
      <c r="B567" s="4"/>
      <c r="E567" s="265"/>
      <c r="F567" s="288"/>
      <c r="G567" s="287"/>
      <c r="H567" s="305"/>
      <c r="I567" s="268"/>
      <c r="K567" s="241"/>
    </row>
    <row r="568" spans="1:11" ht="12.75">
      <c r="A568" s="3"/>
      <c r="B568" s="4"/>
      <c r="E568" s="265"/>
      <c r="F568" s="288"/>
      <c r="G568" s="287"/>
      <c r="H568" s="305"/>
      <c r="I568" s="268"/>
      <c r="K568" s="241"/>
    </row>
    <row r="569" spans="1:11" ht="12.75">
      <c r="A569" s="3"/>
      <c r="B569" s="4"/>
      <c r="E569" s="265"/>
      <c r="F569" s="288"/>
      <c r="G569" s="287"/>
      <c r="H569" s="305"/>
      <c r="I569" s="268"/>
      <c r="K569" s="241"/>
    </row>
    <row r="570" spans="1:11" ht="12.75">
      <c r="A570" s="3"/>
      <c r="B570" s="4"/>
      <c r="E570" s="265"/>
      <c r="F570" s="288"/>
      <c r="G570" s="287"/>
      <c r="H570" s="305"/>
      <c r="I570" s="268"/>
      <c r="K570" s="241"/>
    </row>
    <row r="571" spans="1:11" ht="12.75">
      <c r="A571" s="3"/>
      <c r="B571" s="4"/>
      <c r="E571" s="265"/>
      <c r="F571" s="288"/>
      <c r="G571" s="287"/>
      <c r="H571" s="305"/>
      <c r="I571" s="268"/>
      <c r="K571" s="241"/>
    </row>
    <row r="572" spans="1:11" ht="12.75">
      <c r="A572" s="3"/>
      <c r="B572" s="4"/>
      <c r="E572" s="265"/>
      <c r="F572" s="288"/>
      <c r="G572" s="287"/>
      <c r="H572" s="305"/>
      <c r="I572" s="268"/>
      <c r="K572" s="241"/>
    </row>
    <row r="573" spans="1:11" ht="12.75">
      <c r="A573" s="3"/>
      <c r="B573" s="4"/>
      <c r="E573" s="265"/>
      <c r="F573" s="288"/>
      <c r="G573" s="287"/>
      <c r="H573" s="305"/>
      <c r="I573" s="268"/>
      <c r="K573" s="241"/>
    </row>
    <row r="574" spans="1:11" ht="12.75">
      <c r="A574" s="3"/>
      <c r="B574" s="4"/>
      <c r="E574" s="265"/>
      <c r="F574" s="288"/>
      <c r="G574" s="287"/>
      <c r="H574" s="305"/>
      <c r="I574" s="268"/>
      <c r="K574" s="241"/>
    </row>
    <row r="575" spans="1:11" ht="12.75">
      <c r="A575" s="3"/>
      <c r="B575" s="4"/>
      <c r="E575" s="265"/>
      <c r="F575" s="288"/>
      <c r="G575" s="287"/>
      <c r="H575" s="305"/>
      <c r="I575" s="268"/>
      <c r="K575" s="241"/>
    </row>
    <row r="576" spans="1:11" ht="12.75">
      <c r="A576" s="3"/>
      <c r="B576" s="4"/>
      <c r="E576" s="265"/>
      <c r="F576" s="288"/>
      <c r="G576" s="287"/>
      <c r="H576" s="305"/>
      <c r="I576" s="268"/>
      <c r="K576" s="241"/>
    </row>
    <row r="577" spans="1:11" ht="12.75">
      <c r="A577" s="3"/>
      <c r="B577" s="4"/>
      <c r="E577" s="265"/>
      <c r="F577" s="288"/>
      <c r="G577" s="287"/>
      <c r="H577" s="305"/>
      <c r="I577" s="268"/>
      <c r="K577" s="241"/>
    </row>
    <row r="578" spans="1:11" ht="12.75">
      <c r="A578" s="3"/>
      <c r="B578" s="4"/>
      <c r="E578" s="265"/>
      <c r="F578" s="288"/>
      <c r="G578" s="287"/>
      <c r="H578" s="305"/>
      <c r="I578" s="268"/>
      <c r="K578" s="241"/>
    </row>
    <row r="579" spans="1:11" ht="12.75">
      <c r="A579" s="3"/>
      <c r="B579" s="4"/>
      <c r="E579" s="265"/>
      <c r="F579" s="288"/>
      <c r="G579" s="287"/>
      <c r="H579" s="305"/>
      <c r="I579" s="268"/>
      <c r="K579" s="241"/>
    </row>
    <row r="580" spans="1:11" ht="12.75">
      <c r="A580" s="3"/>
      <c r="B580" s="4"/>
      <c r="E580" s="265"/>
      <c r="F580" s="288"/>
      <c r="G580" s="287"/>
      <c r="H580" s="305"/>
      <c r="I580" s="268"/>
      <c r="K580" s="241"/>
    </row>
    <row r="581" spans="1:11" ht="12.75">
      <c r="A581" s="3"/>
      <c r="B581" s="4"/>
      <c r="E581" s="265"/>
      <c r="F581" s="288"/>
      <c r="G581" s="287"/>
      <c r="H581" s="305"/>
      <c r="I581" s="268"/>
      <c r="K581" s="241"/>
    </row>
    <row r="582" spans="1:11" ht="12.75">
      <c r="A582" s="3"/>
      <c r="B582" s="4"/>
      <c r="E582" s="265"/>
      <c r="F582" s="288"/>
      <c r="G582" s="287"/>
      <c r="H582" s="305"/>
      <c r="I582" s="268"/>
      <c r="K582" s="241"/>
    </row>
    <row r="583" spans="1:11" ht="12.75">
      <c r="A583" s="3"/>
      <c r="B583" s="4"/>
      <c r="E583" s="265"/>
      <c r="F583" s="288"/>
      <c r="G583" s="287"/>
      <c r="H583" s="305"/>
      <c r="I583" s="268"/>
      <c r="K583" s="241"/>
    </row>
    <row r="584" spans="1:11" ht="12.75">
      <c r="A584" s="3"/>
      <c r="B584" s="4"/>
      <c r="E584" s="265"/>
      <c r="F584" s="288"/>
      <c r="G584" s="287"/>
      <c r="H584" s="305"/>
      <c r="I584" s="268"/>
      <c r="K584" s="241"/>
    </row>
    <row r="585" spans="1:11" ht="12.75">
      <c r="A585" s="3"/>
      <c r="B585" s="4"/>
      <c r="E585" s="265"/>
      <c r="F585" s="288"/>
      <c r="G585" s="287"/>
      <c r="H585" s="305"/>
      <c r="I585" s="268"/>
      <c r="K585" s="241"/>
    </row>
    <row r="586" spans="1:11" ht="12.75">
      <c r="A586" s="3"/>
      <c r="B586" s="4"/>
      <c r="E586" s="265"/>
      <c r="F586" s="288"/>
      <c r="G586" s="287"/>
      <c r="H586" s="305"/>
      <c r="I586" s="268"/>
      <c r="K586" s="241"/>
    </row>
    <row r="587" spans="1:11" ht="12.75">
      <c r="A587" s="3"/>
      <c r="B587" s="4"/>
      <c r="E587" s="265"/>
      <c r="F587" s="288"/>
      <c r="G587" s="287"/>
      <c r="H587" s="305"/>
      <c r="I587" s="268"/>
      <c r="K587" s="241"/>
    </row>
    <row r="588" spans="1:11" ht="12.75">
      <c r="A588" s="3"/>
      <c r="B588" s="4"/>
      <c r="E588" s="265"/>
      <c r="F588" s="288"/>
      <c r="G588" s="287"/>
      <c r="H588" s="305"/>
      <c r="I588" s="268"/>
      <c r="K588" s="241"/>
    </row>
    <row r="589" spans="1:11" ht="12.75">
      <c r="A589" s="3"/>
      <c r="B589" s="4"/>
      <c r="E589" s="265"/>
      <c r="F589" s="288"/>
      <c r="G589" s="287"/>
      <c r="H589" s="305"/>
      <c r="I589" s="268"/>
      <c r="K589" s="241"/>
    </row>
    <row r="590" spans="1:11" ht="12.75">
      <c r="A590" s="3"/>
      <c r="B590" s="4"/>
      <c r="E590" s="265"/>
      <c r="F590" s="288"/>
      <c r="G590" s="287"/>
      <c r="H590" s="305"/>
      <c r="I590" s="268"/>
      <c r="K590" s="241"/>
    </row>
    <row r="591" spans="1:11" ht="12.75">
      <c r="A591" s="3"/>
      <c r="B591" s="4"/>
      <c r="E591" s="265"/>
      <c r="F591" s="288"/>
      <c r="G591" s="287"/>
      <c r="H591" s="305"/>
      <c r="I591" s="268"/>
      <c r="K591" s="241"/>
    </row>
    <row r="592" spans="1:11" ht="12.75">
      <c r="A592" s="3"/>
      <c r="B592" s="4"/>
      <c r="E592" s="265"/>
      <c r="F592" s="288"/>
      <c r="G592" s="287"/>
      <c r="H592" s="305"/>
      <c r="I592" s="268"/>
      <c r="K592" s="241"/>
    </row>
    <row r="593" spans="1:11" ht="12.75">
      <c r="A593" s="3"/>
      <c r="B593" s="4"/>
      <c r="E593" s="265"/>
      <c r="F593" s="288"/>
      <c r="G593" s="287"/>
      <c r="H593" s="305"/>
      <c r="I593" s="268"/>
      <c r="K593" s="241"/>
    </row>
    <row r="594" spans="1:11" ht="12.75">
      <c r="A594" s="3"/>
      <c r="B594" s="4"/>
      <c r="E594" s="265"/>
      <c r="F594" s="288"/>
      <c r="G594" s="287"/>
      <c r="H594" s="305"/>
      <c r="I594" s="268"/>
      <c r="K594" s="241"/>
    </row>
    <row r="595" spans="1:11" ht="12.75">
      <c r="A595" s="3"/>
      <c r="B595" s="4"/>
      <c r="E595" s="265"/>
      <c r="F595" s="288"/>
      <c r="G595" s="287"/>
      <c r="H595" s="305"/>
      <c r="I595" s="268"/>
      <c r="K595" s="241"/>
    </row>
    <row r="596" spans="1:11" ht="12.75">
      <c r="A596" s="3"/>
      <c r="B596" s="4"/>
      <c r="E596" s="265"/>
      <c r="F596" s="288"/>
      <c r="G596" s="287"/>
      <c r="H596" s="305"/>
      <c r="I596" s="268"/>
      <c r="K596" s="241"/>
    </row>
    <row r="597" spans="1:11" ht="12.75">
      <c r="A597" s="3"/>
      <c r="B597" s="4"/>
      <c r="E597" s="265"/>
      <c r="F597" s="288"/>
      <c r="G597" s="287"/>
      <c r="H597" s="305"/>
      <c r="I597" s="268"/>
      <c r="K597" s="241"/>
    </row>
    <row r="598" spans="1:11" ht="12.75">
      <c r="A598" s="3"/>
      <c r="B598" s="4"/>
      <c r="E598" s="265"/>
      <c r="F598" s="288"/>
      <c r="G598" s="287"/>
      <c r="H598" s="305"/>
      <c r="I598" s="268"/>
      <c r="K598" s="241"/>
    </row>
    <row r="599" spans="1:11" ht="12.75">
      <c r="A599" s="3"/>
      <c r="B599" s="4"/>
      <c r="E599" s="265"/>
      <c r="F599" s="288"/>
      <c r="G599" s="287"/>
      <c r="H599" s="305"/>
      <c r="I599" s="268"/>
      <c r="K599" s="241"/>
    </row>
    <row r="600" spans="1:11" ht="12.75">
      <c r="A600" s="3"/>
      <c r="B600" s="4"/>
      <c r="E600" s="265"/>
      <c r="F600" s="288"/>
      <c r="G600" s="287"/>
      <c r="H600" s="305"/>
      <c r="I600" s="268"/>
      <c r="K600" s="241"/>
    </row>
    <row r="601" spans="1:11" ht="12.75">
      <c r="A601" s="3"/>
      <c r="B601" s="4"/>
      <c r="E601" s="265"/>
      <c r="F601" s="288"/>
      <c r="G601" s="287"/>
      <c r="H601" s="305"/>
      <c r="I601" s="268"/>
      <c r="K601" s="241"/>
    </row>
    <row r="602" spans="1:11" ht="12.75">
      <c r="A602" s="3"/>
      <c r="B602" s="4"/>
      <c r="E602" s="265"/>
      <c r="F602" s="288"/>
      <c r="G602" s="287"/>
      <c r="H602" s="305"/>
      <c r="I602" s="268"/>
      <c r="K602" s="241"/>
    </row>
    <row r="603" spans="1:11" ht="12.75">
      <c r="A603" s="3"/>
      <c r="B603" s="4"/>
      <c r="E603" s="265"/>
      <c r="F603" s="288"/>
      <c r="G603" s="287"/>
      <c r="H603" s="305"/>
      <c r="I603" s="268"/>
      <c r="K603" s="241"/>
    </row>
    <row r="604" spans="1:11" ht="12.75">
      <c r="A604" s="3"/>
      <c r="B604" s="4"/>
      <c r="E604" s="265"/>
      <c r="F604" s="288"/>
      <c r="G604" s="287"/>
      <c r="H604" s="305"/>
      <c r="I604" s="268"/>
      <c r="K604" s="241"/>
    </row>
    <row r="605" spans="1:11" ht="12.75">
      <c r="A605" s="3"/>
      <c r="B605" s="4"/>
      <c r="E605" s="265"/>
      <c r="F605" s="288"/>
      <c r="G605" s="287"/>
      <c r="H605" s="305"/>
      <c r="I605" s="268"/>
      <c r="K605" s="241"/>
    </row>
    <row r="606" spans="1:11" ht="12.75">
      <c r="A606" s="3"/>
      <c r="B606" s="4"/>
      <c r="E606" s="265"/>
      <c r="F606" s="288"/>
      <c r="G606" s="287"/>
      <c r="H606" s="305"/>
      <c r="I606" s="268"/>
      <c r="K606" s="241"/>
    </row>
    <row r="607" spans="1:11" ht="12.75">
      <c r="A607" s="3"/>
      <c r="B607" s="4"/>
      <c r="E607" s="265"/>
      <c r="F607" s="288"/>
      <c r="G607" s="287"/>
      <c r="H607" s="305"/>
      <c r="I607" s="268"/>
      <c r="K607" s="241"/>
    </row>
    <row r="608" spans="1:11" ht="12.75">
      <c r="A608" s="3"/>
      <c r="B608" s="4"/>
      <c r="E608" s="265"/>
      <c r="F608" s="288"/>
      <c r="G608" s="287"/>
      <c r="H608" s="305"/>
      <c r="I608" s="268"/>
      <c r="K608" s="241"/>
    </row>
    <row r="609" spans="1:11" ht="12.75">
      <c r="A609" s="3"/>
      <c r="B609" s="4"/>
      <c r="E609" s="265"/>
      <c r="F609" s="288"/>
      <c r="G609" s="287"/>
      <c r="H609" s="305"/>
      <c r="I609" s="268"/>
      <c r="K609" s="241"/>
    </row>
    <row r="610" spans="1:11" ht="12.75">
      <c r="A610" s="3"/>
      <c r="B610" s="4"/>
      <c r="E610" s="265"/>
      <c r="F610" s="288"/>
      <c r="G610" s="287"/>
      <c r="H610" s="305"/>
      <c r="I610" s="268"/>
      <c r="K610" s="241"/>
    </row>
    <row r="611" spans="1:11" ht="12.75">
      <c r="A611" s="3"/>
      <c r="B611" s="4"/>
      <c r="E611" s="265"/>
      <c r="F611" s="288"/>
      <c r="G611" s="287"/>
      <c r="H611" s="305"/>
      <c r="I611" s="268"/>
      <c r="K611" s="241"/>
    </row>
    <row r="612" spans="1:11" ht="12.75">
      <c r="A612" s="3"/>
      <c r="B612" s="4"/>
      <c r="E612" s="265"/>
      <c r="F612" s="288"/>
      <c r="G612" s="287"/>
      <c r="H612" s="305"/>
      <c r="I612" s="268"/>
      <c r="K612" s="241"/>
    </row>
    <row r="613" spans="1:11" ht="12.75">
      <c r="A613" s="3"/>
      <c r="B613" s="4"/>
      <c r="E613" s="265"/>
      <c r="F613" s="288"/>
      <c r="G613" s="287"/>
      <c r="H613" s="305"/>
      <c r="I613" s="268"/>
      <c r="K613" s="241"/>
    </row>
    <row r="614" spans="1:11" ht="12.75">
      <c r="A614" s="3"/>
      <c r="B614" s="4"/>
      <c r="E614" s="265"/>
      <c r="F614" s="288"/>
      <c r="G614" s="287"/>
      <c r="H614" s="305"/>
      <c r="I614" s="268"/>
      <c r="K614" s="241"/>
    </row>
    <row r="615" spans="1:11" ht="12.75">
      <c r="A615" s="3"/>
      <c r="B615" s="4"/>
      <c r="E615" s="265"/>
      <c r="F615" s="288"/>
      <c r="G615" s="287"/>
      <c r="H615" s="305"/>
      <c r="I615" s="268"/>
      <c r="K615" s="241"/>
    </row>
    <row r="616" spans="1:11" ht="12.75">
      <c r="A616" s="3"/>
      <c r="B616" s="4"/>
      <c r="E616" s="265"/>
      <c r="F616" s="288"/>
      <c r="G616" s="287"/>
      <c r="H616" s="305"/>
      <c r="I616" s="268"/>
      <c r="K616" s="241"/>
    </row>
    <row r="617" spans="1:11" ht="12.75">
      <c r="A617" s="3"/>
      <c r="B617" s="4"/>
      <c r="E617" s="265"/>
      <c r="F617" s="288"/>
      <c r="G617" s="287"/>
      <c r="H617" s="305"/>
      <c r="I617" s="268"/>
      <c r="K617" s="241"/>
    </row>
    <row r="618" spans="1:11" ht="12.75">
      <c r="A618" s="3"/>
      <c r="B618" s="4"/>
      <c r="E618" s="265"/>
      <c r="F618" s="288"/>
      <c r="G618" s="287"/>
      <c r="H618" s="305"/>
      <c r="I618" s="268"/>
      <c r="K618" s="241"/>
    </row>
    <row r="619" spans="1:11" ht="12.75">
      <c r="A619" s="3"/>
      <c r="B619" s="4"/>
      <c r="E619" s="265"/>
      <c r="F619" s="288"/>
      <c r="G619" s="287"/>
      <c r="H619" s="305"/>
      <c r="I619" s="268"/>
      <c r="K619" s="241"/>
    </row>
    <row r="620" spans="1:11" ht="12.75">
      <c r="A620" s="3"/>
      <c r="B620" s="4"/>
      <c r="E620" s="265"/>
      <c r="F620" s="288"/>
      <c r="G620" s="287"/>
      <c r="H620" s="305"/>
      <c r="I620" s="268"/>
      <c r="K620" s="241"/>
    </row>
    <row r="621" spans="1:11" ht="12.75">
      <c r="A621" s="3"/>
      <c r="B621" s="4"/>
      <c r="E621" s="265"/>
      <c r="F621" s="288"/>
      <c r="G621" s="287"/>
      <c r="H621" s="305"/>
      <c r="I621" s="268"/>
      <c r="K621" s="241"/>
    </row>
    <row r="622" spans="1:11" ht="12.75">
      <c r="A622" s="3"/>
      <c r="B622" s="4"/>
      <c r="E622" s="265"/>
      <c r="F622" s="288"/>
      <c r="G622" s="287"/>
      <c r="H622" s="305"/>
      <c r="I622" s="268"/>
      <c r="K622" s="241"/>
    </row>
    <row r="623" spans="1:11" ht="12.75">
      <c r="A623" s="3"/>
      <c r="B623" s="4"/>
      <c r="E623" s="265"/>
      <c r="F623" s="288"/>
      <c r="G623" s="287"/>
      <c r="H623" s="305"/>
      <c r="I623" s="268"/>
      <c r="K623" s="241"/>
    </row>
    <row r="624" spans="1:11" ht="12.75">
      <c r="A624" s="3"/>
      <c r="B624" s="4"/>
      <c r="E624" s="265"/>
      <c r="F624" s="288"/>
      <c r="G624" s="287"/>
      <c r="H624" s="305"/>
      <c r="I624" s="268"/>
      <c r="K624" s="241"/>
    </row>
    <row r="625" spans="1:11" ht="12.75">
      <c r="A625" s="3"/>
      <c r="B625" s="4"/>
      <c r="E625" s="265"/>
      <c r="F625" s="288"/>
      <c r="G625" s="287"/>
      <c r="H625" s="305"/>
      <c r="I625" s="268"/>
      <c r="K625" s="241"/>
    </row>
    <row r="626" spans="1:11" ht="12.75">
      <c r="A626" s="3"/>
      <c r="B626" s="4"/>
      <c r="E626" s="265"/>
      <c r="F626" s="288"/>
      <c r="G626" s="287"/>
      <c r="H626" s="305"/>
      <c r="I626" s="268"/>
      <c r="K626" s="241"/>
    </row>
    <row r="627" spans="1:11" ht="12.75">
      <c r="A627" s="3"/>
      <c r="B627" s="4"/>
      <c r="E627" s="265"/>
      <c r="F627" s="288"/>
      <c r="G627" s="287"/>
      <c r="H627" s="305"/>
      <c r="I627" s="268"/>
      <c r="K627" s="241"/>
    </row>
    <row r="628" spans="1:11" ht="12.75">
      <c r="A628" s="3"/>
      <c r="B628" s="4"/>
      <c r="E628" s="265"/>
      <c r="F628" s="288"/>
      <c r="G628" s="287"/>
      <c r="H628" s="305"/>
      <c r="I628" s="268"/>
      <c r="K628" s="241"/>
    </row>
    <row r="629" spans="1:11" ht="12.75">
      <c r="A629" s="3"/>
      <c r="B629" s="4"/>
      <c r="E629" s="265"/>
      <c r="F629" s="288"/>
      <c r="G629" s="287"/>
      <c r="H629" s="305"/>
      <c r="I629" s="268"/>
      <c r="K629" s="241"/>
    </row>
    <row r="630" spans="1:11" ht="12.75">
      <c r="A630" s="3"/>
      <c r="B630" s="4"/>
      <c r="E630" s="265"/>
      <c r="F630" s="288"/>
      <c r="G630" s="287"/>
      <c r="H630" s="305"/>
      <c r="I630" s="268"/>
      <c r="K630" s="241"/>
    </row>
    <row r="631" spans="1:11" ht="12.75">
      <c r="A631" s="3"/>
      <c r="B631" s="4"/>
      <c r="E631" s="265"/>
      <c r="F631" s="288"/>
      <c r="G631" s="287"/>
      <c r="H631" s="305"/>
      <c r="I631" s="268"/>
      <c r="K631" s="241"/>
    </row>
    <row r="632" spans="1:11" ht="12.75">
      <c r="A632" s="3"/>
      <c r="B632" s="4"/>
      <c r="E632" s="265"/>
      <c r="F632" s="288"/>
      <c r="G632" s="287"/>
      <c r="H632" s="305"/>
      <c r="I632" s="268"/>
      <c r="K632" s="241"/>
    </row>
    <row r="633" spans="1:11" ht="12.75">
      <c r="A633" s="3"/>
      <c r="B633" s="4"/>
      <c r="E633" s="265"/>
      <c r="F633" s="288"/>
      <c r="G633" s="287"/>
      <c r="H633" s="305"/>
      <c r="I633" s="268"/>
      <c r="K633" s="241"/>
    </row>
    <row r="634" spans="1:11" ht="12.75">
      <c r="A634" s="3"/>
      <c r="B634" s="4"/>
      <c r="E634" s="265"/>
      <c r="F634" s="288"/>
      <c r="G634" s="287"/>
      <c r="H634" s="305"/>
      <c r="I634" s="268"/>
      <c r="K634" s="241"/>
    </row>
    <row r="635" spans="1:11" ht="12.75">
      <c r="A635" s="3"/>
      <c r="B635" s="4"/>
      <c r="E635" s="265"/>
      <c r="F635" s="288"/>
      <c r="G635" s="287"/>
      <c r="H635" s="305"/>
      <c r="I635" s="268"/>
      <c r="K635" s="241"/>
    </row>
    <row r="636" spans="1:11" ht="12.75">
      <c r="A636" s="3"/>
      <c r="B636" s="4"/>
      <c r="E636" s="265"/>
      <c r="F636" s="288"/>
      <c r="G636" s="287"/>
      <c r="H636" s="305"/>
      <c r="I636" s="268"/>
      <c r="K636" s="241"/>
    </row>
    <row r="637" spans="1:11" ht="12.75">
      <c r="A637" s="3"/>
      <c r="B637" s="4"/>
      <c r="E637" s="265"/>
      <c r="F637" s="288"/>
      <c r="G637" s="287"/>
      <c r="H637" s="305"/>
      <c r="I637" s="268"/>
      <c r="K637" s="241"/>
    </row>
    <row r="638" spans="1:11" ht="12.75">
      <c r="A638" s="3"/>
      <c r="B638" s="4"/>
      <c r="E638" s="265"/>
      <c r="F638" s="288"/>
      <c r="G638" s="287"/>
      <c r="H638" s="305"/>
      <c r="I638" s="268"/>
      <c r="K638" s="241"/>
    </row>
    <row r="639" spans="1:11" ht="12.75">
      <c r="A639" s="3"/>
      <c r="B639" s="4"/>
      <c r="E639" s="265"/>
      <c r="F639" s="288"/>
      <c r="G639" s="287"/>
      <c r="H639" s="305"/>
      <c r="I639" s="268"/>
      <c r="K639" s="241"/>
    </row>
    <row r="640" spans="1:11" ht="12.75">
      <c r="A640" s="3"/>
      <c r="B640" s="4"/>
      <c r="E640" s="265"/>
      <c r="F640" s="288"/>
      <c r="G640" s="287"/>
      <c r="H640" s="305"/>
      <c r="I640" s="268"/>
      <c r="K640" s="241"/>
    </row>
    <row r="641" spans="1:11" ht="12.75">
      <c r="A641" s="3"/>
      <c r="B641" s="4"/>
      <c r="E641" s="265"/>
      <c r="F641" s="288"/>
      <c r="G641" s="287"/>
      <c r="H641" s="305"/>
      <c r="I641" s="268"/>
      <c r="K641" s="241"/>
    </row>
    <row r="642" spans="1:11" ht="12.75">
      <c r="A642" s="3"/>
      <c r="B642" s="4"/>
      <c r="E642" s="265"/>
      <c r="F642" s="288"/>
      <c r="G642" s="287"/>
      <c r="H642" s="305"/>
      <c r="I642" s="268"/>
      <c r="K642" s="241"/>
    </row>
    <row r="643" spans="1:11" ht="12.75">
      <c r="A643" s="3"/>
      <c r="B643" s="4"/>
      <c r="E643" s="265"/>
      <c r="F643" s="288"/>
      <c r="G643" s="287"/>
      <c r="H643" s="305"/>
      <c r="I643" s="268"/>
      <c r="K643" s="241"/>
    </row>
    <row r="644" spans="1:11" ht="12.75">
      <c r="A644" s="3"/>
      <c r="B644" s="4"/>
      <c r="E644" s="265"/>
      <c r="F644" s="288"/>
      <c r="G644" s="287"/>
      <c r="H644" s="305"/>
      <c r="I644" s="268"/>
      <c r="K644" s="241"/>
    </row>
    <row r="645" spans="1:11" ht="12.75">
      <c r="A645" s="3"/>
      <c r="B645" s="4"/>
      <c r="E645" s="265"/>
      <c r="F645" s="288"/>
      <c r="G645" s="287"/>
      <c r="H645" s="305"/>
      <c r="I645" s="268"/>
      <c r="K645" s="241"/>
    </row>
    <row r="646" spans="1:11" ht="12.75">
      <c r="A646" s="3"/>
      <c r="B646" s="4"/>
      <c r="E646" s="265"/>
      <c r="F646" s="288"/>
      <c r="G646" s="287"/>
      <c r="H646" s="305"/>
      <c r="I646" s="268"/>
      <c r="K646" s="241"/>
    </row>
    <row r="647" spans="1:11" ht="12.75">
      <c r="A647" s="3"/>
      <c r="B647" s="4"/>
      <c r="E647" s="265"/>
      <c r="F647" s="288"/>
      <c r="G647" s="287"/>
      <c r="H647" s="305"/>
      <c r="I647" s="268"/>
      <c r="K647" s="241"/>
    </row>
    <row r="648" spans="1:11" ht="12.75">
      <c r="A648" s="3"/>
      <c r="B648" s="4"/>
      <c r="E648" s="265"/>
      <c r="F648" s="288"/>
      <c r="G648" s="287"/>
      <c r="H648" s="305"/>
      <c r="I648" s="268"/>
      <c r="K648" s="241"/>
    </row>
    <row r="649" spans="1:11" ht="12.75">
      <c r="A649" s="3"/>
      <c r="B649" s="4"/>
      <c r="E649" s="265"/>
      <c r="F649" s="288"/>
      <c r="G649" s="287"/>
      <c r="H649" s="305"/>
      <c r="I649" s="268"/>
      <c r="K649" s="241"/>
    </row>
    <row r="650" spans="1:11" ht="12.75">
      <c r="A650" s="3"/>
      <c r="B650" s="4"/>
      <c r="E650" s="265"/>
      <c r="F650" s="288"/>
      <c r="G650" s="287"/>
      <c r="H650" s="305"/>
      <c r="I650" s="268"/>
      <c r="K650" s="241"/>
    </row>
    <row r="651" spans="1:11" ht="12.75">
      <c r="A651" s="3"/>
      <c r="B651" s="4"/>
      <c r="E651" s="265"/>
      <c r="F651" s="288"/>
      <c r="G651" s="287"/>
      <c r="H651" s="305"/>
      <c r="I651" s="268"/>
      <c r="K651" s="241"/>
    </row>
    <row r="652" spans="1:11" ht="12.75">
      <c r="A652" s="3"/>
      <c r="B652" s="4"/>
      <c r="E652" s="265"/>
      <c r="F652" s="288"/>
      <c r="G652" s="287"/>
      <c r="H652" s="305"/>
      <c r="I652" s="268"/>
      <c r="K652" s="241"/>
    </row>
    <row r="653" spans="1:11" ht="12.75">
      <c r="A653" s="3"/>
      <c r="B653" s="4"/>
      <c r="E653" s="265"/>
      <c r="F653" s="288"/>
      <c r="G653" s="287"/>
      <c r="H653" s="305"/>
      <c r="I653" s="268"/>
      <c r="K653" s="241"/>
    </row>
    <row r="654" spans="1:11" ht="12.75">
      <c r="A654" s="3"/>
      <c r="B654" s="4"/>
      <c r="E654" s="265"/>
      <c r="F654" s="288"/>
      <c r="G654" s="287"/>
      <c r="H654" s="305"/>
      <c r="I654" s="268"/>
      <c r="K654" s="241"/>
    </row>
    <row r="655" spans="1:11" ht="12.75">
      <c r="A655" s="3"/>
      <c r="B655" s="4"/>
      <c r="E655" s="265"/>
      <c r="F655" s="288"/>
      <c r="G655" s="287"/>
      <c r="H655" s="305"/>
      <c r="I655" s="268"/>
      <c r="K655" s="241"/>
    </row>
    <row r="656" spans="1:11" ht="12.75">
      <c r="A656" s="3"/>
      <c r="B656" s="4"/>
      <c r="E656" s="265"/>
      <c r="F656" s="288"/>
      <c r="G656" s="287"/>
      <c r="H656" s="305"/>
      <c r="I656" s="268"/>
      <c r="K656" s="241"/>
    </row>
    <row r="657" spans="1:11" ht="12.75">
      <c r="A657" s="3"/>
      <c r="B657" s="4"/>
      <c r="E657" s="265"/>
      <c r="F657" s="288"/>
      <c r="G657" s="287"/>
      <c r="H657" s="305"/>
      <c r="I657" s="268"/>
      <c r="K657" s="241"/>
    </row>
    <row r="658" spans="1:11" ht="12.75">
      <c r="A658" s="3"/>
      <c r="B658" s="4"/>
      <c r="E658" s="265"/>
      <c r="F658" s="288"/>
      <c r="G658" s="287"/>
      <c r="H658" s="305"/>
      <c r="I658" s="268"/>
      <c r="K658" s="241"/>
    </row>
    <row r="659" spans="1:11" ht="12.75">
      <c r="A659" s="3"/>
      <c r="B659" s="4"/>
      <c r="E659" s="265"/>
      <c r="F659" s="288"/>
      <c r="G659" s="287"/>
      <c r="H659" s="305"/>
      <c r="I659" s="268"/>
      <c r="K659" s="241"/>
    </row>
    <row r="660" spans="1:11" ht="12.75">
      <c r="A660" s="3"/>
      <c r="B660" s="4"/>
      <c r="E660" s="265"/>
      <c r="F660" s="288"/>
      <c r="G660" s="287"/>
      <c r="H660" s="305"/>
      <c r="I660" s="268"/>
      <c r="K660" s="241"/>
    </row>
    <row r="661" spans="1:11" ht="12.75">
      <c r="A661" s="3"/>
      <c r="B661" s="4"/>
      <c r="E661" s="265"/>
      <c r="F661" s="288"/>
      <c r="G661" s="287"/>
      <c r="H661" s="305"/>
      <c r="I661" s="268"/>
      <c r="K661" s="241"/>
    </row>
    <row r="662" spans="1:11" ht="12.75">
      <c r="A662" s="3"/>
      <c r="B662" s="4"/>
      <c r="E662" s="265"/>
      <c r="F662" s="288"/>
      <c r="G662" s="287"/>
      <c r="H662" s="305"/>
      <c r="I662" s="268"/>
      <c r="K662" s="241"/>
    </row>
    <row r="663" spans="1:11" ht="12.75">
      <c r="A663" s="3"/>
      <c r="B663" s="4"/>
      <c r="E663" s="265"/>
      <c r="F663" s="288"/>
      <c r="G663" s="287"/>
      <c r="H663" s="305"/>
      <c r="I663" s="268"/>
      <c r="K663" s="241"/>
    </row>
    <row r="664" spans="1:11" ht="12.75">
      <c r="A664" s="3"/>
      <c r="B664" s="4"/>
      <c r="E664" s="265"/>
      <c r="F664" s="288"/>
      <c r="G664" s="287"/>
      <c r="H664" s="305"/>
      <c r="I664" s="268"/>
      <c r="K664" s="241"/>
    </row>
    <row r="665" spans="1:11" ht="12.75">
      <c r="A665" s="3"/>
      <c r="B665" s="4"/>
      <c r="E665" s="265"/>
      <c r="F665" s="288"/>
      <c r="G665" s="287"/>
      <c r="H665" s="305"/>
      <c r="I665" s="268"/>
      <c r="K665" s="241"/>
    </row>
    <row r="666" spans="1:11" ht="12.75">
      <c r="A666" s="3"/>
      <c r="B666" s="4"/>
      <c r="E666" s="265"/>
      <c r="F666" s="288"/>
      <c r="G666" s="287"/>
      <c r="H666" s="305"/>
      <c r="I666" s="268"/>
      <c r="K666" s="241"/>
    </row>
    <row r="667" spans="1:11" ht="12.75">
      <c r="A667" s="3"/>
      <c r="B667" s="4"/>
      <c r="E667" s="265"/>
      <c r="F667" s="288"/>
      <c r="G667" s="287"/>
      <c r="H667" s="305"/>
      <c r="I667" s="268"/>
      <c r="K667" s="241"/>
    </row>
    <row r="668" spans="1:11" ht="12.75">
      <c r="A668" s="3"/>
      <c r="B668" s="4"/>
      <c r="E668" s="265"/>
      <c r="F668" s="288"/>
      <c r="G668" s="287"/>
      <c r="H668" s="305"/>
      <c r="I668" s="268"/>
      <c r="K668" s="241"/>
    </row>
    <row r="669" spans="1:11" ht="12.75">
      <c r="A669" s="3"/>
      <c r="B669" s="4"/>
      <c r="E669" s="265"/>
      <c r="F669" s="288"/>
      <c r="G669" s="287"/>
      <c r="H669" s="305"/>
      <c r="I669" s="268"/>
      <c r="K669" s="241"/>
    </row>
    <row r="670" spans="1:11" ht="12.75">
      <c r="A670" s="3"/>
      <c r="B670" s="4"/>
      <c r="E670" s="265"/>
      <c r="F670" s="288"/>
      <c r="G670" s="287"/>
      <c r="H670" s="305"/>
      <c r="I670" s="268"/>
      <c r="K670" s="241"/>
    </row>
    <row r="671" spans="1:11" ht="12.75">
      <c r="A671" s="3"/>
      <c r="B671" s="4"/>
      <c r="E671" s="265"/>
      <c r="F671" s="288"/>
      <c r="G671" s="287"/>
      <c r="H671" s="305"/>
      <c r="I671" s="268"/>
      <c r="K671" s="241"/>
    </row>
    <row r="672" spans="1:11" ht="12.75">
      <c r="A672" s="3"/>
      <c r="B672" s="4"/>
      <c r="E672" s="265"/>
      <c r="F672" s="288"/>
      <c r="G672" s="287"/>
      <c r="H672" s="305"/>
      <c r="I672" s="268"/>
      <c r="K672" s="241"/>
    </row>
    <row r="673" spans="1:11" ht="12.75">
      <c r="A673" s="3"/>
      <c r="B673" s="4"/>
      <c r="E673" s="265"/>
      <c r="F673" s="288"/>
      <c r="G673" s="287"/>
      <c r="H673" s="305"/>
      <c r="I673" s="268"/>
      <c r="K673" s="241"/>
    </row>
    <row r="674" spans="1:11" ht="12.75">
      <c r="A674" s="3"/>
      <c r="B674" s="4"/>
      <c r="E674" s="265"/>
      <c r="F674" s="288"/>
      <c r="G674" s="287"/>
      <c r="H674" s="305"/>
      <c r="I674" s="268"/>
      <c r="K674" s="241"/>
    </row>
    <row r="675" spans="1:11" ht="12.75">
      <c r="A675" s="3"/>
      <c r="B675" s="4"/>
      <c r="E675" s="265"/>
      <c r="F675" s="288"/>
      <c r="G675" s="287"/>
      <c r="H675" s="305"/>
      <c r="I675" s="268"/>
      <c r="K675" s="241"/>
    </row>
    <row r="676" spans="1:11" ht="12.75">
      <c r="A676" s="3"/>
      <c r="B676" s="4"/>
      <c r="E676" s="265"/>
      <c r="F676" s="288"/>
      <c r="G676" s="287"/>
      <c r="H676" s="305"/>
      <c r="I676" s="268"/>
      <c r="K676" s="241"/>
    </row>
    <row r="677" spans="1:11" ht="12.75">
      <c r="A677" s="3"/>
      <c r="B677" s="4"/>
      <c r="E677" s="265"/>
      <c r="F677" s="288"/>
      <c r="G677" s="287"/>
      <c r="H677" s="305"/>
      <c r="I677" s="268"/>
      <c r="K677" s="241"/>
    </row>
    <row r="678" spans="1:11" ht="12.75">
      <c r="A678" s="3"/>
      <c r="B678" s="4"/>
      <c r="E678" s="265"/>
      <c r="F678" s="288"/>
      <c r="G678" s="287"/>
      <c r="H678" s="305"/>
      <c r="I678" s="268"/>
      <c r="K678" s="241"/>
    </row>
    <row r="679" spans="1:11" ht="12.75">
      <c r="A679" s="3"/>
      <c r="B679" s="4"/>
      <c r="E679" s="265"/>
      <c r="F679" s="288"/>
      <c r="G679" s="287"/>
      <c r="H679" s="305"/>
      <c r="I679" s="268"/>
      <c r="K679" s="241"/>
    </row>
    <row r="680" spans="1:11" ht="12.75">
      <c r="A680" s="3"/>
      <c r="B680" s="4"/>
      <c r="E680" s="265"/>
      <c r="F680" s="288"/>
      <c r="G680" s="287"/>
      <c r="H680" s="305"/>
      <c r="I680" s="268"/>
      <c r="K680" s="241"/>
    </row>
    <row r="681" spans="1:11" ht="12.75">
      <c r="A681" s="3"/>
      <c r="B681" s="4"/>
      <c r="E681" s="265"/>
      <c r="F681" s="288"/>
      <c r="G681" s="287"/>
      <c r="H681" s="305"/>
      <c r="I681" s="268"/>
      <c r="K681" s="241"/>
    </row>
    <row r="682" spans="1:11" ht="12.75">
      <c r="A682" s="3"/>
      <c r="B682" s="4"/>
      <c r="E682" s="265"/>
      <c r="F682" s="288"/>
      <c r="G682" s="287"/>
      <c r="H682" s="305"/>
      <c r="I682" s="268"/>
      <c r="K682" s="241"/>
    </row>
    <row r="683" spans="1:11" ht="12.75">
      <c r="A683" s="3"/>
      <c r="B683" s="4"/>
      <c r="E683" s="265"/>
      <c r="F683" s="288"/>
      <c r="G683" s="287"/>
      <c r="H683" s="305"/>
      <c r="I683" s="268"/>
      <c r="K683" s="241"/>
    </row>
    <row r="684" spans="1:11" ht="12.75">
      <c r="A684" s="3"/>
      <c r="B684" s="4"/>
      <c r="E684" s="265"/>
      <c r="F684" s="288"/>
      <c r="G684" s="287"/>
      <c r="H684" s="305"/>
      <c r="I684" s="268"/>
      <c r="K684" s="241"/>
    </row>
    <row r="685" spans="1:11" ht="12.75">
      <c r="A685" s="3"/>
      <c r="B685" s="4"/>
      <c r="E685" s="265"/>
      <c r="F685" s="288"/>
      <c r="G685" s="287"/>
      <c r="H685" s="305"/>
      <c r="I685" s="268"/>
      <c r="K685" s="241"/>
    </row>
    <row r="686" spans="1:11" ht="12.75">
      <c r="A686" s="3"/>
      <c r="B686" s="4"/>
      <c r="E686" s="265"/>
      <c r="F686" s="288"/>
      <c r="G686" s="287"/>
      <c r="H686" s="305"/>
      <c r="I686" s="268"/>
      <c r="K686" s="241"/>
    </row>
    <row r="687" spans="1:11" ht="12.75">
      <c r="A687" s="3"/>
      <c r="B687" s="4"/>
      <c r="E687" s="265"/>
      <c r="F687" s="288"/>
      <c r="G687" s="287"/>
      <c r="H687" s="305"/>
      <c r="I687" s="268"/>
      <c r="K687" s="241"/>
    </row>
    <row r="688" spans="1:11" ht="12.75">
      <c r="A688" s="3"/>
      <c r="B688" s="4"/>
      <c r="E688" s="265"/>
      <c r="F688" s="288"/>
      <c r="G688" s="287"/>
      <c r="H688" s="305"/>
      <c r="I688" s="268"/>
      <c r="K688" s="241"/>
    </row>
    <row r="689" spans="1:11" ht="12.75">
      <c r="A689" s="3"/>
      <c r="B689" s="4"/>
      <c r="E689" s="265"/>
      <c r="F689" s="288"/>
      <c r="G689" s="287"/>
      <c r="H689" s="305"/>
      <c r="I689" s="268"/>
      <c r="K689" s="241"/>
    </row>
    <row r="690" spans="1:11" ht="12.75">
      <c r="A690" s="3"/>
      <c r="B690" s="4"/>
      <c r="E690" s="265"/>
      <c r="F690" s="288"/>
      <c r="G690" s="287"/>
      <c r="H690" s="305"/>
      <c r="I690" s="268"/>
      <c r="K690" s="241"/>
    </row>
    <row r="691" spans="1:11" ht="12.75">
      <c r="A691" s="3"/>
      <c r="B691" s="4"/>
      <c r="E691" s="265"/>
      <c r="F691" s="288"/>
      <c r="G691" s="287"/>
      <c r="H691" s="305"/>
      <c r="I691" s="268"/>
      <c r="K691" s="241"/>
    </row>
    <row r="692" spans="1:11" ht="12.75">
      <c r="A692" s="3"/>
      <c r="B692" s="4"/>
      <c r="E692" s="265"/>
      <c r="F692" s="288"/>
      <c r="G692" s="287"/>
      <c r="H692" s="305"/>
      <c r="I692" s="268"/>
      <c r="K692" s="241"/>
    </row>
    <row r="693" spans="1:11" ht="12.75">
      <c r="A693" s="3"/>
      <c r="B693" s="4"/>
      <c r="E693" s="265"/>
      <c r="F693" s="288"/>
      <c r="G693" s="287"/>
      <c r="H693" s="305"/>
      <c r="I693" s="268"/>
      <c r="K693" s="241"/>
    </row>
    <row r="694" spans="1:11" ht="12.75">
      <c r="A694" s="3"/>
      <c r="B694" s="4"/>
      <c r="E694" s="265"/>
      <c r="F694" s="288"/>
      <c r="G694" s="287"/>
      <c r="H694" s="305"/>
      <c r="I694" s="268"/>
      <c r="K694" s="241"/>
    </row>
    <row r="695" spans="1:11" ht="12.75">
      <c r="A695" s="3"/>
      <c r="B695" s="4"/>
      <c r="E695" s="265"/>
      <c r="F695" s="288"/>
      <c r="G695" s="287"/>
      <c r="H695" s="305"/>
      <c r="I695" s="268"/>
      <c r="K695" s="241"/>
    </row>
    <row r="696" spans="1:11" ht="12.75">
      <c r="A696" s="3"/>
      <c r="B696" s="4"/>
      <c r="E696" s="265"/>
      <c r="F696" s="288"/>
      <c r="G696" s="287"/>
      <c r="H696" s="305"/>
      <c r="I696" s="268"/>
      <c r="K696" s="241"/>
    </row>
    <row r="697" spans="1:11" ht="12.75">
      <c r="A697" s="3"/>
      <c r="B697" s="4"/>
      <c r="E697" s="265"/>
      <c r="F697" s="288"/>
      <c r="G697" s="287"/>
      <c r="H697" s="305"/>
      <c r="I697" s="268"/>
      <c r="K697" s="241"/>
    </row>
    <row r="698" spans="1:11" ht="12.75">
      <c r="A698" s="3"/>
      <c r="B698" s="4"/>
      <c r="E698" s="265"/>
      <c r="F698" s="288"/>
      <c r="G698" s="287"/>
      <c r="H698" s="305"/>
      <c r="I698" s="268"/>
      <c r="K698" s="241"/>
    </row>
    <row r="699" spans="1:11" ht="12.75">
      <c r="A699" s="3"/>
      <c r="B699" s="4"/>
      <c r="E699" s="265"/>
      <c r="F699" s="288"/>
      <c r="G699" s="287"/>
      <c r="H699" s="305"/>
      <c r="I699" s="268"/>
      <c r="K699" s="241"/>
    </row>
    <row r="700" spans="1:11" ht="12.75">
      <c r="A700" s="3"/>
      <c r="B700" s="4"/>
      <c r="E700" s="265"/>
      <c r="F700" s="288"/>
      <c r="G700" s="287"/>
      <c r="H700" s="305"/>
      <c r="I700" s="268"/>
      <c r="K700" s="241"/>
    </row>
    <row r="701" spans="1:11" ht="12.75">
      <c r="A701" s="3"/>
      <c r="B701" s="4"/>
      <c r="E701" s="265"/>
      <c r="F701" s="288"/>
      <c r="G701" s="287"/>
      <c r="H701" s="305"/>
      <c r="I701" s="268"/>
      <c r="K701" s="241"/>
    </row>
    <row r="702" spans="1:11" ht="12.75">
      <c r="A702" s="3"/>
      <c r="B702" s="4"/>
      <c r="E702" s="265"/>
      <c r="F702" s="288"/>
      <c r="G702" s="287"/>
      <c r="H702" s="305"/>
      <c r="I702" s="268"/>
      <c r="K702" s="241"/>
    </row>
    <row r="703" spans="1:11" ht="12.75">
      <c r="A703" s="3"/>
      <c r="B703" s="4"/>
      <c r="E703" s="265"/>
      <c r="F703" s="288"/>
      <c r="G703" s="287"/>
      <c r="H703" s="305"/>
      <c r="I703" s="268"/>
      <c r="K703" s="241"/>
    </row>
    <row r="704" spans="1:11" ht="12.75">
      <c r="A704" s="3"/>
      <c r="B704" s="4"/>
      <c r="E704" s="265"/>
      <c r="F704" s="288"/>
      <c r="G704" s="287"/>
      <c r="H704" s="305"/>
      <c r="I704" s="268"/>
      <c r="K704" s="241"/>
    </row>
    <row r="705" spans="1:11" ht="12.75">
      <c r="A705" s="3"/>
      <c r="B705" s="4"/>
      <c r="E705" s="265"/>
      <c r="F705" s="288"/>
      <c r="G705" s="287"/>
      <c r="H705" s="305"/>
      <c r="I705" s="268"/>
      <c r="K705" s="241"/>
    </row>
    <row r="706" spans="1:11" ht="12.75">
      <c r="A706" s="3"/>
      <c r="B706" s="4"/>
      <c r="E706" s="265"/>
      <c r="F706" s="288"/>
      <c r="G706" s="287"/>
      <c r="H706" s="305"/>
      <c r="I706" s="268"/>
      <c r="K706" s="241"/>
    </row>
    <row r="707" spans="1:11" ht="12.75">
      <c r="A707" s="3"/>
      <c r="B707" s="4"/>
      <c r="E707" s="265"/>
      <c r="F707" s="288"/>
      <c r="G707" s="287"/>
      <c r="H707" s="305"/>
      <c r="I707" s="268"/>
      <c r="K707" s="241"/>
    </row>
    <row r="708" spans="1:11" ht="12.75">
      <c r="A708" s="3"/>
      <c r="B708" s="4"/>
      <c r="E708" s="265"/>
      <c r="F708" s="288"/>
      <c r="G708" s="287"/>
      <c r="H708" s="305"/>
      <c r="I708" s="268"/>
      <c r="K708" s="241"/>
    </row>
    <row r="709" spans="1:11" ht="12.75">
      <c r="A709" s="3"/>
      <c r="B709" s="4"/>
      <c r="E709" s="265"/>
      <c r="F709" s="288"/>
      <c r="G709" s="287"/>
      <c r="H709" s="305"/>
      <c r="I709" s="268"/>
      <c r="K709" s="241"/>
    </row>
    <row r="710" spans="1:11" ht="12.75">
      <c r="A710" s="3"/>
      <c r="B710" s="4"/>
      <c r="E710" s="265"/>
      <c r="F710" s="288"/>
      <c r="G710" s="287"/>
      <c r="H710" s="305"/>
      <c r="I710" s="268"/>
      <c r="K710" s="241"/>
    </row>
    <row r="711" spans="1:11" ht="12.75">
      <c r="A711" s="3"/>
      <c r="B711" s="4"/>
      <c r="E711" s="265"/>
      <c r="F711" s="288"/>
      <c r="G711" s="287"/>
      <c r="H711" s="305"/>
      <c r="I711" s="268"/>
      <c r="K711" s="241"/>
    </row>
    <row r="712" spans="1:11" ht="12.75">
      <c r="A712" s="3"/>
      <c r="B712" s="4"/>
      <c r="E712" s="265"/>
      <c r="F712" s="288"/>
      <c r="G712" s="287"/>
      <c r="H712" s="305"/>
      <c r="I712" s="268"/>
      <c r="K712" s="241"/>
    </row>
    <row r="713" spans="1:11" ht="12.75">
      <c r="A713" s="3"/>
      <c r="B713" s="4"/>
      <c r="E713" s="265"/>
      <c r="F713" s="288"/>
      <c r="G713" s="287"/>
      <c r="H713" s="305"/>
      <c r="I713" s="268"/>
      <c r="K713" s="241"/>
    </row>
    <row r="714" spans="1:11" ht="12.75">
      <c r="A714" s="3"/>
      <c r="B714" s="4"/>
      <c r="E714" s="265"/>
      <c r="F714" s="288"/>
      <c r="G714" s="287"/>
      <c r="H714" s="305"/>
      <c r="I714" s="268"/>
      <c r="K714" s="241"/>
    </row>
    <row r="715" spans="1:11" ht="12.75">
      <c r="A715" s="3"/>
      <c r="B715" s="4"/>
      <c r="E715" s="265"/>
      <c r="F715" s="288"/>
      <c r="G715" s="287"/>
      <c r="H715" s="305"/>
      <c r="I715" s="268"/>
      <c r="K715" s="241"/>
    </row>
    <row r="716" spans="1:11" ht="12.75">
      <c r="A716" s="3"/>
      <c r="B716" s="4"/>
      <c r="E716" s="265"/>
      <c r="F716" s="288"/>
      <c r="G716" s="287"/>
      <c r="H716" s="305"/>
      <c r="I716" s="268"/>
      <c r="K716" s="241"/>
    </row>
    <row r="717" spans="1:11" ht="12.75">
      <c r="A717" s="3"/>
      <c r="B717" s="4"/>
      <c r="E717" s="265"/>
      <c r="F717" s="288"/>
      <c r="G717" s="287"/>
      <c r="H717" s="305"/>
      <c r="I717" s="268"/>
      <c r="K717" s="241"/>
    </row>
    <row r="718" spans="1:11" ht="12.75">
      <c r="A718" s="3"/>
      <c r="B718" s="4"/>
      <c r="E718" s="265"/>
      <c r="F718" s="288"/>
      <c r="G718" s="287"/>
      <c r="H718" s="305"/>
      <c r="I718" s="268"/>
      <c r="K718" s="241"/>
    </row>
    <row r="719" spans="1:11" ht="12.75">
      <c r="A719" s="3"/>
      <c r="B719" s="4"/>
      <c r="E719" s="265"/>
      <c r="F719" s="288"/>
      <c r="G719" s="287"/>
      <c r="H719" s="305"/>
      <c r="I719" s="268"/>
      <c r="K719" s="241"/>
    </row>
    <row r="720" spans="1:11" ht="12.75">
      <c r="A720" s="3"/>
      <c r="B720" s="4"/>
      <c r="E720" s="265"/>
      <c r="F720" s="288"/>
      <c r="G720" s="287"/>
      <c r="H720" s="305"/>
      <c r="I720" s="268"/>
      <c r="K720" s="241"/>
    </row>
    <row r="721" spans="1:11" ht="12.75">
      <c r="A721" s="3"/>
      <c r="B721" s="4"/>
      <c r="E721" s="265"/>
      <c r="F721" s="288"/>
      <c r="G721" s="287"/>
      <c r="H721" s="305"/>
      <c r="I721" s="268"/>
      <c r="K721" s="241"/>
    </row>
    <row r="722" spans="1:11" ht="12.75">
      <c r="A722" s="3"/>
      <c r="B722" s="4"/>
      <c r="E722" s="265"/>
      <c r="F722" s="288"/>
      <c r="G722" s="287"/>
      <c r="H722" s="305"/>
      <c r="I722" s="268"/>
      <c r="K722" s="241"/>
    </row>
    <row r="723" spans="1:11" ht="12.75">
      <c r="A723" s="3"/>
      <c r="B723" s="4"/>
      <c r="E723" s="265"/>
      <c r="F723" s="288"/>
      <c r="G723" s="287"/>
      <c r="H723" s="305"/>
      <c r="I723" s="268"/>
      <c r="K723" s="241"/>
    </row>
    <row r="724" spans="1:11" ht="12.75">
      <c r="A724" s="3"/>
      <c r="B724" s="4"/>
      <c r="E724" s="265"/>
      <c r="F724" s="288"/>
      <c r="G724" s="287"/>
      <c r="H724" s="305"/>
      <c r="I724" s="268"/>
      <c r="K724" s="241"/>
    </row>
    <row r="725" spans="1:11" ht="12.75">
      <c r="A725" s="3"/>
      <c r="B725" s="4"/>
      <c r="E725" s="265"/>
      <c r="F725" s="288"/>
      <c r="G725" s="287"/>
      <c r="H725" s="305"/>
      <c r="I725" s="268"/>
      <c r="K725" s="241"/>
    </row>
    <row r="726" spans="1:11" ht="12.75">
      <c r="A726" s="3"/>
      <c r="B726" s="4"/>
      <c r="E726" s="265"/>
      <c r="F726" s="288"/>
      <c r="G726" s="287"/>
      <c r="H726" s="305"/>
      <c r="I726" s="268"/>
      <c r="K726" s="241"/>
    </row>
    <row r="727" spans="1:11" ht="12.75">
      <c r="A727" s="3"/>
      <c r="B727" s="4"/>
      <c r="E727" s="265"/>
      <c r="F727" s="288"/>
      <c r="G727" s="287"/>
      <c r="H727" s="305"/>
      <c r="I727" s="268"/>
      <c r="K727" s="241"/>
    </row>
    <row r="728" spans="1:11" ht="12.75">
      <c r="A728" s="3"/>
      <c r="B728" s="4"/>
      <c r="E728" s="265"/>
      <c r="F728" s="288"/>
      <c r="G728" s="287"/>
      <c r="H728" s="305"/>
      <c r="I728" s="268"/>
      <c r="K728" s="241"/>
    </row>
    <row r="729" spans="1:11" ht="12.75">
      <c r="A729" s="3"/>
      <c r="B729" s="4"/>
      <c r="E729" s="265"/>
      <c r="F729" s="288"/>
      <c r="G729" s="287"/>
      <c r="H729" s="305"/>
      <c r="I729" s="268"/>
      <c r="K729" s="241"/>
    </row>
    <row r="730" spans="1:11" ht="12.75">
      <c r="A730" s="3"/>
      <c r="B730" s="4"/>
      <c r="E730" s="265"/>
      <c r="F730" s="288"/>
      <c r="G730" s="287"/>
      <c r="H730" s="305"/>
      <c r="I730" s="268"/>
      <c r="K730" s="241"/>
    </row>
    <row r="731" spans="1:11" ht="12.75">
      <c r="A731" s="3"/>
      <c r="B731" s="4"/>
      <c r="E731" s="265"/>
      <c r="F731" s="288"/>
      <c r="G731" s="287"/>
      <c r="H731" s="305"/>
      <c r="I731" s="268"/>
      <c r="K731" s="241"/>
    </row>
    <row r="732" spans="1:11" ht="12.75">
      <c r="A732" s="3"/>
      <c r="B732" s="4"/>
      <c r="E732" s="265"/>
      <c r="F732" s="288"/>
      <c r="G732" s="287"/>
      <c r="H732" s="305"/>
      <c r="I732" s="268"/>
      <c r="K732" s="241"/>
    </row>
    <row r="733" spans="1:11" ht="12.75">
      <c r="A733" s="3"/>
      <c r="B733" s="4"/>
      <c r="E733" s="265"/>
      <c r="F733" s="288"/>
      <c r="G733" s="287"/>
      <c r="H733" s="305"/>
      <c r="I733" s="268"/>
      <c r="K733" s="241"/>
    </row>
    <row r="734" spans="1:11" ht="12.75">
      <c r="A734" s="3"/>
      <c r="B734" s="4"/>
      <c r="E734" s="265"/>
      <c r="F734" s="288"/>
      <c r="G734" s="287"/>
      <c r="H734" s="305"/>
      <c r="I734" s="268"/>
      <c r="K734" s="241"/>
    </row>
    <row r="735" spans="1:11" ht="12.75">
      <c r="A735" s="3"/>
      <c r="B735" s="4"/>
      <c r="E735" s="265"/>
      <c r="F735" s="288"/>
      <c r="G735" s="287"/>
      <c r="H735" s="305"/>
      <c r="I735" s="268"/>
      <c r="K735" s="241"/>
    </row>
    <row r="736" spans="1:11" ht="12.75">
      <c r="A736" s="3"/>
      <c r="B736" s="4"/>
      <c r="E736" s="265"/>
      <c r="F736" s="288"/>
      <c r="G736" s="287"/>
      <c r="H736" s="305"/>
      <c r="I736" s="268"/>
      <c r="K736" s="241"/>
    </row>
    <row r="737" spans="1:11" ht="12.75">
      <c r="A737" s="3"/>
      <c r="B737" s="4"/>
      <c r="E737" s="265"/>
      <c r="F737" s="288"/>
      <c r="G737" s="287"/>
      <c r="H737" s="305"/>
      <c r="I737" s="268"/>
      <c r="K737" s="241"/>
    </row>
    <row r="738" spans="1:11" ht="12.75">
      <c r="A738" s="3"/>
      <c r="B738" s="4"/>
      <c r="E738" s="265"/>
      <c r="F738" s="288"/>
      <c r="G738" s="287"/>
      <c r="H738" s="305"/>
      <c r="I738" s="268"/>
      <c r="K738" s="241"/>
    </row>
    <row r="739" spans="1:11" ht="12.75">
      <c r="A739" s="3"/>
      <c r="B739" s="4"/>
      <c r="E739" s="265"/>
      <c r="F739" s="288"/>
      <c r="G739" s="287"/>
      <c r="H739" s="305"/>
      <c r="I739" s="268"/>
      <c r="K739" s="241"/>
    </row>
    <row r="740" spans="1:11" ht="12.75">
      <c r="A740" s="3"/>
      <c r="B740" s="4"/>
      <c r="E740" s="265"/>
      <c r="F740" s="288"/>
      <c r="G740" s="287"/>
      <c r="H740" s="305"/>
      <c r="I740" s="268"/>
      <c r="K740" s="241"/>
    </row>
    <row r="741" spans="1:11" ht="12.75">
      <c r="A741" s="3"/>
      <c r="B741" s="4"/>
      <c r="E741" s="265"/>
      <c r="F741" s="288"/>
      <c r="G741" s="287"/>
      <c r="H741" s="305"/>
      <c r="I741" s="268"/>
      <c r="K741" s="241"/>
    </row>
    <row r="742" spans="1:11" ht="12.75">
      <c r="A742" s="3"/>
      <c r="B742" s="4"/>
      <c r="E742" s="265"/>
      <c r="F742" s="288"/>
      <c r="G742" s="287"/>
      <c r="H742" s="305"/>
      <c r="I742" s="268"/>
      <c r="K742" s="241"/>
    </row>
    <row r="743" spans="1:11" ht="12.75">
      <c r="A743" s="3"/>
      <c r="B743" s="4"/>
      <c r="E743" s="265"/>
      <c r="F743" s="288"/>
      <c r="G743" s="287"/>
      <c r="H743" s="305"/>
      <c r="I743" s="268"/>
      <c r="K743" s="241"/>
    </row>
    <row r="744" spans="1:11" ht="12.75">
      <c r="A744" s="3"/>
      <c r="B744" s="4"/>
      <c r="E744" s="265"/>
      <c r="F744" s="288"/>
      <c r="G744" s="287"/>
      <c r="H744" s="305"/>
      <c r="I744" s="268"/>
      <c r="K744" s="241"/>
    </row>
    <row r="745" spans="1:11" ht="12.75">
      <c r="A745" s="3"/>
      <c r="B745" s="4"/>
      <c r="E745" s="265"/>
      <c r="F745" s="288"/>
      <c r="G745" s="287"/>
      <c r="H745" s="305"/>
      <c r="I745" s="268"/>
      <c r="K745" s="241"/>
    </row>
    <row r="746" spans="1:11" ht="12.75">
      <c r="A746" s="3"/>
      <c r="B746" s="4"/>
      <c r="E746" s="265"/>
      <c r="F746" s="288"/>
      <c r="G746" s="287"/>
      <c r="H746" s="305"/>
      <c r="I746" s="268"/>
      <c r="K746" s="241"/>
    </row>
    <row r="747" spans="1:11" ht="12.75">
      <c r="A747" s="3"/>
      <c r="B747" s="4"/>
      <c r="E747" s="265"/>
      <c r="F747" s="288"/>
      <c r="G747" s="287"/>
      <c r="H747" s="305"/>
      <c r="I747" s="268"/>
      <c r="K747" s="241"/>
    </row>
    <row r="748" spans="1:11" ht="12.75">
      <c r="A748" s="3"/>
      <c r="B748" s="4"/>
      <c r="E748" s="265"/>
      <c r="F748" s="288"/>
      <c r="G748" s="287"/>
      <c r="H748" s="305"/>
      <c r="I748" s="268"/>
      <c r="K748" s="241"/>
    </row>
    <row r="749" spans="1:11" ht="12.75">
      <c r="A749" s="3"/>
      <c r="B749" s="4"/>
      <c r="E749" s="265"/>
      <c r="F749" s="288"/>
      <c r="G749" s="287"/>
      <c r="H749" s="305"/>
      <c r="I749" s="268"/>
      <c r="K749" s="241"/>
    </row>
    <row r="750" spans="1:11" ht="12.75">
      <c r="A750" s="3"/>
      <c r="B750" s="4"/>
      <c r="E750" s="265"/>
      <c r="F750" s="288"/>
      <c r="G750" s="287"/>
      <c r="H750" s="305"/>
      <c r="I750" s="268"/>
      <c r="K750" s="241"/>
    </row>
    <row r="751" spans="1:11" ht="12.75">
      <c r="A751" s="3"/>
      <c r="B751" s="4"/>
      <c r="E751" s="265"/>
      <c r="F751" s="288"/>
      <c r="G751" s="287"/>
      <c r="H751" s="305"/>
      <c r="I751" s="268"/>
      <c r="K751" s="241"/>
    </row>
    <row r="752" spans="1:11" ht="12.75">
      <c r="A752" s="3"/>
      <c r="B752" s="4"/>
      <c r="E752" s="265"/>
      <c r="F752" s="288"/>
      <c r="G752" s="287"/>
      <c r="H752" s="305"/>
      <c r="I752" s="268"/>
      <c r="K752" s="241"/>
    </row>
    <row r="753" spans="1:11" ht="12.75">
      <c r="A753" s="3"/>
      <c r="B753" s="4"/>
      <c r="E753" s="265"/>
      <c r="F753" s="288"/>
      <c r="G753" s="287"/>
      <c r="H753" s="305"/>
      <c r="I753" s="268"/>
      <c r="K753" s="241"/>
    </row>
    <row r="754" spans="1:11" ht="12.75">
      <c r="A754" s="3"/>
      <c r="B754" s="4"/>
      <c r="E754" s="265"/>
      <c r="F754" s="288"/>
      <c r="G754" s="287"/>
      <c r="H754" s="305"/>
      <c r="I754" s="268"/>
      <c r="K754" s="241"/>
    </row>
    <row r="755" spans="1:11" ht="12.75">
      <c r="A755" s="3"/>
      <c r="B755" s="4"/>
      <c r="E755" s="265"/>
      <c r="F755" s="288"/>
      <c r="G755" s="287"/>
      <c r="H755" s="305"/>
      <c r="I755" s="268"/>
      <c r="K755" s="241"/>
    </row>
    <row r="756" spans="1:11" ht="12.75">
      <c r="A756" s="3"/>
      <c r="B756" s="4"/>
      <c r="E756" s="265"/>
      <c r="F756" s="288"/>
      <c r="G756" s="287"/>
      <c r="H756" s="305"/>
      <c r="I756" s="268"/>
      <c r="K756" s="241"/>
    </row>
    <row r="757" spans="1:11" ht="12.75">
      <c r="A757" s="3"/>
      <c r="B757" s="4"/>
      <c r="E757" s="265"/>
      <c r="F757" s="288"/>
      <c r="G757" s="287"/>
      <c r="H757" s="305"/>
      <c r="I757" s="268"/>
      <c r="K757" s="241"/>
    </row>
    <row r="758" spans="1:11" ht="12.75">
      <c r="A758" s="3"/>
      <c r="B758" s="4"/>
      <c r="E758" s="265"/>
      <c r="F758" s="288"/>
      <c r="G758" s="287"/>
      <c r="H758" s="305"/>
      <c r="I758" s="268"/>
      <c r="K758" s="241"/>
    </row>
    <row r="759" spans="1:11" ht="12.75">
      <c r="A759" s="3"/>
      <c r="B759" s="4"/>
      <c r="E759" s="265"/>
      <c r="F759" s="288"/>
      <c r="G759" s="287"/>
      <c r="H759" s="305"/>
      <c r="I759" s="268"/>
      <c r="K759" s="241"/>
    </row>
    <row r="760" spans="1:11" ht="12.75">
      <c r="A760" s="3"/>
      <c r="B760" s="4"/>
      <c r="E760" s="265"/>
      <c r="F760" s="288"/>
      <c r="G760" s="287"/>
      <c r="H760" s="305"/>
      <c r="I760" s="268"/>
      <c r="K760" s="241"/>
    </row>
    <row r="761" spans="1:11" ht="12.75">
      <c r="A761" s="3"/>
      <c r="B761" s="4"/>
      <c r="E761" s="265"/>
      <c r="F761" s="288"/>
      <c r="G761" s="287"/>
      <c r="H761" s="305"/>
      <c r="I761" s="268"/>
      <c r="K761" s="241"/>
    </row>
    <row r="762" spans="1:11" ht="12.75">
      <c r="A762" s="3"/>
      <c r="B762" s="4"/>
      <c r="E762" s="265"/>
      <c r="F762" s="288"/>
      <c r="G762" s="287"/>
      <c r="H762" s="305"/>
      <c r="I762" s="268"/>
      <c r="K762" s="241"/>
    </row>
    <row r="763" spans="1:11" ht="12.75">
      <c r="A763" s="3"/>
      <c r="B763" s="4"/>
      <c r="E763" s="265"/>
      <c r="F763" s="288"/>
      <c r="G763" s="287"/>
      <c r="H763" s="305"/>
      <c r="I763" s="268"/>
      <c r="K763" s="241"/>
    </row>
    <row r="764" spans="1:11" ht="12.75">
      <c r="A764" s="3"/>
      <c r="B764" s="4"/>
      <c r="E764" s="265"/>
      <c r="F764" s="288"/>
      <c r="G764" s="287"/>
      <c r="H764" s="305"/>
      <c r="I764" s="268"/>
      <c r="K764" s="241"/>
    </row>
    <row r="765" spans="1:11" ht="12.75">
      <c r="A765" s="3"/>
      <c r="B765" s="4"/>
      <c r="E765" s="265"/>
      <c r="F765" s="288"/>
      <c r="G765" s="287"/>
      <c r="H765" s="305"/>
      <c r="I765" s="268"/>
      <c r="K765" s="241"/>
    </row>
    <row r="766" spans="1:11" ht="12.75">
      <c r="A766" s="3"/>
      <c r="B766" s="4"/>
      <c r="E766" s="265"/>
      <c r="F766" s="288"/>
      <c r="G766" s="287"/>
      <c r="H766" s="305"/>
      <c r="I766" s="268"/>
      <c r="K766" s="241"/>
    </row>
    <row r="767" spans="1:11" ht="12.75">
      <c r="A767" s="3"/>
      <c r="B767" s="4"/>
      <c r="E767" s="265"/>
      <c r="F767" s="288"/>
      <c r="G767" s="287"/>
      <c r="H767" s="305"/>
      <c r="I767" s="268"/>
      <c r="K767" s="241"/>
    </row>
    <row r="768" spans="1:11" ht="12.75">
      <c r="A768" s="3"/>
      <c r="B768" s="4"/>
      <c r="E768" s="265"/>
      <c r="F768" s="288"/>
      <c r="G768" s="287"/>
      <c r="H768" s="305"/>
      <c r="I768" s="268"/>
      <c r="K768" s="241"/>
    </row>
    <row r="769" spans="1:11" ht="12.75">
      <c r="A769" s="3"/>
      <c r="B769" s="4"/>
      <c r="E769" s="265"/>
      <c r="F769" s="288"/>
      <c r="G769" s="287"/>
      <c r="H769" s="305"/>
      <c r="I769" s="268"/>
      <c r="K769" s="241"/>
    </row>
    <row r="770" spans="1:11" ht="12.75">
      <c r="A770" s="3"/>
      <c r="B770" s="4"/>
      <c r="E770" s="265"/>
      <c r="F770" s="288"/>
      <c r="G770" s="287"/>
      <c r="H770" s="305"/>
      <c r="I770" s="268"/>
      <c r="K770" s="241"/>
    </row>
    <row r="771" spans="1:11" ht="12.75">
      <c r="A771" s="3"/>
      <c r="B771" s="4"/>
      <c r="E771" s="265"/>
      <c r="F771" s="288"/>
      <c r="G771" s="287"/>
      <c r="H771" s="305"/>
      <c r="I771" s="268"/>
      <c r="K771" s="241"/>
    </row>
    <row r="772" spans="1:11" ht="12.75">
      <c r="A772" s="3"/>
      <c r="B772" s="4"/>
      <c r="E772" s="265"/>
      <c r="F772" s="288"/>
      <c r="G772" s="287"/>
      <c r="H772" s="305"/>
      <c r="I772" s="268"/>
      <c r="K772" s="241"/>
    </row>
    <row r="773" spans="1:11" ht="12.75">
      <c r="A773" s="3"/>
      <c r="B773" s="4"/>
      <c r="E773" s="265"/>
      <c r="F773" s="288"/>
      <c r="G773" s="287"/>
      <c r="H773" s="305"/>
      <c r="I773" s="268"/>
      <c r="K773" s="241"/>
    </row>
    <row r="774" spans="1:11" ht="12.75">
      <c r="A774" s="3"/>
      <c r="B774" s="4"/>
      <c r="E774" s="265"/>
      <c r="F774" s="288"/>
      <c r="G774" s="287"/>
      <c r="H774" s="305"/>
      <c r="I774" s="268"/>
      <c r="K774" s="241"/>
    </row>
    <row r="775" spans="1:11" ht="12.75">
      <c r="A775" s="3"/>
      <c r="B775" s="4"/>
      <c r="E775" s="265"/>
      <c r="F775" s="288"/>
      <c r="G775" s="287"/>
      <c r="H775" s="305"/>
      <c r="I775" s="268"/>
      <c r="K775" s="241"/>
    </row>
    <row r="776" spans="1:11" ht="12.75">
      <c r="A776" s="3"/>
      <c r="B776" s="4"/>
      <c r="E776" s="265"/>
      <c r="F776" s="288"/>
      <c r="G776" s="287"/>
      <c r="H776" s="305"/>
      <c r="I776" s="268"/>
      <c r="K776" s="241"/>
    </row>
    <row r="777" spans="1:11" ht="12.75">
      <c r="A777" s="3"/>
      <c r="B777" s="4"/>
      <c r="E777" s="265"/>
      <c r="F777" s="288"/>
      <c r="G777" s="287"/>
      <c r="H777" s="305"/>
      <c r="I777" s="268"/>
      <c r="K777" s="241"/>
    </row>
    <row r="778" spans="1:11" ht="12.75">
      <c r="A778" s="3"/>
      <c r="B778" s="4"/>
      <c r="E778" s="265"/>
      <c r="F778" s="288"/>
      <c r="G778" s="287"/>
      <c r="H778" s="305"/>
      <c r="I778" s="268"/>
      <c r="K778" s="241"/>
    </row>
    <row r="779" spans="1:11" ht="12.75">
      <c r="A779" s="3"/>
      <c r="B779" s="4"/>
      <c r="E779" s="265"/>
      <c r="F779" s="288"/>
      <c r="G779" s="287"/>
      <c r="H779" s="305"/>
      <c r="I779" s="268"/>
      <c r="K779" s="241"/>
    </row>
    <row r="780" spans="1:11" ht="12.75">
      <c r="A780" s="3"/>
      <c r="B780" s="4"/>
      <c r="E780" s="265"/>
      <c r="F780" s="288"/>
      <c r="G780" s="287"/>
      <c r="H780" s="305"/>
      <c r="I780" s="268"/>
      <c r="K780" s="241"/>
    </row>
    <row r="781" spans="1:11" ht="12.75">
      <c r="A781" s="3"/>
      <c r="B781" s="4"/>
      <c r="E781" s="265"/>
      <c r="F781" s="288"/>
      <c r="G781" s="287"/>
      <c r="H781" s="305"/>
      <c r="I781" s="268"/>
      <c r="K781" s="241"/>
    </row>
    <row r="782" spans="1:11" ht="12.75">
      <c r="A782" s="3"/>
      <c r="B782" s="4"/>
      <c r="E782" s="265"/>
      <c r="F782" s="288"/>
      <c r="G782" s="287"/>
      <c r="H782" s="305"/>
      <c r="I782" s="268"/>
      <c r="K782" s="241"/>
    </row>
    <row r="783" spans="1:11" ht="12.75">
      <c r="A783" s="3"/>
      <c r="B783" s="4"/>
      <c r="E783" s="265"/>
      <c r="F783" s="288"/>
      <c r="G783" s="287"/>
      <c r="H783" s="305"/>
      <c r="I783" s="268"/>
      <c r="K783" s="241"/>
    </row>
    <row r="784" spans="1:11" ht="12.75">
      <c r="A784" s="3"/>
      <c r="B784" s="4"/>
      <c r="E784" s="265"/>
      <c r="F784" s="288"/>
      <c r="G784" s="287"/>
      <c r="H784" s="305"/>
      <c r="I784" s="268"/>
      <c r="K784" s="241"/>
    </row>
    <row r="785" spans="1:11" ht="12.75">
      <c r="A785" s="3"/>
      <c r="B785" s="4"/>
      <c r="E785" s="265"/>
      <c r="F785" s="288"/>
      <c r="G785" s="287"/>
      <c r="H785" s="305"/>
      <c r="I785" s="268"/>
      <c r="K785" s="241"/>
    </row>
    <row r="786" spans="1:11" ht="12.75">
      <c r="A786" s="3"/>
      <c r="B786" s="4"/>
      <c r="E786" s="265"/>
      <c r="F786" s="288"/>
      <c r="G786" s="287"/>
      <c r="H786" s="305"/>
      <c r="I786" s="268"/>
      <c r="K786" s="241"/>
    </row>
    <row r="787" spans="1:11" ht="12.75">
      <c r="A787" s="3"/>
      <c r="B787" s="4"/>
      <c r="E787" s="265"/>
      <c r="F787" s="288"/>
      <c r="G787" s="287"/>
      <c r="H787" s="305"/>
      <c r="I787" s="268"/>
      <c r="K787" s="241"/>
    </row>
    <row r="788" spans="1:11" ht="12.75">
      <c r="A788" s="3"/>
      <c r="B788" s="4"/>
      <c r="E788" s="265"/>
      <c r="F788" s="288"/>
      <c r="G788" s="287"/>
      <c r="H788" s="305"/>
      <c r="I788" s="268"/>
      <c r="K788" s="241"/>
    </row>
    <row r="789" spans="1:11" ht="12.75">
      <c r="A789" s="3"/>
      <c r="B789" s="4"/>
      <c r="E789" s="265"/>
      <c r="F789" s="288"/>
      <c r="G789" s="287"/>
      <c r="H789" s="305"/>
      <c r="I789" s="268"/>
      <c r="K789" s="241"/>
    </row>
    <row r="790" spans="1:11" ht="12.75">
      <c r="A790" s="3"/>
      <c r="B790" s="4"/>
      <c r="E790" s="265"/>
      <c r="F790" s="288"/>
      <c r="G790" s="287"/>
      <c r="H790" s="305"/>
      <c r="I790" s="268"/>
      <c r="K790" s="241"/>
    </row>
    <row r="791" spans="1:11" ht="12.75">
      <c r="A791" s="3"/>
      <c r="B791" s="4"/>
      <c r="E791" s="265"/>
      <c r="F791" s="288"/>
      <c r="G791" s="287"/>
      <c r="H791" s="305"/>
      <c r="I791" s="268"/>
      <c r="K791" s="241"/>
    </row>
    <row r="792" spans="1:11" ht="12.75">
      <c r="A792" s="3"/>
      <c r="B792" s="4"/>
      <c r="E792" s="265"/>
      <c r="F792" s="288"/>
      <c r="G792" s="287"/>
      <c r="H792" s="305"/>
      <c r="I792" s="268"/>
      <c r="K792" s="241"/>
    </row>
    <row r="793" spans="1:11" ht="12.75">
      <c r="A793" s="3"/>
      <c r="B793" s="4"/>
      <c r="E793" s="265"/>
      <c r="F793" s="288"/>
      <c r="G793" s="287"/>
      <c r="H793" s="305"/>
      <c r="I793" s="268"/>
      <c r="K793" s="241"/>
    </row>
    <row r="794" spans="1:11" ht="12.75">
      <c r="A794" s="3"/>
      <c r="B794" s="4"/>
      <c r="E794" s="265"/>
      <c r="F794" s="288"/>
      <c r="G794" s="287"/>
      <c r="H794" s="305"/>
      <c r="I794" s="268"/>
      <c r="K794" s="241"/>
    </row>
    <row r="795" spans="1:11" ht="12.75">
      <c r="A795" s="3"/>
      <c r="B795" s="4"/>
      <c r="E795" s="265"/>
      <c r="F795" s="288"/>
      <c r="G795" s="287"/>
      <c r="H795" s="305"/>
      <c r="I795" s="268"/>
      <c r="K795" s="241"/>
    </row>
    <row r="796" spans="1:11" ht="12.75">
      <c r="A796" s="3"/>
      <c r="B796" s="4"/>
      <c r="E796" s="265"/>
      <c r="F796" s="288"/>
      <c r="G796" s="287"/>
      <c r="H796" s="305"/>
      <c r="I796" s="268"/>
      <c r="K796" s="241"/>
    </row>
    <row r="797" spans="1:11" ht="12.75">
      <c r="A797" s="3"/>
      <c r="B797" s="4"/>
      <c r="E797" s="265"/>
      <c r="F797" s="288"/>
      <c r="G797" s="287"/>
      <c r="H797" s="305"/>
      <c r="I797" s="268"/>
      <c r="K797" s="241"/>
    </row>
    <row r="798" spans="1:11" ht="12.75">
      <c r="A798" s="3"/>
      <c r="B798" s="4"/>
      <c r="E798" s="265"/>
      <c r="F798" s="288"/>
      <c r="G798" s="287"/>
      <c r="H798" s="305"/>
      <c r="I798" s="268"/>
      <c r="K798" s="241"/>
    </row>
    <row r="799" spans="1:11" ht="12.75">
      <c r="A799" s="3"/>
      <c r="B799" s="4"/>
      <c r="E799" s="265"/>
      <c r="F799" s="288"/>
      <c r="G799" s="287"/>
      <c r="H799" s="305"/>
      <c r="I799" s="268"/>
      <c r="K799" s="241"/>
    </row>
    <row r="800" spans="1:11" ht="12.75">
      <c r="A800" s="3"/>
      <c r="B800" s="4"/>
      <c r="E800" s="265"/>
      <c r="F800" s="288"/>
      <c r="G800" s="287"/>
      <c r="H800" s="305"/>
      <c r="I800" s="268"/>
      <c r="K800" s="241"/>
    </row>
    <row r="801" spans="1:11" ht="12.75">
      <c r="A801" s="3"/>
      <c r="B801" s="4"/>
      <c r="E801" s="265"/>
      <c r="F801" s="288"/>
      <c r="G801" s="287"/>
      <c r="H801" s="305"/>
      <c r="I801" s="268"/>
      <c r="K801" s="241"/>
    </row>
    <row r="802" spans="1:11" ht="12.75">
      <c r="A802" s="3"/>
      <c r="B802" s="4"/>
      <c r="E802" s="265"/>
      <c r="F802" s="288"/>
      <c r="G802" s="287"/>
      <c r="H802" s="305"/>
      <c r="I802" s="268"/>
      <c r="K802" s="241"/>
    </row>
    <row r="803" spans="1:11" ht="12.75">
      <c r="A803" s="3"/>
      <c r="B803" s="4"/>
      <c r="E803" s="265"/>
      <c r="F803" s="288"/>
      <c r="G803" s="287"/>
      <c r="H803" s="305"/>
      <c r="I803" s="268"/>
      <c r="K803" s="241"/>
    </row>
    <row r="804" spans="1:11" ht="12.75">
      <c r="A804" s="3"/>
      <c r="B804" s="4"/>
      <c r="E804" s="265"/>
      <c r="F804" s="288"/>
      <c r="G804" s="287"/>
      <c r="H804" s="305"/>
      <c r="I804" s="268"/>
      <c r="K804" s="241"/>
    </row>
    <row r="805" spans="1:11" ht="12.75">
      <c r="A805" s="3"/>
      <c r="B805" s="4"/>
      <c r="E805" s="265"/>
      <c r="F805" s="288"/>
      <c r="G805" s="287"/>
      <c r="H805" s="305"/>
      <c r="I805" s="268"/>
      <c r="K805" s="241"/>
    </row>
    <row r="806" spans="1:11" ht="12.75">
      <c r="A806" s="3"/>
      <c r="B806" s="4"/>
      <c r="E806" s="265"/>
      <c r="F806" s="288"/>
      <c r="G806" s="287"/>
      <c r="H806" s="305"/>
      <c r="I806" s="268"/>
      <c r="K806" s="241"/>
    </row>
    <row r="807" spans="1:11" ht="12.75">
      <c r="A807" s="3"/>
      <c r="B807" s="4"/>
      <c r="E807" s="265"/>
      <c r="F807" s="288"/>
      <c r="G807" s="287"/>
      <c r="H807" s="305"/>
      <c r="I807" s="268"/>
      <c r="K807" s="241"/>
    </row>
    <row r="808" spans="1:11" ht="12.75">
      <c r="A808" s="3"/>
      <c r="B808" s="4"/>
      <c r="E808" s="265"/>
      <c r="F808" s="288"/>
      <c r="G808" s="287"/>
      <c r="H808" s="305"/>
      <c r="I808" s="268"/>
      <c r="K808" s="241"/>
    </row>
    <row r="809" spans="1:11" ht="12.75">
      <c r="A809" s="3"/>
      <c r="B809" s="4"/>
      <c r="E809" s="265"/>
      <c r="F809" s="288"/>
      <c r="G809" s="287"/>
      <c r="H809" s="305"/>
      <c r="I809" s="268"/>
      <c r="K809" s="241"/>
    </row>
    <row r="810" spans="1:11" ht="12.75">
      <c r="A810" s="3"/>
      <c r="B810" s="4"/>
      <c r="E810" s="265"/>
      <c r="F810" s="288"/>
      <c r="G810" s="287"/>
      <c r="H810" s="305"/>
      <c r="I810" s="268"/>
      <c r="K810" s="241"/>
    </row>
    <row r="811" spans="1:11" ht="12.75">
      <c r="A811" s="3"/>
      <c r="B811" s="4"/>
      <c r="E811" s="265"/>
      <c r="F811" s="288"/>
      <c r="G811" s="287"/>
      <c r="H811" s="305"/>
      <c r="I811" s="268"/>
      <c r="K811" s="241"/>
    </row>
    <row r="812" spans="1:11" ht="12.75">
      <c r="A812" s="3"/>
      <c r="B812" s="4"/>
      <c r="E812" s="265"/>
      <c r="F812" s="288"/>
      <c r="G812" s="287"/>
      <c r="H812" s="305"/>
      <c r="I812" s="268"/>
      <c r="K812" s="241"/>
    </row>
    <row r="813" spans="1:11" ht="12.75">
      <c r="A813" s="3"/>
      <c r="B813" s="4"/>
      <c r="E813" s="265"/>
      <c r="F813" s="288"/>
      <c r="G813" s="287"/>
      <c r="H813" s="305"/>
      <c r="I813" s="268"/>
      <c r="K813" s="241"/>
    </row>
    <row r="814" spans="1:11" ht="12.75">
      <c r="A814" s="3"/>
      <c r="B814" s="4"/>
      <c r="E814" s="265"/>
      <c r="F814" s="288"/>
      <c r="G814" s="287"/>
      <c r="H814" s="305"/>
      <c r="I814" s="268"/>
      <c r="K814" s="241"/>
    </row>
    <row r="815" spans="1:11" ht="12.75">
      <c r="A815" s="3"/>
      <c r="B815" s="4"/>
      <c r="E815" s="265"/>
      <c r="F815" s="288"/>
      <c r="G815" s="287"/>
      <c r="H815" s="305"/>
      <c r="I815" s="268"/>
      <c r="K815" s="241"/>
    </row>
    <row r="816" spans="1:11" ht="12.75">
      <c r="A816" s="3"/>
      <c r="B816" s="4"/>
      <c r="E816" s="265"/>
      <c r="F816" s="288"/>
      <c r="G816" s="287"/>
      <c r="H816" s="305"/>
      <c r="I816" s="268"/>
      <c r="K816" s="241"/>
    </row>
    <row r="817" spans="1:11" ht="12.75">
      <c r="A817" s="3"/>
      <c r="B817" s="4"/>
      <c r="E817" s="265"/>
      <c r="F817" s="288"/>
      <c r="G817" s="287"/>
      <c r="H817" s="305"/>
      <c r="I817" s="268"/>
      <c r="K817" s="241"/>
    </row>
    <row r="818" spans="1:11" ht="12.75">
      <c r="A818" s="3"/>
      <c r="B818" s="4"/>
      <c r="E818" s="265"/>
      <c r="F818" s="288"/>
      <c r="G818" s="287"/>
      <c r="H818" s="305"/>
      <c r="I818" s="268"/>
      <c r="K818" s="241"/>
    </row>
    <row r="819" spans="1:11" ht="12.75">
      <c r="A819" s="3"/>
      <c r="B819" s="4"/>
      <c r="E819" s="265"/>
      <c r="F819" s="288"/>
      <c r="G819" s="287"/>
      <c r="H819" s="305"/>
      <c r="I819" s="268"/>
      <c r="K819" s="241"/>
    </row>
    <row r="820" spans="1:11" ht="12.75">
      <c r="A820" s="3"/>
      <c r="B820" s="4"/>
      <c r="E820" s="265"/>
      <c r="F820" s="288"/>
      <c r="G820" s="287"/>
      <c r="H820" s="305"/>
      <c r="I820" s="268"/>
      <c r="K820" s="241"/>
    </row>
    <row r="821" spans="1:11" ht="12.75">
      <c r="A821" s="3"/>
      <c r="B821" s="4"/>
      <c r="E821" s="265"/>
      <c r="F821" s="288"/>
      <c r="G821" s="287"/>
      <c r="H821" s="305"/>
      <c r="I821" s="268"/>
      <c r="K821" s="241"/>
    </row>
    <row r="822" spans="1:11" ht="12.75">
      <c r="A822" s="3"/>
      <c r="B822" s="4"/>
      <c r="E822" s="265"/>
      <c r="F822" s="288"/>
      <c r="G822" s="287"/>
      <c r="H822" s="305"/>
      <c r="I822" s="268"/>
      <c r="K822" s="241"/>
    </row>
    <row r="823" spans="1:11" ht="12.75">
      <c r="A823" s="3"/>
      <c r="B823" s="4"/>
      <c r="E823" s="265"/>
      <c r="F823" s="288"/>
      <c r="G823" s="287"/>
      <c r="H823" s="305"/>
      <c r="I823" s="268"/>
      <c r="K823" s="241"/>
    </row>
    <row r="824" spans="1:11" ht="12.75">
      <c r="A824" s="3"/>
      <c r="B824" s="4"/>
      <c r="E824" s="265"/>
      <c r="F824" s="288"/>
      <c r="G824" s="287"/>
      <c r="H824" s="305"/>
      <c r="I824" s="268"/>
      <c r="K824" s="241"/>
    </row>
    <row r="825" spans="1:11" ht="12.75">
      <c r="A825" s="3"/>
      <c r="B825" s="4"/>
      <c r="E825" s="265"/>
      <c r="F825" s="288"/>
      <c r="G825" s="287"/>
      <c r="H825" s="305"/>
      <c r="I825" s="268"/>
      <c r="K825" s="241"/>
    </row>
    <row r="826" spans="1:11" ht="12.75">
      <c r="A826" s="3"/>
      <c r="B826" s="4"/>
      <c r="E826" s="265"/>
      <c r="F826" s="288"/>
      <c r="G826" s="287"/>
      <c r="H826" s="305"/>
      <c r="I826" s="268"/>
      <c r="K826" s="241"/>
    </row>
    <row r="827" spans="1:11" ht="12.75">
      <c r="A827" s="3"/>
      <c r="B827" s="4"/>
      <c r="E827" s="265"/>
      <c r="F827" s="288"/>
      <c r="G827" s="287"/>
      <c r="H827" s="305"/>
      <c r="I827" s="268"/>
      <c r="K827" s="241"/>
    </row>
    <row r="828" spans="1:11" ht="12.75">
      <c r="A828" s="3"/>
      <c r="B828" s="4"/>
      <c r="E828" s="265"/>
      <c r="F828" s="288"/>
      <c r="G828" s="287"/>
      <c r="H828" s="305"/>
      <c r="I828" s="268"/>
      <c r="K828" s="241"/>
    </row>
    <row r="829" spans="1:11" ht="12.75">
      <c r="A829" s="3"/>
      <c r="B829" s="4"/>
      <c r="E829" s="265"/>
      <c r="F829" s="288"/>
      <c r="G829" s="287"/>
      <c r="H829" s="305"/>
      <c r="I829" s="268"/>
      <c r="K829" s="241"/>
    </row>
    <row r="830" spans="1:11" ht="12.75">
      <c r="A830" s="3"/>
      <c r="B830" s="4"/>
      <c r="E830" s="265"/>
      <c r="F830" s="288"/>
      <c r="G830" s="287"/>
      <c r="H830" s="305"/>
      <c r="I830" s="268"/>
      <c r="K830" s="241"/>
    </row>
    <row r="831" spans="1:11" ht="12.75">
      <c r="A831" s="3"/>
      <c r="B831" s="4"/>
      <c r="E831" s="265"/>
      <c r="F831" s="288"/>
      <c r="G831" s="287"/>
      <c r="H831" s="305"/>
      <c r="I831" s="268"/>
      <c r="K831" s="241"/>
    </row>
    <row r="832" spans="1:11" ht="12.75">
      <c r="A832" s="3"/>
      <c r="B832" s="4"/>
      <c r="E832" s="265"/>
      <c r="F832" s="288"/>
      <c r="G832" s="287"/>
      <c r="H832" s="305"/>
      <c r="I832" s="268"/>
      <c r="K832" s="241"/>
    </row>
    <row r="833" spans="1:11" ht="12.75">
      <c r="A833" s="3"/>
      <c r="B833" s="4"/>
      <c r="E833" s="265"/>
      <c r="F833" s="288"/>
      <c r="G833" s="287"/>
      <c r="H833" s="305"/>
      <c r="I833" s="268"/>
      <c r="K833" s="241"/>
    </row>
    <row r="834" spans="1:11" ht="12.75">
      <c r="A834" s="3"/>
      <c r="B834" s="4"/>
      <c r="E834" s="265"/>
      <c r="F834" s="288"/>
      <c r="G834" s="287"/>
      <c r="H834" s="305"/>
      <c r="I834" s="268"/>
      <c r="K834" s="241"/>
    </row>
    <row r="835" spans="1:11" ht="12.75">
      <c r="A835" s="3"/>
      <c r="B835" s="4"/>
      <c r="E835" s="265"/>
      <c r="F835" s="288"/>
      <c r="G835" s="287"/>
      <c r="H835" s="305"/>
      <c r="I835" s="268"/>
      <c r="K835" s="241"/>
    </row>
    <row r="836" spans="1:11" ht="12.75">
      <c r="A836" s="3"/>
      <c r="B836" s="4"/>
      <c r="E836" s="265"/>
      <c r="F836" s="288"/>
      <c r="G836" s="287"/>
      <c r="H836" s="305"/>
      <c r="I836" s="268"/>
      <c r="K836" s="241"/>
    </row>
    <row r="837" spans="1:11" ht="12.75">
      <c r="A837" s="3"/>
      <c r="B837" s="4"/>
      <c r="E837" s="265"/>
      <c r="F837" s="288"/>
      <c r="G837" s="287"/>
      <c r="H837" s="305"/>
      <c r="I837" s="268"/>
      <c r="K837" s="241"/>
    </row>
    <row r="838" spans="1:11" ht="12.75">
      <c r="A838" s="3"/>
      <c r="B838" s="4"/>
      <c r="E838" s="265"/>
      <c r="F838" s="288"/>
      <c r="G838" s="287"/>
      <c r="H838" s="305"/>
      <c r="I838" s="268"/>
      <c r="K838" s="241"/>
    </row>
    <row r="839" spans="1:11" ht="12.75">
      <c r="A839" s="3"/>
      <c r="B839" s="4"/>
      <c r="E839" s="265"/>
      <c r="F839" s="288"/>
      <c r="G839" s="287"/>
      <c r="H839" s="305"/>
      <c r="I839" s="268"/>
      <c r="K839" s="241"/>
    </row>
    <row r="840" spans="1:11" ht="12.75">
      <c r="A840" s="3"/>
      <c r="B840" s="4"/>
      <c r="E840" s="265"/>
      <c r="F840" s="288"/>
      <c r="G840" s="287"/>
      <c r="H840" s="305"/>
      <c r="I840" s="268"/>
      <c r="K840" s="241"/>
    </row>
    <row r="841" spans="1:11" ht="12.75">
      <c r="A841" s="3"/>
      <c r="B841" s="4"/>
      <c r="E841" s="265"/>
      <c r="F841" s="288"/>
      <c r="G841" s="287"/>
      <c r="H841" s="305"/>
      <c r="I841" s="268"/>
      <c r="K841" s="241"/>
    </row>
    <row r="842" spans="1:11" ht="12.75">
      <c r="A842" s="3"/>
      <c r="B842" s="4"/>
      <c r="E842" s="265"/>
      <c r="F842" s="288"/>
      <c r="G842" s="287"/>
      <c r="H842" s="305"/>
      <c r="I842" s="268"/>
      <c r="K842" s="241"/>
    </row>
    <row r="843" spans="1:11" ht="12.75">
      <c r="A843" s="3"/>
      <c r="B843" s="4"/>
      <c r="E843" s="265"/>
      <c r="F843" s="288"/>
      <c r="G843" s="287"/>
      <c r="H843" s="305"/>
      <c r="I843" s="268"/>
      <c r="K843" s="241"/>
    </row>
    <row r="844" spans="1:11" ht="12.75">
      <c r="A844" s="3"/>
      <c r="B844" s="4"/>
      <c r="E844" s="265"/>
      <c r="F844" s="288"/>
      <c r="G844" s="287"/>
      <c r="H844" s="305"/>
      <c r="I844" s="268"/>
      <c r="K844" s="241"/>
    </row>
    <row r="845" spans="1:11" ht="12.75">
      <c r="A845" s="3"/>
      <c r="B845" s="4"/>
      <c r="E845" s="265"/>
      <c r="F845" s="288"/>
      <c r="G845" s="287"/>
      <c r="H845" s="305"/>
      <c r="I845" s="268"/>
      <c r="K845" s="241"/>
    </row>
    <row r="846" spans="1:11" ht="12.75">
      <c r="A846" s="3"/>
      <c r="B846" s="4"/>
      <c r="E846" s="265"/>
      <c r="F846" s="288"/>
      <c r="G846" s="287"/>
      <c r="H846" s="305"/>
      <c r="I846" s="268"/>
      <c r="K846" s="241"/>
    </row>
    <row r="847" spans="1:11" ht="12.75">
      <c r="A847" s="3"/>
      <c r="B847" s="4"/>
      <c r="E847" s="265"/>
      <c r="F847" s="288"/>
      <c r="G847" s="287"/>
      <c r="H847" s="305"/>
      <c r="I847" s="268"/>
      <c r="K847" s="241"/>
    </row>
    <row r="848" spans="1:11" ht="12.75">
      <c r="A848" s="3"/>
      <c r="B848" s="4"/>
      <c r="E848" s="265"/>
      <c r="F848" s="288"/>
      <c r="G848" s="287"/>
      <c r="H848" s="305"/>
      <c r="I848" s="268"/>
      <c r="K848" s="241"/>
    </row>
    <row r="849" spans="1:11" ht="12.75">
      <c r="A849" s="3"/>
      <c r="B849" s="4"/>
      <c r="E849" s="265"/>
      <c r="F849" s="288"/>
      <c r="G849" s="287"/>
      <c r="H849" s="305"/>
      <c r="I849" s="268"/>
      <c r="K849" s="241"/>
    </row>
    <row r="850" spans="1:11" ht="12.75">
      <c r="A850" s="3"/>
      <c r="B850" s="4"/>
      <c r="E850" s="265"/>
      <c r="F850" s="288"/>
      <c r="G850" s="287"/>
      <c r="H850" s="305"/>
      <c r="I850" s="268"/>
      <c r="K850" s="241"/>
    </row>
    <row r="851" spans="1:11" ht="12.75">
      <c r="A851" s="3"/>
      <c r="B851" s="4"/>
      <c r="E851" s="265"/>
      <c r="F851" s="288"/>
      <c r="G851" s="287"/>
      <c r="H851" s="305"/>
      <c r="I851" s="268"/>
      <c r="K851" s="241"/>
    </row>
    <row r="852" spans="1:11" ht="12.75">
      <c r="A852" s="3"/>
      <c r="B852" s="4"/>
      <c r="E852" s="265"/>
      <c r="F852" s="288"/>
      <c r="G852" s="287"/>
      <c r="H852" s="305"/>
      <c r="I852" s="268"/>
      <c r="K852" s="241"/>
    </row>
    <row r="853" spans="1:11" ht="12.75">
      <c r="A853" s="3"/>
      <c r="B853" s="4"/>
      <c r="E853" s="265"/>
      <c r="F853" s="288"/>
      <c r="G853" s="287"/>
      <c r="H853" s="305"/>
      <c r="I853" s="268"/>
      <c r="K853" s="241"/>
    </row>
    <row r="854" spans="1:11" ht="12.75">
      <c r="A854" s="3"/>
      <c r="B854" s="4"/>
      <c r="E854" s="265"/>
      <c r="F854" s="288"/>
      <c r="G854" s="287"/>
      <c r="H854" s="305"/>
      <c r="I854" s="268"/>
      <c r="K854" s="241"/>
    </row>
    <row r="855" spans="1:11" ht="12.75">
      <c r="A855" s="3"/>
      <c r="B855" s="4"/>
      <c r="E855" s="265"/>
      <c r="F855" s="288"/>
      <c r="G855" s="287"/>
      <c r="H855" s="305"/>
      <c r="I855" s="268"/>
      <c r="K855" s="241"/>
    </row>
    <row r="856" spans="1:11" ht="12.75">
      <c r="A856" s="3"/>
      <c r="B856" s="4"/>
      <c r="E856" s="265"/>
      <c r="F856" s="288"/>
      <c r="G856" s="287"/>
      <c r="H856" s="305"/>
      <c r="I856" s="268"/>
      <c r="K856" s="241"/>
    </row>
    <row r="857" spans="1:11" ht="12.75">
      <c r="A857" s="3"/>
      <c r="B857" s="4"/>
      <c r="E857" s="265"/>
      <c r="F857" s="288"/>
      <c r="G857" s="287"/>
      <c r="H857" s="305"/>
      <c r="I857" s="268"/>
      <c r="K857" s="241"/>
    </row>
    <row r="858" spans="1:11" ht="12.75">
      <c r="A858" s="3"/>
      <c r="B858" s="4"/>
      <c r="E858" s="265"/>
      <c r="F858" s="288"/>
      <c r="G858" s="287"/>
      <c r="H858" s="305"/>
      <c r="I858" s="268"/>
      <c r="K858" s="241"/>
    </row>
    <row r="859" spans="1:11" ht="12.75">
      <c r="A859" s="3"/>
      <c r="B859" s="4"/>
      <c r="E859" s="265"/>
      <c r="F859" s="288"/>
      <c r="G859" s="287"/>
      <c r="H859" s="305"/>
      <c r="I859" s="268"/>
      <c r="K859" s="241"/>
    </row>
    <row r="860" spans="1:11" ht="12.75">
      <c r="A860" s="3"/>
      <c r="B860" s="4"/>
      <c r="E860" s="265"/>
      <c r="F860" s="288"/>
      <c r="G860" s="287"/>
      <c r="H860" s="305"/>
      <c r="I860" s="268"/>
      <c r="K860" s="241"/>
    </row>
    <row r="861" spans="1:11" ht="12.75">
      <c r="A861" s="3"/>
      <c r="B861" s="4"/>
      <c r="E861" s="265"/>
      <c r="F861" s="288"/>
      <c r="G861" s="287"/>
      <c r="H861" s="305"/>
      <c r="I861" s="268"/>
      <c r="K861" s="241"/>
    </row>
    <row r="862" spans="1:11" ht="12.75">
      <c r="A862" s="3"/>
      <c r="B862" s="4"/>
      <c r="E862" s="265"/>
      <c r="F862" s="288"/>
      <c r="G862" s="287"/>
      <c r="H862" s="305"/>
      <c r="I862" s="268"/>
      <c r="K862" s="241"/>
    </row>
    <row r="863" spans="1:11" ht="12.75">
      <c r="A863" s="3"/>
      <c r="B863" s="4"/>
      <c r="E863" s="265"/>
      <c r="F863" s="288"/>
      <c r="G863" s="287"/>
      <c r="H863" s="305"/>
      <c r="I863" s="268"/>
      <c r="K863" s="241"/>
    </row>
    <row r="864" spans="1:11" ht="12.75">
      <c r="A864" s="3"/>
      <c r="B864" s="4"/>
      <c r="E864" s="265"/>
      <c r="F864" s="288"/>
      <c r="G864" s="287"/>
      <c r="H864" s="305"/>
      <c r="I864" s="268"/>
      <c r="K864" s="241"/>
    </row>
    <row r="865" spans="1:11" ht="12.75">
      <c r="A865" s="3"/>
      <c r="B865" s="4"/>
      <c r="E865" s="265"/>
      <c r="F865" s="288"/>
      <c r="G865" s="287"/>
      <c r="H865" s="305"/>
      <c r="I865" s="268"/>
      <c r="K865" s="241"/>
    </row>
    <row r="866" spans="1:11" ht="12.75">
      <c r="A866" s="3"/>
      <c r="B866" s="4"/>
      <c r="E866" s="265"/>
      <c r="F866" s="288"/>
      <c r="G866" s="287"/>
      <c r="H866" s="305"/>
      <c r="I866" s="268"/>
      <c r="K866" s="241"/>
    </row>
    <row r="867" spans="1:11" ht="12.75">
      <c r="A867" s="3"/>
      <c r="B867" s="4"/>
      <c r="E867" s="265"/>
      <c r="F867" s="288"/>
      <c r="G867" s="287"/>
      <c r="H867" s="305"/>
      <c r="I867" s="268"/>
      <c r="K867" s="241"/>
    </row>
    <row r="868" spans="1:11" ht="12.75">
      <c r="A868" s="3"/>
      <c r="B868" s="4"/>
      <c r="E868" s="265"/>
      <c r="F868" s="288"/>
      <c r="G868" s="287"/>
      <c r="H868" s="305"/>
      <c r="I868" s="268"/>
      <c r="K868" s="241"/>
    </row>
    <row r="869" spans="1:11" ht="12.75">
      <c r="A869" s="3"/>
      <c r="B869" s="4"/>
      <c r="E869" s="265"/>
      <c r="F869" s="288"/>
      <c r="G869" s="287"/>
      <c r="H869" s="305"/>
      <c r="I869" s="268"/>
      <c r="K869" s="241"/>
    </row>
    <row r="870" spans="1:11" ht="12.75">
      <c r="A870" s="3"/>
      <c r="B870" s="4"/>
      <c r="E870" s="265"/>
      <c r="F870" s="288"/>
      <c r="G870" s="287"/>
      <c r="H870" s="305"/>
      <c r="I870" s="268"/>
      <c r="K870" s="241"/>
    </row>
    <row r="871" spans="1:11" ht="12.75">
      <c r="A871" s="3"/>
      <c r="B871" s="4"/>
      <c r="E871" s="265"/>
      <c r="F871" s="288"/>
      <c r="G871" s="287"/>
      <c r="H871" s="305"/>
      <c r="I871" s="268"/>
      <c r="K871" s="241"/>
    </row>
    <row r="872" spans="1:11" ht="12.75">
      <c r="A872" s="3"/>
      <c r="B872" s="4"/>
      <c r="E872" s="265"/>
      <c r="F872" s="288"/>
      <c r="G872" s="287"/>
      <c r="H872" s="305"/>
      <c r="I872" s="268"/>
      <c r="K872" s="241"/>
    </row>
    <row r="873" spans="1:11" ht="12.75">
      <c r="A873" s="3"/>
      <c r="B873" s="4"/>
      <c r="E873" s="265"/>
      <c r="F873" s="288"/>
      <c r="G873" s="287"/>
      <c r="H873" s="305"/>
      <c r="I873" s="268"/>
      <c r="K873" s="241"/>
    </row>
    <row r="874" spans="1:11" ht="12.75">
      <c r="A874" s="3"/>
      <c r="B874" s="4"/>
      <c r="E874" s="265"/>
      <c r="F874" s="288"/>
      <c r="G874" s="287"/>
      <c r="H874" s="305"/>
      <c r="I874" s="268"/>
      <c r="K874" s="241"/>
    </row>
    <row r="875" spans="1:11" ht="12.75">
      <c r="A875" s="3"/>
      <c r="B875" s="4"/>
      <c r="E875" s="265"/>
      <c r="F875" s="288"/>
      <c r="G875" s="287"/>
      <c r="H875" s="305"/>
      <c r="I875" s="268"/>
      <c r="K875" s="241"/>
    </row>
    <row r="876" spans="1:11" ht="12.75">
      <c r="A876" s="3"/>
      <c r="B876" s="4"/>
      <c r="E876" s="265"/>
      <c r="F876" s="288"/>
      <c r="G876" s="287"/>
      <c r="H876" s="305"/>
      <c r="I876" s="268"/>
      <c r="K876" s="241"/>
    </row>
    <row r="877" spans="1:11" ht="12.75">
      <c r="A877" s="3"/>
      <c r="B877" s="4"/>
      <c r="E877" s="265"/>
      <c r="F877" s="288"/>
      <c r="G877" s="287"/>
      <c r="H877" s="305"/>
      <c r="I877" s="268"/>
      <c r="K877" s="241"/>
    </row>
    <row r="878" spans="1:11" ht="12.75">
      <c r="A878" s="3"/>
      <c r="B878" s="4"/>
      <c r="E878" s="265"/>
      <c r="F878" s="288"/>
      <c r="G878" s="287"/>
      <c r="H878" s="305"/>
      <c r="I878" s="268"/>
      <c r="K878" s="241"/>
    </row>
    <row r="879" spans="1:11" ht="12.75">
      <c r="A879" s="3"/>
      <c r="B879" s="4"/>
      <c r="E879" s="265"/>
      <c r="F879" s="288"/>
      <c r="G879" s="287"/>
      <c r="H879" s="305"/>
      <c r="I879" s="268"/>
      <c r="K879" s="241"/>
    </row>
    <row r="880" spans="1:11" ht="12.75">
      <c r="A880" s="3"/>
      <c r="B880" s="4"/>
      <c r="E880" s="265"/>
      <c r="F880" s="288"/>
      <c r="G880" s="287"/>
      <c r="H880" s="305"/>
      <c r="I880" s="268"/>
      <c r="K880" s="241"/>
    </row>
    <row r="881" spans="1:11" ht="12.75">
      <c r="A881" s="3"/>
      <c r="B881" s="4"/>
      <c r="E881" s="265"/>
      <c r="F881" s="288"/>
      <c r="G881" s="287"/>
      <c r="H881" s="305"/>
      <c r="I881" s="268"/>
      <c r="K881" s="241"/>
    </row>
    <row r="882" spans="1:11" ht="12.75">
      <c r="A882" s="3"/>
      <c r="B882" s="4"/>
      <c r="E882" s="265"/>
      <c r="F882" s="288"/>
      <c r="G882" s="287"/>
      <c r="H882" s="305"/>
      <c r="I882" s="268"/>
      <c r="K882" s="241"/>
    </row>
    <row r="883" spans="1:11" ht="12.75">
      <c r="A883" s="3"/>
      <c r="B883" s="4"/>
      <c r="E883" s="265"/>
      <c r="F883" s="288"/>
      <c r="G883" s="287"/>
      <c r="H883" s="305"/>
      <c r="I883" s="268"/>
      <c r="K883" s="241"/>
    </row>
    <row r="884" spans="1:11" ht="12.75">
      <c r="A884" s="3"/>
      <c r="B884" s="4"/>
      <c r="E884" s="265"/>
      <c r="F884" s="288"/>
      <c r="G884" s="287"/>
      <c r="H884" s="305"/>
      <c r="I884" s="268"/>
      <c r="K884" s="241"/>
    </row>
    <row r="885" spans="1:11" ht="12.75">
      <c r="A885" s="3"/>
      <c r="B885" s="4"/>
      <c r="E885" s="265"/>
      <c r="F885" s="288"/>
      <c r="G885" s="287"/>
      <c r="H885" s="305"/>
      <c r="I885" s="268"/>
      <c r="K885" s="241"/>
    </row>
    <row r="886" spans="1:11" ht="12.75">
      <c r="A886" s="3"/>
      <c r="B886" s="4"/>
      <c r="E886" s="265"/>
      <c r="F886" s="288"/>
      <c r="G886" s="287"/>
      <c r="H886" s="305"/>
      <c r="I886" s="268"/>
      <c r="K886" s="241"/>
    </row>
    <row r="887" spans="1:11" ht="12.75">
      <c r="A887" s="3"/>
      <c r="B887" s="4"/>
      <c r="E887" s="265"/>
      <c r="F887" s="288"/>
      <c r="G887" s="287"/>
      <c r="H887" s="305"/>
      <c r="I887" s="268"/>
      <c r="K887" s="241"/>
    </row>
    <row r="888" spans="1:11" ht="12.75">
      <c r="A888" s="3"/>
      <c r="B888" s="4"/>
      <c r="E888" s="265"/>
      <c r="F888" s="288"/>
      <c r="G888" s="287"/>
      <c r="H888" s="305"/>
      <c r="I888" s="268"/>
      <c r="K888" s="241"/>
    </row>
    <row r="889" spans="1:11" ht="12.75">
      <c r="A889" s="3"/>
      <c r="B889" s="4"/>
      <c r="E889" s="265"/>
      <c r="F889" s="288"/>
      <c r="G889" s="287"/>
      <c r="H889" s="305"/>
      <c r="I889" s="268"/>
      <c r="K889" s="241"/>
    </row>
    <row r="890" spans="1:11" ht="12.75">
      <c r="A890" s="3"/>
      <c r="B890" s="4"/>
      <c r="E890" s="265"/>
      <c r="F890" s="288"/>
      <c r="G890" s="287"/>
      <c r="H890" s="305"/>
      <c r="I890" s="268"/>
      <c r="K890" s="241"/>
    </row>
    <row r="891" spans="1:11" ht="12.75">
      <c r="A891" s="3"/>
      <c r="B891" s="4"/>
      <c r="E891" s="265"/>
      <c r="F891" s="288"/>
      <c r="G891" s="287"/>
      <c r="H891" s="305"/>
      <c r="I891" s="268"/>
      <c r="K891" s="241"/>
    </row>
    <row r="892" spans="1:11" ht="12.75">
      <c r="A892" s="3"/>
      <c r="B892" s="4"/>
      <c r="E892" s="265"/>
      <c r="F892" s="288"/>
      <c r="G892" s="287"/>
      <c r="H892" s="305"/>
      <c r="I892" s="268"/>
      <c r="K892" s="241"/>
    </row>
    <row r="893" spans="1:11" ht="12.75">
      <c r="A893" s="3"/>
      <c r="B893" s="4"/>
      <c r="E893" s="265"/>
      <c r="F893" s="288"/>
      <c r="G893" s="287"/>
      <c r="H893" s="305"/>
      <c r="I893" s="268"/>
      <c r="K893" s="241"/>
    </row>
    <row r="894" spans="1:11" ht="12.75">
      <c r="A894" s="3"/>
      <c r="B894" s="4"/>
      <c r="E894" s="265"/>
      <c r="F894" s="288"/>
      <c r="G894" s="287"/>
      <c r="H894" s="305"/>
      <c r="I894" s="268"/>
      <c r="K894" s="241"/>
    </row>
    <row r="895" spans="1:11" ht="12.75">
      <c r="A895" s="3"/>
      <c r="B895" s="4"/>
      <c r="E895" s="265"/>
      <c r="F895" s="288"/>
      <c r="G895" s="287"/>
      <c r="H895" s="305"/>
      <c r="I895" s="268"/>
      <c r="K895" s="241"/>
    </row>
    <row r="896" spans="1:11" ht="12.75">
      <c r="A896" s="3"/>
      <c r="B896" s="4"/>
      <c r="E896" s="265"/>
      <c r="F896" s="288"/>
      <c r="G896" s="287"/>
      <c r="H896" s="305"/>
      <c r="I896" s="268"/>
      <c r="K896" s="241"/>
    </row>
    <row r="897" spans="1:11" ht="12.75">
      <c r="A897" s="3"/>
      <c r="B897" s="4"/>
      <c r="E897" s="265"/>
      <c r="F897" s="288"/>
      <c r="G897" s="287"/>
      <c r="H897" s="305"/>
      <c r="I897" s="268"/>
      <c r="K897" s="241"/>
    </row>
    <row r="898" spans="1:11" ht="12.75">
      <c r="A898" s="3"/>
      <c r="B898" s="4"/>
      <c r="E898" s="265"/>
      <c r="F898" s="288"/>
      <c r="G898" s="287"/>
      <c r="H898" s="305"/>
      <c r="I898" s="268"/>
      <c r="K898" s="241"/>
    </row>
    <row r="899" spans="1:11" ht="12.75">
      <c r="A899" s="3"/>
      <c r="B899" s="4"/>
      <c r="E899" s="265"/>
      <c r="F899" s="288"/>
      <c r="G899" s="287"/>
      <c r="H899" s="305"/>
      <c r="I899" s="268"/>
      <c r="K899" s="241"/>
    </row>
    <row r="900" spans="1:11" ht="12.75">
      <c r="A900" s="3"/>
      <c r="B900" s="4"/>
      <c r="E900" s="265"/>
      <c r="F900" s="288"/>
      <c r="G900" s="287"/>
      <c r="H900" s="305"/>
      <c r="I900" s="268"/>
      <c r="K900" s="241"/>
    </row>
    <row r="901" spans="1:11" ht="12.75">
      <c r="A901" s="3"/>
      <c r="B901" s="4"/>
      <c r="E901" s="265"/>
      <c r="F901" s="288"/>
      <c r="G901" s="287"/>
      <c r="H901" s="305"/>
      <c r="I901" s="268"/>
      <c r="K901" s="241"/>
    </row>
    <row r="902" spans="1:11" ht="12.75">
      <c r="A902" s="3"/>
      <c r="B902" s="4"/>
      <c r="E902" s="265"/>
      <c r="F902" s="288"/>
      <c r="G902" s="287"/>
      <c r="H902" s="305"/>
      <c r="I902" s="268"/>
      <c r="K902" s="241"/>
    </row>
    <row r="903" spans="1:11" ht="12.75">
      <c r="A903" s="3"/>
      <c r="B903" s="4"/>
      <c r="E903" s="265"/>
      <c r="F903" s="288"/>
      <c r="G903" s="287"/>
      <c r="H903" s="305"/>
      <c r="I903" s="268"/>
      <c r="K903" s="241"/>
    </row>
    <row r="904" spans="1:11" ht="12.75">
      <c r="A904" s="3"/>
      <c r="B904" s="4"/>
      <c r="E904" s="265"/>
      <c r="F904" s="288"/>
      <c r="G904" s="287"/>
      <c r="H904" s="305"/>
      <c r="I904" s="268"/>
      <c r="K904" s="241"/>
    </row>
    <row r="905" spans="1:11" ht="12.75">
      <c r="A905" s="3"/>
      <c r="B905" s="4"/>
      <c r="E905" s="265"/>
      <c r="F905" s="288"/>
      <c r="G905" s="287"/>
      <c r="H905" s="305"/>
      <c r="I905" s="268"/>
      <c r="K905" s="241"/>
    </row>
    <row r="906" spans="1:11" ht="12.75">
      <c r="A906" s="3"/>
      <c r="B906" s="4"/>
      <c r="E906" s="265"/>
      <c r="F906" s="288"/>
      <c r="G906" s="287"/>
      <c r="H906" s="305"/>
      <c r="I906" s="268"/>
      <c r="K906" s="241"/>
    </row>
    <row r="907" spans="1:11" ht="12.75">
      <c r="A907" s="3"/>
      <c r="B907" s="4"/>
      <c r="E907" s="265"/>
      <c r="F907" s="288"/>
      <c r="G907" s="287"/>
      <c r="H907" s="305"/>
      <c r="I907" s="268"/>
      <c r="K907" s="241"/>
    </row>
    <row r="908" spans="1:11" ht="12.75">
      <c r="A908" s="3"/>
      <c r="B908" s="4"/>
      <c r="E908" s="265"/>
      <c r="F908" s="288"/>
      <c r="G908" s="287"/>
      <c r="H908" s="305"/>
      <c r="I908" s="268"/>
      <c r="K908" s="241"/>
    </row>
    <row r="909" spans="1:11" ht="12.75">
      <c r="A909" s="3"/>
      <c r="B909" s="4"/>
      <c r="E909" s="265"/>
      <c r="F909" s="288"/>
      <c r="G909" s="287"/>
      <c r="H909" s="305"/>
      <c r="I909" s="268"/>
      <c r="K909" s="241"/>
    </row>
    <row r="910" spans="1:11" ht="12.75">
      <c r="A910" s="3"/>
      <c r="B910" s="4"/>
      <c r="E910" s="265"/>
      <c r="F910" s="288"/>
      <c r="G910" s="287"/>
      <c r="H910" s="305"/>
      <c r="I910" s="268"/>
      <c r="K910" s="241"/>
    </row>
    <row r="911" spans="1:11" ht="12.75">
      <c r="A911" s="3"/>
      <c r="B911" s="4"/>
      <c r="E911" s="265"/>
      <c r="F911" s="288"/>
      <c r="G911" s="287"/>
      <c r="H911" s="305"/>
      <c r="I911" s="268"/>
      <c r="K911" s="241"/>
    </row>
    <row r="912" spans="1:11" ht="12.75">
      <c r="A912" s="3"/>
      <c r="B912" s="4"/>
      <c r="E912" s="265"/>
      <c r="F912" s="288"/>
      <c r="G912" s="287"/>
      <c r="H912" s="305"/>
      <c r="I912" s="268"/>
      <c r="K912" s="241"/>
    </row>
    <row r="913" spans="1:11" ht="12.75">
      <c r="A913" s="3"/>
      <c r="B913" s="4"/>
      <c r="E913" s="265"/>
      <c r="F913" s="288"/>
      <c r="G913" s="287"/>
      <c r="H913" s="305"/>
      <c r="I913" s="268"/>
      <c r="K913" s="241"/>
    </row>
    <row r="914" spans="1:11" ht="12.75">
      <c r="A914" s="3"/>
      <c r="B914" s="4"/>
      <c r="E914" s="265"/>
      <c r="F914" s="288"/>
      <c r="G914" s="287"/>
      <c r="H914" s="305"/>
      <c r="I914" s="268"/>
      <c r="K914" s="241"/>
    </row>
    <row r="915" spans="1:11" ht="12.75">
      <c r="A915" s="3"/>
      <c r="B915" s="4"/>
      <c r="E915" s="265"/>
      <c r="F915" s="288"/>
      <c r="G915" s="287"/>
      <c r="H915" s="305"/>
      <c r="I915" s="268"/>
      <c r="K915" s="241"/>
    </row>
    <row r="916" spans="1:11" ht="12.75">
      <c r="A916" s="3"/>
      <c r="B916" s="4"/>
      <c r="E916" s="265"/>
      <c r="F916" s="288"/>
      <c r="G916" s="287"/>
      <c r="H916" s="305"/>
      <c r="I916" s="268"/>
      <c r="K916" s="241"/>
    </row>
    <row r="917" spans="1:11" ht="12.75">
      <c r="A917" s="3"/>
      <c r="B917" s="4"/>
      <c r="E917" s="265"/>
      <c r="F917" s="288"/>
      <c r="G917" s="287"/>
      <c r="H917" s="305"/>
      <c r="I917" s="268"/>
      <c r="K917" s="241"/>
    </row>
    <row r="918" spans="1:11" ht="12.75">
      <c r="A918" s="3"/>
      <c r="B918" s="4"/>
      <c r="E918" s="265"/>
      <c r="F918" s="288"/>
      <c r="G918" s="287"/>
      <c r="H918" s="305"/>
      <c r="I918" s="268"/>
      <c r="K918" s="241"/>
    </row>
    <row r="919" spans="1:11" ht="12.75">
      <c r="A919" s="3"/>
      <c r="B919" s="4"/>
      <c r="E919" s="265"/>
      <c r="F919" s="288"/>
      <c r="G919" s="287"/>
      <c r="H919" s="305"/>
      <c r="I919" s="268"/>
      <c r="K919" s="241"/>
    </row>
    <row r="920" spans="1:11" ht="12.75">
      <c r="A920" s="3"/>
      <c r="B920" s="4"/>
      <c r="E920" s="265"/>
      <c r="F920" s="288"/>
      <c r="G920" s="287"/>
      <c r="H920" s="305"/>
      <c r="I920" s="268"/>
      <c r="K920" s="241"/>
    </row>
    <row r="921" spans="1:11" ht="12.75">
      <c r="A921" s="3"/>
      <c r="B921" s="4"/>
      <c r="E921" s="265"/>
      <c r="F921" s="288"/>
      <c r="G921" s="287"/>
      <c r="H921" s="305"/>
      <c r="I921" s="268"/>
      <c r="K921" s="241"/>
    </row>
    <row r="922" spans="1:11" ht="12.75">
      <c r="A922" s="3"/>
      <c r="B922" s="4"/>
      <c r="E922" s="265"/>
      <c r="F922" s="288"/>
      <c r="G922" s="287"/>
      <c r="H922" s="305"/>
      <c r="I922" s="268"/>
      <c r="K922" s="241"/>
    </row>
    <row r="923" spans="1:11" ht="12.75">
      <c r="A923" s="3"/>
      <c r="B923" s="4"/>
      <c r="E923" s="265"/>
      <c r="F923" s="288"/>
      <c r="G923" s="287"/>
      <c r="H923" s="305"/>
      <c r="I923" s="268"/>
      <c r="K923" s="241"/>
    </row>
    <row r="924" spans="1:11" ht="12.75">
      <c r="A924" s="3"/>
      <c r="B924" s="4"/>
      <c r="E924" s="265"/>
      <c r="F924" s="288"/>
      <c r="G924" s="287"/>
      <c r="H924" s="305"/>
      <c r="I924" s="268"/>
      <c r="K924" s="241"/>
    </row>
    <row r="925" spans="1:11" ht="12.75">
      <c r="A925" s="3"/>
      <c r="B925" s="4"/>
      <c r="E925" s="265"/>
      <c r="F925" s="288"/>
      <c r="G925" s="287"/>
      <c r="H925" s="305"/>
      <c r="I925" s="268"/>
      <c r="K925" s="241"/>
    </row>
    <row r="926" spans="1:11" ht="12.75">
      <c r="A926" s="3"/>
      <c r="B926" s="4"/>
      <c r="E926" s="265"/>
      <c r="F926" s="288"/>
      <c r="G926" s="287"/>
      <c r="H926" s="305"/>
      <c r="I926" s="268"/>
      <c r="K926" s="241"/>
    </row>
    <row r="927" spans="1:11" ht="12.75">
      <c r="A927" s="3"/>
      <c r="B927" s="4"/>
      <c r="E927" s="265"/>
      <c r="F927" s="288"/>
      <c r="G927" s="287"/>
      <c r="H927" s="305"/>
      <c r="I927" s="268"/>
      <c r="K927" s="241"/>
    </row>
    <row r="928" spans="1:11" ht="12.75">
      <c r="A928" s="3"/>
      <c r="B928" s="4"/>
      <c r="E928" s="265"/>
      <c r="F928" s="288"/>
      <c r="G928" s="287"/>
      <c r="H928" s="305"/>
      <c r="I928" s="268"/>
      <c r="K928" s="241"/>
    </row>
    <row r="929" spans="1:11" ht="12.75">
      <c r="A929" s="3"/>
      <c r="B929" s="4"/>
      <c r="E929" s="265"/>
      <c r="F929" s="288"/>
      <c r="G929" s="287"/>
      <c r="H929" s="305"/>
      <c r="I929" s="268"/>
      <c r="K929" s="241"/>
    </row>
    <row r="930" spans="1:11" ht="12.75">
      <c r="A930" s="3"/>
      <c r="B930" s="4"/>
      <c r="E930" s="265"/>
      <c r="F930" s="288"/>
      <c r="G930" s="287"/>
      <c r="H930" s="305"/>
      <c r="I930" s="268"/>
      <c r="K930" s="241"/>
    </row>
    <row r="931" spans="1:11" ht="12.75">
      <c r="A931" s="3"/>
      <c r="B931" s="4"/>
      <c r="E931" s="265"/>
      <c r="F931" s="288"/>
      <c r="G931" s="287"/>
      <c r="H931" s="305"/>
      <c r="I931" s="268"/>
      <c r="K931" s="241"/>
    </row>
    <row r="932" spans="1:11" ht="12.75">
      <c r="A932" s="3"/>
      <c r="B932" s="4"/>
      <c r="E932" s="265"/>
      <c r="F932" s="288"/>
      <c r="G932" s="287"/>
      <c r="H932" s="305"/>
      <c r="I932" s="268"/>
      <c r="K932" s="241"/>
    </row>
    <row r="933" spans="1:11" ht="12.75">
      <c r="A933" s="3"/>
      <c r="B933" s="4"/>
      <c r="E933" s="265"/>
      <c r="F933" s="288"/>
      <c r="G933" s="287"/>
      <c r="H933" s="305"/>
      <c r="I933" s="268"/>
      <c r="K933" s="241"/>
    </row>
    <row r="934" spans="1:11" ht="12.75">
      <c r="A934" s="3"/>
      <c r="B934" s="4"/>
      <c r="E934" s="265"/>
      <c r="F934" s="288"/>
      <c r="G934" s="287"/>
      <c r="H934" s="305"/>
      <c r="I934" s="268"/>
      <c r="K934" s="241"/>
    </row>
    <row r="935" spans="1:11" ht="12.75">
      <c r="A935" s="3"/>
      <c r="B935" s="4"/>
      <c r="E935" s="265"/>
      <c r="F935" s="288"/>
      <c r="G935" s="287"/>
      <c r="H935" s="305"/>
      <c r="I935" s="268"/>
      <c r="K935" s="241"/>
    </row>
    <row r="936" spans="1:11" ht="12.75">
      <c r="A936" s="3"/>
      <c r="B936" s="4"/>
      <c r="E936" s="265"/>
      <c r="F936" s="288"/>
      <c r="G936" s="287"/>
      <c r="H936" s="305"/>
      <c r="I936" s="268"/>
      <c r="K936" s="241"/>
    </row>
    <row r="937" spans="1:11" ht="12.75">
      <c r="A937" s="3"/>
      <c r="B937" s="4"/>
      <c r="E937" s="265"/>
      <c r="F937" s="288"/>
      <c r="G937" s="287"/>
      <c r="H937" s="305"/>
      <c r="I937" s="268"/>
      <c r="K937" s="241"/>
    </row>
    <row r="938" spans="1:11" ht="12.75">
      <c r="A938" s="3"/>
      <c r="B938" s="4"/>
      <c r="E938" s="265"/>
      <c r="F938" s="288"/>
      <c r="G938" s="287"/>
      <c r="H938" s="305"/>
      <c r="I938" s="268"/>
      <c r="K938" s="241"/>
    </row>
    <row r="939" spans="1:11" ht="12.75">
      <c r="A939" s="3"/>
      <c r="B939" s="4"/>
      <c r="E939" s="265"/>
      <c r="F939" s="288"/>
      <c r="G939" s="287"/>
      <c r="H939" s="305"/>
      <c r="I939" s="268"/>
      <c r="K939" s="241"/>
    </row>
    <row r="940" spans="1:11" ht="12.75">
      <c r="A940" s="3"/>
      <c r="B940" s="4"/>
      <c r="E940" s="265"/>
      <c r="F940" s="288"/>
      <c r="G940" s="287"/>
      <c r="H940" s="305"/>
      <c r="I940" s="268"/>
      <c r="K940" s="241"/>
    </row>
    <row r="941" spans="1:11" ht="12.75">
      <c r="A941" s="3"/>
      <c r="B941" s="4"/>
      <c r="E941" s="265"/>
      <c r="F941" s="288"/>
      <c r="G941" s="287"/>
      <c r="H941" s="305"/>
      <c r="I941" s="268"/>
      <c r="K941" s="241"/>
    </row>
    <row r="942" spans="1:11" ht="12.75">
      <c r="A942" s="3"/>
      <c r="B942" s="4"/>
      <c r="E942" s="265"/>
      <c r="F942" s="288"/>
      <c r="G942" s="287"/>
      <c r="H942" s="305"/>
      <c r="I942" s="268"/>
      <c r="K942" s="241"/>
    </row>
    <row r="943" spans="1:11" ht="12.75">
      <c r="A943" s="3"/>
      <c r="B943" s="4"/>
      <c r="E943" s="265"/>
      <c r="F943" s="288"/>
      <c r="G943" s="287"/>
      <c r="H943" s="305"/>
      <c r="I943" s="268"/>
      <c r="K943" s="241"/>
    </row>
    <row r="944" spans="1:11" ht="12.75">
      <c r="A944" s="3"/>
      <c r="B944" s="4"/>
      <c r="E944" s="265"/>
      <c r="F944" s="288"/>
      <c r="G944" s="287"/>
      <c r="H944" s="305"/>
      <c r="I944" s="268"/>
      <c r="K944" s="241"/>
    </row>
    <row r="945" spans="1:11" ht="12.75">
      <c r="A945" s="3"/>
      <c r="B945" s="4"/>
      <c r="E945" s="265"/>
      <c r="F945" s="288"/>
      <c r="G945" s="287"/>
      <c r="H945" s="305"/>
      <c r="I945" s="268"/>
      <c r="K945" s="241"/>
    </row>
    <row r="946" spans="1:11" ht="12.75">
      <c r="A946" s="3"/>
      <c r="B946" s="4"/>
      <c r="E946" s="265"/>
      <c r="F946" s="288"/>
      <c r="G946" s="287"/>
      <c r="H946" s="305"/>
      <c r="I946" s="268"/>
      <c r="K946" s="241"/>
    </row>
    <row r="947" spans="1:11" ht="12.75">
      <c r="A947" s="3"/>
      <c r="B947" s="4"/>
      <c r="E947" s="265"/>
      <c r="F947" s="288"/>
      <c r="G947" s="287"/>
      <c r="H947" s="305"/>
      <c r="I947" s="268"/>
      <c r="K947" s="241"/>
    </row>
    <row r="948" spans="1:11" ht="12.75">
      <c r="A948" s="3"/>
      <c r="B948" s="4"/>
      <c r="E948" s="265"/>
      <c r="F948" s="288"/>
      <c r="G948" s="287"/>
      <c r="H948" s="305"/>
      <c r="I948" s="268"/>
      <c r="K948" s="241"/>
    </row>
    <row r="949" spans="1:11" ht="12.75">
      <c r="A949" s="3"/>
      <c r="B949" s="4"/>
      <c r="E949" s="265"/>
      <c r="F949" s="288"/>
      <c r="G949" s="287"/>
      <c r="H949" s="305"/>
      <c r="I949" s="268"/>
      <c r="K949" s="241"/>
    </row>
    <row r="950" spans="1:11" ht="12.75">
      <c r="A950" s="3"/>
      <c r="B950" s="4"/>
      <c r="E950" s="265"/>
      <c r="F950" s="288"/>
      <c r="G950" s="287"/>
      <c r="H950" s="305"/>
      <c r="I950" s="268"/>
      <c r="K950" s="241"/>
    </row>
    <row r="951" spans="1:11" ht="12.75">
      <c r="A951" s="3"/>
      <c r="B951" s="4"/>
      <c r="E951" s="265"/>
      <c r="F951" s="288"/>
      <c r="G951" s="287"/>
      <c r="H951" s="305"/>
      <c r="I951" s="268"/>
      <c r="K951" s="241"/>
    </row>
    <row r="952" spans="1:11" ht="12.75">
      <c r="A952" s="3"/>
      <c r="B952" s="4"/>
      <c r="E952" s="265"/>
      <c r="F952" s="288"/>
      <c r="G952" s="287"/>
      <c r="H952" s="305"/>
      <c r="I952" s="268"/>
      <c r="K952" s="241"/>
    </row>
    <row r="953" spans="1:11" ht="12.75">
      <c r="A953" s="3"/>
      <c r="B953" s="4"/>
      <c r="E953" s="265"/>
      <c r="F953" s="288"/>
      <c r="G953" s="287"/>
      <c r="H953" s="305"/>
      <c r="I953" s="268"/>
      <c r="K953" s="241"/>
    </row>
    <row r="954" spans="1:11" ht="12.75">
      <c r="A954" s="3"/>
      <c r="B954" s="4"/>
      <c r="E954" s="265"/>
      <c r="F954" s="288"/>
      <c r="G954" s="287"/>
      <c r="H954" s="305"/>
      <c r="I954" s="268"/>
      <c r="K954" s="241"/>
    </row>
    <row r="955" spans="1:11" ht="12.75">
      <c r="A955" s="3"/>
      <c r="B955" s="4"/>
      <c r="E955" s="265"/>
      <c r="F955" s="288"/>
      <c r="G955" s="287"/>
      <c r="H955" s="305"/>
      <c r="I955" s="268"/>
      <c r="K955" s="241"/>
    </row>
    <row r="956" spans="1:11" ht="12.75">
      <c r="A956" s="3"/>
      <c r="B956" s="4"/>
      <c r="E956" s="265"/>
      <c r="F956" s="288"/>
      <c r="G956" s="287"/>
      <c r="H956" s="305"/>
      <c r="I956" s="268"/>
      <c r="K956" s="241"/>
    </row>
    <row r="957" spans="1:11" ht="12.75">
      <c r="A957" s="3"/>
      <c r="B957" s="4"/>
      <c r="E957" s="265"/>
      <c r="F957" s="288"/>
      <c r="G957" s="287"/>
      <c r="H957" s="305"/>
      <c r="I957" s="268"/>
      <c r="K957" s="241"/>
    </row>
    <row r="958" spans="1:11" ht="12.75">
      <c r="A958" s="3"/>
      <c r="B958" s="4"/>
      <c r="E958" s="265"/>
      <c r="F958" s="288"/>
      <c r="G958" s="287"/>
      <c r="H958" s="305"/>
      <c r="I958" s="268"/>
      <c r="K958" s="241"/>
    </row>
    <row r="959" spans="1:11" ht="12.75">
      <c r="A959" s="3"/>
      <c r="B959" s="4"/>
      <c r="E959" s="265"/>
      <c r="F959" s="288"/>
      <c r="G959" s="287"/>
      <c r="H959" s="305"/>
      <c r="I959" s="268"/>
      <c r="K959" s="241"/>
    </row>
    <row r="960" spans="1:11" ht="12.75">
      <c r="A960" s="3"/>
      <c r="B960" s="4"/>
      <c r="E960" s="265"/>
      <c r="F960" s="288"/>
      <c r="G960" s="287"/>
      <c r="H960" s="305"/>
      <c r="I960" s="268"/>
      <c r="K960" s="241"/>
    </row>
    <row r="961" spans="1:11" ht="12.75">
      <c r="A961" s="3"/>
      <c r="B961" s="4"/>
      <c r="E961" s="265"/>
      <c r="F961" s="288"/>
      <c r="G961" s="287"/>
      <c r="H961" s="305"/>
      <c r="I961" s="268"/>
      <c r="K961" s="241"/>
    </row>
    <row r="962" spans="1:11" ht="12.75">
      <c r="A962" s="3"/>
      <c r="B962" s="4"/>
      <c r="E962" s="265"/>
      <c r="F962" s="288"/>
      <c r="G962" s="287"/>
      <c r="H962" s="305"/>
      <c r="I962" s="268"/>
      <c r="K962" s="241"/>
    </row>
    <row r="963" spans="1:11" ht="12.75">
      <c r="A963" s="3"/>
      <c r="B963" s="4"/>
      <c r="E963" s="265"/>
      <c r="F963" s="288"/>
      <c r="G963" s="287"/>
      <c r="H963" s="305"/>
      <c r="I963" s="268"/>
      <c r="K963" s="241"/>
    </row>
    <row r="964" spans="1:11" ht="12.75">
      <c r="A964" s="3"/>
      <c r="B964" s="4"/>
      <c r="E964" s="265"/>
      <c r="F964" s="288"/>
      <c r="G964" s="287"/>
      <c r="H964" s="305"/>
      <c r="I964" s="268"/>
      <c r="K964" s="241"/>
    </row>
    <row r="965" spans="1:11" ht="12.75">
      <c r="A965" s="3"/>
      <c r="B965" s="4"/>
      <c r="E965" s="265"/>
      <c r="F965" s="288"/>
      <c r="G965" s="287"/>
      <c r="H965" s="305"/>
      <c r="I965" s="268"/>
      <c r="K965" s="241"/>
    </row>
    <row r="966" spans="1:11" ht="12.75">
      <c r="A966" s="3"/>
      <c r="B966" s="4"/>
      <c r="E966" s="265"/>
      <c r="F966" s="288"/>
      <c r="G966" s="287"/>
      <c r="H966" s="305"/>
      <c r="I966" s="268"/>
      <c r="K966" s="241"/>
    </row>
    <row r="967" spans="1:11" ht="12.75">
      <c r="A967" s="3"/>
      <c r="B967" s="4"/>
      <c r="E967" s="265"/>
      <c r="F967" s="288"/>
      <c r="G967" s="287"/>
      <c r="H967" s="305"/>
      <c r="I967" s="268"/>
      <c r="K967" s="241"/>
    </row>
    <row r="968" spans="1:11" ht="12.75">
      <c r="A968" s="3"/>
      <c r="B968" s="4"/>
      <c r="E968" s="265"/>
      <c r="F968" s="288"/>
      <c r="G968" s="287"/>
      <c r="H968" s="305"/>
      <c r="I968" s="268"/>
      <c r="K968" s="241"/>
    </row>
    <row r="969" spans="1:11" ht="12.75">
      <c r="A969" s="3"/>
      <c r="B969" s="4"/>
      <c r="E969" s="265"/>
      <c r="F969" s="288"/>
      <c r="G969" s="287"/>
      <c r="H969" s="305"/>
      <c r="I969" s="268"/>
      <c r="K969" s="241"/>
    </row>
    <row r="970" spans="1:11" ht="12.75">
      <c r="A970" s="3"/>
      <c r="B970" s="4"/>
      <c r="E970" s="265"/>
      <c r="F970" s="288"/>
      <c r="G970" s="287"/>
      <c r="H970" s="305"/>
      <c r="I970" s="268"/>
      <c r="K970" s="241"/>
    </row>
    <row r="971" spans="1:11" ht="12.75">
      <c r="A971" s="3"/>
      <c r="B971" s="4"/>
      <c r="E971" s="265"/>
      <c r="F971" s="288"/>
      <c r="G971" s="287"/>
      <c r="H971" s="305"/>
      <c r="I971" s="268"/>
      <c r="K971" s="241"/>
    </row>
    <row r="972" spans="1:11" ht="12.75">
      <c r="A972" s="3"/>
      <c r="B972" s="4"/>
      <c r="E972" s="265"/>
      <c r="F972" s="288"/>
      <c r="G972" s="287"/>
      <c r="H972" s="305"/>
      <c r="I972" s="268"/>
      <c r="K972" s="241"/>
    </row>
    <row r="973" spans="1:11" ht="12.75">
      <c r="A973" s="3"/>
      <c r="B973" s="4"/>
      <c r="E973" s="265"/>
      <c r="F973" s="288"/>
      <c r="G973" s="287"/>
      <c r="H973" s="305"/>
      <c r="I973" s="268"/>
      <c r="K973" s="241"/>
    </row>
    <row r="974" spans="1:11" ht="12.75">
      <c r="A974" s="3"/>
      <c r="B974" s="4"/>
      <c r="E974" s="265"/>
      <c r="F974" s="288"/>
      <c r="G974" s="287"/>
      <c r="H974" s="305"/>
      <c r="I974" s="268"/>
      <c r="K974" s="241"/>
    </row>
    <row r="975" spans="1:11" ht="12.75">
      <c r="A975" s="3"/>
      <c r="B975" s="4"/>
      <c r="E975" s="265"/>
      <c r="F975" s="288"/>
      <c r="G975" s="287"/>
      <c r="H975" s="305"/>
      <c r="I975" s="268"/>
      <c r="K975" s="241"/>
    </row>
    <row r="976" spans="1:11" ht="12.75">
      <c r="A976" s="3"/>
      <c r="B976" s="4"/>
      <c r="E976" s="265"/>
      <c r="F976" s="288"/>
      <c r="G976" s="287"/>
      <c r="H976" s="305"/>
      <c r="I976" s="268"/>
      <c r="K976" s="241"/>
    </row>
    <row r="977" spans="1:11" ht="12.75">
      <c r="A977" s="3"/>
      <c r="B977" s="4"/>
      <c r="E977" s="265"/>
      <c r="F977" s="288"/>
      <c r="G977" s="287"/>
      <c r="H977" s="305"/>
      <c r="I977" s="268"/>
      <c r="K977" s="241"/>
    </row>
    <row r="978" spans="1:11" ht="12.75">
      <c r="A978" s="3"/>
      <c r="B978" s="4"/>
      <c r="E978" s="265"/>
      <c r="F978" s="288"/>
      <c r="G978" s="287"/>
      <c r="H978" s="305"/>
      <c r="I978" s="268"/>
      <c r="K978" s="241"/>
    </row>
    <row r="979" spans="1:11" ht="12.75">
      <c r="A979" s="3"/>
      <c r="B979" s="4"/>
      <c r="E979" s="265"/>
      <c r="F979" s="288"/>
      <c r="G979" s="287"/>
      <c r="H979" s="305"/>
      <c r="I979" s="268"/>
      <c r="K979" s="241"/>
    </row>
    <row r="980" spans="1:11" ht="12.75">
      <c r="A980" s="3"/>
      <c r="B980" s="4"/>
      <c r="E980" s="265"/>
      <c r="F980" s="288"/>
      <c r="G980" s="287"/>
      <c r="H980" s="305"/>
      <c r="I980" s="268"/>
      <c r="K980" s="241"/>
    </row>
    <row r="981" spans="1:11" ht="12.75">
      <c r="A981" s="3"/>
      <c r="B981" s="4"/>
      <c r="E981" s="265"/>
      <c r="F981" s="288"/>
      <c r="G981" s="287"/>
      <c r="H981" s="305"/>
      <c r="I981" s="268"/>
      <c r="K981" s="241"/>
    </row>
    <row r="982" spans="1:11" ht="12.75">
      <c r="A982" s="3"/>
      <c r="B982" s="4"/>
      <c r="E982" s="265"/>
      <c r="F982" s="288"/>
      <c r="G982" s="287"/>
      <c r="H982" s="305"/>
      <c r="I982" s="268"/>
      <c r="K982" s="241"/>
    </row>
    <row r="983" spans="1:11" ht="12.75">
      <c r="A983" s="3"/>
      <c r="B983" s="4"/>
      <c r="E983" s="265"/>
      <c r="F983" s="288"/>
      <c r="G983" s="287"/>
      <c r="H983" s="305"/>
      <c r="I983" s="268"/>
      <c r="K983" s="241"/>
    </row>
    <row r="984" spans="1:11" ht="12.75">
      <c r="A984" s="3"/>
      <c r="B984" s="4"/>
      <c r="E984" s="265"/>
      <c r="F984" s="288"/>
      <c r="G984" s="287"/>
      <c r="H984" s="305"/>
      <c r="I984" s="268"/>
      <c r="K984" s="241"/>
    </row>
    <row r="985" spans="1:11" ht="12.75">
      <c r="A985" s="3"/>
      <c r="B985" s="4"/>
      <c r="E985" s="265"/>
      <c r="F985" s="288"/>
      <c r="G985" s="287"/>
      <c r="H985" s="305"/>
      <c r="I985" s="268"/>
      <c r="K985" s="241"/>
    </row>
    <row r="986" spans="1:11" ht="12.75">
      <c r="A986" s="3"/>
      <c r="B986" s="4"/>
      <c r="E986" s="265"/>
      <c r="F986" s="288"/>
      <c r="G986" s="287"/>
      <c r="H986" s="305"/>
      <c r="I986" s="268"/>
      <c r="K986" s="241"/>
    </row>
    <row r="987" spans="1:11" ht="12.75">
      <c r="A987" s="3"/>
      <c r="B987" s="4"/>
      <c r="E987" s="265"/>
      <c r="F987" s="288"/>
      <c r="G987" s="287"/>
      <c r="H987" s="305"/>
      <c r="I987" s="268"/>
      <c r="K987" s="241"/>
    </row>
    <row r="988" spans="1:11" ht="12.75">
      <c r="A988" s="3"/>
      <c r="B988" s="4"/>
      <c r="E988" s="265"/>
      <c r="F988" s="288"/>
      <c r="G988" s="287"/>
      <c r="H988" s="305"/>
      <c r="I988" s="268"/>
      <c r="K988" s="241"/>
    </row>
    <row r="989" spans="1:11" ht="12.75">
      <c r="A989" s="3"/>
      <c r="B989" s="4"/>
      <c r="E989" s="265"/>
      <c r="F989" s="288"/>
      <c r="G989" s="287"/>
      <c r="H989" s="305"/>
      <c r="I989" s="268"/>
      <c r="K989" s="241"/>
    </row>
    <row r="990" spans="1:11" ht="12.75">
      <c r="A990" s="3"/>
      <c r="B990" s="4"/>
      <c r="E990" s="265"/>
      <c r="F990" s="288"/>
      <c r="G990" s="287"/>
      <c r="H990" s="305"/>
      <c r="I990" s="268"/>
      <c r="K990" s="241"/>
    </row>
    <row r="991" spans="1:11" ht="12.75">
      <c r="A991" s="3"/>
      <c r="B991" s="4"/>
      <c r="E991" s="265"/>
      <c r="F991" s="288"/>
      <c r="G991" s="287"/>
      <c r="H991" s="305"/>
      <c r="I991" s="268"/>
      <c r="K991" s="241"/>
    </row>
    <row r="992" spans="1:11" ht="12.75">
      <c r="A992" s="3"/>
      <c r="B992" s="4"/>
      <c r="E992" s="265"/>
      <c r="F992" s="288"/>
      <c r="G992" s="287"/>
      <c r="H992" s="305"/>
      <c r="I992" s="268"/>
      <c r="K992" s="241"/>
    </row>
    <row r="993" spans="1:11" ht="12.75">
      <c r="A993" s="3"/>
      <c r="B993" s="4"/>
      <c r="E993" s="265"/>
      <c r="F993" s="288"/>
      <c r="G993" s="287"/>
      <c r="H993" s="305"/>
      <c r="I993" s="268"/>
      <c r="K993" s="241"/>
    </row>
    <row r="994" spans="1:11" ht="12.75">
      <c r="A994" s="3"/>
      <c r="B994" s="4"/>
      <c r="E994" s="265"/>
      <c r="F994" s="288"/>
      <c r="G994" s="287"/>
      <c r="H994" s="305"/>
      <c r="I994" s="268"/>
      <c r="K994" s="241"/>
    </row>
    <row r="995" spans="1:11" ht="12.75">
      <c r="A995" s="3"/>
      <c r="B995" s="4"/>
      <c r="E995" s="265"/>
      <c r="F995" s="288"/>
      <c r="G995" s="287"/>
      <c r="H995" s="305"/>
      <c r="I995" s="268"/>
      <c r="K995" s="241"/>
    </row>
    <row r="996" spans="1:11" ht="12.75">
      <c r="A996" s="3"/>
      <c r="B996" s="4"/>
      <c r="E996" s="265"/>
      <c r="F996" s="288"/>
      <c r="G996" s="287"/>
      <c r="H996" s="305"/>
      <c r="I996" s="268"/>
      <c r="K996" s="241"/>
    </row>
    <row r="997" spans="1:11" ht="12.75">
      <c r="A997" s="3"/>
      <c r="B997" s="4"/>
      <c r="E997" s="265"/>
      <c r="F997" s="288"/>
      <c r="G997" s="287"/>
      <c r="H997" s="305"/>
      <c r="I997" s="268"/>
      <c r="K997" s="241"/>
    </row>
    <row r="998" spans="1:11" ht="12.75">
      <c r="A998" s="3"/>
      <c r="B998" s="4"/>
      <c r="E998" s="265"/>
      <c r="F998" s="288"/>
      <c r="G998" s="287"/>
      <c r="H998" s="305"/>
      <c r="I998" s="268"/>
      <c r="K998" s="241"/>
    </row>
    <row r="999" spans="1:11" ht="12.75">
      <c r="A999" s="3"/>
      <c r="B999" s="4"/>
      <c r="E999" s="265"/>
      <c r="F999" s="288"/>
      <c r="G999" s="287"/>
      <c r="H999" s="305"/>
      <c r="I999" s="268"/>
      <c r="K999" s="241"/>
    </row>
    <row r="1000" spans="1:11" ht="12.75">
      <c r="A1000" s="3"/>
      <c r="B1000" s="4"/>
      <c r="E1000" s="265"/>
      <c r="F1000" s="288"/>
      <c r="G1000" s="287"/>
      <c r="H1000" s="305"/>
      <c r="I1000" s="268"/>
      <c r="K1000" s="241"/>
    </row>
    <row r="1001" spans="1:11" ht="12.75">
      <c r="A1001" s="3"/>
      <c r="B1001" s="4"/>
      <c r="E1001" s="265"/>
      <c r="F1001" s="288"/>
      <c r="G1001" s="287"/>
      <c r="H1001" s="305"/>
      <c r="I1001" s="268"/>
      <c r="K1001" s="241"/>
    </row>
    <row r="1002" spans="1:11" ht="12.75">
      <c r="A1002" s="3"/>
      <c r="B1002" s="4"/>
      <c r="E1002" s="265"/>
      <c r="F1002" s="288"/>
      <c r="G1002" s="287"/>
      <c r="H1002" s="305"/>
      <c r="I1002" s="268"/>
      <c r="K1002" s="241"/>
    </row>
    <row r="1003" spans="1:11" ht="12.75">
      <c r="A1003" s="3"/>
      <c r="B1003" s="4"/>
      <c r="E1003" s="265"/>
      <c r="F1003" s="288"/>
      <c r="G1003" s="287"/>
      <c r="H1003" s="305"/>
      <c r="I1003" s="268"/>
      <c r="K1003" s="241"/>
    </row>
    <row r="1004" spans="1:11" ht="12.75">
      <c r="A1004" s="3"/>
      <c r="B1004" s="4"/>
      <c r="E1004" s="265"/>
      <c r="F1004" s="288"/>
      <c r="G1004" s="287"/>
      <c r="H1004" s="305"/>
      <c r="I1004" s="268"/>
      <c r="K1004" s="241"/>
    </row>
    <row r="1005" spans="1:11" ht="12.75">
      <c r="A1005" s="3"/>
      <c r="B1005" s="4"/>
      <c r="E1005" s="265"/>
      <c r="F1005" s="288"/>
      <c r="G1005" s="287"/>
      <c r="H1005" s="305"/>
      <c r="I1005" s="268"/>
      <c r="K1005" s="241"/>
    </row>
    <row r="1006" spans="1:11" ht="12.75">
      <c r="A1006" s="3"/>
      <c r="B1006" s="4"/>
      <c r="E1006" s="265"/>
      <c r="F1006" s="288"/>
      <c r="G1006" s="287"/>
      <c r="H1006" s="305"/>
      <c r="I1006" s="268"/>
      <c r="K1006" s="241"/>
    </row>
    <row r="1007" spans="1:11" ht="12.75">
      <c r="A1007" s="3"/>
      <c r="B1007" s="4"/>
      <c r="E1007" s="265"/>
      <c r="F1007" s="288"/>
      <c r="G1007" s="287"/>
      <c r="H1007" s="305"/>
      <c r="I1007" s="268"/>
      <c r="K1007" s="241"/>
    </row>
  </sheetData>
  <mergeCells count="16">
    <mergeCell ref="B10:B11"/>
    <mergeCell ref="B12:B13"/>
    <mergeCell ref="B14:B15"/>
    <mergeCell ref="B16:B17"/>
    <mergeCell ref="A10:A19"/>
    <mergeCell ref="B18:B19"/>
    <mergeCell ref="A20:A26"/>
    <mergeCell ref="A27:A40"/>
    <mergeCell ref="A41:A53"/>
    <mergeCell ref="A55:A58"/>
    <mergeCell ref="A2:A3"/>
    <mergeCell ref="B2:B3"/>
    <mergeCell ref="A4:A9"/>
    <mergeCell ref="B4:B5"/>
    <mergeCell ref="B6:B7"/>
    <mergeCell ref="B8:B9"/>
  </mergeCells>
  <hyperlinks>
    <hyperlink ref="I4" r:id="rId1"/>
    <hyperlink ref="D5" r:id="rId2"/>
    <hyperlink ref="I5" r:id="rId3"/>
    <hyperlink ref="I10" r:id="rId4"/>
    <hyperlink ref="D11" r:id="rId5"/>
    <hyperlink ref="I11" r:id="rId6"/>
    <hyperlink ref="I12" r:id="rId7"/>
    <hyperlink ref="D13" r:id="rId8"/>
    <hyperlink ref="I13" r:id="rId9"/>
    <hyperlink ref="I14" r:id="rId10"/>
    <hyperlink ref="D15" r:id="rId11"/>
    <hyperlink ref="I15" r:id="rId12"/>
    <hyperlink ref="I16" r:id="rId13"/>
    <hyperlink ref="D17" r:id="rId14"/>
    <hyperlink ref="I17" r:id="rId15"/>
    <hyperlink ref="D19" r:id="rId16"/>
    <hyperlink ref="I19" r:id="rId17"/>
    <hyperlink ref="D20" r:id="rId18"/>
    <hyperlink ref="D21" r:id="rId19"/>
    <hyperlink ref="D22" r:id="rId20"/>
    <hyperlink ref="I22" r:id="rId21"/>
    <hyperlink ref="D23" r:id="rId22"/>
    <hyperlink ref="I23" r:id="rId23"/>
    <hyperlink ref="D24" r:id="rId24"/>
    <hyperlink ref="I24" r:id="rId25"/>
    <hyperlink ref="D25" r:id="rId26"/>
    <hyperlink ref="I25" r:id="rId27"/>
    <hyperlink ref="D26" r:id="rId28"/>
    <hyperlink ref="I41" r:id="rId29"/>
    <hyperlink ref="D42" r:id="rId30"/>
    <hyperlink ref="D43" r:id="rId31"/>
    <hyperlink ref="D44" r:id="rId32"/>
    <hyperlink ref="D46" r:id="rId33"/>
    <hyperlink ref="I46" r:id="rId34"/>
    <hyperlink ref="D47" r:id="rId35"/>
    <hyperlink ref="D48" r:id="rId36"/>
    <hyperlink ref="I48" r:id="rId37"/>
    <hyperlink ref="D49" r:id="rId38"/>
    <hyperlink ref="D50" r:id="rId39"/>
    <hyperlink ref="A55" r:id="rId40"/>
    <hyperlink ref="C55" r:id="rId41"/>
    <hyperlink ref="C73" r:id="rId42"/>
    <hyperlink ref="C74" r:id="rId43"/>
  </hyperlinks>
  <pageMargins left="0.7" right="0.7" top="0.75" bottom="0.75" header="0.3" footer="0.3"/>
  <pageSetup paperSize="9" orientation="portrait" r:id="rId44"/>
  <legacyDrawing r:id="rId45"/>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K100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5.42578125" customWidth="1"/>
    <col min="3" max="3" width="38.140625" customWidth="1"/>
    <col min="4" max="4" width="32.42578125" customWidth="1"/>
    <col min="5" max="6" width="13.140625" customWidth="1"/>
    <col min="7" max="7" width="9" customWidth="1"/>
    <col min="8" max="8" width="36.42578125" customWidth="1"/>
    <col min="9" max="9" width="120.85546875" customWidth="1"/>
    <col min="11" max="11" width="20.28515625" customWidth="1"/>
  </cols>
  <sheetData>
    <row r="1" spans="1:11" ht="12.75">
      <c r="A1" s="322" t="s">
        <v>7</v>
      </c>
      <c r="B1" s="212" t="s">
        <v>8</v>
      </c>
      <c r="C1" s="213" t="s">
        <v>9</v>
      </c>
      <c r="D1" s="213" t="s">
        <v>10</v>
      </c>
      <c r="E1" s="214" t="s">
        <v>12</v>
      </c>
      <c r="F1" s="214" t="s">
        <v>13</v>
      </c>
      <c r="G1" s="215" t="s">
        <v>14</v>
      </c>
      <c r="H1" s="289" t="s">
        <v>15</v>
      </c>
      <c r="I1" s="217" t="s">
        <v>545</v>
      </c>
      <c r="K1" s="121" t="s">
        <v>393</v>
      </c>
    </row>
    <row r="2" spans="1:11" ht="12.75">
      <c r="A2" s="567" t="s">
        <v>16</v>
      </c>
      <c r="B2" s="568" t="s">
        <v>17</v>
      </c>
      <c r="C2" s="160" t="s">
        <v>18</v>
      </c>
      <c r="D2" s="160" t="s">
        <v>19</v>
      </c>
      <c r="E2" s="20" t="s">
        <v>341</v>
      </c>
      <c r="F2" s="21" t="b">
        <v>0</v>
      </c>
      <c r="G2" s="21" t="b">
        <v>0</v>
      </c>
      <c r="H2" s="290" t="s">
        <v>21</v>
      </c>
      <c r="I2" s="191"/>
    </row>
    <row r="3" spans="1:11" ht="12.75">
      <c r="A3" s="553"/>
      <c r="B3" s="547"/>
      <c r="C3" s="160" t="s">
        <v>18</v>
      </c>
      <c r="D3" s="160" t="s">
        <v>22</v>
      </c>
      <c r="E3" s="20" t="s">
        <v>372</v>
      </c>
      <c r="F3" s="21" t="b">
        <v>0</v>
      </c>
      <c r="G3" s="21" t="b">
        <v>0</v>
      </c>
      <c r="H3" s="291"/>
      <c r="I3" s="191"/>
      <c r="K3" s="119"/>
    </row>
    <row r="4" spans="1:11" ht="24" customHeight="1">
      <c r="A4" s="570" t="s">
        <v>23</v>
      </c>
      <c r="B4" s="569" t="s">
        <v>24</v>
      </c>
      <c r="C4" s="161" t="s">
        <v>25</v>
      </c>
      <c r="D4" s="161" t="s">
        <v>26</v>
      </c>
      <c r="E4" s="31" t="s">
        <v>863</v>
      </c>
      <c r="F4" s="32" t="b">
        <v>0</v>
      </c>
      <c r="G4" s="32" t="b">
        <v>0</v>
      </c>
      <c r="H4" s="293" t="s">
        <v>28</v>
      </c>
      <c r="I4" s="324"/>
    </row>
    <row r="5" spans="1:11" ht="22.5" customHeight="1">
      <c r="A5" s="557"/>
      <c r="B5" s="547"/>
      <c r="C5" s="161" t="s">
        <v>25</v>
      </c>
      <c r="D5" s="29" t="s">
        <v>29</v>
      </c>
      <c r="E5" s="31" t="s">
        <v>271</v>
      </c>
      <c r="F5" s="32" t="b">
        <v>1</v>
      </c>
      <c r="G5" s="32" t="b">
        <v>1</v>
      </c>
      <c r="H5" s="294" t="s">
        <v>21</v>
      </c>
      <c r="I5" s="193" t="s">
        <v>864</v>
      </c>
      <c r="K5" s="121"/>
    </row>
    <row r="6" spans="1:11" ht="12.75">
      <c r="A6" s="557"/>
      <c r="B6" s="569" t="s">
        <v>30</v>
      </c>
      <c r="C6" s="161" t="s">
        <v>25</v>
      </c>
      <c r="D6" s="161" t="s">
        <v>31</v>
      </c>
      <c r="E6" s="31" t="s">
        <v>677</v>
      </c>
      <c r="F6" s="32" t="b">
        <v>0</v>
      </c>
      <c r="G6" s="32" t="b">
        <v>0</v>
      </c>
      <c r="H6" s="293"/>
      <c r="I6" s="325"/>
      <c r="K6" s="119"/>
    </row>
    <row r="7" spans="1:11" ht="25.5">
      <c r="A7" s="557"/>
      <c r="B7" s="547"/>
      <c r="C7" s="161" t="s">
        <v>25</v>
      </c>
      <c r="D7" s="161" t="s">
        <v>33</v>
      </c>
      <c r="E7" s="31" t="s">
        <v>494</v>
      </c>
      <c r="F7" s="32" t="b">
        <v>0</v>
      </c>
      <c r="G7" s="32" t="b">
        <v>0</v>
      </c>
      <c r="H7" s="294" t="s">
        <v>34</v>
      </c>
      <c r="I7" s="308"/>
    </row>
    <row r="8" spans="1:11" ht="12.75">
      <c r="A8" s="557"/>
      <c r="B8" s="569" t="s">
        <v>35</v>
      </c>
      <c r="C8" s="161" t="s">
        <v>18</v>
      </c>
      <c r="D8" s="161" t="s">
        <v>36</v>
      </c>
      <c r="E8" s="31" t="s">
        <v>684</v>
      </c>
      <c r="F8" s="318" t="b">
        <v>0</v>
      </c>
      <c r="G8" s="318" t="b">
        <v>0</v>
      </c>
      <c r="H8" s="293"/>
      <c r="I8" s="308"/>
    </row>
    <row r="9" spans="1:11" ht="25.5">
      <c r="A9" s="553"/>
      <c r="B9" s="547"/>
      <c r="C9" s="161" t="s">
        <v>38</v>
      </c>
      <c r="D9" s="161" t="s">
        <v>39</v>
      </c>
      <c r="E9" s="31" t="s">
        <v>372</v>
      </c>
      <c r="F9" s="318" t="b">
        <v>0</v>
      </c>
      <c r="G9" s="318" t="b">
        <v>0</v>
      </c>
      <c r="H9" s="294" t="s">
        <v>34</v>
      </c>
      <c r="I9" s="308"/>
    </row>
    <row r="10" spans="1:11" ht="12.75">
      <c r="A10" s="571" t="s">
        <v>40</v>
      </c>
      <c r="B10" s="565" t="s">
        <v>41</v>
      </c>
      <c r="C10" s="162" t="s">
        <v>25</v>
      </c>
      <c r="D10" s="162" t="s">
        <v>42</v>
      </c>
      <c r="E10" s="40" t="s">
        <v>765</v>
      </c>
      <c r="F10" s="209" t="b">
        <v>0</v>
      </c>
      <c r="G10" s="209" t="b">
        <v>0</v>
      </c>
      <c r="H10" s="295" t="s">
        <v>28</v>
      </c>
      <c r="I10" s="196"/>
      <c r="K10" s="121"/>
    </row>
    <row r="11" spans="1:11" ht="38.25">
      <c r="A11" s="557"/>
      <c r="B11" s="547"/>
      <c r="C11" s="162" t="s">
        <v>25</v>
      </c>
      <c r="D11" s="38" t="s">
        <v>44</v>
      </c>
      <c r="E11" s="40" t="s">
        <v>255</v>
      </c>
      <c r="F11" s="209" t="b">
        <v>1</v>
      </c>
      <c r="G11" s="209" t="b">
        <v>1</v>
      </c>
      <c r="H11" s="296" t="s">
        <v>45</v>
      </c>
      <c r="I11" s="196" t="s">
        <v>865</v>
      </c>
      <c r="K11" s="122"/>
    </row>
    <row r="12" spans="1:11" ht="12.75">
      <c r="A12" s="557"/>
      <c r="B12" s="565" t="s">
        <v>46</v>
      </c>
      <c r="C12" s="162" t="s">
        <v>25</v>
      </c>
      <c r="D12" s="162" t="s">
        <v>47</v>
      </c>
      <c r="E12" s="40" t="s">
        <v>866</v>
      </c>
      <c r="F12" s="209" t="b">
        <v>0</v>
      </c>
      <c r="G12" s="209" t="b">
        <v>0</v>
      </c>
      <c r="H12" s="295" t="s">
        <v>28</v>
      </c>
      <c r="I12" s="196"/>
      <c r="K12" s="121"/>
    </row>
    <row r="13" spans="1:11" ht="25.5">
      <c r="A13" s="557"/>
      <c r="B13" s="547"/>
      <c r="C13" s="162" t="s">
        <v>25</v>
      </c>
      <c r="D13" s="38" t="s">
        <v>49</v>
      </c>
      <c r="E13" s="40" t="s">
        <v>160</v>
      </c>
      <c r="F13" s="209" t="b">
        <v>1</v>
      </c>
      <c r="G13" s="209" t="b">
        <v>1</v>
      </c>
      <c r="H13" s="296" t="s">
        <v>50</v>
      </c>
      <c r="I13" s="311" t="s">
        <v>867</v>
      </c>
      <c r="K13" s="123"/>
    </row>
    <row r="14" spans="1:11" ht="12.75">
      <c r="A14" s="557"/>
      <c r="B14" s="565" t="s">
        <v>51</v>
      </c>
      <c r="C14" s="162" t="s">
        <v>25</v>
      </c>
      <c r="D14" s="162" t="s">
        <v>52</v>
      </c>
      <c r="E14" s="40" t="s">
        <v>765</v>
      </c>
      <c r="F14" s="209" t="b">
        <v>0</v>
      </c>
      <c r="G14" s="209" t="b">
        <v>0</v>
      </c>
      <c r="H14" s="295" t="s">
        <v>28</v>
      </c>
      <c r="I14" s="311"/>
      <c r="K14" s="121"/>
    </row>
    <row r="15" spans="1:11" ht="25.5">
      <c r="A15" s="557"/>
      <c r="B15" s="547"/>
      <c r="C15" s="162" t="s">
        <v>25</v>
      </c>
      <c r="D15" s="38" t="s">
        <v>54</v>
      </c>
      <c r="E15" s="40" t="s">
        <v>310</v>
      </c>
      <c r="F15" s="209" t="b">
        <v>1</v>
      </c>
      <c r="G15" s="209" t="b">
        <v>1</v>
      </c>
      <c r="H15" s="296" t="s">
        <v>55</v>
      </c>
      <c r="I15" s="311" t="s">
        <v>868</v>
      </c>
      <c r="K15" s="123"/>
    </row>
    <row r="16" spans="1:11" ht="12.75">
      <c r="A16" s="557"/>
      <c r="B16" s="565" t="s">
        <v>56</v>
      </c>
      <c r="C16" s="162" t="s">
        <v>25</v>
      </c>
      <c r="D16" s="162" t="s">
        <v>57</v>
      </c>
      <c r="E16" s="40" t="s">
        <v>869</v>
      </c>
      <c r="F16" s="209" t="b">
        <v>0</v>
      </c>
      <c r="G16" s="209" t="b">
        <v>0</v>
      </c>
      <c r="H16" s="295" t="s">
        <v>28</v>
      </c>
      <c r="I16" s="311"/>
      <c r="K16" s="121"/>
    </row>
    <row r="17" spans="1:11" ht="25.5">
      <c r="A17" s="557"/>
      <c r="B17" s="547"/>
      <c r="C17" s="162" t="s">
        <v>25</v>
      </c>
      <c r="D17" s="38" t="s">
        <v>59</v>
      </c>
      <c r="E17" s="40" t="s">
        <v>146</v>
      </c>
      <c r="F17" s="209" t="b">
        <v>1</v>
      </c>
      <c r="G17" s="209" t="b">
        <v>1</v>
      </c>
      <c r="H17" s="296" t="s">
        <v>34</v>
      </c>
      <c r="I17" s="311" t="s">
        <v>870</v>
      </c>
      <c r="K17" s="124"/>
    </row>
    <row r="18" spans="1:11" ht="12.75">
      <c r="A18" s="557"/>
      <c r="B18" s="565" t="s">
        <v>69</v>
      </c>
      <c r="C18" s="162" t="s">
        <v>25</v>
      </c>
      <c r="D18" s="162" t="s">
        <v>70</v>
      </c>
      <c r="E18" s="40" t="s">
        <v>765</v>
      </c>
      <c r="F18" s="209" t="b">
        <v>0</v>
      </c>
      <c r="G18" s="209" t="b">
        <v>0</v>
      </c>
      <c r="H18" s="295" t="s">
        <v>28</v>
      </c>
      <c r="I18" s="196"/>
      <c r="K18" s="125"/>
    </row>
    <row r="19" spans="1:11" ht="38.25">
      <c r="A19" s="553"/>
      <c r="B19" s="547"/>
      <c r="C19" s="162" t="s">
        <v>25</v>
      </c>
      <c r="D19" s="38" t="s">
        <v>72</v>
      </c>
      <c r="E19" s="40" t="s">
        <v>160</v>
      </c>
      <c r="F19" s="209" t="b">
        <v>1</v>
      </c>
      <c r="G19" s="209" t="b">
        <v>1</v>
      </c>
      <c r="H19" s="296" t="s">
        <v>73</v>
      </c>
      <c r="I19" s="311" t="s">
        <v>871</v>
      </c>
      <c r="K19" s="126"/>
    </row>
    <row r="20" spans="1:11" ht="12.75">
      <c r="A20" s="578" t="s">
        <v>75</v>
      </c>
      <c r="B20" s="163" t="s">
        <v>76</v>
      </c>
      <c r="C20" s="164" t="s">
        <v>77</v>
      </c>
      <c r="D20" s="53" t="s">
        <v>78</v>
      </c>
      <c r="E20" s="55" t="s">
        <v>845</v>
      </c>
      <c r="F20" s="57" t="b">
        <v>0</v>
      </c>
      <c r="G20" s="57" t="b">
        <v>0</v>
      </c>
      <c r="H20" s="297" t="s">
        <v>21</v>
      </c>
      <c r="I20" s="312"/>
      <c r="K20" s="121"/>
    </row>
    <row r="21" spans="1:11" ht="12.75">
      <c r="A21" s="557"/>
      <c r="B21" s="163" t="s">
        <v>80</v>
      </c>
      <c r="C21" s="164" t="s">
        <v>77</v>
      </c>
      <c r="D21" s="53" t="s">
        <v>81</v>
      </c>
      <c r="E21" s="55" t="s">
        <v>105</v>
      </c>
      <c r="F21" s="57" t="b">
        <v>0</v>
      </c>
      <c r="G21" s="57" t="b">
        <v>0</v>
      </c>
      <c r="H21" s="297" t="s">
        <v>21</v>
      </c>
      <c r="I21" s="312"/>
      <c r="K21" s="127"/>
    </row>
    <row r="22" spans="1:11" ht="12.75">
      <c r="A22" s="557"/>
      <c r="B22" s="163" t="s">
        <v>83</v>
      </c>
      <c r="C22" s="164" t="s">
        <v>77</v>
      </c>
      <c r="D22" s="53" t="s">
        <v>84</v>
      </c>
      <c r="E22" s="55" t="s">
        <v>160</v>
      </c>
      <c r="F22" s="57" t="b">
        <v>1</v>
      </c>
      <c r="G22" s="57" t="b">
        <v>1</v>
      </c>
      <c r="H22" s="297" t="s">
        <v>21</v>
      </c>
      <c r="I22" s="312" t="s">
        <v>872</v>
      </c>
      <c r="K22" s="128"/>
    </row>
    <row r="23" spans="1:11" ht="12.75">
      <c r="A23" s="557"/>
      <c r="B23" s="163" t="s">
        <v>86</v>
      </c>
      <c r="C23" s="164" t="s">
        <v>77</v>
      </c>
      <c r="D23" s="53" t="s">
        <v>87</v>
      </c>
      <c r="E23" s="55" t="s">
        <v>160</v>
      </c>
      <c r="F23" s="57" t="b">
        <v>1</v>
      </c>
      <c r="G23" s="57" t="b">
        <v>1</v>
      </c>
      <c r="H23" s="297" t="s">
        <v>21</v>
      </c>
      <c r="I23" s="355" t="s">
        <v>873</v>
      </c>
      <c r="K23" s="128"/>
    </row>
    <row r="24" spans="1:11" ht="12.75">
      <c r="A24" s="557"/>
      <c r="B24" s="163" t="s">
        <v>89</v>
      </c>
      <c r="C24" s="164" t="s">
        <v>77</v>
      </c>
      <c r="D24" s="53" t="s">
        <v>90</v>
      </c>
      <c r="E24" s="55" t="s">
        <v>37</v>
      </c>
      <c r="F24" s="57" t="b">
        <v>1</v>
      </c>
      <c r="G24" s="57" t="b">
        <v>1</v>
      </c>
      <c r="H24" s="297" t="s">
        <v>21</v>
      </c>
      <c r="I24" s="312" t="s">
        <v>874</v>
      </c>
      <c r="K24" s="125"/>
    </row>
    <row r="25" spans="1:11" ht="12.75">
      <c r="A25" s="557"/>
      <c r="B25" s="163" t="s">
        <v>91</v>
      </c>
      <c r="C25" s="164" t="s">
        <v>77</v>
      </c>
      <c r="D25" s="53" t="s">
        <v>92</v>
      </c>
      <c r="E25" s="55" t="s">
        <v>37</v>
      </c>
      <c r="F25" s="57" t="b">
        <v>0</v>
      </c>
      <c r="G25" s="57" t="b">
        <v>0</v>
      </c>
      <c r="H25" s="297" t="s">
        <v>21</v>
      </c>
      <c r="I25" s="314"/>
      <c r="K25" s="129"/>
    </row>
    <row r="26" spans="1:11" ht="12.75">
      <c r="A26" s="553"/>
      <c r="B26" s="163" t="s">
        <v>94</v>
      </c>
      <c r="C26" s="164" t="s">
        <v>77</v>
      </c>
      <c r="D26" s="53" t="s">
        <v>95</v>
      </c>
      <c r="E26" s="55" t="s">
        <v>105</v>
      </c>
      <c r="F26" s="57" t="b">
        <v>0</v>
      </c>
      <c r="G26" s="57" t="b">
        <v>0</v>
      </c>
      <c r="H26" s="297" t="s">
        <v>21</v>
      </c>
      <c r="I26" s="323"/>
      <c r="K26" s="129"/>
    </row>
    <row r="27" spans="1:11" ht="25.5">
      <c r="A27" s="580" t="s">
        <v>107</v>
      </c>
      <c r="B27" s="71" t="s">
        <v>108</v>
      </c>
      <c r="C27" s="169" t="s">
        <v>25</v>
      </c>
      <c r="D27" s="169" t="s">
        <v>109</v>
      </c>
      <c r="E27" s="70" t="s">
        <v>341</v>
      </c>
      <c r="F27" s="76" t="b">
        <v>0</v>
      </c>
      <c r="G27" s="76" t="b">
        <v>0</v>
      </c>
      <c r="H27" s="298" t="s">
        <v>106</v>
      </c>
      <c r="I27" s="202"/>
      <c r="K27" s="130"/>
    </row>
    <row r="28" spans="1:11" ht="25.5">
      <c r="A28" s="573"/>
      <c r="B28" s="71" t="s">
        <v>111</v>
      </c>
      <c r="C28" s="169" t="s">
        <v>25</v>
      </c>
      <c r="D28" s="169" t="s">
        <v>112</v>
      </c>
      <c r="E28" s="70" t="s">
        <v>330</v>
      </c>
      <c r="F28" s="76" t="b">
        <v>0</v>
      </c>
      <c r="G28" s="76" t="b">
        <v>0</v>
      </c>
      <c r="H28" s="298" t="s">
        <v>106</v>
      </c>
      <c r="I28" s="202"/>
      <c r="K28" s="130"/>
    </row>
    <row r="29" spans="1:11" ht="25.5">
      <c r="A29" s="573"/>
      <c r="B29" s="71" t="s">
        <v>114</v>
      </c>
      <c r="C29" s="169" t="s">
        <v>25</v>
      </c>
      <c r="D29" s="326" t="s">
        <v>115</v>
      </c>
      <c r="E29" s="70" t="s">
        <v>290</v>
      </c>
      <c r="F29" s="76" t="b">
        <v>0</v>
      </c>
      <c r="G29" s="76" t="b">
        <v>0</v>
      </c>
      <c r="H29" s="298" t="s">
        <v>106</v>
      </c>
      <c r="I29" s="202"/>
      <c r="K29" s="130"/>
    </row>
    <row r="30" spans="1:11" ht="25.5">
      <c r="A30" s="573"/>
      <c r="B30" s="71" t="s">
        <v>117</v>
      </c>
      <c r="C30" s="169" t="s">
        <v>25</v>
      </c>
      <c r="D30" s="169" t="s">
        <v>118</v>
      </c>
      <c r="E30" s="70" t="s">
        <v>767</v>
      </c>
      <c r="F30" s="76" t="b">
        <v>0</v>
      </c>
      <c r="G30" s="76" t="b">
        <v>0</v>
      </c>
      <c r="H30" s="298" t="s">
        <v>106</v>
      </c>
      <c r="I30" s="202"/>
      <c r="K30" s="130"/>
    </row>
    <row r="31" spans="1:11" ht="25.5">
      <c r="A31" s="573"/>
      <c r="B31" s="71" t="s">
        <v>119</v>
      </c>
      <c r="C31" s="169" t="s">
        <v>25</v>
      </c>
      <c r="D31" s="169" t="s">
        <v>120</v>
      </c>
      <c r="E31" s="70" t="s">
        <v>157</v>
      </c>
      <c r="F31" s="76" t="b">
        <v>0</v>
      </c>
      <c r="G31" s="76" t="b">
        <v>0</v>
      </c>
      <c r="H31" s="298" t="s">
        <v>106</v>
      </c>
      <c r="I31" s="202"/>
      <c r="K31" s="130"/>
    </row>
    <row r="32" spans="1:11" ht="25.5">
      <c r="A32" s="573"/>
      <c r="B32" s="172" t="s">
        <v>122</v>
      </c>
      <c r="C32" s="171" t="s">
        <v>25</v>
      </c>
      <c r="D32" s="171" t="s">
        <v>123</v>
      </c>
      <c r="E32" s="70" t="s">
        <v>768</v>
      </c>
      <c r="F32" s="76" t="b">
        <v>0</v>
      </c>
      <c r="G32" s="76" t="b">
        <v>0</v>
      </c>
      <c r="H32" s="298" t="s">
        <v>106</v>
      </c>
      <c r="I32" s="202"/>
    </row>
    <row r="33" spans="1:11" ht="25.5">
      <c r="A33" s="573"/>
      <c r="B33" s="172" t="s">
        <v>125</v>
      </c>
      <c r="C33" s="171" t="s">
        <v>25</v>
      </c>
      <c r="D33" s="171" t="s">
        <v>126</v>
      </c>
      <c r="E33" s="70" t="s">
        <v>330</v>
      </c>
      <c r="F33" s="76" t="b">
        <v>0</v>
      </c>
      <c r="G33" s="76" t="b">
        <v>0</v>
      </c>
      <c r="H33" s="298" t="s">
        <v>106</v>
      </c>
      <c r="I33" s="202"/>
    </row>
    <row r="34" spans="1:11" ht="25.5">
      <c r="A34" s="573"/>
      <c r="B34" s="172" t="s">
        <v>128</v>
      </c>
      <c r="C34" s="171" t="s">
        <v>25</v>
      </c>
      <c r="D34" s="171" t="s">
        <v>129</v>
      </c>
      <c r="E34" s="70" t="s">
        <v>252</v>
      </c>
      <c r="F34" s="76" t="b">
        <v>0</v>
      </c>
      <c r="G34" s="76" t="b">
        <v>0</v>
      </c>
      <c r="H34" s="298" t="s">
        <v>106</v>
      </c>
      <c r="I34" s="202"/>
    </row>
    <row r="35" spans="1:11" ht="25.5">
      <c r="A35" s="573"/>
      <c r="B35" s="71" t="s">
        <v>131</v>
      </c>
      <c r="C35" s="169" t="s">
        <v>25</v>
      </c>
      <c r="D35" s="169" t="s">
        <v>132</v>
      </c>
      <c r="E35" s="70" t="s">
        <v>769</v>
      </c>
      <c r="F35" s="76" t="b">
        <v>0</v>
      </c>
      <c r="G35" s="76" t="b">
        <v>0</v>
      </c>
      <c r="H35" s="298" t="s">
        <v>106</v>
      </c>
      <c r="I35" s="202"/>
      <c r="K35" s="327"/>
    </row>
    <row r="36" spans="1:11" ht="25.5">
      <c r="A36" s="573"/>
      <c r="B36" s="172" t="s">
        <v>134</v>
      </c>
      <c r="C36" s="171" t="s">
        <v>25</v>
      </c>
      <c r="D36" s="171" t="s">
        <v>135</v>
      </c>
      <c r="E36" s="70" t="s">
        <v>20</v>
      </c>
      <c r="F36" s="76" t="b">
        <v>0</v>
      </c>
      <c r="G36" s="76" t="b">
        <v>0</v>
      </c>
      <c r="H36" s="298" t="s">
        <v>106</v>
      </c>
      <c r="I36" s="202"/>
    </row>
    <row r="37" spans="1:11" ht="25.5">
      <c r="A37" s="573"/>
      <c r="B37" s="172" t="s">
        <v>136</v>
      </c>
      <c r="C37" s="171" t="s">
        <v>25</v>
      </c>
      <c r="D37" s="171" t="s">
        <v>137</v>
      </c>
      <c r="E37" s="70" t="s">
        <v>179</v>
      </c>
      <c r="F37" s="76" t="b">
        <v>0</v>
      </c>
      <c r="G37" s="76" t="b">
        <v>0</v>
      </c>
      <c r="H37" s="298" t="s">
        <v>106</v>
      </c>
      <c r="I37" s="202"/>
    </row>
    <row r="38" spans="1:11" ht="25.5">
      <c r="A38" s="573"/>
      <c r="B38" s="172" t="s">
        <v>138</v>
      </c>
      <c r="C38" s="171" t="s">
        <v>25</v>
      </c>
      <c r="D38" s="171" t="s">
        <v>139</v>
      </c>
      <c r="E38" s="70" t="s">
        <v>290</v>
      </c>
      <c r="F38" s="76" t="b">
        <v>0</v>
      </c>
      <c r="G38" s="76" t="b">
        <v>0</v>
      </c>
      <c r="H38" s="298" t="s">
        <v>106</v>
      </c>
      <c r="I38" s="202"/>
    </row>
    <row r="39" spans="1:11" ht="25.5">
      <c r="A39" s="573"/>
      <c r="B39" s="172" t="s">
        <v>380</v>
      </c>
      <c r="C39" s="171" t="s">
        <v>25</v>
      </c>
      <c r="D39" s="171" t="s">
        <v>381</v>
      </c>
      <c r="E39" s="70" t="s">
        <v>252</v>
      </c>
      <c r="F39" s="76" t="b">
        <v>0</v>
      </c>
      <c r="G39" s="76" t="b">
        <v>0</v>
      </c>
      <c r="H39" s="298" t="s">
        <v>106</v>
      </c>
      <c r="I39" s="202"/>
    </row>
    <row r="40" spans="1:11" ht="25.5">
      <c r="A40" s="547"/>
      <c r="B40" s="328" t="s">
        <v>770</v>
      </c>
      <c r="C40" s="169" t="s">
        <v>25</v>
      </c>
      <c r="D40" s="169" t="s">
        <v>770</v>
      </c>
      <c r="E40" s="87" t="s">
        <v>771</v>
      </c>
      <c r="F40" s="316" t="b">
        <v>0</v>
      </c>
      <c r="G40" s="316" t="b">
        <v>0</v>
      </c>
      <c r="H40" s="298" t="s">
        <v>106</v>
      </c>
      <c r="I40" s="202"/>
      <c r="K40" s="327"/>
    </row>
    <row r="41" spans="1:11" ht="63.75">
      <c r="A41" s="581" t="s">
        <v>772</v>
      </c>
      <c r="B41" s="329" t="s">
        <v>773</v>
      </c>
      <c r="C41" s="330" t="s">
        <v>774</v>
      </c>
      <c r="D41" s="331" t="s">
        <v>775</v>
      </c>
      <c r="E41" s="112" t="s">
        <v>378</v>
      </c>
      <c r="F41" s="176" t="b">
        <v>0</v>
      </c>
      <c r="G41" s="177" t="s">
        <v>151</v>
      </c>
      <c r="H41" s="332" t="s">
        <v>776</v>
      </c>
      <c r="I41" s="333"/>
      <c r="K41" s="333"/>
    </row>
    <row r="42" spans="1:11" ht="76.5">
      <c r="A42" s="557"/>
      <c r="B42" s="329" t="s">
        <v>777</v>
      </c>
      <c r="C42" s="330" t="s">
        <v>77</v>
      </c>
      <c r="D42" s="334" t="s">
        <v>778</v>
      </c>
      <c r="E42" s="112" t="s">
        <v>160</v>
      </c>
      <c r="F42" s="176" t="b">
        <v>0</v>
      </c>
      <c r="G42" s="177" t="s">
        <v>151</v>
      </c>
      <c r="H42" s="332" t="s">
        <v>779</v>
      </c>
      <c r="I42" s="335"/>
      <c r="K42" s="336"/>
    </row>
    <row r="43" spans="1:11" ht="12.75">
      <c r="A43" s="557"/>
      <c r="B43" s="173" t="s">
        <v>780</v>
      </c>
      <c r="C43" s="337" t="s">
        <v>77</v>
      </c>
      <c r="D43" s="338" t="s">
        <v>781</v>
      </c>
      <c r="E43" s="112" t="s">
        <v>341</v>
      </c>
      <c r="F43" s="176" t="b">
        <v>0</v>
      </c>
      <c r="G43" s="177" t="s">
        <v>151</v>
      </c>
      <c r="H43" s="339" t="s">
        <v>24</v>
      </c>
      <c r="I43" s="340"/>
      <c r="K43" s="340"/>
    </row>
    <row r="44" spans="1:11" ht="63.75">
      <c r="A44" s="557"/>
      <c r="B44" s="173" t="s">
        <v>782</v>
      </c>
      <c r="C44" s="337" t="s">
        <v>783</v>
      </c>
      <c r="D44" s="338" t="s">
        <v>782</v>
      </c>
      <c r="E44" s="112" t="s">
        <v>310</v>
      </c>
      <c r="F44" s="176" t="b">
        <v>1</v>
      </c>
      <c r="G44" s="177" t="s">
        <v>151</v>
      </c>
      <c r="H44" s="332" t="s">
        <v>784</v>
      </c>
      <c r="I44" s="364" t="s">
        <v>875</v>
      </c>
      <c r="K44" s="341"/>
    </row>
    <row r="45" spans="1:11" ht="12.75">
      <c r="A45" s="557"/>
      <c r="B45" s="173" t="s">
        <v>785</v>
      </c>
      <c r="C45" s="337" t="s">
        <v>783</v>
      </c>
      <c r="D45" s="342" t="s">
        <v>785</v>
      </c>
      <c r="E45" s="112" t="s">
        <v>185</v>
      </c>
      <c r="F45" s="176" t="b">
        <v>1</v>
      </c>
      <c r="G45" s="177" t="s">
        <v>151</v>
      </c>
      <c r="H45" s="339" t="s">
        <v>151</v>
      </c>
      <c r="I45" s="343"/>
    </row>
    <row r="46" spans="1:11" ht="12.75">
      <c r="A46" s="557"/>
      <c r="B46" s="173" t="s">
        <v>786</v>
      </c>
      <c r="C46" s="337" t="s">
        <v>77</v>
      </c>
      <c r="D46" s="338" t="s">
        <v>787</v>
      </c>
      <c r="E46" s="112" t="s">
        <v>341</v>
      </c>
      <c r="F46" s="176" t="b">
        <v>0</v>
      </c>
      <c r="G46" s="177" t="s">
        <v>151</v>
      </c>
      <c r="H46" s="339" t="s">
        <v>788</v>
      </c>
      <c r="I46" s="345"/>
      <c r="K46" s="345"/>
    </row>
    <row r="47" spans="1:11" ht="12.75">
      <c r="A47" s="557"/>
      <c r="B47" s="173" t="s">
        <v>789</v>
      </c>
      <c r="C47" s="337" t="s">
        <v>77</v>
      </c>
      <c r="D47" s="338" t="s">
        <v>790</v>
      </c>
      <c r="E47" s="112" t="s">
        <v>157</v>
      </c>
      <c r="F47" s="176" t="b">
        <v>0</v>
      </c>
      <c r="G47" s="177" t="s">
        <v>151</v>
      </c>
      <c r="H47" s="346" t="s">
        <v>791</v>
      </c>
      <c r="I47" s="347"/>
      <c r="K47" s="347"/>
    </row>
    <row r="48" spans="1:11" ht="12.75">
      <c r="A48" s="557"/>
      <c r="B48" s="173" t="s">
        <v>792</v>
      </c>
      <c r="C48" s="337" t="s">
        <v>77</v>
      </c>
      <c r="D48" s="338" t="s">
        <v>793</v>
      </c>
      <c r="E48" s="112" t="s">
        <v>341</v>
      </c>
      <c r="F48" s="176" t="b">
        <v>0</v>
      </c>
      <c r="G48" s="177" t="s">
        <v>151</v>
      </c>
      <c r="H48" s="346" t="s">
        <v>794</v>
      </c>
      <c r="I48" s="345"/>
      <c r="K48" s="345"/>
    </row>
    <row r="49" spans="1:11" ht="12.75">
      <c r="A49" s="557"/>
      <c r="B49" s="173" t="s">
        <v>795</v>
      </c>
      <c r="C49" s="337" t="s">
        <v>77</v>
      </c>
      <c r="D49" s="338" t="s">
        <v>796</v>
      </c>
      <c r="E49" s="112" t="s">
        <v>157</v>
      </c>
      <c r="F49" s="176" t="b">
        <v>0</v>
      </c>
      <c r="G49" s="177" t="s">
        <v>151</v>
      </c>
      <c r="H49" s="346" t="s">
        <v>797</v>
      </c>
      <c r="I49" s="345"/>
      <c r="K49" s="345"/>
    </row>
    <row r="50" spans="1:11" ht="12.75">
      <c r="A50" s="557"/>
      <c r="B50" s="173" t="s">
        <v>798</v>
      </c>
      <c r="C50" s="337" t="s">
        <v>77</v>
      </c>
      <c r="D50" s="338" t="s">
        <v>799</v>
      </c>
      <c r="E50" s="112" t="s">
        <v>157</v>
      </c>
      <c r="F50" s="176" t="b">
        <v>0</v>
      </c>
      <c r="G50" s="177" t="s">
        <v>151</v>
      </c>
      <c r="H50" s="346" t="s">
        <v>800</v>
      </c>
      <c r="I50" s="347"/>
      <c r="K50" s="121"/>
    </row>
    <row r="51" spans="1:11" ht="63.75">
      <c r="A51" s="557"/>
      <c r="B51" s="173" t="s">
        <v>148</v>
      </c>
      <c r="C51" s="174" t="s">
        <v>149</v>
      </c>
      <c r="D51" s="348" t="s">
        <v>148</v>
      </c>
      <c r="E51" s="112" t="s">
        <v>384</v>
      </c>
      <c r="F51" s="176" t="b">
        <v>0</v>
      </c>
      <c r="G51" s="177" t="s">
        <v>151</v>
      </c>
      <c r="H51" s="299" t="s">
        <v>513</v>
      </c>
      <c r="I51" s="349"/>
    </row>
    <row r="52" spans="1:11" ht="12.75">
      <c r="A52" s="557"/>
      <c r="B52" s="173" t="s">
        <v>801</v>
      </c>
      <c r="C52" s="174" t="s">
        <v>802</v>
      </c>
      <c r="D52" s="348" t="s">
        <v>801</v>
      </c>
      <c r="E52" s="112" t="s">
        <v>803</v>
      </c>
      <c r="F52" s="176" t="b">
        <v>0</v>
      </c>
      <c r="G52" s="177" t="s">
        <v>151</v>
      </c>
      <c r="H52" s="317" t="s">
        <v>804</v>
      </c>
      <c r="I52" s="349"/>
    </row>
    <row r="53" spans="1:11" ht="12.75">
      <c r="A53" s="561"/>
      <c r="B53" s="173" t="s">
        <v>805</v>
      </c>
      <c r="C53" s="174" t="s">
        <v>149</v>
      </c>
      <c r="D53" s="348" t="s">
        <v>805</v>
      </c>
      <c r="E53" s="112" t="s">
        <v>806</v>
      </c>
      <c r="F53" s="176" t="b">
        <v>0</v>
      </c>
      <c r="G53" s="177" t="s">
        <v>151</v>
      </c>
      <c r="H53" s="317" t="s">
        <v>804</v>
      </c>
      <c r="I53" s="349"/>
    </row>
    <row r="54" spans="1:11" ht="12.75">
      <c r="A54" s="228"/>
      <c r="B54" s="4"/>
      <c r="E54" s="265"/>
      <c r="F54" s="266"/>
      <c r="G54" s="266"/>
      <c r="H54" s="305"/>
      <c r="I54" s="268"/>
      <c r="K54" s="241"/>
    </row>
    <row r="55" spans="1:11" ht="12.75">
      <c r="A55" s="582" t="s">
        <v>853</v>
      </c>
      <c r="B55" s="358" t="s">
        <v>854</v>
      </c>
      <c r="C55" s="365" t="s">
        <v>876</v>
      </c>
      <c r="D55" s="244"/>
      <c r="E55" s="256"/>
      <c r="F55" s="271"/>
      <c r="G55" s="271"/>
      <c r="H55" s="305"/>
      <c r="I55" s="268"/>
      <c r="K55" s="241"/>
    </row>
    <row r="56" spans="1:11" ht="12.75">
      <c r="A56" s="583"/>
      <c r="B56" s="229" t="s">
        <v>30</v>
      </c>
      <c r="C56" s="360"/>
      <c r="E56" s="265"/>
      <c r="F56" s="271"/>
      <c r="G56" s="271"/>
      <c r="H56" s="305"/>
      <c r="I56" s="268"/>
      <c r="K56" s="241"/>
    </row>
    <row r="57" spans="1:11" ht="12.75">
      <c r="A57" s="583"/>
      <c r="B57" s="229" t="s">
        <v>35</v>
      </c>
      <c r="C57" s="361"/>
      <c r="G57" s="271"/>
      <c r="H57" s="305"/>
      <c r="I57" s="268"/>
      <c r="K57" s="241"/>
    </row>
    <row r="58" spans="1:11" ht="12.75">
      <c r="A58" s="583"/>
      <c r="B58" s="229" t="s">
        <v>857</v>
      </c>
      <c r="C58" s="361"/>
      <c r="G58" s="271"/>
      <c r="H58" s="305"/>
      <c r="I58" s="268"/>
      <c r="K58" s="241"/>
    </row>
    <row r="59" spans="1:11" ht="12.75">
      <c r="A59" s="362"/>
      <c r="B59" s="7" t="s">
        <v>858</v>
      </c>
      <c r="C59" s="361"/>
      <c r="G59" s="271"/>
      <c r="H59" s="305"/>
      <c r="I59" s="268"/>
      <c r="K59" s="241"/>
    </row>
    <row r="60" spans="1:11" ht="12.75">
      <c r="A60" s="362"/>
      <c r="B60" s="7" t="s">
        <v>859</v>
      </c>
      <c r="C60" s="361"/>
      <c r="G60" s="271"/>
      <c r="H60" s="305"/>
      <c r="I60" s="268"/>
      <c r="K60" s="241"/>
    </row>
    <row r="61" spans="1:11" ht="12.75">
      <c r="A61" s="362"/>
      <c r="B61" s="7" t="s">
        <v>860</v>
      </c>
      <c r="C61" s="361"/>
      <c r="G61" s="271"/>
      <c r="H61" s="305"/>
      <c r="I61" s="268"/>
      <c r="K61" s="241"/>
    </row>
    <row r="62" spans="1:11" ht="12.75">
      <c r="A62" s="362"/>
      <c r="B62" s="7" t="s">
        <v>861</v>
      </c>
      <c r="C62" s="361"/>
      <c r="E62" s="265"/>
      <c r="F62" s="271"/>
      <c r="G62" s="271"/>
      <c r="H62" s="305"/>
      <c r="I62" s="268"/>
      <c r="K62" s="241"/>
    </row>
    <row r="63" spans="1:11" ht="12.75">
      <c r="A63" s="363"/>
      <c r="B63" s="237" t="s">
        <v>862</v>
      </c>
      <c r="C63" s="238"/>
      <c r="E63" s="265"/>
      <c r="F63" s="271"/>
      <c r="G63" s="271"/>
      <c r="H63" s="305"/>
      <c r="I63" s="268"/>
      <c r="K63" s="241"/>
    </row>
    <row r="64" spans="1:11" ht="12.75">
      <c r="A64" s="3"/>
      <c r="B64" s="4"/>
      <c r="C64" s="241"/>
      <c r="E64" s="265"/>
      <c r="F64" s="271"/>
      <c r="G64" s="271"/>
      <c r="H64" s="305"/>
      <c r="I64" s="268"/>
      <c r="K64" s="241"/>
    </row>
    <row r="65" spans="1:11" ht="25.5">
      <c r="A65" s="262" t="s">
        <v>622</v>
      </c>
      <c r="B65" s="366" t="s">
        <v>877</v>
      </c>
      <c r="C65" s="367" t="s">
        <v>878</v>
      </c>
      <c r="E65" s="265"/>
      <c r="F65" s="271"/>
      <c r="G65" s="271"/>
      <c r="H65" s="305"/>
      <c r="I65" s="268"/>
      <c r="K65" s="241"/>
    </row>
    <row r="66" spans="1:11" ht="12.75">
      <c r="A66" s="1"/>
      <c r="B66" s="244"/>
      <c r="E66" s="265"/>
      <c r="F66" s="271"/>
      <c r="G66" s="271"/>
      <c r="H66" s="305"/>
      <c r="I66" s="268"/>
      <c r="K66" s="241"/>
    </row>
    <row r="67" spans="1:11" ht="25.5">
      <c r="A67" s="1" t="s">
        <v>615</v>
      </c>
      <c r="B67" s="244"/>
      <c r="E67" s="265"/>
      <c r="F67" s="271"/>
      <c r="G67" s="271"/>
      <c r="H67" s="305"/>
      <c r="I67" s="268"/>
      <c r="K67" s="241"/>
    </row>
    <row r="68" spans="1:11" ht="12.75">
      <c r="E68" s="265"/>
      <c r="F68" s="271"/>
      <c r="G68" s="271"/>
      <c r="H68" s="305"/>
      <c r="I68" s="268"/>
      <c r="K68" s="241"/>
    </row>
    <row r="69" spans="1:11" ht="12.75">
      <c r="A69" s="247" t="s">
        <v>616</v>
      </c>
      <c r="B69" s="248" t="s">
        <v>617</v>
      </c>
      <c r="C69" s="249"/>
      <c r="E69" s="265"/>
      <c r="F69" s="271"/>
      <c r="G69" s="271"/>
      <c r="H69" s="305"/>
      <c r="I69" s="268"/>
      <c r="K69" s="241"/>
    </row>
    <row r="70" spans="1:11" ht="12.75">
      <c r="A70" s="250"/>
      <c r="B70" s="251" t="s">
        <v>618</v>
      </c>
      <c r="C70" s="252"/>
      <c r="D70" s="252"/>
      <c r="E70" s="280"/>
      <c r="F70" s="271"/>
      <c r="G70" s="271"/>
      <c r="H70" s="305"/>
      <c r="I70" s="268"/>
      <c r="K70" s="241"/>
    </row>
    <row r="71" spans="1:11" ht="12.75">
      <c r="A71" s="250"/>
      <c r="B71" s="256" t="s">
        <v>619</v>
      </c>
      <c r="C71" s="257"/>
      <c r="E71" s="265"/>
      <c r="F71" s="271"/>
      <c r="G71" s="271"/>
      <c r="H71" s="305"/>
      <c r="I71" s="268"/>
      <c r="K71" s="241"/>
    </row>
    <row r="72" spans="1:11" ht="12.75">
      <c r="A72" s="250"/>
      <c r="B72" s="256" t="s">
        <v>620</v>
      </c>
      <c r="C72" s="257"/>
      <c r="E72" s="265"/>
      <c r="F72" s="271"/>
      <c r="G72" s="271"/>
      <c r="H72" s="305"/>
      <c r="I72" s="268"/>
      <c r="K72" s="241"/>
    </row>
    <row r="73" spans="1:11" ht="12.75">
      <c r="A73" s="259"/>
      <c r="B73" s="260" t="s">
        <v>621</v>
      </c>
      <c r="C73" s="261"/>
      <c r="E73" s="265"/>
      <c r="F73" s="271"/>
      <c r="G73" s="271"/>
      <c r="H73" s="305"/>
      <c r="I73" s="268"/>
      <c r="K73" s="241"/>
    </row>
    <row r="74" spans="1:11" ht="12.75">
      <c r="A74" s="3"/>
      <c r="B74" s="4"/>
      <c r="E74" s="265"/>
      <c r="F74" s="271"/>
      <c r="G74" s="271"/>
      <c r="H74" s="305"/>
      <c r="I74" s="268"/>
      <c r="K74" s="241"/>
    </row>
    <row r="76" spans="1:11" ht="12.75">
      <c r="A76" s="3"/>
      <c r="E76" s="265"/>
      <c r="F76" s="271"/>
      <c r="G76" s="271"/>
      <c r="H76" s="305"/>
      <c r="I76" s="268"/>
      <c r="K76" s="241"/>
    </row>
    <row r="77" spans="1:11" ht="12.75">
      <c r="A77" s="3"/>
      <c r="B77" s="4"/>
      <c r="E77" s="265"/>
      <c r="F77" s="271"/>
      <c r="G77" s="271"/>
      <c r="H77" s="305"/>
      <c r="I77" s="268"/>
      <c r="K77" s="241"/>
    </row>
    <row r="78" spans="1:11" ht="12.75">
      <c r="A78" s="3"/>
      <c r="B78" s="4"/>
      <c r="E78" s="265"/>
      <c r="F78" s="271"/>
      <c r="G78" s="271"/>
      <c r="H78" s="305"/>
      <c r="I78" s="268"/>
      <c r="K78" s="241"/>
    </row>
    <row r="79" spans="1:11" ht="12.75">
      <c r="A79" s="3"/>
      <c r="B79" s="4"/>
      <c r="E79" s="265"/>
      <c r="F79" s="271"/>
      <c r="G79" s="271"/>
      <c r="H79" s="305"/>
      <c r="I79" s="268"/>
      <c r="K79" s="241"/>
    </row>
    <row r="80" spans="1:11" ht="12.75">
      <c r="A80" s="3"/>
      <c r="B80" s="4"/>
      <c r="E80" s="265"/>
      <c r="F80" s="271"/>
      <c r="G80" s="271"/>
      <c r="H80" s="305"/>
      <c r="I80" s="268"/>
      <c r="K80" s="241"/>
    </row>
    <row r="81" spans="1:11" ht="12.75">
      <c r="A81" s="3"/>
      <c r="B81" s="4"/>
      <c r="E81" s="265"/>
      <c r="F81" s="271"/>
      <c r="G81" s="271"/>
      <c r="H81" s="305"/>
      <c r="I81" s="268"/>
      <c r="K81" s="241"/>
    </row>
    <row r="82" spans="1:11" ht="12.75">
      <c r="A82" s="3"/>
      <c r="B82" s="4"/>
      <c r="E82" s="265"/>
      <c r="F82" s="271"/>
      <c r="G82" s="271"/>
      <c r="H82" s="305"/>
      <c r="I82" s="268"/>
      <c r="K82" s="241"/>
    </row>
    <row r="83" spans="1:11" ht="12.75">
      <c r="A83" s="3"/>
      <c r="B83" s="4"/>
      <c r="E83" s="265"/>
      <c r="F83" s="271"/>
      <c r="G83" s="271"/>
      <c r="H83" s="305"/>
      <c r="I83" s="268"/>
      <c r="K83" s="241"/>
    </row>
    <row r="84" spans="1:11" ht="12.75">
      <c r="A84" s="3"/>
      <c r="B84" s="4"/>
      <c r="E84" s="265"/>
      <c r="F84" s="271"/>
      <c r="G84" s="271"/>
      <c r="H84" s="305"/>
      <c r="I84" s="268"/>
      <c r="K84" s="241"/>
    </row>
    <row r="85" spans="1:11" ht="12.75">
      <c r="A85" s="3"/>
      <c r="B85" s="4"/>
      <c r="E85" s="265"/>
      <c r="F85" s="271"/>
      <c r="G85" s="271"/>
      <c r="H85" s="305"/>
      <c r="I85" s="268"/>
      <c r="K85" s="241"/>
    </row>
    <row r="86" spans="1:11" ht="12.75">
      <c r="A86" s="3"/>
      <c r="B86" s="4"/>
      <c r="E86" s="265"/>
      <c r="F86" s="271"/>
      <c r="G86" s="271"/>
      <c r="H86" s="305"/>
      <c r="I86" s="268"/>
      <c r="K86" s="241"/>
    </row>
    <row r="87" spans="1:11" ht="12.75">
      <c r="A87" s="3"/>
      <c r="B87" s="4"/>
      <c r="E87" s="265"/>
      <c r="F87" s="271"/>
      <c r="G87" s="271"/>
      <c r="H87" s="305"/>
      <c r="I87" s="268"/>
      <c r="K87" s="241"/>
    </row>
    <row r="88" spans="1:11" ht="12.75">
      <c r="A88" s="3"/>
      <c r="B88" s="4"/>
      <c r="E88" s="265"/>
      <c r="F88" s="271"/>
      <c r="G88" s="271"/>
      <c r="H88" s="305"/>
      <c r="I88" s="268"/>
      <c r="K88" s="241"/>
    </row>
    <row r="89" spans="1:11" ht="12.75">
      <c r="A89" s="3"/>
      <c r="B89" s="4"/>
      <c r="E89" s="265"/>
      <c r="F89" s="271"/>
      <c r="G89" s="271"/>
      <c r="H89" s="305"/>
      <c r="I89" s="268"/>
      <c r="K89" s="241"/>
    </row>
    <row r="90" spans="1:11" ht="12.75">
      <c r="A90" s="3"/>
      <c r="B90" s="4"/>
      <c r="E90" s="265"/>
      <c r="F90" s="271"/>
      <c r="G90" s="271"/>
      <c r="H90" s="305"/>
      <c r="I90" s="268"/>
      <c r="K90" s="241"/>
    </row>
    <row r="91" spans="1:11" ht="12.75">
      <c r="A91" s="3"/>
      <c r="B91" s="4"/>
      <c r="E91" s="265"/>
      <c r="F91" s="271"/>
      <c r="G91" s="271"/>
      <c r="H91" s="305"/>
      <c r="I91" s="268"/>
      <c r="K91" s="241"/>
    </row>
    <row r="92" spans="1:11" ht="12.75">
      <c r="A92" s="3"/>
      <c r="B92" s="4"/>
      <c r="E92" s="265"/>
      <c r="F92" s="271"/>
      <c r="G92" s="271"/>
      <c r="H92" s="305"/>
      <c r="I92" s="268"/>
      <c r="K92" s="241"/>
    </row>
    <row r="93" spans="1:11" ht="12.75">
      <c r="A93" s="3"/>
      <c r="B93" s="4"/>
      <c r="E93" s="265"/>
      <c r="F93" s="271"/>
      <c r="G93" s="271"/>
      <c r="H93" s="305"/>
      <c r="I93" s="268"/>
      <c r="K93" s="241"/>
    </row>
    <row r="94" spans="1:11" ht="12.75">
      <c r="A94" s="3"/>
      <c r="B94" s="4"/>
      <c r="E94" s="265"/>
      <c r="F94" s="271"/>
      <c r="G94" s="271"/>
      <c r="H94" s="305"/>
      <c r="I94" s="268"/>
      <c r="K94" s="241"/>
    </row>
    <row r="95" spans="1:11" ht="12.75">
      <c r="A95" s="3"/>
      <c r="B95" s="4"/>
      <c r="E95" s="265"/>
      <c r="F95" s="271"/>
      <c r="G95" s="271"/>
      <c r="H95" s="305"/>
      <c r="I95" s="268"/>
      <c r="K95" s="241"/>
    </row>
    <row r="96" spans="1:11" ht="12.75">
      <c r="A96" s="3"/>
      <c r="B96" s="4"/>
      <c r="E96" s="265"/>
      <c r="F96" s="271"/>
      <c r="G96" s="271"/>
      <c r="H96" s="305"/>
      <c r="I96" s="268"/>
      <c r="K96" s="241"/>
    </row>
    <row r="97" spans="1:11" ht="12.75">
      <c r="A97" s="3"/>
      <c r="B97" s="4"/>
      <c r="E97" s="265"/>
      <c r="F97" s="271"/>
      <c r="G97" s="271"/>
      <c r="H97" s="305"/>
      <c r="I97" s="268"/>
      <c r="K97" s="241"/>
    </row>
    <row r="98" spans="1:11" ht="12.75">
      <c r="A98" s="3"/>
      <c r="B98" s="4"/>
      <c r="E98" s="265"/>
      <c r="F98" s="271"/>
      <c r="G98" s="271"/>
      <c r="H98" s="305"/>
      <c r="I98" s="268"/>
      <c r="K98" s="241"/>
    </row>
    <row r="99" spans="1:11" ht="12.75">
      <c r="A99" s="3"/>
      <c r="B99" s="4"/>
      <c r="E99" s="265"/>
      <c r="F99" s="271"/>
      <c r="G99" s="271"/>
      <c r="H99" s="305"/>
      <c r="I99" s="268"/>
      <c r="K99" s="241"/>
    </row>
    <row r="100" spans="1:11" ht="12.75">
      <c r="A100" s="3"/>
      <c r="B100" s="4"/>
      <c r="E100" s="265"/>
      <c r="F100" s="271"/>
      <c r="G100" s="271"/>
      <c r="H100" s="305"/>
      <c r="I100" s="268"/>
      <c r="K100" s="241"/>
    </row>
    <row r="101" spans="1:11" ht="12.75">
      <c r="A101" s="3"/>
      <c r="B101" s="4"/>
      <c r="E101" s="265"/>
      <c r="F101" s="271"/>
      <c r="G101" s="271"/>
      <c r="H101" s="305"/>
      <c r="I101" s="268"/>
      <c r="K101" s="241"/>
    </row>
    <row r="102" spans="1:11" ht="12.75">
      <c r="A102" s="3"/>
      <c r="B102" s="4"/>
      <c r="E102" s="265"/>
      <c r="F102" s="271"/>
      <c r="G102" s="271"/>
      <c r="H102" s="305"/>
      <c r="I102" s="268"/>
      <c r="K102" s="241"/>
    </row>
    <row r="103" spans="1:11" ht="12.75">
      <c r="A103" s="3"/>
      <c r="B103" s="4"/>
      <c r="E103" s="265"/>
      <c r="F103" s="271"/>
      <c r="G103" s="271"/>
      <c r="H103" s="305"/>
      <c r="I103" s="268"/>
      <c r="K103" s="241"/>
    </row>
    <row r="104" spans="1:11" ht="12.75">
      <c r="A104" s="3"/>
      <c r="B104" s="4"/>
      <c r="E104" s="265"/>
      <c r="F104" s="271"/>
      <c r="G104" s="271"/>
      <c r="H104" s="305"/>
      <c r="I104" s="268"/>
      <c r="K104" s="241"/>
    </row>
    <row r="105" spans="1:11" ht="12.75">
      <c r="A105" s="3"/>
      <c r="B105" s="4"/>
      <c r="E105" s="265"/>
      <c r="F105" s="271"/>
      <c r="G105" s="271"/>
      <c r="H105" s="305"/>
      <c r="I105" s="268"/>
      <c r="K105" s="241"/>
    </row>
    <row r="106" spans="1:11" ht="12.75">
      <c r="A106" s="3"/>
      <c r="B106" s="4"/>
      <c r="E106" s="265"/>
      <c r="F106" s="271"/>
      <c r="G106" s="271"/>
      <c r="H106" s="305"/>
      <c r="I106" s="268"/>
      <c r="K106" s="241"/>
    </row>
    <row r="107" spans="1:11" ht="12.75">
      <c r="A107" s="3"/>
      <c r="B107" s="4"/>
      <c r="E107" s="265"/>
      <c r="F107" s="271"/>
      <c r="G107" s="271"/>
      <c r="H107" s="305"/>
      <c r="I107" s="268"/>
      <c r="K107" s="241"/>
    </row>
    <row r="108" spans="1:11" ht="12.75">
      <c r="A108" s="3"/>
      <c r="B108" s="4"/>
      <c r="E108" s="265"/>
      <c r="F108" s="271"/>
      <c r="G108" s="271"/>
      <c r="H108" s="305"/>
      <c r="I108" s="268"/>
      <c r="K108" s="241"/>
    </row>
    <row r="109" spans="1:11" ht="12.75">
      <c r="A109" s="3"/>
      <c r="B109" s="4"/>
      <c r="E109" s="265"/>
      <c r="F109" s="271"/>
      <c r="G109" s="271"/>
      <c r="H109" s="305"/>
      <c r="I109" s="268"/>
      <c r="K109" s="241"/>
    </row>
    <row r="110" spans="1:11" ht="12.75">
      <c r="A110" s="3"/>
      <c r="B110" s="4"/>
      <c r="E110" s="265"/>
      <c r="F110" s="271"/>
      <c r="G110" s="271"/>
      <c r="H110" s="305"/>
      <c r="I110" s="268"/>
      <c r="K110" s="241"/>
    </row>
    <row r="111" spans="1:11" ht="12.75">
      <c r="A111" s="3"/>
      <c r="B111" s="4"/>
      <c r="E111" s="265"/>
      <c r="F111" s="271"/>
      <c r="G111" s="271"/>
      <c r="H111" s="305"/>
      <c r="I111" s="268"/>
      <c r="K111" s="241"/>
    </row>
    <row r="112" spans="1:11" ht="12.75">
      <c r="A112" s="3"/>
      <c r="B112" s="4"/>
      <c r="E112" s="265"/>
      <c r="F112" s="271"/>
      <c r="G112" s="271"/>
      <c r="H112" s="305"/>
      <c r="I112" s="268"/>
      <c r="K112" s="241"/>
    </row>
    <row r="113" spans="1:11" ht="12.75">
      <c r="A113" s="3"/>
      <c r="B113" s="4"/>
      <c r="E113" s="265"/>
      <c r="F113" s="271"/>
      <c r="G113" s="271"/>
      <c r="H113" s="305"/>
      <c r="I113" s="268"/>
      <c r="K113" s="241"/>
    </row>
    <row r="114" spans="1:11" ht="12.75">
      <c r="A114" s="3"/>
      <c r="B114" s="4"/>
      <c r="E114" s="265"/>
      <c r="F114" s="271"/>
      <c r="G114" s="271"/>
      <c r="H114" s="305"/>
      <c r="I114" s="268"/>
      <c r="K114" s="241"/>
    </row>
    <row r="115" spans="1:11" ht="12.75">
      <c r="A115" s="3"/>
      <c r="B115" s="4"/>
      <c r="E115" s="265"/>
      <c r="F115" s="271"/>
      <c r="G115" s="271"/>
      <c r="H115" s="305"/>
      <c r="I115" s="268"/>
      <c r="K115" s="241"/>
    </row>
    <row r="116" spans="1:11" ht="12.75">
      <c r="A116" s="3"/>
      <c r="B116" s="4"/>
      <c r="E116" s="265"/>
      <c r="F116" s="271"/>
      <c r="G116" s="271"/>
      <c r="H116" s="305"/>
      <c r="I116" s="268"/>
      <c r="K116" s="241"/>
    </row>
    <row r="117" spans="1:11" ht="12.75">
      <c r="A117" s="3"/>
      <c r="B117" s="4"/>
      <c r="E117" s="265"/>
      <c r="F117" s="271"/>
      <c r="G117" s="271"/>
      <c r="H117" s="305"/>
      <c r="I117" s="268"/>
      <c r="K117" s="241"/>
    </row>
    <row r="118" spans="1:11" ht="12.75">
      <c r="A118" s="3"/>
      <c r="B118" s="4"/>
      <c r="E118" s="265"/>
      <c r="F118" s="271"/>
      <c r="G118" s="271"/>
      <c r="H118" s="305"/>
      <c r="I118" s="268"/>
      <c r="K118" s="241"/>
    </row>
    <row r="119" spans="1:11" ht="12.75">
      <c r="A119" s="3"/>
      <c r="B119" s="4"/>
      <c r="E119" s="265"/>
      <c r="F119" s="271"/>
      <c r="G119" s="271"/>
      <c r="H119" s="305"/>
      <c r="I119" s="268"/>
      <c r="K119" s="241"/>
    </row>
    <row r="120" spans="1:11" ht="12.75">
      <c r="A120" s="3"/>
      <c r="B120" s="4"/>
      <c r="E120" s="265"/>
      <c r="F120" s="271"/>
      <c r="G120" s="271"/>
      <c r="H120" s="305"/>
      <c r="I120" s="268"/>
      <c r="K120" s="241"/>
    </row>
    <row r="121" spans="1:11" ht="12.75">
      <c r="A121" s="3"/>
      <c r="B121" s="4"/>
      <c r="E121" s="265"/>
      <c r="F121" s="271"/>
      <c r="G121" s="271"/>
      <c r="H121" s="305"/>
      <c r="I121" s="268"/>
      <c r="K121" s="241"/>
    </row>
    <row r="122" spans="1:11" ht="12.75">
      <c r="A122" s="3"/>
      <c r="B122" s="4"/>
      <c r="E122" s="265"/>
      <c r="F122" s="271"/>
      <c r="G122" s="271"/>
      <c r="H122" s="305"/>
      <c r="I122" s="268"/>
      <c r="K122" s="241"/>
    </row>
    <row r="123" spans="1:11" ht="12.75">
      <c r="A123" s="3"/>
      <c r="B123" s="4"/>
      <c r="E123" s="265"/>
      <c r="F123" s="271"/>
      <c r="G123" s="271"/>
      <c r="H123" s="305"/>
      <c r="I123" s="268"/>
      <c r="K123" s="241"/>
    </row>
    <row r="124" spans="1:11" ht="12.75">
      <c r="A124" s="3"/>
      <c r="B124" s="4"/>
      <c r="E124" s="265"/>
      <c r="F124" s="271"/>
      <c r="G124" s="271"/>
      <c r="H124" s="305"/>
      <c r="I124" s="268"/>
      <c r="K124" s="241"/>
    </row>
    <row r="125" spans="1:11" ht="12.75">
      <c r="A125" s="3"/>
      <c r="B125" s="4"/>
      <c r="E125" s="265"/>
      <c r="F125" s="286"/>
      <c r="G125" s="287"/>
      <c r="H125" s="305"/>
      <c r="I125" s="268"/>
      <c r="K125" s="241"/>
    </row>
    <row r="126" spans="1:11" ht="12.75">
      <c r="A126" s="3"/>
      <c r="B126" s="4"/>
      <c r="E126" s="265"/>
      <c r="F126" s="288"/>
      <c r="G126" s="287"/>
      <c r="H126" s="305"/>
      <c r="I126" s="268"/>
      <c r="K126" s="241"/>
    </row>
    <row r="127" spans="1:11" ht="12.75">
      <c r="A127" s="3"/>
      <c r="B127" s="4"/>
      <c r="E127" s="265"/>
      <c r="F127" s="288"/>
      <c r="G127" s="287"/>
      <c r="H127" s="305"/>
      <c r="I127" s="268"/>
      <c r="K127" s="241"/>
    </row>
    <row r="128" spans="1:11" ht="12.75">
      <c r="A128" s="3"/>
      <c r="B128" s="4"/>
      <c r="E128" s="265"/>
      <c r="F128" s="288"/>
      <c r="G128" s="287"/>
      <c r="H128" s="305"/>
      <c r="I128" s="268"/>
      <c r="K128" s="241"/>
    </row>
    <row r="129" spans="1:11" ht="12.75">
      <c r="A129" s="3"/>
      <c r="B129" s="4"/>
      <c r="E129" s="265"/>
      <c r="F129" s="288"/>
      <c r="G129" s="287"/>
      <c r="H129" s="305"/>
      <c r="I129" s="268"/>
      <c r="K129" s="241"/>
    </row>
    <row r="130" spans="1:11" ht="12.75">
      <c r="A130" s="3"/>
      <c r="B130" s="4"/>
      <c r="E130" s="265"/>
      <c r="F130" s="288"/>
      <c r="G130" s="287"/>
      <c r="H130" s="305"/>
      <c r="I130" s="268"/>
      <c r="K130" s="241"/>
    </row>
    <row r="131" spans="1:11" ht="12.75">
      <c r="A131" s="3"/>
      <c r="B131" s="4"/>
      <c r="E131" s="265"/>
      <c r="F131" s="288"/>
      <c r="G131" s="287"/>
      <c r="H131" s="305"/>
      <c r="I131" s="268"/>
      <c r="K131" s="241"/>
    </row>
    <row r="132" spans="1:11" ht="12.75">
      <c r="A132" s="3"/>
      <c r="B132" s="4"/>
      <c r="E132" s="265"/>
      <c r="F132" s="288"/>
      <c r="G132" s="287"/>
      <c r="H132" s="305"/>
      <c r="I132" s="268"/>
      <c r="K132" s="241"/>
    </row>
    <row r="133" spans="1:11" ht="12.75">
      <c r="A133" s="3"/>
      <c r="B133" s="4"/>
      <c r="E133" s="265"/>
      <c r="F133" s="288"/>
      <c r="G133" s="287"/>
      <c r="H133" s="305"/>
      <c r="I133" s="268"/>
      <c r="K133" s="241"/>
    </row>
    <row r="134" spans="1:11" ht="12.75">
      <c r="A134" s="3"/>
      <c r="B134" s="4"/>
      <c r="E134" s="265"/>
      <c r="F134" s="288"/>
      <c r="G134" s="287"/>
      <c r="H134" s="305"/>
      <c r="I134" s="268"/>
      <c r="K134" s="241"/>
    </row>
    <row r="135" spans="1:11" ht="12.75">
      <c r="A135" s="3"/>
      <c r="B135" s="4"/>
      <c r="E135" s="265"/>
      <c r="F135" s="288"/>
      <c r="G135" s="287"/>
      <c r="H135" s="305"/>
      <c r="I135" s="268"/>
      <c r="K135" s="241"/>
    </row>
    <row r="136" spans="1:11" ht="12.75">
      <c r="A136" s="3"/>
      <c r="B136" s="4"/>
      <c r="E136" s="265"/>
      <c r="F136" s="288"/>
      <c r="G136" s="287"/>
      <c r="H136" s="305"/>
      <c r="I136" s="268"/>
      <c r="K136" s="241"/>
    </row>
    <row r="137" spans="1:11" ht="12.75">
      <c r="A137" s="3"/>
      <c r="B137" s="4"/>
      <c r="E137" s="265"/>
      <c r="F137" s="288"/>
      <c r="G137" s="287"/>
      <c r="H137" s="305"/>
      <c r="I137" s="268"/>
      <c r="K137" s="241"/>
    </row>
    <row r="138" spans="1:11" ht="12.75">
      <c r="A138" s="3"/>
      <c r="B138" s="4"/>
      <c r="E138" s="265"/>
      <c r="F138" s="288"/>
      <c r="G138" s="287"/>
      <c r="H138" s="305"/>
      <c r="I138" s="268"/>
      <c r="K138" s="241"/>
    </row>
    <row r="139" spans="1:11" ht="12.75">
      <c r="A139" s="3"/>
      <c r="B139" s="4"/>
      <c r="E139" s="265"/>
      <c r="F139" s="288"/>
      <c r="G139" s="287"/>
      <c r="H139" s="305"/>
      <c r="I139" s="268"/>
      <c r="K139" s="241"/>
    </row>
    <row r="140" spans="1:11" ht="12.75">
      <c r="A140" s="3"/>
      <c r="B140" s="4"/>
      <c r="E140" s="265"/>
      <c r="F140" s="288"/>
      <c r="G140" s="287"/>
      <c r="H140" s="305"/>
      <c r="I140" s="268"/>
      <c r="K140" s="241"/>
    </row>
    <row r="141" spans="1:11" ht="12.75">
      <c r="A141" s="3"/>
      <c r="B141" s="4"/>
      <c r="E141" s="265"/>
      <c r="F141" s="288"/>
      <c r="G141" s="287"/>
      <c r="H141" s="305"/>
      <c r="I141" s="268"/>
      <c r="K141" s="241"/>
    </row>
    <row r="142" spans="1:11" ht="12.75">
      <c r="A142" s="3"/>
      <c r="B142" s="4"/>
      <c r="E142" s="265"/>
      <c r="F142" s="288"/>
      <c r="G142" s="287"/>
      <c r="H142" s="305"/>
      <c r="I142" s="268"/>
      <c r="K142" s="241"/>
    </row>
    <row r="143" spans="1:11" ht="12.75">
      <c r="A143" s="3"/>
      <c r="B143" s="4"/>
      <c r="E143" s="265"/>
      <c r="F143" s="288"/>
      <c r="G143" s="287"/>
      <c r="H143" s="305"/>
      <c r="I143" s="268"/>
      <c r="K143" s="241"/>
    </row>
    <row r="144" spans="1:11" ht="12.75">
      <c r="A144" s="3"/>
      <c r="B144" s="4"/>
      <c r="E144" s="265"/>
      <c r="F144" s="288"/>
      <c r="G144" s="287"/>
      <c r="H144" s="305"/>
      <c r="I144" s="268"/>
      <c r="K144" s="241"/>
    </row>
    <row r="145" spans="1:11" ht="12.75">
      <c r="A145" s="3"/>
      <c r="B145" s="4"/>
      <c r="E145" s="265"/>
      <c r="F145" s="288"/>
      <c r="G145" s="287"/>
      <c r="H145" s="305"/>
      <c r="I145" s="268"/>
      <c r="K145" s="241"/>
    </row>
    <row r="146" spans="1:11" ht="12.75">
      <c r="A146" s="3"/>
      <c r="B146" s="4"/>
      <c r="E146" s="265"/>
      <c r="F146" s="288"/>
      <c r="G146" s="287"/>
      <c r="H146" s="305"/>
      <c r="I146" s="268"/>
      <c r="K146" s="241"/>
    </row>
    <row r="147" spans="1:11" ht="12.75">
      <c r="A147" s="3"/>
      <c r="B147" s="4"/>
      <c r="E147" s="265"/>
      <c r="F147" s="288"/>
      <c r="G147" s="287"/>
      <c r="H147" s="305"/>
      <c r="I147" s="268"/>
      <c r="K147" s="241"/>
    </row>
    <row r="148" spans="1:11" ht="12.75">
      <c r="A148" s="3"/>
      <c r="B148" s="4"/>
      <c r="E148" s="265"/>
      <c r="F148" s="288"/>
      <c r="G148" s="287"/>
      <c r="H148" s="305"/>
      <c r="I148" s="268"/>
      <c r="K148" s="241"/>
    </row>
    <row r="149" spans="1:11" ht="12.75">
      <c r="A149" s="3"/>
      <c r="B149" s="4"/>
      <c r="E149" s="265"/>
      <c r="F149" s="288"/>
      <c r="G149" s="287"/>
      <c r="H149" s="305"/>
      <c r="I149" s="268"/>
      <c r="K149" s="241"/>
    </row>
    <row r="150" spans="1:11" ht="12.75">
      <c r="A150" s="3"/>
      <c r="B150" s="4"/>
      <c r="E150" s="265"/>
      <c r="F150" s="288"/>
      <c r="G150" s="287"/>
      <c r="H150" s="305"/>
      <c r="I150" s="268"/>
      <c r="K150" s="241"/>
    </row>
    <row r="151" spans="1:11" ht="12.75">
      <c r="A151" s="3"/>
      <c r="B151" s="4"/>
      <c r="E151" s="265"/>
      <c r="F151" s="288"/>
      <c r="G151" s="287"/>
      <c r="H151" s="305"/>
      <c r="I151" s="268"/>
      <c r="K151" s="241"/>
    </row>
    <row r="152" spans="1:11" ht="12.75">
      <c r="A152" s="3"/>
      <c r="B152" s="4"/>
      <c r="E152" s="265"/>
      <c r="F152" s="288"/>
      <c r="G152" s="287"/>
      <c r="H152" s="305"/>
      <c r="I152" s="268"/>
      <c r="K152" s="241"/>
    </row>
    <row r="153" spans="1:11" ht="12.75">
      <c r="A153" s="3"/>
      <c r="B153" s="4"/>
      <c r="E153" s="265"/>
      <c r="F153" s="288"/>
      <c r="G153" s="287"/>
      <c r="H153" s="305"/>
      <c r="I153" s="268"/>
      <c r="K153" s="241"/>
    </row>
    <row r="154" spans="1:11" ht="12.75">
      <c r="A154" s="3"/>
      <c r="B154" s="4"/>
      <c r="E154" s="265"/>
      <c r="F154" s="288"/>
      <c r="G154" s="287"/>
      <c r="H154" s="305"/>
      <c r="I154" s="268"/>
      <c r="K154" s="241"/>
    </row>
    <row r="155" spans="1:11" ht="12.75">
      <c r="A155" s="3"/>
      <c r="B155" s="4"/>
      <c r="E155" s="265"/>
      <c r="F155" s="288"/>
      <c r="G155" s="287"/>
      <c r="H155" s="305"/>
      <c r="I155" s="268"/>
      <c r="K155" s="241"/>
    </row>
    <row r="156" spans="1:11" ht="12.75">
      <c r="A156" s="3"/>
      <c r="B156" s="4"/>
      <c r="E156" s="265"/>
      <c r="F156" s="288"/>
      <c r="G156" s="287"/>
      <c r="H156" s="305"/>
      <c r="I156" s="268"/>
      <c r="K156" s="241"/>
    </row>
    <row r="157" spans="1:11" ht="12.75">
      <c r="A157" s="3"/>
      <c r="B157" s="4"/>
      <c r="E157" s="265"/>
      <c r="F157" s="288"/>
      <c r="G157" s="287"/>
      <c r="H157" s="305"/>
      <c r="I157" s="268"/>
      <c r="K157" s="241"/>
    </row>
    <row r="158" spans="1:11" ht="12.75">
      <c r="A158" s="3"/>
      <c r="B158" s="4"/>
      <c r="E158" s="265"/>
      <c r="F158" s="288"/>
      <c r="G158" s="287"/>
      <c r="H158" s="305"/>
      <c r="I158" s="268"/>
      <c r="K158" s="241"/>
    </row>
    <row r="159" spans="1:11" ht="12.75">
      <c r="A159" s="3"/>
      <c r="B159" s="4"/>
      <c r="E159" s="265"/>
      <c r="F159" s="288"/>
      <c r="G159" s="287"/>
      <c r="H159" s="305"/>
      <c r="I159" s="268"/>
      <c r="K159" s="241"/>
    </row>
    <row r="160" spans="1:11" ht="12.75">
      <c r="A160" s="3"/>
      <c r="B160" s="4"/>
      <c r="E160" s="265"/>
      <c r="F160" s="288"/>
      <c r="G160" s="287"/>
      <c r="H160" s="305"/>
      <c r="I160" s="268"/>
      <c r="K160" s="241"/>
    </row>
    <row r="161" spans="1:11" ht="12.75">
      <c r="A161" s="3"/>
      <c r="B161" s="4"/>
      <c r="E161" s="265"/>
      <c r="F161" s="288"/>
      <c r="G161" s="287"/>
      <c r="H161" s="305"/>
      <c r="I161" s="268"/>
      <c r="K161" s="241"/>
    </row>
    <row r="162" spans="1:11" ht="12.75">
      <c r="A162" s="3"/>
      <c r="B162" s="4"/>
      <c r="E162" s="265"/>
      <c r="F162" s="288"/>
      <c r="G162" s="287"/>
      <c r="H162" s="305"/>
      <c r="I162" s="268"/>
      <c r="K162" s="241"/>
    </row>
    <row r="163" spans="1:11" ht="12.75">
      <c r="A163" s="3"/>
      <c r="B163" s="4"/>
      <c r="E163" s="265"/>
      <c r="F163" s="288"/>
      <c r="G163" s="287"/>
      <c r="H163" s="305"/>
      <c r="I163" s="268"/>
      <c r="K163" s="241"/>
    </row>
    <row r="164" spans="1:11" ht="12.75">
      <c r="A164" s="3"/>
      <c r="B164" s="4"/>
      <c r="E164" s="265"/>
      <c r="F164" s="288"/>
      <c r="G164" s="287"/>
      <c r="H164" s="305"/>
      <c r="I164" s="268"/>
      <c r="K164" s="241"/>
    </row>
    <row r="165" spans="1:11" ht="12.75">
      <c r="A165" s="3"/>
      <c r="B165" s="4"/>
      <c r="E165" s="265"/>
      <c r="F165" s="288"/>
      <c r="G165" s="287"/>
      <c r="H165" s="305"/>
      <c r="I165" s="268"/>
      <c r="K165" s="241"/>
    </row>
    <row r="166" spans="1:11" ht="12.75">
      <c r="A166" s="3"/>
      <c r="B166" s="4"/>
      <c r="E166" s="265"/>
      <c r="F166" s="288"/>
      <c r="G166" s="287"/>
      <c r="H166" s="305"/>
      <c r="I166" s="268"/>
      <c r="K166" s="241"/>
    </row>
    <row r="167" spans="1:11" ht="12.75">
      <c r="A167" s="3"/>
      <c r="B167" s="4"/>
      <c r="E167" s="265"/>
      <c r="F167" s="288"/>
      <c r="G167" s="287"/>
      <c r="H167" s="305"/>
      <c r="I167" s="268"/>
      <c r="K167" s="241"/>
    </row>
    <row r="168" spans="1:11" ht="12.75">
      <c r="A168" s="3"/>
      <c r="B168" s="4"/>
      <c r="E168" s="265"/>
      <c r="F168" s="288"/>
      <c r="G168" s="287"/>
      <c r="H168" s="305"/>
      <c r="I168" s="268"/>
      <c r="K168" s="241"/>
    </row>
    <row r="169" spans="1:11" ht="12.75">
      <c r="A169" s="3"/>
      <c r="B169" s="4"/>
      <c r="E169" s="265"/>
      <c r="F169" s="288"/>
      <c r="G169" s="287"/>
      <c r="H169" s="305"/>
      <c r="I169" s="268"/>
      <c r="K169" s="241"/>
    </row>
    <row r="170" spans="1:11" ht="12.75">
      <c r="A170" s="3"/>
      <c r="B170" s="4"/>
      <c r="E170" s="265"/>
      <c r="F170" s="288"/>
      <c r="G170" s="287"/>
      <c r="H170" s="305"/>
      <c r="I170" s="268"/>
      <c r="K170" s="241"/>
    </row>
    <row r="171" spans="1:11" ht="12.75">
      <c r="A171" s="3"/>
      <c r="B171" s="4"/>
      <c r="E171" s="265"/>
      <c r="F171" s="288"/>
      <c r="G171" s="287"/>
      <c r="H171" s="305"/>
      <c r="I171" s="268"/>
      <c r="K171" s="241"/>
    </row>
    <row r="172" spans="1:11" ht="12.75">
      <c r="A172" s="3"/>
      <c r="B172" s="4"/>
      <c r="E172" s="265"/>
      <c r="F172" s="288"/>
      <c r="G172" s="287"/>
      <c r="H172" s="305"/>
      <c r="I172" s="268"/>
      <c r="K172" s="241"/>
    </row>
    <row r="173" spans="1:11" ht="12.75">
      <c r="A173" s="3"/>
      <c r="B173" s="4"/>
      <c r="E173" s="265"/>
      <c r="F173" s="288"/>
      <c r="G173" s="287"/>
      <c r="H173" s="305"/>
      <c r="I173" s="268"/>
      <c r="K173" s="241"/>
    </row>
    <row r="174" spans="1:11" ht="12.75">
      <c r="A174" s="3"/>
      <c r="B174" s="4"/>
      <c r="E174" s="265"/>
      <c r="F174" s="288"/>
      <c r="G174" s="287"/>
      <c r="H174" s="305"/>
      <c r="I174" s="268"/>
      <c r="K174" s="241"/>
    </row>
    <row r="175" spans="1:11" ht="12.75">
      <c r="A175" s="3"/>
      <c r="B175" s="4"/>
      <c r="E175" s="265"/>
      <c r="F175" s="288"/>
      <c r="G175" s="287"/>
      <c r="H175" s="305"/>
      <c r="I175" s="268"/>
      <c r="K175" s="241"/>
    </row>
    <row r="176" spans="1:11" ht="12.75">
      <c r="A176" s="3"/>
      <c r="B176" s="4"/>
      <c r="E176" s="265"/>
      <c r="F176" s="288"/>
      <c r="G176" s="287"/>
      <c r="H176" s="305"/>
      <c r="I176" s="268"/>
      <c r="K176" s="241"/>
    </row>
    <row r="177" spans="1:11" ht="12.75">
      <c r="A177" s="3"/>
      <c r="B177" s="4"/>
      <c r="E177" s="265"/>
      <c r="F177" s="288"/>
      <c r="G177" s="287"/>
      <c r="H177" s="305"/>
      <c r="I177" s="268"/>
      <c r="K177" s="241"/>
    </row>
    <row r="178" spans="1:11" ht="12.75">
      <c r="A178" s="3"/>
      <c r="B178" s="4"/>
      <c r="E178" s="265"/>
      <c r="F178" s="288"/>
      <c r="G178" s="287"/>
      <c r="H178" s="305"/>
      <c r="I178" s="268"/>
      <c r="K178" s="241"/>
    </row>
    <row r="179" spans="1:11" ht="12.75">
      <c r="A179" s="3"/>
      <c r="B179" s="4"/>
      <c r="E179" s="265"/>
      <c r="F179" s="288"/>
      <c r="G179" s="287"/>
      <c r="H179" s="305"/>
      <c r="I179" s="268"/>
      <c r="K179" s="241"/>
    </row>
    <row r="180" spans="1:11" ht="12.75">
      <c r="A180" s="3"/>
      <c r="B180" s="4"/>
      <c r="E180" s="265"/>
      <c r="F180" s="288"/>
      <c r="G180" s="287"/>
      <c r="H180" s="305"/>
      <c r="I180" s="268"/>
      <c r="K180" s="241"/>
    </row>
    <row r="181" spans="1:11" ht="12.75">
      <c r="A181" s="3"/>
      <c r="B181" s="4"/>
      <c r="E181" s="265"/>
      <c r="F181" s="288"/>
      <c r="G181" s="287"/>
      <c r="H181" s="305"/>
      <c r="I181" s="268"/>
      <c r="K181" s="241"/>
    </row>
    <row r="182" spans="1:11" ht="12.75">
      <c r="A182" s="3"/>
      <c r="B182" s="4"/>
      <c r="E182" s="265"/>
      <c r="F182" s="288"/>
      <c r="G182" s="287"/>
      <c r="H182" s="305"/>
      <c r="I182" s="268"/>
      <c r="K182" s="241"/>
    </row>
    <row r="183" spans="1:11" ht="12.75">
      <c r="A183" s="3"/>
      <c r="B183" s="4"/>
      <c r="E183" s="265"/>
      <c r="F183" s="288"/>
      <c r="G183" s="287"/>
      <c r="H183" s="305"/>
      <c r="I183" s="268"/>
      <c r="K183" s="241"/>
    </row>
    <row r="184" spans="1:11" ht="12.75">
      <c r="A184" s="3"/>
      <c r="B184" s="4"/>
      <c r="E184" s="265"/>
      <c r="F184" s="288"/>
      <c r="G184" s="287"/>
      <c r="H184" s="305"/>
      <c r="I184" s="268"/>
      <c r="K184" s="241"/>
    </row>
    <row r="185" spans="1:11" ht="12.75">
      <c r="A185" s="3"/>
      <c r="B185" s="4"/>
      <c r="E185" s="265"/>
      <c r="F185" s="288"/>
      <c r="G185" s="287"/>
      <c r="H185" s="305"/>
      <c r="I185" s="268"/>
      <c r="K185" s="241"/>
    </row>
    <row r="186" spans="1:11" ht="12.75">
      <c r="A186" s="3"/>
      <c r="B186" s="4"/>
      <c r="E186" s="265"/>
      <c r="F186" s="288"/>
      <c r="G186" s="287"/>
      <c r="H186" s="305"/>
      <c r="I186" s="268"/>
      <c r="K186" s="241"/>
    </row>
    <row r="187" spans="1:11" ht="12.75">
      <c r="A187" s="3"/>
      <c r="B187" s="4"/>
      <c r="E187" s="265"/>
      <c r="F187" s="288"/>
      <c r="G187" s="287"/>
      <c r="H187" s="305"/>
      <c r="I187" s="268"/>
      <c r="K187" s="241"/>
    </row>
    <row r="188" spans="1:11" ht="12.75">
      <c r="A188" s="3"/>
      <c r="B188" s="4"/>
      <c r="E188" s="265"/>
      <c r="F188" s="288"/>
      <c r="G188" s="287"/>
      <c r="H188" s="305"/>
      <c r="I188" s="268"/>
      <c r="K188" s="241"/>
    </row>
    <row r="189" spans="1:11" ht="12.75">
      <c r="A189" s="3"/>
      <c r="B189" s="4"/>
      <c r="E189" s="265"/>
      <c r="F189" s="288"/>
      <c r="G189" s="287"/>
      <c r="H189" s="305"/>
      <c r="I189" s="268"/>
      <c r="K189" s="241"/>
    </row>
    <row r="190" spans="1:11" ht="12.75">
      <c r="A190" s="3"/>
      <c r="B190" s="4"/>
      <c r="E190" s="265"/>
      <c r="F190" s="288"/>
      <c r="G190" s="287"/>
      <c r="H190" s="305"/>
      <c r="I190" s="268"/>
      <c r="K190" s="241"/>
    </row>
    <row r="191" spans="1:11" ht="12.75">
      <c r="A191" s="3"/>
      <c r="B191" s="4"/>
      <c r="E191" s="265"/>
      <c r="F191" s="288"/>
      <c r="G191" s="287"/>
      <c r="H191" s="305"/>
      <c r="I191" s="268"/>
      <c r="K191" s="241"/>
    </row>
    <row r="192" spans="1:11" ht="12.75">
      <c r="A192" s="3"/>
      <c r="B192" s="4"/>
      <c r="E192" s="265"/>
      <c r="F192" s="288"/>
      <c r="G192" s="287"/>
      <c r="H192" s="305"/>
      <c r="I192" s="268"/>
      <c r="K192" s="241"/>
    </row>
    <row r="193" spans="1:11" ht="12.75">
      <c r="A193" s="3"/>
      <c r="B193" s="4"/>
      <c r="E193" s="265"/>
      <c r="F193" s="288"/>
      <c r="G193" s="287"/>
      <c r="H193" s="305"/>
      <c r="I193" s="268"/>
      <c r="K193" s="241"/>
    </row>
    <row r="194" spans="1:11" ht="12.75">
      <c r="A194" s="3"/>
      <c r="B194" s="4"/>
      <c r="E194" s="265"/>
      <c r="F194" s="288"/>
      <c r="G194" s="287"/>
      <c r="H194" s="305"/>
      <c r="I194" s="268"/>
      <c r="K194" s="241"/>
    </row>
    <row r="195" spans="1:11" ht="12.75">
      <c r="A195" s="3"/>
      <c r="B195" s="4"/>
      <c r="E195" s="265"/>
      <c r="F195" s="288"/>
      <c r="G195" s="287"/>
      <c r="H195" s="305"/>
      <c r="I195" s="268"/>
      <c r="K195" s="241"/>
    </row>
    <row r="196" spans="1:11" ht="12.75">
      <c r="A196" s="3"/>
      <c r="B196" s="4"/>
      <c r="E196" s="265"/>
      <c r="F196" s="288"/>
      <c r="G196" s="287"/>
      <c r="H196" s="305"/>
      <c r="I196" s="268"/>
      <c r="K196" s="241"/>
    </row>
    <row r="197" spans="1:11" ht="12.75">
      <c r="A197" s="3"/>
      <c r="B197" s="4"/>
      <c r="E197" s="265"/>
      <c r="F197" s="288"/>
      <c r="G197" s="287"/>
      <c r="H197" s="305"/>
      <c r="I197" s="268"/>
      <c r="K197" s="241"/>
    </row>
    <row r="198" spans="1:11" ht="12.75">
      <c r="A198" s="3"/>
      <c r="B198" s="4"/>
      <c r="E198" s="265"/>
      <c r="F198" s="288"/>
      <c r="G198" s="287"/>
      <c r="H198" s="305"/>
      <c r="I198" s="268"/>
      <c r="K198" s="241"/>
    </row>
    <row r="199" spans="1:11" ht="12.75">
      <c r="A199" s="3"/>
      <c r="B199" s="4"/>
      <c r="E199" s="265"/>
      <c r="F199" s="288"/>
      <c r="G199" s="287"/>
      <c r="H199" s="305"/>
      <c r="I199" s="268"/>
      <c r="K199" s="241"/>
    </row>
    <row r="200" spans="1:11" ht="12.75">
      <c r="A200" s="3"/>
      <c r="B200" s="4"/>
      <c r="E200" s="265"/>
      <c r="F200" s="288"/>
      <c r="G200" s="287"/>
      <c r="H200" s="305"/>
      <c r="I200" s="268"/>
      <c r="K200" s="241"/>
    </row>
    <row r="201" spans="1:11" ht="12.75">
      <c r="A201" s="3"/>
      <c r="B201" s="4"/>
      <c r="E201" s="265"/>
      <c r="F201" s="288"/>
      <c r="G201" s="287"/>
      <c r="H201" s="305"/>
      <c r="I201" s="268"/>
      <c r="K201" s="241"/>
    </row>
    <row r="202" spans="1:11" ht="12.75">
      <c r="A202" s="3"/>
      <c r="B202" s="4"/>
      <c r="E202" s="265"/>
      <c r="F202" s="288"/>
      <c r="G202" s="287"/>
      <c r="H202" s="305"/>
      <c r="I202" s="268"/>
      <c r="K202" s="241"/>
    </row>
    <row r="203" spans="1:11" ht="12.75">
      <c r="A203" s="3"/>
      <c r="B203" s="4"/>
      <c r="E203" s="265"/>
      <c r="F203" s="288"/>
      <c r="G203" s="287"/>
      <c r="H203" s="305"/>
      <c r="I203" s="268"/>
      <c r="K203" s="241"/>
    </row>
    <row r="204" spans="1:11" ht="12.75">
      <c r="A204" s="3"/>
      <c r="B204" s="4"/>
      <c r="E204" s="265"/>
      <c r="F204" s="288"/>
      <c r="G204" s="287"/>
      <c r="H204" s="305"/>
      <c r="I204" s="268"/>
      <c r="K204" s="241"/>
    </row>
    <row r="205" spans="1:11" ht="12.75">
      <c r="A205" s="3"/>
      <c r="B205" s="4"/>
      <c r="E205" s="265"/>
      <c r="F205" s="288"/>
      <c r="G205" s="287"/>
      <c r="H205" s="305"/>
      <c r="I205" s="268"/>
      <c r="K205" s="241"/>
    </row>
    <row r="206" spans="1:11" ht="12.75">
      <c r="A206" s="3"/>
      <c r="B206" s="4"/>
      <c r="E206" s="265"/>
      <c r="F206" s="288"/>
      <c r="G206" s="287"/>
      <c r="H206" s="305"/>
      <c r="I206" s="268"/>
      <c r="K206" s="241"/>
    </row>
    <row r="207" spans="1:11" ht="12.75">
      <c r="A207" s="3"/>
      <c r="B207" s="4"/>
      <c r="E207" s="265"/>
      <c r="F207" s="288"/>
      <c r="G207" s="287"/>
      <c r="H207" s="305"/>
      <c r="I207" s="268"/>
      <c r="K207" s="241"/>
    </row>
    <row r="208" spans="1:11" ht="12.75">
      <c r="A208" s="3"/>
      <c r="B208" s="4"/>
      <c r="E208" s="265"/>
      <c r="F208" s="288"/>
      <c r="G208" s="287"/>
      <c r="H208" s="305"/>
      <c r="I208" s="268"/>
      <c r="K208" s="241"/>
    </row>
    <row r="209" spans="1:11" ht="12.75">
      <c r="A209" s="3"/>
      <c r="B209" s="4"/>
      <c r="E209" s="265"/>
      <c r="F209" s="288"/>
      <c r="G209" s="287"/>
      <c r="H209" s="305"/>
      <c r="I209" s="268"/>
      <c r="K209" s="241"/>
    </row>
    <row r="210" spans="1:11" ht="12.75">
      <c r="A210" s="3"/>
      <c r="B210" s="4"/>
      <c r="E210" s="265"/>
      <c r="F210" s="288"/>
      <c r="G210" s="287"/>
      <c r="H210" s="305"/>
      <c r="I210" s="268"/>
      <c r="K210" s="241"/>
    </row>
    <row r="211" spans="1:11" ht="12.75">
      <c r="A211" s="3"/>
      <c r="B211" s="4"/>
      <c r="E211" s="265"/>
      <c r="F211" s="288"/>
      <c r="G211" s="287"/>
      <c r="H211" s="305"/>
      <c r="I211" s="268"/>
      <c r="K211" s="241"/>
    </row>
    <row r="212" spans="1:11" ht="12.75">
      <c r="A212" s="3"/>
      <c r="B212" s="4"/>
      <c r="E212" s="265"/>
      <c r="F212" s="288"/>
      <c r="G212" s="287"/>
      <c r="H212" s="305"/>
      <c r="I212" s="268"/>
      <c r="K212" s="241"/>
    </row>
    <row r="213" spans="1:11" ht="12.75">
      <c r="A213" s="3"/>
      <c r="B213" s="4"/>
      <c r="E213" s="265"/>
      <c r="F213" s="288"/>
      <c r="G213" s="287"/>
      <c r="H213" s="305"/>
      <c r="I213" s="268"/>
      <c r="K213" s="241"/>
    </row>
    <row r="214" spans="1:11" ht="12.75">
      <c r="A214" s="3"/>
      <c r="B214" s="4"/>
      <c r="E214" s="265"/>
      <c r="F214" s="288"/>
      <c r="G214" s="287"/>
      <c r="H214" s="305"/>
      <c r="I214" s="268"/>
      <c r="K214" s="241"/>
    </row>
    <row r="215" spans="1:11" ht="12.75">
      <c r="A215" s="3"/>
      <c r="B215" s="4"/>
      <c r="E215" s="265"/>
      <c r="F215" s="288"/>
      <c r="G215" s="287"/>
      <c r="H215" s="305"/>
      <c r="I215" s="268"/>
      <c r="K215" s="241"/>
    </row>
    <row r="216" spans="1:11" ht="12.75">
      <c r="A216" s="3"/>
      <c r="B216" s="4"/>
      <c r="E216" s="265"/>
      <c r="F216" s="288"/>
      <c r="G216" s="287"/>
      <c r="H216" s="305"/>
      <c r="I216" s="268"/>
      <c r="K216" s="241"/>
    </row>
    <row r="217" spans="1:11" ht="12.75">
      <c r="A217" s="3"/>
      <c r="B217" s="4"/>
      <c r="E217" s="265"/>
      <c r="F217" s="288"/>
      <c r="G217" s="287"/>
      <c r="H217" s="305"/>
      <c r="I217" s="268"/>
      <c r="K217" s="241"/>
    </row>
    <row r="218" spans="1:11" ht="12.75">
      <c r="A218" s="3"/>
      <c r="B218" s="4"/>
      <c r="E218" s="265"/>
      <c r="F218" s="288"/>
      <c r="G218" s="287"/>
      <c r="H218" s="305"/>
      <c r="I218" s="268"/>
      <c r="K218" s="241"/>
    </row>
    <row r="219" spans="1:11" ht="12.75">
      <c r="A219" s="3"/>
      <c r="B219" s="4"/>
      <c r="E219" s="265"/>
      <c r="F219" s="288"/>
      <c r="G219" s="287"/>
      <c r="H219" s="305"/>
      <c r="I219" s="268"/>
      <c r="K219" s="241"/>
    </row>
    <row r="220" spans="1:11" ht="12.75">
      <c r="A220" s="3"/>
      <c r="B220" s="4"/>
      <c r="E220" s="265"/>
      <c r="F220" s="288"/>
      <c r="G220" s="287"/>
      <c r="H220" s="305"/>
      <c r="I220" s="268"/>
      <c r="K220" s="241"/>
    </row>
    <row r="221" spans="1:11" ht="12.75">
      <c r="A221" s="3"/>
      <c r="B221" s="4"/>
      <c r="E221" s="265"/>
      <c r="F221" s="288"/>
      <c r="G221" s="287"/>
      <c r="H221" s="305"/>
      <c r="I221" s="268"/>
      <c r="K221" s="241"/>
    </row>
    <row r="222" spans="1:11" ht="12.75">
      <c r="A222" s="3"/>
      <c r="B222" s="4"/>
      <c r="E222" s="265"/>
      <c r="F222" s="288"/>
      <c r="G222" s="287"/>
      <c r="H222" s="305"/>
      <c r="I222" s="268"/>
      <c r="K222" s="241"/>
    </row>
    <row r="223" spans="1:11" ht="12.75">
      <c r="A223" s="3"/>
      <c r="B223" s="4"/>
      <c r="E223" s="265"/>
      <c r="F223" s="288"/>
      <c r="G223" s="287"/>
      <c r="H223" s="305"/>
      <c r="I223" s="268"/>
      <c r="K223" s="241"/>
    </row>
    <row r="224" spans="1:11" ht="12.75">
      <c r="A224" s="3"/>
      <c r="B224" s="4"/>
      <c r="E224" s="265"/>
      <c r="F224" s="288"/>
      <c r="G224" s="287"/>
      <c r="H224" s="305"/>
      <c r="I224" s="268"/>
      <c r="K224" s="241"/>
    </row>
    <row r="225" spans="1:11" ht="12.75">
      <c r="A225" s="3"/>
      <c r="B225" s="4"/>
      <c r="E225" s="265"/>
      <c r="F225" s="288"/>
      <c r="G225" s="287"/>
      <c r="H225" s="305"/>
      <c r="I225" s="268"/>
      <c r="K225" s="241"/>
    </row>
    <row r="226" spans="1:11" ht="12.75">
      <c r="A226" s="3"/>
      <c r="B226" s="4"/>
      <c r="E226" s="265"/>
      <c r="F226" s="288"/>
      <c r="G226" s="287"/>
      <c r="H226" s="305"/>
      <c r="I226" s="268"/>
      <c r="K226" s="241"/>
    </row>
    <row r="227" spans="1:11" ht="12.75">
      <c r="A227" s="3"/>
      <c r="B227" s="4"/>
      <c r="E227" s="265"/>
      <c r="F227" s="288"/>
      <c r="G227" s="287"/>
      <c r="H227" s="305"/>
      <c r="I227" s="268"/>
      <c r="K227" s="241"/>
    </row>
    <row r="228" spans="1:11" ht="12.75">
      <c r="A228" s="3"/>
      <c r="B228" s="4"/>
      <c r="E228" s="265"/>
      <c r="F228" s="288"/>
      <c r="G228" s="287"/>
      <c r="H228" s="305"/>
      <c r="I228" s="268"/>
      <c r="K228" s="241"/>
    </row>
    <row r="229" spans="1:11" ht="12.75">
      <c r="A229" s="3"/>
      <c r="B229" s="4"/>
      <c r="E229" s="265"/>
      <c r="F229" s="288"/>
      <c r="G229" s="287"/>
      <c r="H229" s="305"/>
      <c r="I229" s="268"/>
      <c r="K229" s="241"/>
    </row>
    <row r="230" spans="1:11" ht="12.75">
      <c r="A230" s="3"/>
      <c r="B230" s="4"/>
      <c r="E230" s="265"/>
      <c r="F230" s="288"/>
      <c r="G230" s="287"/>
      <c r="H230" s="305"/>
      <c r="I230" s="268"/>
      <c r="K230" s="241"/>
    </row>
    <row r="231" spans="1:11" ht="12.75">
      <c r="A231" s="3"/>
      <c r="B231" s="4"/>
      <c r="E231" s="265"/>
      <c r="F231" s="288"/>
      <c r="G231" s="287"/>
      <c r="H231" s="305"/>
      <c r="I231" s="268"/>
      <c r="K231" s="241"/>
    </row>
    <row r="232" spans="1:11" ht="12.75">
      <c r="A232" s="3"/>
      <c r="B232" s="4"/>
      <c r="E232" s="265"/>
      <c r="F232" s="288"/>
      <c r="G232" s="287"/>
      <c r="H232" s="305"/>
      <c r="I232" s="268"/>
      <c r="K232" s="241"/>
    </row>
    <row r="233" spans="1:11" ht="12.75">
      <c r="A233" s="3"/>
      <c r="B233" s="4"/>
      <c r="E233" s="265"/>
      <c r="F233" s="288"/>
      <c r="G233" s="287"/>
      <c r="H233" s="305"/>
      <c r="I233" s="268"/>
      <c r="K233" s="241"/>
    </row>
    <row r="234" spans="1:11" ht="12.75">
      <c r="A234" s="3"/>
      <c r="B234" s="4"/>
      <c r="E234" s="265"/>
      <c r="F234" s="288"/>
      <c r="G234" s="287"/>
      <c r="H234" s="305"/>
      <c r="I234" s="268"/>
      <c r="K234" s="241"/>
    </row>
    <row r="235" spans="1:11" ht="12.75">
      <c r="A235" s="3"/>
      <c r="B235" s="4"/>
      <c r="E235" s="265"/>
      <c r="F235" s="288"/>
      <c r="G235" s="287"/>
      <c r="H235" s="305"/>
      <c r="I235" s="268"/>
      <c r="K235" s="241"/>
    </row>
    <row r="236" spans="1:11" ht="12.75">
      <c r="A236" s="3"/>
      <c r="B236" s="4"/>
      <c r="E236" s="265"/>
      <c r="F236" s="288"/>
      <c r="G236" s="287"/>
      <c r="H236" s="305"/>
      <c r="I236" s="268"/>
      <c r="K236" s="241"/>
    </row>
    <row r="237" spans="1:11" ht="12.75">
      <c r="A237" s="3"/>
      <c r="B237" s="4"/>
      <c r="E237" s="265"/>
      <c r="F237" s="288"/>
      <c r="G237" s="287"/>
      <c r="H237" s="305"/>
      <c r="I237" s="268"/>
      <c r="K237" s="241"/>
    </row>
    <row r="238" spans="1:11" ht="12.75">
      <c r="A238" s="3"/>
      <c r="B238" s="4"/>
      <c r="E238" s="265"/>
      <c r="F238" s="288"/>
      <c r="G238" s="287"/>
      <c r="H238" s="305"/>
      <c r="I238" s="268"/>
      <c r="K238" s="241"/>
    </row>
    <row r="239" spans="1:11" ht="12.75">
      <c r="A239" s="3"/>
      <c r="B239" s="4"/>
      <c r="E239" s="265"/>
      <c r="F239" s="288"/>
      <c r="G239" s="287"/>
      <c r="H239" s="305"/>
      <c r="I239" s="268"/>
      <c r="K239" s="241"/>
    </row>
    <row r="240" spans="1:11" ht="12.75">
      <c r="A240" s="3"/>
      <c r="B240" s="4"/>
      <c r="E240" s="265"/>
      <c r="F240" s="288"/>
      <c r="G240" s="287"/>
      <c r="H240" s="305"/>
      <c r="I240" s="268"/>
      <c r="K240" s="241"/>
    </row>
    <row r="241" spans="1:11" ht="12.75">
      <c r="A241" s="3"/>
      <c r="B241" s="4"/>
      <c r="E241" s="265"/>
      <c r="F241" s="288"/>
      <c r="G241" s="287"/>
      <c r="H241" s="305"/>
      <c r="I241" s="268"/>
      <c r="K241" s="241"/>
    </row>
    <row r="242" spans="1:11" ht="12.75">
      <c r="A242" s="3"/>
      <c r="B242" s="4"/>
      <c r="E242" s="265"/>
      <c r="F242" s="288"/>
      <c r="G242" s="287"/>
      <c r="H242" s="305"/>
      <c r="I242" s="268"/>
      <c r="K242" s="241"/>
    </row>
    <row r="243" spans="1:11" ht="12.75">
      <c r="A243" s="3"/>
      <c r="B243" s="4"/>
      <c r="E243" s="265"/>
      <c r="F243" s="288"/>
      <c r="G243" s="287"/>
      <c r="H243" s="305"/>
      <c r="I243" s="268"/>
      <c r="K243" s="241"/>
    </row>
    <row r="244" spans="1:11" ht="12.75">
      <c r="A244" s="3"/>
      <c r="B244" s="4"/>
      <c r="E244" s="265"/>
      <c r="F244" s="288"/>
      <c r="G244" s="287"/>
      <c r="H244" s="305"/>
      <c r="I244" s="268"/>
      <c r="K244" s="241"/>
    </row>
    <row r="245" spans="1:11" ht="12.75">
      <c r="A245" s="3"/>
      <c r="B245" s="4"/>
      <c r="E245" s="265"/>
      <c r="F245" s="288"/>
      <c r="G245" s="287"/>
      <c r="H245" s="305"/>
      <c r="I245" s="268"/>
      <c r="K245" s="241"/>
    </row>
    <row r="246" spans="1:11" ht="12.75">
      <c r="A246" s="3"/>
      <c r="B246" s="4"/>
      <c r="E246" s="265"/>
      <c r="F246" s="288"/>
      <c r="G246" s="287"/>
      <c r="H246" s="305"/>
      <c r="I246" s="268"/>
      <c r="K246" s="241"/>
    </row>
    <row r="247" spans="1:11" ht="12.75">
      <c r="A247" s="3"/>
      <c r="B247" s="4"/>
      <c r="E247" s="265"/>
      <c r="F247" s="288"/>
      <c r="G247" s="287"/>
      <c r="H247" s="305"/>
      <c r="I247" s="268"/>
      <c r="K247" s="241"/>
    </row>
    <row r="248" spans="1:11" ht="12.75">
      <c r="A248" s="3"/>
      <c r="B248" s="4"/>
      <c r="E248" s="265"/>
      <c r="F248" s="288"/>
      <c r="G248" s="287"/>
      <c r="H248" s="305"/>
      <c r="I248" s="268"/>
      <c r="K248" s="241"/>
    </row>
    <row r="249" spans="1:11" ht="12.75">
      <c r="A249" s="3"/>
      <c r="B249" s="4"/>
      <c r="E249" s="265"/>
      <c r="F249" s="288"/>
      <c r="G249" s="287"/>
      <c r="H249" s="305"/>
      <c r="I249" s="268"/>
      <c r="K249" s="241"/>
    </row>
    <row r="250" spans="1:11" ht="12.75">
      <c r="A250" s="3"/>
      <c r="B250" s="4"/>
      <c r="E250" s="265"/>
      <c r="F250" s="288"/>
      <c r="G250" s="287"/>
      <c r="H250" s="305"/>
      <c r="I250" s="268"/>
      <c r="K250" s="241"/>
    </row>
    <row r="251" spans="1:11" ht="12.75">
      <c r="A251" s="3"/>
      <c r="B251" s="4"/>
      <c r="E251" s="265"/>
      <c r="F251" s="288"/>
      <c r="G251" s="287"/>
      <c r="H251" s="305"/>
      <c r="I251" s="268"/>
      <c r="K251" s="241"/>
    </row>
    <row r="252" spans="1:11" ht="12.75">
      <c r="A252" s="3"/>
      <c r="B252" s="4"/>
      <c r="E252" s="265"/>
      <c r="F252" s="288"/>
      <c r="G252" s="287"/>
      <c r="H252" s="305"/>
      <c r="I252" s="268"/>
      <c r="K252" s="241"/>
    </row>
    <row r="253" spans="1:11" ht="12.75">
      <c r="A253" s="3"/>
      <c r="B253" s="4"/>
      <c r="E253" s="265"/>
      <c r="F253" s="288"/>
      <c r="G253" s="287"/>
      <c r="H253" s="305"/>
      <c r="I253" s="268"/>
      <c r="K253" s="241"/>
    </row>
    <row r="254" spans="1:11" ht="12.75">
      <c r="A254" s="3"/>
      <c r="B254" s="4"/>
      <c r="E254" s="265"/>
      <c r="F254" s="288"/>
      <c r="G254" s="287"/>
      <c r="H254" s="305"/>
      <c r="I254" s="268"/>
      <c r="K254" s="241"/>
    </row>
    <row r="255" spans="1:11" ht="12.75">
      <c r="A255" s="3"/>
      <c r="B255" s="4"/>
      <c r="E255" s="265"/>
      <c r="F255" s="288"/>
      <c r="G255" s="287"/>
      <c r="H255" s="305"/>
      <c r="I255" s="268"/>
      <c r="K255" s="241"/>
    </row>
    <row r="256" spans="1:11" ht="12.75">
      <c r="A256" s="3"/>
      <c r="B256" s="4"/>
      <c r="E256" s="265"/>
      <c r="F256" s="288"/>
      <c r="G256" s="287"/>
      <c r="H256" s="305"/>
      <c r="I256" s="268"/>
      <c r="K256" s="241"/>
    </row>
    <row r="257" spans="1:11" ht="12.75">
      <c r="A257" s="3"/>
      <c r="B257" s="4"/>
      <c r="E257" s="265"/>
      <c r="F257" s="288"/>
      <c r="G257" s="287"/>
      <c r="H257" s="305"/>
      <c r="I257" s="268"/>
      <c r="K257" s="241"/>
    </row>
    <row r="258" spans="1:11" ht="12.75">
      <c r="A258" s="3"/>
      <c r="B258" s="4"/>
      <c r="E258" s="265"/>
      <c r="F258" s="288"/>
      <c r="G258" s="287"/>
      <c r="H258" s="305"/>
      <c r="I258" s="268"/>
      <c r="K258" s="241"/>
    </row>
    <row r="259" spans="1:11" ht="12.75">
      <c r="A259" s="3"/>
      <c r="B259" s="4"/>
      <c r="E259" s="265"/>
      <c r="F259" s="288"/>
      <c r="G259" s="287"/>
      <c r="H259" s="305"/>
      <c r="I259" s="268"/>
      <c r="K259" s="241"/>
    </row>
    <row r="260" spans="1:11" ht="12.75">
      <c r="A260" s="3"/>
      <c r="B260" s="4"/>
      <c r="E260" s="265"/>
      <c r="F260" s="288"/>
      <c r="G260" s="287"/>
      <c r="H260" s="305"/>
      <c r="I260" s="268"/>
      <c r="K260" s="241"/>
    </row>
    <row r="261" spans="1:11" ht="12.75">
      <c r="A261" s="3"/>
      <c r="B261" s="4"/>
      <c r="E261" s="265"/>
      <c r="F261" s="288"/>
      <c r="G261" s="287"/>
      <c r="H261" s="305"/>
      <c r="I261" s="268"/>
      <c r="K261" s="241"/>
    </row>
    <row r="262" spans="1:11" ht="12.75">
      <c r="A262" s="3"/>
      <c r="B262" s="4"/>
      <c r="E262" s="265"/>
      <c r="F262" s="288"/>
      <c r="G262" s="287"/>
      <c r="H262" s="305"/>
      <c r="I262" s="268"/>
      <c r="K262" s="241"/>
    </row>
    <row r="263" spans="1:11" ht="12.75">
      <c r="A263" s="3"/>
      <c r="B263" s="4"/>
      <c r="E263" s="265"/>
      <c r="F263" s="288"/>
      <c r="G263" s="287"/>
      <c r="H263" s="305"/>
      <c r="I263" s="268"/>
      <c r="K263" s="241"/>
    </row>
    <row r="264" spans="1:11" ht="12.75">
      <c r="A264" s="3"/>
      <c r="B264" s="4"/>
      <c r="E264" s="265"/>
      <c r="F264" s="288"/>
      <c r="G264" s="287"/>
      <c r="H264" s="305"/>
      <c r="I264" s="268"/>
      <c r="K264" s="241"/>
    </row>
    <row r="265" spans="1:11" ht="12.75">
      <c r="A265" s="3"/>
      <c r="B265" s="4"/>
      <c r="E265" s="265"/>
      <c r="F265" s="288"/>
      <c r="G265" s="287"/>
      <c r="H265" s="305"/>
      <c r="I265" s="268"/>
      <c r="K265" s="241"/>
    </row>
    <row r="266" spans="1:11" ht="12.75">
      <c r="A266" s="3"/>
      <c r="B266" s="4"/>
      <c r="E266" s="265"/>
      <c r="F266" s="288"/>
      <c r="G266" s="287"/>
      <c r="H266" s="305"/>
      <c r="I266" s="268"/>
      <c r="K266" s="241"/>
    </row>
    <row r="267" spans="1:11" ht="12.75">
      <c r="A267" s="3"/>
      <c r="B267" s="4"/>
      <c r="E267" s="265"/>
      <c r="F267" s="288"/>
      <c r="G267" s="287"/>
      <c r="H267" s="305"/>
      <c r="I267" s="268"/>
      <c r="K267" s="241"/>
    </row>
    <row r="268" spans="1:11" ht="12.75">
      <c r="A268" s="3"/>
      <c r="B268" s="4"/>
      <c r="E268" s="265"/>
      <c r="F268" s="288"/>
      <c r="G268" s="287"/>
      <c r="H268" s="305"/>
      <c r="I268" s="268"/>
      <c r="K268" s="241"/>
    </row>
    <row r="269" spans="1:11" ht="12.75">
      <c r="A269" s="3"/>
      <c r="B269" s="4"/>
      <c r="E269" s="265"/>
      <c r="F269" s="288"/>
      <c r="G269" s="287"/>
      <c r="H269" s="305"/>
      <c r="I269" s="268"/>
      <c r="K269" s="241"/>
    </row>
    <row r="270" spans="1:11" ht="12.75">
      <c r="A270" s="3"/>
      <c r="B270" s="4"/>
      <c r="E270" s="265"/>
      <c r="F270" s="288"/>
      <c r="G270" s="287"/>
      <c r="H270" s="305"/>
      <c r="I270" s="268"/>
      <c r="K270" s="241"/>
    </row>
    <row r="271" spans="1:11" ht="12.75">
      <c r="A271" s="3"/>
      <c r="B271" s="4"/>
      <c r="E271" s="265"/>
      <c r="F271" s="288"/>
      <c r="G271" s="287"/>
      <c r="H271" s="305"/>
      <c r="I271" s="268"/>
      <c r="K271" s="241"/>
    </row>
    <row r="272" spans="1:11" ht="12.75">
      <c r="A272" s="3"/>
      <c r="B272" s="4"/>
      <c r="E272" s="265"/>
      <c r="F272" s="288"/>
      <c r="G272" s="287"/>
      <c r="H272" s="305"/>
      <c r="I272" s="268"/>
      <c r="K272" s="241"/>
    </row>
    <row r="273" spans="1:11" ht="12.75">
      <c r="A273" s="3"/>
      <c r="B273" s="4"/>
      <c r="E273" s="265"/>
      <c r="F273" s="288"/>
      <c r="G273" s="287"/>
      <c r="H273" s="305"/>
      <c r="I273" s="268"/>
      <c r="K273" s="241"/>
    </row>
    <row r="274" spans="1:11" ht="12.75">
      <c r="A274" s="3"/>
      <c r="B274" s="4"/>
      <c r="E274" s="265"/>
      <c r="F274" s="288"/>
      <c r="G274" s="287"/>
      <c r="H274" s="305"/>
      <c r="I274" s="268"/>
      <c r="K274" s="241"/>
    </row>
    <row r="275" spans="1:11" ht="12.75">
      <c r="A275" s="3"/>
      <c r="B275" s="4"/>
      <c r="E275" s="265"/>
      <c r="F275" s="288"/>
      <c r="G275" s="287"/>
      <c r="H275" s="305"/>
      <c r="I275" s="268"/>
      <c r="K275" s="241"/>
    </row>
    <row r="276" spans="1:11" ht="12.75">
      <c r="A276" s="3"/>
      <c r="B276" s="4"/>
      <c r="E276" s="265"/>
      <c r="F276" s="288"/>
      <c r="G276" s="287"/>
      <c r="H276" s="305"/>
      <c r="I276" s="268"/>
      <c r="K276" s="241"/>
    </row>
    <row r="277" spans="1:11" ht="12.75">
      <c r="A277" s="3"/>
      <c r="B277" s="4"/>
      <c r="E277" s="265"/>
      <c r="F277" s="288"/>
      <c r="G277" s="287"/>
      <c r="H277" s="305"/>
      <c r="I277" s="268"/>
      <c r="K277" s="241"/>
    </row>
    <row r="278" spans="1:11" ht="12.75">
      <c r="A278" s="3"/>
      <c r="B278" s="4"/>
      <c r="E278" s="265"/>
      <c r="F278" s="288"/>
      <c r="G278" s="287"/>
      <c r="H278" s="305"/>
      <c r="I278" s="268"/>
      <c r="K278" s="241"/>
    </row>
    <row r="279" spans="1:11" ht="12.75">
      <c r="A279" s="3"/>
      <c r="B279" s="4"/>
      <c r="E279" s="265"/>
      <c r="F279" s="288"/>
      <c r="G279" s="287"/>
      <c r="H279" s="305"/>
      <c r="I279" s="268"/>
      <c r="K279" s="241"/>
    </row>
    <row r="280" spans="1:11" ht="12.75">
      <c r="A280" s="3"/>
      <c r="B280" s="4"/>
      <c r="E280" s="265"/>
      <c r="F280" s="288"/>
      <c r="G280" s="287"/>
      <c r="H280" s="305"/>
      <c r="I280" s="268"/>
      <c r="K280" s="241"/>
    </row>
    <row r="281" spans="1:11" ht="12.75">
      <c r="A281" s="3"/>
      <c r="B281" s="4"/>
      <c r="E281" s="265"/>
      <c r="F281" s="288"/>
      <c r="G281" s="287"/>
      <c r="H281" s="305"/>
      <c r="I281" s="268"/>
      <c r="K281" s="241"/>
    </row>
    <row r="282" spans="1:11" ht="12.75">
      <c r="A282" s="3"/>
      <c r="B282" s="4"/>
      <c r="E282" s="265"/>
      <c r="F282" s="288"/>
      <c r="G282" s="287"/>
      <c r="H282" s="305"/>
      <c r="I282" s="268"/>
      <c r="K282" s="241"/>
    </row>
    <row r="283" spans="1:11" ht="12.75">
      <c r="A283" s="3"/>
      <c r="B283" s="4"/>
      <c r="E283" s="265"/>
      <c r="F283" s="288"/>
      <c r="G283" s="287"/>
      <c r="H283" s="305"/>
      <c r="I283" s="268"/>
      <c r="K283" s="241"/>
    </row>
    <row r="284" spans="1:11" ht="12.75">
      <c r="A284" s="3"/>
      <c r="B284" s="4"/>
      <c r="E284" s="265"/>
      <c r="F284" s="288"/>
      <c r="G284" s="287"/>
      <c r="H284" s="305"/>
      <c r="I284" s="268"/>
      <c r="K284" s="241"/>
    </row>
    <row r="285" spans="1:11" ht="12.75">
      <c r="A285" s="3"/>
      <c r="B285" s="4"/>
      <c r="E285" s="265"/>
      <c r="F285" s="288"/>
      <c r="G285" s="287"/>
      <c r="H285" s="305"/>
      <c r="I285" s="268"/>
      <c r="K285" s="241"/>
    </row>
    <row r="286" spans="1:11" ht="12.75">
      <c r="A286" s="3"/>
      <c r="B286" s="4"/>
      <c r="E286" s="265"/>
      <c r="F286" s="288"/>
      <c r="G286" s="287"/>
      <c r="H286" s="305"/>
      <c r="I286" s="268"/>
      <c r="K286" s="241"/>
    </row>
    <row r="287" spans="1:11" ht="12.75">
      <c r="A287" s="3"/>
      <c r="B287" s="4"/>
      <c r="E287" s="265"/>
      <c r="F287" s="288"/>
      <c r="G287" s="287"/>
      <c r="H287" s="305"/>
      <c r="I287" s="268"/>
      <c r="K287" s="241"/>
    </row>
    <row r="288" spans="1:11" ht="12.75">
      <c r="A288" s="3"/>
      <c r="B288" s="4"/>
      <c r="E288" s="265"/>
      <c r="F288" s="288"/>
      <c r="G288" s="287"/>
      <c r="H288" s="305"/>
      <c r="I288" s="268"/>
      <c r="K288" s="241"/>
    </row>
    <row r="289" spans="1:11" ht="12.75">
      <c r="A289" s="3"/>
      <c r="B289" s="4"/>
      <c r="E289" s="265"/>
      <c r="F289" s="288"/>
      <c r="G289" s="287"/>
      <c r="H289" s="305"/>
      <c r="I289" s="268"/>
      <c r="K289" s="241"/>
    </row>
    <row r="290" spans="1:11" ht="12.75">
      <c r="A290" s="3"/>
      <c r="B290" s="4"/>
      <c r="E290" s="265"/>
      <c r="F290" s="288"/>
      <c r="G290" s="287"/>
      <c r="H290" s="305"/>
      <c r="I290" s="268"/>
      <c r="K290" s="241"/>
    </row>
    <row r="291" spans="1:11" ht="12.75">
      <c r="A291" s="3"/>
      <c r="B291" s="4"/>
      <c r="E291" s="265"/>
      <c r="F291" s="288"/>
      <c r="G291" s="287"/>
      <c r="H291" s="305"/>
      <c r="I291" s="268"/>
      <c r="K291" s="241"/>
    </row>
    <row r="292" spans="1:11" ht="12.75">
      <c r="A292" s="3"/>
      <c r="B292" s="4"/>
      <c r="E292" s="265"/>
      <c r="F292" s="288"/>
      <c r="G292" s="287"/>
      <c r="H292" s="305"/>
      <c r="I292" s="268"/>
      <c r="K292" s="241"/>
    </row>
    <row r="293" spans="1:11" ht="12.75">
      <c r="A293" s="3"/>
      <c r="B293" s="4"/>
      <c r="E293" s="265"/>
      <c r="F293" s="288"/>
      <c r="G293" s="287"/>
      <c r="H293" s="305"/>
      <c r="I293" s="268"/>
      <c r="K293" s="241"/>
    </row>
    <row r="294" spans="1:11" ht="12.75">
      <c r="A294" s="3"/>
      <c r="B294" s="4"/>
      <c r="E294" s="265"/>
      <c r="F294" s="288"/>
      <c r="G294" s="287"/>
      <c r="H294" s="305"/>
      <c r="I294" s="268"/>
      <c r="K294" s="241"/>
    </row>
    <row r="295" spans="1:11" ht="12.75">
      <c r="A295" s="3"/>
      <c r="B295" s="4"/>
      <c r="E295" s="265"/>
      <c r="F295" s="288"/>
      <c r="G295" s="287"/>
      <c r="H295" s="305"/>
      <c r="I295" s="268"/>
      <c r="K295" s="241"/>
    </row>
    <row r="296" spans="1:11" ht="12.75">
      <c r="A296" s="3"/>
      <c r="B296" s="4"/>
      <c r="E296" s="265"/>
      <c r="F296" s="288"/>
      <c r="G296" s="287"/>
      <c r="H296" s="305"/>
      <c r="I296" s="268"/>
      <c r="K296" s="241"/>
    </row>
    <row r="297" spans="1:11" ht="12.75">
      <c r="A297" s="3"/>
      <c r="B297" s="4"/>
      <c r="E297" s="265"/>
      <c r="F297" s="288"/>
      <c r="G297" s="287"/>
      <c r="H297" s="305"/>
      <c r="I297" s="268"/>
      <c r="K297" s="241"/>
    </row>
    <row r="298" spans="1:11" ht="12.75">
      <c r="A298" s="3"/>
      <c r="B298" s="4"/>
      <c r="E298" s="265"/>
      <c r="F298" s="288"/>
      <c r="G298" s="287"/>
      <c r="H298" s="305"/>
      <c r="I298" s="268"/>
      <c r="K298" s="241"/>
    </row>
    <row r="299" spans="1:11" ht="12.75">
      <c r="A299" s="3"/>
      <c r="B299" s="4"/>
      <c r="E299" s="265"/>
      <c r="F299" s="288"/>
      <c r="G299" s="287"/>
      <c r="H299" s="305"/>
      <c r="I299" s="268"/>
      <c r="K299" s="241"/>
    </row>
    <row r="300" spans="1:11" ht="12.75">
      <c r="A300" s="3"/>
      <c r="B300" s="4"/>
      <c r="E300" s="265"/>
      <c r="F300" s="288"/>
      <c r="G300" s="287"/>
      <c r="H300" s="305"/>
      <c r="I300" s="268"/>
      <c r="K300" s="241"/>
    </row>
    <row r="301" spans="1:11" ht="12.75">
      <c r="A301" s="3"/>
      <c r="B301" s="4"/>
      <c r="E301" s="265"/>
      <c r="F301" s="288"/>
      <c r="G301" s="287"/>
      <c r="H301" s="305"/>
      <c r="I301" s="268"/>
      <c r="K301" s="241"/>
    </row>
    <row r="302" spans="1:11" ht="12.75">
      <c r="A302" s="3"/>
      <c r="B302" s="4"/>
      <c r="E302" s="265"/>
      <c r="F302" s="288"/>
      <c r="G302" s="287"/>
      <c r="H302" s="305"/>
      <c r="I302" s="268"/>
      <c r="K302" s="241"/>
    </row>
    <row r="303" spans="1:11" ht="12.75">
      <c r="A303" s="3"/>
      <c r="B303" s="4"/>
      <c r="E303" s="265"/>
      <c r="F303" s="288"/>
      <c r="G303" s="287"/>
      <c r="H303" s="305"/>
      <c r="I303" s="268"/>
      <c r="K303" s="241"/>
    </row>
    <row r="304" spans="1:11" ht="12.75">
      <c r="A304" s="3"/>
      <c r="B304" s="4"/>
      <c r="E304" s="265"/>
      <c r="F304" s="288"/>
      <c r="G304" s="287"/>
      <c r="H304" s="305"/>
      <c r="I304" s="268"/>
      <c r="K304" s="241"/>
    </row>
    <row r="305" spans="1:11" ht="12.75">
      <c r="A305" s="3"/>
      <c r="B305" s="4"/>
      <c r="E305" s="265"/>
      <c r="F305" s="288"/>
      <c r="G305" s="287"/>
      <c r="H305" s="305"/>
      <c r="I305" s="268"/>
      <c r="K305" s="241"/>
    </row>
    <row r="306" spans="1:11" ht="12.75">
      <c r="A306" s="3"/>
      <c r="B306" s="4"/>
      <c r="E306" s="265"/>
      <c r="F306" s="288"/>
      <c r="G306" s="287"/>
      <c r="H306" s="305"/>
      <c r="I306" s="268"/>
      <c r="K306" s="241"/>
    </row>
    <row r="307" spans="1:11" ht="12.75">
      <c r="A307" s="3"/>
      <c r="B307" s="4"/>
      <c r="E307" s="265"/>
      <c r="F307" s="288"/>
      <c r="G307" s="287"/>
      <c r="H307" s="305"/>
      <c r="I307" s="268"/>
      <c r="K307" s="241"/>
    </row>
    <row r="308" spans="1:11" ht="12.75">
      <c r="A308" s="3"/>
      <c r="B308" s="4"/>
      <c r="E308" s="265"/>
      <c r="F308" s="288"/>
      <c r="G308" s="287"/>
      <c r="H308" s="305"/>
      <c r="I308" s="268"/>
      <c r="K308" s="241"/>
    </row>
    <row r="309" spans="1:11" ht="12.75">
      <c r="A309" s="3"/>
      <c r="B309" s="4"/>
      <c r="E309" s="265"/>
      <c r="F309" s="288"/>
      <c r="G309" s="287"/>
      <c r="H309" s="305"/>
      <c r="I309" s="268"/>
      <c r="K309" s="241"/>
    </row>
    <row r="310" spans="1:11" ht="12.75">
      <c r="A310" s="3"/>
      <c r="B310" s="4"/>
      <c r="E310" s="265"/>
      <c r="F310" s="288"/>
      <c r="G310" s="287"/>
      <c r="H310" s="305"/>
      <c r="I310" s="268"/>
      <c r="K310" s="241"/>
    </row>
    <row r="311" spans="1:11" ht="12.75">
      <c r="A311" s="3"/>
      <c r="B311" s="4"/>
      <c r="E311" s="265"/>
      <c r="F311" s="288"/>
      <c r="G311" s="287"/>
      <c r="H311" s="305"/>
      <c r="I311" s="268"/>
      <c r="K311" s="241"/>
    </row>
    <row r="312" spans="1:11" ht="12.75">
      <c r="A312" s="3"/>
      <c r="B312" s="4"/>
      <c r="E312" s="265"/>
      <c r="F312" s="288"/>
      <c r="G312" s="287"/>
      <c r="H312" s="305"/>
      <c r="I312" s="268"/>
      <c r="K312" s="241"/>
    </row>
    <row r="313" spans="1:11" ht="12.75">
      <c r="A313" s="3"/>
      <c r="B313" s="4"/>
      <c r="E313" s="265"/>
      <c r="F313" s="288"/>
      <c r="G313" s="287"/>
      <c r="H313" s="305"/>
      <c r="I313" s="268"/>
      <c r="K313" s="241"/>
    </row>
    <row r="314" spans="1:11" ht="12.75">
      <c r="A314" s="3"/>
      <c r="B314" s="4"/>
      <c r="E314" s="265"/>
      <c r="F314" s="288"/>
      <c r="G314" s="287"/>
      <c r="H314" s="305"/>
      <c r="I314" s="268"/>
      <c r="K314" s="241"/>
    </row>
    <row r="315" spans="1:11" ht="12.75">
      <c r="A315" s="3"/>
      <c r="B315" s="4"/>
      <c r="E315" s="265"/>
      <c r="F315" s="288"/>
      <c r="G315" s="287"/>
      <c r="H315" s="305"/>
      <c r="I315" s="268"/>
      <c r="K315" s="241"/>
    </row>
    <row r="316" spans="1:11" ht="12.75">
      <c r="A316" s="3"/>
      <c r="B316" s="4"/>
      <c r="E316" s="265"/>
      <c r="F316" s="288"/>
      <c r="G316" s="287"/>
      <c r="H316" s="305"/>
      <c r="I316" s="268"/>
      <c r="K316" s="241"/>
    </row>
    <row r="317" spans="1:11" ht="12.75">
      <c r="A317" s="3"/>
      <c r="B317" s="4"/>
      <c r="E317" s="265"/>
      <c r="F317" s="288"/>
      <c r="G317" s="287"/>
      <c r="H317" s="305"/>
      <c r="I317" s="268"/>
      <c r="K317" s="241"/>
    </row>
    <row r="318" spans="1:11" ht="12.75">
      <c r="A318" s="3"/>
      <c r="B318" s="4"/>
      <c r="E318" s="265"/>
      <c r="F318" s="288"/>
      <c r="G318" s="287"/>
      <c r="H318" s="305"/>
      <c r="I318" s="268"/>
      <c r="K318" s="241"/>
    </row>
    <row r="319" spans="1:11" ht="12.75">
      <c r="A319" s="3"/>
      <c r="B319" s="4"/>
      <c r="E319" s="265"/>
      <c r="F319" s="288"/>
      <c r="G319" s="287"/>
      <c r="H319" s="305"/>
      <c r="I319" s="268"/>
      <c r="K319" s="241"/>
    </row>
    <row r="320" spans="1:11" ht="12.75">
      <c r="A320" s="3"/>
      <c r="B320" s="4"/>
      <c r="E320" s="265"/>
      <c r="F320" s="288"/>
      <c r="G320" s="287"/>
      <c r="H320" s="305"/>
      <c r="I320" s="268"/>
      <c r="K320" s="241"/>
    </row>
    <row r="321" spans="1:11" ht="12.75">
      <c r="A321" s="3"/>
      <c r="B321" s="4"/>
      <c r="E321" s="265"/>
      <c r="F321" s="288"/>
      <c r="G321" s="287"/>
      <c r="H321" s="305"/>
      <c r="I321" s="268"/>
      <c r="K321" s="241"/>
    </row>
    <row r="322" spans="1:11" ht="12.75">
      <c r="A322" s="3"/>
      <c r="B322" s="4"/>
      <c r="E322" s="265"/>
      <c r="F322" s="288"/>
      <c r="G322" s="287"/>
      <c r="H322" s="305"/>
      <c r="I322" s="268"/>
      <c r="K322" s="241"/>
    </row>
    <row r="323" spans="1:11" ht="12.75">
      <c r="A323" s="3"/>
      <c r="B323" s="4"/>
      <c r="E323" s="265"/>
      <c r="F323" s="288"/>
      <c r="G323" s="287"/>
      <c r="H323" s="305"/>
      <c r="I323" s="268"/>
      <c r="K323" s="241"/>
    </row>
    <row r="324" spans="1:11" ht="12.75">
      <c r="A324" s="3"/>
      <c r="B324" s="4"/>
      <c r="E324" s="265"/>
      <c r="F324" s="288"/>
      <c r="G324" s="287"/>
      <c r="H324" s="305"/>
      <c r="I324" s="268"/>
      <c r="K324" s="241"/>
    </row>
    <row r="325" spans="1:11" ht="12.75">
      <c r="A325" s="3"/>
      <c r="B325" s="4"/>
      <c r="E325" s="265"/>
      <c r="F325" s="288"/>
      <c r="G325" s="287"/>
      <c r="H325" s="305"/>
      <c r="I325" s="268"/>
      <c r="K325" s="241"/>
    </row>
    <row r="326" spans="1:11" ht="12.75">
      <c r="A326" s="3"/>
      <c r="B326" s="4"/>
      <c r="E326" s="265"/>
      <c r="F326" s="288"/>
      <c r="G326" s="287"/>
      <c r="H326" s="305"/>
      <c r="I326" s="268"/>
      <c r="K326" s="241"/>
    </row>
    <row r="327" spans="1:11" ht="12.75">
      <c r="A327" s="3"/>
      <c r="B327" s="4"/>
      <c r="E327" s="265"/>
      <c r="F327" s="288"/>
      <c r="G327" s="287"/>
      <c r="H327" s="305"/>
      <c r="I327" s="268"/>
      <c r="K327" s="241"/>
    </row>
    <row r="328" spans="1:11" ht="12.75">
      <c r="A328" s="3"/>
      <c r="B328" s="4"/>
      <c r="E328" s="265"/>
      <c r="F328" s="288"/>
      <c r="G328" s="287"/>
      <c r="H328" s="305"/>
      <c r="I328" s="268"/>
      <c r="K328" s="241"/>
    </row>
    <row r="329" spans="1:11" ht="12.75">
      <c r="A329" s="3"/>
      <c r="B329" s="4"/>
      <c r="E329" s="265"/>
      <c r="F329" s="288"/>
      <c r="G329" s="287"/>
      <c r="H329" s="305"/>
      <c r="I329" s="268"/>
      <c r="K329" s="241"/>
    </row>
    <row r="330" spans="1:11" ht="12.75">
      <c r="A330" s="3"/>
      <c r="B330" s="4"/>
      <c r="E330" s="265"/>
      <c r="F330" s="288"/>
      <c r="G330" s="287"/>
      <c r="H330" s="305"/>
      <c r="I330" s="268"/>
      <c r="K330" s="241"/>
    </row>
    <row r="331" spans="1:11" ht="12.75">
      <c r="A331" s="3"/>
      <c r="B331" s="4"/>
      <c r="E331" s="265"/>
      <c r="F331" s="288"/>
      <c r="G331" s="287"/>
      <c r="H331" s="305"/>
      <c r="I331" s="268"/>
      <c r="K331" s="241"/>
    </row>
    <row r="332" spans="1:11" ht="12.75">
      <c r="A332" s="3"/>
      <c r="B332" s="4"/>
      <c r="E332" s="265"/>
      <c r="F332" s="288"/>
      <c r="G332" s="287"/>
      <c r="H332" s="305"/>
      <c r="I332" s="268"/>
      <c r="K332" s="241"/>
    </row>
    <row r="333" spans="1:11" ht="12.75">
      <c r="A333" s="3"/>
      <c r="B333" s="4"/>
      <c r="E333" s="265"/>
      <c r="F333" s="288"/>
      <c r="G333" s="287"/>
      <c r="H333" s="305"/>
      <c r="I333" s="268"/>
      <c r="K333" s="241"/>
    </row>
    <row r="334" spans="1:11" ht="12.75">
      <c r="A334" s="3"/>
      <c r="B334" s="4"/>
      <c r="E334" s="265"/>
      <c r="F334" s="288"/>
      <c r="G334" s="287"/>
      <c r="H334" s="305"/>
      <c r="I334" s="268"/>
      <c r="K334" s="241"/>
    </row>
    <row r="335" spans="1:11" ht="12.75">
      <c r="A335" s="3"/>
      <c r="B335" s="4"/>
      <c r="E335" s="265"/>
      <c r="F335" s="288"/>
      <c r="G335" s="287"/>
      <c r="H335" s="305"/>
      <c r="I335" s="268"/>
      <c r="K335" s="241"/>
    </row>
    <row r="336" spans="1:11" ht="12.75">
      <c r="A336" s="3"/>
      <c r="B336" s="4"/>
      <c r="E336" s="265"/>
      <c r="F336" s="288"/>
      <c r="G336" s="287"/>
      <c r="H336" s="305"/>
      <c r="I336" s="268"/>
      <c r="K336" s="241"/>
    </row>
    <row r="337" spans="1:11" ht="12.75">
      <c r="A337" s="3"/>
      <c r="B337" s="4"/>
      <c r="E337" s="265"/>
      <c r="F337" s="288"/>
      <c r="G337" s="287"/>
      <c r="H337" s="305"/>
      <c r="I337" s="268"/>
      <c r="K337" s="241"/>
    </row>
    <row r="338" spans="1:11" ht="12.75">
      <c r="A338" s="3"/>
      <c r="B338" s="4"/>
      <c r="E338" s="265"/>
      <c r="F338" s="288"/>
      <c r="G338" s="287"/>
      <c r="H338" s="305"/>
      <c r="I338" s="268"/>
      <c r="K338" s="241"/>
    </row>
    <row r="339" spans="1:11" ht="12.75">
      <c r="A339" s="3"/>
      <c r="B339" s="4"/>
      <c r="E339" s="265"/>
      <c r="F339" s="288"/>
      <c r="G339" s="287"/>
      <c r="H339" s="305"/>
      <c r="I339" s="268"/>
      <c r="K339" s="241"/>
    </row>
    <row r="340" spans="1:11" ht="12.75">
      <c r="A340" s="3"/>
      <c r="B340" s="4"/>
      <c r="E340" s="265"/>
      <c r="F340" s="288"/>
      <c r="G340" s="287"/>
      <c r="H340" s="305"/>
      <c r="I340" s="268"/>
      <c r="K340" s="241"/>
    </row>
    <row r="341" spans="1:11" ht="12.75">
      <c r="A341" s="3"/>
      <c r="B341" s="4"/>
      <c r="E341" s="265"/>
      <c r="F341" s="288"/>
      <c r="G341" s="287"/>
      <c r="H341" s="305"/>
      <c r="I341" s="268"/>
      <c r="K341" s="241"/>
    </row>
    <row r="342" spans="1:11" ht="12.75">
      <c r="A342" s="3"/>
      <c r="B342" s="4"/>
      <c r="E342" s="265"/>
      <c r="F342" s="288"/>
      <c r="G342" s="287"/>
      <c r="H342" s="305"/>
      <c r="I342" s="268"/>
      <c r="K342" s="241"/>
    </row>
    <row r="343" spans="1:11" ht="12.75">
      <c r="A343" s="3"/>
      <c r="B343" s="4"/>
      <c r="E343" s="265"/>
      <c r="F343" s="288"/>
      <c r="G343" s="287"/>
      <c r="H343" s="305"/>
      <c r="I343" s="268"/>
      <c r="K343" s="241"/>
    </row>
    <row r="344" spans="1:11" ht="12.75">
      <c r="A344" s="3"/>
      <c r="B344" s="4"/>
      <c r="E344" s="265"/>
      <c r="F344" s="288"/>
      <c r="G344" s="287"/>
      <c r="H344" s="305"/>
      <c r="I344" s="268"/>
      <c r="K344" s="241"/>
    </row>
    <row r="345" spans="1:11" ht="12.75">
      <c r="A345" s="3"/>
      <c r="B345" s="4"/>
      <c r="E345" s="265"/>
      <c r="F345" s="288"/>
      <c r="G345" s="287"/>
      <c r="H345" s="305"/>
      <c r="I345" s="268"/>
      <c r="K345" s="241"/>
    </row>
    <row r="346" spans="1:11" ht="12.75">
      <c r="A346" s="3"/>
      <c r="B346" s="4"/>
      <c r="E346" s="265"/>
      <c r="F346" s="288"/>
      <c r="G346" s="287"/>
      <c r="H346" s="305"/>
      <c r="I346" s="268"/>
      <c r="K346" s="241"/>
    </row>
    <row r="347" spans="1:11" ht="12.75">
      <c r="A347" s="3"/>
      <c r="B347" s="4"/>
      <c r="E347" s="265"/>
      <c r="F347" s="288"/>
      <c r="G347" s="287"/>
      <c r="H347" s="305"/>
      <c r="I347" s="268"/>
      <c r="K347" s="241"/>
    </row>
    <row r="348" spans="1:11" ht="12.75">
      <c r="A348" s="3"/>
      <c r="B348" s="4"/>
      <c r="E348" s="265"/>
      <c r="F348" s="288"/>
      <c r="G348" s="287"/>
      <c r="H348" s="305"/>
      <c r="I348" s="268"/>
      <c r="K348" s="241"/>
    </row>
    <row r="349" spans="1:11" ht="12.75">
      <c r="A349" s="3"/>
      <c r="B349" s="4"/>
      <c r="E349" s="265"/>
      <c r="F349" s="288"/>
      <c r="G349" s="287"/>
      <c r="H349" s="305"/>
      <c r="I349" s="268"/>
      <c r="K349" s="241"/>
    </row>
    <row r="350" spans="1:11" ht="12.75">
      <c r="A350" s="3"/>
      <c r="B350" s="4"/>
      <c r="E350" s="265"/>
      <c r="F350" s="288"/>
      <c r="G350" s="287"/>
      <c r="H350" s="305"/>
      <c r="I350" s="268"/>
      <c r="K350" s="241"/>
    </row>
    <row r="351" spans="1:11" ht="12.75">
      <c r="A351" s="3"/>
      <c r="B351" s="4"/>
      <c r="E351" s="265"/>
      <c r="F351" s="288"/>
      <c r="G351" s="287"/>
      <c r="H351" s="305"/>
      <c r="I351" s="268"/>
      <c r="K351" s="241"/>
    </row>
    <row r="352" spans="1:11" ht="12.75">
      <c r="A352" s="3"/>
      <c r="B352" s="4"/>
      <c r="E352" s="265"/>
      <c r="F352" s="288"/>
      <c r="G352" s="287"/>
      <c r="H352" s="305"/>
      <c r="I352" s="268"/>
      <c r="K352" s="241"/>
    </row>
    <row r="353" spans="1:11" ht="12.75">
      <c r="A353" s="3"/>
      <c r="B353" s="4"/>
      <c r="E353" s="265"/>
      <c r="F353" s="288"/>
      <c r="G353" s="287"/>
      <c r="H353" s="305"/>
      <c r="I353" s="268"/>
      <c r="K353" s="241"/>
    </row>
    <row r="354" spans="1:11" ht="12.75">
      <c r="A354" s="3"/>
      <c r="B354" s="4"/>
      <c r="E354" s="265"/>
      <c r="F354" s="288"/>
      <c r="G354" s="287"/>
      <c r="H354" s="305"/>
      <c r="I354" s="268"/>
      <c r="K354" s="241"/>
    </row>
    <row r="355" spans="1:11" ht="12.75">
      <c r="A355" s="3"/>
      <c r="B355" s="4"/>
      <c r="E355" s="265"/>
      <c r="F355" s="288"/>
      <c r="G355" s="287"/>
      <c r="H355" s="305"/>
      <c r="I355" s="268"/>
      <c r="K355" s="241"/>
    </row>
    <row r="356" spans="1:11" ht="12.75">
      <c r="A356" s="3"/>
      <c r="B356" s="4"/>
      <c r="E356" s="265"/>
      <c r="F356" s="288"/>
      <c r="G356" s="287"/>
      <c r="H356" s="305"/>
      <c r="I356" s="268"/>
      <c r="K356" s="241"/>
    </row>
    <row r="357" spans="1:11" ht="12.75">
      <c r="A357" s="3"/>
      <c r="B357" s="4"/>
      <c r="E357" s="265"/>
      <c r="F357" s="288"/>
      <c r="G357" s="287"/>
      <c r="H357" s="305"/>
      <c r="I357" s="268"/>
      <c r="K357" s="241"/>
    </row>
    <row r="358" spans="1:11" ht="12.75">
      <c r="A358" s="3"/>
      <c r="B358" s="4"/>
      <c r="E358" s="265"/>
      <c r="F358" s="288"/>
      <c r="G358" s="287"/>
      <c r="H358" s="305"/>
      <c r="I358" s="268"/>
      <c r="K358" s="241"/>
    </row>
    <row r="359" spans="1:11" ht="12.75">
      <c r="A359" s="3"/>
      <c r="B359" s="4"/>
      <c r="E359" s="265"/>
      <c r="F359" s="288"/>
      <c r="G359" s="287"/>
      <c r="H359" s="305"/>
      <c r="I359" s="268"/>
      <c r="K359" s="241"/>
    </row>
    <row r="360" spans="1:11" ht="12.75">
      <c r="A360" s="3"/>
      <c r="B360" s="4"/>
      <c r="E360" s="265"/>
      <c r="F360" s="288"/>
      <c r="G360" s="287"/>
      <c r="H360" s="305"/>
      <c r="I360" s="268"/>
      <c r="K360" s="241"/>
    </row>
    <row r="361" spans="1:11" ht="12.75">
      <c r="A361" s="3"/>
      <c r="B361" s="4"/>
      <c r="E361" s="265"/>
      <c r="F361" s="288"/>
      <c r="G361" s="287"/>
      <c r="H361" s="305"/>
      <c r="I361" s="268"/>
      <c r="K361" s="241"/>
    </row>
    <row r="362" spans="1:11" ht="12.75">
      <c r="A362" s="3"/>
      <c r="B362" s="4"/>
      <c r="E362" s="265"/>
      <c r="F362" s="288"/>
      <c r="G362" s="287"/>
      <c r="H362" s="305"/>
      <c r="I362" s="268"/>
      <c r="K362" s="241"/>
    </row>
    <row r="363" spans="1:11" ht="12.75">
      <c r="A363" s="3"/>
      <c r="B363" s="4"/>
      <c r="E363" s="265"/>
      <c r="F363" s="288"/>
      <c r="G363" s="287"/>
      <c r="H363" s="305"/>
      <c r="I363" s="268"/>
      <c r="K363" s="241"/>
    </row>
    <row r="364" spans="1:11" ht="12.75">
      <c r="A364" s="3"/>
      <c r="B364" s="4"/>
      <c r="E364" s="265"/>
      <c r="F364" s="288"/>
      <c r="G364" s="287"/>
      <c r="H364" s="305"/>
      <c r="I364" s="268"/>
      <c r="K364" s="241"/>
    </row>
    <row r="365" spans="1:11" ht="12.75">
      <c r="A365" s="3"/>
      <c r="B365" s="4"/>
      <c r="E365" s="265"/>
      <c r="F365" s="288"/>
      <c r="G365" s="287"/>
      <c r="H365" s="305"/>
      <c r="I365" s="268"/>
      <c r="K365" s="241"/>
    </row>
    <row r="366" spans="1:11" ht="12.75">
      <c r="A366" s="3"/>
      <c r="B366" s="4"/>
      <c r="E366" s="265"/>
      <c r="F366" s="288"/>
      <c r="G366" s="287"/>
      <c r="H366" s="305"/>
      <c r="I366" s="268"/>
      <c r="K366" s="241"/>
    </row>
    <row r="367" spans="1:11" ht="12.75">
      <c r="A367" s="3"/>
      <c r="B367" s="4"/>
      <c r="E367" s="265"/>
      <c r="F367" s="288"/>
      <c r="G367" s="287"/>
      <c r="H367" s="305"/>
      <c r="I367" s="268"/>
      <c r="K367" s="241"/>
    </row>
    <row r="368" spans="1:11" ht="12.75">
      <c r="A368" s="3"/>
      <c r="B368" s="4"/>
      <c r="E368" s="265"/>
      <c r="F368" s="288"/>
      <c r="G368" s="287"/>
      <c r="H368" s="305"/>
      <c r="I368" s="268"/>
      <c r="K368" s="241"/>
    </row>
    <row r="369" spans="1:11" ht="12.75">
      <c r="A369" s="3"/>
      <c r="B369" s="4"/>
      <c r="E369" s="265"/>
      <c r="F369" s="288"/>
      <c r="G369" s="287"/>
      <c r="H369" s="305"/>
      <c r="I369" s="268"/>
      <c r="K369" s="241"/>
    </row>
    <row r="370" spans="1:11" ht="12.75">
      <c r="A370" s="3"/>
      <c r="B370" s="4"/>
      <c r="E370" s="265"/>
      <c r="F370" s="288"/>
      <c r="G370" s="287"/>
      <c r="H370" s="305"/>
      <c r="I370" s="268"/>
      <c r="K370" s="241"/>
    </row>
    <row r="371" spans="1:11" ht="12.75">
      <c r="A371" s="3"/>
      <c r="B371" s="4"/>
      <c r="E371" s="265"/>
      <c r="F371" s="288"/>
      <c r="G371" s="287"/>
      <c r="H371" s="305"/>
      <c r="I371" s="268"/>
      <c r="K371" s="241"/>
    </row>
    <row r="372" spans="1:11" ht="12.75">
      <c r="A372" s="3"/>
      <c r="B372" s="4"/>
      <c r="E372" s="265"/>
      <c r="F372" s="288"/>
      <c r="G372" s="287"/>
      <c r="H372" s="305"/>
      <c r="I372" s="268"/>
      <c r="K372" s="241"/>
    </row>
    <row r="373" spans="1:11" ht="12.75">
      <c r="A373" s="3"/>
      <c r="B373" s="4"/>
      <c r="E373" s="265"/>
      <c r="F373" s="288"/>
      <c r="G373" s="287"/>
      <c r="H373" s="305"/>
      <c r="I373" s="268"/>
      <c r="K373" s="241"/>
    </row>
    <row r="374" spans="1:11" ht="12.75">
      <c r="A374" s="3"/>
      <c r="B374" s="4"/>
      <c r="E374" s="265"/>
      <c r="F374" s="288"/>
      <c r="G374" s="287"/>
      <c r="H374" s="305"/>
      <c r="I374" s="268"/>
      <c r="K374" s="241"/>
    </row>
    <row r="375" spans="1:11" ht="12.75">
      <c r="A375" s="3"/>
      <c r="B375" s="4"/>
      <c r="E375" s="265"/>
      <c r="F375" s="288"/>
      <c r="G375" s="287"/>
      <c r="H375" s="305"/>
      <c r="I375" s="268"/>
      <c r="K375" s="241"/>
    </row>
    <row r="376" spans="1:11" ht="12.75">
      <c r="A376" s="3"/>
      <c r="B376" s="4"/>
      <c r="E376" s="265"/>
      <c r="F376" s="288"/>
      <c r="G376" s="287"/>
      <c r="H376" s="305"/>
      <c r="I376" s="268"/>
      <c r="K376" s="241"/>
    </row>
    <row r="377" spans="1:11" ht="12.75">
      <c r="A377" s="3"/>
      <c r="B377" s="4"/>
      <c r="E377" s="265"/>
      <c r="F377" s="288"/>
      <c r="G377" s="287"/>
      <c r="H377" s="305"/>
      <c r="I377" s="268"/>
      <c r="K377" s="241"/>
    </row>
    <row r="378" spans="1:11" ht="12.75">
      <c r="A378" s="3"/>
      <c r="B378" s="4"/>
      <c r="E378" s="265"/>
      <c r="F378" s="288"/>
      <c r="G378" s="287"/>
      <c r="H378" s="305"/>
      <c r="I378" s="268"/>
      <c r="K378" s="241"/>
    </row>
    <row r="379" spans="1:11" ht="12.75">
      <c r="A379" s="3"/>
      <c r="B379" s="4"/>
      <c r="E379" s="265"/>
      <c r="F379" s="288"/>
      <c r="G379" s="287"/>
      <c r="H379" s="305"/>
      <c r="I379" s="268"/>
      <c r="K379" s="241"/>
    </row>
    <row r="380" spans="1:11" ht="12.75">
      <c r="A380" s="3"/>
      <c r="B380" s="4"/>
      <c r="E380" s="265"/>
      <c r="F380" s="288"/>
      <c r="G380" s="287"/>
      <c r="H380" s="305"/>
      <c r="I380" s="268"/>
      <c r="K380" s="241"/>
    </row>
    <row r="381" spans="1:11" ht="12.75">
      <c r="A381" s="3"/>
      <c r="B381" s="4"/>
      <c r="E381" s="265"/>
      <c r="F381" s="288"/>
      <c r="G381" s="287"/>
      <c r="H381" s="305"/>
      <c r="I381" s="268"/>
      <c r="K381" s="241"/>
    </row>
    <row r="382" spans="1:11" ht="12.75">
      <c r="A382" s="3"/>
      <c r="B382" s="4"/>
      <c r="E382" s="265"/>
      <c r="F382" s="288"/>
      <c r="G382" s="287"/>
      <c r="H382" s="305"/>
      <c r="I382" s="268"/>
      <c r="K382" s="241"/>
    </row>
    <row r="383" spans="1:11" ht="12.75">
      <c r="A383" s="3"/>
      <c r="B383" s="4"/>
      <c r="E383" s="265"/>
      <c r="F383" s="288"/>
      <c r="G383" s="287"/>
      <c r="H383" s="305"/>
      <c r="I383" s="268"/>
      <c r="K383" s="241"/>
    </row>
    <row r="384" spans="1:11" ht="12.75">
      <c r="A384" s="3"/>
      <c r="B384" s="4"/>
      <c r="E384" s="265"/>
      <c r="F384" s="288"/>
      <c r="G384" s="287"/>
      <c r="H384" s="305"/>
      <c r="I384" s="268"/>
      <c r="K384" s="241"/>
    </row>
    <row r="385" spans="1:11" ht="12.75">
      <c r="A385" s="3"/>
      <c r="B385" s="4"/>
      <c r="E385" s="265"/>
      <c r="F385" s="288"/>
      <c r="G385" s="287"/>
      <c r="H385" s="305"/>
      <c r="I385" s="268"/>
      <c r="K385" s="241"/>
    </row>
    <row r="386" spans="1:11" ht="12.75">
      <c r="A386" s="3"/>
      <c r="B386" s="4"/>
      <c r="E386" s="265"/>
      <c r="F386" s="288"/>
      <c r="G386" s="287"/>
      <c r="H386" s="305"/>
      <c r="I386" s="268"/>
      <c r="K386" s="241"/>
    </row>
    <row r="387" spans="1:11" ht="12.75">
      <c r="A387" s="3"/>
      <c r="B387" s="4"/>
      <c r="E387" s="265"/>
      <c r="F387" s="288"/>
      <c r="G387" s="287"/>
      <c r="H387" s="305"/>
      <c r="I387" s="268"/>
      <c r="K387" s="241"/>
    </row>
    <row r="388" spans="1:11" ht="12.75">
      <c r="A388" s="3"/>
      <c r="B388" s="4"/>
      <c r="E388" s="265"/>
      <c r="F388" s="288"/>
      <c r="G388" s="287"/>
      <c r="H388" s="305"/>
      <c r="I388" s="268"/>
      <c r="K388" s="241"/>
    </row>
    <row r="389" spans="1:11" ht="12.75">
      <c r="A389" s="3"/>
      <c r="B389" s="4"/>
      <c r="E389" s="265"/>
      <c r="F389" s="288"/>
      <c r="G389" s="287"/>
      <c r="H389" s="305"/>
      <c r="I389" s="268"/>
      <c r="K389" s="241"/>
    </row>
    <row r="390" spans="1:11" ht="12.75">
      <c r="A390" s="3"/>
      <c r="B390" s="4"/>
      <c r="E390" s="265"/>
      <c r="F390" s="288"/>
      <c r="G390" s="287"/>
      <c r="H390" s="305"/>
      <c r="I390" s="268"/>
      <c r="K390" s="241"/>
    </row>
    <row r="391" spans="1:11" ht="12.75">
      <c r="A391" s="3"/>
      <c r="B391" s="4"/>
      <c r="E391" s="265"/>
      <c r="F391" s="288"/>
      <c r="G391" s="287"/>
      <c r="H391" s="305"/>
      <c r="I391" s="268"/>
      <c r="K391" s="241"/>
    </row>
    <row r="392" spans="1:11" ht="12.75">
      <c r="A392" s="3"/>
      <c r="B392" s="4"/>
      <c r="E392" s="265"/>
      <c r="F392" s="288"/>
      <c r="G392" s="287"/>
      <c r="H392" s="305"/>
      <c r="I392" s="268"/>
      <c r="K392" s="241"/>
    </row>
    <row r="393" spans="1:11" ht="12.75">
      <c r="A393" s="3"/>
      <c r="B393" s="4"/>
      <c r="E393" s="265"/>
      <c r="F393" s="288"/>
      <c r="G393" s="287"/>
      <c r="H393" s="305"/>
      <c r="I393" s="268"/>
      <c r="K393" s="241"/>
    </row>
    <row r="394" spans="1:11" ht="12.75">
      <c r="A394" s="3"/>
      <c r="B394" s="4"/>
      <c r="E394" s="265"/>
      <c r="F394" s="288"/>
      <c r="G394" s="287"/>
      <c r="H394" s="305"/>
      <c r="I394" s="268"/>
      <c r="K394" s="241"/>
    </row>
    <row r="395" spans="1:11" ht="12.75">
      <c r="A395" s="3"/>
      <c r="B395" s="4"/>
      <c r="E395" s="265"/>
      <c r="F395" s="288"/>
      <c r="G395" s="287"/>
      <c r="H395" s="305"/>
      <c r="I395" s="268"/>
      <c r="K395" s="241"/>
    </row>
    <row r="396" spans="1:11" ht="12.75">
      <c r="A396" s="3"/>
      <c r="B396" s="4"/>
      <c r="E396" s="265"/>
      <c r="F396" s="288"/>
      <c r="G396" s="287"/>
      <c r="H396" s="305"/>
      <c r="I396" s="268"/>
      <c r="K396" s="241"/>
    </row>
    <row r="397" spans="1:11" ht="12.75">
      <c r="A397" s="3"/>
      <c r="B397" s="4"/>
      <c r="E397" s="265"/>
      <c r="F397" s="288"/>
      <c r="G397" s="287"/>
      <c r="H397" s="305"/>
      <c r="I397" s="268"/>
      <c r="K397" s="241"/>
    </row>
    <row r="398" spans="1:11" ht="12.75">
      <c r="A398" s="3"/>
      <c r="B398" s="4"/>
      <c r="E398" s="265"/>
      <c r="F398" s="288"/>
      <c r="G398" s="287"/>
      <c r="H398" s="305"/>
      <c r="I398" s="268"/>
      <c r="K398" s="241"/>
    </row>
    <row r="399" spans="1:11" ht="12.75">
      <c r="A399" s="3"/>
      <c r="B399" s="4"/>
      <c r="E399" s="265"/>
      <c r="F399" s="288"/>
      <c r="G399" s="287"/>
      <c r="H399" s="305"/>
      <c r="I399" s="268"/>
      <c r="K399" s="241"/>
    </row>
    <row r="400" spans="1:11" ht="12.75">
      <c r="A400" s="3"/>
      <c r="B400" s="4"/>
      <c r="E400" s="265"/>
      <c r="F400" s="288"/>
      <c r="G400" s="287"/>
      <c r="H400" s="305"/>
      <c r="I400" s="268"/>
      <c r="K400" s="241"/>
    </row>
    <row r="401" spans="1:11" ht="12.75">
      <c r="A401" s="3"/>
      <c r="B401" s="4"/>
      <c r="E401" s="265"/>
      <c r="F401" s="288"/>
      <c r="G401" s="287"/>
      <c r="H401" s="305"/>
      <c r="I401" s="268"/>
      <c r="K401" s="241"/>
    </row>
    <row r="402" spans="1:11" ht="12.75">
      <c r="A402" s="3"/>
      <c r="B402" s="4"/>
      <c r="E402" s="265"/>
      <c r="F402" s="288"/>
      <c r="G402" s="287"/>
      <c r="H402" s="305"/>
      <c r="I402" s="268"/>
      <c r="K402" s="241"/>
    </row>
    <row r="403" spans="1:11" ht="12.75">
      <c r="A403" s="3"/>
      <c r="B403" s="4"/>
      <c r="E403" s="265"/>
      <c r="F403" s="288"/>
      <c r="G403" s="287"/>
      <c r="H403" s="305"/>
      <c r="I403" s="268"/>
      <c r="K403" s="241"/>
    </row>
    <row r="404" spans="1:11" ht="12.75">
      <c r="A404" s="3"/>
      <c r="B404" s="4"/>
      <c r="E404" s="265"/>
      <c r="F404" s="288"/>
      <c r="G404" s="287"/>
      <c r="H404" s="305"/>
      <c r="I404" s="268"/>
      <c r="K404" s="241"/>
    </row>
    <row r="405" spans="1:11" ht="12.75">
      <c r="A405" s="3"/>
      <c r="B405" s="4"/>
      <c r="E405" s="265"/>
      <c r="F405" s="288"/>
      <c r="G405" s="287"/>
      <c r="H405" s="305"/>
      <c r="I405" s="268"/>
      <c r="K405" s="241"/>
    </row>
    <row r="406" spans="1:11" ht="12.75">
      <c r="A406" s="3"/>
      <c r="B406" s="4"/>
      <c r="E406" s="265"/>
      <c r="F406" s="288"/>
      <c r="G406" s="287"/>
      <c r="H406" s="305"/>
      <c r="I406" s="268"/>
      <c r="K406" s="241"/>
    </row>
    <row r="407" spans="1:11" ht="12.75">
      <c r="A407" s="3"/>
      <c r="B407" s="4"/>
      <c r="E407" s="265"/>
      <c r="F407" s="288"/>
      <c r="G407" s="287"/>
      <c r="H407" s="305"/>
      <c r="I407" s="268"/>
      <c r="K407" s="241"/>
    </row>
    <row r="408" spans="1:11" ht="12.75">
      <c r="A408" s="3"/>
      <c r="B408" s="4"/>
      <c r="E408" s="265"/>
      <c r="F408" s="288"/>
      <c r="G408" s="287"/>
      <c r="H408" s="305"/>
      <c r="I408" s="268"/>
      <c r="K408" s="241"/>
    </row>
    <row r="409" spans="1:11" ht="12.75">
      <c r="A409" s="3"/>
      <c r="B409" s="4"/>
      <c r="E409" s="265"/>
      <c r="F409" s="288"/>
      <c r="G409" s="287"/>
      <c r="H409" s="305"/>
      <c r="I409" s="268"/>
      <c r="K409" s="241"/>
    </row>
    <row r="410" spans="1:11" ht="12.75">
      <c r="A410" s="3"/>
      <c r="B410" s="4"/>
      <c r="E410" s="265"/>
      <c r="F410" s="288"/>
      <c r="G410" s="287"/>
      <c r="H410" s="305"/>
      <c r="I410" s="268"/>
      <c r="K410" s="241"/>
    </row>
    <row r="411" spans="1:11" ht="12.75">
      <c r="A411" s="3"/>
      <c r="B411" s="4"/>
      <c r="E411" s="265"/>
      <c r="F411" s="288"/>
      <c r="G411" s="287"/>
      <c r="H411" s="305"/>
      <c r="I411" s="268"/>
      <c r="K411" s="241"/>
    </row>
    <row r="412" spans="1:11" ht="12.75">
      <c r="A412" s="3"/>
      <c r="B412" s="4"/>
      <c r="E412" s="265"/>
      <c r="F412" s="288"/>
      <c r="G412" s="287"/>
      <c r="H412" s="305"/>
      <c r="I412" s="268"/>
      <c r="K412" s="241"/>
    </row>
    <row r="413" spans="1:11" ht="12.75">
      <c r="A413" s="3"/>
      <c r="B413" s="4"/>
      <c r="E413" s="265"/>
      <c r="F413" s="288"/>
      <c r="G413" s="287"/>
      <c r="H413" s="305"/>
      <c r="I413" s="268"/>
      <c r="K413" s="241"/>
    </row>
    <row r="414" spans="1:11" ht="12.75">
      <c r="A414" s="3"/>
      <c r="B414" s="4"/>
      <c r="E414" s="265"/>
      <c r="F414" s="288"/>
      <c r="G414" s="287"/>
      <c r="H414" s="305"/>
      <c r="I414" s="268"/>
      <c r="K414" s="241"/>
    </row>
    <row r="415" spans="1:11" ht="12.75">
      <c r="A415" s="3"/>
      <c r="B415" s="4"/>
      <c r="E415" s="265"/>
      <c r="F415" s="288"/>
      <c r="G415" s="287"/>
      <c r="H415" s="305"/>
      <c r="I415" s="268"/>
      <c r="K415" s="241"/>
    </row>
    <row r="416" spans="1:11" ht="12.75">
      <c r="A416" s="3"/>
      <c r="B416" s="4"/>
      <c r="E416" s="265"/>
      <c r="F416" s="288"/>
      <c r="G416" s="287"/>
      <c r="H416" s="305"/>
      <c r="I416" s="268"/>
      <c r="K416" s="241"/>
    </row>
    <row r="417" spans="1:11" ht="12.75">
      <c r="A417" s="3"/>
      <c r="B417" s="4"/>
      <c r="E417" s="265"/>
      <c r="F417" s="288"/>
      <c r="G417" s="287"/>
      <c r="H417" s="305"/>
      <c r="I417" s="268"/>
      <c r="K417" s="241"/>
    </row>
    <row r="418" spans="1:11" ht="12.75">
      <c r="A418" s="3"/>
      <c r="B418" s="4"/>
      <c r="E418" s="265"/>
      <c r="F418" s="288"/>
      <c r="G418" s="287"/>
      <c r="H418" s="305"/>
      <c r="I418" s="268"/>
      <c r="K418" s="241"/>
    </row>
    <row r="419" spans="1:11" ht="12.75">
      <c r="A419" s="3"/>
      <c r="B419" s="4"/>
      <c r="E419" s="265"/>
      <c r="F419" s="288"/>
      <c r="G419" s="287"/>
      <c r="H419" s="305"/>
      <c r="I419" s="268"/>
      <c r="K419" s="241"/>
    </row>
    <row r="420" spans="1:11" ht="12.75">
      <c r="A420" s="3"/>
      <c r="B420" s="4"/>
      <c r="E420" s="265"/>
      <c r="F420" s="288"/>
      <c r="G420" s="287"/>
      <c r="H420" s="305"/>
      <c r="I420" s="268"/>
      <c r="K420" s="241"/>
    </row>
    <row r="421" spans="1:11" ht="12.75">
      <c r="A421" s="3"/>
      <c r="B421" s="4"/>
      <c r="E421" s="265"/>
      <c r="F421" s="288"/>
      <c r="G421" s="287"/>
      <c r="H421" s="305"/>
      <c r="I421" s="268"/>
      <c r="K421" s="241"/>
    </row>
    <row r="422" spans="1:11" ht="12.75">
      <c r="A422" s="3"/>
      <c r="B422" s="4"/>
      <c r="E422" s="265"/>
      <c r="F422" s="288"/>
      <c r="G422" s="287"/>
      <c r="H422" s="305"/>
      <c r="I422" s="268"/>
      <c r="K422" s="241"/>
    </row>
    <row r="423" spans="1:11" ht="12.75">
      <c r="A423" s="3"/>
      <c r="B423" s="4"/>
      <c r="E423" s="265"/>
      <c r="F423" s="288"/>
      <c r="G423" s="287"/>
      <c r="H423" s="305"/>
      <c r="I423" s="268"/>
      <c r="K423" s="241"/>
    </row>
    <row r="424" spans="1:11" ht="12.75">
      <c r="A424" s="3"/>
      <c r="B424" s="4"/>
      <c r="E424" s="265"/>
      <c r="F424" s="288"/>
      <c r="G424" s="287"/>
      <c r="H424" s="305"/>
      <c r="I424" s="268"/>
      <c r="K424" s="241"/>
    </row>
    <row r="425" spans="1:11" ht="12.75">
      <c r="A425" s="3"/>
      <c r="B425" s="4"/>
      <c r="E425" s="265"/>
      <c r="F425" s="288"/>
      <c r="G425" s="287"/>
      <c r="H425" s="305"/>
      <c r="I425" s="268"/>
      <c r="K425" s="241"/>
    </row>
    <row r="426" spans="1:11" ht="12.75">
      <c r="A426" s="3"/>
      <c r="B426" s="4"/>
      <c r="E426" s="265"/>
      <c r="F426" s="288"/>
      <c r="G426" s="287"/>
      <c r="H426" s="305"/>
      <c r="I426" s="268"/>
      <c r="K426" s="241"/>
    </row>
    <row r="427" spans="1:11" ht="12.75">
      <c r="A427" s="3"/>
      <c r="B427" s="4"/>
      <c r="E427" s="265"/>
      <c r="F427" s="288"/>
      <c r="G427" s="287"/>
      <c r="H427" s="305"/>
      <c r="I427" s="268"/>
      <c r="K427" s="241"/>
    </row>
    <row r="428" spans="1:11" ht="12.75">
      <c r="A428" s="3"/>
      <c r="B428" s="4"/>
      <c r="E428" s="265"/>
      <c r="F428" s="288"/>
      <c r="G428" s="287"/>
      <c r="H428" s="305"/>
      <c r="I428" s="268"/>
      <c r="K428" s="241"/>
    </row>
    <row r="429" spans="1:11" ht="12.75">
      <c r="A429" s="3"/>
      <c r="B429" s="4"/>
      <c r="E429" s="265"/>
      <c r="F429" s="288"/>
      <c r="G429" s="287"/>
      <c r="H429" s="305"/>
      <c r="I429" s="268"/>
      <c r="K429" s="241"/>
    </row>
    <row r="430" spans="1:11" ht="12.75">
      <c r="A430" s="3"/>
      <c r="B430" s="4"/>
      <c r="E430" s="265"/>
      <c r="F430" s="288"/>
      <c r="G430" s="287"/>
      <c r="H430" s="305"/>
      <c r="I430" s="268"/>
      <c r="K430" s="241"/>
    </row>
    <row r="431" spans="1:11" ht="12.75">
      <c r="A431" s="3"/>
      <c r="B431" s="4"/>
      <c r="E431" s="265"/>
      <c r="F431" s="288"/>
      <c r="G431" s="287"/>
      <c r="H431" s="305"/>
      <c r="I431" s="268"/>
      <c r="K431" s="241"/>
    </row>
    <row r="432" spans="1:11" ht="12.75">
      <c r="A432" s="3"/>
      <c r="B432" s="4"/>
      <c r="E432" s="265"/>
      <c r="F432" s="288"/>
      <c r="G432" s="287"/>
      <c r="H432" s="305"/>
      <c r="I432" s="268"/>
      <c r="K432" s="241"/>
    </row>
    <row r="433" spans="1:11" ht="12.75">
      <c r="A433" s="3"/>
      <c r="B433" s="4"/>
      <c r="E433" s="265"/>
      <c r="F433" s="288"/>
      <c r="G433" s="287"/>
      <c r="H433" s="305"/>
      <c r="I433" s="268"/>
      <c r="K433" s="241"/>
    </row>
    <row r="434" spans="1:11" ht="12.75">
      <c r="A434" s="3"/>
      <c r="B434" s="4"/>
      <c r="E434" s="265"/>
      <c r="F434" s="288"/>
      <c r="G434" s="287"/>
      <c r="H434" s="305"/>
      <c r="I434" s="268"/>
      <c r="K434" s="241"/>
    </row>
    <row r="435" spans="1:11" ht="12.75">
      <c r="A435" s="3"/>
      <c r="B435" s="4"/>
      <c r="E435" s="265"/>
      <c r="F435" s="288"/>
      <c r="G435" s="287"/>
      <c r="H435" s="305"/>
      <c r="I435" s="268"/>
      <c r="K435" s="241"/>
    </row>
    <row r="436" spans="1:11" ht="12.75">
      <c r="A436" s="3"/>
      <c r="B436" s="4"/>
      <c r="E436" s="265"/>
      <c r="F436" s="288"/>
      <c r="G436" s="287"/>
      <c r="H436" s="305"/>
      <c r="I436" s="268"/>
      <c r="K436" s="241"/>
    </row>
    <row r="437" spans="1:11" ht="12.75">
      <c r="A437" s="3"/>
      <c r="B437" s="4"/>
      <c r="E437" s="265"/>
      <c r="F437" s="288"/>
      <c r="G437" s="287"/>
      <c r="H437" s="305"/>
      <c r="I437" s="268"/>
      <c r="K437" s="241"/>
    </row>
    <row r="438" spans="1:11" ht="12.75">
      <c r="A438" s="3"/>
      <c r="B438" s="4"/>
      <c r="E438" s="265"/>
      <c r="F438" s="288"/>
      <c r="G438" s="287"/>
      <c r="H438" s="305"/>
      <c r="I438" s="268"/>
      <c r="K438" s="241"/>
    </row>
    <row r="439" spans="1:11" ht="12.75">
      <c r="A439" s="3"/>
      <c r="B439" s="4"/>
      <c r="E439" s="265"/>
      <c r="F439" s="288"/>
      <c r="G439" s="287"/>
      <c r="H439" s="305"/>
      <c r="I439" s="268"/>
      <c r="K439" s="241"/>
    </row>
    <row r="440" spans="1:11" ht="12.75">
      <c r="A440" s="3"/>
      <c r="B440" s="4"/>
      <c r="E440" s="265"/>
      <c r="F440" s="288"/>
      <c r="G440" s="287"/>
      <c r="H440" s="305"/>
      <c r="I440" s="268"/>
      <c r="K440" s="241"/>
    </row>
    <row r="441" spans="1:11" ht="12.75">
      <c r="A441" s="3"/>
      <c r="B441" s="4"/>
      <c r="E441" s="265"/>
      <c r="F441" s="288"/>
      <c r="G441" s="287"/>
      <c r="H441" s="305"/>
      <c r="I441" s="268"/>
      <c r="K441" s="241"/>
    </row>
    <row r="442" spans="1:11" ht="12.75">
      <c r="A442" s="3"/>
      <c r="B442" s="4"/>
      <c r="E442" s="265"/>
      <c r="F442" s="288"/>
      <c r="G442" s="287"/>
      <c r="H442" s="305"/>
      <c r="I442" s="268"/>
      <c r="K442" s="241"/>
    </row>
    <row r="443" spans="1:11" ht="12.75">
      <c r="A443" s="3"/>
      <c r="B443" s="4"/>
      <c r="E443" s="265"/>
      <c r="F443" s="288"/>
      <c r="G443" s="287"/>
      <c r="H443" s="305"/>
      <c r="I443" s="268"/>
      <c r="K443" s="241"/>
    </row>
    <row r="444" spans="1:11" ht="12.75">
      <c r="A444" s="3"/>
      <c r="B444" s="4"/>
      <c r="E444" s="265"/>
      <c r="F444" s="288"/>
      <c r="G444" s="287"/>
      <c r="H444" s="305"/>
      <c r="I444" s="268"/>
      <c r="K444" s="241"/>
    </row>
    <row r="445" spans="1:11" ht="12.75">
      <c r="A445" s="3"/>
      <c r="B445" s="4"/>
      <c r="E445" s="265"/>
      <c r="F445" s="288"/>
      <c r="G445" s="287"/>
      <c r="H445" s="305"/>
      <c r="I445" s="268"/>
      <c r="K445" s="241"/>
    </row>
    <row r="446" spans="1:11" ht="12.75">
      <c r="A446" s="3"/>
      <c r="B446" s="4"/>
      <c r="E446" s="265"/>
      <c r="F446" s="288"/>
      <c r="G446" s="287"/>
      <c r="H446" s="305"/>
      <c r="I446" s="268"/>
      <c r="K446" s="241"/>
    </row>
    <row r="447" spans="1:11" ht="12.75">
      <c r="A447" s="3"/>
      <c r="B447" s="4"/>
      <c r="E447" s="265"/>
      <c r="F447" s="288"/>
      <c r="G447" s="287"/>
      <c r="H447" s="305"/>
      <c r="I447" s="268"/>
      <c r="K447" s="241"/>
    </row>
    <row r="448" spans="1:11" ht="12.75">
      <c r="A448" s="3"/>
      <c r="B448" s="4"/>
      <c r="E448" s="265"/>
      <c r="F448" s="288"/>
      <c r="G448" s="287"/>
      <c r="H448" s="305"/>
      <c r="I448" s="268"/>
      <c r="K448" s="241"/>
    </row>
    <row r="449" spans="1:11" ht="12.75">
      <c r="A449" s="3"/>
      <c r="B449" s="4"/>
      <c r="E449" s="265"/>
      <c r="F449" s="288"/>
      <c r="G449" s="287"/>
      <c r="H449" s="305"/>
      <c r="I449" s="268"/>
      <c r="K449" s="241"/>
    </row>
    <row r="450" spans="1:11" ht="12.75">
      <c r="A450" s="3"/>
      <c r="B450" s="4"/>
      <c r="E450" s="265"/>
      <c r="F450" s="288"/>
      <c r="G450" s="287"/>
      <c r="H450" s="305"/>
      <c r="I450" s="268"/>
      <c r="K450" s="241"/>
    </row>
    <row r="451" spans="1:11" ht="12.75">
      <c r="A451" s="3"/>
      <c r="B451" s="4"/>
      <c r="E451" s="265"/>
      <c r="F451" s="288"/>
      <c r="G451" s="287"/>
      <c r="H451" s="305"/>
      <c r="I451" s="268"/>
      <c r="K451" s="241"/>
    </row>
    <row r="452" spans="1:11" ht="12.75">
      <c r="A452" s="3"/>
      <c r="B452" s="4"/>
      <c r="E452" s="265"/>
      <c r="F452" s="288"/>
      <c r="G452" s="287"/>
      <c r="H452" s="305"/>
      <c r="I452" s="268"/>
      <c r="K452" s="241"/>
    </row>
    <row r="453" spans="1:11" ht="12.75">
      <c r="A453" s="3"/>
      <c r="B453" s="4"/>
      <c r="E453" s="265"/>
      <c r="F453" s="288"/>
      <c r="G453" s="287"/>
      <c r="H453" s="305"/>
      <c r="I453" s="268"/>
      <c r="K453" s="241"/>
    </row>
    <row r="454" spans="1:11" ht="12.75">
      <c r="A454" s="3"/>
      <c r="B454" s="4"/>
      <c r="E454" s="265"/>
      <c r="F454" s="288"/>
      <c r="G454" s="287"/>
      <c r="H454" s="305"/>
      <c r="I454" s="268"/>
      <c r="K454" s="241"/>
    </row>
    <row r="455" spans="1:11" ht="12.75">
      <c r="A455" s="3"/>
      <c r="B455" s="4"/>
      <c r="E455" s="265"/>
      <c r="F455" s="288"/>
      <c r="G455" s="287"/>
      <c r="H455" s="305"/>
      <c r="I455" s="268"/>
      <c r="K455" s="241"/>
    </row>
    <row r="456" spans="1:11" ht="12.75">
      <c r="A456" s="3"/>
      <c r="B456" s="4"/>
      <c r="E456" s="265"/>
      <c r="F456" s="288"/>
      <c r="G456" s="287"/>
      <c r="H456" s="305"/>
      <c r="I456" s="268"/>
      <c r="K456" s="241"/>
    </row>
    <row r="457" spans="1:11" ht="12.75">
      <c r="A457" s="3"/>
      <c r="B457" s="4"/>
      <c r="E457" s="265"/>
      <c r="F457" s="288"/>
      <c r="G457" s="287"/>
      <c r="H457" s="305"/>
      <c r="I457" s="268"/>
      <c r="K457" s="241"/>
    </row>
    <row r="458" spans="1:11" ht="12.75">
      <c r="A458" s="3"/>
      <c r="B458" s="4"/>
      <c r="E458" s="265"/>
      <c r="F458" s="288"/>
      <c r="G458" s="287"/>
      <c r="H458" s="305"/>
      <c r="I458" s="268"/>
      <c r="K458" s="241"/>
    </row>
    <row r="459" spans="1:11" ht="12.75">
      <c r="A459" s="3"/>
      <c r="B459" s="4"/>
      <c r="E459" s="265"/>
      <c r="F459" s="288"/>
      <c r="G459" s="287"/>
      <c r="H459" s="305"/>
      <c r="I459" s="268"/>
      <c r="K459" s="241"/>
    </row>
    <row r="460" spans="1:11" ht="12.75">
      <c r="A460" s="3"/>
      <c r="B460" s="4"/>
      <c r="E460" s="265"/>
      <c r="F460" s="288"/>
      <c r="G460" s="287"/>
      <c r="H460" s="305"/>
      <c r="I460" s="268"/>
      <c r="K460" s="241"/>
    </row>
    <row r="461" spans="1:11" ht="12.75">
      <c r="A461" s="3"/>
      <c r="B461" s="4"/>
      <c r="E461" s="265"/>
      <c r="F461" s="288"/>
      <c r="G461" s="287"/>
      <c r="H461" s="305"/>
      <c r="I461" s="268"/>
      <c r="K461" s="241"/>
    </row>
    <row r="462" spans="1:11" ht="12.75">
      <c r="A462" s="3"/>
      <c r="B462" s="4"/>
      <c r="E462" s="265"/>
      <c r="F462" s="288"/>
      <c r="G462" s="287"/>
      <c r="H462" s="305"/>
      <c r="I462" s="268"/>
      <c r="K462" s="241"/>
    </row>
    <row r="463" spans="1:11" ht="12.75">
      <c r="A463" s="3"/>
      <c r="B463" s="4"/>
      <c r="E463" s="265"/>
      <c r="F463" s="288"/>
      <c r="G463" s="287"/>
      <c r="H463" s="305"/>
      <c r="I463" s="268"/>
      <c r="K463" s="241"/>
    </row>
    <row r="464" spans="1:11" ht="12.75">
      <c r="A464" s="3"/>
      <c r="B464" s="4"/>
      <c r="E464" s="265"/>
      <c r="F464" s="288"/>
      <c r="G464" s="287"/>
      <c r="H464" s="305"/>
      <c r="I464" s="268"/>
      <c r="K464" s="241"/>
    </row>
    <row r="465" spans="1:11" ht="12.75">
      <c r="A465" s="3"/>
      <c r="B465" s="4"/>
      <c r="E465" s="265"/>
      <c r="F465" s="288"/>
      <c r="G465" s="287"/>
      <c r="H465" s="305"/>
      <c r="I465" s="268"/>
      <c r="K465" s="241"/>
    </row>
    <row r="466" spans="1:11" ht="12.75">
      <c r="A466" s="3"/>
      <c r="B466" s="4"/>
      <c r="E466" s="265"/>
      <c r="F466" s="288"/>
      <c r="G466" s="287"/>
      <c r="H466" s="305"/>
      <c r="I466" s="268"/>
      <c r="K466" s="241"/>
    </row>
    <row r="467" spans="1:11" ht="12.75">
      <c r="A467" s="3"/>
      <c r="B467" s="4"/>
      <c r="E467" s="265"/>
      <c r="F467" s="288"/>
      <c r="G467" s="287"/>
      <c r="H467" s="305"/>
      <c r="I467" s="268"/>
      <c r="K467" s="241"/>
    </row>
    <row r="468" spans="1:11" ht="12.75">
      <c r="A468" s="3"/>
      <c r="B468" s="4"/>
      <c r="E468" s="265"/>
      <c r="F468" s="288"/>
      <c r="G468" s="287"/>
      <c r="H468" s="305"/>
      <c r="I468" s="268"/>
      <c r="K468" s="241"/>
    </row>
    <row r="469" spans="1:11" ht="12.75">
      <c r="A469" s="3"/>
      <c r="B469" s="4"/>
      <c r="E469" s="265"/>
      <c r="F469" s="288"/>
      <c r="G469" s="287"/>
      <c r="H469" s="305"/>
      <c r="I469" s="268"/>
      <c r="K469" s="241"/>
    </row>
    <row r="470" spans="1:11" ht="12.75">
      <c r="A470" s="3"/>
      <c r="B470" s="4"/>
      <c r="E470" s="265"/>
      <c r="F470" s="288"/>
      <c r="G470" s="287"/>
      <c r="H470" s="305"/>
      <c r="I470" s="268"/>
      <c r="K470" s="241"/>
    </row>
    <row r="471" spans="1:11" ht="12.75">
      <c r="A471" s="3"/>
      <c r="B471" s="4"/>
      <c r="E471" s="265"/>
      <c r="F471" s="288"/>
      <c r="G471" s="287"/>
      <c r="H471" s="305"/>
      <c r="I471" s="268"/>
      <c r="K471" s="241"/>
    </row>
    <row r="472" spans="1:11" ht="12.75">
      <c r="A472" s="3"/>
      <c r="B472" s="4"/>
      <c r="E472" s="265"/>
      <c r="F472" s="288"/>
      <c r="G472" s="287"/>
      <c r="H472" s="305"/>
      <c r="I472" s="268"/>
      <c r="K472" s="241"/>
    </row>
    <row r="473" spans="1:11" ht="12.75">
      <c r="A473" s="3"/>
      <c r="B473" s="4"/>
      <c r="E473" s="265"/>
      <c r="F473" s="288"/>
      <c r="G473" s="287"/>
      <c r="H473" s="305"/>
      <c r="I473" s="268"/>
      <c r="K473" s="241"/>
    </row>
    <row r="474" spans="1:11" ht="12.75">
      <c r="A474" s="3"/>
      <c r="B474" s="4"/>
      <c r="E474" s="265"/>
      <c r="F474" s="288"/>
      <c r="G474" s="287"/>
      <c r="H474" s="305"/>
      <c r="I474" s="268"/>
      <c r="K474" s="241"/>
    </row>
    <row r="475" spans="1:11" ht="12.75">
      <c r="A475" s="3"/>
      <c r="B475" s="4"/>
      <c r="E475" s="265"/>
      <c r="F475" s="288"/>
      <c r="G475" s="287"/>
      <c r="H475" s="305"/>
      <c r="I475" s="268"/>
      <c r="K475" s="241"/>
    </row>
    <row r="476" spans="1:11" ht="12.75">
      <c r="A476" s="3"/>
      <c r="B476" s="4"/>
      <c r="E476" s="265"/>
      <c r="F476" s="288"/>
      <c r="G476" s="287"/>
      <c r="H476" s="305"/>
      <c r="I476" s="268"/>
      <c r="K476" s="241"/>
    </row>
    <row r="477" spans="1:11" ht="12.75">
      <c r="A477" s="3"/>
      <c r="B477" s="4"/>
      <c r="E477" s="265"/>
      <c r="F477" s="288"/>
      <c r="G477" s="287"/>
      <c r="H477" s="305"/>
      <c r="I477" s="268"/>
      <c r="K477" s="241"/>
    </row>
    <row r="478" spans="1:11" ht="12.75">
      <c r="A478" s="3"/>
      <c r="B478" s="4"/>
      <c r="E478" s="265"/>
      <c r="F478" s="288"/>
      <c r="G478" s="287"/>
      <c r="H478" s="305"/>
      <c r="I478" s="268"/>
      <c r="K478" s="241"/>
    </row>
    <row r="479" spans="1:11" ht="12.75">
      <c r="A479" s="3"/>
      <c r="B479" s="4"/>
      <c r="E479" s="265"/>
      <c r="F479" s="288"/>
      <c r="G479" s="287"/>
      <c r="H479" s="305"/>
      <c r="I479" s="268"/>
      <c r="K479" s="241"/>
    </row>
    <row r="480" spans="1:11" ht="12.75">
      <c r="A480" s="3"/>
      <c r="B480" s="4"/>
      <c r="E480" s="265"/>
      <c r="F480" s="288"/>
      <c r="G480" s="287"/>
      <c r="H480" s="305"/>
      <c r="I480" s="268"/>
      <c r="K480" s="241"/>
    </row>
    <row r="481" spans="1:11" ht="12.75">
      <c r="A481" s="3"/>
      <c r="B481" s="4"/>
      <c r="E481" s="265"/>
      <c r="F481" s="288"/>
      <c r="G481" s="287"/>
      <c r="H481" s="305"/>
      <c r="I481" s="268"/>
      <c r="K481" s="241"/>
    </row>
    <row r="482" spans="1:11" ht="12.75">
      <c r="A482" s="3"/>
      <c r="B482" s="4"/>
      <c r="E482" s="265"/>
      <c r="F482" s="288"/>
      <c r="G482" s="287"/>
      <c r="H482" s="305"/>
      <c r="I482" s="268"/>
      <c r="K482" s="241"/>
    </row>
    <row r="483" spans="1:11" ht="12.75">
      <c r="A483" s="3"/>
      <c r="B483" s="4"/>
      <c r="E483" s="265"/>
      <c r="F483" s="288"/>
      <c r="G483" s="287"/>
      <c r="H483" s="305"/>
      <c r="I483" s="268"/>
      <c r="K483" s="241"/>
    </row>
    <row r="484" spans="1:11" ht="12.75">
      <c r="A484" s="3"/>
      <c r="B484" s="4"/>
      <c r="E484" s="265"/>
      <c r="F484" s="288"/>
      <c r="G484" s="287"/>
      <c r="H484" s="305"/>
      <c r="I484" s="268"/>
      <c r="K484" s="241"/>
    </row>
    <row r="485" spans="1:11" ht="12.75">
      <c r="A485" s="3"/>
      <c r="B485" s="4"/>
      <c r="E485" s="265"/>
      <c r="F485" s="288"/>
      <c r="G485" s="287"/>
      <c r="H485" s="305"/>
      <c r="I485" s="268"/>
      <c r="K485" s="241"/>
    </row>
    <row r="486" spans="1:11" ht="12.75">
      <c r="A486" s="3"/>
      <c r="B486" s="4"/>
      <c r="E486" s="265"/>
      <c r="F486" s="288"/>
      <c r="G486" s="287"/>
      <c r="H486" s="305"/>
      <c r="I486" s="268"/>
      <c r="K486" s="241"/>
    </row>
    <row r="487" spans="1:11" ht="12.75">
      <c r="A487" s="3"/>
      <c r="B487" s="4"/>
      <c r="E487" s="265"/>
      <c r="F487" s="288"/>
      <c r="G487" s="287"/>
      <c r="H487" s="305"/>
      <c r="I487" s="268"/>
      <c r="K487" s="241"/>
    </row>
    <row r="488" spans="1:11" ht="12.75">
      <c r="A488" s="3"/>
      <c r="B488" s="4"/>
      <c r="E488" s="265"/>
      <c r="F488" s="288"/>
      <c r="G488" s="287"/>
      <c r="H488" s="305"/>
      <c r="I488" s="268"/>
      <c r="K488" s="241"/>
    </row>
    <row r="489" spans="1:11" ht="12.75">
      <c r="A489" s="3"/>
      <c r="B489" s="4"/>
      <c r="E489" s="265"/>
      <c r="F489" s="288"/>
      <c r="G489" s="287"/>
      <c r="H489" s="305"/>
      <c r="I489" s="268"/>
      <c r="K489" s="241"/>
    </row>
    <row r="490" spans="1:11" ht="12.75">
      <c r="A490" s="3"/>
      <c r="B490" s="4"/>
      <c r="E490" s="265"/>
      <c r="F490" s="288"/>
      <c r="G490" s="287"/>
      <c r="H490" s="305"/>
      <c r="I490" s="268"/>
      <c r="K490" s="241"/>
    </row>
    <row r="491" spans="1:11" ht="12.75">
      <c r="A491" s="3"/>
      <c r="B491" s="4"/>
      <c r="E491" s="265"/>
      <c r="F491" s="288"/>
      <c r="G491" s="287"/>
      <c r="H491" s="305"/>
      <c r="I491" s="268"/>
      <c r="K491" s="241"/>
    </row>
    <row r="492" spans="1:11" ht="12.75">
      <c r="A492" s="3"/>
      <c r="B492" s="4"/>
      <c r="E492" s="265"/>
      <c r="F492" s="288"/>
      <c r="G492" s="287"/>
      <c r="H492" s="305"/>
      <c r="I492" s="268"/>
      <c r="K492" s="241"/>
    </row>
    <row r="493" spans="1:11" ht="12.75">
      <c r="A493" s="3"/>
      <c r="B493" s="4"/>
      <c r="E493" s="265"/>
      <c r="F493" s="288"/>
      <c r="G493" s="287"/>
      <c r="H493" s="305"/>
      <c r="I493" s="268"/>
      <c r="K493" s="241"/>
    </row>
    <row r="494" spans="1:11" ht="12.75">
      <c r="A494" s="3"/>
      <c r="B494" s="4"/>
      <c r="E494" s="265"/>
      <c r="F494" s="288"/>
      <c r="G494" s="287"/>
      <c r="H494" s="305"/>
      <c r="I494" s="268"/>
      <c r="K494" s="241"/>
    </row>
    <row r="495" spans="1:11" ht="12.75">
      <c r="A495" s="3"/>
      <c r="B495" s="4"/>
      <c r="E495" s="265"/>
      <c r="F495" s="288"/>
      <c r="G495" s="287"/>
      <c r="H495" s="305"/>
      <c r="I495" s="268"/>
      <c r="K495" s="241"/>
    </row>
    <row r="496" spans="1:11" ht="12.75">
      <c r="A496" s="3"/>
      <c r="B496" s="4"/>
      <c r="E496" s="265"/>
      <c r="F496" s="288"/>
      <c r="G496" s="287"/>
      <c r="H496" s="305"/>
      <c r="I496" s="268"/>
      <c r="K496" s="241"/>
    </row>
    <row r="497" spans="1:11" ht="12.75">
      <c r="A497" s="3"/>
      <c r="B497" s="4"/>
      <c r="E497" s="265"/>
      <c r="F497" s="288"/>
      <c r="G497" s="287"/>
      <c r="H497" s="305"/>
      <c r="I497" s="268"/>
      <c r="K497" s="241"/>
    </row>
    <row r="498" spans="1:11" ht="12.75">
      <c r="A498" s="3"/>
      <c r="B498" s="4"/>
      <c r="E498" s="265"/>
      <c r="F498" s="288"/>
      <c r="G498" s="287"/>
      <c r="H498" s="305"/>
      <c r="I498" s="268"/>
      <c r="K498" s="241"/>
    </row>
    <row r="499" spans="1:11" ht="12.75">
      <c r="A499" s="3"/>
      <c r="B499" s="4"/>
      <c r="E499" s="265"/>
      <c r="F499" s="288"/>
      <c r="G499" s="287"/>
      <c r="H499" s="305"/>
      <c r="I499" s="268"/>
      <c r="K499" s="241"/>
    </row>
    <row r="500" spans="1:11" ht="12.75">
      <c r="A500" s="3"/>
      <c r="B500" s="4"/>
      <c r="E500" s="265"/>
      <c r="F500" s="288"/>
      <c r="G500" s="287"/>
      <c r="H500" s="305"/>
      <c r="I500" s="268"/>
      <c r="K500" s="241"/>
    </row>
    <row r="501" spans="1:11" ht="12.75">
      <c r="A501" s="3"/>
      <c r="B501" s="4"/>
      <c r="E501" s="265"/>
      <c r="F501" s="288"/>
      <c r="G501" s="287"/>
      <c r="H501" s="305"/>
      <c r="I501" s="268"/>
      <c r="K501" s="241"/>
    </row>
    <row r="502" spans="1:11" ht="12.75">
      <c r="A502" s="3"/>
      <c r="B502" s="4"/>
      <c r="E502" s="265"/>
      <c r="F502" s="288"/>
      <c r="G502" s="287"/>
      <c r="H502" s="305"/>
      <c r="I502" s="268"/>
      <c r="K502" s="241"/>
    </row>
    <row r="503" spans="1:11" ht="12.75">
      <c r="A503" s="3"/>
      <c r="B503" s="4"/>
      <c r="E503" s="265"/>
      <c r="F503" s="288"/>
      <c r="G503" s="287"/>
      <c r="H503" s="305"/>
      <c r="I503" s="268"/>
      <c r="K503" s="241"/>
    </row>
    <row r="504" spans="1:11" ht="12.75">
      <c r="A504" s="3"/>
      <c r="B504" s="4"/>
      <c r="E504" s="265"/>
      <c r="F504" s="288"/>
      <c r="G504" s="287"/>
      <c r="H504" s="305"/>
      <c r="I504" s="268"/>
      <c r="K504" s="241"/>
    </row>
    <row r="505" spans="1:11" ht="12.75">
      <c r="A505" s="3"/>
      <c r="B505" s="4"/>
      <c r="E505" s="265"/>
      <c r="F505" s="288"/>
      <c r="G505" s="287"/>
      <c r="H505" s="305"/>
      <c r="I505" s="268"/>
      <c r="K505" s="241"/>
    </row>
    <row r="506" spans="1:11" ht="12.75">
      <c r="A506" s="3"/>
      <c r="B506" s="4"/>
      <c r="E506" s="265"/>
      <c r="F506" s="288"/>
      <c r="G506" s="287"/>
      <c r="H506" s="305"/>
      <c r="I506" s="268"/>
      <c r="K506" s="241"/>
    </row>
    <row r="507" spans="1:11" ht="12.75">
      <c r="A507" s="3"/>
      <c r="B507" s="4"/>
      <c r="E507" s="265"/>
      <c r="F507" s="288"/>
      <c r="G507" s="287"/>
      <c r="H507" s="305"/>
      <c r="I507" s="268"/>
      <c r="K507" s="241"/>
    </row>
    <row r="508" spans="1:11" ht="12.75">
      <c r="A508" s="3"/>
      <c r="B508" s="4"/>
      <c r="E508" s="265"/>
      <c r="F508" s="288"/>
      <c r="G508" s="287"/>
      <c r="H508" s="305"/>
      <c r="I508" s="268"/>
      <c r="K508" s="241"/>
    </row>
    <row r="509" spans="1:11" ht="12.75">
      <c r="A509" s="3"/>
      <c r="B509" s="4"/>
      <c r="E509" s="265"/>
      <c r="F509" s="288"/>
      <c r="G509" s="287"/>
      <c r="H509" s="305"/>
      <c r="I509" s="268"/>
      <c r="K509" s="241"/>
    </row>
    <row r="510" spans="1:11" ht="12.75">
      <c r="A510" s="3"/>
      <c r="B510" s="4"/>
      <c r="E510" s="265"/>
      <c r="F510" s="288"/>
      <c r="G510" s="287"/>
      <c r="H510" s="305"/>
      <c r="I510" s="268"/>
      <c r="K510" s="241"/>
    </row>
    <row r="511" spans="1:11" ht="12.75">
      <c r="A511" s="3"/>
      <c r="B511" s="4"/>
      <c r="E511" s="265"/>
      <c r="F511" s="288"/>
      <c r="G511" s="287"/>
      <c r="H511" s="305"/>
      <c r="I511" s="268"/>
      <c r="K511" s="241"/>
    </row>
    <row r="512" spans="1:11" ht="12.75">
      <c r="A512" s="3"/>
      <c r="B512" s="4"/>
      <c r="E512" s="265"/>
      <c r="F512" s="288"/>
      <c r="G512" s="287"/>
      <c r="H512" s="305"/>
      <c r="I512" s="268"/>
      <c r="K512" s="241"/>
    </row>
    <row r="513" spans="1:11" ht="12.75">
      <c r="A513" s="3"/>
      <c r="B513" s="4"/>
      <c r="E513" s="265"/>
      <c r="F513" s="288"/>
      <c r="G513" s="287"/>
      <c r="H513" s="305"/>
      <c r="I513" s="268"/>
      <c r="K513" s="241"/>
    </row>
    <row r="514" spans="1:11" ht="12.75">
      <c r="A514" s="3"/>
      <c r="B514" s="4"/>
      <c r="E514" s="265"/>
      <c r="F514" s="288"/>
      <c r="G514" s="287"/>
      <c r="H514" s="305"/>
      <c r="I514" s="268"/>
      <c r="K514" s="241"/>
    </row>
    <row r="515" spans="1:11" ht="12.75">
      <c r="A515" s="3"/>
      <c r="B515" s="4"/>
      <c r="E515" s="265"/>
      <c r="F515" s="288"/>
      <c r="G515" s="287"/>
      <c r="H515" s="305"/>
      <c r="I515" s="268"/>
      <c r="K515" s="241"/>
    </row>
    <row r="516" spans="1:11" ht="12.75">
      <c r="A516" s="3"/>
      <c r="B516" s="4"/>
      <c r="E516" s="265"/>
      <c r="F516" s="288"/>
      <c r="G516" s="287"/>
      <c r="H516" s="305"/>
      <c r="I516" s="268"/>
      <c r="K516" s="241"/>
    </row>
    <row r="517" spans="1:11" ht="12.75">
      <c r="A517" s="3"/>
      <c r="B517" s="4"/>
      <c r="E517" s="265"/>
      <c r="F517" s="288"/>
      <c r="G517" s="287"/>
      <c r="H517" s="305"/>
      <c r="I517" s="268"/>
      <c r="K517" s="241"/>
    </row>
    <row r="518" spans="1:11" ht="12.75">
      <c r="A518" s="3"/>
      <c r="B518" s="4"/>
      <c r="E518" s="265"/>
      <c r="F518" s="288"/>
      <c r="G518" s="287"/>
      <c r="H518" s="305"/>
      <c r="I518" s="268"/>
      <c r="K518" s="241"/>
    </row>
    <row r="519" spans="1:11" ht="12.75">
      <c r="A519" s="3"/>
      <c r="B519" s="4"/>
      <c r="E519" s="265"/>
      <c r="F519" s="288"/>
      <c r="G519" s="287"/>
      <c r="H519" s="305"/>
      <c r="I519" s="268"/>
      <c r="K519" s="241"/>
    </row>
    <row r="520" spans="1:11" ht="12.75">
      <c r="A520" s="3"/>
      <c r="B520" s="4"/>
      <c r="E520" s="265"/>
      <c r="F520" s="288"/>
      <c r="G520" s="287"/>
      <c r="H520" s="305"/>
      <c r="I520" s="268"/>
      <c r="K520" s="241"/>
    </row>
    <row r="521" spans="1:11" ht="12.75">
      <c r="A521" s="3"/>
      <c r="B521" s="4"/>
      <c r="E521" s="265"/>
      <c r="F521" s="288"/>
      <c r="G521" s="287"/>
      <c r="H521" s="305"/>
      <c r="I521" s="268"/>
      <c r="K521" s="241"/>
    </row>
    <row r="522" spans="1:11" ht="12.75">
      <c r="A522" s="3"/>
      <c r="B522" s="4"/>
      <c r="E522" s="265"/>
      <c r="F522" s="288"/>
      <c r="G522" s="287"/>
      <c r="H522" s="305"/>
      <c r="I522" s="268"/>
      <c r="K522" s="241"/>
    </row>
    <row r="523" spans="1:11" ht="12.75">
      <c r="A523" s="3"/>
      <c r="B523" s="4"/>
      <c r="E523" s="265"/>
      <c r="F523" s="288"/>
      <c r="G523" s="287"/>
      <c r="H523" s="305"/>
      <c r="I523" s="268"/>
      <c r="K523" s="241"/>
    </row>
    <row r="524" spans="1:11" ht="12.75">
      <c r="A524" s="3"/>
      <c r="B524" s="4"/>
      <c r="E524" s="265"/>
      <c r="F524" s="288"/>
      <c r="G524" s="287"/>
      <c r="H524" s="305"/>
      <c r="I524" s="268"/>
      <c r="K524" s="241"/>
    </row>
    <row r="525" spans="1:11" ht="12.75">
      <c r="A525" s="3"/>
      <c r="B525" s="4"/>
      <c r="E525" s="265"/>
      <c r="F525" s="288"/>
      <c r="G525" s="287"/>
      <c r="H525" s="305"/>
      <c r="I525" s="268"/>
      <c r="K525" s="241"/>
    </row>
    <row r="526" spans="1:11" ht="12.75">
      <c r="A526" s="3"/>
      <c r="B526" s="4"/>
      <c r="E526" s="265"/>
      <c r="F526" s="288"/>
      <c r="G526" s="287"/>
      <c r="H526" s="305"/>
      <c r="I526" s="268"/>
      <c r="K526" s="241"/>
    </row>
    <row r="527" spans="1:11" ht="12.75">
      <c r="A527" s="3"/>
      <c r="B527" s="4"/>
      <c r="E527" s="265"/>
      <c r="F527" s="288"/>
      <c r="G527" s="287"/>
      <c r="H527" s="305"/>
      <c r="I527" s="268"/>
      <c r="K527" s="241"/>
    </row>
    <row r="528" spans="1:11" ht="12.75">
      <c r="A528" s="3"/>
      <c r="B528" s="4"/>
      <c r="E528" s="265"/>
      <c r="F528" s="288"/>
      <c r="G528" s="287"/>
      <c r="H528" s="305"/>
      <c r="I528" s="268"/>
      <c r="K528" s="241"/>
    </row>
    <row r="529" spans="1:11" ht="12.75">
      <c r="A529" s="3"/>
      <c r="B529" s="4"/>
      <c r="E529" s="265"/>
      <c r="F529" s="288"/>
      <c r="G529" s="287"/>
      <c r="H529" s="305"/>
      <c r="I529" s="268"/>
      <c r="K529" s="241"/>
    </row>
    <row r="530" spans="1:11" ht="12.75">
      <c r="A530" s="3"/>
      <c r="B530" s="4"/>
      <c r="E530" s="265"/>
      <c r="F530" s="288"/>
      <c r="G530" s="287"/>
      <c r="H530" s="305"/>
      <c r="I530" s="268"/>
      <c r="K530" s="241"/>
    </row>
    <row r="531" spans="1:11" ht="12.75">
      <c r="A531" s="3"/>
      <c r="B531" s="4"/>
      <c r="E531" s="265"/>
      <c r="F531" s="288"/>
      <c r="G531" s="287"/>
      <c r="H531" s="305"/>
      <c r="I531" s="268"/>
      <c r="K531" s="241"/>
    </row>
    <row r="532" spans="1:11" ht="12.75">
      <c r="A532" s="3"/>
      <c r="B532" s="4"/>
      <c r="E532" s="265"/>
      <c r="F532" s="288"/>
      <c r="G532" s="287"/>
      <c r="H532" s="305"/>
      <c r="I532" s="268"/>
      <c r="K532" s="241"/>
    </row>
    <row r="533" spans="1:11" ht="12.75">
      <c r="A533" s="3"/>
      <c r="B533" s="4"/>
      <c r="E533" s="265"/>
      <c r="F533" s="288"/>
      <c r="G533" s="287"/>
      <c r="H533" s="305"/>
      <c r="I533" s="268"/>
      <c r="K533" s="241"/>
    </row>
    <row r="534" spans="1:11" ht="12.75">
      <c r="A534" s="3"/>
      <c r="B534" s="4"/>
      <c r="E534" s="265"/>
      <c r="F534" s="288"/>
      <c r="G534" s="287"/>
      <c r="H534" s="305"/>
      <c r="I534" s="268"/>
      <c r="K534" s="241"/>
    </row>
    <row r="535" spans="1:11" ht="12.75">
      <c r="A535" s="3"/>
      <c r="B535" s="4"/>
      <c r="E535" s="265"/>
      <c r="F535" s="288"/>
      <c r="G535" s="287"/>
      <c r="H535" s="305"/>
      <c r="I535" s="268"/>
      <c r="K535" s="241"/>
    </row>
    <row r="536" spans="1:11" ht="12.75">
      <c r="A536" s="3"/>
      <c r="B536" s="4"/>
      <c r="E536" s="265"/>
      <c r="F536" s="288"/>
      <c r="G536" s="287"/>
      <c r="H536" s="305"/>
      <c r="I536" s="268"/>
      <c r="K536" s="241"/>
    </row>
    <row r="537" spans="1:11" ht="12.75">
      <c r="A537" s="3"/>
      <c r="B537" s="4"/>
      <c r="E537" s="265"/>
      <c r="F537" s="288"/>
      <c r="G537" s="287"/>
      <c r="H537" s="305"/>
      <c r="I537" s="268"/>
      <c r="K537" s="241"/>
    </row>
    <row r="538" spans="1:11" ht="12.75">
      <c r="A538" s="3"/>
      <c r="B538" s="4"/>
      <c r="E538" s="265"/>
      <c r="F538" s="288"/>
      <c r="G538" s="287"/>
      <c r="H538" s="305"/>
      <c r="I538" s="268"/>
      <c r="K538" s="241"/>
    </row>
    <row r="539" spans="1:11" ht="12.75">
      <c r="A539" s="3"/>
      <c r="B539" s="4"/>
      <c r="E539" s="265"/>
      <c r="F539" s="288"/>
      <c r="G539" s="287"/>
      <c r="H539" s="305"/>
      <c r="I539" s="268"/>
      <c r="K539" s="241"/>
    </row>
    <row r="540" spans="1:11" ht="12.75">
      <c r="A540" s="3"/>
      <c r="B540" s="4"/>
      <c r="E540" s="265"/>
      <c r="F540" s="288"/>
      <c r="G540" s="287"/>
      <c r="H540" s="305"/>
      <c r="I540" s="268"/>
      <c r="K540" s="241"/>
    </row>
    <row r="541" spans="1:11" ht="12.75">
      <c r="A541" s="3"/>
      <c r="B541" s="4"/>
      <c r="E541" s="265"/>
      <c r="F541" s="288"/>
      <c r="G541" s="287"/>
      <c r="H541" s="305"/>
      <c r="I541" s="268"/>
      <c r="K541" s="241"/>
    </row>
    <row r="542" spans="1:11" ht="12.75">
      <c r="A542" s="3"/>
      <c r="B542" s="4"/>
      <c r="E542" s="265"/>
      <c r="F542" s="288"/>
      <c r="G542" s="287"/>
      <c r="H542" s="305"/>
      <c r="I542" s="268"/>
      <c r="K542" s="241"/>
    </row>
    <row r="543" spans="1:11" ht="12.75">
      <c r="A543" s="3"/>
      <c r="B543" s="4"/>
      <c r="E543" s="265"/>
      <c r="F543" s="288"/>
      <c r="G543" s="287"/>
      <c r="H543" s="305"/>
      <c r="I543" s="268"/>
      <c r="K543" s="241"/>
    </row>
    <row r="544" spans="1:11" ht="12.75">
      <c r="A544" s="3"/>
      <c r="B544" s="4"/>
      <c r="E544" s="265"/>
      <c r="F544" s="288"/>
      <c r="G544" s="287"/>
      <c r="H544" s="305"/>
      <c r="I544" s="268"/>
      <c r="K544" s="241"/>
    </row>
    <row r="545" spans="1:11" ht="12.75">
      <c r="A545" s="3"/>
      <c r="B545" s="4"/>
      <c r="E545" s="265"/>
      <c r="F545" s="288"/>
      <c r="G545" s="287"/>
      <c r="H545" s="305"/>
      <c r="I545" s="268"/>
      <c r="K545" s="241"/>
    </row>
    <row r="546" spans="1:11" ht="12.75">
      <c r="A546" s="3"/>
      <c r="B546" s="4"/>
      <c r="E546" s="265"/>
      <c r="F546" s="288"/>
      <c r="G546" s="287"/>
      <c r="H546" s="305"/>
      <c r="I546" s="268"/>
      <c r="K546" s="241"/>
    </row>
    <row r="547" spans="1:11" ht="12.75">
      <c r="A547" s="3"/>
      <c r="B547" s="4"/>
      <c r="E547" s="265"/>
      <c r="F547" s="288"/>
      <c r="G547" s="287"/>
      <c r="H547" s="305"/>
      <c r="I547" s="268"/>
      <c r="K547" s="241"/>
    </row>
    <row r="548" spans="1:11" ht="12.75">
      <c r="A548" s="3"/>
      <c r="B548" s="4"/>
      <c r="E548" s="265"/>
      <c r="F548" s="288"/>
      <c r="G548" s="287"/>
      <c r="H548" s="305"/>
      <c r="I548" s="268"/>
      <c r="K548" s="241"/>
    </row>
    <row r="549" spans="1:11" ht="12.75">
      <c r="A549" s="3"/>
      <c r="B549" s="4"/>
      <c r="E549" s="265"/>
      <c r="F549" s="288"/>
      <c r="G549" s="287"/>
      <c r="H549" s="305"/>
      <c r="I549" s="268"/>
      <c r="K549" s="241"/>
    </row>
    <row r="550" spans="1:11" ht="12.75">
      <c r="A550" s="3"/>
      <c r="B550" s="4"/>
      <c r="E550" s="265"/>
      <c r="F550" s="288"/>
      <c r="G550" s="287"/>
      <c r="H550" s="305"/>
      <c r="I550" s="268"/>
      <c r="K550" s="241"/>
    </row>
    <row r="551" spans="1:11" ht="12.75">
      <c r="A551" s="3"/>
      <c r="B551" s="4"/>
      <c r="E551" s="265"/>
      <c r="F551" s="288"/>
      <c r="G551" s="287"/>
      <c r="H551" s="305"/>
      <c r="I551" s="268"/>
      <c r="K551" s="241"/>
    </row>
    <row r="552" spans="1:11" ht="12.75">
      <c r="A552" s="3"/>
      <c r="B552" s="4"/>
      <c r="E552" s="265"/>
      <c r="F552" s="288"/>
      <c r="G552" s="287"/>
      <c r="H552" s="305"/>
      <c r="I552" s="268"/>
      <c r="K552" s="241"/>
    </row>
    <row r="553" spans="1:11" ht="12.75">
      <c r="A553" s="3"/>
      <c r="B553" s="4"/>
      <c r="E553" s="265"/>
      <c r="F553" s="288"/>
      <c r="G553" s="287"/>
      <c r="H553" s="305"/>
      <c r="I553" s="268"/>
      <c r="K553" s="241"/>
    </row>
    <row r="554" spans="1:11" ht="12.75">
      <c r="A554" s="3"/>
      <c r="B554" s="4"/>
      <c r="E554" s="265"/>
      <c r="F554" s="288"/>
      <c r="G554" s="287"/>
      <c r="H554" s="305"/>
      <c r="I554" s="268"/>
      <c r="K554" s="241"/>
    </row>
    <row r="555" spans="1:11" ht="12.75">
      <c r="A555" s="3"/>
      <c r="B555" s="4"/>
      <c r="E555" s="265"/>
      <c r="F555" s="288"/>
      <c r="G555" s="287"/>
      <c r="H555" s="305"/>
      <c r="I555" s="268"/>
      <c r="K555" s="241"/>
    </row>
    <row r="556" spans="1:11" ht="12.75">
      <c r="A556" s="3"/>
      <c r="B556" s="4"/>
      <c r="E556" s="265"/>
      <c r="F556" s="288"/>
      <c r="G556" s="287"/>
      <c r="H556" s="305"/>
      <c r="I556" s="268"/>
      <c r="K556" s="241"/>
    </row>
    <row r="557" spans="1:11" ht="12.75">
      <c r="A557" s="3"/>
      <c r="B557" s="4"/>
      <c r="E557" s="265"/>
      <c r="F557" s="288"/>
      <c r="G557" s="287"/>
      <c r="H557" s="305"/>
      <c r="I557" s="268"/>
      <c r="K557" s="241"/>
    </row>
    <row r="558" spans="1:11" ht="12.75">
      <c r="A558" s="3"/>
      <c r="B558" s="4"/>
      <c r="E558" s="265"/>
      <c r="F558" s="288"/>
      <c r="G558" s="287"/>
      <c r="H558" s="305"/>
      <c r="I558" s="268"/>
      <c r="K558" s="241"/>
    </row>
    <row r="559" spans="1:11" ht="12.75">
      <c r="A559" s="3"/>
      <c r="B559" s="4"/>
      <c r="E559" s="265"/>
      <c r="F559" s="288"/>
      <c r="G559" s="287"/>
      <c r="H559" s="305"/>
      <c r="I559" s="268"/>
      <c r="K559" s="241"/>
    </row>
    <row r="560" spans="1:11" ht="12.75">
      <c r="A560" s="3"/>
      <c r="B560" s="4"/>
      <c r="E560" s="265"/>
      <c r="F560" s="288"/>
      <c r="G560" s="287"/>
      <c r="H560" s="305"/>
      <c r="I560" s="268"/>
      <c r="K560" s="241"/>
    </row>
    <row r="561" spans="1:11" ht="12.75">
      <c r="A561" s="3"/>
      <c r="B561" s="4"/>
      <c r="E561" s="265"/>
      <c r="F561" s="288"/>
      <c r="G561" s="287"/>
      <c r="H561" s="305"/>
      <c r="I561" s="268"/>
      <c r="K561" s="241"/>
    </row>
    <row r="562" spans="1:11" ht="12.75">
      <c r="A562" s="3"/>
      <c r="B562" s="4"/>
      <c r="E562" s="265"/>
      <c r="F562" s="288"/>
      <c r="G562" s="287"/>
      <c r="H562" s="305"/>
      <c r="I562" s="268"/>
      <c r="K562" s="241"/>
    </row>
    <row r="563" spans="1:11" ht="12.75">
      <c r="A563" s="3"/>
      <c r="B563" s="4"/>
      <c r="E563" s="265"/>
      <c r="F563" s="288"/>
      <c r="G563" s="287"/>
      <c r="H563" s="305"/>
      <c r="I563" s="268"/>
      <c r="K563" s="241"/>
    </row>
    <row r="564" spans="1:11" ht="12.75">
      <c r="A564" s="3"/>
      <c r="B564" s="4"/>
      <c r="E564" s="265"/>
      <c r="F564" s="288"/>
      <c r="G564" s="287"/>
      <c r="H564" s="305"/>
      <c r="I564" s="268"/>
      <c r="K564" s="241"/>
    </row>
    <row r="565" spans="1:11" ht="12.75">
      <c r="A565" s="3"/>
      <c r="B565" s="4"/>
      <c r="E565" s="265"/>
      <c r="F565" s="288"/>
      <c r="G565" s="287"/>
      <c r="H565" s="305"/>
      <c r="I565" s="268"/>
      <c r="K565" s="241"/>
    </row>
    <row r="566" spans="1:11" ht="12.75">
      <c r="A566" s="3"/>
      <c r="B566" s="4"/>
      <c r="E566" s="265"/>
      <c r="F566" s="288"/>
      <c r="G566" s="287"/>
      <c r="H566" s="305"/>
      <c r="I566" s="268"/>
      <c r="K566" s="241"/>
    </row>
    <row r="567" spans="1:11" ht="12.75">
      <c r="A567" s="3"/>
      <c r="B567" s="4"/>
      <c r="E567" s="265"/>
      <c r="F567" s="288"/>
      <c r="G567" s="287"/>
      <c r="H567" s="305"/>
      <c r="I567" s="268"/>
      <c r="K567" s="241"/>
    </row>
    <row r="568" spans="1:11" ht="12.75">
      <c r="A568" s="3"/>
      <c r="B568" s="4"/>
      <c r="E568" s="265"/>
      <c r="F568" s="288"/>
      <c r="G568" s="287"/>
      <c r="H568" s="305"/>
      <c r="I568" s="268"/>
      <c r="K568" s="241"/>
    </row>
    <row r="569" spans="1:11" ht="12.75">
      <c r="A569" s="3"/>
      <c r="B569" s="4"/>
      <c r="E569" s="265"/>
      <c r="F569" s="288"/>
      <c r="G569" s="287"/>
      <c r="H569" s="305"/>
      <c r="I569" s="268"/>
      <c r="K569" s="241"/>
    </row>
    <row r="570" spans="1:11" ht="12.75">
      <c r="A570" s="3"/>
      <c r="B570" s="4"/>
      <c r="E570" s="265"/>
      <c r="F570" s="288"/>
      <c r="G570" s="287"/>
      <c r="H570" s="305"/>
      <c r="I570" s="268"/>
      <c r="K570" s="241"/>
    </row>
    <row r="571" spans="1:11" ht="12.75">
      <c r="A571" s="3"/>
      <c r="B571" s="4"/>
      <c r="E571" s="265"/>
      <c r="F571" s="288"/>
      <c r="G571" s="287"/>
      <c r="H571" s="305"/>
      <c r="I571" s="268"/>
      <c r="K571" s="241"/>
    </row>
    <row r="572" spans="1:11" ht="12.75">
      <c r="A572" s="3"/>
      <c r="B572" s="4"/>
      <c r="E572" s="265"/>
      <c r="F572" s="288"/>
      <c r="G572" s="287"/>
      <c r="H572" s="305"/>
      <c r="I572" s="268"/>
      <c r="K572" s="241"/>
    </row>
    <row r="573" spans="1:11" ht="12.75">
      <c r="A573" s="3"/>
      <c r="B573" s="4"/>
      <c r="E573" s="265"/>
      <c r="F573" s="288"/>
      <c r="G573" s="287"/>
      <c r="H573" s="305"/>
      <c r="I573" s="268"/>
      <c r="K573" s="241"/>
    </row>
    <row r="574" spans="1:11" ht="12.75">
      <c r="A574" s="3"/>
      <c r="B574" s="4"/>
      <c r="E574" s="265"/>
      <c r="F574" s="288"/>
      <c r="G574" s="287"/>
      <c r="H574" s="305"/>
      <c r="I574" s="268"/>
      <c r="K574" s="241"/>
    </row>
    <row r="575" spans="1:11" ht="12.75">
      <c r="A575" s="3"/>
      <c r="B575" s="4"/>
      <c r="E575" s="265"/>
      <c r="F575" s="288"/>
      <c r="G575" s="287"/>
      <c r="H575" s="305"/>
      <c r="I575" s="268"/>
      <c r="K575" s="241"/>
    </row>
    <row r="576" spans="1:11" ht="12.75">
      <c r="A576" s="3"/>
      <c r="B576" s="4"/>
      <c r="E576" s="265"/>
      <c r="F576" s="288"/>
      <c r="G576" s="287"/>
      <c r="H576" s="305"/>
      <c r="I576" s="268"/>
      <c r="K576" s="241"/>
    </row>
    <row r="577" spans="1:11" ht="12.75">
      <c r="A577" s="3"/>
      <c r="B577" s="4"/>
      <c r="E577" s="265"/>
      <c r="F577" s="288"/>
      <c r="G577" s="287"/>
      <c r="H577" s="305"/>
      <c r="I577" s="268"/>
      <c r="K577" s="241"/>
    </row>
    <row r="578" spans="1:11" ht="12.75">
      <c r="A578" s="3"/>
      <c r="B578" s="4"/>
      <c r="E578" s="265"/>
      <c r="F578" s="288"/>
      <c r="G578" s="287"/>
      <c r="H578" s="305"/>
      <c r="I578" s="268"/>
      <c r="K578" s="241"/>
    </row>
    <row r="579" spans="1:11" ht="12.75">
      <c r="A579" s="3"/>
      <c r="B579" s="4"/>
      <c r="E579" s="265"/>
      <c r="F579" s="288"/>
      <c r="G579" s="287"/>
      <c r="H579" s="305"/>
      <c r="I579" s="268"/>
      <c r="K579" s="241"/>
    </row>
    <row r="580" spans="1:11" ht="12.75">
      <c r="A580" s="3"/>
      <c r="B580" s="4"/>
      <c r="E580" s="265"/>
      <c r="F580" s="288"/>
      <c r="G580" s="287"/>
      <c r="H580" s="305"/>
      <c r="I580" s="268"/>
      <c r="K580" s="241"/>
    </row>
    <row r="581" spans="1:11" ht="12.75">
      <c r="A581" s="3"/>
      <c r="B581" s="4"/>
      <c r="E581" s="265"/>
      <c r="F581" s="288"/>
      <c r="G581" s="287"/>
      <c r="H581" s="305"/>
      <c r="I581" s="268"/>
      <c r="K581" s="241"/>
    </row>
    <row r="582" spans="1:11" ht="12.75">
      <c r="A582" s="3"/>
      <c r="B582" s="4"/>
      <c r="E582" s="265"/>
      <c r="F582" s="288"/>
      <c r="G582" s="287"/>
      <c r="H582" s="305"/>
      <c r="I582" s="268"/>
      <c r="K582" s="241"/>
    </row>
    <row r="583" spans="1:11" ht="12.75">
      <c r="A583" s="3"/>
      <c r="B583" s="4"/>
      <c r="E583" s="265"/>
      <c r="F583" s="288"/>
      <c r="G583" s="287"/>
      <c r="H583" s="305"/>
      <c r="I583" s="268"/>
      <c r="K583" s="241"/>
    </row>
    <row r="584" spans="1:11" ht="12.75">
      <c r="A584" s="3"/>
      <c r="B584" s="4"/>
      <c r="E584" s="265"/>
      <c r="F584" s="288"/>
      <c r="G584" s="287"/>
      <c r="H584" s="305"/>
      <c r="I584" s="268"/>
      <c r="K584" s="241"/>
    </row>
    <row r="585" spans="1:11" ht="12.75">
      <c r="A585" s="3"/>
      <c r="B585" s="4"/>
      <c r="E585" s="265"/>
      <c r="F585" s="288"/>
      <c r="G585" s="287"/>
      <c r="H585" s="305"/>
      <c r="I585" s="268"/>
      <c r="K585" s="241"/>
    </row>
    <row r="586" spans="1:11" ht="12.75">
      <c r="A586" s="3"/>
      <c r="B586" s="4"/>
      <c r="E586" s="265"/>
      <c r="F586" s="288"/>
      <c r="G586" s="287"/>
      <c r="H586" s="305"/>
      <c r="I586" s="268"/>
      <c r="K586" s="241"/>
    </row>
    <row r="587" spans="1:11" ht="12.75">
      <c r="A587" s="3"/>
      <c r="B587" s="4"/>
      <c r="E587" s="265"/>
      <c r="F587" s="288"/>
      <c r="G587" s="287"/>
      <c r="H587" s="305"/>
      <c r="I587" s="268"/>
      <c r="K587" s="241"/>
    </row>
    <row r="588" spans="1:11" ht="12.75">
      <c r="A588" s="3"/>
      <c r="B588" s="4"/>
      <c r="E588" s="265"/>
      <c r="F588" s="288"/>
      <c r="G588" s="287"/>
      <c r="H588" s="305"/>
      <c r="I588" s="268"/>
      <c r="K588" s="241"/>
    </row>
    <row r="589" spans="1:11" ht="12.75">
      <c r="A589" s="3"/>
      <c r="B589" s="4"/>
      <c r="E589" s="265"/>
      <c r="F589" s="288"/>
      <c r="G589" s="287"/>
      <c r="H589" s="305"/>
      <c r="I589" s="268"/>
      <c r="K589" s="241"/>
    </row>
    <row r="590" spans="1:11" ht="12.75">
      <c r="A590" s="3"/>
      <c r="B590" s="4"/>
      <c r="E590" s="265"/>
      <c r="F590" s="288"/>
      <c r="G590" s="287"/>
      <c r="H590" s="305"/>
      <c r="I590" s="268"/>
      <c r="K590" s="241"/>
    </row>
    <row r="591" spans="1:11" ht="12.75">
      <c r="A591" s="3"/>
      <c r="B591" s="4"/>
      <c r="E591" s="265"/>
      <c r="F591" s="288"/>
      <c r="G591" s="287"/>
      <c r="H591" s="305"/>
      <c r="I591" s="268"/>
      <c r="K591" s="241"/>
    </row>
    <row r="592" spans="1:11" ht="12.75">
      <c r="A592" s="3"/>
      <c r="B592" s="4"/>
      <c r="E592" s="265"/>
      <c r="F592" s="288"/>
      <c r="G592" s="287"/>
      <c r="H592" s="305"/>
      <c r="I592" s="268"/>
      <c r="K592" s="241"/>
    </row>
    <row r="593" spans="1:11" ht="12.75">
      <c r="A593" s="3"/>
      <c r="B593" s="4"/>
      <c r="E593" s="265"/>
      <c r="F593" s="288"/>
      <c r="G593" s="287"/>
      <c r="H593" s="305"/>
      <c r="I593" s="268"/>
      <c r="K593" s="241"/>
    </row>
    <row r="594" spans="1:11" ht="12.75">
      <c r="A594" s="3"/>
      <c r="B594" s="4"/>
      <c r="E594" s="265"/>
      <c r="F594" s="288"/>
      <c r="G594" s="287"/>
      <c r="H594" s="305"/>
      <c r="I594" s="268"/>
      <c r="K594" s="241"/>
    </row>
    <row r="595" spans="1:11" ht="12.75">
      <c r="A595" s="3"/>
      <c r="B595" s="4"/>
      <c r="E595" s="265"/>
      <c r="F595" s="288"/>
      <c r="G595" s="287"/>
      <c r="H595" s="305"/>
      <c r="I595" s="268"/>
      <c r="K595" s="241"/>
    </row>
    <row r="596" spans="1:11" ht="12.75">
      <c r="A596" s="3"/>
      <c r="B596" s="4"/>
      <c r="E596" s="265"/>
      <c r="F596" s="288"/>
      <c r="G596" s="287"/>
      <c r="H596" s="305"/>
      <c r="I596" s="268"/>
      <c r="K596" s="241"/>
    </row>
    <row r="597" spans="1:11" ht="12.75">
      <c r="A597" s="3"/>
      <c r="B597" s="4"/>
      <c r="E597" s="265"/>
      <c r="F597" s="288"/>
      <c r="G597" s="287"/>
      <c r="H597" s="305"/>
      <c r="I597" s="268"/>
      <c r="K597" s="241"/>
    </row>
    <row r="598" spans="1:11" ht="12.75">
      <c r="A598" s="3"/>
      <c r="B598" s="4"/>
      <c r="E598" s="265"/>
      <c r="F598" s="288"/>
      <c r="G598" s="287"/>
      <c r="H598" s="305"/>
      <c r="I598" s="268"/>
      <c r="K598" s="241"/>
    </row>
    <row r="599" spans="1:11" ht="12.75">
      <c r="A599" s="3"/>
      <c r="B599" s="4"/>
      <c r="E599" s="265"/>
      <c r="F599" s="288"/>
      <c r="G599" s="287"/>
      <c r="H599" s="305"/>
      <c r="I599" s="268"/>
      <c r="K599" s="241"/>
    </row>
    <row r="600" spans="1:11" ht="12.75">
      <c r="A600" s="3"/>
      <c r="B600" s="4"/>
      <c r="E600" s="265"/>
      <c r="F600" s="288"/>
      <c r="G600" s="287"/>
      <c r="H600" s="305"/>
      <c r="I600" s="268"/>
      <c r="K600" s="241"/>
    </row>
    <row r="601" spans="1:11" ht="12.75">
      <c r="A601" s="3"/>
      <c r="B601" s="4"/>
      <c r="E601" s="265"/>
      <c r="F601" s="288"/>
      <c r="G601" s="287"/>
      <c r="H601" s="305"/>
      <c r="I601" s="268"/>
      <c r="K601" s="241"/>
    </row>
    <row r="602" spans="1:11" ht="12.75">
      <c r="A602" s="3"/>
      <c r="B602" s="4"/>
      <c r="E602" s="265"/>
      <c r="F602" s="288"/>
      <c r="G602" s="287"/>
      <c r="H602" s="305"/>
      <c r="I602" s="268"/>
      <c r="K602" s="241"/>
    </row>
    <row r="603" spans="1:11" ht="12.75">
      <c r="A603" s="3"/>
      <c r="B603" s="4"/>
      <c r="E603" s="265"/>
      <c r="F603" s="288"/>
      <c r="G603" s="287"/>
      <c r="H603" s="305"/>
      <c r="I603" s="268"/>
      <c r="K603" s="241"/>
    </row>
    <row r="604" spans="1:11" ht="12.75">
      <c r="A604" s="3"/>
      <c r="B604" s="4"/>
      <c r="E604" s="265"/>
      <c r="F604" s="288"/>
      <c r="G604" s="287"/>
      <c r="H604" s="305"/>
      <c r="I604" s="268"/>
      <c r="K604" s="241"/>
    </row>
    <row r="605" spans="1:11" ht="12.75">
      <c r="A605" s="3"/>
      <c r="B605" s="4"/>
      <c r="E605" s="265"/>
      <c r="F605" s="288"/>
      <c r="G605" s="287"/>
      <c r="H605" s="305"/>
      <c r="I605" s="268"/>
      <c r="K605" s="241"/>
    </row>
    <row r="606" spans="1:11" ht="12.75">
      <c r="A606" s="3"/>
      <c r="B606" s="4"/>
      <c r="E606" s="265"/>
      <c r="F606" s="288"/>
      <c r="G606" s="287"/>
      <c r="H606" s="305"/>
      <c r="I606" s="268"/>
      <c r="K606" s="241"/>
    </row>
    <row r="607" spans="1:11" ht="12.75">
      <c r="A607" s="3"/>
      <c r="B607" s="4"/>
      <c r="E607" s="265"/>
      <c r="F607" s="288"/>
      <c r="G607" s="287"/>
      <c r="H607" s="305"/>
      <c r="I607" s="268"/>
      <c r="K607" s="241"/>
    </row>
    <row r="608" spans="1:11" ht="12.75">
      <c r="A608" s="3"/>
      <c r="B608" s="4"/>
      <c r="E608" s="265"/>
      <c r="F608" s="288"/>
      <c r="G608" s="287"/>
      <c r="H608" s="305"/>
      <c r="I608" s="268"/>
      <c r="K608" s="241"/>
    </row>
    <row r="609" spans="1:11" ht="12.75">
      <c r="A609" s="3"/>
      <c r="B609" s="4"/>
      <c r="E609" s="265"/>
      <c r="F609" s="288"/>
      <c r="G609" s="287"/>
      <c r="H609" s="305"/>
      <c r="I609" s="268"/>
      <c r="K609" s="241"/>
    </row>
    <row r="610" spans="1:11" ht="12.75">
      <c r="A610" s="3"/>
      <c r="B610" s="4"/>
      <c r="E610" s="265"/>
      <c r="F610" s="288"/>
      <c r="G610" s="287"/>
      <c r="H610" s="305"/>
      <c r="I610" s="268"/>
      <c r="K610" s="241"/>
    </row>
    <row r="611" spans="1:11" ht="12.75">
      <c r="A611" s="3"/>
      <c r="B611" s="4"/>
      <c r="E611" s="265"/>
      <c r="F611" s="288"/>
      <c r="G611" s="287"/>
      <c r="H611" s="305"/>
      <c r="I611" s="268"/>
      <c r="K611" s="241"/>
    </row>
    <row r="612" spans="1:11" ht="12.75">
      <c r="A612" s="3"/>
      <c r="B612" s="4"/>
      <c r="E612" s="265"/>
      <c r="F612" s="288"/>
      <c r="G612" s="287"/>
      <c r="H612" s="305"/>
      <c r="I612" s="268"/>
      <c r="K612" s="241"/>
    </row>
    <row r="613" spans="1:11" ht="12.75">
      <c r="A613" s="3"/>
      <c r="B613" s="4"/>
      <c r="E613" s="265"/>
      <c r="F613" s="288"/>
      <c r="G613" s="287"/>
      <c r="H613" s="305"/>
      <c r="I613" s="268"/>
      <c r="K613" s="241"/>
    </row>
    <row r="614" spans="1:11" ht="12.75">
      <c r="A614" s="3"/>
      <c r="B614" s="4"/>
      <c r="E614" s="265"/>
      <c r="F614" s="288"/>
      <c r="G614" s="287"/>
      <c r="H614" s="305"/>
      <c r="I614" s="268"/>
      <c r="K614" s="241"/>
    </row>
    <row r="615" spans="1:11" ht="12.75">
      <c r="A615" s="3"/>
      <c r="B615" s="4"/>
      <c r="E615" s="265"/>
      <c r="F615" s="288"/>
      <c r="G615" s="287"/>
      <c r="H615" s="305"/>
      <c r="I615" s="268"/>
      <c r="K615" s="241"/>
    </row>
    <row r="616" spans="1:11" ht="12.75">
      <c r="A616" s="3"/>
      <c r="B616" s="4"/>
      <c r="E616" s="265"/>
      <c r="F616" s="288"/>
      <c r="G616" s="287"/>
      <c r="H616" s="305"/>
      <c r="I616" s="268"/>
      <c r="K616" s="241"/>
    </row>
    <row r="617" spans="1:11" ht="12.75">
      <c r="A617" s="3"/>
      <c r="B617" s="4"/>
      <c r="E617" s="265"/>
      <c r="F617" s="288"/>
      <c r="G617" s="287"/>
      <c r="H617" s="305"/>
      <c r="I617" s="268"/>
      <c r="K617" s="241"/>
    </row>
    <row r="618" spans="1:11" ht="12.75">
      <c r="A618" s="3"/>
      <c r="B618" s="4"/>
      <c r="E618" s="265"/>
      <c r="F618" s="288"/>
      <c r="G618" s="287"/>
      <c r="H618" s="305"/>
      <c r="I618" s="268"/>
      <c r="K618" s="241"/>
    </row>
    <row r="619" spans="1:11" ht="12.75">
      <c r="A619" s="3"/>
      <c r="B619" s="4"/>
      <c r="E619" s="265"/>
      <c r="F619" s="288"/>
      <c r="G619" s="287"/>
      <c r="H619" s="305"/>
      <c r="I619" s="268"/>
      <c r="K619" s="241"/>
    </row>
    <row r="620" spans="1:11" ht="12.75">
      <c r="A620" s="3"/>
      <c r="B620" s="4"/>
      <c r="E620" s="265"/>
      <c r="F620" s="288"/>
      <c r="G620" s="287"/>
      <c r="H620" s="305"/>
      <c r="I620" s="268"/>
      <c r="K620" s="241"/>
    </row>
    <row r="621" spans="1:11" ht="12.75">
      <c r="A621" s="3"/>
      <c r="B621" s="4"/>
      <c r="E621" s="265"/>
      <c r="F621" s="288"/>
      <c r="G621" s="287"/>
      <c r="H621" s="305"/>
      <c r="I621" s="268"/>
      <c r="K621" s="241"/>
    </row>
    <row r="622" spans="1:11" ht="12.75">
      <c r="A622" s="3"/>
      <c r="B622" s="4"/>
      <c r="E622" s="265"/>
      <c r="F622" s="288"/>
      <c r="G622" s="287"/>
      <c r="H622" s="305"/>
      <c r="I622" s="268"/>
      <c r="K622" s="241"/>
    </row>
    <row r="623" spans="1:11" ht="12.75">
      <c r="A623" s="3"/>
      <c r="B623" s="4"/>
      <c r="E623" s="265"/>
      <c r="F623" s="288"/>
      <c r="G623" s="287"/>
      <c r="H623" s="305"/>
      <c r="I623" s="268"/>
      <c r="K623" s="241"/>
    </row>
    <row r="624" spans="1:11" ht="12.75">
      <c r="A624" s="3"/>
      <c r="B624" s="4"/>
      <c r="E624" s="265"/>
      <c r="F624" s="288"/>
      <c r="G624" s="287"/>
      <c r="H624" s="305"/>
      <c r="I624" s="268"/>
      <c r="K624" s="241"/>
    </row>
    <row r="625" spans="1:11" ht="12.75">
      <c r="A625" s="3"/>
      <c r="B625" s="4"/>
      <c r="E625" s="265"/>
      <c r="F625" s="288"/>
      <c r="G625" s="287"/>
      <c r="H625" s="305"/>
      <c r="I625" s="268"/>
      <c r="K625" s="241"/>
    </row>
    <row r="626" spans="1:11" ht="12.75">
      <c r="A626" s="3"/>
      <c r="B626" s="4"/>
      <c r="E626" s="265"/>
      <c r="F626" s="288"/>
      <c r="G626" s="287"/>
      <c r="H626" s="305"/>
      <c r="I626" s="268"/>
      <c r="K626" s="241"/>
    </row>
    <row r="627" spans="1:11" ht="12.75">
      <c r="A627" s="3"/>
      <c r="B627" s="4"/>
      <c r="E627" s="265"/>
      <c r="F627" s="288"/>
      <c r="G627" s="287"/>
      <c r="H627" s="305"/>
      <c r="I627" s="268"/>
      <c r="K627" s="241"/>
    </row>
    <row r="628" spans="1:11" ht="12.75">
      <c r="A628" s="3"/>
      <c r="B628" s="4"/>
      <c r="E628" s="265"/>
      <c r="F628" s="288"/>
      <c r="G628" s="287"/>
      <c r="H628" s="305"/>
      <c r="I628" s="268"/>
      <c r="K628" s="241"/>
    </row>
    <row r="629" spans="1:11" ht="12.75">
      <c r="A629" s="3"/>
      <c r="B629" s="4"/>
      <c r="E629" s="265"/>
      <c r="F629" s="288"/>
      <c r="G629" s="287"/>
      <c r="H629" s="305"/>
      <c r="I629" s="268"/>
      <c r="K629" s="241"/>
    </row>
    <row r="630" spans="1:11" ht="12.75">
      <c r="A630" s="3"/>
      <c r="B630" s="4"/>
      <c r="E630" s="265"/>
      <c r="F630" s="288"/>
      <c r="G630" s="287"/>
      <c r="H630" s="305"/>
      <c r="I630" s="268"/>
      <c r="K630" s="241"/>
    </row>
    <row r="631" spans="1:11" ht="12.75">
      <c r="A631" s="3"/>
      <c r="B631" s="4"/>
      <c r="E631" s="265"/>
      <c r="F631" s="288"/>
      <c r="G631" s="287"/>
      <c r="H631" s="305"/>
      <c r="I631" s="268"/>
      <c r="K631" s="241"/>
    </row>
    <row r="632" spans="1:11" ht="12.75">
      <c r="A632" s="3"/>
      <c r="B632" s="4"/>
      <c r="E632" s="265"/>
      <c r="F632" s="288"/>
      <c r="G632" s="287"/>
      <c r="H632" s="305"/>
      <c r="I632" s="268"/>
      <c r="K632" s="241"/>
    </row>
    <row r="633" spans="1:11" ht="12.75">
      <c r="A633" s="3"/>
      <c r="B633" s="4"/>
      <c r="E633" s="265"/>
      <c r="F633" s="288"/>
      <c r="G633" s="287"/>
      <c r="H633" s="305"/>
      <c r="I633" s="268"/>
      <c r="K633" s="241"/>
    </row>
    <row r="634" spans="1:11" ht="12.75">
      <c r="A634" s="3"/>
      <c r="B634" s="4"/>
      <c r="E634" s="265"/>
      <c r="F634" s="288"/>
      <c r="G634" s="287"/>
      <c r="H634" s="305"/>
      <c r="I634" s="268"/>
      <c r="K634" s="241"/>
    </row>
    <row r="635" spans="1:11" ht="12.75">
      <c r="A635" s="3"/>
      <c r="B635" s="4"/>
      <c r="E635" s="265"/>
      <c r="F635" s="288"/>
      <c r="G635" s="287"/>
      <c r="H635" s="305"/>
      <c r="I635" s="268"/>
      <c r="K635" s="241"/>
    </row>
    <row r="636" spans="1:11" ht="12.75">
      <c r="A636" s="3"/>
      <c r="B636" s="4"/>
      <c r="E636" s="265"/>
      <c r="F636" s="288"/>
      <c r="G636" s="287"/>
      <c r="H636" s="305"/>
      <c r="I636" s="268"/>
      <c r="K636" s="241"/>
    </row>
    <row r="637" spans="1:11" ht="12.75">
      <c r="A637" s="3"/>
      <c r="B637" s="4"/>
      <c r="E637" s="265"/>
      <c r="F637" s="288"/>
      <c r="G637" s="287"/>
      <c r="H637" s="305"/>
      <c r="I637" s="268"/>
      <c r="K637" s="241"/>
    </row>
    <row r="638" spans="1:11" ht="12.75">
      <c r="A638" s="3"/>
      <c r="B638" s="4"/>
      <c r="E638" s="265"/>
      <c r="F638" s="288"/>
      <c r="G638" s="287"/>
      <c r="H638" s="305"/>
      <c r="I638" s="268"/>
      <c r="K638" s="241"/>
    </row>
    <row r="639" spans="1:11" ht="12.75">
      <c r="A639" s="3"/>
      <c r="B639" s="4"/>
      <c r="E639" s="265"/>
      <c r="F639" s="288"/>
      <c r="G639" s="287"/>
      <c r="H639" s="305"/>
      <c r="I639" s="268"/>
      <c r="K639" s="241"/>
    </row>
    <row r="640" spans="1:11" ht="12.75">
      <c r="A640" s="3"/>
      <c r="B640" s="4"/>
      <c r="E640" s="265"/>
      <c r="F640" s="288"/>
      <c r="G640" s="287"/>
      <c r="H640" s="305"/>
      <c r="I640" s="268"/>
      <c r="K640" s="241"/>
    </row>
    <row r="641" spans="1:11" ht="12.75">
      <c r="A641" s="3"/>
      <c r="B641" s="4"/>
      <c r="E641" s="265"/>
      <c r="F641" s="288"/>
      <c r="G641" s="287"/>
      <c r="H641" s="305"/>
      <c r="I641" s="268"/>
      <c r="K641" s="241"/>
    </row>
    <row r="642" spans="1:11" ht="12.75">
      <c r="A642" s="3"/>
      <c r="B642" s="4"/>
      <c r="E642" s="265"/>
      <c r="F642" s="288"/>
      <c r="G642" s="287"/>
      <c r="H642" s="305"/>
      <c r="I642" s="268"/>
      <c r="K642" s="241"/>
    </row>
    <row r="643" spans="1:11" ht="12.75">
      <c r="A643" s="3"/>
      <c r="B643" s="4"/>
      <c r="E643" s="265"/>
      <c r="F643" s="288"/>
      <c r="G643" s="287"/>
      <c r="H643" s="305"/>
      <c r="I643" s="268"/>
      <c r="K643" s="241"/>
    </row>
    <row r="644" spans="1:11" ht="12.75">
      <c r="A644" s="3"/>
      <c r="B644" s="4"/>
      <c r="E644" s="265"/>
      <c r="F644" s="288"/>
      <c r="G644" s="287"/>
      <c r="H644" s="305"/>
      <c r="I644" s="268"/>
      <c r="K644" s="241"/>
    </row>
    <row r="645" spans="1:11" ht="12.75">
      <c r="A645" s="3"/>
      <c r="B645" s="4"/>
      <c r="E645" s="265"/>
      <c r="F645" s="288"/>
      <c r="G645" s="287"/>
      <c r="H645" s="305"/>
      <c r="I645" s="268"/>
      <c r="K645" s="241"/>
    </row>
    <row r="646" spans="1:11" ht="12.75">
      <c r="A646" s="3"/>
      <c r="B646" s="4"/>
      <c r="E646" s="265"/>
      <c r="F646" s="288"/>
      <c r="G646" s="287"/>
      <c r="H646" s="305"/>
      <c r="I646" s="268"/>
      <c r="K646" s="241"/>
    </row>
    <row r="647" spans="1:11" ht="12.75">
      <c r="A647" s="3"/>
      <c r="B647" s="4"/>
      <c r="E647" s="265"/>
      <c r="F647" s="288"/>
      <c r="G647" s="287"/>
      <c r="H647" s="305"/>
      <c r="I647" s="268"/>
      <c r="K647" s="241"/>
    </row>
    <row r="648" spans="1:11" ht="12.75">
      <c r="A648" s="3"/>
      <c r="B648" s="4"/>
      <c r="E648" s="265"/>
      <c r="F648" s="288"/>
      <c r="G648" s="287"/>
      <c r="H648" s="305"/>
      <c r="I648" s="268"/>
      <c r="K648" s="241"/>
    </row>
    <row r="649" spans="1:11" ht="12.75">
      <c r="A649" s="3"/>
      <c r="B649" s="4"/>
      <c r="E649" s="265"/>
      <c r="F649" s="288"/>
      <c r="G649" s="287"/>
      <c r="H649" s="305"/>
      <c r="I649" s="268"/>
      <c r="K649" s="241"/>
    </row>
    <row r="650" spans="1:11" ht="12.75">
      <c r="A650" s="3"/>
      <c r="B650" s="4"/>
      <c r="E650" s="265"/>
      <c r="F650" s="288"/>
      <c r="G650" s="287"/>
      <c r="H650" s="305"/>
      <c r="I650" s="268"/>
      <c r="K650" s="241"/>
    </row>
    <row r="651" spans="1:11" ht="12.75">
      <c r="A651" s="3"/>
      <c r="B651" s="4"/>
      <c r="E651" s="265"/>
      <c r="F651" s="288"/>
      <c r="G651" s="287"/>
      <c r="H651" s="305"/>
      <c r="I651" s="268"/>
      <c r="K651" s="241"/>
    </row>
    <row r="652" spans="1:11" ht="12.75">
      <c r="A652" s="3"/>
      <c r="B652" s="4"/>
      <c r="E652" s="265"/>
      <c r="F652" s="288"/>
      <c r="G652" s="287"/>
      <c r="H652" s="305"/>
      <c r="I652" s="268"/>
      <c r="K652" s="241"/>
    </row>
    <row r="653" spans="1:11" ht="12.75">
      <c r="A653" s="3"/>
      <c r="B653" s="4"/>
      <c r="E653" s="265"/>
      <c r="F653" s="288"/>
      <c r="G653" s="287"/>
      <c r="H653" s="305"/>
      <c r="I653" s="268"/>
      <c r="K653" s="241"/>
    </row>
    <row r="654" spans="1:11" ht="12.75">
      <c r="A654" s="3"/>
      <c r="B654" s="4"/>
      <c r="E654" s="265"/>
      <c r="F654" s="288"/>
      <c r="G654" s="287"/>
      <c r="H654" s="305"/>
      <c r="I654" s="268"/>
      <c r="K654" s="241"/>
    </row>
    <row r="655" spans="1:11" ht="12.75">
      <c r="A655" s="3"/>
      <c r="B655" s="4"/>
      <c r="E655" s="265"/>
      <c r="F655" s="288"/>
      <c r="G655" s="287"/>
      <c r="H655" s="305"/>
      <c r="I655" s="268"/>
      <c r="K655" s="241"/>
    </row>
    <row r="656" spans="1:11" ht="12.75">
      <c r="A656" s="3"/>
      <c r="B656" s="4"/>
      <c r="E656" s="265"/>
      <c r="F656" s="288"/>
      <c r="G656" s="287"/>
      <c r="H656" s="305"/>
      <c r="I656" s="268"/>
      <c r="K656" s="241"/>
    </row>
    <row r="657" spans="1:11" ht="12.75">
      <c r="A657" s="3"/>
      <c r="B657" s="4"/>
      <c r="E657" s="265"/>
      <c r="F657" s="288"/>
      <c r="G657" s="287"/>
      <c r="H657" s="305"/>
      <c r="I657" s="268"/>
      <c r="K657" s="241"/>
    </row>
    <row r="658" spans="1:11" ht="12.75">
      <c r="A658" s="3"/>
      <c r="B658" s="4"/>
      <c r="E658" s="265"/>
      <c r="F658" s="288"/>
      <c r="G658" s="287"/>
      <c r="H658" s="305"/>
      <c r="I658" s="268"/>
      <c r="K658" s="241"/>
    </row>
    <row r="659" spans="1:11" ht="12.75">
      <c r="A659" s="3"/>
      <c r="B659" s="4"/>
      <c r="E659" s="265"/>
      <c r="F659" s="288"/>
      <c r="G659" s="287"/>
      <c r="H659" s="305"/>
      <c r="I659" s="268"/>
      <c r="K659" s="241"/>
    </row>
    <row r="660" spans="1:11" ht="12.75">
      <c r="A660" s="3"/>
      <c r="B660" s="4"/>
      <c r="E660" s="265"/>
      <c r="F660" s="288"/>
      <c r="G660" s="287"/>
      <c r="H660" s="305"/>
      <c r="I660" s="268"/>
      <c r="K660" s="241"/>
    </row>
    <row r="661" spans="1:11" ht="12.75">
      <c r="A661" s="3"/>
      <c r="B661" s="4"/>
      <c r="E661" s="265"/>
      <c r="F661" s="288"/>
      <c r="G661" s="287"/>
      <c r="H661" s="305"/>
      <c r="I661" s="268"/>
      <c r="K661" s="241"/>
    </row>
    <row r="662" spans="1:11" ht="12.75">
      <c r="A662" s="3"/>
      <c r="B662" s="4"/>
      <c r="E662" s="265"/>
      <c r="F662" s="288"/>
      <c r="G662" s="287"/>
      <c r="H662" s="305"/>
      <c r="I662" s="268"/>
      <c r="K662" s="241"/>
    </row>
    <row r="663" spans="1:11" ht="12.75">
      <c r="A663" s="3"/>
      <c r="B663" s="4"/>
      <c r="E663" s="265"/>
      <c r="F663" s="288"/>
      <c r="G663" s="287"/>
      <c r="H663" s="305"/>
      <c r="I663" s="268"/>
      <c r="K663" s="241"/>
    </row>
    <row r="664" spans="1:11" ht="12.75">
      <c r="A664" s="3"/>
      <c r="B664" s="4"/>
      <c r="E664" s="265"/>
      <c r="F664" s="288"/>
      <c r="G664" s="287"/>
      <c r="H664" s="305"/>
      <c r="I664" s="268"/>
      <c r="K664" s="241"/>
    </row>
    <row r="665" spans="1:11" ht="12.75">
      <c r="A665" s="3"/>
      <c r="B665" s="4"/>
      <c r="E665" s="265"/>
      <c r="F665" s="288"/>
      <c r="G665" s="287"/>
      <c r="H665" s="305"/>
      <c r="I665" s="268"/>
      <c r="K665" s="241"/>
    </row>
    <row r="666" spans="1:11" ht="12.75">
      <c r="A666" s="3"/>
      <c r="B666" s="4"/>
      <c r="E666" s="265"/>
      <c r="F666" s="288"/>
      <c r="G666" s="287"/>
      <c r="H666" s="305"/>
      <c r="I666" s="268"/>
      <c r="K666" s="241"/>
    </row>
    <row r="667" spans="1:11" ht="12.75">
      <c r="A667" s="3"/>
      <c r="B667" s="4"/>
      <c r="E667" s="265"/>
      <c r="F667" s="288"/>
      <c r="G667" s="287"/>
      <c r="H667" s="305"/>
      <c r="I667" s="268"/>
      <c r="K667" s="241"/>
    </row>
    <row r="668" spans="1:11" ht="12.75">
      <c r="A668" s="3"/>
      <c r="B668" s="4"/>
      <c r="E668" s="265"/>
      <c r="F668" s="288"/>
      <c r="G668" s="287"/>
      <c r="H668" s="305"/>
      <c r="I668" s="268"/>
      <c r="K668" s="241"/>
    </row>
    <row r="669" spans="1:11" ht="12.75">
      <c r="A669" s="3"/>
      <c r="B669" s="4"/>
      <c r="E669" s="265"/>
      <c r="F669" s="288"/>
      <c r="G669" s="287"/>
      <c r="H669" s="305"/>
      <c r="I669" s="268"/>
      <c r="K669" s="241"/>
    </row>
    <row r="670" spans="1:11" ht="12.75">
      <c r="A670" s="3"/>
      <c r="B670" s="4"/>
      <c r="E670" s="265"/>
      <c r="F670" s="288"/>
      <c r="G670" s="287"/>
      <c r="H670" s="305"/>
      <c r="I670" s="268"/>
      <c r="K670" s="241"/>
    </row>
    <row r="671" spans="1:11" ht="12.75">
      <c r="A671" s="3"/>
      <c r="B671" s="4"/>
      <c r="E671" s="265"/>
      <c r="F671" s="288"/>
      <c r="G671" s="287"/>
      <c r="H671" s="305"/>
      <c r="I671" s="268"/>
      <c r="K671" s="241"/>
    </row>
    <row r="672" spans="1:11" ht="12.75">
      <c r="A672" s="3"/>
      <c r="B672" s="4"/>
      <c r="E672" s="265"/>
      <c r="F672" s="288"/>
      <c r="G672" s="287"/>
      <c r="H672" s="305"/>
      <c r="I672" s="268"/>
      <c r="K672" s="241"/>
    </row>
    <row r="673" spans="1:11" ht="12.75">
      <c r="A673" s="3"/>
      <c r="B673" s="4"/>
      <c r="E673" s="265"/>
      <c r="F673" s="288"/>
      <c r="G673" s="287"/>
      <c r="H673" s="305"/>
      <c r="I673" s="268"/>
      <c r="K673" s="241"/>
    </row>
    <row r="674" spans="1:11" ht="12.75">
      <c r="A674" s="3"/>
      <c r="B674" s="4"/>
      <c r="E674" s="265"/>
      <c r="F674" s="288"/>
      <c r="G674" s="287"/>
      <c r="H674" s="305"/>
      <c r="I674" s="268"/>
      <c r="K674" s="241"/>
    </row>
    <row r="675" spans="1:11" ht="12.75">
      <c r="A675" s="3"/>
      <c r="B675" s="4"/>
      <c r="E675" s="265"/>
      <c r="F675" s="288"/>
      <c r="G675" s="287"/>
      <c r="H675" s="305"/>
      <c r="I675" s="268"/>
      <c r="K675" s="241"/>
    </row>
    <row r="676" spans="1:11" ht="12.75">
      <c r="A676" s="3"/>
      <c r="B676" s="4"/>
      <c r="E676" s="265"/>
      <c r="F676" s="288"/>
      <c r="G676" s="287"/>
      <c r="H676" s="305"/>
      <c r="I676" s="268"/>
      <c r="K676" s="241"/>
    </row>
    <row r="677" spans="1:11" ht="12.75">
      <c r="A677" s="3"/>
      <c r="B677" s="4"/>
      <c r="E677" s="265"/>
      <c r="F677" s="288"/>
      <c r="G677" s="287"/>
      <c r="H677" s="305"/>
      <c r="I677" s="268"/>
      <c r="K677" s="241"/>
    </row>
    <row r="678" spans="1:11" ht="12.75">
      <c r="A678" s="3"/>
      <c r="B678" s="4"/>
      <c r="E678" s="265"/>
      <c r="F678" s="288"/>
      <c r="G678" s="287"/>
      <c r="H678" s="305"/>
      <c r="I678" s="268"/>
      <c r="K678" s="241"/>
    </row>
    <row r="679" spans="1:11" ht="12.75">
      <c r="A679" s="3"/>
      <c r="B679" s="4"/>
      <c r="E679" s="265"/>
      <c r="F679" s="288"/>
      <c r="G679" s="287"/>
      <c r="H679" s="305"/>
      <c r="I679" s="268"/>
      <c r="K679" s="241"/>
    </row>
    <row r="680" spans="1:11" ht="12.75">
      <c r="A680" s="3"/>
      <c r="B680" s="4"/>
      <c r="E680" s="265"/>
      <c r="F680" s="288"/>
      <c r="G680" s="287"/>
      <c r="H680" s="305"/>
      <c r="I680" s="268"/>
      <c r="K680" s="241"/>
    </row>
    <row r="681" spans="1:11" ht="12.75">
      <c r="A681" s="3"/>
      <c r="B681" s="4"/>
      <c r="E681" s="265"/>
      <c r="F681" s="288"/>
      <c r="G681" s="287"/>
      <c r="H681" s="305"/>
      <c r="I681" s="268"/>
      <c r="K681" s="241"/>
    </row>
    <row r="682" spans="1:11" ht="12.75">
      <c r="A682" s="3"/>
      <c r="B682" s="4"/>
      <c r="E682" s="265"/>
      <c r="F682" s="288"/>
      <c r="G682" s="287"/>
      <c r="H682" s="305"/>
      <c r="I682" s="268"/>
      <c r="K682" s="241"/>
    </row>
    <row r="683" spans="1:11" ht="12.75">
      <c r="A683" s="3"/>
      <c r="B683" s="4"/>
      <c r="E683" s="265"/>
      <c r="F683" s="288"/>
      <c r="G683" s="287"/>
      <c r="H683" s="305"/>
      <c r="I683" s="268"/>
      <c r="K683" s="241"/>
    </row>
    <row r="684" spans="1:11" ht="12.75">
      <c r="A684" s="3"/>
      <c r="B684" s="4"/>
      <c r="E684" s="265"/>
      <c r="F684" s="288"/>
      <c r="G684" s="287"/>
      <c r="H684" s="305"/>
      <c r="I684" s="268"/>
      <c r="K684" s="241"/>
    </row>
    <row r="685" spans="1:11" ht="12.75">
      <c r="A685" s="3"/>
      <c r="B685" s="4"/>
      <c r="E685" s="265"/>
      <c r="F685" s="288"/>
      <c r="G685" s="287"/>
      <c r="H685" s="305"/>
      <c r="I685" s="268"/>
      <c r="K685" s="241"/>
    </row>
    <row r="686" spans="1:11" ht="12.75">
      <c r="A686" s="3"/>
      <c r="B686" s="4"/>
      <c r="E686" s="265"/>
      <c r="F686" s="288"/>
      <c r="G686" s="287"/>
      <c r="H686" s="305"/>
      <c r="I686" s="268"/>
      <c r="K686" s="241"/>
    </row>
    <row r="687" spans="1:11" ht="12.75">
      <c r="A687" s="3"/>
      <c r="B687" s="4"/>
      <c r="E687" s="265"/>
      <c r="F687" s="288"/>
      <c r="G687" s="287"/>
      <c r="H687" s="305"/>
      <c r="I687" s="268"/>
      <c r="K687" s="241"/>
    </row>
    <row r="688" spans="1:11" ht="12.75">
      <c r="A688" s="3"/>
      <c r="B688" s="4"/>
      <c r="E688" s="265"/>
      <c r="F688" s="288"/>
      <c r="G688" s="287"/>
      <c r="H688" s="305"/>
      <c r="I688" s="268"/>
      <c r="K688" s="241"/>
    </row>
    <row r="689" spans="1:11" ht="12.75">
      <c r="A689" s="3"/>
      <c r="B689" s="4"/>
      <c r="E689" s="265"/>
      <c r="F689" s="288"/>
      <c r="G689" s="287"/>
      <c r="H689" s="305"/>
      <c r="I689" s="268"/>
      <c r="K689" s="241"/>
    </row>
    <row r="690" spans="1:11" ht="12.75">
      <c r="A690" s="3"/>
      <c r="B690" s="4"/>
      <c r="E690" s="265"/>
      <c r="F690" s="288"/>
      <c r="G690" s="287"/>
      <c r="H690" s="305"/>
      <c r="I690" s="268"/>
      <c r="K690" s="241"/>
    </row>
    <row r="691" spans="1:11" ht="12.75">
      <c r="A691" s="3"/>
      <c r="B691" s="4"/>
      <c r="E691" s="265"/>
      <c r="F691" s="288"/>
      <c r="G691" s="287"/>
      <c r="H691" s="305"/>
      <c r="I691" s="268"/>
      <c r="K691" s="241"/>
    </row>
    <row r="692" spans="1:11" ht="12.75">
      <c r="A692" s="3"/>
      <c r="B692" s="4"/>
      <c r="E692" s="265"/>
      <c r="F692" s="288"/>
      <c r="G692" s="287"/>
      <c r="H692" s="305"/>
      <c r="I692" s="268"/>
      <c r="K692" s="241"/>
    </row>
    <row r="693" spans="1:11" ht="12.75">
      <c r="A693" s="3"/>
      <c r="B693" s="4"/>
      <c r="E693" s="265"/>
      <c r="F693" s="288"/>
      <c r="G693" s="287"/>
      <c r="H693" s="305"/>
      <c r="I693" s="268"/>
      <c r="K693" s="241"/>
    </row>
    <row r="694" spans="1:11" ht="12.75">
      <c r="A694" s="3"/>
      <c r="B694" s="4"/>
      <c r="E694" s="265"/>
      <c r="F694" s="288"/>
      <c r="G694" s="287"/>
      <c r="H694" s="305"/>
      <c r="I694" s="268"/>
      <c r="K694" s="241"/>
    </row>
    <row r="695" spans="1:11" ht="12.75">
      <c r="A695" s="3"/>
      <c r="B695" s="4"/>
      <c r="E695" s="265"/>
      <c r="F695" s="288"/>
      <c r="G695" s="287"/>
      <c r="H695" s="305"/>
      <c r="I695" s="268"/>
      <c r="K695" s="241"/>
    </row>
    <row r="696" spans="1:11" ht="12.75">
      <c r="A696" s="3"/>
      <c r="B696" s="4"/>
      <c r="E696" s="265"/>
      <c r="F696" s="288"/>
      <c r="G696" s="287"/>
      <c r="H696" s="305"/>
      <c r="I696" s="268"/>
      <c r="K696" s="241"/>
    </row>
    <row r="697" spans="1:11" ht="12.75">
      <c r="A697" s="3"/>
      <c r="B697" s="4"/>
      <c r="E697" s="265"/>
      <c r="F697" s="288"/>
      <c r="G697" s="287"/>
      <c r="H697" s="305"/>
      <c r="I697" s="268"/>
      <c r="K697" s="241"/>
    </row>
    <row r="698" spans="1:11" ht="12.75">
      <c r="A698" s="3"/>
      <c r="B698" s="4"/>
      <c r="E698" s="265"/>
      <c r="F698" s="288"/>
      <c r="G698" s="287"/>
      <c r="H698" s="305"/>
      <c r="I698" s="268"/>
      <c r="K698" s="241"/>
    </row>
    <row r="699" spans="1:11" ht="12.75">
      <c r="A699" s="3"/>
      <c r="B699" s="4"/>
      <c r="E699" s="265"/>
      <c r="F699" s="288"/>
      <c r="G699" s="287"/>
      <c r="H699" s="305"/>
      <c r="I699" s="268"/>
      <c r="K699" s="241"/>
    </row>
    <row r="700" spans="1:11" ht="12.75">
      <c r="A700" s="3"/>
      <c r="B700" s="4"/>
      <c r="E700" s="265"/>
      <c r="F700" s="288"/>
      <c r="G700" s="287"/>
      <c r="H700" s="305"/>
      <c r="I700" s="268"/>
      <c r="K700" s="241"/>
    </row>
    <row r="701" spans="1:11" ht="12.75">
      <c r="A701" s="3"/>
      <c r="B701" s="4"/>
      <c r="E701" s="265"/>
      <c r="F701" s="288"/>
      <c r="G701" s="287"/>
      <c r="H701" s="305"/>
      <c r="I701" s="268"/>
      <c r="K701" s="241"/>
    </row>
    <row r="702" spans="1:11" ht="12.75">
      <c r="A702" s="3"/>
      <c r="B702" s="4"/>
      <c r="E702" s="265"/>
      <c r="F702" s="288"/>
      <c r="G702" s="287"/>
      <c r="H702" s="305"/>
      <c r="I702" s="268"/>
      <c r="K702" s="241"/>
    </row>
    <row r="703" spans="1:11" ht="12.75">
      <c r="A703" s="3"/>
      <c r="B703" s="4"/>
      <c r="E703" s="265"/>
      <c r="F703" s="288"/>
      <c r="G703" s="287"/>
      <c r="H703" s="305"/>
      <c r="I703" s="268"/>
      <c r="K703" s="241"/>
    </row>
    <row r="704" spans="1:11" ht="12.75">
      <c r="A704" s="3"/>
      <c r="B704" s="4"/>
      <c r="E704" s="265"/>
      <c r="F704" s="288"/>
      <c r="G704" s="287"/>
      <c r="H704" s="305"/>
      <c r="I704" s="268"/>
      <c r="K704" s="241"/>
    </row>
    <row r="705" spans="1:11" ht="12.75">
      <c r="A705" s="3"/>
      <c r="B705" s="4"/>
      <c r="E705" s="265"/>
      <c r="F705" s="288"/>
      <c r="G705" s="287"/>
      <c r="H705" s="305"/>
      <c r="I705" s="268"/>
      <c r="K705" s="241"/>
    </row>
    <row r="706" spans="1:11" ht="12.75">
      <c r="A706" s="3"/>
      <c r="B706" s="4"/>
      <c r="E706" s="265"/>
      <c r="F706" s="288"/>
      <c r="G706" s="287"/>
      <c r="H706" s="305"/>
      <c r="I706" s="268"/>
      <c r="K706" s="241"/>
    </row>
    <row r="707" spans="1:11" ht="12.75">
      <c r="A707" s="3"/>
      <c r="B707" s="4"/>
      <c r="E707" s="265"/>
      <c r="F707" s="288"/>
      <c r="G707" s="287"/>
      <c r="H707" s="305"/>
      <c r="I707" s="268"/>
      <c r="K707" s="241"/>
    </row>
    <row r="708" spans="1:11" ht="12.75">
      <c r="A708" s="3"/>
      <c r="B708" s="4"/>
      <c r="E708" s="265"/>
      <c r="F708" s="288"/>
      <c r="G708" s="287"/>
      <c r="H708" s="305"/>
      <c r="I708" s="268"/>
      <c r="K708" s="241"/>
    </row>
    <row r="709" spans="1:11" ht="12.75">
      <c r="A709" s="3"/>
      <c r="B709" s="4"/>
      <c r="E709" s="265"/>
      <c r="F709" s="288"/>
      <c r="G709" s="287"/>
      <c r="H709" s="305"/>
      <c r="I709" s="268"/>
      <c r="K709" s="241"/>
    </row>
    <row r="710" spans="1:11" ht="12.75">
      <c r="A710" s="3"/>
      <c r="B710" s="4"/>
      <c r="E710" s="265"/>
      <c r="F710" s="288"/>
      <c r="G710" s="287"/>
      <c r="H710" s="305"/>
      <c r="I710" s="268"/>
      <c r="K710" s="241"/>
    </row>
    <row r="711" spans="1:11" ht="12.75">
      <c r="A711" s="3"/>
      <c r="B711" s="4"/>
      <c r="E711" s="265"/>
      <c r="F711" s="288"/>
      <c r="G711" s="287"/>
      <c r="H711" s="305"/>
      <c r="I711" s="268"/>
      <c r="K711" s="241"/>
    </row>
    <row r="712" spans="1:11" ht="12.75">
      <c r="A712" s="3"/>
      <c r="B712" s="4"/>
      <c r="E712" s="265"/>
      <c r="F712" s="288"/>
      <c r="G712" s="287"/>
      <c r="H712" s="305"/>
      <c r="I712" s="268"/>
      <c r="K712" s="241"/>
    </row>
    <row r="713" spans="1:11" ht="12.75">
      <c r="A713" s="3"/>
      <c r="B713" s="4"/>
      <c r="E713" s="265"/>
      <c r="F713" s="288"/>
      <c r="G713" s="287"/>
      <c r="H713" s="305"/>
      <c r="I713" s="268"/>
      <c r="K713" s="241"/>
    </row>
    <row r="714" spans="1:11" ht="12.75">
      <c r="A714" s="3"/>
      <c r="B714" s="4"/>
      <c r="E714" s="265"/>
      <c r="F714" s="288"/>
      <c r="G714" s="287"/>
      <c r="H714" s="305"/>
      <c r="I714" s="268"/>
      <c r="K714" s="241"/>
    </row>
    <row r="715" spans="1:11" ht="12.75">
      <c r="A715" s="3"/>
      <c r="B715" s="4"/>
      <c r="E715" s="265"/>
      <c r="F715" s="288"/>
      <c r="G715" s="287"/>
      <c r="H715" s="305"/>
      <c r="I715" s="268"/>
      <c r="K715" s="241"/>
    </row>
    <row r="716" spans="1:11" ht="12.75">
      <c r="A716" s="3"/>
      <c r="B716" s="4"/>
      <c r="E716" s="265"/>
      <c r="F716" s="288"/>
      <c r="G716" s="287"/>
      <c r="H716" s="305"/>
      <c r="I716" s="268"/>
      <c r="K716" s="241"/>
    </row>
    <row r="717" spans="1:11" ht="12.75">
      <c r="A717" s="3"/>
      <c r="B717" s="4"/>
      <c r="E717" s="265"/>
      <c r="F717" s="288"/>
      <c r="G717" s="287"/>
      <c r="H717" s="305"/>
      <c r="I717" s="268"/>
      <c r="K717" s="241"/>
    </row>
    <row r="718" spans="1:11" ht="12.75">
      <c r="A718" s="3"/>
      <c r="B718" s="4"/>
      <c r="E718" s="265"/>
      <c r="F718" s="288"/>
      <c r="G718" s="287"/>
      <c r="H718" s="305"/>
      <c r="I718" s="268"/>
      <c r="K718" s="241"/>
    </row>
    <row r="719" spans="1:11" ht="12.75">
      <c r="A719" s="3"/>
      <c r="B719" s="4"/>
      <c r="E719" s="265"/>
      <c r="F719" s="288"/>
      <c r="G719" s="287"/>
      <c r="H719" s="305"/>
      <c r="I719" s="268"/>
      <c r="K719" s="241"/>
    </row>
    <row r="720" spans="1:11" ht="12.75">
      <c r="A720" s="3"/>
      <c r="B720" s="4"/>
      <c r="E720" s="265"/>
      <c r="F720" s="288"/>
      <c r="G720" s="287"/>
      <c r="H720" s="305"/>
      <c r="I720" s="268"/>
      <c r="K720" s="241"/>
    </row>
    <row r="721" spans="1:11" ht="12.75">
      <c r="A721" s="3"/>
      <c r="B721" s="4"/>
      <c r="E721" s="265"/>
      <c r="F721" s="288"/>
      <c r="G721" s="287"/>
      <c r="H721" s="305"/>
      <c r="I721" s="268"/>
      <c r="K721" s="241"/>
    </row>
    <row r="722" spans="1:11" ht="12.75">
      <c r="A722" s="3"/>
      <c r="B722" s="4"/>
      <c r="E722" s="265"/>
      <c r="F722" s="288"/>
      <c r="G722" s="287"/>
      <c r="H722" s="305"/>
      <c r="I722" s="268"/>
      <c r="K722" s="241"/>
    </row>
    <row r="723" spans="1:11" ht="12.75">
      <c r="A723" s="3"/>
      <c r="B723" s="4"/>
      <c r="E723" s="265"/>
      <c r="F723" s="288"/>
      <c r="G723" s="287"/>
      <c r="H723" s="305"/>
      <c r="I723" s="268"/>
      <c r="K723" s="241"/>
    </row>
    <row r="724" spans="1:11" ht="12.75">
      <c r="A724" s="3"/>
      <c r="B724" s="4"/>
      <c r="E724" s="265"/>
      <c r="F724" s="288"/>
      <c r="G724" s="287"/>
      <c r="H724" s="305"/>
      <c r="I724" s="268"/>
      <c r="K724" s="241"/>
    </row>
    <row r="725" spans="1:11" ht="12.75">
      <c r="A725" s="3"/>
      <c r="B725" s="4"/>
      <c r="E725" s="265"/>
      <c r="F725" s="288"/>
      <c r="G725" s="287"/>
      <c r="H725" s="305"/>
      <c r="I725" s="268"/>
      <c r="K725" s="241"/>
    </row>
    <row r="726" spans="1:11" ht="12.75">
      <c r="A726" s="3"/>
      <c r="B726" s="4"/>
      <c r="E726" s="265"/>
      <c r="F726" s="288"/>
      <c r="G726" s="287"/>
      <c r="H726" s="305"/>
      <c r="I726" s="268"/>
      <c r="K726" s="241"/>
    </row>
    <row r="727" spans="1:11" ht="12.75">
      <c r="A727" s="3"/>
      <c r="B727" s="4"/>
      <c r="E727" s="265"/>
      <c r="F727" s="288"/>
      <c r="G727" s="287"/>
      <c r="H727" s="305"/>
      <c r="I727" s="268"/>
      <c r="K727" s="241"/>
    </row>
    <row r="728" spans="1:11" ht="12.75">
      <c r="A728" s="3"/>
      <c r="B728" s="4"/>
      <c r="E728" s="265"/>
      <c r="F728" s="288"/>
      <c r="G728" s="287"/>
      <c r="H728" s="305"/>
      <c r="I728" s="268"/>
      <c r="K728" s="241"/>
    </row>
    <row r="729" spans="1:11" ht="12.75">
      <c r="A729" s="3"/>
      <c r="B729" s="4"/>
      <c r="E729" s="265"/>
      <c r="F729" s="288"/>
      <c r="G729" s="287"/>
      <c r="H729" s="305"/>
      <c r="I729" s="268"/>
      <c r="K729" s="241"/>
    </row>
    <row r="730" spans="1:11" ht="12.75">
      <c r="A730" s="3"/>
      <c r="B730" s="4"/>
      <c r="E730" s="265"/>
      <c r="F730" s="288"/>
      <c r="G730" s="287"/>
      <c r="H730" s="305"/>
      <c r="I730" s="268"/>
      <c r="K730" s="241"/>
    </row>
    <row r="731" spans="1:11" ht="12.75">
      <c r="A731" s="3"/>
      <c r="B731" s="4"/>
      <c r="E731" s="265"/>
      <c r="F731" s="288"/>
      <c r="G731" s="287"/>
      <c r="H731" s="305"/>
      <c r="I731" s="268"/>
      <c r="K731" s="241"/>
    </row>
    <row r="732" spans="1:11" ht="12.75">
      <c r="A732" s="3"/>
      <c r="B732" s="4"/>
      <c r="E732" s="265"/>
      <c r="F732" s="288"/>
      <c r="G732" s="287"/>
      <c r="H732" s="305"/>
      <c r="I732" s="268"/>
      <c r="K732" s="241"/>
    </row>
    <row r="733" spans="1:11" ht="12.75">
      <c r="A733" s="3"/>
      <c r="B733" s="4"/>
      <c r="E733" s="265"/>
      <c r="F733" s="288"/>
      <c r="G733" s="287"/>
      <c r="H733" s="305"/>
      <c r="I733" s="268"/>
      <c r="K733" s="241"/>
    </row>
    <row r="734" spans="1:11" ht="12.75">
      <c r="A734" s="3"/>
      <c r="B734" s="4"/>
      <c r="E734" s="265"/>
      <c r="F734" s="288"/>
      <c r="G734" s="287"/>
      <c r="H734" s="305"/>
      <c r="I734" s="268"/>
      <c r="K734" s="241"/>
    </row>
    <row r="735" spans="1:11" ht="12.75">
      <c r="A735" s="3"/>
      <c r="B735" s="4"/>
      <c r="E735" s="265"/>
      <c r="F735" s="288"/>
      <c r="G735" s="287"/>
      <c r="H735" s="305"/>
      <c r="I735" s="268"/>
      <c r="K735" s="241"/>
    </row>
    <row r="736" spans="1:11" ht="12.75">
      <c r="A736" s="3"/>
      <c r="B736" s="4"/>
      <c r="E736" s="265"/>
      <c r="F736" s="288"/>
      <c r="G736" s="287"/>
      <c r="H736" s="305"/>
      <c r="I736" s="268"/>
      <c r="K736" s="241"/>
    </row>
    <row r="737" spans="1:11" ht="12.75">
      <c r="A737" s="3"/>
      <c r="B737" s="4"/>
      <c r="E737" s="265"/>
      <c r="F737" s="288"/>
      <c r="G737" s="287"/>
      <c r="H737" s="305"/>
      <c r="I737" s="268"/>
      <c r="K737" s="241"/>
    </row>
    <row r="738" spans="1:11" ht="12.75">
      <c r="A738" s="3"/>
      <c r="B738" s="4"/>
      <c r="E738" s="265"/>
      <c r="F738" s="288"/>
      <c r="G738" s="287"/>
      <c r="H738" s="305"/>
      <c r="I738" s="268"/>
      <c r="K738" s="241"/>
    </row>
    <row r="739" spans="1:11" ht="12.75">
      <c r="A739" s="3"/>
      <c r="B739" s="4"/>
      <c r="E739" s="265"/>
      <c r="F739" s="288"/>
      <c r="G739" s="287"/>
      <c r="H739" s="305"/>
      <c r="I739" s="268"/>
      <c r="K739" s="241"/>
    </row>
    <row r="740" spans="1:11" ht="12.75">
      <c r="A740" s="3"/>
      <c r="B740" s="4"/>
      <c r="E740" s="265"/>
      <c r="F740" s="288"/>
      <c r="G740" s="287"/>
      <c r="H740" s="305"/>
      <c r="I740" s="268"/>
      <c r="K740" s="241"/>
    </row>
    <row r="741" spans="1:11" ht="12.75">
      <c r="A741" s="3"/>
      <c r="B741" s="4"/>
      <c r="E741" s="265"/>
      <c r="F741" s="288"/>
      <c r="G741" s="287"/>
      <c r="H741" s="305"/>
      <c r="I741" s="268"/>
      <c r="K741" s="241"/>
    </row>
    <row r="742" spans="1:11" ht="12.75">
      <c r="A742" s="3"/>
      <c r="B742" s="4"/>
      <c r="E742" s="265"/>
      <c r="F742" s="288"/>
      <c r="G742" s="287"/>
      <c r="H742" s="305"/>
      <c r="I742" s="268"/>
      <c r="K742" s="241"/>
    </row>
    <row r="743" spans="1:11" ht="12.75">
      <c r="A743" s="3"/>
      <c r="B743" s="4"/>
      <c r="E743" s="265"/>
      <c r="F743" s="288"/>
      <c r="G743" s="287"/>
      <c r="H743" s="305"/>
      <c r="I743" s="268"/>
      <c r="K743" s="241"/>
    </row>
    <row r="744" spans="1:11" ht="12.75">
      <c r="A744" s="3"/>
      <c r="B744" s="4"/>
      <c r="E744" s="265"/>
      <c r="F744" s="288"/>
      <c r="G744" s="287"/>
      <c r="H744" s="305"/>
      <c r="I744" s="268"/>
      <c r="K744" s="241"/>
    </row>
    <row r="745" spans="1:11" ht="12.75">
      <c r="A745" s="3"/>
      <c r="B745" s="4"/>
      <c r="E745" s="265"/>
      <c r="F745" s="288"/>
      <c r="G745" s="287"/>
      <c r="H745" s="305"/>
      <c r="I745" s="268"/>
      <c r="K745" s="241"/>
    </row>
    <row r="746" spans="1:11" ht="12.75">
      <c r="A746" s="3"/>
      <c r="B746" s="4"/>
      <c r="E746" s="265"/>
      <c r="F746" s="288"/>
      <c r="G746" s="287"/>
      <c r="H746" s="305"/>
      <c r="I746" s="268"/>
      <c r="K746" s="241"/>
    </row>
    <row r="747" spans="1:11" ht="12.75">
      <c r="A747" s="3"/>
      <c r="B747" s="4"/>
      <c r="E747" s="265"/>
      <c r="F747" s="288"/>
      <c r="G747" s="287"/>
      <c r="H747" s="305"/>
      <c r="I747" s="268"/>
      <c r="K747" s="241"/>
    </row>
    <row r="748" spans="1:11" ht="12.75">
      <c r="A748" s="3"/>
      <c r="B748" s="4"/>
      <c r="E748" s="265"/>
      <c r="F748" s="288"/>
      <c r="G748" s="287"/>
      <c r="H748" s="305"/>
      <c r="I748" s="268"/>
      <c r="K748" s="241"/>
    </row>
    <row r="749" spans="1:11" ht="12.75">
      <c r="A749" s="3"/>
      <c r="B749" s="4"/>
      <c r="E749" s="265"/>
      <c r="F749" s="288"/>
      <c r="G749" s="287"/>
      <c r="H749" s="305"/>
      <c r="I749" s="268"/>
      <c r="K749" s="241"/>
    </row>
    <row r="750" spans="1:11" ht="12.75">
      <c r="A750" s="3"/>
      <c r="B750" s="4"/>
      <c r="E750" s="265"/>
      <c r="F750" s="288"/>
      <c r="G750" s="287"/>
      <c r="H750" s="305"/>
      <c r="I750" s="268"/>
      <c r="K750" s="241"/>
    </row>
    <row r="751" spans="1:11" ht="12.75">
      <c r="A751" s="3"/>
      <c r="B751" s="4"/>
      <c r="E751" s="265"/>
      <c r="F751" s="288"/>
      <c r="G751" s="287"/>
      <c r="H751" s="305"/>
      <c r="I751" s="268"/>
      <c r="K751" s="241"/>
    </row>
    <row r="752" spans="1:11" ht="12.75">
      <c r="A752" s="3"/>
      <c r="B752" s="4"/>
      <c r="E752" s="265"/>
      <c r="F752" s="288"/>
      <c r="G752" s="287"/>
      <c r="H752" s="305"/>
      <c r="I752" s="268"/>
      <c r="K752" s="241"/>
    </row>
    <row r="753" spans="1:11" ht="12.75">
      <c r="A753" s="3"/>
      <c r="B753" s="4"/>
      <c r="E753" s="265"/>
      <c r="F753" s="288"/>
      <c r="G753" s="287"/>
      <c r="H753" s="305"/>
      <c r="I753" s="268"/>
      <c r="K753" s="241"/>
    </row>
    <row r="754" spans="1:11" ht="12.75">
      <c r="A754" s="3"/>
      <c r="B754" s="4"/>
      <c r="E754" s="265"/>
      <c r="F754" s="288"/>
      <c r="G754" s="287"/>
      <c r="H754" s="305"/>
      <c r="I754" s="268"/>
      <c r="K754" s="241"/>
    </row>
    <row r="755" spans="1:11" ht="12.75">
      <c r="A755" s="3"/>
      <c r="B755" s="4"/>
      <c r="E755" s="265"/>
      <c r="F755" s="288"/>
      <c r="G755" s="287"/>
      <c r="H755" s="305"/>
      <c r="I755" s="268"/>
      <c r="K755" s="241"/>
    </row>
    <row r="756" spans="1:11" ht="12.75">
      <c r="A756" s="3"/>
      <c r="B756" s="4"/>
      <c r="E756" s="265"/>
      <c r="F756" s="288"/>
      <c r="G756" s="287"/>
      <c r="H756" s="305"/>
      <c r="I756" s="268"/>
      <c r="K756" s="241"/>
    </row>
    <row r="757" spans="1:11" ht="12.75">
      <c r="A757" s="3"/>
      <c r="B757" s="4"/>
      <c r="E757" s="265"/>
      <c r="F757" s="288"/>
      <c r="G757" s="287"/>
      <c r="H757" s="305"/>
      <c r="I757" s="268"/>
      <c r="K757" s="241"/>
    </row>
    <row r="758" spans="1:11" ht="12.75">
      <c r="A758" s="3"/>
      <c r="B758" s="4"/>
      <c r="E758" s="265"/>
      <c r="F758" s="288"/>
      <c r="G758" s="287"/>
      <c r="H758" s="305"/>
      <c r="I758" s="268"/>
      <c r="K758" s="241"/>
    </row>
    <row r="759" spans="1:11" ht="12.75">
      <c r="A759" s="3"/>
      <c r="B759" s="4"/>
      <c r="E759" s="265"/>
      <c r="F759" s="288"/>
      <c r="G759" s="287"/>
      <c r="H759" s="305"/>
      <c r="I759" s="268"/>
      <c r="K759" s="241"/>
    </row>
    <row r="760" spans="1:11" ht="12.75">
      <c r="A760" s="3"/>
      <c r="B760" s="4"/>
      <c r="E760" s="265"/>
      <c r="F760" s="288"/>
      <c r="G760" s="287"/>
      <c r="H760" s="305"/>
      <c r="I760" s="268"/>
      <c r="K760" s="241"/>
    </row>
    <row r="761" spans="1:11" ht="12.75">
      <c r="A761" s="3"/>
      <c r="B761" s="4"/>
      <c r="E761" s="265"/>
      <c r="F761" s="288"/>
      <c r="G761" s="287"/>
      <c r="H761" s="305"/>
      <c r="I761" s="268"/>
      <c r="K761" s="241"/>
    </row>
    <row r="762" spans="1:11" ht="12.75">
      <c r="A762" s="3"/>
      <c r="B762" s="4"/>
      <c r="E762" s="265"/>
      <c r="F762" s="288"/>
      <c r="G762" s="287"/>
      <c r="H762" s="305"/>
      <c r="I762" s="268"/>
      <c r="K762" s="241"/>
    </row>
    <row r="763" spans="1:11" ht="12.75">
      <c r="A763" s="3"/>
      <c r="B763" s="4"/>
      <c r="E763" s="265"/>
      <c r="F763" s="288"/>
      <c r="G763" s="287"/>
      <c r="H763" s="305"/>
      <c r="I763" s="268"/>
      <c r="K763" s="241"/>
    </row>
    <row r="764" spans="1:11" ht="12.75">
      <c r="A764" s="3"/>
      <c r="B764" s="4"/>
      <c r="E764" s="265"/>
      <c r="F764" s="288"/>
      <c r="G764" s="287"/>
      <c r="H764" s="305"/>
      <c r="I764" s="268"/>
      <c r="K764" s="241"/>
    </row>
    <row r="765" spans="1:11" ht="12.75">
      <c r="A765" s="3"/>
      <c r="B765" s="4"/>
      <c r="E765" s="265"/>
      <c r="F765" s="288"/>
      <c r="G765" s="287"/>
      <c r="H765" s="305"/>
      <c r="I765" s="268"/>
      <c r="K765" s="241"/>
    </row>
    <row r="766" spans="1:11" ht="12.75">
      <c r="A766" s="3"/>
      <c r="B766" s="4"/>
      <c r="E766" s="265"/>
      <c r="F766" s="288"/>
      <c r="G766" s="287"/>
      <c r="H766" s="305"/>
      <c r="I766" s="268"/>
      <c r="K766" s="241"/>
    </row>
    <row r="767" spans="1:11" ht="12.75">
      <c r="A767" s="3"/>
      <c r="B767" s="4"/>
      <c r="E767" s="265"/>
      <c r="F767" s="288"/>
      <c r="G767" s="287"/>
      <c r="H767" s="305"/>
      <c r="I767" s="268"/>
      <c r="K767" s="241"/>
    </row>
    <row r="768" spans="1:11" ht="12.75">
      <c r="A768" s="3"/>
      <c r="B768" s="4"/>
      <c r="E768" s="265"/>
      <c r="F768" s="288"/>
      <c r="G768" s="287"/>
      <c r="H768" s="305"/>
      <c r="I768" s="268"/>
      <c r="K768" s="241"/>
    </row>
    <row r="769" spans="1:11" ht="12.75">
      <c r="A769" s="3"/>
      <c r="B769" s="4"/>
      <c r="E769" s="265"/>
      <c r="F769" s="288"/>
      <c r="G769" s="287"/>
      <c r="H769" s="305"/>
      <c r="I769" s="268"/>
      <c r="K769" s="241"/>
    </row>
    <row r="770" spans="1:11" ht="12.75">
      <c r="A770" s="3"/>
      <c r="B770" s="4"/>
      <c r="E770" s="265"/>
      <c r="F770" s="288"/>
      <c r="G770" s="287"/>
      <c r="H770" s="305"/>
      <c r="I770" s="268"/>
      <c r="K770" s="241"/>
    </row>
    <row r="771" spans="1:11" ht="12.75">
      <c r="A771" s="3"/>
      <c r="B771" s="4"/>
      <c r="E771" s="265"/>
      <c r="F771" s="288"/>
      <c r="G771" s="287"/>
      <c r="H771" s="305"/>
      <c r="I771" s="268"/>
      <c r="K771" s="241"/>
    </row>
    <row r="772" spans="1:11" ht="12.75">
      <c r="A772" s="3"/>
      <c r="B772" s="4"/>
      <c r="E772" s="265"/>
      <c r="F772" s="288"/>
      <c r="G772" s="287"/>
      <c r="H772" s="305"/>
      <c r="I772" s="268"/>
      <c r="K772" s="241"/>
    </row>
    <row r="773" spans="1:11" ht="12.75">
      <c r="A773" s="3"/>
      <c r="B773" s="4"/>
      <c r="E773" s="265"/>
      <c r="F773" s="288"/>
      <c r="G773" s="287"/>
      <c r="H773" s="305"/>
      <c r="I773" s="268"/>
      <c r="K773" s="241"/>
    </row>
    <row r="774" spans="1:11" ht="12.75">
      <c r="A774" s="3"/>
      <c r="B774" s="4"/>
      <c r="E774" s="265"/>
      <c r="F774" s="288"/>
      <c r="G774" s="287"/>
      <c r="H774" s="305"/>
      <c r="I774" s="268"/>
      <c r="K774" s="241"/>
    </row>
    <row r="775" spans="1:11" ht="12.75">
      <c r="A775" s="3"/>
      <c r="B775" s="4"/>
      <c r="E775" s="265"/>
      <c r="F775" s="288"/>
      <c r="G775" s="287"/>
      <c r="H775" s="305"/>
      <c r="I775" s="268"/>
      <c r="K775" s="241"/>
    </row>
    <row r="776" spans="1:11" ht="12.75">
      <c r="A776" s="3"/>
      <c r="B776" s="4"/>
      <c r="E776" s="265"/>
      <c r="F776" s="288"/>
      <c r="G776" s="287"/>
      <c r="H776" s="305"/>
      <c r="I776" s="268"/>
      <c r="K776" s="241"/>
    </row>
    <row r="777" spans="1:11" ht="12.75">
      <c r="A777" s="3"/>
      <c r="B777" s="4"/>
      <c r="E777" s="265"/>
      <c r="F777" s="288"/>
      <c r="G777" s="287"/>
      <c r="H777" s="305"/>
      <c r="I777" s="268"/>
      <c r="K777" s="241"/>
    </row>
    <row r="778" spans="1:11" ht="12.75">
      <c r="A778" s="3"/>
      <c r="B778" s="4"/>
      <c r="E778" s="265"/>
      <c r="F778" s="288"/>
      <c r="G778" s="287"/>
      <c r="H778" s="305"/>
      <c r="I778" s="268"/>
      <c r="K778" s="241"/>
    </row>
    <row r="779" spans="1:11" ht="12.75">
      <c r="A779" s="3"/>
      <c r="B779" s="4"/>
      <c r="E779" s="265"/>
      <c r="F779" s="288"/>
      <c r="G779" s="287"/>
      <c r="H779" s="305"/>
      <c r="I779" s="268"/>
      <c r="K779" s="241"/>
    </row>
    <row r="780" spans="1:11" ht="12.75">
      <c r="A780" s="3"/>
      <c r="B780" s="4"/>
      <c r="E780" s="265"/>
      <c r="F780" s="288"/>
      <c r="G780" s="287"/>
      <c r="H780" s="305"/>
      <c r="I780" s="268"/>
      <c r="K780" s="241"/>
    </row>
    <row r="781" spans="1:11" ht="12.75">
      <c r="A781" s="3"/>
      <c r="B781" s="4"/>
      <c r="E781" s="265"/>
      <c r="F781" s="288"/>
      <c r="G781" s="287"/>
      <c r="H781" s="305"/>
      <c r="I781" s="268"/>
      <c r="K781" s="241"/>
    </row>
    <row r="782" spans="1:11" ht="12.75">
      <c r="A782" s="3"/>
      <c r="B782" s="4"/>
      <c r="E782" s="265"/>
      <c r="F782" s="288"/>
      <c r="G782" s="287"/>
      <c r="H782" s="305"/>
      <c r="I782" s="268"/>
      <c r="K782" s="241"/>
    </row>
    <row r="783" spans="1:11" ht="12.75">
      <c r="A783" s="3"/>
      <c r="B783" s="4"/>
      <c r="E783" s="265"/>
      <c r="F783" s="288"/>
      <c r="G783" s="287"/>
      <c r="H783" s="305"/>
      <c r="I783" s="268"/>
      <c r="K783" s="241"/>
    </row>
    <row r="784" spans="1:11" ht="12.75">
      <c r="A784" s="3"/>
      <c r="B784" s="4"/>
      <c r="E784" s="265"/>
      <c r="F784" s="288"/>
      <c r="G784" s="287"/>
      <c r="H784" s="305"/>
      <c r="I784" s="268"/>
      <c r="K784" s="241"/>
    </row>
    <row r="785" spans="1:11" ht="12.75">
      <c r="A785" s="3"/>
      <c r="B785" s="4"/>
      <c r="E785" s="265"/>
      <c r="F785" s="288"/>
      <c r="G785" s="287"/>
      <c r="H785" s="305"/>
      <c r="I785" s="268"/>
      <c r="K785" s="241"/>
    </row>
    <row r="786" spans="1:11" ht="12.75">
      <c r="A786" s="3"/>
      <c r="B786" s="4"/>
      <c r="E786" s="265"/>
      <c r="F786" s="288"/>
      <c r="G786" s="287"/>
      <c r="H786" s="305"/>
      <c r="I786" s="268"/>
      <c r="K786" s="241"/>
    </row>
    <row r="787" spans="1:11" ht="12.75">
      <c r="A787" s="3"/>
      <c r="B787" s="4"/>
      <c r="E787" s="265"/>
      <c r="F787" s="288"/>
      <c r="G787" s="287"/>
      <c r="H787" s="305"/>
      <c r="I787" s="268"/>
      <c r="K787" s="241"/>
    </row>
    <row r="788" spans="1:11" ht="12.75">
      <c r="A788" s="3"/>
      <c r="B788" s="4"/>
      <c r="E788" s="265"/>
      <c r="F788" s="288"/>
      <c r="G788" s="287"/>
      <c r="H788" s="305"/>
      <c r="I788" s="268"/>
      <c r="K788" s="241"/>
    </row>
    <row r="789" spans="1:11" ht="12.75">
      <c r="A789" s="3"/>
      <c r="B789" s="4"/>
      <c r="E789" s="265"/>
      <c r="F789" s="288"/>
      <c r="G789" s="287"/>
      <c r="H789" s="305"/>
      <c r="I789" s="268"/>
      <c r="K789" s="241"/>
    </row>
    <row r="790" spans="1:11" ht="12.75">
      <c r="A790" s="3"/>
      <c r="B790" s="4"/>
      <c r="E790" s="265"/>
      <c r="F790" s="288"/>
      <c r="G790" s="287"/>
      <c r="H790" s="305"/>
      <c r="I790" s="268"/>
      <c r="K790" s="241"/>
    </row>
    <row r="791" spans="1:11" ht="12.75">
      <c r="A791" s="3"/>
      <c r="B791" s="4"/>
      <c r="E791" s="265"/>
      <c r="F791" s="288"/>
      <c r="G791" s="287"/>
      <c r="H791" s="305"/>
      <c r="I791" s="268"/>
      <c r="K791" s="241"/>
    </row>
    <row r="792" spans="1:11" ht="12.75">
      <c r="A792" s="3"/>
      <c r="B792" s="4"/>
      <c r="E792" s="265"/>
      <c r="F792" s="288"/>
      <c r="G792" s="287"/>
      <c r="H792" s="305"/>
      <c r="I792" s="268"/>
      <c r="K792" s="241"/>
    </row>
    <row r="793" spans="1:11" ht="12.75">
      <c r="A793" s="3"/>
      <c r="B793" s="4"/>
      <c r="E793" s="265"/>
      <c r="F793" s="288"/>
      <c r="G793" s="287"/>
      <c r="H793" s="305"/>
      <c r="I793" s="268"/>
      <c r="K793" s="241"/>
    </row>
    <row r="794" spans="1:11" ht="12.75">
      <c r="A794" s="3"/>
      <c r="B794" s="4"/>
      <c r="E794" s="265"/>
      <c r="F794" s="288"/>
      <c r="G794" s="287"/>
      <c r="H794" s="305"/>
      <c r="I794" s="268"/>
      <c r="K794" s="241"/>
    </row>
    <row r="795" spans="1:11" ht="12.75">
      <c r="A795" s="3"/>
      <c r="B795" s="4"/>
      <c r="E795" s="265"/>
      <c r="F795" s="288"/>
      <c r="G795" s="287"/>
      <c r="H795" s="305"/>
      <c r="I795" s="268"/>
      <c r="K795" s="241"/>
    </row>
    <row r="796" spans="1:11" ht="12.75">
      <c r="A796" s="3"/>
      <c r="B796" s="4"/>
      <c r="E796" s="265"/>
      <c r="F796" s="288"/>
      <c r="G796" s="287"/>
      <c r="H796" s="305"/>
      <c r="I796" s="268"/>
      <c r="K796" s="241"/>
    </row>
    <row r="797" spans="1:11" ht="12.75">
      <c r="A797" s="3"/>
      <c r="B797" s="4"/>
      <c r="E797" s="265"/>
      <c r="F797" s="288"/>
      <c r="G797" s="287"/>
      <c r="H797" s="305"/>
      <c r="I797" s="268"/>
      <c r="K797" s="241"/>
    </row>
    <row r="798" spans="1:11" ht="12.75">
      <c r="A798" s="3"/>
      <c r="B798" s="4"/>
      <c r="E798" s="265"/>
      <c r="F798" s="288"/>
      <c r="G798" s="287"/>
      <c r="H798" s="305"/>
      <c r="I798" s="268"/>
      <c r="K798" s="241"/>
    </row>
    <row r="799" spans="1:11" ht="12.75">
      <c r="A799" s="3"/>
      <c r="B799" s="4"/>
      <c r="E799" s="265"/>
      <c r="F799" s="288"/>
      <c r="G799" s="287"/>
      <c r="H799" s="305"/>
      <c r="I799" s="268"/>
      <c r="K799" s="241"/>
    </row>
    <row r="800" spans="1:11" ht="12.75">
      <c r="A800" s="3"/>
      <c r="B800" s="4"/>
      <c r="E800" s="265"/>
      <c r="F800" s="288"/>
      <c r="G800" s="287"/>
      <c r="H800" s="305"/>
      <c r="I800" s="268"/>
      <c r="K800" s="241"/>
    </row>
    <row r="801" spans="1:11" ht="12.75">
      <c r="A801" s="3"/>
      <c r="B801" s="4"/>
      <c r="E801" s="265"/>
      <c r="F801" s="288"/>
      <c r="G801" s="287"/>
      <c r="H801" s="305"/>
      <c r="I801" s="268"/>
      <c r="K801" s="241"/>
    </row>
    <row r="802" spans="1:11" ht="12.75">
      <c r="A802" s="3"/>
      <c r="B802" s="4"/>
      <c r="E802" s="265"/>
      <c r="F802" s="288"/>
      <c r="G802" s="287"/>
      <c r="H802" s="305"/>
      <c r="I802" s="268"/>
      <c r="K802" s="241"/>
    </row>
    <row r="803" spans="1:11" ht="12.75">
      <c r="A803" s="3"/>
      <c r="B803" s="4"/>
      <c r="E803" s="265"/>
      <c r="F803" s="288"/>
      <c r="G803" s="287"/>
      <c r="H803" s="305"/>
      <c r="I803" s="268"/>
      <c r="K803" s="241"/>
    </row>
    <row r="804" spans="1:11" ht="12.75">
      <c r="A804" s="3"/>
      <c r="B804" s="4"/>
      <c r="E804" s="265"/>
      <c r="F804" s="288"/>
      <c r="G804" s="287"/>
      <c r="H804" s="305"/>
      <c r="I804" s="268"/>
      <c r="K804" s="241"/>
    </row>
    <row r="805" spans="1:11" ht="12.75">
      <c r="A805" s="3"/>
      <c r="B805" s="4"/>
      <c r="E805" s="265"/>
      <c r="F805" s="288"/>
      <c r="G805" s="287"/>
      <c r="H805" s="305"/>
      <c r="I805" s="268"/>
      <c r="K805" s="241"/>
    </row>
    <row r="806" spans="1:11" ht="12.75">
      <c r="A806" s="3"/>
      <c r="B806" s="4"/>
      <c r="E806" s="265"/>
      <c r="F806" s="288"/>
      <c r="G806" s="287"/>
      <c r="H806" s="305"/>
      <c r="I806" s="268"/>
      <c r="K806" s="241"/>
    </row>
    <row r="807" spans="1:11" ht="12.75">
      <c r="A807" s="3"/>
      <c r="B807" s="4"/>
      <c r="E807" s="265"/>
      <c r="F807" s="288"/>
      <c r="G807" s="287"/>
      <c r="H807" s="305"/>
      <c r="I807" s="268"/>
      <c r="K807" s="241"/>
    </row>
    <row r="808" spans="1:11" ht="12.75">
      <c r="A808" s="3"/>
      <c r="B808" s="4"/>
      <c r="E808" s="265"/>
      <c r="F808" s="288"/>
      <c r="G808" s="287"/>
      <c r="H808" s="305"/>
      <c r="I808" s="268"/>
      <c r="K808" s="241"/>
    </row>
    <row r="809" spans="1:11" ht="12.75">
      <c r="A809" s="3"/>
      <c r="B809" s="4"/>
      <c r="E809" s="265"/>
      <c r="F809" s="288"/>
      <c r="G809" s="287"/>
      <c r="H809" s="305"/>
      <c r="I809" s="268"/>
      <c r="K809" s="241"/>
    </row>
    <row r="810" spans="1:11" ht="12.75">
      <c r="A810" s="3"/>
      <c r="B810" s="4"/>
      <c r="E810" s="265"/>
      <c r="F810" s="288"/>
      <c r="G810" s="287"/>
      <c r="H810" s="305"/>
      <c r="I810" s="268"/>
      <c r="K810" s="241"/>
    </row>
    <row r="811" spans="1:11" ht="12.75">
      <c r="A811" s="3"/>
      <c r="B811" s="4"/>
      <c r="E811" s="265"/>
      <c r="F811" s="288"/>
      <c r="G811" s="287"/>
      <c r="H811" s="305"/>
      <c r="I811" s="268"/>
      <c r="K811" s="241"/>
    </row>
    <row r="812" spans="1:11" ht="12.75">
      <c r="A812" s="3"/>
      <c r="B812" s="4"/>
      <c r="E812" s="265"/>
      <c r="F812" s="288"/>
      <c r="G812" s="287"/>
      <c r="H812" s="305"/>
      <c r="I812" s="268"/>
      <c r="K812" s="241"/>
    </row>
    <row r="813" spans="1:11" ht="12.75">
      <c r="A813" s="3"/>
      <c r="B813" s="4"/>
      <c r="E813" s="265"/>
      <c r="F813" s="288"/>
      <c r="G813" s="287"/>
      <c r="H813" s="305"/>
      <c r="I813" s="268"/>
      <c r="K813" s="241"/>
    </row>
    <row r="814" spans="1:11" ht="12.75">
      <c r="A814" s="3"/>
      <c r="B814" s="4"/>
      <c r="E814" s="265"/>
      <c r="F814" s="288"/>
      <c r="G814" s="287"/>
      <c r="H814" s="305"/>
      <c r="I814" s="268"/>
      <c r="K814" s="241"/>
    </row>
    <row r="815" spans="1:11" ht="12.75">
      <c r="A815" s="3"/>
      <c r="B815" s="4"/>
      <c r="E815" s="265"/>
      <c r="F815" s="288"/>
      <c r="G815" s="287"/>
      <c r="H815" s="305"/>
      <c r="I815" s="268"/>
      <c r="K815" s="241"/>
    </row>
    <row r="816" spans="1:11" ht="12.75">
      <c r="A816" s="3"/>
      <c r="B816" s="4"/>
      <c r="E816" s="265"/>
      <c r="F816" s="288"/>
      <c r="G816" s="287"/>
      <c r="H816" s="305"/>
      <c r="I816" s="268"/>
      <c r="K816" s="241"/>
    </row>
    <row r="817" spans="1:11" ht="12.75">
      <c r="A817" s="3"/>
      <c r="B817" s="4"/>
      <c r="E817" s="265"/>
      <c r="F817" s="288"/>
      <c r="G817" s="287"/>
      <c r="H817" s="305"/>
      <c r="I817" s="268"/>
      <c r="K817" s="241"/>
    </row>
    <row r="818" spans="1:11" ht="12.75">
      <c r="A818" s="3"/>
      <c r="B818" s="4"/>
      <c r="E818" s="265"/>
      <c r="F818" s="288"/>
      <c r="G818" s="287"/>
      <c r="H818" s="305"/>
      <c r="I818" s="268"/>
      <c r="K818" s="241"/>
    </row>
    <row r="819" spans="1:11" ht="12.75">
      <c r="A819" s="3"/>
      <c r="B819" s="4"/>
      <c r="E819" s="265"/>
      <c r="F819" s="288"/>
      <c r="G819" s="287"/>
      <c r="H819" s="305"/>
      <c r="I819" s="268"/>
      <c r="K819" s="241"/>
    </row>
    <row r="820" spans="1:11" ht="12.75">
      <c r="A820" s="3"/>
      <c r="B820" s="4"/>
      <c r="E820" s="265"/>
      <c r="F820" s="288"/>
      <c r="G820" s="287"/>
      <c r="H820" s="305"/>
      <c r="I820" s="268"/>
      <c r="K820" s="241"/>
    </row>
    <row r="821" spans="1:11" ht="12.75">
      <c r="A821" s="3"/>
      <c r="B821" s="4"/>
      <c r="E821" s="265"/>
      <c r="F821" s="288"/>
      <c r="G821" s="287"/>
      <c r="H821" s="305"/>
      <c r="I821" s="268"/>
      <c r="K821" s="241"/>
    </row>
    <row r="822" spans="1:11" ht="12.75">
      <c r="A822" s="3"/>
      <c r="B822" s="4"/>
      <c r="E822" s="265"/>
      <c r="F822" s="288"/>
      <c r="G822" s="287"/>
      <c r="H822" s="305"/>
      <c r="I822" s="268"/>
      <c r="K822" s="241"/>
    </row>
    <row r="823" spans="1:11" ht="12.75">
      <c r="A823" s="3"/>
      <c r="B823" s="4"/>
      <c r="E823" s="265"/>
      <c r="F823" s="288"/>
      <c r="G823" s="287"/>
      <c r="H823" s="305"/>
      <c r="I823" s="268"/>
      <c r="K823" s="241"/>
    </row>
    <row r="824" spans="1:11" ht="12.75">
      <c r="A824" s="3"/>
      <c r="B824" s="4"/>
      <c r="E824" s="265"/>
      <c r="F824" s="288"/>
      <c r="G824" s="287"/>
      <c r="H824" s="305"/>
      <c r="I824" s="268"/>
      <c r="K824" s="241"/>
    </row>
    <row r="825" spans="1:11" ht="12.75">
      <c r="A825" s="3"/>
      <c r="B825" s="4"/>
      <c r="E825" s="265"/>
      <c r="F825" s="288"/>
      <c r="G825" s="287"/>
      <c r="H825" s="305"/>
      <c r="I825" s="268"/>
      <c r="K825" s="241"/>
    </row>
    <row r="826" spans="1:11" ht="12.75">
      <c r="A826" s="3"/>
      <c r="B826" s="4"/>
      <c r="E826" s="265"/>
      <c r="F826" s="288"/>
      <c r="G826" s="287"/>
      <c r="H826" s="305"/>
      <c r="I826" s="268"/>
      <c r="K826" s="241"/>
    </row>
    <row r="827" spans="1:11" ht="12.75">
      <c r="A827" s="3"/>
      <c r="B827" s="4"/>
      <c r="E827" s="265"/>
      <c r="F827" s="288"/>
      <c r="G827" s="287"/>
      <c r="H827" s="305"/>
      <c r="I827" s="268"/>
      <c r="K827" s="241"/>
    </row>
    <row r="828" spans="1:11" ht="12.75">
      <c r="A828" s="3"/>
      <c r="B828" s="4"/>
      <c r="E828" s="265"/>
      <c r="F828" s="288"/>
      <c r="G828" s="287"/>
      <c r="H828" s="305"/>
      <c r="I828" s="268"/>
      <c r="K828" s="241"/>
    </row>
    <row r="829" spans="1:11" ht="12.75">
      <c r="A829" s="3"/>
      <c r="B829" s="4"/>
      <c r="E829" s="265"/>
      <c r="F829" s="288"/>
      <c r="G829" s="287"/>
      <c r="H829" s="305"/>
      <c r="I829" s="268"/>
      <c r="K829" s="241"/>
    </row>
    <row r="830" spans="1:11" ht="12.75">
      <c r="A830" s="3"/>
      <c r="B830" s="4"/>
      <c r="E830" s="265"/>
      <c r="F830" s="288"/>
      <c r="G830" s="287"/>
      <c r="H830" s="305"/>
      <c r="I830" s="268"/>
      <c r="K830" s="241"/>
    </row>
    <row r="831" spans="1:11" ht="12.75">
      <c r="A831" s="3"/>
      <c r="B831" s="4"/>
      <c r="E831" s="265"/>
      <c r="F831" s="288"/>
      <c r="G831" s="287"/>
      <c r="H831" s="305"/>
      <c r="I831" s="268"/>
      <c r="K831" s="241"/>
    </row>
    <row r="832" spans="1:11" ht="12.75">
      <c r="A832" s="3"/>
      <c r="B832" s="4"/>
      <c r="E832" s="265"/>
      <c r="F832" s="288"/>
      <c r="G832" s="287"/>
      <c r="H832" s="305"/>
      <c r="I832" s="268"/>
      <c r="K832" s="241"/>
    </row>
    <row r="833" spans="1:11" ht="12.75">
      <c r="A833" s="3"/>
      <c r="B833" s="4"/>
      <c r="E833" s="265"/>
      <c r="F833" s="288"/>
      <c r="G833" s="287"/>
      <c r="H833" s="305"/>
      <c r="I833" s="268"/>
      <c r="K833" s="241"/>
    </row>
    <row r="834" spans="1:11" ht="12.75">
      <c r="A834" s="3"/>
      <c r="B834" s="4"/>
      <c r="E834" s="265"/>
      <c r="F834" s="288"/>
      <c r="G834" s="287"/>
      <c r="H834" s="305"/>
      <c r="I834" s="268"/>
      <c r="K834" s="241"/>
    </row>
    <row r="835" spans="1:11" ht="12.75">
      <c r="A835" s="3"/>
      <c r="B835" s="4"/>
      <c r="E835" s="265"/>
      <c r="F835" s="288"/>
      <c r="G835" s="287"/>
      <c r="H835" s="305"/>
      <c r="I835" s="268"/>
      <c r="K835" s="241"/>
    </row>
    <row r="836" spans="1:11" ht="12.75">
      <c r="A836" s="3"/>
      <c r="B836" s="4"/>
      <c r="E836" s="265"/>
      <c r="F836" s="288"/>
      <c r="G836" s="287"/>
      <c r="H836" s="305"/>
      <c r="I836" s="268"/>
      <c r="K836" s="241"/>
    </row>
    <row r="837" spans="1:11" ht="12.75">
      <c r="A837" s="3"/>
      <c r="B837" s="4"/>
      <c r="E837" s="265"/>
      <c r="F837" s="288"/>
      <c r="G837" s="287"/>
      <c r="H837" s="305"/>
      <c r="I837" s="268"/>
      <c r="K837" s="241"/>
    </row>
    <row r="838" spans="1:11" ht="12.75">
      <c r="A838" s="3"/>
      <c r="B838" s="4"/>
      <c r="E838" s="265"/>
      <c r="F838" s="288"/>
      <c r="G838" s="287"/>
      <c r="H838" s="305"/>
      <c r="I838" s="268"/>
      <c r="K838" s="241"/>
    </row>
    <row r="839" spans="1:11" ht="12.75">
      <c r="A839" s="3"/>
      <c r="B839" s="4"/>
      <c r="E839" s="265"/>
      <c r="F839" s="288"/>
      <c r="G839" s="287"/>
      <c r="H839" s="305"/>
      <c r="I839" s="268"/>
      <c r="K839" s="241"/>
    </row>
    <row r="840" spans="1:11" ht="12.75">
      <c r="A840" s="3"/>
      <c r="B840" s="4"/>
      <c r="E840" s="265"/>
      <c r="F840" s="288"/>
      <c r="G840" s="287"/>
      <c r="H840" s="305"/>
      <c r="I840" s="268"/>
      <c r="K840" s="241"/>
    </row>
    <row r="841" spans="1:11" ht="12.75">
      <c r="A841" s="3"/>
      <c r="B841" s="4"/>
      <c r="E841" s="265"/>
      <c r="F841" s="288"/>
      <c r="G841" s="287"/>
      <c r="H841" s="305"/>
      <c r="I841" s="268"/>
      <c r="K841" s="241"/>
    </row>
    <row r="842" spans="1:11" ht="12.75">
      <c r="A842" s="3"/>
      <c r="B842" s="4"/>
      <c r="E842" s="265"/>
      <c r="F842" s="288"/>
      <c r="G842" s="287"/>
      <c r="H842" s="305"/>
      <c r="I842" s="268"/>
      <c r="K842" s="241"/>
    </row>
    <row r="843" spans="1:11" ht="12.75">
      <c r="A843" s="3"/>
      <c r="B843" s="4"/>
      <c r="E843" s="265"/>
      <c r="F843" s="288"/>
      <c r="G843" s="287"/>
      <c r="H843" s="305"/>
      <c r="I843" s="268"/>
      <c r="K843" s="241"/>
    </row>
    <row r="844" spans="1:11" ht="12.75">
      <c r="A844" s="3"/>
      <c r="B844" s="4"/>
      <c r="E844" s="265"/>
      <c r="F844" s="288"/>
      <c r="G844" s="287"/>
      <c r="H844" s="305"/>
      <c r="I844" s="268"/>
      <c r="K844" s="241"/>
    </row>
    <row r="845" spans="1:11" ht="12.75">
      <c r="A845" s="3"/>
      <c r="B845" s="4"/>
      <c r="E845" s="265"/>
      <c r="F845" s="288"/>
      <c r="G845" s="287"/>
      <c r="H845" s="305"/>
      <c r="I845" s="268"/>
      <c r="K845" s="241"/>
    </row>
    <row r="846" spans="1:11" ht="12.75">
      <c r="A846" s="3"/>
      <c r="B846" s="4"/>
      <c r="E846" s="265"/>
      <c r="F846" s="288"/>
      <c r="G846" s="287"/>
      <c r="H846" s="305"/>
      <c r="I846" s="268"/>
      <c r="K846" s="241"/>
    </row>
    <row r="847" spans="1:11" ht="12.75">
      <c r="A847" s="3"/>
      <c r="B847" s="4"/>
      <c r="E847" s="265"/>
      <c r="F847" s="288"/>
      <c r="G847" s="287"/>
      <c r="H847" s="305"/>
      <c r="I847" s="268"/>
      <c r="K847" s="241"/>
    </row>
    <row r="848" spans="1:11" ht="12.75">
      <c r="A848" s="3"/>
      <c r="B848" s="4"/>
      <c r="E848" s="265"/>
      <c r="F848" s="288"/>
      <c r="G848" s="287"/>
      <c r="H848" s="305"/>
      <c r="I848" s="268"/>
      <c r="K848" s="241"/>
    </row>
    <row r="849" spans="1:11" ht="12.75">
      <c r="A849" s="3"/>
      <c r="B849" s="4"/>
      <c r="E849" s="265"/>
      <c r="F849" s="288"/>
      <c r="G849" s="287"/>
      <c r="H849" s="305"/>
      <c r="I849" s="268"/>
      <c r="K849" s="241"/>
    </row>
    <row r="850" spans="1:11" ht="12.75">
      <c r="A850" s="3"/>
      <c r="B850" s="4"/>
      <c r="E850" s="265"/>
      <c r="F850" s="288"/>
      <c r="G850" s="287"/>
      <c r="H850" s="305"/>
      <c r="I850" s="268"/>
      <c r="K850" s="241"/>
    </row>
    <row r="851" spans="1:11" ht="12.75">
      <c r="A851" s="3"/>
      <c r="B851" s="4"/>
      <c r="E851" s="265"/>
      <c r="F851" s="288"/>
      <c r="G851" s="287"/>
      <c r="H851" s="305"/>
      <c r="I851" s="268"/>
      <c r="K851" s="241"/>
    </row>
    <row r="852" spans="1:11" ht="12.75">
      <c r="A852" s="3"/>
      <c r="B852" s="4"/>
      <c r="E852" s="265"/>
      <c r="F852" s="288"/>
      <c r="G852" s="287"/>
      <c r="H852" s="305"/>
      <c r="I852" s="268"/>
      <c r="K852" s="241"/>
    </row>
    <row r="853" spans="1:11" ht="12.75">
      <c r="A853" s="3"/>
      <c r="B853" s="4"/>
      <c r="E853" s="265"/>
      <c r="F853" s="288"/>
      <c r="G853" s="287"/>
      <c r="H853" s="305"/>
      <c r="I853" s="268"/>
      <c r="K853" s="241"/>
    </row>
    <row r="854" spans="1:11" ht="12.75">
      <c r="A854" s="3"/>
      <c r="B854" s="4"/>
      <c r="E854" s="265"/>
      <c r="F854" s="288"/>
      <c r="G854" s="287"/>
      <c r="H854" s="305"/>
      <c r="I854" s="268"/>
      <c r="K854" s="241"/>
    </row>
    <row r="855" spans="1:11" ht="12.75">
      <c r="A855" s="3"/>
      <c r="B855" s="4"/>
      <c r="E855" s="265"/>
      <c r="F855" s="288"/>
      <c r="G855" s="287"/>
      <c r="H855" s="305"/>
      <c r="I855" s="268"/>
      <c r="K855" s="241"/>
    </row>
    <row r="856" spans="1:11" ht="12.75">
      <c r="A856" s="3"/>
      <c r="B856" s="4"/>
      <c r="E856" s="265"/>
      <c r="F856" s="288"/>
      <c r="G856" s="287"/>
      <c r="H856" s="305"/>
      <c r="I856" s="268"/>
      <c r="K856" s="241"/>
    </row>
    <row r="857" spans="1:11" ht="12.75">
      <c r="A857" s="3"/>
      <c r="B857" s="4"/>
      <c r="E857" s="265"/>
      <c r="F857" s="288"/>
      <c r="G857" s="287"/>
      <c r="H857" s="305"/>
      <c r="I857" s="268"/>
      <c r="K857" s="241"/>
    </row>
    <row r="858" spans="1:11" ht="12.75">
      <c r="A858" s="3"/>
      <c r="B858" s="4"/>
      <c r="E858" s="265"/>
      <c r="F858" s="288"/>
      <c r="G858" s="287"/>
      <c r="H858" s="305"/>
      <c r="I858" s="268"/>
      <c r="K858" s="241"/>
    </row>
    <row r="859" spans="1:11" ht="12.75">
      <c r="A859" s="3"/>
      <c r="B859" s="4"/>
      <c r="E859" s="265"/>
      <c r="F859" s="288"/>
      <c r="G859" s="287"/>
      <c r="H859" s="305"/>
      <c r="I859" s="268"/>
      <c r="K859" s="241"/>
    </row>
    <row r="860" spans="1:11" ht="12.75">
      <c r="A860" s="3"/>
      <c r="B860" s="4"/>
      <c r="E860" s="265"/>
      <c r="F860" s="288"/>
      <c r="G860" s="287"/>
      <c r="H860" s="305"/>
      <c r="I860" s="268"/>
      <c r="K860" s="241"/>
    </row>
    <row r="861" spans="1:11" ht="12.75">
      <c r="A861" s="3"/>
      <c r="B861" s="4"/>
      <c r="E861" s="265"/>
      <c r="F861" s="288"/>
      <c r="G861" s="287"/>
      <c r="H861" s="305"/>
      <c r="I861" s="268"/>
      <c r="K861" s="241"/>
    </row>
    <row r="862" spans="1:11" ht="12.75">
      <c r="A862" s="3"/>
      <c r="B862" s="4"/>
      <c r="E862" s="265"/>
      <c r="F862" s="288"/>
      <c r="G862" s="287"/>
      <c r="H862" s="305"/>
      <c r="I862" s="268"/>
      <c r="K862" s="241"/>
    </row>
    <row r="863" spans="1:11" ht="12.75">
      <c r="A863" s="3"/>
      <c r="B863" s="4"/>
      <c r="E863" s="265"/>
      <c r="F863" s="288"/>
      <c r="G863" s="287"/>
      <c r="H863" s="305"/>
      <c r="I863" s="268"/>
      <c r="K863" s="241"/>
    </row>
    <row r="864" spans="1:11" ht="12.75">
      <c r="A864" s="3"/>
      <c r="B864" s="4"/>
      <c r="E864" s="265"/>
      <c r="F864" s="288"/>
      <c r="G864" s="287"/>
      <c r="H864" s="305"/>
      <c r="I864" s="268"/>
      <c r="K864" s="241"/>
    </row>
    <row r="865" spans="1:11" ht="12.75">
      <c r="A865" s="3"/>
      <c r="B865" s="4"/>
      <c r="E865" s="265"/>
      <c r="F865" s="288"/>
      <c r="G865" s="287"/>
      <c r="H865" s="305"/>
      <c r="I865" s="268"/>
      <c r="K865" s="241"/>
    </row>
    <row r="866" spans="1:11" ht="12.75">
      <c r="A866" s="3"/>
      <c r="B866" s="4"/>
      <c r="E866" s="265"/>
      <c r="F866" s="288"/>
      <c r="G866" s="287"/>
      <c r="H866" s="305"/>
      <c r="I866" s="268"/>
      <c r="K866" s="241"/>
    </row>
    <row r="867" spans="1:11" ht="12.75">
      <c r="A867" s="3"/>
      <c r="B867" s="4"/>
      <c r="E867" s="265"/>
      <c r="F867" s="288"/>
      <c r="G867" s="287"/>
      <c r="H867" s="305"/>
      <c r="I867" s="268"/>
      <c r="K867" s="241"/>
    </row>
    <row r="868" spans="1:11" ht="12.75">
      <c r="A868" s="3"/>
      <c r="B868" s="4"/>
      <c r="E868" s="265"/>
      <c r="F868" s="288"/>
      <c r="G868" s="287"/>
      <c r="H868" s="305"/>
      <c r="I868" s="268"/>
      <c r="K868" s="241"/>
    </row>
    <row r="869" spans="1:11" ht="12.75">
      <c r="A869" s="3"/>
      <c r="B869" s="4"/>
      <c r="E869" s="265"/>
      <c r="F869" s="288"/>
      <c r="G869" s="287"/>
      <c r="H869" s="305"/>
      <c r="I869" s="268"/>
      <c r="K869" s="241"/>
    </row>
    <row r="870" spans="1:11" ht="12.75">
      <c r="A870" s="3"/>
      <c r="B870" s="4"/>
      <c r="E870" s="265"/>
      <c r="F870" s="288"/>
      <c r="G870" s="287"/>
      <c r="H870" s="305"/>
      <c r="I870" s="268"/>
      <c r="K870" s="241"/>
    </row>
    <row r="871" spans="1:11" ht="12.75">
      <c r="A871" s="3"/>
      <c r="B871" s="4"/>
      <c r="E871" s="265"/>
      <c r="F871" s="288"/>
      <c r="G871" s="287"/>
      <c r="H871" s="305"/>
      <c r="I871" s="268"/>
      <c r="K871" s="241"/>
    </row>
    <row r="872" spans="1:11" ht="12.75">
      <c r="A872" s="3"/>
      <c r="B872" s="4"/>
      <c r="E872" s="265"/>
      <c r="F872" s="288"/>
      <c r="G872" s="287"/>
      <c r="H872" s="305"/>
      <c r="I872" s="268"/>
      <c r="K872" s="241"/>
    </row>
    <row r="873" spans="1:11" ht="12.75">
      <c r="A873" s="3"/>
      <c r="B873" s="4"/>
      <c r="E873" s="265"/>
      <c r="F873" s="288"/>
      <c r="G873" s="287"/>
      <c r="H873" s="305"/>
      <c r="I873" s="268"/>
      <c r="K873" s="241"/>
    </row>
    <row r="874" spans="1:11" ht="12.75">
      <c r="A874" s="3"/>
      <c r="B874" s="4"/>
      <c r="E874" s="265"/>
      <c r="F874" s="288"/>
      <c r="G874" s="287"/>
      <c r="H874" s="305"/>
      <c r="I874" s="268"/>
      <c r="K874" s="241"/>
    </row>
    <row r="875" spans="1:11" ht="12.75">
      <c r="A875" s="3"/>
      <c r="B875" s="4"/>
      <c r="E875" s="265"/>
      <c r="F875" s="288"/>
      <c r="G875" s="287"/>
      <c r="H875" s="305"/>
      <c r="I875" s="268"/>
      <c r="K875" s="241"/>
    </row>
    <row r="876" spans="1:11" ht="12.75">
      <c r="A876" s="3"/>
      <c r="B876" s="4"/>
      <c r="E876" s="265"/>
      <c r="F876" s="288"/>
      <c r="G876" s="287"/>
      <c r="H876" s="305"/>
      <c r="I876" s="268"/>
      <c r="K876" s="241"/>
    </row>
    <row r="877" spans="1:11" ht="12.75">
      <c r="A877" s="3"/>
      <c r="B877" s="4"/>
      <c r="E877" s="265"/>
      <c r="F877" s="288"/>
      <c r="G877" s="287"/>
      <c r="H877" s="305"/>
      <c r="I877" s="268"/>
      <c r="K877" s="241"/>
    </row>
    <row r="878" spans="1:11" ht="12.75">
      <c r="A878" s="3"/>
      <c r="B878" s="4"/>
      <c r="E878" s="265"/>
      <c r="F878" s="288"/>
      <c r="G878" s="287"/>
      <c r="H878" s="305"/>
      <c r="I878" s="268"/>
      <c r="K878" s="241"/>
    </row>
    <row r="879" spans="1:11" ht="12.75">
      <c r="A879" s="3"/>
      <c r="B879" s="4"/>
      <c r="E879" s="265"/>
      <c r="F879" s="288"/>
      <c r="G879" s="287"/>
      <c r="H879" s="305"/>
      <c r="I879" s="268"/>
      <c r="K879" s="241"/>
    </row>
    <row r="880" spans="1:11" ht="12.75">
      <c r="A880" s="3"/>
      <c r="B880" s="4"/>
      <c r="E880" s="265"/>
      <c r="F880" s="288"/>
      <c r="G880" s="287"/>
      <c r="H880" s="305"/>
      <c r="I880" s="268"/>
      <c r="K880" s="241"/>
    </row>
    <row r="881" spans="1:11" ht="12.75">
      <c r="A881" s="3"/>
      <c r="B881" s="4"/>
      <c r="E881" s="265"/>
      <c r="F881" s="288"/>
      <c r="G881" s="287"/>
      <c r="H881" s="305"/>
      <c r="I881" s="268"/>
      <c r="K881" s="241"/>
    </row>
    <row r="882" spans="1:11" ht="12.75">
      <c r="A882" s="3"/>
      <c r="B882" s="4"/>
      <c r="E882" s="265"/>
      <c r="F882" s="288"/>
      <c r="G882" s="287"/>
      <c r="H882" s="305"/>
      <c r="I882" s="268"/>
      <c r="K882" s="241"/>
    </row>
    <row r="883" spans="1:11" ht="12.75">
      <c r="A883" s="3"/>
      <c r="B883" s="4"/>
      <c r="E883" s="265"/>
      <c r="F883" s="288"/>
      <c r="G883" s="287"/>
      <c r="H883" s="305"/>
      <c r="I883" s="268"/>
      <c r="K883" s="241"/>
    </row>
    <row r="884" spans="1:11" ht="12.75">
      <c r="A884" s="3"/>
      <c r="B884" s="4"/>
      <c r="E884" s="265"/>
      <c r="F884" s="288"/>
      <c r="G884" s="287"/>
      <c r="H884" s="305"/>
      <c r="I884" s="268"/>
      <c r="K884" s="241"/>
    </row>
    <row r="885" spans="1:11" ht="12.75">
      <c r="A885" s="3"/>
      <c r="B885" s="4"/>
      <c r="E885" s="265"/>
      <c r="F885" s="288"/>
      <c r="G885" s="287"/>
      <c r="H885" s="305"/>
      <c r="I885" s="268"/>
      <c r="K885" s="241"/>
    </row>
    <row r="886" spans="1:11" ht="12.75">
      <c r="A886" s="3"/>
      <c r="B886" s="4"/>
      <c r="E886" s="265"/>
      <c r="F886" s="288"/>
      <c r="G886" s="287"/>
      <c r="H886" s="305"/>
      <c r="I886" s="268"/>
      <c r="K886" s="241"/>
    </row>
    <row r="887" spans="1:11" ht="12.75">
      <c r="A887" s="3"/>
      <c r="B887" s="4"/>
      <c r="E887" s="265"/>
      <c r="F887" s="288"/>
      <c r="G887" s="287"/>
      <c r="H887" s="305"/>
      <c r="I887" s="268"/>
      <c r="K887" s="241"/>
    </row>
    <row r="888" spans="1:11" ht="12.75">
      <c r="A888" s="3"/>
      <c r="B888" s="4"/>
      <c r="E888" s="265"/>
      <c r="F888" s="288"/>
      <c r="G888" s="287"/>
      <c r="H888" s="305"/>
      <c r="I888" s="268"/>
      <c r="K888" s="241"/>
    </row>
    <row r="889" spans="1:11" ht="12.75">
      <c r="A889" s="3"/>
      <c r="B889" s="4"/>
      <c r="E889" s="265"/>
      <c r="F889" s="288"/>
      <c r="G889" s="287"/>
      <c r="H889" s="305"/>
      <c r="I889" s="268"/>
      <c r="K889" s="241"/>
    </row>
    <row r="890" spans="1:11" ht="12.75">
      <c r="A890" s="3"/>
      <c r="B890" s="4"/>
      <c r="E890" s="265"/>
      <c r="F890" s="288"/>
      <c r="G890" s="287"/>
      <c r="H890" s="305"/>
      <c r="I890" s="268"/>
      <c r="K890" s="241"/>
    </row>
    <row r="891" spans="1:11" ht="12.75">
      <c r="A891" s="3"/>
      <c r="B891" s="4"/>
      <c r="E891" s="265"/>
      <c r="F891" s="288"/>
      <c r="G891" s="287"/>
      <c r="H891" s="305"/>
      <c r="I891" s="268"/>
      <c r="K891" s="241"/>
    </row>
    <row r="892" spans="1:11" ht="12.75">
      <c r="A892" s="3"/>
      <c r="B892" s="4"/>
      <c r="E892" s="265"/>
      <c r="F892" s="288"/>
      <c r="G892" s="287"/>
      <c r="H892" s="305"/>
      <c r="I892" s="268"/>
      <c r="K892" s="241"/>
    </row>
    <row r="893" spans="1:11" ht="12.75">
      <c r="A893" s="3"/>
      <c r="B893" s="4"/>
      <c r="E893" s="265"/>
      <c r="F893" s="288"/>
      <c r="G893" s="287"/>
      <c r="H893" s="305"/>
      <c r="I893" s="268"/>
      <c r="K893" s="241"/>
    </row>
    <row r="894" spans="1:11" ht="12.75">
      <c r="A894" s="3"/>
      <c r="B894" s="4"/>
      <c r="E894" s="265"/>
      <c r="F894" s="288"/>
      <c r="G894" s="287"/>
      <c r="H894" s="305"/>
      <c r="I894" s="268"/>
      <c r="K894" s="241"/>
    </row>
    <row r="895" spans="1:11" ht="12.75">
      <c r="A895" s="3"/>
      <c r="B895" s="4"/>
      <c r="E895" s="265"/>
      <c r="F895" s="288"/>
      <c r="G895" s="287"/>
      <c r="H895" s="305"/>
      <c r="I895" s="268"/>
      <c r="K895" s="241"/>
    </row>
    <row r="896" spans="1:11" ht="12.75">
      <c r="A896" s="3"/>
      <c r="B896" s="4"/>
      <c r="E896" s="265"/>
      <c r="F896" s="288"/>
      <c r="G896" s="287"/>
      <c r="H896" s="305"/>
      <c r="I896" s="268"/>
      <c r="K896" s="241"/>
    </row>
    <row r="897" spans="1:11" ht="12.75">
      <c r="A897" s="3"/>
      <c r="B897" s="4"/>
      <c r="E897" s="265"/>
      <c r="F897" s="288"/>
      <c r="G897" s="287"/>
      <c r="H897" s="305"/>
      <c r="I897" s="268"/>
      <c r="K897" s="241"/>
    </row>
    <row r="898" spans="1:11" ht="12.75">
      <c r="A898" s="3"/>
      <c r="B898" s="4"/>
      <c r="E898" s="265"/>
      <c r="F898" s="288"/>
      <c r="G898" s="287"/>
      <c r="H898" s="305"/>
      <c r="I898" s="268"/>
      <c r="K898" s="241"/>
    </row>
    <row r="899" spans="1:11" ht="12.75">
      <c r="A899" s="3"/>
      <c r="B899" s="4"/>
      <c r="E899" s="265"/>
      <c r="F899" s="288"/>
      <c r="G899" s="287"/>
      <c r="H899" s="305"/>
      <c r="I899" s="268"/>
      <c r="K899" s="241"/>
    </row>
    <row r="900" spans="1:11" ht="12.75">
      <c r="A900" s="3"/>
      <c r="B900" s="4"/>
      <c r="E900" s="265"/>
      <c r="F900" s="288"/>
      <c r="G900" s="287"/>
      <c r="H900" s="305"/>
      <c r="I900" s="268"/>
      <c r="K900" s="241"/>
    </row>
    <row r="901" spans="1:11" ht="12.75">
      <c r="A901" s="3"/>
      <c r="B901" s="4"/>
      <c r="E901" s="265"/>
      <c r="F901" s="288"/>
      <c r="G901" s="287"/>
      <c r="H901" s="305"/>
      <c r="I901" s="268"/>
      <c r="K901" s="241"/>
    </row>
    <row r="902" spans="1:11" ht="12.75">
      <c r="A902" s="3"/>
      <c r="B902" s="4"/>
      <c r="E902" s="265"/>
      <c r="F902" s="288"/>
      <c r="G902" s="287"/>
      <c r="H902" s="305"/>
      <c r="I902" s="268"/>
      <c r="K902" s="241"/>
    </row>
    <row r="903" spans="1:11" ht="12.75">
      <c r="A903" s="3"/>
      <c r="B903" s="4"/>
      <c r="E903" s="265"/>
      <c r="F903" s="288"/>
      <c r="G903" s="287"/>
      <c r="H903" s="305"/>
      <c r="I903" s="268"/>
      <c r="K903" s="241"/>
    </row>
    <row r="904" spans="1:11" ht="12.75">
      <c r="A904" s="3"/>
      <c r="B904" s="4"/>
      <c r="E904" s="265"/>
      <c r="F904" s="288"/>
      <c r="G904" s="287"/>
      <c r="H904" s="305"/>
      <c r="I904" s="268"/>
      <c r="K904" s="241"/>
    </row>
    <row r="905" spans="1:11" ht="12.75">
      <c r="A905" s="3"/>
      <c r="B905" s="4"/>
      <c r="E905" s="265"/>
      <c r="F905" s="288"/>
      <c r="G905" s="287"/>
      <c r="H905" s="305"/>
      <c r="I905" s="268"/>
      <c r="K905" s="241"/>
    </row>
    <row r="906" spans="1:11" ht="12.75">
      <c r="A906" s="3"/>
      <c r="B906" s="4"/>
      <c r="E906" s="265"/>
      <c r="F906" s="288"/>
      <c r="G906" s="287"/>
      <c r="H906" s="305"/>
      <c r="I906" s="268"/>
      <c r="K906" s="241"/>
    </row>
    <row r="907" spans="1:11" ht="12.75">
      <c r="A907" s="3"/>
      <c r="B907" s="4"/>
      <c r="E907" s="265"/>
      <c r="F907" s="288"/>
      <c r="G907" s="287"/>
      <c r="H907" s="305"/>
      <c r="I907" s="268"/>
      <c r="K907" s="241"/>
    </row>
    <row r="908" spans="1:11" ht="12.75">
      <c r="A908" s="3"/>
      <c r="B908" s="4"/>
      <c r="E908" s="265"/>
      <c r="F908" s="288"/>
      <c r="G908" s="287"/>
      <c r="H908" s="305"/>
      <c r="I908" s="268"/>
      <c r="K908" s="241"/>
    </row>
    <row r="909" spans="1:11" ht="12.75">
      <c r="A909" s="3"/>
      <c r="B909" s="4"/>
      <c r="E909" s="265"/>
      <c r="F909" s="288"/>
      <c r="G909" s="287"/>
      <c r="H909" s="305"/>
      <c r="I909" s="268"/>
      <c r="K909" s="241"/>
    </row>
    <row r="910" spans="1:11" ht="12.75">
      <c r="A910" s="3"/>
      <c r="B910" s="4"/>
      <c r="E910" s="265"/>
      <c r="F910" s="288"/>
      <c r="G910" s="287"/>
      <c r="H910" s="305"/>
      <c r="I910" s="268"/>
      <c r="K910" s="241"/>
    </row>
    <row r="911" spans="1:11" ht="12.75">
      <c r="A911" s="3"/>
      <c r="B911" s="4"/>
      <c r="E911" s="265"/>
      <c r="F911" s="288"/>
      <c r="G911" s="287"/>
      <c r="H911" s="305"/>
      <c r="I911" s="268"/>
      <c r="K911" s="241"/>
    </row>
    <row r="912" spans="1:11" ht="12.75">
      <c r="A912" s="3"/>
      <c r="B912" s="4"/>
      <c r="E912" s="265"/>
      <c r="F912" s="288"/>
      <c r="G912" s="287"/>
      <c r="H912" s="305"/>
      <c r="I912" s="268"/>
      <c r="K912" s="241"/>
    </row>
    <row r="913" spans="1:11" ht="12.75">
      <c r="A913" s="3"/>
      <c r="B913" s="4"/>
      <c r="E913" s="265"/>
      <c r="F913" s="288"/>
      <c r="G913" s="287"/>
      <c r="H913" s="305"/>
      <c r="I913" s="268"/>
      <c r="K913" s="241"/>
    </row>
    <row r="914" spans="1:11" ht="12.75">
      <c r="A914" s="3"/>
      <c r="B914" s="4"/>
      <c r="E914" s="265"/>
      <c r="F914" s="288"/>
      <c r="G914" s="287"/>
      <c r="H914" s="305"/>
      <c r="I914" s="268"/>
      <c r="K914" s="241"/>
    </row>
    <row r="915" spans="1:11" ht="12.75">
      <c r="A915" s="3"/>
      <c r="B915" s="4"/>
      <c r="E915" s="265"/>
      <c r="F915" s="288"/>
      <c r="G915" s="287"/>
      <c r="H915" s="305"/>
      <c r="I915" s="268"/>
      <c r="K915" s="241"/>
    </row>
    <row r="916" spans="1:11" ht="12.75">
      <c r="A916" s="3"/>
      <c r="B916" s="4"/>
      <c r="E916" s="265"/>
      <c r="F916" s="288"/>
      <c r="G916" s="287"/>
      <c r="H916" s="305"/>
      <c r="I916" s="268"/>
      <c r="K916" s="241"/>
    </row>
    <row r="917" spans="1:11" ht="12.75">
      <c r="A917" s="3"/>
      <c r="B917" s="4"/>
      <c r="E917" s="265"/>
      <c r="F917" s="288"/>
      <c r="G917" s="287"/>
      <c r="H917" s="305"/>
      <c r="I917" s="268"/>
      <c r="K917" s="241"/>
    </row>
    <row r="918" spans="1:11" ht="12.75">
      <c r="A918" s="3"/>
      <c r="B918" s="4"/>
      <c r="E918" s="265"/>
      <c r="F918" s="288"/>
      <c r="G918" s="287"/>
      <c r="H918" s="305"/>
      <c r="I918" s="268"/>
      <c r="K918" s="241"/>
    </row>
    <row r="919" spans="1:11" ht="12.75">
      <c r="A919" s="3"/>
      <c r="B919" s="4"/>
      <c r="E919" s="265"/>
      <c r="F919" s="288"/>
      <c r="G919" s="287"/>
      <c r="H919" s="305"/>
      <c r="I919" s="268"/>
      <c r="K919" s="241"/>
    </row>
    <row r="920" spans="1:11" ht="12.75">
      <c r="A920" s="3"/>
      <c r="B920" s="4"/>
      <c r="E920" s="265"/>
      <c r="F920" s="288"/>
      <c r="G920" s="287"/>
      <c r="H920" s="305"/>
      <c r="I920" s="268"/>
      <c r="K920" s="241"/>
    </row>
    <row r="921" spans="1:11" ht="12.75">
      <c r="A921" s="3"/>
      <c r="B921" s="4"/>
      <c r="E921" s="265"/>
      <c r="F921" s="288"/>
      <c r="G921" s="287"/>
      <c r="H921" s="305"/>
      <c r="I921" s="268"/>
      <c r="K921" s="241"/>
    </row>
    <row r="922" spans="1:11" ht="12.75">
      <c r="A922" s="3"/>
      <c r="B922" s="4"/>
      <c r="E922" s="265"/>
      <c r="F922" s="288"/>
      <c r="G922" s="287"/>
      <c r="H922" s="305"/>
      <c r="I922" s="268"/>
      <c r="K922" s="241"/>
    </row>
    <row r="923" spans="1:11" ht="12.75">
      <c r="A923" s="3"/>
      <c r="B923" s="4"/>
      <c r="E923" s="265"/>
      <c r="F923" s="288"/>
      <c r="G923" s="287"/>
      <c r="H923" s="305"/>
      <c r="I923" s="268"/>
      <c r="K923" s="241"/>
    </row>
    <row r="924" spans="1:11" ht="12.75">
      <c r="A924" s="3"/>
      <c r="B924" s="4"/>
      <c r="E924" s="265"/>
      <c r="F924" s="288"/>
      <c r="G924" s="287"/>
      <c r="H924" s="305"/>
      <c r="I924" s="268"/>
      <c r="K924" s="241"/>
    </row>
    <row r="925" spans="1:11" ht="12.75">
      <c r="A925" s="3"/>
      <c r="B925" s="4"/>
      <c r="E925" s="265"/>
      <c r="F925" s="288"/>
      <c r="G925" s="287"/>
      <c r="H925" s="305"/>
      <c r="I925" s="268"/>
      <c r="K925" s="241"/>
    </row>
    <row r="926" spans="1:11" ht="12.75">
      <c r="A926" s="3"/>
      <c r="B926" s="4"/>
      <c r="E926" s="265"/>
      <c r="F926" s="288"/>
      <c r="G926" s="287"/>
      <c r="H926" s="305"/>
      <c r="I926" s="268"/>
      <c r="K926" s="241"/>
    </row>
    <row r="927" spans="1:11" ht="12.75">
      <c r="A927" s="3"/>
      <c r="B927" s="4"/>
      <c r="E927" s="265"/>
      <c r="F927" s="288"/>
      <c r="G927" s="287"/>
      <c r="H927" s="305"/>
      <c r="I927" s="268"/>
      <c r="K927" s="241"/>
    </row>
    <row r="928" spans="1:11" ht="12.75">
      <c r="A928" s="3"/>
      <c r="B928" s="4"/>
      <c r="E928" s="265"/>
      <c r="F928" s="288"/>
      <c r="G928" s="287"/>
      <c r="H928" s="305"/>
      <c r="I928" s="268"/>
      <c r="K928" s="241"/>
    </row>
    <row r="929" spans="1:11" ht="12.75">
      <c r="A929" s="3"/>
      <c r="B929" s="4"/>
      <c r="E929" s="265"/>
      <c r="F929" s="288"/>
      <c r="G929" s="287"/>
      <c r="H929" s="305"/>
      <c r="I929" s="268"/>
      <c r="K929" s="241"/>
    </row>
    <row r="930" spans="1:11" ht="12.75">
      <c r="A930" s="3"/>
      <c r="B930" s="4"/>
      <c r="E930" s="265"/>
      <c r="F930" s="288"/>
      <c r="G930" s="287"/>
      <c r="H930" s="305"/>
      <c r="I930" s="268"/>
      <c r="K930" s="241"/>
    </row>
    <row r="931" spans="1:11" ht="12.75">
      <c r="A931" s="3"/>
      <c r="B931" s="4"/>
      <c r="E931" s="265"/>
      <c r="F931" s="288"/>
      <c r="G931" s="287"/>
      <c r="H931" s="305"/>
      <c r="I931" s="268"/>
      <c r="K931" s="241"/>
    </row>
    <row r="932" spans="1:11" ht="12.75">
      <c r="A932" s="3"/>
      <c r="B932" s="4"/>
      <c r="E932" s="265"/>
      <c r="F932" s="288"/>
      <c r="G932" s="287"/>
      <c r="H932" s="305"/>
      <c r="I932" s="268"/>
      <c r="K932" s="241"/>
    </row>
    <row r="933" spans="1:11" ht="12.75">
      <c r="A933" s="3"/>
      <c r="B933" s="4"/>
      <c r="E933" s="265"/>
      <c r="F933" s="288"/>
      <c r="G933" s="287"/>
      <c r="H933" s="305"/>
      <c r="I933" s="268"/>
      <c r="K933" s="241"/>
    </row>
    <row r="934" spans="1:11" ht="12.75">
      <c r="A934" s="3"/>
      <c r="B934" s="4"/>
      <c r="E934" s="265"/>
      <c r="F934" s="288"/>
      <c r="G934" s="287"/>
      <c r="H934" s="305"/>
      <c r="I934" s="268"/>
      <c r="K934" s="241"/>
    </row>
    <row r="935" spans="1:11" ht="12.75">
      <c r="A935" s="3"/>
      <c r="B935" s="4"/>
      <c r="E935" s="265"/>
      <c r="F935" s="288"/>
      <c r="G935" s="287"/>
      <c r="H935" s="305"/>
      <c r="I935" s="268"/>
      <c r="K935" s="241"/>
    </row>
    <row r="936" spans="1:11" ht="12.75">
      <c r="A936" s="3"/>
      <c r="B936" s="4"/>
      <c r="E936" s="265"/>
      <c r="F936" s="288"/>
      <c r="G936" s="287"/>
      <c r="H936" s="305"/>
      <c r="I936" s="268"/>
      <c r="K936" s="241"/>
    </row>
    <row r="937" spans="1:11" ht="12.75">
      <c r="A937" s="3"/>
      <c r="B937" s="4"/>
      <c r="E937" s="265"/>
      <c r="F937" s="288"/>
      <c r="G937" s="287"/>
      <c r="H937" s="305"/>
      <c r="I937" s="268"/>
      <c r="K937" s="241"/>
    </row>
    <row r="938" spans="1:11" ht="12.75">
      <c r="A938" s="3"/>
      <c r="B938" s="4"/>
      <c r="E938" s="265"/>
      <c r="F938" s="288"/>
      <c r="G938" s="287"/>
      <c r="H938" s="305"/>
      <c r="I938" s="268"/>
      <c r="K938" s="241"/>
    </row>
    <row r="939" spans="1:11" ht="12.75">
      <c r="A939" s="3"/>
      <c r="B939" s="4"/>
      <c r="E939" s="265"/>
      <c r="F939" s="288"/>
      <c r="G939" s="287"/>
      <c r="H939" s="305"/>
      <c r="I939" s="268"/>
      <c r="K939" s="241"/>
    </row>
    <row r="940" spans="1:11" ht="12.75">
      <c r="A940" s="3"/>
      <c r="B940" s="4"/>
      <c r="E940" s="265"/>
      <c r="F940" s="288"/>
      <c r="G940" s="287"/>
      <c r="H940" s="305"/>
      <c r="I940" s="268"/>
      <c r="K940" s="241"/>
    </row>
    <row r="941" spans="1:11" ht="12.75">
      <c r="A941" s="3"/>
      <c r="B941" s="4"/>
      <c r="E941" s="265"/>
      <c r="F941" s="288"/>
      <c r="G941" s="287"/>
      <c r="H941" s="305"/>
      <c r="I941" s="268"/>
      <c r="K941" s="241"/>
    </row>
    <row r="942" spans="1:11" ht="12.75">
      <c r="A942" s="3"/>
      <c r="B942" s="4"/>
      <c r="E942" s="265"/>
      <c r="F942" s="288"/>
      <c r="G942" s="287"/>
      <c r="H942" s="305"/>
      <c r="I942" s="268"/>
      <c r="K942" s="241"/>
    </row>
    <row r="943" spans="1:11" ht="12.75">
      <c r="A943" s="3"/>
      <c r="B943" s="4"/>
      <c r="E943" s="265"/>
      <c r="F943" s="288"/>
      <c r="G943" s="287"/>
      <c r="H943" s="305"/>
      <c r="I943" s="268"/>
      <c r="K943" s="241"/>
    </row>
    <row r="944" spans="1:11" ht="12.75">
      <c r="A944" s="3"/>
      <c r="B944" s="4"/>
      <c r="E944" s="265"/>
      <c r="F944" s="288"/>
      <c r="G944" s="287"/>
      <c r="H944" s="305"/>
      <c r="I944" s="268"/>
      <c r="K944" s="241"/>
    </row>
    <row r="945" spans="1:11" ht="12.75">
      <c r="A945" s="3"/>
      <c r="B945" s="4"/>
      <c r="E945" s="265"/>
      <c r="F945" s="288"/>
      <c r="G945" s="287"/>
      <c r="H945" s="305"/>
      <c r="I945" s="268"/>
      <c r="K945" s="241"/>
    </row>
    <row r="946" spans="1:11" ht="12.75">
      <c r="A946" s="3"/>
      <c r="B946" s="4"/>
      <c r="E946" s="265"/>
      <c r="F946" s="288"/>
      <c r="G946" s="287"/>
      <c r="H946" s="305"/>
      <c r="I946" s="268"/>
      <c r="K946" s="241"/>
    </row>
    <row r="947" spans="1:11" ht="12.75">
      <c r="A947" s="3"/>
      <c r="B947" s="4"/>
      <c r="E947" s="265"/>
      <c r="F947" s="288"/>
      <c r="G947" s="287"/>
      <c r="H947" s="305"/>
      <c r="I947" s="268"/>
      <c r="K947" s="241"/>
    </row>
    <row r="948" spans="1:11" ht="12.75">
      <c r="A948" s="3"/>
      <c r="B948" s="4"/>
      <c r="E948" s="265"/>
      <c r="F948" s="288"/>
      <c r="G948" s="287"/>
      <c r="H948" s="305"/>
      <c r="I948" s="268"/>
      <c r="K948" s="241"/>
    </row>
    <row r="949" spans="1:11" ht="12.75">
      <c r="A949" s="3"/>
      <c r="B949" s="4"/>
      <c r="E949" s="265"/>
      <c r="F949" s="288"/>
      <c r="G949" s="287"/>
      <c r="H949" s="305"/>
      <c r="I949" s="268"/>
      <c r="K949" s="241"/>
    </row>
    <row r="950" spans="1:11" ht="12.75">
      <c r="A950" s="3"/>
      <c r="B950" s="4"/>
      <c r="E950" s="265"/>
      <c r="F950" s="288"/>
      <c r="G950" s="287"/>
      <c r="H950" s="305"/>
      <c r="I950" s="268"/>
      <c r="K950" s="241"/>
    </row>
    <row r="951" spans="1:11" ht="12.75">
      <c r="A951" s="3"/>
      <c r="B951" s="4"/>
      <c r="E951" s="265"/>
      <c r="F951" s="288"/>
      <c r="G951" s="287"/>
      <c r="H951" s="305"/>
      <c r="I951" s="268"/>
      <c r="K951" s="241"/>
    </row>
    <row r="952" spans="1:11" ht="12.75">
      <c r="A952" s="3"/>
      <c r="B952" s="4"/>
      <c r="E952" s="265"/>
      <c r="F952" s="288"/>
      <c r="G952" s="287"/>
      <c r="H952" s="305"/>
      <c r="I952" s="268"/>
      <c r="K952" s="241"/>
    </row>
    <row r="953" spans="1:11" ht="12.75">
      <c r="A953" s="3"/>
      <c r="B953" s="4"/>
      <c r="E953" s="265"/>
      <c r="F953" s="288"/>
      <c r="G953" s="287"/>
      <c r="H953" s="305"/>
      <c r="I953" s="268"/>
      <c r="K953" s="241"/>
    </row>
    <row r="954" spans="1:11" ht="12.75">
      <c r="A954" s="3"/>
      <c r="B954" s="4"/>
      <c r="E954" s="265"/>
      <c r="F954" s="288"/>
      <c r="G954" s="287"/>
      <c r="H954" s="305"/>
      <c r="I954" s="268"/>
      <c r="K954" s="241"/>
    </row>
    <row r="955" spans="1:11" ht="12.75">
      <c r="A955" s="3"/>
      <c r="B955" s="4"/>
      <c r="E955" s="265"/>
      <c r="F955" s="288"/>
      <c r="G955" s="287"/>
      <c r="H955" s="305"/>
      <c r="I955" s="268"/>
      <c r="K955" s="241"/>
    </row>
    <row r="956" spans="1:11" ht="12.75">
      <c r="A956" s="3"/>
      <c r="B956" s="4"/>
      <c r="E956" s="265"/>
      <c r="F956" s="288"/>
      <c r="G956" s="287"/>
      <c r="H956" s="305"/>
      <c r="I956" s="268"/>
      <c r="K956" s="241"/>
    </row>
    <row r="957" spans="1:11" ht="12.75">
      <c r="A957" s="3"/>
      <c r="B957" s="4"/>
      <c r="E957" s="265"/>
      <c r="F957" s="288"/>
      <c r="G957" s="287"/>
      <c r="H957" s="305"/>
      <c r="I957" s="268"/>
      <c r="K957" s="241"/>
    </row>
    <row r="958" spans="1:11" ht="12.75">
      <c r="A958" s="3"/>
      <c r="B958" s="4"/>
      <c r="E958" s="265"/>
      <c r="F958" s="288"/>
      <c r="G958" s="287"/>
      <c r="H958" s="305"/>
      <c r="I958" s="268"/>
      <c r="K958" s="241"/>
    </row>
    <row r="959" spans="1:11" ht="12.75">
      <c r="A959" s="3"/>
      <c r="B959" s="4"/>
      <c r="E959" s="265"/>
      <c r="F959" s="288"/>
      <c r="G959" s="287"/>
      <c r="H959" s="305"/>
      <c r="I959" s="268"/>
      <c r="K959" s="241"/>
    </row>
    <row r="960" spans="1:11" ht="12.75">
      <c r="A960" s="3"/>
      <c r="B960" s="4"/>
      <c r="E960" s="265"/>
      <c r="F960" s="288"/>
      <c r="G960" s="287"/>
      <c r="H960" s="305"/>
      <c r="I960" s="268"/>
      <c r="K960" s="241"/>
    </row>
    <row r="961" spans="1:11" ht="12.75">
      <c r="A961" s="3"/>
      <c r="B961" s="4"/>
      <c r="E961" s="265"/>
      <c r="F961" s="288"/>
      <c r="G961" s="287"/>
      <c r="H961" s="305"/>
      <c r="I961" s="268"/>
      <c r="K961" s="241"/>
    </row>
    <row r="962" spans="1:11" ht="12.75">
      <c r="A962" s="3"/>
      <c r="B962" s="4"/>
      <c r="E962" s="265"/>
      <c r="F962" s="288"/>
      <c r="G962" s="287"/>
      <c r="H962" s="305"/>
      <c r="I962" s="268"/>
      <c r="K962" s="241"/>
    </row>
    <row r="963" spans="1:11" ht="12.75">
      <c r="A963" s="3"/>
      <c r="B963" s="4"/>
      <c r="E963" s="265"/>
      <c r="F963" s="288"/>
      <c r="G963" s="287"/>
      <c r="H963" s="305"/>
      <c r="I963" s="268"/>
      <c r="K963" s="241"/>
    </row>
    <row r="964" spans="1:11" ht="12.75">
      <c r="A964" s="3"/>
      <c r="B964" s="4"/>
      <c r="E964" s="265"/>
      <c r="F964" s="288"/>
      <c r="G964" s="287"/>
      <c r="H964" s="305"/>
      <c r="I964" s="268"/>
      <c r="K964" s="241"/>
    </row>
    <row r="965" spans="1:11" ht="12.75">
      <c r="A965" s="3"/>
      <c r="B965" s="4"/>
      <c r="E965" s="265"/>
      <c r="F965" s="288"/>
      <c r="G965" s="287"/>
      <c r="H965" s="305"/>
      <c r="I965" s="268"/>
      <c r="K965" s="241"/>
    </row>
    <row r="966" spans="1:11" ht="12.75">
      <c r="A966" s="3"/>
      <c r="B966" s="4"/>
      <c r="E966" s="265"/>
      <c r="F966" s="288"/>
      <c r="G966" s="287"/>
      <c r="H966" s="305"/>
      <c r="I966" s="268"/>
      <c r="K966" s="241"/>
    </row>
    <row r="967" spans="1:11" ht="12.75">
      <c r="A967" s="3"/>
      <c r="B967" s="4"/>
      <c r="E967" s="265"/>
      <c r="F967" s="288"/>
      <c r="G967" s="287"/>
      <c r="H967" s="305"/>
      <c r="I967" s="268"/>
      <c r="K967" s="241"/>
    </row>
    <row r="968" spans="1:11" ht="12.75">
      <c r="A968" s="3"/>
      <c r="B968" s="4"/>
      <c r="E968" s="265"/>
      <c r="F968" s="288"/>
      <c r="G968" s="287"/>
      <c r="H968" s="305"/>
      <c r="I968" s="268"/>
      <c r="K968" s="241"/>
    </row>
    <row r="969" spans="1:11" ht="12.75">
      <c r="A969" s="3"/>
      <c r="B969" s="4"/>
      <c r="E969" s="265"/>
      <c r="F969" s="288"/>
      <c r="G969" s="287"/>
      <c r="H969" s="305"/>
      <c r="I969" s="268"/>
      <c r="K969" s="241"/>
    </row>
    <row r="970" spans="1:11" ht="12.75">
      <c r="A970" s="3"/>
      <c r="B970" s="4"/>
      <c r="E970" s="265"/>
      <c r="F970" s="288"/>
      <c r="G970" s="287"/>
      <c r="H970" s="305"/>
      <c r="I970" s="268"/>
      <c r="K970" s="241"/>
    </row>
    <row r="971" spans="1:11" ht="12.75">
      <c r="A971" s="3"/>
      <c r="B971" s="4"/>
      <c r="E971" s="265"/>
      <c r="F971" s="288"/>
      <c r="G971" s="287"/>
      <c r="H971" s="305"/>
      <c r="I971" s="268"/>
      <c r="K971" s="241"/>
    </row>
    <row r="972" spans="1:11" ht="12.75">
      <c r="A972" s="3"/>
      <c r="B972" s="4"/>
      <c r="E972" s="265"/>
      <c r="F972" s="288"/>
      <c r="G972" s="287"/>
      <c r="H972" s="305"/>
      <c r="I972" s="268"/>
      <c r="K972" s="241"/>
    </row>
    <row r="973" spans="1:11" ht="12.75">
      <c r="A973" s="3"/>
      <c r="B973" s="4"/>
      <c r="E973" s="265"/>
      <c r="F973" s="288"/>
      <c r="G973" s="287"/>
      <c r="H973" s="305"/>
      <c r="I973" s="268"/>
      <c r="K973" s="241"/>
    </row>
    <row r="974" spans="1:11" ht="12.75">
      <c r="A974" s="3"/>
      <c r="B974" s="4"/>
      <c r="E974" s="265"/>
      <c r="F974" s="288"/>
      <c r="G974" s="287"/>
      <c r="H974" s="305"/>
      <c r="I974" s="268"/>
      <c r="K974" s="241"/>
    </row>
    <row r="975" spans="1:11" ht="12.75">
      <c r="A975" s="3"/>
      <c r="B975" s="4"/>
      <c r="E975" s="265"/>
      <c r="F975" s="288"/>
      <c r="G975" s="287"/>
      <c r="H975" s="305"/>
      <c r="I975" s="268"/>
      <c r="K975" s="241"/>
    </row>
    <row r="976" spans="1:11" ht="12.75">
      <c r="A976" s="3"/>
      <c r="B976" s="4"/>
      <c r="E976" s="265"/>
      <c r="F976" s="288"/>
      <c r="G976" s="287"/>
      <c r="H976" s="305"/>
      <c r="I976" s="268"/>
      <c r="K976" s="241"/>
    </row>
    <row r="977" spans="1:11" ht="12.75">
      <c r="A977" s="3"/>
      <c r="B977" s="4"/>
      <c r="E977" s="265"/>
      <c r="F977" s="288"/>
      <c r="G977" s="287"/>
      <c r="H977" s="305"/>
      <c r="I977" s="268"/>
      <c r="K977" s="241"/>
    </row>
    <row r="978" spans="1:11" ht="12.75">
      <c r="A978" s="3"/>
      <c r="B978" s="4"/>
      <c r="E978" s="265"/>
      <c r="F978" s="288"/>
      <c r="G978" s="287"/>
      <c r="H978" s="305"/>
      <c r="I978" s="268"/>
      <c r="K978" s="241"/>
    </row>
    <row r="979" spans="1:11" ht="12.75">
      <c r="A979" s="3"/>
      <c r="B979" s="4"/>
      <c r="E979" s="265"/>
      <c r="F979" s="288"/>
      <c r="G979" s="287"/>
      <c r="H979" s="305"/>
      <c r="I979" s="268"/>
      <c r="K979" s="241"/>
    </row>
    <row r="980" spans="1:11" ht="12.75">
      <c r="A980" s="3"/>
      <c r="B980" s="4"/>
      <c r="E980" s="265"/>
      <c r="F980" s="288"/>
      <c r="G980" s="287"/>
      <c r="H980" s="305"/>
      <c r="I980" s="268"/>
      <c r="K980" s="241"/>
    </row>
    <row r="981" spans="1:11" ht="12.75">
      <c r="A981" s="3"/>
      <c r="B981" s="4"/>
      <c r="E981" s="265"/>
      <c r="F981" s="288"/>
      <c r="G981" s="287"/>
      <c r="H981" s="305"/>
      <c r="I981" s="268"/>
      <c r="K981" s="241"/>
    </row>
    <row r="982" spans="1:11" ht="12.75">
      <c r="A982" s="3"/>
      <c r="B982" s="4"/>
      <c r="E982" s="265"/>
      <c r="F982" s="288"/>
      <c r="G982" s="287"/>
      <c r="H982" s="305"/>
      <c r="I982" s="268"/>
      <c r="K982" s="241"/>
    </row>
    <row r="983" spans="1:11" ht="12.75">
      <c r="A983" s="3"/>
      <c r="B983" s="4"/>
      <c r="E983" s="265"/>
      <c r="F983" s="288"/>
      <c r="G983" s="287"/>
      <c r="H983" s="305"/>
      <c r="I983" s="268"/>
      <c r="K983" s="241"/>
    </row>
    <row r="984" spans="1:11" ht="12.75">
      <c r="A984" s="3"/>
      <c r="B984" s="4"/>
      <c r="E984" s="265"/>
      <c r="F984" s="288"/>
      <c r="G984" s="287"/>
      <c r="H984" s="305"/>
      <c r="I984" s="268"/>
      <c r="K984" s="241"/>
    </row>
    <row r="985" spans="1:11" ht="12.75">
      <c r="A985" s="3"/>
      <c r="B985" s="4"/>
      <c r="E985" s="265"/>
      <c r="F985" s="288"/>
      <c r="G985" s="287"/>
      <c r="H985" s="305"/>
      <c r="I985" s="268"/>
      <c r="K985" s="241"/>
    </row>
    <row r="986" spans="1:11" ht="12.75">
      <c r="A986" s="3"/>
      <c r="B986" s="4"/>
      <c r="E986" s="265"/>
      <c r="F986" s="288"/>
      <c r="G986" s="287"/>
      <c r="H986" s="305"/>
      <c r="I986" s="268"/>
      <c r="K986" s="241"/>
    </row>
    <row r="987" spans="1:11" ht="12.75">
      <c r="A987" s="3"/>
      <c r="B987" s="4"/>
      <c r="E987" s="265"/>
      <c r="F987" s="288"/>
      <c r="G987" s="287"/>
      <c r="H987" s="305"/>
      <c r="I987" s="268"/>
      <c r="K987" s="241"/>
    </row>
    <row r="988" spans="1:11" ht="12.75">
      <c r="A988" s="3"/>
      <c r="B988" s="4"/>
      <c r="E988" s="265"/>
      <c r="F988" s="288"/>
      <c r="G988" s="287"/>
      <c r="H988" s="305"/>
      <c r="I988" s="268"/>
      <c r="K988" s="241"/>
    </row>
    <row r="989" spans="1:11" ht="12.75">
      <c r="A989" s="3"/>
      <c r="B989" s="4"/>
      <c r="E989" s="265"/>
      <c r="F989" s="288"/>
      <c r="G989" s="287"/>
      <c r="H989" s="305"/>
      <c r="I989" s="268"/>
      <c r="K989" s="241"/>
    </row>
    <row r="990" spans="1:11" ht="12.75">
      <c r="A990" s="3"/>
      <c r="B990" s="4"/>
      <c r="E990" s="265"/>
      <c r="F990" s="288"/>
      <c r="G990" s="287"/>
      <c r="H990" s="305"/>
      <c r="I990" s="268"/>
      <c r="K990" s="241"/>
    </row>
    <row r="991" spans="1:11" ht="12.75">
      <c r="A991" s="3"/>
      <c r="B991" s="4"/>
      <c r="E991" s="265"/>
      <c r="F991" s="288"/>
      <c r="G991" s="287"/>
      <c r="H991" s="305"/>
      <c r="I991" s="268"/>
      <c r="K991" s="241"/>
    </row>
    <row r="992" spans="1:11" ht="12.75">
      <c r="A992" s="3"/>
      <c r="B992" s="4"/>
      <c r="E992" s="265"/>
      <c r="F992" s="288"/>
      <c r="G992" s="287"/>
      <c r="H992" s="305"/>
      <c r="I992" s="268"/>
      <c r="K992" s="241"/>
    </row>
    <row r="993" spans="1:11" ht="12.75">
      <c r="A993" s="3"/>
      <c r="B993" s="4"/>
      <c r="E993" s="265"/>
      <c r="F993" s="288"/>
      <c r="G993" s="287"/>
      <c r="H993" s="305"/>
      <c r="I993" s="268"/>
      <c r="K993" s="241"/>
    </row>
    <row r="994" spans="1:11" ht="12.75">
      <c r="A994" s="3"/>
      <c r="B994" s="4"/>
      <c r="E994" s="265"/>
      <c r="F994" s="288"/>
      <c r="G994" s="287"/>
      <c r="H994" s="305"/>
      <c r="I994" s="268"/>
      <c r="K994" s="241"/>
    </row>
    <row r="995" spans="1:11" ht="12.75">
      <c r="A995" s="3"/>
      <c r="B995" s="4"/>
      <c r="E995" s="265"/>
      <c r="F995" s="288"/>
      <c r="G995" s="287"/>
      <c r="H995" s="305"/>
      <c r="I995" s="268"/>
      <c r="K995" s="241"/>
    </row>
    <row r="996" spans="1:11" ht="12.75">
      <c r="A996" s="3"/>
      <c r="B996" s="4"/>
      <c r="E996" s="265"/>
      <c r="F996" s="288"/>
      <c r="G996" s="287"/>
      <c r="H996" s="305"/>
      <c r="I996" s="268"/>
      <c r="K996" s="241"/>
    </row>
    <row r="997" spans="1:11" ht="12.75">
      <c r="A997" s="3"/>
      <c r="B997" s="4"/>
      <c r="E997" s="265"/>
      <c r="F997" s="288"/>
      <c r="G997" s="287"/>
      <c r="H997" s="305"/>
      <c r="I997" s="268"/>
      <c r="K997" s="241"/>
    </row>
    <row r="998" spans="1:11" ht="12.75">
      <c r="A998" s="3"/>
      <c r="B998" s="4"/>
      <c r="E998" s="265"/>
      <c r="F998" s="288"/>
      <c r="G998" s="287"/>
      <c r="H998" s="305"/>
      <c r="I998" s="268"/>
      <c r="K998" s="241"/>
    </row>
    <row r="999" spans="1:11" ht="12.75">
      <c r="A999" s="3"/>
      <c r="B999" s="4"/>
      <c r="E999" s="265"/>
      <c r="F999" s="288"/>
      <c r="G999" s="287"/>
      <c r="H999" s="305"/>
      <c r="I999" s="268"/>
      <c r="K999" s="241"/>
    </row>
    <row r="1000" spans="1:11" ht="12.75">
      <c r="A1000" s="3"/>
      <c r="B1000" s="4"/>
      <c r="E1000" s="265"/>
      <c r="F1000" s="288"/>
      <c r="G1000" s="287"/>
      <c r="H1000" s="305"/>
      <c r="I1000" s="268"/>
      <c r="K1000" s="241"/>
    </row>
    <row r="1001" spans="1:11" ht="12.75">
      <c r="A1001" s="3"/>
      <c r="B1001" s="4"/>
      <c r="E1001" s="265"/>
      <c r="F1001" s="288"/>
      <c r="G1001" s="287"/>
      <c r="H1001" s="305"/>
      <c r="I1001" s="268"/>
      <c r="K1001" s="241"/>
    </row>
    <row r="1002" spans="1:11" ht="12.75">
      <c r="A1002" s="3"/>
      <c r="B1002" s="4"/>
      <c r="E1002" s="265"/>
      <c r="F1002" s="288"/>
      <c r="G1002" s="287"/>
      <c r="H1002" s="305"/>
      <c r="I1002" s="268"/>
      <c r="K1002" s="241"/>
    </row>
    <row r="1003" spans="1:11" ht="12.75">
      <c r="A1003" s="3"/>
      <c r="B1003" s="4"/>
      <c r="E1003" s="265"/>
      <c r="F1003" s="288"/>
      <c r="G1003" s="287"/>
      <c r="H1003" s="305"/>
      <c r="I1003" s="268"/>
      <c r="K1003" s="241"/>
    </row>
    <row r="1004" spans="1:11" ht="12.75">
      <c r="A1004" s="3"/>
      <c r="B1004" s="4"/>
      <c r="E1004" s="265"/>
      <c r="F1004" s="288"/>
      <c r="G1004" s="287"/>
      <c r="H1004" s="305"/>
      <c r="I1004" s="268"/>
      <c r="K1004" s="241"/>
    </row>
    <row r="1005" spans="1:11" ht="12.75">
      <c r="A1005" s="3"/>
      <c r="B1005" s="4"/>
      <c r="E1005" s="265"/>
      <c r="F1005" s="288"/>
      <c r="G1005" s="287"/>
      <c r="H1005" s="305"/>
      <c r="I1005" s="268"/>
      <c r="K1005" s="241"/>
    </row>
    <row r="1006" spans="1:11" ht="12.75">
      <c r="A1006" s="3"/>
      <c r="B1006" s="4"/>
      <c r="E1006" s="265"/>
      <c r="F1006" s="288"/>
      <c r="G1006" s="287"/>
      <c r="H1006" s="305"/>
      <c r="I1006" s="268"/>
      <c r="K1006" s="241"/>
    </row>
    <row r="1007" spans="1:11" ht="12.75">
      <c r="A1007" s="3"/>
      <c r="B1007" s="4"/>
      <c r="E1007" s="265"/>
      <c r="F1007" s="288"/>
      <c r="G1007" s="287"/>
      <c r="H1007" s="305"/>
      <c r="I1007" s="268"/>
      <c r="K1007" s="241"/>
    </row>
    <row r="1008" spans="1:11" ht="12.75">
      <c r="A1008" s="3"/>
      <c r="B1008" s="4"/>
      <c r="E1008" s="265"/>
      <c r="F1008" s="288"/>
      <c r="G1008" s="287"/>
      <c r="H1008" s="305"/>
      <c r="I1008" s="268"/>
      <c r="K1008" s="241"/>
    </row>
    <row r="1009" spans="1:11" ht="12.75">
      <c r="A1009" s="3"/>
      <c r="B1009" s="4"/>
      <c r="E1009" s="265"/>
      <c r="F1009" s="288"/>
      <c r="G1009" s="287"/>
      <c r="H1009" s="305"/>
      <c r="I1009" s="268"/>
      <c r="K1009" s="241"/>
    </row>
  </sheetData>
  <mergeCells count="16">
    <mergeCell ref="B10:B11"/>
    <mergeCell ref="B12:B13"/>
    <mergeCell ref="B14:B15"/>
    <mergeCell ref="B16:B17"/>
    <mergeCell ref="A10:A19"/>
    <mergeCell ref="B18:B19"/>
    <mergeCell ref="A20:A26"/>
    <mergeCell ref="A27:A40"/>
    <mergeCell ref="A41:A53"/>
    <mergeCell ref="A55:A58"/>
    <mergeCell ref="A2:A3"/>
    <mergeCell ref="B2:B3"/>
    <mergeCell ref="A4:A9"/>
    <mergeCell ref="B4:B5"/>
    <mergeCell ref="B6:B7"/>
    <mergeCell ref="B8:B9"/>
  </mergeCells>
  <hyperlinks>
    <hyperlink ref="D5" r:id="rId1"/>
    <hyperlink ref="I5" r:id="rId2"/>
    <hyperlink ref="D11" r:id="rId3"/>
    <hyperlink ref="I11" r:id="rId4"/>
    <hyperlink ref="D13" r:id="rId5"/>
    <hyperlink ref="I13" r:id="rId6"/>
    <hyperlink ref="D15" r:id="rId7"/>
    <hyperlink ref="I15" r:id="rId8"/>
    <hyperlink ref="D17" r:id="rId9"/>
    <hyperlink ref="I17" r:id="rId10"/>
    <hyperlink ref="D19" r:id="rId11"/>
    <hyperlink ref="I19" r:id="rId12"/>
    <hyperlink ref="D20" r:id="rId13"/>
    <hyperlink ref="D21" r:id="rId14"/>
    <hyperlink ref="D22" r:id="rId15"/>
    <hyperlink ref="I22" r:id="rId16"/>
    <hyperlink ref="D23" r:id="rId17"/>
    <hyperlink ref="I23" r:id="rId18"/>
    <hyperlink ref="D24" r:id="rId19"/>
    <hyperlink ref="I24" r:id="rId20"/>
    <hyperlink ref="D25" r:id="rId21"/>
    <hyperlink ref="D26" r:id="rId22"/>
    <hyperlink ref="D42" r:id="rId23"/>
    <hyperlink ref="D43" r:id="rId24"/>
    <hyperlink ref="D44" r:id="rId25"/>
    <hyperlink ref="I44" r:id="rId26"/>
    <hyperlink ref="D46" r:id="rId27"/>
    <hyperlink ref="D47" r:id="rId28"/>
    <hyperlink ref="D48" r:id="rId29"/>
    <hyperlink ref="D49" r:id="rId30"/>
    <hyperlink ref="D50" r:id="rId31"/>
    <hyperlink ref="A55" r:id="rId32"/>
    <hyperlink ref="C55" r:id="rId33"/>
    <hyperlink ref="B65" r:id="rId34" location="22464f989c83aa44b132f8459a56cc99518327ca"/>
  </hyperlinks>
  <pageMargins left="0.7" right="0.7" top="0.75" bottom="0.75" header="0.3" footer="0.3"/>
  <pageSetup paperSize="9" orientation="portrait" r:id="rId35"/>
  <legacyDrawing r:id="rId36"/>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0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5.42578125" customWidth="1"/>
    <col min="3" max="3" width="38.140625" customWidth="1"/>
    <col min="4" max="4" width="32.42578125" customWidth="1"/>
    <col min="5" max="6" width="13.140625" customWidth="1"/>
    <col min="7" max="7" width="9" customWidth="1"/>
    <col min="8" max="8" width="36.42578125" customWidth="1"/>
    <col min="9" max="9" width="104.28515625" customWidth="1"/>
    <col min="11" max="11" width="20.28515625" customWidth="1"/>
  </cols>
  <sheetData>
    <row r="1" spans="1:11" ht="12.75">
      <c r="A1" s="322" t="s">
        <v>7</v>
      </c>
      <c r="B1" s="212" t="s">
        <v>8</v>
      </c>
      <c r="C1" s="213" t="s">
        <v>9</v>
      </c>
      <c r="D1" s="213" t="s">
        <v>10</v>
      </c>
      <c r="E1" s="214" t="s">
        <v>12</v>
      </c>
      <c r="F1" s="214" t="s">
        <v>13</v>
      </c>
      <c r="G1" s="215" t="s">
        <v>14</v>
      </c>
      <c r="H1" s="289" t="s">
        <v>15</v>
      </c>
      <c r="I1" s="217" t="s">
        <v>545</v>
      </c>
      <c r="K1" s="121" t="s">
        <v>393</v>
      </c>
    </row>
    <row r="2" spans="1:11" ht="12.75">
      <c r="A2" s="567" t="s">
        <v>16</v>
      </c>
      <c r="B2" s="568" t="s">
        <v>17</v>
      </c>
      <c r="C2" s="160" t="s">
        <v>18</v>
      </c>
      <c r="D2" s="160" t="s">
        <v>19</v>
      </c>
      <c r="E2" s="20" t="s">
        <v>341</v>
      </c>
      <c r="F2" s="21" t="b">
        <v>0</v>
      </c>
      <c r="G2" s="21" t="b">
        <v>0</v>
      </c>
      <c r="H2" s="290" t="s">
        <v>21</v>
      </c>
      <c r="I2" s="191"/>
    </row>
    <row r="3" spans="1:11" ht="12.75">
      <c r="A3" s="553"/>
      <c r="B3" s="547"/>
      <c r="C3" s="160" t="s">
        <v>18</v>
      </c>
      <c r="D3" s="160" t="s">
        <v>22</v>
      </c>
      <c r="E3" s="20" t="s">
        <v>372</v>
      </c>
      <c r="F3" s="21" t="b">
        <v>0</v>
      </c>
      <c r="G3" s="21" t="b">
        <v>0</v>
      </c>
      <c r="H3" s="291"/>
      <c r="I3" s="191"/>
      <c r="K3" s="119"/>
    </row>
    <row r="4" spans="1:11" ht="24" customHeight="1">
      <c r="A4" s="570" t="s">
        <v>23</v>
      </c>
      <c r="B4" s="569" t="s">
        <v>24</v>
      </c>
      <c r="C4" s="161" t="s">
        <v>25</v>
      </c>
      <c r="D4" s="161" t="s">
        <v>26</v>
      </c>
      <c r="E4" s="31" t="s">
        <v>863</v>
      </c>
      <c r="F4" s="32" t="b">
        <v>0</v>
      </c>
      <c r="G4" s="32" t="b">
        <v>0</v>
      </c>
      <c r="H4" s="293" t="s">
        <v>28</v>
      </c>
      <c r="I4" s="324"/>
    </row>
    <row r="5" spans="1:11" ht="22.5" customHeight="1">
      <c r="A5" s="557"/>
      <c r="B5" s="547"/>
      <c r="C5" s="161" t="s">
        <v>25</v>
      </c>
      <c r="D5" s="29" t="s">
        <v>29</v>
      </c>
      <c r="E5" s="31" t="s">
        <v>417</v>
      </c>
      <c r="F5" s="32" t="b">
        <v>1</v>
      </c>
      <c r="G5" s="32" t="b">
        <v>1</v>
      </c>
      <c r="H5" s="294" t="s">
        <v>21</v>
      </c>
      <c r="I5" s="193" t="s">
        <v>879</v>
      </c>
      <c r="K5" s="121"/>
    </row>
    <row r="6" spans="1:11" ht="12.75">
      <c r="A6" s="557"/>
      <c r="B6" s="569" t="s">
        <v>30</v>
      </c>
      <c r="C6" s="161" t="s">
        <v>25</v>
      </c>
      <c r="D6" s="161" t="s">
        <v>31</v>
      </c>
      <c r="E6" s="31" t="s">
        <v>677</v>
      </c>
      <c r="F6" s="318" t="b">
        <v>0</v>
      </c>
      <c r="G6" s="318" t="b">
        <v>0</v>
      </c>
      <c r="H6" s="293"/>
      <c r="I6" s="325"/>
      <c r="K6" s="119"/>
    </row>
    <row r="7" spans="1:11" ht="25.5">
      <c r="A7" s="557"/>
      <c r="B7" s="547"/>
      <c r="C7" s="161" t="s">
        <v>25</v>
      </c>
      <c r="D7" s="161" t="s">
        <v>33</v>
      </c>
      <c r="E7" s="31" t="s">
        <v>494</v>
      </c>
      <c r="F7" s="318" t="b">
        <v>0</v>
      </c>
      <c r="G7" s="318" t="b">
        <v>0</v>
      </c>
      <c r="H7" s="294" t="s">
        <v>34</v>
      </c>
      <c r="I7" s="308"/>
    </row>
    <row r="8" spans="1:11" ht="12.75">
      <c r="A8" s="557"/>
      <c r="B8" s="569" t="s">
        <v>35</v>
      </c>
      <c r="C8" s="161" t="s">
        <v>18</v>
      </c>
      <c r="D8" s="161" t="s">
        <v>36</v>
      </c>
      <c r="E8" s="31" t="s">
        <v>684</v>
      </c>
      <c r="F8" s="318" t="b">
        <v>0</v>
      </c>
      <c r="G8" s="318" t="b">
        <v>0</v>
      </c>
      <c r="H8" s="293"/>
      <c r="I8" s="308"/>
    </row>
    <row r="9" spans="1:11" ht="25.5">
      <c r="A9" s="553"/>
      <c r="B9" s="547"/>
      <c r="C9" s="161" t="s">
        <v>38</v>
      </c>
      <c r="D9" s="161" t="s">
        <v>39</v>
      </c>
      <c r="E9" s="31" t="s">
        <v>372</v>
      </c>
      <c r="F9" s="318" t="b">
        <v>0</v>
      </c>
      <c r="G9" s="318" t="b">
        <v>0</v>
      </c>
      <c r="H9" s="294" t="s">
        <v>34</v>
      </c>
      <c r="I9" s="308"/>
    </row>
    <row r="10" spans="1:11" ht="12.75">
      <c r="A10" s="571" t="s">
        <v>40</v>
      </c>
      <c r="B10" s="565" t="s">
        <v>41</v>
      </c>
      <c r="C10" s="162" t="s">
        <v>25</v>
      </c>
      <c r="D10" s="162" t="s">
        <v>42</v>
      </c>
      <c r="E10" s="40" t="s">
        <v>765</v>
      </c>
      <c r="F10" s="209" t="b">
        <v>0</v>
      </c>
      <c r="G10" s="209" t="b">
        <v>0</v>
      </c>
      <c r="H10" s="295" t="s">
        <v>28</v>
      </c>
      <c r="I10" s="196"/>
      <c r="K10" s="121"/>
    </row>
    <row r="11" spans="1:11" ht="38.25">
      <c r="A11" s="557"/>
      <c r="B11" s="547"/>
      <c r="C11" s="162" t="s">
        <v>25</v>
      </c>
      <c r="D11" s="38" t="s">
        <v>44</v>
      </c>
      <c r="E11" s="40" t="s">
        <v>273</v>
      </c>
      <c r="F11" s="209" t="b">
        <v>1</v>
      </c>
      <c r="G11" s="209" t="b">
        <v>1</v>
      </c>
      <c r="H11" s="296" t="s">
        <v>45</v>
      </c>
      <c r="I11" s="196" t="s">
        <v>880</v>
      </c>
      <c r="K11" s="122"/>
    </row>
    <row r="12" spans="1:11" ht="12.75">
      <c r="A12" s="557"/>
      <c r="B12" s="565" t="s">
        <v>46</v>
      </c>
      <c r="C12" s="162" t="s">
        <v>25</v>
      </c>
      <c r="D12" s="162" t="s">
        <v>47</v>
      </c>
      <c r="E12" s="40" t="s">
        <v>866</v>
      </c>
      <c r="F12" s="209" t="b">
        <v>0</v>
      </c>
      <c r="G12" s="209" t="b">
        <v>0</v>
      </c>
      <c r="H12" s="295" t="s">
        <v>28</v>
      </c>
      <c r="I12" s="196"/>
      <c r="K12" s="121"/>
    </row>
    <row r="13" spans="1:11" ht="25.5">
      <c r="A13" s="557"/>
      <c r="B13" s="547"/>
      <c r="C13" s="162" t="s">
        <v>25</v>
      </c>
      <c r="D13" s="38" t="s">
        <v>49</v>
      </c>
      <c r="E13" s="40" t="s">
        <v>105</v>
      </c>
      <c r="F13" s="209" t="b">
        <v>1</v>
      </c>
      <c r="G13" s="209" t="b">
        <v>1</v>
      </c>
      <c r="H13" s="296" t="s">
        <v>50</v>
      </c>
      <c r="I13" s="311" t="s">
        <v>881</v>
      </c>
      <c r="K13" s="123"/>
    </row>
    <row r="14" spans="1:11" ht="12.75">
      <c r="A14" s="557"/>
      <c r="B14" s="565" t="s">
        <v>51</v>
      </c>
      <c r="C14" s="162" t="s">
        <v>25</v>
      </c>
      <c r="D14" s="162" t="s">
        <v>52</v>
      </c>
      <c r="E14" s="40" t="s">
        <v>765</v>
      </c>
      <c r="F14" s="209" t="b">
        <v>0</v>
      </c>
      <c r="G14" s="209" t="b">
        <v>0</v>
      </c>
      <c r="H14" s="295" t="s">
        <v>28</v>
      </c>
      <c r="I14" s="311"/>
      <c r="K14" s="121"/>
    </row>
    <row r="15" spans="1:11" ht="25.5">
      <c r="A15" s="557"/>
      <c r="B15" s="547"/>
      <c r="C15" s="162" t="s">
        <v>25</v>
      </c>
      <c r="D15" s="38" t="s">
        <v>54</v>
      </c>
      <c r="E15" s="40" t="s">
        <v>146</v>
      </c>
      <c r="F15" s="209" t="b">
        <v>0</v>
      </c>
      <c r="G15" s="209" t="b">
        <v>0</v>
      </c>
      <c r="H15" s="296" t="s">
        <v>55</v>
      </c>
      <c r="I15" s="311" t="s">
        <v>882</v>
      </c>
      <c r="K15" s="123"/>
    </row>
    <row r="16" spans="1:11" ht="12.75">
      <c r="A16" s="557"/>
      <c r="B16" s="565" t="s">
        <v>56</v>
      </c>
      <c r="C16" s="162" t="s">
        <v>25</v>
      </c>
      <c r="D16" s="162" t="s">
        <v>57</v>
      </c>
      <c r="E16" s="40" t="s">
        <v>869</v>
      </c>
      <c r="F16" s="209" t="b">
        <v>0</v>
      </c>
      <c r="G16" s="209" t="b">
        <v>0</v>
      </c>
      <c r="H16" s="295" t="s">
        <v>28</v>
      </c>
      <c r="I16" s="311"/>
      <c r="K16" s="121"/>
    </row>
    <row r="17" spans="1:11" ht="25.5">
      <c r="A17" s="557"/>
      <c r="B17" s="547"/>
      <c r="C17" s="162" t="s">
        <v>25</v>
      </c>
      <c r="D17" s="38" t="s">
        <v>59</v>
      </c>
      <c r="E17" s="40" t="s">
        <v>185</v>
      </c>
      <c r="F17" s="209" t="b">
        <v>1</v>
      </c>
      <c r="G17" s="209" t="b">
        <v>1</v>
      </c>
      <c r="H17" s="296" t="s">
        <v>34</v>
      </c>
      <c r="I17" s="311" t="s">
        <v>883</v>
      </c>
      <c r="K17" s="124"/>
    </row>
    <row r="18" spans="1:11" ht="12.75">
      <c r="A18" s="557"/>
      <c r="B18" s="565" t="s">
        <v>69</v>
      </c>
      <c r="C18" s="162" t="s">
        <v>25</v>
      </c>
      <c r="D18" s="162" t="s">
        <v>70</v>
      </c>
      <c r="E18" s="40" t="s">
        <v>765</v>
      </c>
      <c r="F18" s="209" t="b">
        <v>0</v>
      </c>
      <c r="G18" s="209" t="b">
        <v>0</v>
      </c>
      <c r="H18" s="295" t="s">
        <v>28</v>
      </c>
      <c r="I18" s="196"/>
      <c r="K18" s="125"/>
    </row>
    <row r="19" spans="1:11" ht="38.25">
      <c r="A19" s="553"/>
      <c r="B19" s="547"/>
      <c r="C19" s="162" t="s">
        <v>25</v>
      </c>
      <c r="D19" s="38" t="s">
        <v>72</v>
      </c>
      <c r="E19" s="40" t="s">
        <v>105</v>
      </c>
      <c r="F19" s="209" t="b">
        <v>1</v>
      </c>
      <c r="G19" s="209" t="b">
        <v>1</v>
      </c>
      <c r="H19" s="296" t="s">
        <v>73</v>
      </c>
      <c r="I19" s="311" t="s">
        <v>884</v>
      </c>
      <c r="K19" s="126"/>
    </row>
    <row r="20" spans="1:11" ht="12.75">
      <c r="A20" s="578" t="s">
        <v>75</v>
      </c>
      <c r="B20" s="163" t="s">
        <v>76</v>
      </c>
      <c r="C20" s="164" t="s">
        <v>77</v>
      </c>
      <c r="D20" s="53" t="s">
        <v>78</v>
      </c>
      <c r="E20" s="55" t="s">
        <v>37</v>
      </c>
      <c r="F20" s="57" t="b">
        <v>0</v>
      </c>
      <c r="G20" s="57" t="b">
        <v>0</v>
      </c>
      <c r="H20" s="297" t="s">
        <v>21</v>
      </c>
      <c r="I20" s="312"/>
      <c r="K20" s="121"/>
    </row>
    <row r="21" spans="1:11" ht="12.75">
      <c r="A21" s="557"/>
      <c r="B21" s="163" t="s">
        <v>80</v>
      </c>
      <c r="C21" s="164" t="s">
        <v>77</v>
      </c>
      <c r="D21" s="53" t="s">
        <v>81</v>
      </c>
      <c r="E21" s="55" t="s">
        <v>105</v>
      </c>
      <c r="F21" s="57" t="b">
        <v>0</v>
      </c>
      <c r="G21" s="57" t="b">
        <v>0</v>
      </c>
      <c r="H21" s="297" t="s">
        <v>21</v>
      </c>
      <c r="I21" s="312"/>
      <c r="K21" s="127"/>
    </row>
    <row r="22" spans="1:11" ht="12.75">
      <c r="A22" s="557"/>
      <c r="B22" s="163" t="s">
        <v>83</v>
      </c>
      <c r="C22" s="164" t="s">
        <v>77</v>
      </c>
      <c r="D22" s="53" t="s">
        <v>84</v>
      </c>
      <c r="E22" s="55" t="s">
        <v>105</v>
      </c>
      <c r="F22" s="57" t="b">
        <v>0</v>
      </c>
      <c r="G22" s="57" t="b">
        <v>0</v>
      </c>
      <c r="H22" s="297" t="s">
        <v>21</v>
      </c>
      <c r="I22" s="312"/>
      <c r="K22" s="128"/>
    </row>
    <row r="23" spans="1:11" ht="12.75">
      <c r="A23" s="557"/>
      <c r="B23" s="163" t="s">
        <v>86</v>
      </c>
      <c r="C23" s="164" t="s">
        <v>77</v>
      </c>
      <c r="D23" s="53" t="s">
        <v>87</v>
      </c>
      <c r="E23" s="55" t="s">
        <v>105</v>
      </c>
      <c r="F23" s="57" t="b">
        <v>0</v>
      </c>
      <c r="G23" s="57" t="b">
        <v>0</v>
      </c>
      <c r="H23" s="297" t="s">
        <v>21</v>
      </c>
      <c r="I23" s="355"/>
      <c r="K23" s="128"/>
    </row>
    <row r="24" spans="1:11" ht="12.75">
      <c r="A24" s="557"/>
      <c r="B24" s="163" t="s">
        <v>89</v>
      </c>
      <c r="C24" s="164" t="s">
        <v>77</v>
      </c>
      <c r="D24" s="53" t="s">
        <v>90</v>
      </c>
      <c r="E24" s="55" t="s">
        <v>105</v>
      </c>
      <c r="F24" s="57" t="b">
        <v>0</v>
      </c>
      <c r="G24" s="57" t="b">
        <v>0</v>
      </c>
      <c r="H24" s="297" t="s">
        <v>21</v>
      </c>
      <c r="I24" s="312"/>
      <c r="K24" s="125"/>
    </row>
    <row r="25" spans="1:11" ht="12.75">
      <c r="A25" s="557"/>
      <c r="B25" s="163" t="s">
        <v>91</v>
      </c>
      <c r="C25" s="164" t="s">
        <v>77</v>
      </c>
      <c r="D25" s="53" t="s">
        <v>92</v>
      </c>
      <c r="E25" s="55" t="s">
        <v>37</v>
      </c>
      <c r="F25" s="57" t="b">
        <v>0</v>
      </c>
      <c r="G25" s="57" t="b">
        <v>0</v>
      </c>
      <c r="H25" s="297" t="s">
        <v>21</v>
      </c>
      <c r="I25" s="314"/>
      <c r="K25" s="129"/>
    </row>
    <row r="26" spans="1:11" ht="12.75">
      <c r="A26" s="553"/>
      <c r="B26" s="163" t="s">
        <v>94</v>
      </c>
      <c r="C26" s="164" t="s">
        <v>77</v>
      </c>
      <c r="D26" s="53" t="s">
        <v>95</v>
      </c>
      <c r="E26" s="55" t="s">
        <v>105</v>
      </c>
      <c r="F26" s="57" t="b">
        <v>0</v>
      </c>
      <c r="G26" s="57" t="b">
        <v>0</v>
      </c>
      <c r="H26" s="297" t="s">
        <v>21</v>
      </c>
      <c r="I26" s="323"/>
      <c r="K26" s="129"/>
    </row>
    <row r="27" spans="1:11" ht="25.5">
      <c r="A27" s="580" t="s">
        <v>107</v>
      </c>
      <c r="B27" s="71" t="s">
        <v>108</v>
      </c>
      <c r="C27" s="169" t="s">
        <v>25</v>
      </c>
      <c r="D27" s="169" t="s">
        <v>109</v>
      </c>
      <c r="E27" s="70" t="s">
        <v>341</v>
      </c>
      <c r="F27" s="76" t="b">
        <v>0</v>
      </c>
      <c r="G27" s="76" t="b">
        <v>0</v>
      </c>
      <c r="H27" s="298" t="s">
        <v>106</v>
      </c>
      <c r="I27" s="202"/>
      <c r="K27" s="130"/>
    </row>
    <row r="28" spans="1:11" ht="25.5">
      <c r="A28" s="573"/>
      <c r="B28" s="71" t="s">
        <v>111</v>
      </c>
      <c r="C28" s="169" t="s">
        <v>25</v>
      </c>
      <c r="D28" s="169" t="s">
        <v>112</v>
      </c>
      <c r="E28" s="70" t="s">
        <v>330</v>
      </c>
      <c r="F28" s="76" t="b">
        <v>0</v>
      </c>
      <c r="G28" s="76" t="b">
        <v>0</v>
      </c>
      <c r="H28" s="298" t="s">
        <v>106</v>
      </c>
      <c r="I28" s="202"/>
      <c r="K28" s="130"/>
    </row>
    <row r="29" spans="1:11" ht="25.5">
      <c r="A29" s="573"/>
      <c r="B29" s="71" t="s">
        <v>114</v>
      </c>
      <c r="C29" s="169" t="s">
        <v>25</v>
      </c>
      <c r="D29" s="326" t="s">
        <v>115</v>
      </c>
      <c r="E29" s="70" t="s">
        <v>290</v>
      </c>
      <c r="F29" s="76" t="b">
        <v>0</v>
      </c>
      <c r="G29" s="76" t="b">
        <v>0</v>
      </c>
      <c r="H29" s="298" t="s">
        <v>106</v>
      </c>
      <c r="I29" s="202"/>
      <c r="K29" s="130"/>
    </row>
    <row r="30" spans="1:11" ht="25.5">
      <c r="A30" s="573"/>
      <c r="B30" s="71" t="s">
        <v>117</v>
      </c>
      <c r="C30" s="169" t="s">
        <v>25</v>
      </c>
      <c r="D30" s="169" t="s">
        <v>118</v>
      </c>
      <c r="E30" s="70" t="s">
        <v>767</v>
      </c>
      <c r="F30" s="76" t="b">
        <v>0</v>
      </c>
      <c r="G30" s="76" t="b">
        <v>0</v>
      </c>
      <c r="H30" s="298" t="s">
        <v>106</v>
      </c>
      <c r="I30" s="202"/>
      <c r="K30" s="130"/>
    </row>
    <row r="31" spans="1:11" ht="25.5">
      <c r="A31" s="573"/>
      <c r="B31" s="71" t="s">
        <v>119</v>
      </c>
      <c r="C31" s="169" t="s">
        <v>25</v>
      </c>
      <c r="D31" s="169" t="s">
        <v>120</v>
      </c>
      <c r="E31" s="70" t="s">
        <v>157</v>
      </c>
      <c r="F31" s="76" t="b">
        <v>0</v>
      </c>
      <c r="G31" s="76" t="b">
        <v>0</v>
      </c>
      <c r="H31" s="298" t="s">
        <v>106</v>
      </c>
      <c r="I31" s="202"/>
      <c r="K31" s="130"/>
    </row>
    <row r="32" spans="1:11" ht="25.5">
      <c r="A32" s="573"/>
      <c r="B32" s="172" t="s">
        <v>122</v>
      </c>
      <c r="C32" s="171" t="s">
        <v>25</v>
      </c>
      <c r="D32" s="171" t="s">
        <v>123</v>
      </c>
      <c r="E32" s="70" t="s">
        <v>768</v>
      </c>
      <c r="F32" s="76" t="b">
        <v>0</v>
      </c>
      <c r="G32" s="76" t="b">
        <v>0</v>
      </c>
      <c r="H32" s="298" t="s">
        <v>106</v>
      </c>
      <c r="I32" s="202"/>
    </row>
    <row r="33" spans="1:11" ht="25.5">
      <c r="A33" s="573"/>
      <c r="B33" s="172" t="s">
        <v>125</v>
      </c>
      <c r="C33" s="171" t="s">
        <v>25</v>
      </c>
      <c r="D33" s="171" t="s">
        <v>126</v>
      </c>
      <c r="E33" s="70" t="s">
        <v>330</v>
      </c>
      <c r="F33" s="76" t="b">
        <v>0</v>
      </c>
      <c r="G33" s="76" t="b">
        <v>0</v>
      </c>
      <c r="H33" s="298" t="s">
        <v>106</v>
      </c>
      <c r="I33" s="202"/>
    </row>
    <row r="34" spans="1:11" ht="25.5">
      <c r="A34" s="573"/>
      <c r="B34" s="172" t="s">
        <v>128</v>
      </c>
      <c r="C34" s="171" t="s">
        <v>25</v>
      </c>
      <c r="D34" s="171" t="s">
        <v>129</v>
      </c>
      <c r="E34" s="70" t="s">
        <v>252</v>
      </c>
      <c r="F34" s="76" t="b">
        <v>0</v>
      </c>
      <c r="G34" s="76" t="b">
        <v>0</v>
      </c>
      <c r="H34" s="298" t="s">
        <v>106</v>
      </c>
      <c r="I34" s="202"/>
    </row>
    <row r="35" spans="1:11" ht="25.5">
      <c r="A35" s="573"/>
      <c r="B35" s="71" t="s">
        <v>131</v>
      </c>
      <c r="C35" s="169" t="s">
        <v>25</v>
      </c>
      <c r="D35" s="169" t="s">
        <v>132</v>
      </c>
      <c r="E35" s="70" t="s">
        <v>769</v>
      </c>
      <c r="F35" s="76" t="b">
        <v>0</v>
      </c>
      <c r="G35" s="76" t="b">
        <v>0</v>
      </c>
      <c r="H35" s="298" t="s">
        <v>106</v>
      </c>
      <c r="I35" s="202"/>
      <c r="K35" s="327"/>
    </row>
    <row r="36" spans="1:11" ht="25.5">
      <c r="A36" s="573"/>
      <c r="B36" s="172" t="s">
        <v>134</v>
      </c>
      <c r="C36" s="171" t="s">
        <v>25</v>
      </c>
      <c r="D36" s="171" t="s">
        <v>135</v>
      </c>
      <c r="E36" s="70" t="s">
        <v>20</v>
      </c>
      <c r="F36" s="76" t="b">
        <v>0</v>
      </c>
      <c r="G36" s="76" t="b">
        <v>0</v>
      </c>
      <c r="H36" s="298" t="s">
        <v>106</v>
      </c>
      <c r="I36" s="202"/>
    </row>
    <row r="37" spans="1:11" ht="25.5">
      <c r="A37" s="573"/>
      <c r="B37" s="172" t="s">
        <v>136</v>
      </c>
      <c r="C37" s="171" t="s">
        <v>25</v>
      </c>
      <c r="D37" s="171" t="s">
        <v>137</v>
      </c>
      <c r="E37" s="70" t="s">
        <v>179</v>
      </c>
      <c r="F37" s="76" t="b">
        <v>0</v>
      </c>
      <c r="G37" s="76" t="b">
        <v>0</v>
      </c>
      <c r="H37" s="298" t="s">
        <v>106</v>
      </c>
      <c r="I37" s="202"/>
    </row>
    <row r="38" spans="1:11" ht="25.5">
      <c r="A38" s="573"/>
      <c r="B38" s="172" t="s">
        <v>138</v>
      </c>
      <c r="C38" s="171" t="s">
        <v>25</v>
      </c>
      <c r="D38" s="171" t="s">
        <v>139</v>
      </c>
      <c r="E38" s="70" t="s">
        <v>290</v>
      </c>
      <c r="F38" s="76" t="b">
        <v>0</v>
      </c>
      <c r="G38" s="76" t="b">
        <v>0</v>
      </c>
      <c r="H38" s="298" t="s">
        <v>106</v>
      </c>
      <c r="I38" s="202"/>
    </row>
    <row r="39" spans="1:11" ht="25.5">
      <c r="A39" s="573"/>
      <c r="B39" s="172" t="s">
        <v>380</v>
      </c>
      <c r="C39" s="171" t="s">
        <v>25</v>
      </c>
      <c r="D39" s="171" t="s">
        <v>381</v>
      </c>
      <c r="E39" s="70" t="s">
        <v>252</v>
      </c>
      <c r="F39" s="76" t="b">
        <v>0</v>
      </c>
      <c r="G39" s="76" t="b">
        <v>0</v>
      </c>
      <c r="H39" s="298" t="s">
        <v>106</v>
      </c>
      <c r="I39" s="202"/>
    </row>
    <row r="40" spans="1:11" ht="25.5">
      <c r="A40" s="547"/>
      <c r="B40" s="328" t="s">
        <v>770</v>
      </c>
      <c r="C40" s="169" t="s">
        <v>25</v>
      </c>
      <c r="D40" s="169" t="s">
        <v>770</v>
      </c>
      <c r="E40" s="87" t="s">
        <v>771</v>
      </c>
      <c r="F40" s="316" t="b">
        <v>0</v>
      </c>
      <c r="G40" s="316" t="b">
        <v>0</v>
      </c>
      <c r="H40" s="298" t="s">
        <v>106</v>
      </c>
      <c r="I40" s="202"/>
      <c r="K40" s="327"/>
    </row>
    <row r="41" spans="1:11" ht="63.75">
      <c r="A41" s="581" t="s">
        <v>772</v>
      </c>
      <c r="B41" s="329" t="s">
        <v>773</v>
      </c>
      <c r="C41" s="330" t="s">
        <v>774</v>
      </c>
      <c r="D41" s="331" t="s">
        <v>775</v>
      </c>
      <c r="E41" s="112" t="s">
        <v>378</v>
      </c>
      <c r="F41" s="176" t="b">
        <v>0</v>
      </c>
      <c r="G41" s="177" t="s">
        <v>151</v>
      </c>
      <c r="H41" s="332" t="s">
        <v>776</v>
      </c>
      <c r="I41" s="333"/>
      <c r="K41" s="333"/>
    </row>
    <row r="42" spans="1:11" ht="76.5">
      <c r="A42" s="557"/>
      <c r="B42" s="329" t="s">
        <v>777</v>
      </c>
      <c r="C42" s="330" t="s">
        <v>77</v>
      </c>
      <c r="D42" s="334" t="s">
        <v>778</v>
      </c>
      <c r="E42" s="112" t="s">
        <v>160</v>
      </c>
      <c r="F42" s="176" t="b">
        <v>0</v>
      </c>
      <c r="G42" s="177" t="s">
        <v>151</v>
      </c>
      <c r="H42" s="332" t="s">
        <v>779</v>
      </c>
      <c r="I42" s="335"/>
      <c r="K42" s="336"/>
    </row>
    <row r="43" spans="1:11" ht="12.75">
      <c r="A43" s="557"/>
      <c r="B43" s="173" t="s">
        <v>780</v>
      </c>
      <c r="C43" s="337" t="s">
        <v>77</v>
      </c>
      <c r="D43" s="338" t="s">
        <v>781</v>
      </c>
      <c r="E43" s="112" t="s">
        <v>341</v>
      </c>
      <c r="F43" s="176" t="b">
        <v>0</v>
      </c>
      <c r="G43" s="177" t="s">
        <v>151</v>
      </c>
      <c r="H43" s="339" t="s">
        <v>24</v>
      </c>
      <c r="I43" s="340"/>
      <c r="K43" s="340"/>
    </row>
    <row r="44" spans="1:11" ht="63.75">
      <c r="A44" s="557"/>
      <c r="B44" s="173" t="s">
        <v>782</v>
      </c>
      <c r="C44" s="337" t="s">
        <v>783</v>
      </c>
      <c r="D44" s="338" t="s">
        <v>782</v>
      </c>
      <c r="E44" s="112" t="s">
        <v>185</v>
      </c>
      <c r="F44" s="176" t="b">
        <v>0</v>
      </c>
      <c r="G44" s="177" t="s">
        <v>151</v>
      </c>
      <c r="H44" s="332" t="s">
        <v>784</v>
      </c>
      <c r="I44" s="341"/>
      <c r="K44" s="341"/>
    </row>
    <row r="45" spans="1:11" ht="12.75">
      <c r="A45" s="557"/>
      <c r="B45" s="173" t="s">
        <v>785</v>
      </c>
      <c r="C45" s="337" t="s">
        <v>783</v>
      </c>
      <c r="D45" s="342" t="s">
        <v>785</v>
      </c>
      <c r="E45" s="112" t="s">
        <v>37</v>
      </c>
      <c r="F45" s="176" t="b">
        <v>0</v>
      </c>
      <c r="G45" s="177" t="s">
        <v>151</v>
      </c>
      <c r="H45" s="339" t="s">
        <v>151</v>
      </c>
      <c r="I45" s="343"/>
    </row>
    <row r="46" spans="1:11" ht="12.75">
      <c r="A46" s="557"/>
      <c r="B46" s="173" t="s">
        <v>786</v>
      </c>
      <c r="C46" s="337" t="s">
        <v>77</v>
      </c>
      <c r="D46" s="338" t="s">
        <v>787</v>
      </c>
      <c r="E46" s="112" t="s">
        <v>341</v>
      </c>
      <c r="F46" s="176" t="b">
        <v>0</v>
      </c>
      <c r="G46" s="177" t="s">
        <v>151</v>
      </c>
      <c r="H46" s="339" t="s">
        <v>788</v>
      </c>
      <c r="I46" s="345"/>
      <c r="K46" s="345"/>
    </row>
    <row r="47" spans="1:11" ht="12.75">
      <c r="A47" s="557"/>
      <c r="B47" s="173" t="s">
        <v>789</v>
      </c>
      <c r="C47" s="337" t="s">
        <v>77</v>
      </c>
      <c r="D47" s="338" t="s">
        <v>790</v>
      </c>
      <c r="E47" s="112" t="s">
        <v>157</v>
      </c>
      <c r="F47" s="176" t="b">
        <v>0</v>
      </c>
      <c r="G47" s="177" t="s">
        <v>151</v>
      </c>
      <c r="H47" s="346" t="s">
        <v>791</v>
      </c>
      <c r="I47" s="347"/>
      <c r="K47" s="347"/>
    </row>
    <row r="48" spans="1:11" ht="12.75">
      <c r="A48" s="557"/>
      <c r="B48" s="173" t="s">
        <v>792</v>
      </c>
      <c r="C48" s="337" t="s">
        <v>77</v>
      </c>
      <c r="D48" s="338" t="s">
        <v>793</v>
      </c>
      <c r="E48" s="112" t="s">
        <v>341</v>
      </c>
      <c r="F48" s="176" t="b">
        <v>0</v>
      </c>
      <c r="G48" s="177" t="s">
        <v>151</v>
      </c>
      <c r="H48" s="346" t="s">
        <v>794</v>
      </c>
      <c r="I48" s="345"/>
      <c r="K48" s="345"/>
    </row>
    <row r="49" spans="1:11" ht="12.75">
      <c r="A49" s="557"/>
      <c r="B49" s="173" t="s">
        <v>795</v>
      </c>
      <c r="C49" s="337" t="s">
        <v>77</v>
      </c>
      <c r="D49" s="338" t="s">
        <v>796</v>
      </c>
      <c r="E49" s="112" t="s">
        <v>157</v>
      </c>
      <c r="F49" s="176" t="b">
        <v>0</v>
      </c>
      <c r="G49" s="177" t="s">
        <v>151</v>
      </c>
      <c r="H49" s="346" t="s">
        <v>797</v>
      </c>
      <c r="I49" s="345"/>
      <c r="K49" s="345"/>
    </row>
    <row r="50" spans="1:11" ht="12.75">
      <c r="A50" s="557"/>
      <c r="B50" s="173" t="s">
        <v>798</v>
      </c>
      <c r="C50" s="337" t="s">
        <v>77</v>
      </c>
      <c r="D50" s="338" t="s">
        <v>799</v>
      </c>
      <c r="E50" s="112" t="s">
        <v>157</v>
      </c>
      <c r="F50" s="176" t="b">
        <v>0</v>
      </c>
      <c r="G50" s="177" t="s">
        <v>151</v>
      </c>
      <c r="H50" s="346" t="s">
        <v>800</v>
      </c>
      <c r="I50" s="347"/>
      <c r="K50" s="121"/>
    </row>
    <row r="51" spans="1:11" ht="63.75">
      <c r="A51" s="557"/>
      <c r="B51" s="173" t="s">
        <v>148</v>
      </c>
      <c r="C51" s="174" t="s">
        <v>149</v>
      </c>
      <c r="D51" s="348" t="s">
        <v>148</v>
      </c>
      <c r="E51" s="112" t="s">
        <v>384</v>
      </c>
      <c r="F51" s="176" t="b">
        <v>0</v>
      </c>
      <c r="G51" s="177" t="s">
        <v>151</v>
      </c>
      <c r="H51" s="299" t="s">
        <v>513</v>
      </c>
      <c r="I51" s="349"/>
    </row>
    <row r="52" spans="1:11" ht="12.75">
      <c r="A52" s="557"/>
      <c r="B52" s="173" t="s">
        <v>801</v>
      </c>
      <c r="C52" s="174" t="s">
        <v>802</v>
      </c>
      <c r="D52" s="348" t="s">
        <v>801</v>
      </c>
      <c r="E52" s="112" t="s">
        <v>803</v>
      </c>
      <c r="F52" s="176" t="b">
        <v>0</v>
      </c>
      <c r="G52" s="177" t="s">
        <v>151</v>
      </c>
      <c r="H52" s="317" t="s">
        <v>804</v>
      </c>
      <c r="I52" s="349"/>
    </row>
    <row r="53" spans="1:11" ht="12.75">
      <c r="A53" s="561"/>
      <c r="B53" s="173" t="s">
        <v>805</v>
      </c>
      <c r="C53" s="174" t="s">
        <v>149</v>
      </c>
      <c r="D53" s="348" t="s">
        <v>805</v>
      </c>
      <c r="E53" s="112" t="s">
        <v>806</v>
      </c>
      <c r="F53" s="176" t="b">
        <v>0</v>
      </c>
      <c r="G53" s="177" t="s">
        <v>151</v>
      </c>
      <c r="H53" s="317" t="s">
        <v>804</v>
      </c>
      <c r="I53" s="349"/>
    </row>
    <row r="54" spans="1:11" ht="12.75">
      <c r="A54" s="228"/>
      <c r="B54" s="4"/>
      <c r="E54" s="265"/>
      <c r="F54" s="266"/>
      <c r="G54" s="266"/>
      <c r="H54" s="305"/>
      <c r="I54" s="268"/>
      <c r="K54" s="241"/>
    </row>
    <row r="55" spans="1:11" ht="12.75">
      <c r="A55" s="582" t="s">
        <v>853</v>
      </c>
      <c r="B55" s="358" t="s">
        <v>854</v>
      </c>
      <c r="C55" s="368" t="s">
        <v>885</v>
      </c>
      <c r="D55" s="369" t="s">
        <v>886</v>
      </c>
      <c r="E55" s="256"/>
      <c r="F55" s="271"/>
      <c r="G55" s="271"/>
      <c r="H55" s="305"/>
      <c r="I55" s="268"/>
      <c r="K55" s="241"/>
    </row>
    <row r="56" spans="1:11" ht="12.75">
      <c r="A56" s="583"/>
      <c r="B56" s="229" t="s">
        <v>30</v>
      </c>
      <c r="C56" s="360"/>
      <c r="E56" s="265"/>
      <c r="F56" s="271"/>
      <c r="G56" s="271"/>
      <c r="H56" s="305"/>
      <c r="I56" s="268"/>
      <c r="K56" s="241"/>
    </row>
    <row r="57" spans="1:11" ht="12.75">
      <c r="A57" s="583"/>
      <c r="B57" s="229" t="s">
        <v>35</v>
      </c>
      <c r="C57" s="361"/>
      <c r="G57" s="271"/>
      <c r="H57" s="305"/>
      <c r="I57" s="268"/>
      <c r="K57" s="241"/>
    </row>
    <row r="58" spans="1:11" ht="12.75">
      <c r="A58" s="583"/>
      <c r="B58" s="229" t="s">
        <v>857</v>
      </c>
      <c r="C58" s="361"/>
      <c r="G58" s="271"/>
      <c r="H58" s="305"/>
      <c r="I58" s="268"/>
      <c r="K58" s="241"/>
    </row>
    <row r="59" spans="1:11" ht="12.75">
      <c r="A59" s="362"/>
      <c r="B59" s="7" t="s">
        <v>858</v>
      </c>
      <c r="C59" s="361"/>
      <c r="G59" s="271"/>
      <c r="H59" s="305"/>
      <c r="I59" s="268"/>
      <c r="K59" s="241"/>
    </row>
    <row r="60" spans="1:11" ht="12.75">
      <c r="A60" s="362"/>
      <c r="B60" s="7" t="s">
        <v>859</v>
      </c>
      <c r="C60" s="361"/>
      <c r="G60" s="271"/>
      <c r="H60" s="305"/>
      <c r="I60" s="268"/>
      <c r="K60" s="241"/>
    </row>
    <row r="61" spans="1:11" ht="12.75">
      <c r="A61" s="362"/>
      <c r="B61" s="7" t="s">
        <v>860</v>
      </c>
      <c r="C61" s="361"/>
      <c r="G61" s="271"/>
      <c r="H61" s="305"/>
      <c r="I61" s="268"/>
      <c r="K61" s="241"/>
    </row>
    <row r="62" spans="1:11" ht="12.75">
      <c r="A62" s="362"/>
      <c r="B62" s="7" t="s">
        <v>861</v>
      </c>
      <c r="C62" s="361"/>
      <c r="E62" s="265"/>
      <c r="F62" s="271"/>
      <c r="G62" s="271"/>
      <c r="H62" s="305"/>
      <c r="I62" s="268"/>
      <c r="K62" s="241"/>
    </row>
    <row r="63" spans="1:11" ht="12.75">
      <c r="A63" s="363"/>
      <c r="B63" s="237" t="s">
        <v>862</v>
      </c>
      <c r="C63" s="238"/>
      <c r="E63" s="265"/>
      <c r="F63" s="271"/>
      <c r="G63" s="271"/>
      <c r="H63" s="305"/>
      <c r="I63" s="268"/>
      <c r="K63" s="241"/>
    </row>
    <row r="64" spans="1:11" ht="12.75">
      <c r="A64" s="3"/>
      <c r="B64" s="4"/>
      <c r="C64" s="241"/>
      <c r="E64" s="265"/>
      <c r="F64" s="271"/>
      <c r="G64" s="271"/>
      <c r="H64" s="305"/>
      <c r="I64" s="268"/>
      <c r="K64" s="241"/>
    </row>
    <row r="65" spans="1:11" ht="25.5">
      <c r="A65" s="1" t="s">
        <v>615</v>
      </c>
      <c r="B65" s="244"/>
      <c r="E65" s="265"/>
      <c r="F65" s="271"/>
      <c r="G65" s="271"/>
      <c r="H65" s="305"/>
      <c r="I65" s="268"/>
      <c r="K65" s="241"/>
    </row>
    <row r="66" spans="1:11" ht="12.75">
      <c r="E66" s="265"/>
      <c r="F66" s="271"/>
      <c r="G66" s="271"/>
      <c r="H66" s="305"/>
      <c r="I66" s="268"/>
      <c r="K66" s="241"/>
    </row>
    <row r="67" spans="1:11" ht="12.75">
      <c r="A67" s="247" t="s">
        <v>616</v>
      </c>
      <c r="B67" s="248" t="s">
        <v>617</v>
      </c>
      <c r="C67" s="249"/>
      <c r="E67" s="265"/>
      <c r="F67" s="271"/>
      <c r="G67" s="271"/>
      <c r="H67" s="305"/>
      <c r="I67" s="268"/>
      <c r="K67" s="241"/>
    </row>
    <row r="68" spans="1:11" ht="12.75">
      <c r="A68" s="250"/>
      <c r="B68" s="251" t="s">
        <v>618</v>
      </c>
      <c r="C68" s="252"/>
      <c r="D68" s="252"/>
      <c r="E68" s="280"/>
      <c r="F68" s="271"/>
      <c r="G68" s="271"/>
      <c r="H68" s="305"/>
      <c r="I68" s="268"/>
      <c r="K68" s="241"/>
    </row>
    <row r="69" spans="1:11" ht="12.75">
      <c r="A69" s="250"/>
      <c r="B69" s="256" t="s">
        <v>619</v>
      </c>
      <c r="C69" s="257"/>
      <c r="E69" s="265"/>
      <c r="F69" s="271"/>
      <c r="G69" s="271"/>
      <c r="H69" s="305"/>
      <c r="I69" s="268"/>
      <c r="K69" s="241"/>
    </row>
    <row r="70" spans="1:11" ht="12.75">
      <c r="A70" s="250"/>
      <c r="B70" s="256" t="s">
        <v>620</v>
      </c>
      <c r="C70" s="257"/>
      <c r="E70" s="265"/>
      <c r="F70" s="271"/>
      <c r="G70" s="271"/>
      <c r="H70" s="305"/>
      <c r="I70" s="268"/>
      <c r="K70" s="241"/>
    </row>
    <row r="71" spans="1:11" ht="12.75">
      <c r="A71" s="259"/>
      <c r="B71" s="260" t="s">
        <v>621</v>
      </c>
      <c r="C71" s="261"/>
      <c r="E71" s="265"/>
      <c r="F71" s="271"/>
      <c r="G71" s="271"/>
      <c r="H71" s="305"/>
      <c r="I71" s="268"/>
      <c r="K71" s="241"/>
    </row>
    <row r="72" spans="1:11" ht="12.75">
      <c r="A72" s="3"/>
      <c r="B72" s="4"/>
      <c r="E72" s="265"/>
      <c r="F72" s="271"/>
      <c r="G72" s="271"/>
      <c r="H72" s="305"/>
      <c r="I72" s="268"/>
      <c r="K72" s="241"/>
    </row>
    <row r="73" spans="1:11" ht="12.75">
      <c r="A73" s="3"/>
      <c r="B73" s="4"/>
      <c r="E73" s="265"/>
      <c r="F73" s="271"/>
      <c r="G73" s="271"/>
      <c r="H73" s="305"/>
      <c r="I73" s="268"/>
      <c r="K73" s="241"/>
    </row>
    <row r="74" spans="1:11" ht="12.75">
      <c r="A74" s="3"/>
      <c r="B74" s="4"/>
      <c r="E74" s="265"/>
      <c r="F74" s="271"/>
      <c r="G74" s="271"/>
      <c r="H74" s="305"/>
      <c r="I74" s="268"/>
      <c r="K74" s="241"/>
    </row>
    <row r="75" spans="1:11" ht="12.75">
      <c r="A75" s="3"/>
      <c r="B75" s="4"/>
      <c r="E75" s="265"/>
      <c r="F75" s="271"/>
      <c r="G75" s="271"/>
      <c r="H75" s="305"/>
      <c r="I75" s="268"/>
      <c r="K75" s="241"/>
    </row>
    <row r="76" spans="1:11" ht="12.75">
      <c r="A76" s="3"/>
      <c r="B76" s="4"/>
      <c r="E76" s="265"/>
      <c r="F76" s="271"/>
      <c r="G76" s="271"/>
      <c r="H76" s="305"/>
      <c r="I76" s="268"/>
      <c r="K76" s="241"/>
    </row>
    <row r="77" spans="1:11" ht="12.75">
      <c r="A77" s="3"/>
      <c r="B77" s="4"/>
      <c r="E77" s="265"/>
      <c r="F77" s="271"/>
      <c r="G77" s="271"/>
      <c r="H77" s="305"/>
      <c r="I77" s="268"/>
      <c r="K77" s="241"/>
    </row>
    <row r="78" spans="1:11" ht="12.75">
      <c r="A78" s="3"/>
      <c r="B78" s="4"/>
      <c r="E78" s="265"/>
      <c r="F78" s="271"/>
      <c r="G78" s="271"/>
      <c r="H78" s="305"/>
      <c r="I78" s="268"/>
      <c r="K78" s="241"/>
    </row>
    <row r="79" spans="1:11" ht="12.75">
      <c r="A79" s="3"/>
      <c r="B79" s="4"/>
      <c r="E79" s="265"/>
      <c r="F79" s="271"/>
      <c r="G79" s="271"/>
      <c r="H79" s="305"/>
      <c r="I79" s="268"/>
      <c r="K79" s="241"/>
    </row>
    <row r="80" spans="1:11" ht="12.75">
      <c r="A80" s="3"/>
      <c r="B80" s="4"/>
      <c r="E80" s="265"/>
      <c r="F80" s="271"/>
      <c r="G80" s="271"/>
      <c r="H80" s="305"/>
      <c r="I80" s="268"/>
      <c r="K80" s="241"/>
    </row>
    <row r="81" spans="1:11" ht="12.75">
      <c r="A81" s="3"/>
      <c r="B81" s="4"/>
      <c r="E81" s="265"/>
      <c r="F81" s="271"/>
      <c r="G81" s="271"/>
      <c r="H81" s="305"/>
      <c r="I81" s="268"/>
      <c r="K81" s="241"/>
    </row>
    <row r="82" spans="1:11" ht="12.75">
      <c r="A82" s="3"/>
      <c r="B82" s="4"/>
      <c r="E82" s="265"/>
      <c r="F82" s="271"/>
      <c r="G82" s="271"/>
      <c r="H82" s="305"/>
      <c r="I82" s="268"/>
      <c r="K82" s="241"/>
    </row>
    <row r="83" spans="1:11" ht="12.75">
      <c r="A83" s="3"/>
      <c r="B83" s="4"/>
      <c r="E83" s="265"/>
      <c r="F83" s="271"/>
      <c r="G83" s="271"/>
      <c r="H83" s="305"/>
      <c r="I83" s="268"/>
      <c r="K83" s="241"/>
    </row>
    <row r="84" spans="1:11" ht="12.75">
      <c r="A84" s="3"/>
      <c r="B84" s="4"/>
      <c r="E84" s="265"/>
      <c r="F84" s="271"/>
      <c r="G84" s="271"/>
      <c r="H84" s="305"/>
      <c r="I84" s="268"/>
      <c r="K84" s="241"/>
    </row>
    <row r="85" spans="1:11" ht="12.75">
      <c r="A85" s="3"/>
      <c r="B85" s="4"/>
      <c r="E85" s="265"/>
      <c r="F85" s="271"/>
      <c r="G85" s="271"/>
      <c r="H85" s="305"/>
      <c r="I85" s="268"/>
      <c r="K85" s="241"/>
    </row>
    <row r="86" spans="1:11" ht="12.75">
      <c r="A86" s="3"/>
      <c r="B86" s="4"/>
      <c r="E86" s="265"/>
      <c r="F86" s="271"/>
      <c r="G86" s="271"/>
      <c r="H86" s="305"/>
      <c r="I86" s="268"/>
      <c r="K86" s="241"/>
    </row>
    <row r="87" spans="1:11" ht="12.75">
      <c r="A87" s="3"/>
      <c r="B87" s="4"/>
      <c r="E87" s="265"/>
      <c r="F87" s="271"/>
      <c r="G87" s="271"/>
      <c r="H87" s="305"/>
      <c r="I87" s="268"/>
      <c r="K87" s="241"/>
    </row>
    <row r="88" spans="1:11" ht="12.75">
      <c r="A88" s="3"/>
      <c r="B88" s="4"/>
      <c r="E88" s="265"/>
      <c r="F88" s="271"/>
      <c r="G88" s="271"/>
      <c r="H88" s="305"/>
      <c r="I88" s="268"/>
      <c r="K88" s="241"/>
    </row>
    <row r="89" spans="1:11" ht="12.75">
      <c r="A89" s="3"/>
      <c r="B89" s="4"/>
      <c r="E89" s="265"/>
      <c r="F89" s="271"/>
      <c r="G89" s="271"/>
      <c r="H89" s="305"/>
      <c r="I89" s="268"/>
      <c r="K89" s="241"/>
    </row>
    <row r="90" spans="1:11" ht="12.75">
      <c r="A90" s="3"/>
      <c r="B90" s="4"/>
      <c r="E90" s="265"/>
      <c r="F90" s="271"/>
      <c r="G90" s="271"/>
      <c r="H90" s="305"/>
      <c r="I90" s="268"/>
      <c r="K90" s="241"/>
    </row>
    <row r="91" spans="1:11" ht="12.75">
      <c r="A91" s="3"/>
      <c r="B91" s="4"/>
      <c r="E91" s="265"/>
      <c r="F91" s="271"/>
      <c r="G91" s="271"/>
      <c r="H91" s="305"/>
      <c r="I91" s="268"/>
      <c r="K91" s="241"/>
    </row>
    <row r="92" spans="1:11" ht="12.75">
      <c r="A92" s="3"/>
      <c r="B92" s="4"/>
      <c r="E92" s="265"/>
      <c r="F92" s="271"/>
      <c r="G92" s="271"/>
      <c r="H92" s="305"/>
      <c r="I92" s="268"/>
      <c r="K92" s="241"/>
    </row>
    <row r="93" spans="1:11" ht="12.75">
      <c r="A93" s="3"/>
      <c r="B93" s="4"/>
      <c r="E93" s="265"/>
      <c r="F93" s="271"/>
      <c r="G93" s="271"/>
      <c r="H93" s="305"/>
      <c r="I93" s="268"/>
      <c r="K93" s="241"/>
    </row>
    <row r="94" spans="1:11" ht="12.75">
      <c r="A94" s="3"/>
      <c r="B94" s="4"/>
      <c r="E94" s="265"/>
      <c r="F94" s="271"/>
      <c r="G94" s="271"/>
      <c r="H94" s="305"/>
      <c r="I94" s="268"/>
      <c r="K94" s="241"/>
    </row>
    <row r="95" spans="1:11" ht="12.75">
      <c r="A95" s="3"/>
      <c r="B95" s="4"/>
      <c r="E95" s="265"/>
      <c r="F95" s="271"/>
      <c r="G95" s="271"/>
      <c r="H95" s="305"/>
      <c r="I95" s="268"/>
      <c r="K95" s="241"/>
    </row>
    <row r="96" spans="1:11" ht="12.75">
      <c r="A96" s="3"/>
      <c r="B96" s="4"/>
      <c r="E96" s="265"/>
      <c r="F96" s="271"/>
      <c r="G96" s="271"/>
      <c r="H96" s="305"/>
      <c r="I96" s="268"/>
      <c r="K96" s="241"/>
    </row>
    <row r="97" spans="1:11" ht="12.75">
      <c r="A97" s="3"/>
      <c r="B97" s="4"/>
      <c r="E97" s="265"/>
      <c r="F97" s="271"/>
      <c r="G97" s="271"/>
      <c r="H97" s="305"/>
      <c r="I97" s="268"/>
      <c r="K97" s="241"/>
    </row>
    <row r="98" spans="1:11" ht="12.75">
      <c r="A98" s="3"/>
      <c r="B98" s="4"/>
      <c r="E98" s="265"/>
      <c r="F98" s="271"/>
      <c r="G98" s="271"/>
      <c r="H98" s="305"/>
      <c r="I98" s="268"/>
      <c r="K98" s="241"/>
    </row>
    <row r="99" spans="1:11" ht="12.75">
      <c r="A99" s="3"/>
      <c r="B99" s="4"/>
      <c r="E99" s="265"/>
      <c r="F99" s="271"/>
      <c r="G99" s="271"/>
      <c r="H99" s="305"/>
      <c r="I99" s="268"/>
      <c r="K99" s="241"/>
    </row>
    <row r="100" spans="1:11" ht="12.75">
      <c r="A100" s="3"/>
      <c r="B100" s="4"/>
      <c r="E100" s="265"/>
      <c r="F100" s="271"/>
      <c r="G100" s="271"/>
      <c r="H100" s="305"/>
      <c r="I100" s="268"/>
      <c r="K100" s="241"/>
    </row>
    <row r="101" spans="1:11" ht="12.75">
      <c r="A101" s="3"/>
      <c r="B101" s="4"/>
      <c r="E101" s="265"/>
      <c r="F101" s="271"/>
      <c r="G101" s="271"/>
      <c r="H101" s="305"/>
      <c r="I101" s="268"/>
      <c r="K101" s="241"/>
    </row>
    <row r="102" spans="1:11" ht="12.75">
      <c r="A102" s="3"/>
      <c r="B102" s="4"/>
      <c r="E102" s="265"/>
      <c r="F102" s="271"/>
      <c r="G102" s="271"/>
      <c r="H102" s="305"/>
      <c r="I102" s="268"/>
      <c r="K102" s="241"/>
    </row>
    <row r="103" spans="1:11" ht="12.75">
      <c r="A103" s="3"/>
      <c r="B103" s="4"/>
      <c r="E103" s="265"/>
      <c r="F103" s="271"/>
      <c r="G103" s="271"/>
      <c r="H103" s="305"/>
      <c r="I103" s="268"/>
      <c r="K103" s="241"/>
    </row>
    <row r="104" spans="1:11" ht="12.75">
      <c r="A104" s="3"/>
      <c r="B104" s="4"/>
      <c r="E104" s="265"/>
      <c r="F104" s="271"/>
      <c r="G104" s="271"/>
      <c r="H104" s="305"/>
      <c r="I104" s="268"/>
      <c r="K104" s="241"/>
    </row>
    <row r="105" spans="1:11" ht="12.75">
      <c r="A105" s="3"/>
      <c r="B105" s="4"/>
      <c r="E105" s="265"/>
      <c r="F105" s="271"/>
      <c r="G105" s="271"/>
      <c r="H105" s="305"/>
      <c r="I105" s="268"/>
      <c r="K105" s="241"/>
    </row>
    <row r="106" spans="1:11" ht="12.75">
      <c r="A106" s="3"/>
      <c r="B106" s="4"/>
      <c r="E106" s="265"/>
      <c r="F106" s="271"/>
      <c r="G106" s="271"/>
      <c r="H106" s="305"/>
      <c r="I106" s="268"/>
      <c r="K106" s="241"/>
    </row>
    <row r="107" spans="1:11" ht="12.75">
      <c r="A107" s="3"/>
      <c r="B107" s="4"/>
      <c r="E107" s="265"/>
      <c r="F107" s="271"/>
      <c r="G107" s="271"/>
      <c r="H107" s="305"/>
      <c r="I107" s="268"/>
      <c r="K107" s="241"/>
    </row>
    <row r="108" spans="1:11" ht="12.75">
      <c r="A108" s="3"/>
      <c r="B108" s="4"/>
      <c r="E108" s="265"/>
      <c r="F108" s="271"/>
      <c r="G108" s="271"/>
      <c r="H108" s="305"/>
      <c r="I108" s="268"/>
      <c r="K108" s="241"/>
    </row>
    <row r="109" spans="1:11" ht="12.75">
      <c r="A109" s="3"/>
      <c r="B109" s="4"/>
      <c r="E109" s="265"/>
      <c r="F109" s="271"/>
      <c r="G109" s="271"/>
      <c r="H109" s="305"/>
      <c r="I109" s="268"/>
      <c r="K109" s="241"/>
    </row>
    <row r="110" spans="1:11" ht="12.75">
      <c r="A110" s="3"/>
      <c r="B110" s="4"/>
      <c r="E110" s="265"/>
      <c r="F110" s="271"/>
      <c r="G110" s="271"/>
      <c r="H110" s="305"/>
      <c r="I110" s="268"/>
      <c r="K110" s="241"/>
    </row>
    <row r="111" spans="1:11" ht="12.75">
      <c r="A111" s="3"/>
      <c r="B111" s="4"/>
      <c r="E111" s="265"/>
      <c r="F111" s="271"/>
      <c r="G111" s="271"/>
      <c r="H111" s="305"/>
      <c r="I111" s="268"/>
      <c r="K111" s="241"/>
    </row>
    <row r="112" spans="1:11" ht="12.75">
      <c r="A112" s="3"/>
      <c r="B112" s="4"/>
      <c r="E112" s="265"/>
      <c r="F112" s="271"/>
      <c r="G112" s="271"/>
      <c r="H112" s="305"/>
      <c r="I112" s="268"/>
      <c r="K112" s="241"/>
    </row>
    <row r="113" spans="1:11" ht="12.75">
      <c r="A113" s="3"/>
      <c r="B113" s="4"/>
      <c r="E113" s="265"/>
      <c r="F113" s="271"/>
      <c r="G113" s="271"/>
      <c r="H113" s="305"/>
      <c r="I113" s="268"/>
      <c r="K113" s="241"/>
    </row>
    <row r="114" spans="1:11" ht="12.75">
      <c r="A114" s="3"/>
      <c r="B114" s="4"/>
      <c r="E114" s="265"/>
      <c r="F114" s="271"/>
      <c r="G114" s="271"/>
      <c r="H114" s="305"/>
      <c r="I114" s="268"/>
      <c r="K114" s="241"/>
    </row>
    <row r="115" spans="1:11" ht="12.75">
      <c r="A115" s="3"/>
      <c r="B115" s="4"/>
      <c r="E115" s="265"/>
      <c r="F115" s="271"/>
      <c r="G115" s="271"/>
      <c r="H115" s="305"/>
      <c r="I115" s="268"/>
      <c r="K115" s="241"/>
    </row>
    <row r="116" spans="1:11" ht="12.75">
      <c r="A116" s="3"/>
      <c r="B116" s="4"/>
      <c r="E116" s="265"/>
      <c r="F116" s="271"/>
      <c r="G116" s="271"/>
      <c r="H116" s="305"/>
      <c r="I116" s="268"/>
      <c r="K116" s="241"/>
    </row>
    <row r="117" spans="1:11" ht="12.75">
      <c r="A117" s="3"/>
      <c r="B117" s="4"/>
      <c r="E117" s="265"/>
      <c r="F117" s="271"/>
      <c r="G117" s="271"/>
      <c r="H117" s="305"/>
      <c r="I117" s="268"/>
      <c r="K117" s="241"/>
    </row>
    <row r="118" spans="1:11" ht="12.75">
      <c r="A118" s="3"/>
      <c r="B118" s="4"/>
      <c r="E118" s="265"/>
      <c r="F118" s="271"/>
      <c r="G118" s="271"/>
      <c r="H118" s="305"/>
      <c r="I118" s="268"/>
      <c r="K118" s="241"/>
    </row>
    <row r="119" spans="1:11" ht="12.75">
      <c r="A119" s="3"/>
      <c r="B119" s="4"/>
      <c r="E119" s="265"/>
      <c r="F119" s="271"/>
      <c r="G119" s="271"/>
      <c r="H119" s="305"/>
      <c r="I119" s="268"/>
      <c r="K119" s="241"/>
    </row>
    <row r="120" spans="1:11" ht="12.75">
      <c r="A120" s="3"/>
      <c r="B120" s="4"/>
      <c r="E120" s="265"/>
      <c r="F120" s="271"/>
      <c r="G120" s="271"/>
      <c r="H120" s="305"/>
      <c r="I120" s="268"/>
      <c r="K120" s="241"/>
    </row>
    <row r="121" spans="1:11" ht="12.75">
      <c r="A121" s="3"/>
      <c r="B121" s="4"/>
      <c r="E121" s="265"/>
      <c r="F121" s="271"/>
      <c r="G121" s="271"/>
      <c r="H121" s="305"/>
      <c r="I121" s="268"/>
      <c r="K121" s="241"/>
    </row>
    <row r="122" spans="1:11" ht="12.75">
      <c r="A122" s="3"/>
      <c r="B122" s="4"/>
      <c r="E122" s="265"/>
      <c r="F122" s="271"/>
      <c r="G122" s="271"/>
      <c r="H122" s="305"/>
      <c r="I122" s="268"/>
      <c r="K122" s="241"/>
    </row>
    <row r="123" spans="1:11" ht="12.75">
      <c r="A123" s="3"/>
      <c r="B123" s="4"/>
      <c r="E123" s="265"/>
      <c r="F123" s="286"/>
      <c r="G123" s="287"/>
      <c r="H123" s="305"/>
      <c r="I123" s="268"/>
      <c r="K123" s="241"/>
    </row>
    <row r="124" spans="1:11" ht="12.75">
      <c r="A124" s="3"/>
      <c r="B124" s="4"/>
      <c r="E124" s="265"/>
      <c r="F124" s="288"/>
      <c r="G124" s="287"/>
      <c r="H124" s="305"/>
      <c r="I124" s="268"/>
      <c r="K124" s="241"/>
    </row>
    <row r="125" spans="1:11" ht="12.75">
      <c r="A125" s="3"/>
      <c r="B125" s="4"/>
      <c r="E125" s="265"/>
      <c r="F125" s="288"/>
      <c r="G125" s="287"/>
      <c r="H125" s="305"/>
      <c r="I125" s="268"/>
      <c r="K125" s="241"/>
    </row>
    <row r="126" spans="1:11" ht="12.75">
      <c r="A126" s="3"/>
      <c r="B126" s="4"/>
      <c r="E126" s="265"/>
      <c r="F126" s="288"/>
      <c r="G126" s="287"/>
      <c r="H126" s="305"/>
      <c r="I126" s="268"/>
      <c r="K126" s="241"/>
    </row>
    <row r="127" spans="1:11" ht="12.75">
      <c r="A127" s="3"/>
      <c r="B127" s="4"/>
      <c r="E127" s="265"/>
      <c r="F127" s="288"/>
      <c r="G127" s="287"/>
      <c r="H127" s="305"/>
      <c r="I127" s="268"/>
      <c r="K127" s="241"/>
    </row>
    <row r="128" spans="1:11" ht="12.75">
      <c r="A128" s="3"/>
      <c r="B128" s="4"/>
      <c r="E128" s="265"/>
      <c r="F128" s="288"/>
      <c r="G128" s="287"/>
      <c r="H128" s="305"/>
      <c r="I128" s="268"/>
      <c r="K128" s="241"/>
    </row>
    <row r="129" spans="1:11" ht="12.75">
      <c r="A129" s="3"/>
      <c r="B129" s="4"/>
      <c r="E129" s="265"/>
      <c r="F129" s="288"/>
      <c r="G129" s="287"/>
      <c r="H129" s="305"/>
      <c r="I129" s="268"/>
      <c r="K129" s="241"/>
    </row>
    <row r="130" spans="1:11" ht="12.75">
      <c r="A130" s="3"/>
      <c r="B130" s="4"/>
      <c r="E130" s="265"/>
      <c r="F130" s="288"/>
      <c r="G130" s="287"/>
      <c r="H130" s="305"/>
      <c r="I130" s="268"/>
      <c r="K130" s="241"/>
    </row>
    <row r="131" spans="1:11" ht="12.75">
      <c r="A131" s="3"/>
      <c r="B131" s="4"/>
      <c r="E131" s="265"/>
      <c r="F131" s="288"/>
      <c r="G131" s="287"/>
      <c r="H131" s="305"/>
      <c r="I131" s="268"/>
      <c r="K131" s="241"/>
    </row>
    <row r="132" spans="1:11" ht="12.75">
      <c r="A132" s="3"/>
      <c r="B132" s="4"/>
      <c r="E132" s="265"/>
      <c r="F132" s="288"/>
      <c r="G132" s="287"/>
      <c r="H132" s="305"/>
      <c r="I132" s="268"/>
      <c r="K132" s="241"/>
    </row>
    <row r="133" spans="1:11" ht="12.75">
      <c r="A133" s="3"/>
      <c r="B133" s="4"/>
      <c r="E133" s="265"/>
      <c r="F133" s="288"/>
      <c r="G133" s="287"/>
      <c r="H133" s="305"/>
      <c r="I133" s="268"/>
      <c r="K133" s="241"/>
    </row>
    <row r="134" spans="1:11" ht="12.75">
      <c r="A134" s="3"/>
      <c r="B134" s="4"/>
      <c r="E134" s="265"/>
      <c r="F134" s="288"/>
      <c r="G134" s="287"/>
      <c r="H134" s="305"/>
      <c r="I134" s="268"/>
      <c r="K134" s="241"/>
    </row>
    <row r="135" spans="1:11" ht="12.75">
      <c r="A135" s="3"/>
      <c r="B135" s="4"/>
      <c r="E135" s="265"/>
      <c r="F135" s="288"/>
      <c r="G135" s="287"/>
      <c r="H135" s="305"/>
      <c r="I135" s="268"/>
      <c r="K135" s="241"/>
    </row>
    <row r="136" spans="1:11" ht="12.75">
      <c r="A136" s="3"/>
      <c r="B136" s="4"/>
      <c r="E136" s="265"/>
      <c r="F136" s="288"/>
      <c r="G136" s="287"/>
      <c r="H136" s="305"/>
      <c r="I136" s="268"/>
      <c r="K136" s="241"/>
    </row>
    <row r="137" spans="1:11" ht="12.75">
      <c r="A137" s="3"/>
      <c r="B137" s="4"/>
      <c r="E137" s="265"/>
      <c r="F137" s="288"/>
      <c r="G137" s="287"/>
      <c r="H137" s="305"/>
      <c r="I137" s="268"/>
      <c r="K137" s="241"/>
    </row>
    <row r="138" spans="1:11" ht="12.75">
      <c r="A138" s="3"/>
      <c r="B138" s="4"/>
      <c r="E138" s="265"/>
      <c r="F138" s="288"/>
      <c r="G138" s="287"/>
      <c r="H138" s="305"/>
      <c r="I138" s="268"/>
      <c r="K138" s="241"/>
    </row>
    <row r="139" spans="1:11" ht="12.75">
      <c r="A139" s="3"/>
      <c r="B139" s="4"/>
      <c r="E139" s="265"/>
      <c r="F139" s="288"/>
      <c r="G139" s="287"/>
      <c r="H139" s="305"/>
      <c r="I139" s="268"/>
      <c r="K139" s="241"/>
    </row>
    <row r="140" spans="1:11" ht="12.75">
      <c r="A140" s="3"/>
      <c r="B140" s="4"/>
      <c r="E140" s="265"/>
      <c r="F140" s="288"/>
      <c r="G140" s="287"/>
      <c r="H140" s="305"/>
      <c r="I140" s="268"/>
      <c r="K140" s="241"/>
    </row>
    <row r="141" spans="1:11" ht="12.75">
      <c r="A141" s="3"/>
      <c r="B141" s="4"/>
      <c r="E141" s="265"/>
      <c r="F141" s="288"/>
      <c r="G141" s="287"/>
      <c r="H141" s="305"/>
      <c r="I141" s="268"/>
      <c r="K141" s="241"/>
    </row>
    <row r="142" spans="1:11" ht="12.75">
      <c r="A142" s="3"/>
      <c r="B142" s="4"/>
      <c r="E142" s="265"/>
      <c r="F142" s="288"/>
      <c r="G142" s="287"/>
      <c r="H142" s="305"/>
      <c r="I142" s="268"/>
      <c r="K142" s="241"/>
    </row>
    <row r="143" spans="1:11" ht="12.75">
      <c r="A143" s="3"/>
      <c r="B143" s="4"/>
      <c r="E143" s="265"/>
      <c r="F143" s="288"/>
      <c r="G143" s="287"/>
      <c r="H143" s="305"/>
      <c r="I143" s="268"/>
      <c r="K143" s="241"/>
    </row>
    <row r="144" spans="1:11" ht="12.75">
      <c r="A144" s="3"/>
      <c r="B144" s="4"/>
      <c r="E144" s="265"/>
      <c r="F144" s="288"/>
      <c r="G144" s="287"/>
      <c r="H144" s="305"/>
      <c r="I144" s="268"/>
      <c r="K144" s="241"/>
    </row>
    <row r="145" spans="1:11" ht="12.75">
      <c r="A145" s="3"/>
      <c r="B145" s="4"/>
      <c r="E145" s="265"/>
      <c r="F145" s="288"/>
      <c r="G145" s="287"/>
      <c r="H145" s="305"/>
      <c r="I145" s="268"/>
      <c r="K145" s="241"/>
    </row>
    <row r="146" spans="1:11" ht="12.75">
      <c r="A146" s="3"/>
      <c r="B146" s="4"/>
      <c r="E146" s="265"/>
      <c r="F146" s="288"/>
      <c r="G146" s="287"/>
      <c r="H146" s="305"/>
      <c r="I146" s="268"/>
      <c r="K146" s="241"/>
    </row>
    <row r="147" spans="1:11" ht="12.75">
      <c r="A147" s="3"/>
      <c r="B147" s="4"/>
      <c r="E147" s="265"/>
      <c r="F147" s="288"/>
      <c r="G147" s="287"/>
      <c r="H147" s="305"/>
      <c r="I147" s="268"/>
      <c r="K147" s="241"/>
    </row>
    <row r="148" spans="1:11" ht="12.75">
      <c r="A148" s="3"/>
      <c r="B148" s="4"/>
      <c r="E148" s="265"/>
      <c r="F148" s="288"/>
      <c r="G148" s="287"/>
      <c r="H148" s="305"/>
      <c r="I148" s="268"/>
      <c r="K148" s="241"/>
    </row>
    <row r="149" spans="1:11" ht="12.75">
      <c r="A149" s="3"/>
      <c r="B149" s="4"/>
      <c r="E149" s="265"/>
      <c r="F149" s="288"/>
      <c r="G149" s="287"/>
      <c r="H149" s="305"/>
      <c r="I149" s="268"/>
      <c r="K149" s="241"/>
    </row>
    <row r="150" spans="1:11" ht="12.75">
      <c r="A150" s="3"/>
      <c r="B150" s="4"/>
      <c r="E150" s="265"/>
      <c r="F150" s="288"/>
      <c r="G150" s="287"/>
      <c r="H150" s="305"/>
      <c r="I150" s="268"/>
      <c r="K150" s="241"/>
    </row>
    <row r="151" spans="1:11" ht="12.75">
      <c r="A151" s="3"/>
      <c r="B151" s="4"/>
      <c r="E151" s="265"/>
      <c r="F151" s="288"/>
      <c r="G151" s="287"/>
      <c r="H151" s="305"/>
      <c r="I151" s="268"/>
      <c r="K151" s="241"/>
    </row>
    <row r="152" spans="1:11" ht="12.75">
      <c r="A152" s="3"/>
      <c r="B152" s="4"/>
      <c r="E152" s="265"/>
      <c r="F152" s="288"/>
      <c r="G152" s="287"/>
      <c r="H152" s="305"/>
      <c r="I152" s="268"/>
      <c r="K152" s="241"/>
    </row>
    <row r="153" spans="1:11" ht="12.75">
      <c r="A153" s="3"/>
      <c r="B153" s="4"/>
      <c r="E153" s="265"/>
      <c r="F153" s="288"/>
      <c r="G153" s="287"/>
      <c r="H153" s="305"/>
      <c r="I153" s="268"/>
      <c r="K153" s="241"/>
    </row>
    <row r="154" spans="1:11" ht="12.75">
      <c r="A154" s="3"/>
      <c r="B154" s="4"/>
      <c r="E154" s="265"/>
      <c r="F154" s="288"/>
      <c r="G154" s="287"/>
      <c r="H154" s="305"/>
      <c r="I154" s="268"/>
      <c r="K154" s="241"/>
    </row>
    <row r="155" spans="1:11" ht="12.75">
      <c r="A155" s="3"/>
      <c r="B155" s="4"/>
      <c r="E155" s="265"/>
      <c r="F155" s="288"/>
      <c r="G155" s="287"/>
      <c r="H155" s="305"/>
      <c r="I155" s="268"/>
      <c r="K155" s="241"/>
    </row>
    <row r="156" spans="1:11" ht="12.75">
      <c r="A156" s="3"/>
      <c r="B156" s="4"/>
      <c r="E156" s="265"/>
      <c r="F156" s="288"/>
      <c r="G156" s="287"/>
      <c r="H156" s="305"/>
      <c r="I156" s="268"/>
      <c r="K156" s="241"/>
    </row>
    <row r="157" spans="1:11" ht="12.75">
      <c r="A157" s="3"/>
      <c r="B157" s="4"/>
      <c r="E157" s="265"/>
      <c r="F157" s="288"/>
      <c r="G157" s="287"/>
      <c r="H157" s="305"/>
      <c r="I157" s="268"/>
      <c r="K157" s="241"/>
    </row>
    <row r="158" spans="1:11" ht="12.75">
      <c r="A158" s="3"/>
      <c r="B158" s="4"/>
      <c r="E158" s="265"/>
      <c r="F158" s="288"/>
      <c r="G158" s="287"/>
      <c r="H158" s="305"/>
      <c r="I158" s="268"/>
      <c r="K158" s="241"/>
    </row>
    <row r="159" spans="1:11" ht="12.75">
      <c r="A159" s="3"/>
      <c r="B159" s="4"/>
      <c r="E159" s="265"/>
      <c r="F159" s="288"/>
      <c r="G159" s="287"/>
      <c r="H159" s="305"/>
      <c r="I159" s="268"/>
      <c r="K159" s="241"/>
    </row>
    <row r="160" spans="1:11" ht="12.75">
      <c r="A160" s="3"/>
      <c r="B160" s="4"/>
      <c r="E160" s="265"/>
      <c r="F160" s="288"/>
      <c r="G160" s="287"/>
      <c r="H160" s="305"/>
      <c r="I160" s="268"/>
      <c r="K160" s="241"/>
    </row>
    <row r="161" spans="1:11" ht="12.75">
      <c r="A161" s="3"/>
      <c r="B161" s="4"/>
      <c r="E161" s="265"/>
      <c r="F161" s="288"/>
      <c r="G161" s="287"/>
      <c r="H161" s="305"/>
      <c r="I161" s="268"/>
      <c r="K161" s="241"/>
    </row>
    <row r="162" spans="1:11" ht="12.75">
      <c r="A162" s="3"/>
      <c r="B162" s="4"/>
      <c r="E162" s="265"/>
      <c r="F162" s="288"/>
      <c r="G162" s="287"/>
      <c r="H162" s="305"/>
      <c r="I162" s="268"/>
      <c r="K162" s="241"/>
    </row>
    <row r="163" spans="1:11" ht="12.75">
      <c r="A163" s="3"/>
      <c r="B163" s="4"/>
      <c r="E163" s="265"/>
      <c r="F163" s="288"/>
      <c r="G163" s="287"/>
      <c r="H163" s="305"/>
      <c r="I163" s="268"/>
      <c r="K163" s="241"/>
    </row>
    <row r="164" spans="1:11" ht="12.75">
      <c r="A164" s="3"/>
      <c r="B164" s="4"/>
      <c r="E164" s="265"/>
      <c r="F164" s="288"/>
      <c r="G164" s="287"/>
      <c r="H164" s="305"/>
      <c r="I164" s="268"/>
      <c r="K164" s="241"/>
    </row>
    <row r="165" spans="1:11" ht="12.75">
      <c r="A165" s="3"/>
      <c r="B165" s="4"/>
      <c r="E165" s="265"/>
      <c r="F165" s="288"/>
      <c r="G165" s="287"/>
      <c r="H165" s="305"/>
      <c r="I165" s="268"/>
      <c r="K165" s="241"/>
    </row>
    <row r="166" spans="1:11" ht="12.75">
      <c r="A166" s="3"/>
      <c r="B166" s="4"/>
      <c r="E166" s="265"/>
      <c r="F166" s="288"/>
      <c r="G166" s="287"/>
      <c r="H166" s="305"/>
      <c r="I166" s="268"/>
      <c r="K166" s="241"/>
    </row>
    <row r="167" spans="1:11" ht="12.75">
      <c r="A167" s="3"/>
      <c r="B167" s="4"/>
      <c r="E167" s="265"/>
      <c r="F167" s="288"/>
      <c r="G167" s="287"/>
      <c r="H167" s="305"/>
      <c r="I167" s="268"/>
      <c r="K167" s="241"/>
    </row>
    <row r="168" spans="1:11" ht="12.75">
      <c r="A168" s="3"/>
      <c r="B168" s="4"/>
      <c r="E168" s="265"/>
      <c r="F168" s="288"/>
      <c r="G168" s="287"/>
      <c r="H168" s="305"/>
      <c r="I168" s="268"/>
      <c r="K168" s="241"/>
    </row>
    <row r="169" spans="1:11" ht="12.75">
      <c r="A169" s="3"/>
      <c r="B169" s="4"/>
      <c r="E169" s="265"/>
      <c r="F169" s="288"/>
      <c r="G169" s="287"/>
      <c r="H169" s="305"/>
      <c r="I169" s="268"/>
      <c r="K169" s="241"/>
    </row>
    <row r="170" spans="1:11" ht="12.75">
      <c r="A170" s="3"/>
      <c r="B170" s="4"/>
      <c r="E170" s="265"/>
      <c r="F170" s="288"/>
      <c r="G170" s="287"/>
      <c r="H170" s="305"/>
      <c r="I170" s="268"/>
      <c r="K170" s="241"/>
    </row>
    <row r="171" spans="1:11" ht="12.75">
      <c r="A171" s="3"/>
      <c r="B171" s="4"/>
      <c r="E171" s="265"/>
      <c r="F171" s="288"/>
      <c r="G171" s="287"/>
      <c r="H171" s="305"/>
      <c r="I171" s="268"/>
      <c r="K171" s="241"/>
    </row>
    <row r="172" spans="1:11" ht="12.75">
      <c r="A172" s="3"/>
      <c r="B172" s="4"/>
      <c r="E172" s="265"/>
      <c r="F172" s="288"/>
      <c r="G172" s="287"/>
      <c r="H172" s="305"/>
      <c r="I172" s="268"/>
      <c r="K172" s="241"/>
    </row>
    <row r="173" spans="1:11" ht="12.75">
      <c r="A173" s="3"/>
      <c r="B173" s="4"/>
      <c r="E173" s="265"/>
      <c r="F173" s="288"/>
      <c r="G173" s="287"/>
      <c r="H173" s="305"/>
      <c r="I173" s="268"/>
      <c r="K173" s="241"/>
    </row>
    <row r="174" spans="1:11" ht="12.75">
      <c r="A174" s="3"/>
      <c r="B174" s="4"/>
      <c r="E174" s="265"/>
      <c r="F174" s="288"/>
      <c r="G174" s="287"/>
      <c r="H174" s="305"/>
      <c r="I174" s="268"/>
      <c r="K174" s="241"/>
    </row>
    <row r="175" spans="1:11" ht="12.75">
      <c r="A175" s="3"/>
      <c r="B175" s="4"/>
      <c r="E175" s="265"/>
      <c r="F175" s="288"/>
      <c r="G175" s="287"/>
      <c r="H175" s="305"/>
      <c r="I175" s="268"/>
      <c r="K175" s="241"/>
    </row>
    <row r="176" spans="1:11" ht="12.75">
      <c r="A176" s="3"/>
      <c r="B176" s="4"/>
      <c r="E176" s="265"/>
      <c r="F176" s="288"/>
      <c r="G176" s="287"/>
      <c r="H176" s="305"/>
      <c r="I176" s="268"/>
      <c r="K176" s="241"/>
    </row>
    <row r="177" spans="1:11" ht="12.75">
      <c r="A177" s="3"/>
      <c r="B177" s="4"/>
      <c r="E177" s="265"/>
      <c r="F177" s="288"/>
      <c r="G177" s="287"/>
      <c r="H177" s="305"/>
      <c r="I177" s="268"/>
      <c r="K177" s="241"/>
    </row>
    <row r="178" spans="1:11" ht="12.75">
      <c r="A178" s="3"/>
      <c r="B178" s="4"/>
      <c r="E178" s="265"/>
      <c r="F178" s="288"/>
      <c r="G178" s="287"/>
      <c r="H178" s="305"/>
      <c r="I178" s="268"/>
      <c r="K178" s="241"/>
    </row>
    <row r="179" spans="1:11" ht="12.75">
      <c r="A179" s="3"/>
      <c r="B179" s="4"/>
      <c r="E179" s="265"/>
      <c r="F179" s="288"/>
      <c r="G179" s="287"/>
      <c r="H179" s="305"/>
      <c r="I179" s="268"/>
      <c r="K179" s="241"/>
    </row>
    <row r="180" spans="1:11" ht="12.75">
      <c r="A180" s="3"/>
      <c r="B180" s="4"/>
      <c r="E180" s="265"/>
      <c r="F180" s="288"/>
      <c r="G180" s="287"/>
      <c r="H180" s="305"/>
      <c r="I180" s="268"/>
      <c r="K180" s="241"/>
    </row>
    <row r="181" spans="1:11" ht="12.75">
      <c r="A181" s="3"/>
      <c r="B181" s="4"/>
      <c r="E181" s="265"/>
      <c r="F181" s="288"/>
      <c r="G181" s="287"/>
      <c r="H181" s="305"/>
      <c r="I181" s="268"/>
      <c r="K181" s="241"/>
    </row>
    <row r="182" spans="1:11" ht="12.75">
      <c r="A182" s="3"/>
      <c r="B182" s="4"/>
      <c r="E182" s="265"/>
      <c r="F182" s="288"/>
      <c r="G182" s="287"/>
      <c r="H182" s="305"/>
      <c r="I182" s="268"/>
      <c r="K182" s="241"/>
    </row>
    <row r="183" spans="1:11" ht="12.75">
      <c r="A183" s="3"/>
      <c r="B183" s="4"/>
      <c r="E183" s="265"/>
      <c r="F183" s="288"/>
      <c r="G183" s="287"/>
      <c r="H183" s="305"/>
      <c r="I183" s="268"/>
      <c r="K183" s="241"/>
    </row>
    <row r="184" spans="1:11" ht="12.75">
      <c r="A184" s="3"/>
      <c r="B184" s="4"/>
      <c r="E184" s="265"/>
      <c r="F184" s="288"/>
      <c r="G184" s="287"/>
      <c r="H184" s="305"/>
      <c r="I184" s="268"/>
      <c r="K184" s="241"/>
    </row>
    <row r="185" spans="1:11" ht="12.75">
      <c r="A185" s="3"/>
      <c r="B185" s="4"/>
      <c r="E185" s="265"/>
      <c r="F185" s="288"/>
      <c r="G185" s="287"/>
      <c r="H185" s="305"/>
      <c r="I185" s="268"/>
      <c r="K185" s="241"/>
    </row>
    <row r="186" spans="1:11" ht="12.75">
      <c r="A186" s="3"/>
      <c r="B186" s="4"/>
      <c r="E186" s="265"/>
      <c r="F186" s="288"/>
      <c r="G186" s="287"/>
      <c r="H186" s="305"/>
      <c r="I186" s="268"/>
      <c r="K186" s="241"/>
    </row>
    <row r="187" spans="1:11" ht="12.75">
      <c r="A187" s="3"/>
      <c r="B187" s="4"/>
      <c r="E187" s="265"/>
      <c r="F187" s="288"/>
      <c r="G187" s="287"/>
      <c r="H187" s="305"/>
      <c r="I187" s="268"/>
      <c r="K187" s="241"/>
    </row>
    <row r="188" spans="1:11" ht="12.75">
      <c r="A188" s="3"/>
      <c r="B188" s="4"/>
      <c r="E188" s="265"/>
      <c r="F188" s="288"/>
      <c r="G188" s="287"/>
      <c r="H188" s="305"/>
      <c r="I188" s="268"/>
      <c r="K188" s="241"/>
    </row>
    <row r="189" spans="1:11" ht="12.75">
      <c r="A189" s="3"/>
      <c r="B189" s="4"/>
      <c r="E189" s="265"/>
      <c r="F189" s="288"/>
      <c r="G189" s="287"/>
      <c r="H189" s="305"/>
      <c r="I189" s="268"/>
      <c r="K189" s="241"/>
    </row>
    <row r="190" spans="1:11" ht="12.75">
      <c r="A190" s="3"/>
      <c r="B190" s="4"/>
      <c r="E190" s="265"/>
      <c r="F190" s="288"/>
      <c r="G190" s="287"/>
      <c r="H190" s="305"/>
      <c r="I190" s="268"/>
      <c r="K190" s="241"/>
    </row>
    <row r="191" spans="1:11" ht="12.75">
      <c r="A191" s="3"/>
      <c r="B191" s="4"/>
      <c r="E191" s="265"/>
      <c r="F191" s="288"/>
      <c r="G191" s="287"/>
      <c r="H191" s="305"/>
      <c r="I191" s="268"/>
      <c r="K191" s="241"/>
    </row>
    <row r="192" spans="1:11" ht="12.75">
      <c r="A192" s="3"/>
      <c r="B192" s="4"/>
      <c r="E192" s="265"/>
      <c r="F192" s="288"/>
      <c r="G192" s="287"/>
      <c r="H192" s="305"/>
      <c r="I192" s="268"/>
      <c r="K192" s="241"/>
    </row>
    <row r="193" spans="1:11" ht="12.75">
      <c r="A193" s="3"/>
      <c r="B193" s="4"/>
      <c r="E193" s="265"/>
      <c r="F193" s="288"/>
      <c r="G193" s="287"/>
      <c r="H193" s="305"/>
      <c r="I193" s="268"/>
      <c r="K193" s="241"/>
    </row>
    <row r="194" spans="1:11" ht="12.75">
      <c r="A194" s="3"/>
      <c r="B194" s="4"/>
      <c r="E194" s="265"/>
      <c r="F194" s="288"/>
      <c r="G194" s="287"/>
      <c r="H194" s="305"/>
      <c r="I194" s="268"/>
      <c r="K194" s="241"/>
    </row>
    <row r="195" spans="1:11" ht="12.75">
      <c r="A195" s="3"/>
      <c r="B195" s="4"/>
      <c r="E195" s="265"/>
      <c r="F195" s="288"/>
      <c r="G195" s="287"/>
      <c r="H195" s="305"/>
      <c r="I195" s="268"/>
      <c r="K195" s="241"/>
    </row>
    <row r="196" spans="1:11" ht="12.75">
      <c r="A196" s="3"/>
      <c r="B196" s="4"/>
      <c r="E196" s="265"/>
      <c r="F196" s="288"/>
      <c r="G196" s="287"/>
      <c r="H196" s="305"/>
      <c r="I196" s="268"/>
      <c r="K196" s="241"/>
    </row>
    <row r="197" spans="1:11" ht="12.75">
      <c r="A197" s="3"/>
      <c r="B197" s="4"/>
      <c r="E197" s="265"/>
      <c r="F197" s="288"/>
      <c r="G197" s="287"/>
      <c r="H197" s="305"/>
      <c r="I197" s="268"/>
      <c r="K197" s="241"/>
    </row>
    <row r="198" spans="1:11" ht="12.75">
      <c r="A198" s="3"/>
      <c r="B198" s="4"/>
      <c r="E198" s="265"/>
      <c r="F198" s="288"/>
      <c r="G198" s="287"/>
      <c r="H198" s="305"/>
      <c r="I198" s="268"/>
      <c r="K198" s="241"/>
    </row>
    <row r="199" spans="1:11" ht="12.75">
      <c r="A199" s="3"/>
      <c r="B199" s="4"/>
      <c r="E199" s="265"/>
      <c r="F199" s="288"/>
      <c r="G199" s="287"/>
      <c r="H199" s="305"/>
      <c r="I199" s="268"/>
      <c r="K199" s="241"/>
    </row>
    <row r="200" spans="1:11" ht="12.75">
      <c r="A200" s="3"/>
      <c r="B200" s="4"/>
      <c r="E200" s="265"/>
      <c r="F200" s="288"/>
      <c r="G200" s="287"/>
      <c r="H200" s="305"/>
      <c r="I200" s="268"/>
      <c r="K200" s="241"/>
    </row>
    <row r="201" spans="1:11" ht="12.75">
      <c r="A201" s="3"/>
      <c r="B201" s="4"/>
      <c r="E201" s="265"/>
      <c r="F201" s="288"/>
      <c r="G201" s="287"/>
      <c r="H201" s="305"/>
      <c r="I201" s="268"/>
      <c r="K201" s="241"/>
    </row>
    <row r="202" spans="1:11" ht="12.75">
      <c r="A202" s="3"/>
      <c r="B202" s="4"/>
      <c r="E202" s="265"/>
      <c r="F202" s="288"/>
      <c r="G202" s="287"/>
      <c r="H202" s="305"/>
      <c r="I202" s="268"/>
      <c r="K202" s="241"/>
    </row>
    <row r="203" spans="1:11" ht="12.75">
      <c r="A203" s="3"/>
      <c r="B203" s="4"/>
      <c r="E203" s="265"/>
      <c r="F203" s="288"/>
      <c r="G203" s="287"/>
      <c r="H203" s="305"/>
      <c r="I203" s="268"/>
      <c r="K203" s="241"/>
    </row>
    <row r="204" spans="1:11" ht="12.75">
      <c r="A204" s="3"/>
      <c r="B204" s="4"/>
      <c r="E204" s="265"/>
      <c r="F204" s="288"/>
      <c r="G204" s="287"/>
      <c r="H204" s="305"/>
      <c r="I204" s="268"/>
      <c r="K204" s="241"/>
    </row>
    <row r="205" spans="1:11" ht="12.75">
      <c r="A205" s="3"/>
      <c r="B205" s="4"/>
      <c r="E205" s="265"/>
      <c r="F205" s="288"/>
      <c r="G205" s="287"/>
      <c r="H205" s="305"/>
      <c r="I205" s="268"/>
      <c r="K205" s="241"/>
    </row>
    <row r="206" spans="1:11" ht="12.75">
      <c r="A206" s="3"/>
      <c r="B206" s="4"/>
      <c r="E206" s="265"/>
      <c r="F206" s="288"/>
      <c r="G206" s="287"/>
      <c r="H206" s="305"/>
      <c r="I206" s="268"/>
      <c r="K206" s="241"/>
    </row>
    <row r="207" spans="1:11" ht="12.75">
      <c r="A207" s="3"/>
      <c r="B207" s="4"/>
      <c r="E207" s="265"/>
      <c r="F207" s="288"/>
      <c r="G207" s="287"/>
      <c r="H207" s="305"/>
      <c r="I207" s="268"/>
      <c r="K207" s="241"/>
    </row>
    <row r="208" spans="1:11" ht="12.75">
      <c r="A208" s="3"/>
      <c r="B208" s="4"/>
      <c r="E208" s="265"/>
      <c r="F208" s="288"/>
      <c r="G208" s="287"/>
      <c r="H208" s="305"/>
      <c r="I208" s="268"/>
      <c r="K208" s="241"/>
    </row>
    <row r="209" spans="1:11" ht="12.75">
      <c r="A209" s="3"/>
      <c r="B209" s="4"/>
      <c r="E209" s="265"/>
      <c r="F209" s="288"/>
      <c r="G209" s="287"/>
      <c r="H209" s="305"/>
      <c r="I209" s="268"/>
      <c r="K209" s="241"/>
    </row>
    <row r="210" spans="1:11" ht="12.75">
      <c r="A210" s="3"/>
      <c r="B210" s="4"/>
      <c r="E210" s="265"/>
      <c r="F210" s="288"/>
      <c r="G210" s="287"/>
      <c r="H210" s="305"/>
      <c r="I210" s="268"/>
      <c r="K210" s="241"/>
    </row>
    <row r="211" spans="1:11" ht="12.75">
      <c r="A211" s="3"/>
      <c r="B211" s="4"/>
      <c r="E211" s="265"/>
      <c r="F211" s="288"/>
      <c r="G211" s="287"/>
      <c r="H211" s="305"/>
      <c r="I211" s="268"/>
      <c r="K211" s="241"/>
    </row>
    <row r="212" spans="1:11" ht="12.75">
      <c r="A212" s="3"/>
      <c r="B212" s="4"/>
      <c r="E212" s="265"/>
      <c r="F212" s="288"/>
      <c r="G212" s="287"/>
      <c r="H212" s="305"/>
      <c r="I212" s="268"/>
      <c r="K212" s="241"/>
    </row>
    <row r="213" spans="1:11" ht="12.75">
      <c r="A213" s="3"/>
      <c r="B213" s="4"/>
      <c r="E213" s="265"/>
      <c r="F213" s="288"/>
      <c r="G213" s="287"/>
      <c r="H213" s="305"/>
      <c r="I213" s="268"/>
      <c r="K213" s="241"/>
    </row>
    <row r="214" spans="1:11" ht="12.75">
      <c r="A214" s="3"/>
      <c r="B214" s="4"/>
      <c r="E214" s="265"/>
      <c r="F214" s="288"/>
      <c r="G214" s="287"/>
      <c r="H214" s="305"/>
      <c r="I214" s="268"/>
      <c r="K214" s="241"/>
    </row>
    <row r="215" spans="1:11" ht="12.75">
      <c r="A215" s="3"/>
      <c r="B215" s="4"/>
      <c r="E215" s="265"/>
      <c r="F215" s="288"/>
      <c r="G215" s="287"/>
      <c r="H215" s="305"/>
      <c r="I215" s="268"/>
      <c r="K215" s="241"/>
    </row>
    <row r="216" spans="1:11" ht="12.75">
      <c r="A216" s="3"/>
      <c r="B216" s="4"/>
      <c r="E216" s="265"/>
      <c r="F216" s="288"/>
      <c r="G216" s="287"/>
      <c r="H216" s="305"/>
      <c r="I216" s="268"/>
      <c r="K216" s="241"/>
    </row>
    <row r="217" spans="1:11" ht="12.75">
      <c r="A217" s="3"/>
      <c r="B217" s="4"/>
      <c r="E217" s="265"/>
      <c r="F217" s="288"/>
      <c r="G217" s="287"/>
      <c r="H217" s="305"/>
      <c r="I217" s="268"/>
      <c r="K217" s="241"/>
    </row>
    <row r="218" spans="1:11" ht="12.75">
      <c r="A218" s="3"/>
      <c r="B218" s="4"/>
      <c r="E218" s="265"/>
      <c r="F218" s="288"/>
      <c r="G218" s="287"/>
      <c r="H218" s="305"/>
      <c r="I218" s="268"/>
      <c r="K218" s="241"/>
    </row>
    <row r="219" spans="1:11" ht="12.75">
      <c r="A219" s="3"/>
      <c r="B219" s="4"/>
      <c r="E219" s="265"/>
      <c r="F219" s="288"/>
      <c r="G219" s="287"/>
      <c r="H219" s="305"/>
      <c r="I219" s="268"/>
      <c r="K219" s="241"/>
    </row>
    <row r="220" spans="1:11" ht="12.75">
      <c r="A220" s="3"/>
      <c r="B220" s="4"/>
      <c r="E220" s="265"/>
      <c r="F220" s="288"/>
      <c r="G220" s="287"/>
      <c r="H220" s="305"/>
      <c r="I220" s="268"/>
      <c r="K220" s="241"/>
    </row>
    <row r="221" spans="1:11" ht="12.75">
      <c r="A221" s="3"/>
      <c r="B221" s="4"/>
      <c r="E221" s="265"/>
      <c r="F221" s="288"/>
      <c r="G221" s="287"/>
      <c r="H221" s="305"/>
      <c r="I221" s="268"/>
      <c r="K221" s="241"/>
    </row>
    <row r="222" spans="1:11" ht="12.75">
      <c r="A222" s="3"/>
      <c r="B222" s="4"/>
      <c r="E222" s="265"/>
      <c r="F222" s="288"/>
      <c r="G222" s="287"/>
      <c r="H222" s="305"/>
      <c r="I222" s="268"/>
      <c r="K222" s="241"/>
    </row>
    <row r="223" spans="1:11" ht="12.75">
      <c r="A223" s="3"/>
      <c r="B223" s="4"/>
      <c r="E223" s="265"/>
      <c r="F223" s="288"/>
      <c r="G223" s="287"/>
      <c r="H223" s="305"/>
      <c r="I223" s="268"/>
      <c r="K223" s="241"/>
    </row>
    <row r="224" spans="1:11" ht="12.75">
      <c r="A224" s="3"/>
      <c r="B224" s="4"/>
      <c r="E224" s="265"/>
      <c r="F224" s="288"/>
      <c r="G224" s="287"/>
      <c r="H224" s="305"/>
      <c r="I224" s="268"/>
      <c r="K224" s="241"/>
    </row>
    <row r="225" spans="1:11" ht="12.75">
      <c r="A225" s="3"/>
      <c r="B225" s="4"/>
      <c r="E225" s="265"/>
      <c r="F225" s="288"/>
      <c r="G225" s="287"/>
      <c r="H225" s="305"/>
      <c r="I225" s="268"/>
      <c r="K225" s="241"/>
    </row>
    <row r="226" spans="1:11" ht="12.75">
      <c r="A226" s="3"/>
      <c r="B226" s="4"/>
      <c r="E226" s="265"/>
      <c r="F226" s="288"/>
      <c r="G226" s="287"/>
      <c r="H226" s="305"/>
      <c r="I226" s="268"/>
      <c r="K226" s="241"/>
    </row>
    <row r="227" spans="1:11" ht="12.75">
      <c r="A227" s="3"/>
      <c r="B227" s="4"/>
      <c r="E227" s="265"/>
      <c r="F227" s="288"/>
      <c r="G227" s="287"/>
      <c r="H227" s="305"/>
      <c r="I227" s="268"/>
      <c r="K227" s="241"/>
    </row>
    <row r="228" spans="1:11" ht="12.75">
      <c r="A228" s="3"/>
      <c r="B228" s="4"/>
      <c r="E228" s="265"/>
      <c r="F228" s="288"/>
      <c r="G228" s="287"/>
      <c r="H228" s="305"/>
      <c r="I228" s="268"/>
      <c r="K228" s="241"/>
    </row>
    <row r="229" spans="1:11" ht="12.75">
      <c r="A229" s="3"/>
      <c r="B229" s="4"/>
      <c r="E229" s="265"/>
      <c r="F229" s="288"/>
      <c r="G229" s="287"/>
      <c r="H229" s="305"/>
      <c r="I229" s="268"/>
      <c r="K229" s="241"/>
    </row>
    <row r="230" spans="1:11" ht="12.75">
      <c r="A230" s="3"/>
      <c r="B230" s="4"/>
      <c r="E230" s="265"/>
      <c r="F230" s="288"/>
      <c r="G230" s="287"/>
      <c r="H230" s="305"/>
      <c r="I230" s="268"/>
      <c r="K230" s="241"/>
    </row>
    <row r="231" spans="1:11" ht="12.75">
      <c r="A231" s="3"/>
      <c r="B231" s="4"/>
      <c r="E231" s="265"/>
      <c r="F231" s="288"/>
      <c r="G231" s="287"/>
      <c r="H231" s="305"/>
      <c r="I231" s="268"/>
      <c r="K231" s="241"/>
    </row>
    <row r="232" spans="1:11" ht="12.75">
      <c r="A232" s="3"/>
      <c r="B232" s="4"/>
      <c r="E232" s="265"/>
      <c r="F232" s="288"/>
      <c r="G232" s="287"/>
      <c r="H232" s="305"/>
      <c r="I232" s="268"/>
      <c r="K232" s="241"/>
    </row>
    <row r="233" spans="1:11" ht="12.75">
      <c r="A233" s="3"/>
      <c r="B233" s="4"/>
      <c r="E233" s="265"/>
      <c r="F233" s="288"/>
      <c r="G233" s="287"/>
      <c r="H233" s="305"/>
      <c r="I233" s="268"/>
      <c r="K233" s="241"/>
    </row>
    <row r="234" spans="1:11" ht="12.75">
      <c r="A234" s="3"/>
      <c r="B234" s="4"/>
      <c r="E234" s="265"/>
      <c r="F234" s="288"/>
      <c r="G234" s="287"/>
      <c r="H234" s="305"/>
      <c r="I234" s="268"/>
      <c r="K234" s="241"/>
    </row>
    <row r="235" spans="1:11" ht="12.75">
      <c r="A235" s="3"/>
      <c r="B235" s="4"/>
      <c r="E235" s="265"/>
      <c r="F235" s="288"/>
      <c r="G235" s="287"/>
      <c r="H235" s="305"/>
      <c r="I235" s="268"/>
      <c r="K235" s="241"/>
    </row>
    <row r="236" spans="1:11" ht="12.75">
      <c r="A236" s="3"/>
      <c r="B236" s="4"/>
      <c r="E236" s="265"/>
      <c r="F236" s="288"/>
      <c r="G236" s="287"/>
      <c r="H236" s="305"/>
      <c r="I236" s="268"/>
      <c r="K236" s="241"/>
    </row>
    <row r="237" spans="1:11" ht="12.75">
      <c r="A237" s="3"/>
      <c r="B237" s="4"/>
      <c r="E237" s="265"/>
      <c r="F237" s="288"/>
      <c r="G237" s="287"/>
      <c r="H237" s="305"/>
      <c r="I237" s="268"/>
      <c r="K237" s="241"/>
    </row>
    <row r="238" spans="1:11" ht="12.75">
      <c r="A238" s="3"/>
      <c r="B238" s="4"/>
      <c r="E238" s="265"/>
      <c r="F238" s="288"/>
      <c r="G238" s="287"/>
      <c r="H238" s="305"/>
      <c r="I238" s="268"/>
      <c r="K238" s="241"/>
    </row>
    <row r="239" spans="1:11" ht="12.75">
      <c r="A239" s="3"/>
      <c r="B239" s="4"/>
      <c r="E239" s="265"/>
      <c r="F239" s="288"/>
      <c r="G239" s="287"/>
      <c r="H239" s="305"/>
      <c r="I239" s="268"/>
      <c r="K239" s="241"/>
    </row>
    <row r="240" spans="1:11" ht="12.75">
      <c r="A240" s="3"/>
      <c r="B240" s="4"/>
      <c r="E240" s="265"/>
      <c r="F240" s="288"/>
      <c r="G240" s="287"/>
      <c r="H240" s="305"/>
      <c r="I240" s="268"/>
      <c r="K240" s="241"/>
    </row>
    <row r="241" spans="1:11" ht="12.75">
      <c r="A241" s="3"/>
      <c r="B241" s="4"/>
      <c r="E241" s="265"/>
      <c r="F241" s="288"/>
      <c r="G241" s="287"/>
      <c r="H241" s="305"/>
      <c r="I241" s="268"/>
      <c r="K241" s="241"/>
    </row>
    <row r="242" spans="1:11" ht="12.75">
      <c r="A242" s="3"/>
      <c r="B242" s="4"/>
      <c r="E242" s="265"/>
      <c r="F242" s="288"/>
      <c r="G242" s="287"/>
      <c r="H242" s="305"/>
      <c r="I242" s="268"/>
      <c r="K242" s="241"/>
    </row>
    <row r="243" spans="1:11" ht="12.75">
      <c r="A243" s="3"/>
      <c r="B243" s="4"/>
      <c r="E243" s="265"/>
      <c r="F243" s="288"/>
      <c r="G243" s="287"/>
      <c r="H243" s="305"/>
      <c r="I243" s="268"/>
      <c r="K243" s="241"/>
    </row>
    <row r="244" spans="1:11" ht="12.75">
      <c r="A244" s="3"/>
      <c r="B244" s="4"/>
      <c r="E244" s="265"/>
      <c r="F244" s="288"/>
      <c r="G244" s="287"/>
      <c r="H244" s="305"/>
      <c r="I244" s="268"/>
      <c r="K244" s="241"/>
    </row>
    <row r="245" spans="1:11" ht="12.75">
      <c r="A245" s="3"/>
      <c r="B245" s="4"/>
      <c r="E245" s="265"/>
      <c r="F245" s="288"/>
      <c r="G245" s="287"/>
      <c r="H245" s="305"/>
      <c r="I245" s="268"/>
      <c r="K245" s="241"/>
    </row>
    <row r="246" spans="1:11" ht="12.75">
      <c r="A246" s="3"/>
      <c r="B246" s="4"/>
      <c r="E246" s="265"/>
      <c r="F246" s="288"/>
      <c r="G246" s="287"/>
      <c r="H246" s="305"/>
      <c r="I246" s="268"/>
      <c r="K246" s="241"/>
    </row>
    <row r="247" spans="1:11" ht="12.75">
      <c r="A247" s="3"/>
      <c r="B247" s="4"/>
      <c r="E247" s="265"/>
      <c r="F247" s="288"/>
      <c r="G247" s="287"/>
      <c r="H247" s="305"/>
      <c r="I247" s="268"/>
      <c r="K247" s="241"/>
    </row>
    <row r="248" spans="1:11" ht="12.75">
      <c r="A248" s="3"/>
      <c r="B248" s="4"/>
      <c r="E248" s="265"/>
      <c r="F248" s="288"/>
      <c r="G248" s="287"/>
      <c r="H248" s="305"/>
      <c r="I248" s="268"/>
      <c r="K248" s="241"/>
    </row>
    <row r="249" spans="1:11" ht="12.75">
      <c r="A249" s="3"/>
      <c r="B249" s="4"/>
      <c r="E249" s="265"/>
      <c r="F249" s="288"/>
      <c r="G249" s="287"/>
      <c r="H249" s="305"/>
      <c r="I249" s="268"/>
      <c r="K249" s="241"/>
    </row>
    <row r="250" spans="1:11" ht="12.75">
      <c r="A250" s="3"/>
      <c r="B250" s="4"/>
      <c r="E250" s="265"/>
      <c r="F250" s="288"/>
      <c r="G250" s="287"/>
      <c r="H250" s="305"/>
      <c r="I250" s="268"/>
      <c r="K250" s="241"/>
    </row>
    <row r="251" spans="1:11" ht="12.75">
      <c r="A251" s="3"/>
      <c r="B251" s="4"/>
      <c r="E251" s="265"/>
      <c r="F251" s="288"/>
      <c r="G251" s="287"/>
      <c r="H251" s="305"/>
      <c r="I251" s="268"/>
      <c r="K251" s="241"/>
    </row>
    <row r="252" spans="1:11" ht="12.75">
      <c r="A252" s="3"/>
      <c r="B252" s="4"/>
      <c r="E252" s="265"/>
      <c r="F252" s="288"/>
      <c r="G252" s="287"/>
      <c r="H252" s="305"/>
      <c r="I252" s="268"/>
      <c r="K252" s="241"/>
    </row>
    <row r="253" spans="1:11" ht="12.75">
      <c r="A253" s="3"/>
      <c r="B253" s="4"/>
      <c r="E253" s="265"/>
      <c r="F253" s="288"/>
      <c r="G253" s="287"/>
      <c r="H253" s="305"/>
      <c r="I253" s="268"/>
      <c r="K253" s="241"/>
    </row>
    <row r="254" spans="1:11" ht="12.75">
      <c r="A254" s="3"/>
      <c r="B254" s="4"/>
      <c r="E254" s="265"/>
      <c r="F254" s="288"/>
      <c r="G254" s="287"/>
      <c r="H254" s="305"/>
      <c r="I254" s="268"/>
      <c r="K254" s="241"/>
    </row>
    <row r="255" spans="1:11" ht="12.75">
      <c r="A255" s="3"/>
      <c r="B255" s="4"/>
      <c r="E255" s="265"/>
      <c r="F255" s="288"/>
      <c r="G255" s="287"/>
      <c r="H255" s="305"/>
      <c r="I255" s="268"/>
      <c r="K255" s="241"/>
    </row>
    <row r="256" spans="1:11" ht="12.75">
      <c r="A256" s="3"/>
      <c r="B256" s="4"/>
      <c r="E256" s="265"/>
      <c r="F256" s="288"/>
      <c r="G256" s="287"/>
      <c r="H256" s="305"/>
      <c r="I256" s="268"/>
      <c r="K256" s="241"/>
    </row>
    <row r="257" spans="1:11" ht="12.75">
      <c r="A257" s="3"/>
      <c r="B257" s="4"/>
      <c r="E257" s="265"/>
      <c r="F257" s="288"/>
      <c r="G257" s="287"/>
      <c r="H257" s="305"/>
      <c r="I257" s="268"/>
      <c r="K257" s="241"/>
    </row>
    <row r="258" spans="1:11" ht="12.75">
      <c r="A258" s="3"/>
      <c r="B258" s="4"/>
      <c r="E258" s="265"/>
      <c r="F258" s="288"/>
      <c r="G258" s="287"/>
      <c r="H258" s="305"/>
      <c r="I258" s="268"/>
      <c r="K258" s="241"/>
    </row>
    <row r="259" spans="1:11" ht="12.75">
      <c r="A259" s="3"/>
      <c r="B259" s="4"/>
      <c r="E259" s="265"/>
      <c r="F259" s="288"/>
      <c r="G259" s="287"/>
      <c r="H259" s="305"/>
      <c r="I259" s="268"/>
      <c r="K259" s="241"/>
    </row>
    <row r="260" spans="1:11" ht="12.75">
      <c r="A260" s="3"/>
      <c r="B260" s="4"/>
      <c r="E260" s="265"/>
      <c r="F260" s="288"/>
      <c r="G260" s="287"/>
      <c r="H260" s="305"/>
      <c r="I260" s="268"/>
      <c r="K260" s="241"/>
    </row>
    <row r="261" spans="1:11" ht="12.75">
      <c r="A261" s="3"/>
      <c r="B261" s="4"/>
      <c r="E261" s="265"/>
      <c r="F261" s="288"/>
      <c r="G261" s="287"/>
      <c r="H261" s="305"/>
      <c r="I261" s="268"/>
      <c r="K261" s="241"/>
    </row>
    <row r="262" spans="1:11" ht="12.75">
      <c r="A262" s="3"/>
      <c r="B262" s="4"/>
      <c r="E262" s="265"/>
      <c r="F262" s="288"/>
      <c r="G262" s="287"/>
      <c r="H262" s="305"/>
      <c r="I262" s="268"/>
      <c r="K262" s="241"/>
    </row>
    <row r="263" spans="1:11" ht="12.75">
      <c r="A263" s="3"/>
      <c r="B263" s="4"/>
      <c r="E263" s="265"/>
      <c r="F263" s="288"/>
      <c r="G263" s="287"/>
      <c r="H263" s="305"/>
      <c r="I263" s="268"/>
      <c r="K263" s="241"/>
    </row>
    <row r="264" spans="1:11" ht="12.75">
      <c r="A264" s="3"/>
      <c r="B264" s="4"/>
      <c r="E264" s="265"/>
      <c r="F264" s="288"/>
      <c r="G264" s="287"/>
      <c r="H264" s="305"/>
      <c r="I264" s="268"/>
      <c r="K264" s="241"/>
    </row>
    <row r="265" spans="1:11" ht="12.75">
      <c r="A265" s="3"/>
      <c r="B265" s="4"/>
      <c r="E265" s="265"/>
      <c r="F265" s="288"/>
      <c r="G265" s="287"/>
      <c r="H265" s="305"/>
      <c r="I265" s="268"/>
      <c r="K265" s="241"/>
    </row>
    <row r="266" spans="1:11" ht="12.75">
      <c r="A266" s="3"/>
      <c r="B266" s="4"/>
      <c r="E266" s="265"/>
      <c r="F266" s="288"/>
      <c r="G266" s="287"/>
      <c r="H266" s="305"/>
      <c r="I266" s="268"/>
      <c r="K266" s="241"/>
    </row>
    <row r="267" spans="1:11" ht="12.75">
      <c r="A267" s="3"/>
      <c r="B267" s="4"/>
      <c r="E267" s="265"/>
      <c r="F267" s="288"/>
      <c r="G267" s="287"/>
      <c r="H267" s="305"/>
      <c r="I267" s="268"/>
      <c r="K267" s="241"/>
    </row>
    <row r="268" spans="1:11" ht="12.75">
      <c r="A268" s="3"/>
      <c r="B268" s="4"/>
      <c r="E268" s="265"/>
      <c r="F268" s="288"/>
      <c r="G268" s="287"/>
      <c r="H268" s="305"/>
      <c r="I268" s="268"/>
      <c r="K268" s="241"/>
    </row>
    <row r="269" spans="1:11" ht="12.75">
      <c r="A269" s="3"/>
      <c r="B269" s="4"/>
      <c r="E269" s="265"/>
      <c r="F269" s="288"/>
      <c r="G269" s="287"/>
      <c r="H269" s="305"/>
      <c r="I269" s="268"/>
      <c r="K269" s="241"/>
    </row>
    <row r="270" spans="1:11" ht="12.75">
      <c r="A270" s="3"/>
      <c r="B270" s="4"/>
      <c r="E270" s="265"/>
      <c r="F270" s="288"/>
      <c r="G270" s="287"/>
      <c r="H270" s="305"/>
      <c r="I270" s="268"/>
      <c r="K270" s="241"/>
    </row>
    <row r="271" spans="1:11" ht="12.75">
      <c r="A271" s="3"/>
      <c r="B271" s="4"/>
      <c r="E271" s="265"/>
      <c r="F271" s="288"/>
      <c r="G271" s="287"/>
      <c r="H271" s="305"/>
      <c r="I271" s="268"/>
      <c r="K271" s="241"/>
    </row>
    <row r="272" spans="1:11" ht="12.75">
      <c r="A272" s="3"/>
      <c r="B272" s="4"/>
      <c r="E272" s="265"/>
      <c r="F272" s="288"/>
      <c r="G272" s="287"/>
      <c r="H272" s="305"/>
      <c r="I272" s="268"/>
      <c r="K272" s="241"/>
    </row>
    <row r="273" spans="1:11" ht="12.75">
      <c r="A273" s="3"/>
      <c r="B273" s="4"/>
      <c r="E273" s="265"/>
      <c r="F273" s="288"/>
      <c r="G273" s="287"/>
      <c r="H273" s="305"/>
      <c r="I273" s="268"/>
      <c r="K273" s="241"/>
    </row>
    <row r="274" spans="1:11" ht="12.75">
      <c r="A274" s="3"/>
      <c r="B274" s="4"/>
      <c r="E274" s="265"/>
      <c r="F274" s="288"/>
      <c r="G274" s="287"/>
      <c r="H274" s="305"/>
      <c r="I274" s="268"/>
      <c r="K274" s="241"/>
    </row>
    <row r="275" spans="1:11" ht="12.75">
      <c r="A275" s="3"/>
      <c r="B275" s="4"/>
      <c r="E275" s="265"/>
      <c r="F275" s="288"/>
      <c r="G275" s="287"/>
      <c r="H275" s="305"/>
      <c r="I275" s="268"/>
      <c r="K275" s="241"/>
    </row>
    <row r="276" spans="1:11" ht="12.75">
      <c r="A276" s="3"/>
      <c r="B276" s="4"/>
      <c r="E276" s="265"/>
      <c r="F276" s="288"/>
      <c r="G276" s="287"/>
      <c r="H276" s="305"/>
      <c r="I276" s="268"/>
      <c r="K276" s="241"/>
    </row>
    <row r="277" spans="1:11" ht="12.75">
      <c r="A277" s="3"/>
      <c r="B277" s="4"/>
      <c r="E277" s="265"/>
      <c r="F277" s="288"/>
      <c r="G277" s="287"/>
      <c r="H277" s="305"/>
      <c r="I277" s="268"/>
      <c r="K277" s="241"/>
    </row>
    <row r="278" spans="1:11" ht="12.75">
      <c r="A278" s="3"/>
      <c r="B278" s="4"/>
      <c r="E278" s="265"/>
      <c r="F278" s="288"/>
      <c r="G278" s="287"/>
      <c r="H278" s="305"/>
      <c r="I278" s="268"/>
      <c r="K278" s="241"/>
    </row>
    <row r="279" spans="1:11" ht="12.75">
      <c r="A279" s="3"/>
      <c r="B279" s="4"/>
      <c r="E279" s="265"/>
      <c r="F279" s="288"/>
      <c r="G279" s="287"/>
      <c r="H279" s="305"/>
      <c r="I279" s="268"/>
      <c r="K279" s="241"/>
    </row>
    <row r="280" spans="1:11" ht="12.75">
      <c r="A280" s="3"/>
      <c r="B280" s="4"/>
      <c r="E280" s="265"/>
      <c r="F280" s="288"/>
      <c r="G280" s="287"/>
      <c r="H280" s="305"/>
      <c r="I280" s="268"/>
      <c r="K280" s="241"/>
    </row>
    <row r="281" spans="1:11" ht="12.75">
      <c r="A281" s="3"/>
      <c r="B281" s="4"/>
      <c r="E281" s="265"/>
      <c r="F281" s="288"/>
      <c r="G281" s="287"/>
      <c r="H281" s="305"/>
      <c r="I281" s="268"/>
      <c r="K281" s="241"/>
    </row>
    <row r="282" spans="1:11" ht="12.75">
      <c r="A282" s="3"/>
      <c r="B282" s="4"/>
      <c r="E282" s="265"/>
      <c r="F282" s="288"/>
      <c r="G282" s="287"/>
      <c r="H282" s="305"/>
      <c r="I282" s="268"/>
      <c r="K282" s="241"/>
    </row>
    <row r="283" spans="1:11" ht="12.75">
      <c r="A283" s="3"/>
      <c r="B283" s="4"/>
      <c r="E283" s="265"/>
      <c r="F283" s="288"/>
      <c r="G283" s="287"/>
      <c r="H283" s="305"/>
      <c r="I283" s="268"/>
      <c r="K283" s="241"/>
    </row>
    <row r="284" spans="1:11" ht="12.75">
      <c r="A284" s="3"/>
      <c r="B284" s="4"/>
      <c r="E284" s="265"/>
      <c r="F284" s="288"/>
      <c r="G284" s="287"/>
      <c r="H284" s="305"/>
      <c r="I284" s="268"/>
      <c r="K284" s="241"/>
    </row>
    <row r="285" spans="1:11" ht="12.75">
      <c r="A285" s="3"/>
      <c r="B285" s="4"/>
      <c r="E285" s="265"/>
      <c r="F285" s="288"/>
      <c r="G285" s="287"/>
      <c r="H285" s="305"/>
      <c r="I285" s="268"/>
      <c r="K285" s="241"/>
    </row>
    <row r="286" spans="1:11" ht="12.75">
      <c r="A286" s="3"/>
      <c r="B286" s="4"/>
      <c r="E286" s="265"/>
      <c r="F286" s="288"/>
      <c r="G286" s="287"/>
      <c r="H286" s="305"/>
      <c r="I286" s="268"/>
      <c r="K286" s="241"/>
    </row>
    <row r="287" spans="1:11" ht="12.75">
      <c r="A287" s="3"/>
      <c r="B287" s="4"/>
      <c r="E287" s="265"/>
      <c r="F287" s="288"/>
      <c r="G287" s="287"/>
      <c r="H287" s="305"/>
      <c r="I287" s="268"/>
      <c r="K287" s="241"/>
    </row>
    <row r="288" spans="1:11" ht="12.75">
      <c r="A288" s="3"/>
      <c r="B288" s="4"/>
      <c r="E288" s="265"/>
      <c r="F288" s="288"/>
      <c r="G288" s="287"/>
      <c r="H288" s="305"/>
      <c r="I288" s="268"/>
      <c r="K288" s="241"/>
    </row>
    <row r="289" spans="1:11" ht="12.75">
      <c r="A289" s="3"/>
      <c r="B289" s="4"/>
      <c r="E289" s="265"/>
      <c r="F289" s="288"/>
      <c r="G289" s="287"/>
      <c r="H289" s="305"/>
      <c r="I289" s="268"/>
      <c r="K289" s="241"/>
    </row>
    <row r="290" spans="1:11" ht="12.75">
      <c r="A290" s="3"/>
      <c r="B290" s="4"/>
      <c r="E290" s="265"/>
      <c r="F290" s="288"/>
      <c r="G290" s="287"/>
      <c r="H290" s="305"/>
      <c r="I290" s="268"/>
      <c r="K290" s="241"/>
    </row>
    <row r="291" spans="1:11" ht="12.75">
      <c r="A291" s="3"/>
      <c r="B291" s="4"/>
      <c r="E291" s="265"/>
      <c r="F291" s="288"/>
      <c r="G291" s="287"/>
      <c r="H291" s="305"/>
      <c r="I291" s="268"/>
      <c r="K291" s="241"/>
    </row>
    <row r="292" spans="1:11" ht="12.75">
      <c r="A292" s="3"/>
      <c r="B292" s="4"/>
      <c r="E292" s="265"/>
      <c r="F292" s="288"/>
      <c r="G292" s="287"/>
      <c r="H292" s="305"/>
      <c r="I292" s="268"/>
      <c r="K292" s="241"/>
    </row>
    <row r="293" spans="1:11" ht="12.75">
      <c r="A293" s="3"/>
      <c r="B293" s="4"/>
      <c r="E293" s="265"/>
      <c r="F293" s="288"/>
      <c r="G293" s="287"/>
      <c r="H293" s="305"/>
      <c r="I293" s="268"/>
      <c r="K293" s="241"/>
    </row>
    <row r="294" spans="1:11" ht="12.75">
      <c r="A294" s="3"/>
      <c r="B294" s="4"/>
      <c r="E294" s="265"/>
      <c r="F294" s="288"/>
      <c r="G294" s="287"/>
      <c r="H294" s="305"/>
      <c r="I294" s="268"/>
      <c r="K294" s="241"/>
    </row>
    <row r="295" spans="1:11" ht="12.75">
      <c r="A295" s="3"/>
      <c r="B295" s="4"/>
      <c r="E295" s="265"/>
      <c r="F295" s="288"/>
      <c r="G295" s="287"/>
      <c r="H295" s="305"/>
      <c r="I295" s="268"/>
      <c r="K295" s="241"/>
    </row>
    <row r="296" spans="1:11" ht="12.75">
      <c r="A296" s="3"/>
      <c r="B296" s="4"/>
      <c r="E296" s="265"/>
      <c r="F296" s="288"/>
      <c r="G296" s="287"/>
      <c r="H296" s="305"/>
      <c r="I296" s="268"/>
      <c r="K296" s="241"/>
    </row>
    <row r="297" spans="1:11" ht="12.75">
      <c r="A297" s="3"/>
      <c r="B297" s="4"/>
      <c r="E297" s="265"/>
      <c r="F297" s="288"/>
      <c r="G297" s="287"/>
      <c r="H297" s="305"/>
      <c r="I297" s="268"/>
      <c r="K297" s="241"/>
    </row>
    <row r="298" spans="1:11" ht="12.75">
      <c r="A298" s="3"/>
      <c r="B298" s="4"/>
      <c r="E298" s="265"/>
      <c r="F298" s="288"/>
      <c r="G298" s="287"/>
      <c r="H298" s="305"/>
      <c r="I298" s="268"/>
      <c r="K298" s="241"/>
    </row>
    <row r="299" spans="1:11" ht="12.75">
      <c r="A299" s="3"/>
      <c r="B299" s="4"/>
      <c r="E299" s="265"/>
      <c r="F299" s="288"/>
      <c r="G299" s="287"/>
      <c r="H299" s="305"/>
      <c r="I299" s="268"/>
      <c r="K299" s="241"/>
    </row>
    <row r="300" spans="1:11" ht="12.75">
      <c r="A300" s="3"/>
      <c r="B300" s="4"/>
      <c r="E300" s="265"/>
      <c r="F300" s="288"/>
      <c r="G300" s="287"/>
      <c r="H300" s="305"/>
      <c r="I300" s="268"/>
      <c r="K300" s="241"/>
    </row>
    <row r="301" spans="1:11" ht="12.75">
      <c r="A301" s="3"/>
      <c r="B301" s="4"/>
      <c r="E301" s="265"/>
      <c r="F301" s="288"/>
      <c r="G301" s="287"/>
      <c r="H301" s="305"/>
      <c r="I301" s="268"/>
      <c r="K301" s="241"/>
    </row>
    <row r="302" spans="1:11" ht="12.75">
      <c r="A302" s="3"/>
      <c r="B302" s="4"/>
      <c r="E302" s="265"/>
      <c r="F302" s="288"/>
      <c r="G302" s="287"/>
      <c r="H302" s="305"/>
      <c r="I302" s="268"/>
      <c r="K302" s="241"/>
    </row>
    <row r="303" spans="1:11" ht="12.75">
      <c r="A303" s="3"/>
      <c r="B303" s="4"/>
      <c r="E303" s="265"/>
      <c r="F303" s="288"/>
      <c r="G303" s="287"/>
      <c r="H303" s="305"/>
      <c r="I303" s="268"/>
      <c r="K303" s="241"/>
    </row>
    <row r="304" spans="1:11" ht="12.75">
      <c r="A304" s="3"/>
      <c r="B304" s="4"/>
      <c r="E304" s="265"/>
      <c r="F304" s="288"/>
      <c r="G304" s="287"/>
      <c r="H304" s="305"/>
      <c r="I304" s="268"/>
      <c r="K304" s="241"/>
    </row>
    <row r="305" spans="1:11" ht="12.75">
      <c r="A305" s="3"/>
      <c r="B305" s="4"/>
      <c r="E305" s="265"/>
      <c r="F305" s="288"/>
      <c r="G305" s="287"/>
      <c r="H305" s="305"/>
      <c r="I305" s="268"/>
      <c r="K305" s="241"/>
    </row>
    <row r="306" spans="1:11" ht="12.75">
      <c r="A306" s="3"/>
      <c r="B306" s="4"/>
      <c r="E306" s="265"/>
      <c r="F306" s="288"/>
      <c r="G306" s="287"/>
      <c r="H306" s="305"/>
      <c r="I306" s="268"/>
      <c r="K306" s="241"/>
    </row>
    <row r="307" spans="1:11" ht="12.75">
      <c r="A307" s="3"/>
      <c r="B307" s="4"/>
      <c r="E307" s="265"/>
      <c r="F307" s="288"/>
      <c r="G307" s="287"/>
      <c r="H307" s="305"/>
      <c r="I307" s="268"/>
      <c r="K307" s="241"/>
    </row>
    <row r="308" spans="1:11" ht="12.75">
      <c r="A308" s="3"/>
      <c r="B308" s="4"/>
      <c r="E308" s="265"/>
      <c r="F308" s="288"/>
      <c r="G308" s="287"/>
      <c r="H308" s="305"/>
      <c r="I308" s="268"/>
      <c r="K308" s="241"/>
    </row>
    <row r="309" spans="1:11" ht="12.75">
      <c r="A309" s="3"/>
      <c r="B309" s="4"/>
      <c r="E309" s="265"/>
      <c r="F309" s="288"/>
      <c r="G309" s="287"/>
      <c r="H309" s="305"/>
      <c r="I309" s="268"/>
      <c r="K309" s="241"/>
    </row>
    <row r="310" spans="1:11" ht="12.75">
      <c r="A310" s="3"/>
      <c r="B310" s="4"/>
      <c r="E310" s="265"/>
      <c r="F310" s="288"/>
      <c r="G310" s="287"/>
      <c r="H310" s="305"/>
      <c r="I310" s="268"/>
      <c r="K310" s="241"/>
    </row>
    <row r="311" spans="1:11" ht="12.75">
      <c r="A311" s="3"/>
      <c r="B311" s="4"/>
      <c r="E311" s="265"/>
      <c r="F311" s="288"/>
      <c r="G311" s="287"/>
      <c r="H311" s="305"/>
      <c r="I311" s="268"/>
      <c r="K311" s="241"/>
    </row>
    <row r="312" spans="1:11" ht="12.75">
      <c r="A312" s="3"/>
      <c r="B312" s="4"/>
      <c r="E312" s="265"/>
      <c r="F312" s="288"/>
      <c r="G312" s="287"/>
      <c r="H312" s="305"/>
      <c r="I312" s="268"/>
      <c r="K312" s="241"/>
    </row>
    <row r="313" spans="1:11" ht="12.75">
      <c r="A313" s="3"/>
      <c r="B313" s="4"/>
      <c r="E313" s="265"/>
      <c r="F313" s="288"/>
      <c r="G313" s="287"/>
      <c r="H313" s="305"/>
      <c r="I313" s="268"/>
      <c r="K313" s="241"/>
    </row>
    <row r="314" spans="1:11" ht="12.75">
      <c r="A314" s="3"/>
      <c r="B314" s="4"/>
      <c r="E314" s="265"/>
      <c r="F314" s="288"/>
      <c r="G314" s="287"/>
      <c r="H314" s="305"/>
      <c r="I314" s="268"/>
      <c r="K314" s="241"/>
    </row>
    <row r="315" spans="1:11" ht="12.75">
      <c r="A315" s="3"/>
      <c r="B315" s="4"/>
      <c r="E315" s="265"/>
      <c r="F315" s="288"/>
      <c r="G315" s="287"/>
      <c r="H315" s="305"/>
      <c r="I315" s="268"/>
      <c r="K315" s="241"/>
    </row>
    <row r="316" spans="1:11" ht="12.75">
      <c r="A316" s="3"/>
      <c r="B316" s="4"/>
      <c r="E316" s="265"/>
      <c r="F316" s="288"/>
      <c r="G316" s="287"/>
      <c r="H316" s="305"/>
      <c r="I316" s="268"/>
      <c r="K316" s="241"/>
    </row>
    <row r="317" spans="1:11" ht="12.75">
      <c r="A317" s="3"/>
      <c r="B317" s="4"/>
      <c r="E317" s="265"/>
      <c r="F317" s="288"/>
      <c r="G317" s="287"/>
      <c r="H317" s="305"/>
      <c r="I317" s="268"/>
      <c r="K317" s="241"/>
    </row>
    <row r="318" spans="1:11" ht="12.75">
      <c r="A318" s="3"/>
      <c r="B318" s="4"/>
      <c r="E318" s="265"/>
      <c r="F318" s="288"/>
      <c r="G318" s="287"/>
      <c r="H318" s="305"/>
      <c r="I318" s="268"/>
      <c r="K318" s="241"/>
    </row>
    <row r="319" spans="1:11" ht="12.75">
      <c r="A319" s="3"/>
      <c r="B319" s="4"/>
      <c r="E319" s="265"/>
      <c r="F319" s="288"/>
      <c r="G319" s="287"/>
      <c r="H319" s="305"/>
      <c r="I319" s="268"/>
      <c r="K319" s="241"/>
    </row>
    <row r="320" spans="1:11" ht="12.75">
      <c r="A320" s="3"/>
      <c r="B320" s="4"/>
      <c r="E320" s="265"/>
      <c r="F320" s="288"/>
      <c r="G320" s="287"/>
      <c r="H320" s="305"/>
      <c r="I320" s="268"/>
      <c r="K320" s="241"/>
    </row>
    <row r="321" spans="1:11" ht="12.75">
      <c r="A321" s="3"/>
      <c r="B321" s="4"/>
      <c r="E321" s="265"/>
      <c r="F321" s="288"/>
      <c r="G321" s="287"/>
      <c r="H321" s="305"/>
      <c r="I321" s="268"/>
      <c r="K321" s="241"/>
    </row>
    <row r="322" spans="1:11" ht="12.75">
      <c r="A322" s="3"/>
      <c r="B322" s="4"/>
      <c r="E322" s="265"/>
      <c r="F322" s="288"/>
      <c r="G322" s="287"/>
      <c r="H322" s="305"/>
      <c r="I322" s="268"/>
      <c r="K322" s="241"/>
    </row>
    <row r="323" spans="1:11" ht="12.75">
      <c r="A323" s="3"/>
      <c r="B323" s="4"/>
      <c r="E323" s="265"/>
      <c r="F323" s="288"/>
      <c r="G323" s="287"/>
      <c r="H323" s="305"/>
      <c r="I323" s="268"/>
      <c r="K323" s="241"/>
    </row>
    <row r="324" spans="1:11" ht="12.75">
      <c r="A324" s="3"/>
      <c r="B324" s="4"/>
      <c r="E324" s="265"/>
      <c r="F324" s="288"/>
      <c r="G324" s="287"/>
      <c r="H324" s="305"/>
      <c r="I324" s="268"/>
      <c r="K324" s="241"/>
    </row>
    <row r="325" spans="1:11" ht="12.75">
      <c r="A325" s="3"/>
      <c r="B325" s="4"/>
      <c r="E325" s="265"/>
      <c r="F325" s="288"/>
      <c r="G325" s="287"/>
      <c r="H325" s="305"/>
      <c r="I325" s="268"/>
      <c r="K325" s="241"/>
    </row>
    <row r="326" spans="1:11" ht="12.75">
      <c r="A326" s="3"/>
      <c r="B326" s="4"/>
      <c r="E326" s="265"/>
      <c r="F326" s="288"/>
      <c r="G326" s="287"/>
      <c r="H326" s="305"/>
      <c r="I326" s="268"/>
      <c r="K326" s="241"/>
    </row>
    <row r="327" spans="1:11" ht="12.75">
      <c r="A327" s="3"/>
      <c r="B327" s="4"/>
      <c r="E327" s="265"/>
      <c r="F327" s="288"/>
      <c r="G327" s="287"/>
      <c r="H327" s="305"/>
      <c r="I327" s="268"/>
      <c r="K327" s="241"/>
    </row>
    <row r="328" spans="1:11" ht="12.75">
      <c r="A328" s="3"/>
      <c r="B328" s="4"/>
      <c r="E328" s="265"/>
      <c r="F328" s="288"/>
      <c r="G328" s="287"/>
      <c r="H328" s="305"/>
      <c r="I328" s="268"/>
      <c r="K328" s="241"/>
    </row>
    <row r="329" spans="1:11" ht="12.75">
      <c r="A329" s="3"/>
      <c r="B329" s="4"/>
      <c r="E329" s="265"/>
      <c r="F329" s="288"/>
      <c r="G329" s="287"/>
      <c r="H329" s="305"/>
      <c r="I329" s="268"/>
      <c r="K329" s="241"/>
    </row>
    <row r="330" spans="1:11" ht="12.75">
      <c r="A330" s="3"/>
      <c r="B330" s="4"/>
      <c r="E330" s="265"/>
      <c r="F330" s="288"/>
      <c r="G330" s="287"/>
      <c r="H330" s="305"/>
      <c r="I330" s="268"/>
      <c r="K330" s="241"/>
    </row>
    <row r="331" spans="1:11" ht="12.75">
      <c r="A331" s="3"/>
      <c r="B331" s="4"/>
      <c r="E331" s="265"/>
      <c r="F331" s="288"/>
      <c r="G331" s="287"/>
      <c r="H331" s="305"/>
      <c r="I331" s="268"/>
      <c r="K331" s="241"/>
    </row>
    <row r="332" spans="1:11" ht="12.75">
      <c r="A332" s="3"/>
      <c r="B332" s="4"/>
      <c r="E332" s="265"/>
      <c r="F332" s="288"/>
      <c r="G332" s="287"/>
      <c r="H332" s="305"/>
      <c r="I332" s="268"/>
      <c r="K332" s="241"/>
    </row>
    <row r="333" spans="1:11" ht="12.75">
      <c r="A333" s="3"/>
      <c r="B333" s="4"/>
      <c r="E333" s="265"/>
      <c r="F333" s="288"/>
      <c r="G333" s="287"/>
      <c r="H333" s="305"/>
      <c r="I333" s="268"/>
      <c r="K333" s="241"/>
    </row>
    <row r="334" spans="1:11" ht="12.75">
      <c r="A334" s="3"/>
      <c r="B334" s="4"/>
      <c r="E334" s="265"/>
      <c r="F334" s="288"/>
      <c r="G334" s="287"/>
      <c r="H334" s="305"/>
      <c r="I334" s="268"/>
      <c r="K334" s="241"/>
    </row>
    <row r="335" spans="1:11" ht="12.75">
      <c r="A335" s="3"/>
      <c r="B335" s="4"/>
      <c r="E335" s="265"/>
      <c r="F335" s="288"/>
      <c r="G335" s="287"/>
      <c r="H335" s="305"/>
      <c r="I335" s="268"/>
      <c r="K335" s="241"/>
    </row>
    <row r="336" spans="1:11" ht="12.75">
      <c r="A336" s="3"/>
      <c r="B336" s="4"/>
      <c r="E336" s="265"/>
      <c r="F336" s="288"/>
      <c r="G336" s="287"/>
      <c r="H336" s="305"/>
      <c r="I336" s="268"/>
      <c r="K336" s="241"/>
    </row>
    <row r="337" spans="1:11" ht="12.75">
      <c r="A337" s="3"/>
      <c r="B337" s="4"/>
      <c r="E337" s="265"/>
      <c r="F337" s="288"/>
      <c r="G337" s="287"/>
      <c r="H337" s="305"/>
      <c r="I337" s="268"/>
      <c r="K337" s="241"/>
    </row>
    <row r="338" spans="1:11" ht="12.75">
      <c r="A338" s="3"/>
      <c r="B338" s="4"/>
      <c r="E338" s="265"/>
      <c r="F338" s="288"/>
      <c r="G338" s="287"/>
      <c r="H338" s="305"/>
      <c r="I338" s="268"/>
      <c r="K338" s="241"/>
    </row>
    <row r="339" spans="1:11" ht="12.75">
      <c r="A339" s="3"/>
      <c r="B339" s="4"/>
      <c r="E339" s="265"/>
      <c r="F339" s="288"/>
      <c r="G339" s="287"/>
      <c r="H339" s="305"/>
      <c r="I339" s="268"/>
      <c r="K339" s="241"/>
    </row>
    <row r="340" spans="1:11" ht="12.75">
      <c r="A340" s="3"/>
      <c r="B340" s="4"/>
      <c r="E340" s="265"/>
      <c r="F340" s="288"/>
      <c r="G340" s="287"/>
      <c r="H340" s="305"/>
      <c r="I340" s="268"/>
      <c r="K340" s="241"/>
    </row>
    <row r="341" spans="1:11" ht="12.75">
      <c r="A341" s="3"/>
      <c r="B341" s="4"/>
      <c r="E341" s="265"/>
      <c r="F341" s="288"/>
      <c r="G341" s="287"/>
      <c r="H341" s="305"/>
      <c r="I341" s="268"/>
      <c r="K341" s="241"/>
    </row>
    <row r="342" spans="1:11" ht="12.75">
      <c r="A342" s="3"/>
      <c r="B342" s="4"/>
      <c r="E342" s="265"/>
      <c r="F342" s="288"/>
      <c r="G342" s="287"/>
      <c r="H342" s="305"/>
      <c r="I342" s="268"/>
      <c r="K342" s="241"/>
    </row>
    <row r="343" spans="1:11" ht="12.75">
      <c r="A343" s="3"/>
      <c r="B343" s="4"/>
      <c r="E343" s="265"/>
      <c r="F343" s="288"/>
      <c r="G343" s="287"/>
      <c r="H343" s="305"/>
      <c r="I343" s="268"/>
      <c r="K343" s="241"/>
    </row>
    <row r="344" spans="1:11" ht="12.75">
      <c r="A344" s="3"/>
      <c r="B344" s="4"/>
      <c r="E344" s="265"/>
      <c r="F344" s="288"/>
      <c r="G344" s="287"/>
      <c r="H344" s="305"/>
      <c r="I344" s="268"/>
      <c r="K344" s="241"/>
    </row>
    <row r="345" spans="1:11" ht="12.75">
      <c r="A345" s="3"/>
      <c r="B345" s="4"/>
      <c r="E345" s="265"/>
      <c r="F345" s="288"/>
      <c r="G345" s="287"/>
      <c r="H345" s="305"/>
      <c r="I345" s="268"/>
      <c r="K345" s="241"/>
    </row>
    <row r="346" spans="1:11" ht="12.75">
      <c r="A346" s="3"/>
      <c r="B346" s="4"/>
      <c r="E346" s="265"/>
      <c r="F346" s="288"/>
      <c r="G346" s="287"/>
      <c r="H346" s="305"/>
      <c r="I346" s="268"/>
      <c r="K346" s="241"/>
    </row>
    <row r="347" spans="1:11" ht="12.75">
      <c r="A347" s="3"/>
      <c r="B347" s="4"/>
      <c r="E347" s="265"/>
      <c r="F347" s="288"/>
      <c r="G347" s="287"/>
      <c r="H347" s="305"/>
      <c r="I347" s="268"/>
      <c r="K347" s="241"/>
    </row>
    <row r="348" spans="1:11" ht="12.75">
      <c r="A348" s="3"/>
      <c r="B348" s="4"/>
      <c r="E348" s="265"/>
      <c r="F348" s="288"/>
      <c r="G348" s="287"/>
      <c r="H348" s="305"/>
      <c r="I348" s="268"/>
      <c r="K348" s="241"/>
    </row>
    <row r="349" spans="1:11" ht="12.75">
      <c r="A349" s="3"/>
      <c r="B349" s="4"/>
      <c r="E349" s="265"/>
      <c r="F349" s="288"/>
      <c r="G349" s="287"/>
      <c r="H349" s="305"/>
      <c r="I349" s="268"/>
      <c r="K349" s="241"/>
    </row>
    <row r="350" spans="1:11" ht="12.75">
      <c r="A350" s="3"/>
      <c r="B350" s="4"/>
      <c r="E350" s="265"/>
      <c r="F350" s="288"/>
      <c r="G350" s="287"/>
      <c r="H350" s="305"/>
      <c r="I350" s="268"/>
      <c r="K350" s="241"/>
    </row>
    <row r="351" spans="1:11" ht="12.75">
      <c r="A351" s="3"/>
      <c r="B351" s="4"/>
      <c r="E351" s="265"/>
      <c r="F351" s="288"/>
      <c r="G351" s="287"/>
      <c r="H351" s="305"/>
      <c r="I351" s="268"/>
      <c r="K351" s="241"/>
    </row>
    <row r="352" spans="1:11" ht="12.75">
      <c r="A352" s="3"/>
      <c r="B352" s="4"/>
      <c r="E352" s="265"/>
      <c r="F352" s="288"/>
      <c r="G352" s="287"/>
      <c r="H352" s="305"/>
      <c r="I352" s="268"/>
      <c r="K352" s="241"/>
    </row>
    <row r="353" spans="1:11" ht="12.75">
      <c r="A353" s="3"/>
      <c r="B353" s="4"/>
      <c r="E353" s="265"/>
      <c r="F353" s="288"/>
      <c r="G353" s="287"/>
      <c r="H353" s="305"/>
      <c r="I353" s="268"/>
      <c r="K353" s="241"/>
    </row>
    <row r="354" spans="1:11" ht="12.75">
      <c r="A354" s="3"/>
      <c r="B354" s="4"/>
      <c r="E354" s="265"/>
      <c r="F354" s="288"/>
      <c r="G354" s="287"/>
      <c r="H354" s="305"/>
      <c r="I354" s="268"/>
      <c r="K354" s="241"/>
    </row>
    <row r="355" spans="1:11" ht="12.75">
      <c r="A355" s="3"/>
      <c r="B355" s="4"/>
      <c r="E355" s="265"/>
      <c r="F355" s="288"/>
      <c r="G355" s="287"/>
      <c r="H355" s="305"/>
      <c r="I355" s="268"/>
      <c r="K355" s="241"/>
    </row>
    <row r="356" spans="1:11" ht="12.75">
      <c r="A356" s="3"/>
      <c r="B356" s="4"/>
      <c r="E356" s="265"/>
      <c r="F356" s="288"/>
      <c r="G356" s="287"/>
      <c r="H356" s="305"/>
      <c r="I356" s="268"/>
      <c r="K356" s="241"/>
    </row>
    <row r="357" spans="1:11" ht="12.75">
      <c r="A357" s="3"/>
      <c r="B357" s="4"/>
      <c r="E357" s="265"/>
      <c r="F357" s="288"/>
      <c r="G357" s="287"/>
      <c r="H357" s="305"/>
      <c r="I357" s="268"/>
      <c r="K357" s="241"/>
    </row>
    <row r="358" spans="1:11" ht="12.75">
      <c r="A358" s="3"/>
      <c r="B358" s="4"/>
      <c r="E358" s="265"/>
      <c r="F358" s="288"/>
      <c r="G358" s="287"/>
      <c r="H358" s="305"/>
      <c r="I358" s="268"/>
      <c r="K358" s="241"/>
    </row>
    <row r="359" spans="1:11" ht="12.75">
      <c r="A359" s="3"/>
      <c r="B359" s="4"/>
      <c r="E359" s="265"/>
      <c r="F359" s="288"/>
      <c r="G359" s="287"/>
      <c r="H359" s="305"/>
      <c r="I359" s="268"/>
      <c r="K359" s="241"/>
    </row>
    <row r="360" spans="1:11" ht="12.75">
      <c r="A360" s="3"/>
      <c r="B360" s="4"/>
      <c r="E360" s="265"/>
      <c r="F360" s="288"/>
      <c r="G360" s="287"/>
      <c r="H360" s="305"/>
      <c r="I360" s="268"/>
      <c r="K360" s="241"/>
    </row>
    <row r="361" spans="1:11" ht="12.75">
      <c r="A361" s="3"/>
      <c r="B361" s="4"/>
      <c r="E361" s="265"/>
      <c r="F361" s="288"/>
      <c r="G361" s="287"/>
      <c r="H361" s="305"/>
      <c r="I361" s="268"/>
      <c r="K361" s="241"/>
    </row>
    <row r="362" spans="1:11" ht="12.75">
      <c r="A362" s="3"/>
      <c r="B362" s="4"/>
      <c r="E362" s="265"/>
      <c r="F362" s="288"/>
      <c r="G362" s="287"/>
      <c r="H362" s="305"/>
      <c r="I362" s="268"/>
      <c r="K362" s="241"/>
    </row>
    <row r="363" spans="1:11" ht="12.75">
      <c r="A363" s="3"/>
      <c r="B363" s="4"/>
      <c r="E363" s="265"/>
      <c r="F363" s="288"/>
      <c r="G363" s="287"/>
      <c r="H363" s="305"/>
      <c r="I363" s="268"/>
      <c r="K363" s="241"/>
    </row>
    <row r="364" spans="1:11" ht="12.75">
      <c r="A364" s="3"/>
      <c r="B364" s="4"/>
      <c r="E364" s="265"/>
      <c r="F364" s="288"/>
      <c r="G364" s="287"/>
      <c r="H364" s="305"/>
      <c r="I364" s="268"/>
      <c r="K364" s="241"/>
    </row>
    <row r="365" spans="1:11" ht="12.75">
      <c r="A365" s="3"/>
      <c r="B365" s="4"/>
      <c r="E365" s="265"/>
      <c r="F365" s="288"/>
      <c r="G365" s="287"/>
      <c r="H365" s="305"/>
      <c r="I365" s="268"/>
      <c r="K365" s="241"/>
    </row>
    <row r="366" spans="1:11" ht="12.75">
      <c r="A366" s="3"/>
      <c r="B366" s="4"/>
      <c r="E366" s="265"/>
      <c r="F366" s="288"/>
      <c r="G366" s="287"/>
      <c r="H366" s="305"/>
      <c r="I366" s="268"/>
      <c r="K366" s="241"/>
    </row>
    <row r="367" spans="1:11" ht="12.75">
      <c r="A367" s="3"/>
      <c r="B367" s="4"/>
      <c r="E367" s="265"/>
      <c r="F367" s="288"/>
      <c r="G367" s="287"/>
      <c r="H367" s="305"/>
      <c r="I367" s="268"/>
      <c r="K367" s="241"/>
    </row>
    <row r="368" spans="1:11" ht="12.75">
      <c r="A368" s="3"/>
      <c r="B368" s="4"/>
      <c r="E368" s="265"/>
      <c r="F368" s="288"/>
      <c r="G368" s="287"/>
      <c r="H368" s="305"/>
      <c r="I368" s="268"/>
      <c r="K368" s="241"/>
    </row>
    <row r="369" spans="1:11" ht="12.75">
      <c r="A369" s="3"/>
      <c r="B369" s="4"/>
      <c r="E369" s="265"/>
      <c r="F369" s="288"/>
      <c r="G369" s="287"/>
      <c r="H369" s="305"/>
      <c r="I369" s="268"/>
      <c r="K369" s="241"/>
    </row>
    <row r="370" spans="1:11" ht="12.75">
      <c r="A370" s="3"/>
      <c r="B370" s="4"/>
      <c r="E370" s="265"/>
      <c r="F370" s="288"/>
      <c r="G370" s="287"/>
      <c r="H370" s="305"/>
      <c r="I370" s="268"/>
      <c r="K370" s="241"/>
    </row>
    <row r="371" spans="1:11" ht="12.75">
      <c r="A371" s="3"/>
      <c r="B371" s="4"/>
      <c r="E371" s="265"/>
      <c r="F371" s="288"/>
      <c r="G371" s="287"/>
      <c r="H371" s="305"/>
      <c r="I371" s="268"/>
      <c r="K371" s="241"/>
    </row>
    <row r="372" spans="1:11" ht="12.75">
      <c r="A372" s="3"/>
      <c r="B372" s="4"/>
      <c r="E372" s="265"/>
      <c r="F372" s="288"/>
      <c r="G372" s="287"/>
      <c r="H372" s="305"/>
      <c r="I372" s="268"/>
      <c r="K372" s="241"/>
    </row>
    <row r="373" spans="1:11" ht="12.75">
      <c r="A373" s="3"/>
      <c r="B373" s="4"/>
      <c r="E373" s="265"/>
      <c r="F373" s="288"/>
      <c r="G373" s="287"/>
      <c r="H373" s="305"/>
      <c r="I373" s="268"/>
      <c r="K373" s="241"/>
    </row>
    <row r="374" spans="1:11" ht="12.75">
      <c r="A374" s="3"/>
      <c r="B374" s="4"/>
      <c r="E374" s="265"/>
      <c r="F374" s="288"/>
      <c r="G374" s="287"/>
      <c r="H374" s="305"/>
      <c r="I374" s="268"/>
      <c r="K374" s="241"/>
    </row>
    <row r="375" spans="1:11" ht="12.75">
      <c r="A375" s="3"/>
      <c r="B375" s="4"/>
      <c r="E375" s="265"/>
      <c r="F375" s="288"/>
      <c r="G375" s="287"/>
      <c r="H375" s="305"/>
      <c r="I375" s="268"/>
      <c r="K375" s="241"/>
    </row>
    <row r="376" spans="1:11" ht="12.75">
      <c r="A376" s="3"/>
      <c r="B376" s="4"/>
      <c r="E376" s="265"/>
      <c r="F376" s="288"/>
      <c r="G376" s="287"/>
      <c r="H376" s="305"/>
      <c r="I376" s="268"/>
      <c r="K376" s="241"/>
    </row>
    <row r="377" spans="1:11" ht="12.75">
      <c r="A377" s="3"/>
      <c r="B377" s="4"/>
      <c r="E377" s="265"/>
      <c r="F377" s="288"/>
      <c r="G377" s="287"/>
      <c r="H377" s="305"/>
      <c r="I377" s="268"/>
      <c r="K377" s="241"/>
    </row>
    <row r="378" spans="1:11" ht="12.75">
      <c r="A378" s="3"/>
      <c r="B378" s="4"/>
      <c r="E378" s="265"/>
      <c r="F378" s="288"/>
      <c r="G378" s="287"/>
      <c r="H378" s="305"/>
      <c r="I378" s="268"/>
      <c r="K378" s="241"/>
    </row>
    <row r="379" spans="1:11" ht="12.75">
      <c r="A379" s="3"/>
      <c r="B379" s="4"/>
      <c r="E379" s="265"/>
      <c r="F379" s="288"/>
      <c r="G379" s="287"/>
      <c r="H379" s="305"/>
      <c r="I379" s="268"/>
      <c r="K379" s="241"/>
    </row>
    <row r="380" spans="1:11" ht="12.75">
      <c r="A380" s="3"/>
      <c r="B380" s="4"/>
      <c r="E380" s="265"/>
      <c r="F380" s="288"/>
      <c r="G380" s="287"/>
      <c r="H380" s="305"/>
      <c r="I380" s="268"/>
      <c r="K380" s="241"/>
    </row>
    <row r="381" spans="1:11" ht="12.75">
      <c r="A381" s="3"/>
      <c r="B381" s="4"/>
      <c r="E381" s="265"/>
      <c r="F381" s="288"/>
      <c r="G381" s="287"/>
      <c r="H381" s="305"/>
      <c r="I381" s="268"/>
      <c r="K381" s="241"/>
    </row>
    <row r="382" spans="1:11" ht="12.75">
      <c r="A382" s="3"/>
      <c r="B382" s="4"/>
      <c r="E382" s="265"/>
      <c r="F382" s="288"/>
      <c r="G382" s="287"/>
      <c r="H382" s="305"/>
      <c r="I382" s="268"/>
      <c r="K382" s="241"/>
    </row>
    <row r="383" spans="1:11" ht="12.75">
      <c r="A383" s="3"/>
      <c r="B383" s="4"/>
      <c r="E383" s="265"/>
      <c r="F383" s="288"/>
      <c r="G383" s="287"/>
      <c r="H383" s="305"/>
      <c r="I383" s="268"/>
      <c r="K383" s="241"/>
    </row>
    <row r="384" spans="1:11" ht="12.75">
      <c r="A384" s="3"/>
      <c r="B384" s="4"/>
      <c r="E384" s="265"/>
      <c r="F384" s="288"/>
      <c r="G384" s="287"/>
      <c r="H384" s="305"/>
      <c r="I384" s="268"/>
      <c r="K384" s="241"/>
    </row>
    <row r="385" spans="1:11" ht="12.75">
      <c r="A385" s="3"/>
      <c r="B385" s="4"/>
      <c r="E385" s="265"/>
      <c r="F385" s="288"/>
      <c r="G385" s="287"/>
      <c r="H385" s="305"/>
      <c r="I385" s="268"/>
      <c r="K385" s="241"/>
    </row>
    <row r="386" spans="1:11" ht="12.75">
      <c r="A386" s="3"/>
      <c r="B386" s="4"/>
      <c r="E386" s="265"/>
      <c r="F386" s="288"/>
      <c r="G386" s="287"/>
      <c r="H386" s="305"/>
      <c r="I386" s="268"/>
      <c r="K386" s="241"/>
    </row>
    <row r="387" spans="1:11" ht="12.75">
      <c r="A387" s="3"/>
      <c r="B387" s="4"/>
      <c r="E387" s="265"/>
      <c r="F387" s="288"/>
      <c r="G387" s="287"/>
      <c r="H387" s="305"/>
      <c r="I387" s="268"/>
      <c r="K387" s="241"/>
    </row>
    <row r="388" spans="1:11" ht="12.75">
      <c r="A388" s="3"/>
      <c r="B388" s="4"/>
      <c r="E388" s="265"/>
      <c r="F388" s="288"/>
      <c r="G388" s="287"/>
      <c r="H388" s="305"/>
      <c r="I388" s="268"/>
      <c r="K388" s="241"/>
    </row>
    <row r="389" spans="1:11" ht="12.75">
      <c r="A389" s="3"/>
      <c r="B389" s="4"/>
      <c r="E389" s="265"/>
      <c r="F389" s="288"/>
      <c r="G389" s="287"/>
      <c r="H389" s="305"/>
      <c r="I389" s="268"/>
      <c r="K389" s="241"/>
    </row>
    <row r="390" spans="1:11" ht="12.75">
      <c r="A390" s="3"/>
      <c r="B390" s="4"/>
      <c r="E390" s="265"/>
      <c r="F390" s="288"/>
      <c r="G390" s="287"/>
      <c r="H390" s="305"/>
      <c r="I390" s="268"/>
      <c r="K390" s="241"/>
    </row>
    <row r="391" spans="1:11" ht="12.75">
      <c r="A391" s="3"/>
      <c r="B391" s="4"/>
      <c r="E391" s="265"/>
      <c r="F391" s="288"/>
      <c r="G391" s="287"/>
      <c r="H391" s="305"/>
      <c r="I391" s="268"/>
      <c r="K391" s="241"/>
    </row>
    <row r="392" spans="1:11" ht="12.75">
      <c r="A392" s="3"/>
      <c r="B392" s="4"/>
      <c r="E392" s="265"/>
      <c r="F392" s="288"/>
      <c r="G392" s="287"/>
      <c r="H392" s="305"/>
      <c r="I392" s="268"/>
      <c r="K392" s="241"/>
    </row>
    <row r="393" spans="1:11" ht="12.75">
      <c r="A393" s="3"/>
      <c r="B393" s="4"/>
      <c r="E393" s="265"/>
      <c r="F393" s="288"/>
      <c r="G393" s="287"/>
      <c r="H393" s="305"/>
      <c r="I393" s="268"/>
      <c r="K393" s="241"/>
    </row>
    <row r="394" spans="1:11" ht="12.75">
      <c r="A394" s="3"/>
      <c r="B394" s="4"/>
      <c r="E394" s="265"/>
      <c r="F394" s="288"/>
      <c r="G394" s="287"/>
      <c r="H394" s="305"/>
      <c r="I394" s="268"/>
      <c r="K394" s="241"/>
    </row>
    <row r="395" spans="1:11" ht="12.75">
      <c r="A395" s="3"/>
      <c r="B395" s="4"/>
      <c r="E395" s="265"/>
      <c r="F395" s="288"/>
      <c r="G395" s="287"/>
      <c r="H395" s="305"/>
      <c r="I395" s="268"/>
      <c r="K395" s="241"/>
    </row>
    <row r="396" spans="1:11" ht="12.75">
      <c r="A396" s="3"/>
      <c r="B396" s="4"/>
      <c r="E396" s="265"/>
      <c r="F396" s="288"/>
      <c r="G396" s="287"/>
      <c r="H396" s="305"/>
      <c r="I396" s="268"/>
      <c r="K396" s="241"/>
    </row>
    <row r="397" spans="1:11" ht="12.75">
      <c r="A397" s="3"/>
      <c r="B397" s="4"/>
      <c r="E397" s="265"/>
      <c r="F397" s="288"/>
      <c r="G397" s="287"/>
      <c r="H397" s="305"/>
      <c r="I397" s="268"/>
      <c r="K397" s="241"/>
    </row>
    <row r="398" spans="1:11" ht="12.75">
      <c r="A398" s="3"/>
      <c r="B398" s="4"/>
      <c r="E398" s="265"/>
      <c r="F398" s="288"/>
      <c r="G398" s="287"/>
      <c r="H398" s="305"/>
      <c r="I398" s="268"/>
      <c r="K398" s="241"/>
    </row>
    <row r="399" spans="1:11" ht="12.75">
      <c r="A399" s="3"/>
      <c r="B399" s="4"/>
      <c r="E399" s="265"/>
      <c r="F399" s="288"/>
      <c r="G399" s="287"/>
      <c r="H399" s="305"/>
      <c r="I399" s="268"/>
      <c r="K399" s="241"/>
    </row>
    <row r="400" spans="1:11" ht="12.75">
      <c r="A400" s="3"/>
      <c r="B400" s="4"/>
      <c r="E400" s="265"/>
      <c r="F400" s="288"/>
      <c r="G400" s="287"/>
      <c r="H400" s="305"/>
      <c r="I400" s="268"/>
      <c r="K400" s="241"/>
    </row>
    <row r="401" spans="1:11" ht="12.75">
      <c r="A401" s="3"/>
      <c r="B401" s="4"/>
      <c r="E401" s="265"/>
      <c r="F401" s="288"/>
      <c r="G401" s="287"/>
      <c r="H401" s="305"/>
      <c r="I401" s="268"/>
      <c r="K401" s="241"/>
    </row>
    <row r="402" spans="1:11" ht="12.75">
      <c r="A402" s="3"/>
      <c r="B402" s="4"/>
      <c r="E402" s="265"/>
      <c r="F402" s="288"/>
      <c r="G402" s="287"/>
      <c r="H402" s="305"/>
      <c r="I402" s="268"/>
      <c r="K402" s="241"/>
    </row>
    <row r="403" spans="1:11" ht="12.75">
      <c r="A403" s="3"/>
      <c r="B403" s="4"/>
      <c r="E403" s="265"/>
      <c r="F403" s="288"/>
      <c r="G403" s="287"/>
      <c r="H403" s="305"/>
      <c r="I403" s="268"/>
      <c r="K403" s="241"/>
    </row>
    <row r="404" spans="1:11" ht="12.75">
      <c r="A404" s="3"/>
      <c r="B404" s="4"/>
      <c r="E404" s="265"/>
      <c r="F404" s="288"/>
      <c r="G404" s="287"/>
      <c r="H404" s="305"/>
      <c r="I404" s="268"/>
      <c r="K404" s="241"/>
    </row>
    <row r="405" spans="1:11" ht="12.75">
      <c r="A405" s="3"/>
      <c r="B405" s="4"/>
      <c r="E405" s="265"/>
      <c r="F405" s="288"/>
      <c r="G405" s="287"/>
      <c r="H405" s="305"/>
      <c r="I405" s="268"/>
      <c r="K405" s="241"/>
    </row>
    <row r="406" spans="1:11" ht="12.75">
      <c r="A406" s="3"/>
      <c r="B406" s="4"/>
      <c r="E406" s="265"/>
      <c r="F406" s="288"/>
      <c r="G406" s="287"/>
      <c r="H406" s="305"/>
      <c r="I406" s="268"/>
      <c r="K406" s="241"/>
    </row>
    <row r="407" spans="1:11" ht="12.75">
      <c r="A407" s="3"/>
      <c r="B407" s="4"/>
      <c r="E407" s="265"/>
      <c r="F407" s="288"/>
      <c r="G407" s="287"/>
      <c r="H407" s="305"/>
      <c r="I407" s="268"/>
      <c r="K407" s="241"/>
    </row>
    <row r="408" spans="1:11" ht="12.75">
      <c r="A408" s="3"/>
      <c r="B408" s="4"/>
      <c r="E408" s="265"/>
      <c r="F408" s="288"/>
      <c r="G408" s="287"/>
      <c r="H408" s="305"/>
      <c r="I408" s="268"/>
      <c r="K408" s="241"/>
    </row>
    <row r="409" spans="1:11" ht="12.75">
      <c r="A409" s="3"/>
      <c r="B409" s="4"/>
      <c r="E409" s="265"/>
      <c r="F409" s="288"/>
      <c r="G409" s="287"/>
      <c r="H409" s="305"/>
      <c r="I409" s="268"/>
      <c r="K409" s="241"/>
    </row>
    <row r="410" spans="1:11" ht="12.75">
      <c r="A410" s="3"/>
      <c r="B410" s="4"/>
      <c r="E410" s="265"/>
      <c r="F410" s="288"/>
      <c r="G410" s="287"/>
      <c r="H410" s="305"/>
      <c r="I410" s="268"/>
      <c r="K410" s="241"/>
    </row>
    <row r="411" spans="1:11" ht="12.75">
      <c r="A411" s="3"/>
      <c r="B411" s="4"/>
      <c r="E411" s="265"/>
      <c r="F411" s="288"/>
      <c r="G411" s="287"/>
      <c r="H411" s="305"/>
      <c r="I411" s="268"/>
      <c r="K411" s="241"/>
    </row>
    <row r="412" spans="1:11" ht="12.75">
      <c r="A412" s="3"/>
      <c r="B412" s="4"/>
      <c r="E412" s="265"/>
      <c r="F412" s="288"/>
      <c r="G412" s="287"/>
      <c r="H412" s="305"/>
      <c r="I412" s="268"/>
      <c r="K412" s="241"/>
    </row>
    <row r="413" spans="1:11" ht="12.75">
      <c r="A413" s="3"/>
      <c r="B413" s="4"/>
      <c r="E413" s="265"/>
      <c r="F413" s="288"/>
      <c r="G413" s="287"/>
      <c r="H413" s="305"/>
      <c r="I413" s="268"/>
      <c r="K413" s="241"/>
    </row>
    <row r="414" spans="1:11" ht="12.75">
      <c r="A414" s="3"/>
      <c r="B414" s="4"/>
      <c r="E414" s="265"/>
      <c r="F414" s="288"/>
      <c r="G414" s="287"/>
      <c r="H414" s="305"/>
      <c r="I414" s="268"/>
      <c r="K414" s="241"/>
    </row>
    <row r="415" spans="1:11" ht="12.75">
      <c r="A415" s="3"/>
      <c r="B415" s="4"/>
      <c r="E415" s="265"/>
      <c r="F415" s="288"/>
      <c r="G415" s="287"/>
      <c r="H415" s="305"/>
      <c r="I415" s="268"/>
      <c r="K415" s="241"/>
    </row>
    <row r="416" spans="1:11" ht="12.75">
      <c r="A416" s="3"/>
      <c r="B416" s="4"/>
      <c r="E416" s="265"/>
      <c r="F416" s="288"/>
      <c r="G416" s="287"/>
      <c r="H416" s="305"/>
      <c r="I416" s="268"/>
      <c r="K416" s="241"/>
    </row>
    <row r="417" spans="1:11" ht="12.75">
      <c r="A417" s="3"/>
      <c r="B417" s="4"/>
      <c r="E417" s="265"/>
      <c r="F417" s="288"/>
      <c r="G417" s="287"/>
      <c r="H417" s="305"/>
      <c r="I417" s="268"/>
      <c r="K417" s="241"/>
    </row>
    <row r="418" spans="1:11" ht="12.75">
      <c r="A418" s="3"/>
      <c r="B418" s="4"/>
      <c r="E418" s="265"/>
      <c r="F418" s="288"/>
      <c r="G418" s="287"/>
      <c r="H418" s="305"/>
      <c r="I418" s="268"/>
      <c r="K418" s="241"/>
    </row>
    <row r="419" spans="1:11" ht="12.75">
      <c r="A419" s="3"/>
      <c r="B419" s="4"/>
      <c r="E419" s="265"/>
      <c r="F419" s="288"/>
      <c r="G419" s="287"/>
      <c r="H419" s="305"/>
      <c r="I419" s="268"/>
      <c r="K419" s="241"/>
    </row>
    <row r="420" spans="1:11" ht="12.75">
      <c r="A420" s="3"/>
      <c r="B420" s="4"/>
      <c r="E420" s="265"/>
      <c r="F420" s="288"/>
      <c r="G420" s="287"/>
      <c r="H420" s="305"/>
      <c r="I420" s="268"/>
      <c r="K420" s="241"/>
    </row>
    <row r="421" spans="1:11" ht="12.75">
      <c r="A421" s="3"/>
      <c r="B421" s="4"/>
      <c r="E421" s="265"/>
      <c r="F421" s="288"/>
      <c r="G421" s="287"/>
      <c r="H421" s="305"/>
      <c r="I421" s="268"/>
      <c r="K421" s="241"/>
    </row>
    <row r="422" spans="1:11" ht="12.75">
      <c r="A422" s="3"/>
      <c r="B422" s="4"/>
      <c r="E422" s="265"/>
      <c r="F422" s="288"/>
      <c r="G422" s="287"/>
      <c r="H422" s="305"/>
      <c r="I422" s="268"/>
      <c r="K422" s="241"/>
    </row>
    <row r="423" spans="1:11" ht="12.75">
      <c r="A423" s="3"/>
      <c r="B423" s="4"/>
      <c r="E423" s="265"/>
      <c r="F423" s="288"/>
      <c r="G423" s="287"/>
      <c r="H423" s="305"/>
      <c r="I423" s="268"/>
      <c r="K423" s="241"/>
    </row>
    <row r="424" spans="1:11" ht="12.75">
      <c r="A424" s="3"/>
      <c r="B424" s="4"/>
      <c r="E424" s="265"/>
      <c r="F424" s="288"/>
      <c r="G424" s="287"/>
      <c r="H424" s="305"/>
      <c r="I424" s="268"/>
      <c r="K424" s="241"/>
    </row>
    <row r="425" spans="1:11" ht="12.75">
      <c r="A425" s="3"/>
      <c r="B425" s="4"/>
      <c r="E425" s="265"/>
      <c r="F425" s="288"/>
      <c r="G425" s="287"/>
      <c r="H425" s="305"/>
      <c r="I425" s="268"/>
      <c r="K425" s="241"/>
    </row>
    <row r="426" spans="1:11" ht="12.75">
      <c r="A426" s="3"/>
      <c r="B426" s="4"/>
      <c r="E426" s="265"/>
      <c r="F426" s="288"/>
      <c r="G426" s="287"/>
      <c r="H426" s="305"/>
      <c r="I426" s="268"/>
      <c r="K426" s="241"/>
    </row>
    <row r="427" spans="1:11" ht="12.75">
      <c r="A427" s="3"/>
      <c r="B427" s="4"/>
      <c r="E427" s="265"/>
      <c r="F427" s="288"/>
      <c r="G427" s="287"/>
      <c r="H427" s="305"/>
      <c r="I427" s="268"/>
      <c r="K427" s="241"/>
    </row>
    <row r="428" spans="1:11" ht="12.75">
      <c r="A428" s="3"/>
      <c r="B428" s="4"/>
      <c r="E428" s="265"/>
      <c r="F428" s="288"/>
      <c r="G428" s="287"/>
      <c r="H428" s="305"/>
      <c r="I428" s="268"/>
      <c r="K428" s="241"/>
    </row>
    <row r="429" spans="1:11" ht="12.75">
      <c r="A429" s="3"/>
      <c r="B429" s="4"/>
      <c r="E429" s="265"/>
      <c r="F429" s="288"/>
      <c r="G429" s="287"/>
      <c r="H429" s="305"/>
      <c r="I429" s="268"/>
      <c r="K429" s="241"/>
    </row>
    <row r="430" spans="1:11" ht="12.75">
      <c r="A430" s="3"/>
      <c r="B430" s="4"/>
      <c r="E430" s="265"/>
      <c r="F430" s="288"/>
      <c r="G430" s="287"/>
      <c r="H430" s="305"/>
      <c r="I430" s="268"/>
      <c r="K430" s="241"/>
    </row>
    <row r="431" spans="1:11" ht="12.75">
      <c r="A431" s="3"/>
      <c r="B431" s="4"/>
      <c r="E431" s="265"/>
      <c r="F431" s="288"/>
      <c r="G431" s="287"/>
      <c r="H431" s="305"/>
      <c r="I431" s="268"/>
      <c r="K431" s="241"/>
    </row>
    <row r="432" spans="1:11" ht="12.75">
      <c r="A432" s="3"/>
      <c r="B432" s="4"/>
      <c r="E432" s="265"/>
      <c r="F432" s="288"/>
      <c r="G432" s="287"/>
      <c r="H432" s="305"/>
      <c r="I432" s="268"/>
      <c r="K432" s="241"/>
    </row>
    <row r="433" spans="1:11" ht="12.75">
      <c r="A433" s="3"/>
      <c r="B433" s="4"/>
      <c r="E433" s="265"/>
      <c r="F433" s="288"/>
      <c r="G433" s="287"/>
      <c r="H433" s="305"/>
      <c r="I433" s="268"/>
      <c r="K433" s="241"/>
    </row>
    <row r="434" spans="1:11" ht="12.75">
      <c r="A434" s="3"/>
      <c r="B434" s="4"/>
      <c r="E434" s="265"/>
      <c r="F434" s="288"/>
      <c r="G434" s="287"/>
      <c r="H434" s="305"/>
      <c r="I434" s="268"/>
      <c r="K434" s="241"/>
    </row>
    <row r="435" spans="1:11" ht="12.75">
      <c r="A435" s="3"/>
      <c r="B435" s="4"/>
      <c r="E435" s="265"/>
      <c r="F435" s="288"/>
      <c r="G435" s="287"/>
      <c r="H435" s="305"/>
      <c r="I435" s="268"/>
      <c r="K435" s="241"/>
    </row>
    <row r="436" spans="1:11" ht="12.75">
      <c r="A436" s="3"/>
      <c r="B436" s="4"/>
      <c r="E436" s="265"/>
      <c r="F436" s="288"/>
      <c r="G436" s="287"/>
      <c r="H436" s="305"/>
      <c r="I436" s="268"/>
      <c r="K436" s="241"/>
    </row>
    <row r="437" spans="1:11" ht="12.75">
      <c r="A437" s="3"/>
      <c r="B437" s="4"/>
      <c r="E437" s="265"/>
      <c r="F437" s="288"/>
      <c r="G437" s="287"/>
      <c r="H437" s="305"/>
      <c r="I437" s="268"/>
      <c r="K437" s="241"/>
    </row>
    <row r="438" spans="1:11" ht="12.75">
      <c r="A438" s="3"/>
      <c r="B438" s="4"/>
      <c r="E438" s="265"/>
      <c r="F438" s="288"/>
      <c r="G438" s="287"/>
      <c r="H438" s="305"/>
      <c r="I438" s="268"/>
      <c r="K438" s="241"/>
    </row>
    <row r="439" spans="1:11" ht="12.75">
      <c r="A439" s="3"/>
      <c r="B439" s="4"/>
      <c r="E439" s="265"/>
      <c r="F439" s="288"/>
      <c r="G439" s="287"/>
      <c r="H439" s="305"/>
      <c r="I439" s="268"/>
      <c r="K439" s="241"/>
    </row>
    <row r="440" spans="1:11" ht="12.75">
      <c r="A440" s="3"/>
      <c r="B440" s="4"/>
      <c r="E440" s="265"/>
      <c r="F440" s="288"/>
      <c r="G440" s="287"/>
      <c r="H440" s="305"/>
      <c r="I440" s="268"/>
      <c r="K440" s="241"/>
    </row>
    <row r="441" spans="1:11" ht="12.75">
      <c r="A441" s="3"/>
      <c r="B441" s="4"/>
      <c r="E441" s="265"/>
      <c r="F441" s="288"/>
      <c r="G441" s="287"/>
      <c r="H441" s="305"/>
      <c r="I441" s="268"/>
      <c r="K441" s="241"/>
    </row>
    <row r="442" spans="1:11" ht="12.75">
      <c r="A442" s="3"/>
      <c r="B442" s="4"/>
      <c r="E442" s="265"/>
      <c r="F442" s="288"/>
      <c r="G442" s="287"/>
      <c r="H442" s="305"/>
      <c r="I442" s="268"/>
      <c r="K442" s="241"/>
    </row>
    <row r="443" spans="1:11" ht="12.75">
      <c r="A443" s="3"/>
      <c r="B443" s="4"/>
      <c r="E443" s="265"/>
      <c r="F443" s="288"/>
      <c r="G443" s="287"/>
      <c r="H443" s="305"/>
      <c r="I443" s="268"/>
      <c r="K443" s="241"/>
    </row>
    <row r="444" spans="1:11" ht="12.75">
      <c r="A444" s="3"/>
      <c r="B444" s="4"/>
      <c r="E444" s="265"/>
      <c r="F444" s="288"/>
      <c r="G444" s="287"/>
      <c r="H444" s="305"/>
      <c r="I444" s="268"/>
      <c r="K444" s="241"/>
    </row>
    <row r="445" spans="1:11" ht="12.75">
      <c r="A445" s="3"/>
      <c r="B445" s="4"/>
      <c r="E445" s="265"/>
      <c r="F445" s="288"/>
      <c r="G445" s="287"/>
      <c r="H445" s="305"/>
      <c r="I445" s="268"/>
      <c r="K445" s="241"/>
    </row>
    <row r="446" spans="1:11" ht="12.75">
      <c r="A446" s="3"/>
      <c r="B446" s="4"/>
      <c r="E446" s="265"/>
      <c r="F446" s="288"/>
      <c r="G446" s="287"/>
      <c r="H446" s="305"/>
      <c r="I446" s="268"/>
      <c r="K446" s="241"/>
    </row>
    <row r="447" spans="1:11" ht="12.75">
      <c r="A447" s="3"/>
      <c r="B447" s="4"/>
      <c r="E447" s="265"/>
      <c r="F447" s="288"/>
      <c r="G447" s="287"/>
      <c r="H447" s="305"/>
      <c r="I447" s="268"/>
      <c r="K447" s="241"/>
    </row>
    <row r="448" spans="1:11" ht="12.75">
      <c r="A448" s="3"/>
      <c r="B448" s="4"/>
      <c r="E448" s="265"/>
      <c r="F448" s="288"/>
      <c r="G448" s="287"/>
      <c r="H448" s="305"/>
      <c r="I448" s="268"/>
      <c r="K448" s="241"/>
    </row>
    <row r="449" spans="1:11" ht="12.75">
      <c r="A449" s="3"/>
      <c r="B449" s="4"/>
      <c r="E449" s="265"/>
      <c r="F449" s="288"/>
      <c r="G449" s="287"/>
      <c r="H449" s="305"/>
      <c r="I449" s="268"/>
      <c r="K449" s="241"/>
    </row>
    <row r="450" spans="1:11" ht="12.75">
      <c r="A450" s="3"/>
      <c r="B450" s="4"/>
      <c r="E450" s="265"/>
      <c r="F450" s="288"/>
      <c r="G450" s="287"/>
      <c r="H450" s="305"/>
      <c r="I450" s="268"/>
      <c r="K450" s="241"/>
    </row>
    <row r="451" spans="1:11" ht="12.75">
      <c r="A451" s="3"/>
      <c r="B451" s="4"/>
      <c r="E451" s="265"/>
      <c r="F451" s="288"/>
      <c r="G451" s="287"/>
      <c r="H451" s="305"/>
      <c r="I451" s="268"/>
      <c r="K451" s="241"/>
    </row>
    <row r="452" spans="1:11" ht="12.75">
      <c r="A452" s="3"/>
      <c r="B452" s="4"/>
      <c r="E452" s="265"/>
      <c r="F452" s="288"/>
      <c r="G452" s="287"/>
      <c r="H452" s="305"/>
      <c r="I452" s="268"/>
      <c r="K452" s="241"/>
    </row>
    <row r="453" spans="1:11" ht="12.75">
      <c r="A453" s="3"/>
      <c r="B453" s="4"/>
      <c r="E453" s="265"/>
      <c r="F453" s="288"/>
      <c r="G453" s="287"/>
      <c r="H453" s="305"/>
      <c r="I453" s="268"/>
      <c r="K453" s="241"/>
    </row>
    <row r="454" spans="1:11" ht="12.75">
      <c r="A454" s="3"/>
      <c r="B454" s="4"/>
      <c r="E454" s="265"/>
      <c r="F454" s="288"/>
      <c r="G454" s="287"/>
      <c r="H454" s="305"/>
      <c r="I454" s="268"/>
      <c r="K454" s="241"/>
    </row>
    <row r="455" spans="1:11" ht="12.75">
      <c r="A455" s="3"/>
      <c r="B455" s="4"/>
      <c r="E455" s="265"/>
      <c r="F455" s="288"/>
      <c r="G455" s="287"/>
      <c r="H455" s="305"/>
      <c r="I455" s="268"/>
      <c r="K455" s="241"/>
    </row>
    <row r="456" spans="1:11" ht="12.75">
      <c r="A456" s="3"/>
      <c r="B456" s="4"/>
      <c r="E456" s="265"/>
      <c r="F456" s="288"/>
      <c r="G456" s="287"/>
      <c r="H456" s="305"/>
      <c r="I456" s="268"/>
      <c r="K456" s="241"/>
    </row>
    <row r="457" spans="1:11" ht="12.75">
      <c r="A457" s="3"/>
      <c r="B457" s="4"/>
      <c r="E457" s="265"/>
      <c r="F457" s="288"/>
      <c r="G457" s="287"/>
      <c r="H457" s="305"/>
      <c r="I457" s="268"/>
      <c r="K457" s="241"/>
    </row>
    <row r="458" spans="1:11" ht="12.75">
      <c r="A458" s="3"/>
      <c r="B458" s="4"/>
      <c r="E458" s="265"/>
      <c r="F458" s="288"/>
      <c r="G458" s="287"/>
      <c r="H458" s="305"/>
      <c r="I458" s="268"/>
      <c r="K458" s="241"/>
    </row>
    <row r="459" spans="1:11" ht="12.75">
      <c r="A459" s="3"/>
      <c r="B459" s="4"/>
      <c r="E459" s="265"/>
      <c r="F459" s="288"/>
      <c r="G459" s="287"/>
      <c r="H459" s="305"/>
      <c r="I459" s="268"/>
      <c r="K459" s="241"/>
    </row>
    <row r="460" spans="1:11" ht="12.75">
      <c r="A460" s="3"/>
      <c r="B460" s="4"/>
      <c r="E460" s="265"/>
      <c r="F460" s="288"/>
      <c r="G460" s="287"/>
      <c r="H460" s="305"/>
      <c r="I460" s="268"/>
      <c r="K460" s="241"/>
    </row>
    <row r="461" spans="1:11" ht="12.75">
      <c r="A461" s="3"/>
      <c r="B461" s="4"/>
      <c r="E461" s="265"/>
      <c r="F461" s="288"/>
      <c r="G461" s="287"/>
      <c r="H461" s="305"/>
      <c r="I461" s="268"/>
      <c r="K461" s="241"/>
    </row>
    <row r="462" spans="1:11" ht="12.75">
      <c r="A462" s="3"/>
      <c r="B462" s="4"/>
      <c r="E462" s="265"/>
      <c r="F462" s="288"/>
      <c r="G462" s="287"/>
      <c r="H462" s="305"/>
      <c r="I462" s="268"/>
      <c r="K462" s="241"/>
    </row>
    <row r="463" spans="1:11" ht="12.75">
      <c r="A463" s="3"/>
      <c r="B463" s="4"/>
      <c r="E463" s="265"/>
      <c r="F463" s="288"/>
      <c r="G463" s="287"/>
      <c r="H463" s="305"/>
      <c r="I463" s="268"/>
      <c r="K463" s="241"/>
    </row>
    <row r="464" spans="1:11" ht="12.75">
      <c r="A464" s="3"/>
      <c r="B464" s="4"/>
      <c r="E464" s="265"/>
      <c r="F464" s="288"/>
      <c r="G464" s="287"/>
      <c r="H464" s="305"/>
      <c r="I464" s="268"/>
      <c r="K464" s="241"/>
    </row>
    <row r="465" spans="1:11" ht="12.75">
      <c r="A465" s="3"/>
      <c r="B465" s="4"/>
      <c r="E465" s="265"/>
      <c r="F465" s="288"/>
      <c r="G465" s="287"/>
      <c r="H465" s="305"/>
      <c r="I465" s="268"/>
      <c r="K465" s="241"/>
    </row>
    <row r="466" spans="1:11" ht="12.75">
      <c r="A466" s="3"/>
      <c r="B466" s="4"/>
      <c r="E466" s="265"/>
      <c r="F466" s="288"/>
      <c r="G466" s="287"/>
      <c r="H466" s="305"/>
      <c r="I466" s="268"/>
      <c r="K466" s="241"/>
    </row>
    <row r="467" spans="1:11" ht="12.75">
      <c r="A467" s="3"/>
      <c r="B467" s="4"/>
      <c r="E467" s="265"/>
      <c r="F467" s="288"/>
      <c r="G467" s="287"/>
      <c r="H467" s="305"/>
      <c r="I467" s="268"/>
      <c r="K467" s="241"/>
    </row>
    <row r="468" spans="1:11" ht="12.75">
      <c r="A468" s="3"/>
      <c r="B468" s="4"/>
      <c r="E468" s="265"/>
      <c r="F468" s="288"/>
      <c r="G468" s="287"/>
      <c r="H468" s="305"/>
      <c r="I468" s="268"/>
      <c r="K468" s="241"/>
    </row>
    <row r="469" spans="1:11" ht="12.75">
      <c r="A469" s="3"/>
      <c r="B469" s="4"/>
      <c r="E469" s="265"/>
      <c r="F469" s="288"/>
      <c r="G469" s="287"/>
      <c r="H469" s="305"/>
      <c r="I469" s="268"/>
      <c r="K469" s="241"/>
    </row>
    <row r="470" spans="1:11" ht="12.75">
      <c r="A470" s="3"/>
      <c r="B470" s="4"/>
      <c r="E470" s="265"/>
      <c r="F470" s="288"/>
      <c r="G470" s="287"/>
      <c r="H470" s="305"/>
      <c r="I470" s="268"/>
      <c r="K470" s="241"/>
    </row>
    <row r="471" spans="1:11" ht="12.75">
      <c r="A471" s="3"/>
      <c r="B471" s="4"/>
      <c r="E471" s="265"/>
      <c r="F471" s="288"/>
      <c r="G471" s="287"/>
      <c r="H471" s="305"/>
      <c r="I471" s="268"/>
      <c r="K471" s="241"/>
    </row>
    <row r="472" spans="1:11" ht="12.75">
      <c r="A472" s="3"/>
      <c r="B472" s="4"/>
      <c r="E472" s="265"/>
      <c r="F472" s="288"/>
      <c r="G472" s="287"/>
      <c r="H472" s="305"/>
      <c r="I472" s="268"/>
      <c r="K472" s="241"/>
    </row>
    <row r="473" spans="1:11" ht="12.75">
      <c r="A473" s="3"/>
      <c r="B473" s="4"/>
      <c r="E473" s="265"/>
      <c r="F473" s="288"/>
      <c r="G473" s="287"/>
      <c r="H473" s="305"/>
      <c r="I473" s="268"/>
      <c r="K473" s="241"/>
    </row>
    <row r="474" spans="1:11" ht="12.75">
      <c r="A474" s="3"/>
      <c r="B474" s="4"/>
      <c r="E474" s="265"/>
      <c r="F474" s="288"/>
      <c r="G474" s="287"/>
      <c r="H474" s="305"/>
      <c r="I474" s="268"/>
      <c r="K474" s="241"/>
    </row>
    <row r="475" spans="1:11" ht="12.75">
      <c r="A475" s="3"/>
      <c r="B475" s="4"/>
      <c r="E475" s="265"/>
      <c r="F475" s="288"/>
      <c r="G475" s="287"/>
      <c r="H475" s="305"/>
      <c r="I475" s="268"/>
      <c r="K475" s="241"/>
    </row>
    <row r="476" spans="1:11" ht="12.75">
      <c r="A476" s="3"/>
      <c r="B476" s="4"/>
      <c r="E476" s="265"/>
      <c r="F476" s="288"/>
      <c r="G476" s="287"/>
      <c r="H476" s="305"/>
      <c r="I476" s="268"/>
      <c r="K476" s="241"/>
    </row>
    <row r="477" spans="1:11" ht="12.75">
      <c r="A477" s="3"/>
      <c r="B477" s="4"/>
      <c r="E477" s="265"/>
      <c r="F477" s="288"/>
      <c r="G477" s="287"/>
      <c r="H477" s="305"/>
      <c r="I477" s="268"/>
      <c r="K477" s="241"/>
    </row>
    <row r="478" spans="1:11" ht="12.75">
      <c r="A478" s="3"/>
      <c r="B478" s="4"/>
      <c r="E478" s="265"/>
      <c r="F478" s="288"/>
      <c r="G478" s="287"/>
      <c r="H478" s="305"/>
      <c r="I478" s="268"/>
      <c r="K478" s="241"/>
    </row>
    <row r="479" spans="1:11" ht="12.75">
      <c r="A479" s="3"/>
      <c r="B479" s="4"/>
      <c r="E479" s="265"/>
      <c r="F479" s="288"/>
      <c r="G479" s="287"/>
      <c r="H479" s="305"/>
      <c r="I479" s="268"/>
      <c r="K479" s="241"/>
    </row>
    <row r="480" spans="1:11" ht="12.75">
      <c r="A480" s="3"/>
      <c r="B480" s="4"/>
      <c r="E480" s="265"/>
      <c r="F480" s="288"/>
      <c r="G480" s="287"/>
      <c r="H480" s="305"/>
      <c r="I480" s="268"/>
      <c r="K480" s="241"/>
    </row>
    <row r="481" spans="1:11" ht="12.75">
      <c r="A481" s="3"/>
      <c r="B481" s="4"/>
      <c r="E481" s="265"/>
      <c r="F481" s="288"/>
      <c r="G481" s="287"/>
      <c r="H481" s="305"/>
      <c r="I481" s="268"/>
      <c r="K481" s="241"/>
    </row>
    <row r="482" spans="1:11" ht="12.75">
      <c r="A482" s="3"/>
      <c r="B482" s="4"/>
      <c r="E482" s="265"/>
      <c r="F482" s="288"/>
      <c r="G482" s="287"/>
      <c r="H482" s="305"/>
      <c r="I482" s="268"/>
      <c r="K482" s="241"/>
    </row>
    <row r="483" spans="1:11" ht="12.75">
      <c r="A483" s="3"/>
      <c r="B483" s="4"/>
      <c r="E483" s="265"/>
      <c r="F483" s="288"/>
      <c r="G483" s="287"/>
      <c r="H483" s="305"/>
      <c r="I483" s="268"/>
      <c r="K483" s="241"/>
    </row>
    <row r="484" spans="1:11" ht="12.75">
      <c r="A484" s="3"/>
      <c r="B484" s="4"/>
      <c r="E484" s="265"/>
      <c r="F484" s="288"/>
      <c r="G484" s="287"/>
      <c r="H484" s="305"/>
      <c r="I484" s="268"/>
      <c r="K484" s="241"/>
    </row>
    <row r="485" spans="1:11" ht="12.75">
      <c r="A485" s="3"/>
      <c r="B485" s="4"/>
      <c r="E485" s="265"/>
      <c r="F485" s="288"/>
      <c r="G485" s="287"/>
      <c r="H485" s="305"/>
      <c r="I485" s="268"/>
      <c r="K485" s="241"/>
    </row>
    <row r="486" spans="1:11" ht="12.75">
      <c r="A486" s="3"/>
      <c r="B486" s="4"/>
      <c r="E486" s="265"/>
      <c r="F486" s="288"/>
      <c r="G486" s="287"/>
      <c r="H486" s="305"/>
      <c r="I486" s="268"/>
      <c r="K486" s="241"/>
    </row>
    <row r="487" spans="1:11" ht="12.75">
      <c r="A487" s="3"/>
      <c r="B487" s="4"/>
      <c r="E487" s="265"/>
      <c r="F487" s="288"/>
      <c r="G487" s="287"/>
      <c r="H487" s="305"/>
      <c r="I487" s="268"/>
      <c r="K487" s="241"/>
    </row>
    <row r="488" spans="1:11" ht="12.75">
      <c r="A488" s="3"/>
      <c r="B488" s="4"/>
      <c r="E488" s="265"/>
      <c r="F488" s="288"/>
      <c r="G488" s="287"/>
      <c r="H488" s="305"/>
      <c r="I488" s="268"/>
      <c r="K488" s="241"/>
    </row>
    <row r="489" spans="1:11" ht="12.75">
      <c r="A489" s="3"/>
      <c r="B489" s="4"/>
      <c r="E489" s="265"/>
      <c r="F489" s="288"/>
      <c r="G489" s="287"/>
      <c r="H489" s="305"/>
      <c r="I489" s="268"/>
      <c r="K489" s="241"/>
    </row>
    <row r="490" spans="1:11" ht="12.75">
      <c r="A490" s="3"/>
      <c r="B490" s="4"/>
      <c r="E490" s="265"/>
      <c r="F490" s="288"/>
      <c r="G490" s="287"/>
      <c r="H490" s="305"/>
      <c r="I490" s="268"/>
      <c r="K490" s="241"/>
    </row>
    <row r="491" spans="1:11" ht="12.75">
      <c r="A491" s="3"/>
      <c r="B491" s="4"/>
      <c r="E491" s="265"/>
      <c r="F491" s="288"/>
      <c r="G491" s="287"/>
      <c r="H491" s="305"/>
      <c r="I491" s="268"/>
      <c r="K491" s="241"/>
    </row>
    <row r="492" spans="1:11" ht="12.75">
      <c r="A492" s="3"/>
      <c r="B492" s="4"/>
      <c r="E492" s="265"/>
      <c r="F492" s="288"/>
      <c r="G492" s="287"/>
      <c r="H492" s="305"/>
      <c r="I492" s="268"/>
      <c r="K492" s="241"/>
    </row>
    <row r="493" spans="1:11" ht="12.75">
      <c r="A493" s="3"/>
      <c r="B493" s="4"/>
      <c r="E493" s="265"/>
      <c r="F493" s="288"/>
      <c r="G493" s="287"/>
      <c r="H493" s="305"/>
      <c r="I493" s="268"/>
      <c r="K493" s="241"/>
    </row>
    <row r="494" spans="1:11" ht="12.75">
      <c r="A494" s="3"/>
      <c r="B494" s="4"/>
      <c r="E494" s="265"/>
      <c r="F494" s="288"/>
      <c r="G494" s="287"/>
      <c r="H494" s="305"/>
      <c r="I494" s="268"/>
      <c r="K494" s="241"/>
    </row>
    <row r="495" spans="1:11" ht="12.75">
      <c r="A495" s="3"/>
      <c r="B495" s="4"/>
      <c r="E495" s="265"/>
      <c r="F495" s="288"/>
      <c r="G495" s="287"/>
      <c r="H495" s="305"/>
      <c r="I495" s="268"/>
      <c r="K495" s="241"/>
    </row>
    <row r="496" spans="1:11" ht="12.75">
      <c r="A496" s="3"/>
      <c r="B496" s="4"/>
      <c r="E496" s="265"/>
      <c r="F496" s="288"/>
      <c r="G496" s="287"/>
      <c r="H496" s="305"/>
      <c r="I496" s="268"/>
      <c r="K496" s="241"/>
    </row>
    <row r="497" spans="1:11" ht="12.75">
      <c r="A497" s="3"/>
      <c r="B497" s="4"/>
      <c r="E497" s="265"/>
      <c r="F497" s="288"/>
      <c r="G497" s="287"/>
      <c r="H497" s="305"/>
      <c r="I497" s="268"/>
      <c r="K497" s="241"/>
    </row>
    <row r="498" spans="1:11" ht="12.75">
      <c r="A498" s="3"/>
      <c r="B498" s="4"/>
      <c r="E498" s="265"/>
      <c r="F498" s="288"/>
      <c r="G498" s="287"/>
      <c r="H498" s="305"/>
      <c r="I498" s="268"/>
      <c r="K498" s="241"/>
    </row>
    <row r="499" spans="1:11" ht="12.75">
      <c r="A499" s="3"/>
      <c r="B499" s="4"/>
      <c r="E499" s="265"/>
      <c r="F499" s="288"/>
      <c r="G499" s="287"/>
      <c r="H499" s="305"/>
      <c r="I499" s="268"/>
      <c r="K499" s="241"/>
    </row>
    <row r="500" spans="1:11" ht="12.75">
      <c r="A500" s="3"/>
      <c r="B500" s="4"/>
      <c r="E500" s="265"/>
      <c r="F500" s="288"/>
      <c r="G500" s="287"/>
      <c r="H500" s="305"/>
      <c r="I500" s="268"/>
      <c r="K500" s="241"/>
    </row>
    <row r="501" spans="1:11" ht="12.75">
      <c r="A501" s="3"/>
      <c r="B501" s="4"/>
      <c r="E501" s="265"/>
      <c r="F501" s="288"/>
      <c r="G501" s="287"/>
      <c r="H501" s="305"/>
      <c r="I501" s="268"/>
      <c r="K501" s="241"/>
    </row>
    <row r="502" spans="1:11" ht="12.75">
      <c r="A502" s="3"/>
      <c r="B502" s="4"/>
      <c r="E502" s="265"/>
      <c r="F502" s="288"/>
      <c r="G502" s="287"/>
      <c r="H502" s="305"/>
      <c r="I502" s="268"/>
      <c r="K502" s="241"/>
    </row>
    <row r="503" spans="1:11" ht="12.75">
      <c r="A503" s="3"/>
      <c r="B503" s="4"/>
      <c r="E503" s="265"/>
      <c r="F503" s="288"/>
      <c r="G503" s="287"/>
      <c r="H503" s="305"/>
      <c r="I503" s="268"/>
      <c r="K503" s="241"/>
    </row>
    <row r="504" spans="1:11" ht="12.75">
      <c r="A504" s="3"/>
      <c r="B504" s="4"/>
      <c r="E504" s="265"/>
      <c r="F504" s="288"/>
      <c r="G504" s="287"/>
      <c r="H504" s="305"/>
      <c r="I504" s="268"/>
      <c r="K504" s="241"/>
    </row>
    <row r="505" spans="1:11" ht="12.75">
      <c r="A505" s="3"/>
      <c r="B505" s="4"/>
      <c r="E505" s="265"/>
      <c r="F505" s="288"/>
      <c r="G505" s="287"/>
      <c r="H505" s="305"/>
      <c r="I505" s="268"/>
      <c r="K505" s="241"/>
    </row>
    <row r="506" spans="1:11" ht="12.75">
      <c r="A506" s="3"/>
      <c r="B506" s="4"/>
      <c r="E506" s="265"/>
      <c r="F506" s="288"/>
      <c r="G506" s="287"/>
      <c r="H506" s="305"/>
      <c r="I506" s="268"/>
      <c r="K506" s="241"/>
    </row>
    <row r="507" spans="1:11" ht="12.75">
      <c r="A507" s="3"/>
      <c r="B507" s="4"/>
      <c r="E507" s="265"/>
      <c r="F507" s="288"/>
      <c r="G507" s="287"/>
      <c r="H507" s="305"/>
      <c r="I507" s="268"/>
      <c r="K507" s="241"/>
    </row>
    <row r="508" spans="1:11" ht="12.75">
      <c r="A508" s="3"/>
      <c r="B508" s="4"/>
      <c r="E508" s="265"/>
      <c r="F508" s="288"/>
      <c r="G508" s="287"/>
      <c r="H508" s="305"/>
      <c r="I508" s="268"/>
      <c r="K508" s="241"/>
    </row>
    <row r="509" spans="1:11" ht="12.75">
      <c r="A509" s="3"/>
      <c r="B509" s="4"/>
      <c r="E509" s="265"/>
      <c r="F509" s="288"/>
      <c r="G509" s="287"/>
      <c r="H509" s="305"/>
      <c r="I509" s="268"/>
      <c r="K509" s="241"/>
    </row>
    <row r="510" spans="1:11" ht="12.75">
      <c r="A510" s="3"/>
      <c r="B510" s="4"/>
      <c r="E510" s="265"/>
      <c r="F510" s="288"/>
      <c r="G510" s="287"/>
      <c r="H510" s="305"/>
      <c r="I510" s="268"/>
      <c r="K510" s="241"/>
    </row>
    <row r="511" spans="1:11" ht="12.75">
      <c r="A511" s="3"/>
      <c r="B511" s="4"/>
      <c r="E511" s="265"/>
      <c r="F511" s="288"/>
      <c r="G511" s="287"/>
      <c r="H511" s="305"/>
      <c r="I511" s="268"/>
      <c r="K511" s="241"/>
    </row>
    <row r="512" spans="1:11" ht="12.75">
      <c r="A512" s="3"/>
      <c r="B512" s="4"/>
      <c r="E512" s="265"/>
      <c r="F512" s="288"/>
      <c r="G512" s="287"/>
      <c r="H512" s="305"/>
      <c r="I512" s="268"/>
      <c r="K512" s="241"/>
    </row>
    <row r="513" spans="1:11" ht="12.75">
      <c r="A513" s="3"/>
      <c r="B513" s="4"/>
      <c r="E513" s="265"/>
      <c r="F513" s="288"/>
      <c r="G513" s="287"/>
      <c r="H513" s="305"/>
      <c r="I513" s="268"/>
      <c r="K513" s="241"/>
    </row>
    <row r="514" spans="1:11" ht="12.75">
      <c r="A514" s="3"/>
      <c r="B514" s="4"/>
      <c r="E514" s="265"/>
      <c r="F514" s="288"/>
      <c r="G514" s="287"/>
      <c r="H514" s="305"/>
      <c r="I514" s="268"/>
      <c r="K514" s="241"/>
    </row>
    <row r="515" spans="1:11" ht="12.75">
      <c r="A515" s="3"/>
      <c r="B515" s="4"/>
      <c r="E515" s="265"/>
      <c r="F515" s="288"/>
      <c r="G515" s="287"/>
      <c r="H515" s="305"/>
      <c r="I515" s="268"/>
      <c r="K515" s="241"/>
    </row>
    <row r="516" spans="1:11" ht="12.75">
      <c r="A516" s="3"/>
      <c r="B516" s="4"/>
      <c r="E516" s="265"/>
      <c r="F516" s="288"/>
      <c r="G516" s="287"/>
      <c r="H516" s="305"/>
      <c r="I516" s="268"/>
      <c r="K516" s="241"/>
    </row>
    <row r="517" spans="1:11" ht="12.75">
      <c r="A517" s="3"/>
      <c r="B517" s="4"/>
      <c r="E517" s="265"/>
      <c r="F517" s="288"/>
      <c r="G517" s="287"/>
      <c r="H517" s="305"/>
      <c r="I517" s="268"/>
      <c r="K517" s="241"/>
    </row>
    <row r="518" spans="1:11" ht="12.75">
      <c r="A518" s="3"/>
      <c r="B518" s="4"/>
      <c r="E518" s="265"/>
      <c r="F518" s="288"/>
      <c r="G518" s="287"/>
      <c r="H518" s="305"/>
      <c r="I518" s="268"/>
      <c r="K518" s="241"/>
    </row>
    <row r="519" spans="1:11" ht="12.75">
      <c r="A519" s="3"/>
      <c r="B519" s="4"/>
      <c r="E519" s="265"/>
      <c r="F519" s="288"/>
      <c r="G519" s="287"/>
      <c r="H519" s="305"/>
      <c r="I519" s="268"/>
      <c r="K519" s="241"/>
    </row>
    <row r="520" spans="1:11" ht="12.75">
      <c r="A520" s="3"/>
      <c r="B520" s="4"/>
      <c r="E520" s="265"/>
      <c r="F520" s="288"/>
      <c r="G520" s="287"/>
      <c r="H520" s="305"/>
      <c r="I520" s="268"/>
      <c r="K520" s="241"/>
    </row>
    <row r="521" spans="1:11" ht="12.75">
      <c r="A521" s="3"/>
      <c r="B521" s="4"/>
      <c r="E521" s="265"/>
      <c r="F521" s="288"/>
      <c r="G521" s="287"/>
      <c r="H521" s="305"/>
      <c r="I521" s="268"/>
      <c r="K521" s="241"/>
    </row>
    <row r="522" spans="1:11" ht="12.75">
      <c r="A522" s="3"/>
      <c r="B522" s="4"/>
      <c r="E522" s="265"/>
      <c r="F522" s="288"/>
      <c r="G522" s="287"/>
      <c r="H522" s="305"/>
      <c r="I522" s="268"/>
      <c r="K522" s="241"/>
    </row>
    <row r="523" spans="1:11" ht="12.75">
      <c r="A523" s="3"/>
      <c r="B523" s="4"/>
      <c r="E523" s="265"/>
      <c r="F523" s="288"/>
      <c r="G523" s="287"/>
      <c r="H523" s="305"/>
      <c r="I523" s="268"/>
      <c r="K523" s="241"/>
    </row>
    <row r="524" spans="1:11" ht="12.75">
      <c r="A524" s="3"/>
      <c r="B524" s="4"/>
      <c r="E524" s="265"/>
      <c r="F524" s="288"/>
      <c r="G524" s="287"/>
      <c r="H524" s="305"/>
      <c r="I524" s="268"/>
      <c r="K524" s="241"/>
    </row>
    <row r="525" spans="1:11" ht="12.75">
      <c r="A525" s="3"/>
      <c r="B525" s="4"/>
      <c r="E525" s="265"/>
      <c r="F525" s="288"/>
      <c r="G525" s="287"/>
      <c r="H525" s="305"/>
      <c r="I525" s="268"/>
      <c r="K525" s="241"/>
    </row>
    <row r="526" spans="1:11" ht="12.75">
      <c r="A526" s="3"/>
      <c r="B526" s="4"/>
      <c r="E526" s="265"/>
      <c r="F526" s="288"/>
      <c r="G526" s="287"/>
      <c r="H526" s="305"/>
      <c r="I526" s="268"/>
      <c r="K526" s="241"/>
    </row>
    <row r="527" spans="1:11" ht="12.75">
      <c r="A527" s="3"/>
      <c r="B527" s="4"/>
      <c r="E527" s="265"/>
      <c r="F527" s="288"/>
      <c r="G527" s="287"/>
      <c r="H527" s="305"/>
      <c r="I527" s="268"/>
      <c r="K527" s="241"/>
    </row>
    <row r="528" spans="1:11" ht="12.75">
      <c r="A528" s="3"/>
      <c r="B528" s="4"/>
      <c r="E528" s="265"/>
      <c r="F528" s="288"/>
      <c r="G528" s="287"/>
      <c r="H528" s="305"/>
      <c r="I528" s="268"/>
      <c r="K528" s="241"/>
    </row>
    <row r="529" spans="1:11" ht="12.75">
      <c r="A529" s="3"/>
      <c r="B529" s="4"/>
      <c r="E529" s="265"/>
      <c r="F529" s="288"/>
      <c r="G529" s="287"/>
      <c r="H529" s="305"/>
      <c r="I529" s="268"/>
      <c r="K529" s="241"/>
    </row>
    <row r="530" spans="1:11" ht="12.75">
      <c r="A530" s="3"/>
      <c r="B530" s="4"/>
      <c r="E530" s="265"/>
      <c r="F530" s="288"/>
      <c r="G530" s="287"/>
      <c r="H530" s="305"/>
      <c r="I530" s="268"/>
      <c r="K530" s="241"/>
    </row>
    <row r="531" spans="1:11" ht="12.75">
      <c r="A531" s="3"/>
      <c r="B531" s="4"/>
      <c r="E531" s="265"/>
      <c r="F531" s="288"/>
      <c r="G531" s="287"/>
      <c r="H531" s="305"/>
      <c r="I531" s="268"/>
      <c r="K531" s="241"/>
    </row>
    <row r="532" spans="1:11" ht="12.75">
      <c r="A532" s="3"/>
      <c r="B532" s="4"/>
      <c r="E532" s="265"/>
      <c r="F532" s="288"/>
      <c r="G532" s="287"/>
      <c r="H532" s="305"/>
      <c r="I532" s="268"/>
      <c r="K532" s="241"/>
    </row>
    <row r="533" spans="1:11" ht="12.75">
      <c r="A533" s="3"/>
      <c r="B533" s="4"/>
      <c r="E533" s="265"/>
      <c r="F533" s="288"/>
      <c r="G533" s="287"/>
      <c r="H533" s="305"/>
      <c r="I533" s="268"/>
      <c r="K533" s="241"/>
    </row>
    <row r="534" spans="1:11" ht="12.75">
      <c r="A534" s="3"/>
      <c r="B534" s="4"/>
      <c r="E534" s="265"/>
      <c r="F534" s="288"/>
      <c r="G534" s="287"/>
      <c r="H534" s="305"/>
      <c r="I534" s="268"/>
      <c r="K534" s="241"/>
    </row>
    <row r="535" spans="1:11" ht="12.75">
      <c r="A535" s="3"/>
      <c r="B535" s="4"/>
      <c r="E535" s="265"/>
      <c r="F535" s="288"/>
      <c r="G535" s="287"/>
      <c r="H535" s="305"/>
      <c r="I535" s="268"/>
      <c r="K535" s="241"/>
    </row>
    <row r="536" spans="1:11" ht="12.75">
      <c r="A536" s="3"/>
      <c r="B536" s="4"/>
      <c r="E536" s="265"/>
      <c r="F536" s="288"/>
      <c r="G536" s="287"/>
      <c r="H536" s="305"/>
      <c r="I536" s="268"/>
      <c r="K536" s="241"/>
    </row>
    <row r="537" spans="1:11" ht="12.75">
      <c r="A537" s="3"/>
      <c r="B537" s="4"/>
      <c r="E537" s="265"/>
      <c r="F537" s="288"/>
      <c r="G537" s="287"/>
      <c r="H537" s="305"/>
      <c r="I537" s="268"/>
      <c r="K537" s="241"/>
    </row>
    <row r="538" spans="1:11" ht="12.75">
      <c r="A538" s="3"/>
      <c r="B538" s="4"/>
      <c r="E538" s="265"/>
      <c r="F538" s="288"/>
      <c r="G538" s="287"/>
      <c r="H538" s="305"/>
      <c r="I538" s="268"/>
      <c r="K538" s="241"/>
    </row>
    <row r="539" spans="1:11" ht="12.75">
      <c r="A539" s="3"/>
      <c r="B539" s="4"/>
      <c r="E539" s="265"/>
      <c r="F539" s="288"/>
      <c r="G539" s="287"/>
      <c r="H539" s="305"/>
      <c r="I539" s="268"/>
      <c r="K539" s="241"/>
    </row>
    <row r="540" spans="1:11" ht="12.75">
      <c r="A540" s="3"/>
      <c r="B540" s="4"/>
      <c r="E540" s="265"/>
      <c r="F540" s="288"/>
      <c r="G540" s="287"/>
      <c r="H540" s="305"/>
      <c r="I540" s="268"/>
      <c r="K540" s="241"/>
    </row>
    <row r="541" spans="1:11" ht="12.75">
      <c r="A541" s="3"/>
      <c r="B541" s="4"/>
      <c r="E541" s="265"/>
      <c r="F541" s="288"/>
      <c r="G541" s="287"/>
      <c r="H541" s="305"/>
      <c r="I541" s="268"/>
      <c r="K541" s="241"/>
    </row>
    <row r="542" spans="1:11" ht="12.75">
      <c r="A542" s="3"/>
      <c r="B542" s="4"/>
      <c r="E542" s="265"/>
      <c r="F542" s="288"/>
      <c r="G542" s="287"/>
      <c r="H542" s="305"/>
      <c r="I542" s="268"/>
      <c r="K542" s="241"/>
    </row>
    <row r="543" spans="1:11" ht="12.75">
      <c r="A543" s="3"/>
      <c r="B543" s="4"/>
      <c r="E543" s="265"/>
      <c r="F543" s="288"/>
      <c r="G543" s="287"/>
      <c r="H543" s="305"/>
      <c r="I543" s="268"/>
      <c r="K543" s="241"/>
    </row>
    <row r="544" spans="1:11" ht="12.75">
      <c r="A544" s="3"/>
      <c r="B544" s="4"/>
      <c r="E544" s="265"/>
      <c r="F544" s="288"/>
      <c r="G544" s="287"/>
      <c r="H544" s="305"/>
      <c r="I544" s="268"/>
      <c r="K544" s="241"/>
    </row>
    <row r="545" spans="1:11" ht="12.75">
      <c r="A545" s="3"/>
      <c r="B545" s="4"/>
      <c r="E545" s="265"/>
      <c r="F545" s="288"/>
      <c r="G545" s="287"/>
      <c r="H545" s="305"/>
      <c r="I545" s="268"/>
      <c r="K545" s="241"/>
    </row>
    <row r="546" spans="1:11" ht="12.75">
      <c r="A546" s="3"/>
      <c r="B546" s="4"/>
      <c r="E546" s="265"/>
      <c r="F546" s="288"/>
      <c r="G546" s="287"/>
      <c r="H546" s="305"/>
      <c r="I546" s="268"/>
      <c r="K546" s="241"/>
    </row>
    <row r="547" spans="1:11" ht="12.75">
      <c r="A547" s="3"/>
      <c r="B547" s="4"/>
      <c r="E547" s="265"/>
      <c r="F547" s="288"/>
      <c r="G547" s="287"/>
      <c r="H547" s="305"/>
      <c r="I547" s="268"/>
      <c r="K547" s="241"/>
    </row>
    <row r="548" spans="1:11" ht="12.75">
      <c r="A548" s="3"/>
      <c r="B548" s="4"/>
      <c r="E548" s="265"/>
      <c r="F548" s="288"/>
      <c r="G548" s="287"/>
      <c r="H548" s="305"/>
      <c r="I548" s="268"/>
      <c r="K548" s="241"/>
    </row>
    <row r="549" spans="1:11" ht="12.75">
      <c r="A549" s="3"/>
      <c r="B549" s="4"/>
      <c r="E549" s="265"/>
      <c r="F549" s="288"/>
      <c r="G549" s="287"/>
      <c r="H549" s="305"/>
      <c r="I549" s="268"/>
      <c r="K549" s="241"/>
    </row>
    <row r="550" spans="1:11" ht="12.75">
      <c r="A550" s="3"/>
      <c r="B550" s="4"/>
      <c r="E550" s="265"/>
      <c r="F550" s="288"/>
      <c r="G550" s="287"/>
      <c r="H550" s="305"/>
      <c r="I550" s="268"/>
      <c r="K550" s="241"/>
    </row>
    <row r="551" spans="1:11" ht="12.75">
      <c r="A551" s="3"/>
      <c r="B551" s="4"/>
      <c r="E551" s="265"/>
      <c r="F551" s="288"/>
      <c r="G551" s="287"/>
      <c r="H551" s="305"/>
      <c r="I551" s="268"/>
      <c r="K551" s="241"/>
    </row>
    <row r="552" spans="1:11" ht="12.75">
      <c r="A552" s="3"/>
      <c r="B552" s="4"/>
      <c r="E552" s="265"/>
      <c r="F552" s="288"/>
      <c r="G552" s="287"/>
      <c r="H552" s="305"/>
      <c r="I552" s="268"/>
      <c r="K552" s="241"/>
    </row>
    <row r="553" spans="1:11" ht="12.75">
      <c r="A553" s="3"/>
      <c r="B553" s="4"/>
      <c r="E553" s="265"/>
      <c r="F553" s="288"/>
      <c r="G553" s="287"/>
      <c r="H553" s="305"/>
      <c r="I553" s="268"/>
      <c r="K553" s="241"/>
    </row>
    <row r="554" spans="1:11" ht="12.75">
      <c r="A554" s="3"/>
      <c r="B554" s="4"/>
      <c r="E554" s="265"/>
      <c r="F554" s="288"/>
      <c r="G554" s="287"/>
      <c r="H554" s="305"/>
      <c r="I554" s="268"/>
      <c r="K554" s="241"/>
    </row>
    <row r="555" spans="1:11" ht="12.75">
      <c r="A555" s="3"/>
      <c r="B555" s="4"/>
      <c r="E555" s="265"/>
      <c r="F555" s="288"/>
      <c r="G555" s="287"/>
      <c r="H555" s="305"/>
      <c r="I555" s="268"/>
      <c r="K555" s="241"/>
    </row>
    <row r="556" spans="1:11" ht="12.75">
      <c r="A556" s="3"/>
      <c r="B556" s="4"/>
      <c r="E556" s="265"/>
      <c r="F556" s="288"/>
      <c r="G556" s="287"/>
      <c r="H556" s="305"/>
      <c r="I556" s="268"/>
      <c r="K556" s="241"/>
    </row>
    <row r="557" spans="1:11" ht="12.75">
      <c r="A557" s="3"/>
      <c r="B557" s="4"/>
      <c r="E557" s="265"/>
      <c r="F557" s="288"/>
      <c r="G557" s="287"/>
      <c r="H557" s="305"/>
      <c r="I557" s="268"/>
      <c r="K557" s="241"/>
    </row>
    <row r="558" spans="1:11" ht="12.75">
      <c r="A558" s="3"/>
      <c r="B558" s="4"/>
      <c r="E558" s="265"/>
      <c r="F558" s="288"/>
      <c r="G558" s="287"/>
      <c r="H558" s="305"/>
      <c r="I558" s="268"/>
      <c r="K558" s="241"/>
    </row>
    <row r="559" spans="1:11" ht="12.75">
      <c r="A559" s="3"/>
      <c r="B559" s="4"/>
      <c r="E559" s="265"/>
      <c r="F559" s="288"/>
      <c r="G559" s="287"/>
      <c r="H559" s="305"/>
      <c r="I559" s="268"/>
      <c r="K559" s="241"/>
    </row>
    <row r="560" spans="1:11" ht="12.75">
      <c r="A560" s="3"/>
      <c r="B560" s="4"/>
      <c r="E560" s="265"/>
      <c r="F560" s="288"/>
      <c r="G560" s="287"/>
      <c r="H560" s="305"/>
      <c r="I560" s="268"/>
      <c r="K560" s="241"/>
    </row>
    <row r="561" spans="1:11" ht="12.75">
      <c r="A561" s="3"/>
      <c r="B561" s="4"/>
      <c r="E561" s="265"/>
      <c r="F561" s="288"/>
      <c r="G561" s="287"/>
      <c r="H561" s="305"/>
      <c r="I561" s="268"/>
      <c r="K561" s="241"/>
    </row>
    <row r="562" spans="1:11" ht="12.75">
      <c r="A562" s="3"/>
      <c r="B562" s="4"/>
      <c r="E562" s="265"/>
      <c r="F562" s="288"/>
      <c r="G562" s="287"/>
      <c r="H562" s="305"/>
      <c r="I562" s="268"/>
      <c r="K562" s="241"/>
    </row>
    <row r="563" spans="1:11" ht="12.75">
      <c r="A563" s="3"/>
      <c r="B563" s="4"/>
      <c r="E563" s="265"/>
      <c r="F563" s="288"/>
      <c r="G563" s="287"/>
      <c r="H563" s="305"/>
      <c r="I563" s="268"/>
      <c r="K563" s="241"/>
    </row>
    <row r="564" spans="1:11" ht="12.75">
      <c r="A564" s="3"/>
      <c r="B564" s="4"/>
      <c r="E564" s="265"/>
      <c r="F564" s="288"/>
      <c r="G564" s="287"/>
      <c r="H564" s="305"/>
      <c r="I564" s="268"/>
      <c r="K564" s="241"/>
    </row>
    <row r="565" spans="1:11" ht="12.75">
      <c r="A565" s="3"/>
      <c r="B565" s="4"/>
      <c r="E565" s="265"/>
      <c r="F565" s="288"/>
      <c r="G565" s="287"/>
      <c r="H565" s="305"/>
      <c r="I565" s="268"/>
      <c r="K565" s="241"/>
    </row>
    <row r="566" spans="1:11" ht="12.75">
      <c r="A566" s="3"/>
      <c r="B566" s="4"/>
      <c r="E566" s="265"/>
      <c r="F566" s="288"/>
      <c r="G566" s="287"/>
      <c r="H566" s="305"/>
      <c r="I566" s="268"/>
      <c r="K566" s="241"/>
    </row>
    <row r="567" spans="1:11" ht="12.75">
      <c r="A567" s="3"/>
      <c r="B567" s="4"/>
      <c r="E567" s="265"/>
      <c r="F567" s="288"/>
      <c r="G567" s="287"/>
      <c r="H567" s="305"/>
      <c r="I567" s="268"/>
      <c r="K567" s="241"/>
    </row>
    <row r="568" spans="1:11" ht="12.75">
      <c r="A568" s="3"/>
      <c r="B568" s="4"/>
      <c r="E568" s="265"/>
      <c r="F568" s="288"/>
      <c r="G568" s="287"/>
      <c r="H568" s="305"/>
      <c r="I568" s="268"/>
      <c r="K568" s="241"/>
    </row>
    <row r="569" spans="1:11" ht="12.75">
      <c r="A569" s="3"/>
      <c r="B569" s="4"/>
      <c r="E569" s="265"/>
      <c r="F569" s="288"/>
      <c r="G569" s="287"/>
      <c r="H569" s="305"/>
      <c r="I569" s="268"/>
      <c r="K569" s="241"/>
    </row>
    <row r="570" spans="1:11" ht="12.75">
      <c r="A570" s="3"/>
      <c r="B570" s="4"/>
      <c r="E570" s="265"/>
      <c r="F570" s="288"/>
      <c r="G570" s="287"/>
      <c r="H570" s="305"/>
      <c r="I570" s="268"/>
      <c r="K570" s="241"/>
    </row>
    <row r="571" spans="1:11" ht="12.75">
      <c r="A571" s="3"/>
      <c r="B571" s="4"/>
      <c r="E571" s="265"/>
      <c r="F571" s="288"/>
      <c r="G571" s="287"/>
      <c r="H571" s="305"/>
      <c r="I571" s="268"/>
      <c r="K571" s="241"/>
    </row>
    <row r="572" spans="1:11" ht="12.75">
      <c r="A572" s="3"/>
      <c r="B572" s="4"/>
      <c r="E572" s="265"/>
      <c r="F572" s="288"/>
      <c r="G572" s="287"/>
      <c r="H572" s="305"/>
      <c r="I572" s="268"/>
      <c r="K572" s="241"/>
    </row>
    <row r="573" spans="1:11" ht="12.75">
      <c r="A573" s="3"/>
      <c r="B573" s="4"/>
      <c r="E573" s="265"/>
      <c r="F573" s="288"/>
      <c r="G573" s="287"/>
      <c r="H573" s="305"/>
      <c r="I573" s="268"/>
      <c r="K573" s="241"/>
    </row>
    <row r="574" spans="1:11" ht="12.75">
      <c r="A574" s="3"/>
      <c r="B574" s="4"/>
      <c r="E574" s="265"/>
      <c r="F574" s="288"/>
      <c r="G574" s="287"/>
      <c r="H574" s="305"/>
      <c r="I574" s="268"/>
      <c r="K574" s="241"/>
    </row>
    <row r="575" spans="1:11" ht="12.75">
      <c r="A575" s="3"/>
      <c r="B575" s="4"/>
      <c r="E575" s="265"/>
      <c r="F575" s="288"/>
      <c r="G575" s="287"/>
      <c r="H575" s="305"/>
      <c r="I575" s="268"/>
      <c r="K575" s="241"/>
    </row>
    <row r="576" spans="1:11" ht="12.75">
      <c r="A576" s="3"/>
      <c r="B576" s="4"/>
      <c r="E576" s="265"/>
      <c r="F576" s="288"/>
      <c r="G576" s="287"/>
      <c r="H576" s="305"/>
      <c r="I576" s="268"/>
      <c r="K576" s="241"/>
    </row>
    <row r="577" spans="1:11" ht="12.75">
      <c r="A577" s="3"/>
      <c r="B577" s="4"/>
      <c r="E577" s="265"/>
      <c r="F577" s="288"/>
      <c r="G577" s="287"/>
      <c r="H577" s="305"/>
      <c r="I577" s="268"/>
      <c r="K577" s="241"/>
    </row>
    <row r="578" spans="1:11" ht="12.75">
      <c r="A578" s="3"/>
      <c r="B578" s="4"/>
      <c r="E578" s="265"/>
      <c r="F578" s="288"/>
      <c r="G578" s="287"/>
      <c r="H578" s="305"/>
      <c r="I578" s="268"/>
      <c r="K578" s="241"/>
    </row>
    <row r="579" spans="1:11" ht="12.75">
      <c r="A579" s="3"/>
      <c r="B579" s="4"/>
      <c r="E579" s="265"/>
      <c r="F579" s="288"/>
      <c r="G579" s="287"/>
      <c r="H579" s="305"/>
      <c r="I579" s="268"/>
      <c r="K579" s="241"/>
    </row>
    <row r="580" spans="1:11" ht="12.75">
      <c r="A580" s="3"/>
      <c r="B580" s="4"/>
      <c r="E580" s="265"/>
      <c r="F580" s="288"/>
      <c r="G580" s="287"/>
      <c r="H580" s="305"/>
      <c r="I580" s="268"/>
      <c r="K580" s="241"/>
    </row>
    <row r="581" spans="1:11" ht="12.75">
      <c r="A581" s="3"/>
      <c r="B581" s="4"/>
      <c r="E581" s="265"/>
      <c r="F581" s="288"/>
      <c r="G581" s="287"/>
      <c r="H581" s="305"/>
      <c r="I581" s="268"/>
      <c r="K581" s="241"/>
    </row>
    <row r="582" spans="1:11" ht="12.75">
      <c r="A582" s="3"/>
      <c r="B582" s="4"/>
      <c r="E582" s="265"/>
      <c r="F582" s="288"/>
      <c r="G582" s="287"/>
      <c r="H582" s="305"/>
      <c r="I582" s="268"/>
      <c r="K582" s="241"/>
    </row>
    <row r="583" spans="1:11" ht="12.75">
      <c r="A583" s="3"/>
      <c r="B583" s="4"/>
      <c r="E583" s="265"/>
      <c r="F583" s="288"/>
      <c r="G583" s="287"/>
      <c r="H583" s="305"/>
      <c r="I583" s="268"/>
      <c r="K583" s="241"/>
    </row>
    <row r="584" spans="1:11" ht="12.75">
      <c r="A584" s="3"/>
      <c r="B584" s="4"/>
      <c r="E584" s="265"/>
      <c r="F584" s="288"/>
      <c r="G584" s="287"/>
      <c r="H584" s="305"/>
      <c r="I584" s="268"/>
      <c r="K584" s="241"/>
    </row>
    <row r="585" spans="1:11" ht="12.75">
      <c r="A585" s="3"/>
      <c r="B585" s="4"/>
      <c r="E585" s="265"/>
      <c r="F585" s="288"/>
      <c r="G585" s="287"/>
      <c r="H585" s="305"/>
      <c r="I585" s="268"/>
      <c r="K585" s="241"/>
    </row>
    <row r="586" spans="1:11" ht="12.75">
      <c r="A586" s="3"/>
      <c r="B586" s="4"/>
      <c r="E586" s="265"/>
      <c r="F586" s="288"/>
      <c r="G586" s="287"/>
      <c r="H586" s="305"/>
      <c r="I586" s="268"/>
      <c r="K586" s="241"/>
    </row>
    <row r="587" spans="1:11" ht="12.75">
      <c r="A587" s="3"/>
      <c r="B587" s="4"/>
      <c r="E587" s="265"/>
      <c r="F587" s="288"/>
      <c r="G587" s="287"/>
      <c r="H587" s="305"/>
      <c r="I587" s="268"/>
      <c r="K587" s="241"/>
    </row>
    <row r="588" spans="1:11" ht="12.75">
      <c r="A588" s="3"/>
      <c r="B588" s="4"/>
      <c r="E588" s="265"/>
      <c r="F588" s="288"/>
      <c r="G588" s="287"/>
      <c r="H588" s="305"/>
      <c r="I588" s="268"/>
      <c r="K588" s="241"/>
    </row>
    <row r="589" spans="1:11" ht="12.75">
      <c r="A589" s="3"/>
      <c r="B589" s="4"/>
      <c r="E589" s="265"/>
      <c r="F589" s="288"/>
      <c r="G589" s="287"/>
      <c r="H589" s="305"/>
      <c r="I589" s="268"/>
      <c r="K589" s="241"/>
    </row>
    <row r="590" spans="1:11" ht="12.75">
      <c r="A590" s="3"/>
      <c r="B590" s="4"/>
      <c r="E590" s="265"/>
      <c r="F590" s="288"/>
      <c r="G590" s="287"/>
      <c r="H590" s="305"/>
      <c r="I590" s="268"/>
      <c r="K590" s="241"/>
    </row>
    <row r="591" spans="1:11" ht="12.75">
      <c r="A591" s="3"/>
      <c r="B591" s="4"/>
      <c r="E591" s="265"/>
      <c r="F591" s="288"/>
      <c r="G591" s="287"/>
      <c r="H591" s="305"/>
      <c r="I591" s="268"/>
      <c r="K591" s="241"/>
    </row>
    <row r="592" spans="1:11" ht="12.75">
      <c r="A592" s="3"/>
      <c r="B592" s="4"/>
      <c r="E592" s="265"/>
      <c r="F592" s="288"/>
      <c r="G592" s="287"/>
      <c r="H592" s="305"/>
      <c r="I592" s="268"/>
      <c r="K592" s="241"/>
    </row>
    <row r="593" spans="1:11" ht="12.75">
      <c r="A593" s="3"/>
      <c r="B593" s="4"/>
      <c r="E593" s="265"/>
      <c r="F593" s="288"/>
      <c r="G593" s="287"/>
      <c r="H593" s="305"/>
      <c r="I593" s="268"/>
      <c r="K593" s="241"/>
    </row>
    <row r="594" spans="1:11" ht="12.75">
      <c r="A594" s="3"/>
      <c r="B594" s="4"/>
      <c r="E594" s="265"/>
      <c r="F594" s="288"/>
      <c r="G594" s="287"/>
      <c r="H594" s="305"/>
      <c r="I594" s="268"/>
      <c r="K594" s="241"/>
    </row>
    <row r="595" spans="1:11" ht="12.75">
      <c r="A595" s="3"/>
      <c r="B595" s="4"/>
      <c r="E595" s="265"/>
      <c r="F595" s="288"/>
      <c r="G595" s="287"/>
      <c r="H595" s="305"/>
      <c r="I595" s="268"/>
      <c r="K595" s="241"/>
    </row>
    <row r="596" spans="1:11" ht="12.75">
      <c r="A596" s="3"/>
      <c r="B596" s="4"/>
      <c r="E596" s="265"/>
      <c r="F596" s="288"/>
      <c r="G596" s="287"/>
      <c r="H596" s="305"/>
      <c r="I596" s="268"/>
      <c r="K596" s="241"/>
    </row>
    <row r="597" spans="1:11" ht="12.75">
      <c r="A597" s="3"/>
      <c r="B597" s="4"/>
      <c r="E597" s="265"/>
      <c r="F597" s="288"/>
      <c r="G597" s="287"/>
      <c r="H597" s="305"/>
      <c r="I597" s="268"/>
      <c r="K597" s="241"/>
    </row>
    <row r="598" spans="1:11" ht="12.75">
      <c r="A598" s="3"/>
      <c r="B598" s="4"/>
      <c r="E598" s="265"/>
      <c r="F598" s="288"/>
      <c r="G598" s="287"/>
      <c r="H598" s="305"/>
      <c r="I598" s="268"/>
      <c r="K598" s="241"/>
    </row>
    <row r="599" spans="1:11" ht="12.75">
      <c r="A599" s="3"/>
      <c r="B599" s="4"/>
      <c r="E599" s="265"/>
      <c r="F599" s="288"/>
      <c r="G599" s="287"/>
      <c r="H599" s="305"/>
      <c r="I599" s="268"/>
      <c r="K599" s="241"/>
    </row>
    <row r="600" spans="1:11" ht="12.75">
      <c r="A600" s="3"/>
      <c r="B600" s="4"/>
      <c r="E600" s="265"/>
      <c r="F600" s="288"/>
      <c r="G600" s="287"/>
      <c r="H600" s="305"/>
      <c r="I600" s="268"/>
      <c r="K600" s="241"/>
    </row>
    <row r="601" spans="1:11" ht="12.75">
      <c r="A601" s="3"/>
      <c r="B601" s="4"/>
      <c r="E601" s="265"/>
      <c r="F601" s="288"/>
      <c r="G601" s="287"/>
      <c r="H601" s="305"/>
      <c r="I601" s="268"/>
      <c r="K601" s="241"/>
    </row>
    <row r="602" spans="1:11" ht="12.75">
      <c r="A602" s="3"/>
      <c r="B602" s="4"/>
      <c r="E602" s="265"/>
      <c r="F602" s="288"/>
      <c r="G602" s="287"/>
      <c r="H602" s="305"/>
      <c r="I602" s="268"/>
      <c r="K602" s="241"/>
    </row>
    <row r="603" spans="1:11" ht="12.75">
      <c r="A603" s="3"/>
      <c r="B603" s="4"/>
      <c r="E603" s="265"/>
      <c r="F603" s="288"/>
      <c r="G603" s="287"/>
      <c r="H603" s="305"/>
      <c r="I603" s="268"/>
      <c r="K603" s="241"/>
    </row>
    <row r="604" spans="1:11" ht="12.75">
      <c r="A604" s="3"/>
      <c r="B604" s="4"/>
      <c r="E604" s="265"/>
      <c r="F604" s="288"/>
      <c r="G604" s="287"/>
      <c r="H604" s="305"/>
      <c r="I604" s="268"/>
      <c r="K604" s="241"/>
    </row>
    <row r="605" spans="1:11" ht="12.75">
      <c r="A605" s="3"/>
      <c r="B605" s="4"/>
      <c r="E605" s="265"/>
      <c r="F605" s="288"/>
      <c r="G605" s="287"/>
      <c r="H605" s="305"/>
      <c r="I605" s="268"/>
      <c r="K605" s="241"/>
    </row>
    <row r="606" spans="1:11" ht="12.75">
      <c r="A606" s="3"/>
      <c r="B606" s="4"/>
      <c r="E606" s="265"/>
      <c r="F606" s="288"/>
      <c r="G606" s="287"/>
      <c r="H606" s="305"/>
      <c r="I606" s="268"/>
      <c r="K606" s="241"/>
    </row>
    <row r="607" spans="1:11" ht="12.75">
      <c r="A607" s="3"/>
      <c r="B607" s="4"/>
      <c r="E607" s="265"/>
      <c r="F607" s="288"/>
      <c r="G607" s="287"/>
      <c r="H607" s="305"/>
      <c r="I607" s="268"/>
      <c r="K607" s="241"/>
    </row>
    <row r="608" spans="1:11" ht="12.75">
      <c r="A608" s="3"/>
      <c r="B608" s="4"/>
      <c r="E608" s="265"/>
      <c r="F608" s="288"/>
      <c r="G608" s="287"/>
      <c r="H608" s="305"/>
      <c r="I608" s="268"/>
      <c r="K608" s="241"/>
    </row>
    <row r="609" spans="1:11" ht="12.75">
      <c r="A609" s="3"/>
      <c r="B609" s="4"/>
      <c r="E609" s="265"/>
      <c r="F609" s="288"/>
      <c r="G609" s="287"/>
      <c r="H609" s="305"/>
      <c r="I609" s="268"/>
      <c r="K609" s="241"/>
    </row>
    <row r="610" spans="1:11" ht="12.75">
      <c r="A610" s="3"/>
      <c r="B610" s="4"/>
      <c r="E610" s="265"/>
      <c r="F610" s="288"/>
      <c r="G610" s="287"/>
      <c r="H610" s="305"/>
      <c r="I610" s="268"/>
      <c r="K610" s="241"/>
    </row>
    <row r="611" spans="1:11" ht="12.75">
      <c r="A611" s="3"/>
      <c r="B611" s="4"/>
      <c r="E611" s="265"/>
      <c r="F611" s="288"/>
      <c r="G611" s="287"/>
      <c r="H611" s="305"/>
      <c r="I611" s="268"/>
      <c r="K611" s="241"/>
    </row>
    <row r="612" spans="1:11" ht="12.75">
      <c r="A612" s="3"/>
      <c r="B612" s="4"/>
      <c r="E612" s="265"/>
      <c r="F612" s="288"/>
      <c r="G612" s="287"/>
      <c r="H612" s="305"/>
      <c r="I612" s="268"/>
      <c r="K612" s="241"/>
    </row>
    <row r="613" spans="1:11" ht="12.75">
      <c r="A613" s="3"/>
      <c r="B613" s="4"/>
      <c r="E613" s="265"/>
      <c r="F613" s="288"/>
      <c r="G613" s="287"/>
      <c r="H613" s="305"/>
      <c r="I613" s="268"/>
      <c r="K613" s="241"/>
    </row>
    <row r="614" spans="1:11" ht="12.75">
      <c r="A614" s="3"/>
      <c r="B614" s="4"/>
      <c r="E614" s="265"/>
      <c r="F614" s="288"/>
      <c r="G614" s="287"/>
      <c r="H614" s="305"/>
      <c r="I614" s="268"/>
      <c r="K614" s="241"/>
    </row>
    <row r="615" spans="1:11" ht="12.75">
      <c r="A615" s="3"/>
      <c r="B615" s="4"/>
      <c r="E615" s="265"/>
      <c r="F615" s="288"/>
      <c r="G615" s="287"/>
      <c r="H615" s="305"/>
      <c r="I615" s="268"/>
      <c r="K615" s="241"/>
    </row>
    <row r="616" spans="1:11" ht="12.75">
      <c r="A616" s="3"/>
      <c r="B616" s="4"/>
      <c r="E616" s="265"/>
      <c r="F616" s="288"/>
      <c r="G616" s="287"/>
      <c r="H616" s="305"/>
      <c r="I616" s="268"/>
      <c r="K616" s="241"/>
    </row>
    <row r="617" spans="1:11" ht="12.75">
      <c r="A617" s="3"/>
      <c r="B617" s="4"/>
      <c r="E617" s="265"/>
      <c r="F617" s="288"/>
      <c r="G617" s="287"/>
      <c r="H617" s="305"/>
      <c r="I617" s="268"/>
      <c r="K617" s="241"/>
    </row>
    <row r="618" spans="1:11" ht="12.75">
      <c r="A618" s="3"/>
      <c r="B618" s="4"/>
      <c r="E618" s="265"/>
      <c r="F618" s="288"/>
      <c r="G618" s="287"/>
      <c r="H618" s="305"/>
      <c r="I618" s="268"/>
      <c r="K618" s="241"/>
    </row>
    <row r="619" spans="1:11" ht="12.75">
      <c r="A619" s="3"/>
      <c r="B619" s="4"/>
      <c r="E619" s="265"/>
      <c r="F619" s="288"/>
      <c r="G619" s="287"/>
      <c r="H619" s="305"/>
      <c r="I619" s="268"/>
      <c r="K619" s="241"/>
    </row>
    <row r="620" spans="1:11" ht="12.75">
      <c r="A620" s="3"/>
      <c r="B620" s="4"/>
      <c r="E620" s="265"/>
      <c r="F620" s="288"/>
      <c r="G620" s="287"/>
      <c r="H620" s="305"/>
      <c r="I620" s="268"/>
      <c r="K620" s="241"/>
    </row>
    <row r="621" spans="1:11" ht="12.75">
      <c r="A621" s="3"/>
      <c r="B621" s="4"/>
      <c r="E621" s="265"/>
      <c r="F621" s="288"/>
      <c r="G621" s="287"/>
      <c r="H621" s="305"/>
      <c r="I621" s="268"/>
      <c r="K621" s="241"/>
    </row>
    <row r="622" spans="1:11" ht="12.75">
      <c r="A622" s="3"/>
      <c r="B622" s="4"/>
      <c r="E622" s="265"/>
      <c r="F622" s="288"/>
      <c r="G622" s="287"/>
      <c r="H622" s="305"/>
      <c r="I622" s="268"/>
      <c r="K622" s="241"/>
    </row>
    <row r="623" spans="1:11" ht="12.75">
      <c r="A623" s="3"/>
      <c r="B623" s="4"/>
      <c r="E623" s="265"/>
      <c r="F623" s="288"/>
      <c r="G623" s="287"/>
      <c r="H623" s="305"/>
      <c r="I623" s="268"/>
      <c r="K623" s="241"/>
    </row>
    <row r="624" spans="1:11" ht="12.75">
      <c r="A624" s="3"/>
      <c r="B624" s="4"/>
      <c r="E624" s="265"/>
      <c r="F624" s="288"/>
      <c r="G624" s="287"/>
      <c r="H624" s="305"/>
      <c r="I624" s="268"/>
      <c r="K624" s="241"/>
    </row>
    <row r="625" spans="1:11" ht="12.75">
      <c r="A625" s="3"/>
      <c r="B625" s="4"/>
      <c r="E625" s="265"/>
      <c r="F625" s="288"/>
      <c r="G625" s="287"/>
      <c r="H625" s="305"/>
      <c r="I625" s="268"/>
      <c r="K625" s="241"/>
    </row>
    <row r="626" spans="1:11" ht="12.75">
      <c r="A626" s="3"/>
      <c r="B626" s="4"/>
      <c r="E626" s="265"/>
      <c r="F626" s="288"/>
      <c r="G626" s="287"/>
      <c r="H626" s="305"/>
      <c r="I626" s="268"/>
      <c r="K626" s="241"/>
    </row>
    <row r="627" spans="1:11" ht="12.75">
      <c r="A627" s="3"/>
      <c r="B627" s="4"/>
      <c r="E627" s="265"/>
      <c r="F627" s="288"/>
      <c r="G627" s="287"/>
      <c r="H627" s="305"/>
      <c r="I627" s="268"/>
      <c r="K627" s="241"/>
    </row>
    <row r="628" spans="1:11" ht="12.75">
      <c r="A628" s="3"/>
      <c r="B628" s="4"/>
      <c r="E628" s="265"/>
      <c r="F628" s="288"/>
      <c r="G628" s="287"/>
      <c r="H628" s="305"/>
      <c r="I628" s="268"/>
      <c r="K628" s="241"/>
    </row>
    <row r="629" spans="1:11" ht="12.75">
      <c r="A629" s="3"/>
      <c r="B629" s="4"/>
      <c r="E629" s="265"/>
      <c r="F629" s="288"/>
      <c r="G629" s="287"/>
      <c r="H629" s="305"/>
      <c r="I629" s="268"/>
      <c r="K629" s="241"/>
    </row>
    <row r="630" spans="1:11" ht="12.75">
      <c r="A630" s="3"/>
      <c r="B630" s="4"/>
      <c r="E630" s="265"/>
      <c r="F630" s="288"/>
      <c r="G630" s="287"/>
      <c r="H630" s="305"/>
      <c r="I630" s="268"/>
      <c r="K630" s="241"/>
    </row>
    <row r="631" spans="1:11" ht="12.75">
      <c r="A631" s="3"/>
      <c r="B631" s="4"/>
      <c r="E631" s="265"/>
      <c r="F631" s="288"/>
      <c r="G631" s="287"/>
      <c r="H631" s="305"/>
      <c r="I631" s="268"/>
      <c r="K631" s="241"/>
    </row>
    <row r="632" spans="1:11" ht="12.75">
      <c r="A632" s="3"/>
      <c r="B632" s="4"/>
      <c r="E632" s="265"/>
      <c r="F632" s="288"/>
      <c r="G632" s="287"/>
      <c r="H632" s="305"/>
      <c r="I632" s="268"/>
      <c r="K632" s="241"/>
    </row>
    <row r="633" spans="1:11" ht="12.75">
      <c r="A633" s="3"/>
      <c r="B633" s="4"/>
      <c r="E633" s="265"/>
      <c r="F633" s="288"/>
      <c r="G633" s="287"/>
      <c r="H633" s="305"/>
      <c r="I633" s="268"/>
      <c r="K633" s="241"/>
    </row>
    <row r="634" spans="1:11" ht="12.75">
      <c r="A634" s="3"/>
      <c r="B634" s="4"/>
      <c r="E634" s="265"/>
      <c r="F634" s="288"/>
      <c r="G634" s="287"/>
      <c r="H634" s="305"/>
      <c r="I634" s="268"/>
      <c r="K634" s="241"/>
    </row>
    <row r="635" spans="1:11" ht="12.75">
      <c r="A635" s="3"/>
      <c r="B635" s="4"/>
      <c r="E635" s="265"/>
      <c r="F635" s="288"/>
      <c r="G635" s="287"/>
      <c r="H635" s="305"/>
      <c r="I635" s="268"/>
      <c r="K635" s="241"/>
    </row>
    <row r="636" spans="1:11" ht="12.75">
      <c r="A636" s="3"/>
      <c r="B636" s="4"/>
      <c r="E636" s="265"/>
      <c r="F636" s="288"/>
      <c r="G636" s="287"/>
      <c r="H636" s="305"/>
      <c r="I636" s="268"/>
      <c r="K636" s="241"/>
    </row>
    <row r="637" spans="1:11" ht="12.75">
      <c r="A637" s="3"/>
      <c r="B637" s="4"/>
      <c r="E637" s="265"/>
      <c r="F637" s="288"/>
      <c r="G637" s="287"/>
      <c r="H637" s="305"/>
      <c r="I637" s="268"/>
      <c r="K637" s="241"/>
    </row>
    <row r="638" spans="1:11" ht="12.75">
      <c r="A638" s="3"/>
      <c r="B638" s="4"/>
      <c r="E638" s="265"/>
      <c r="F638" s="288"/>
      <c r="G638" s="287"/>
      <c r="H638" s="305"/>
      <c r="I638" s="268"/>
      <c r="K638" s="241"/>
    </row>
    <row r="639" spans="1:11" ht="12.75">
      <c r="A639" s="3"/>
      <c r="B639" s="4"/>
      <c r="E639" s="265"/>
      <c r="F639" s="288"/>
      <c r="G639" s="287"/>
      <c r="H639" s="305"/>
      <c r="I639" s="268"/>
      <c r="K639" s="241"/>
    </row>
    <row r="640" spans="1:11" ht="12.75">
      <c r="A640" s="3"/>
      <c r="B640" s="4"/>
      <c r="E640" s="265"/>
      <c r="F640" s="288"/>
      <c r="G640" s="287"/>
      <c r="H640" s="305"/>
      <c r="I640" s="268"/>
      <c r="K640" s="241"/>
    </row>
    <row r="641" spans="1:11" ht="12.75">
      <c r="A641" s="3"/>
      <c r="B641" s="4"/>
      <c r="E641" s="265"/>
      <c r="F641" s="288"/>
      <c r="G641" s="287"/>
      <c r="H641" s="305"/>
      <c r="I641" s="268"/>
      <c r="K641" s="241"/>
    </row>
    <row r="642" spans="1:11" ht="12.75">
      <c r="A642" s="3"/>
      <c r="B642" s="4"/>
      <c r="E642" s="265"/>
      <c r="F642" s="288"/>
      <c r="G642" s="287"/>
      <c r="H642" s="305"/>
      <c r="I642" s="268"/>
      <c r="K642" s="241"/>
    </row>
    <row r="643" spans="1:11" ht="12.75">
      <c r="A643" s="3"/>
      <c r="B643" s="4"/>
      <c r="E643" s="265"/>
      <c r="F643" s="288"/>
      <c r="G643" s="287"/>
      <c r="H643" s="305"/>
      <c r="I643" s="268"/>
      <c r="K643" s="241"/>
    </row>
    <row r="644" spans="1:11" ht="12.75">
      <c r="A644" s="3"/>
      <c r="B644" s="4"/>
      <c r="E644" s="265"/>
      <c r="F644" s="288"/>
      <c r="G644" s="287"/>
      <c r="H644" s="305"/>
      <c r="I644" s="268"/>
      <c r="K644" s="241"/>
    </row>
    <row r="645" spans="1:11" ht="12.75">
      <c r="A645" s="3"/>
      <c r="B645" s="4"/>
      <c r="E645" s="265"/>
      <c r="F645" s="288"/>
      <c r="G645" s="287"/>
      <c r="H645" s="305"/>
      <c r="I645" s="268"/>
      <c r="K645" s="241"/>
    </row>
    <row r="646" spans="1:11" ht="12.75">
      <c r="A646" s="3"/>
      <c r="B646" s="4"/>
      <c r="E646" s="265"/>
      <c r="F646" s="288"/>
      <c r="G646" s="287"/>
      <c r="H646" s="305"/>
      <c r="I646" s="268"/>
      <c r="K646" s="241"/>
    </row>
    <row r="647" spans="1:11" ht="12.75">
      <c r="A647" s="3"/>
      <c r="B647" s="4"/>
      <c r="E647" s="265"/>
      <c r="F647" s="288"/>
      <c r="G647" s="287"/>
      <c r="H647" s="305"/>
      <c r="I647" s="268"/>
      <c r="K647" s="241"/>
    </row>
    <row r="648" spans="1:11" ht="12.75">
      <c r="A648" s="3"/>
      <c r="B648" s="4"/>
      <c r="E648" s="265"/>
      <c r="F648" s="288"/>
      <c r="G648" s="287"/>
      <c r="H648" s="305"/>
      <c r="I648" s="268"/>
      <c r="K648" s="241"/>
    </row>
    <row r="649" spans="1:11" ht="12.75">
      <c r="A649" s="3"/>
      <c r="B649" s="4"/>
      <c r="E649" s="265"/>
      <c r="F649" s="288"/>
      <c r="G649" s="287"/>
      <c r="H649" s="305"/>
      <c r="I649" s="268"/>
      <c r="K649" s="241"/>
    </row>
    <row r="650" spans="1:11" ht="12.75">
      <c r="A650" s="3"/>
      <c r="B650" s="4"/>
      <c r="E650" s="265"/>
      <c r="F650" s="288"/>
      <c r="G650" s="287"/>
      <c r="H650" s="305"/>
      <c r="I650" s="268"/>
      <c r="K650" s="241"/>
    </row>
    <row r="651" spans="1:11" ht="12.75">
      <c r="A651" s="3"/>
      <c r="B651" s="4"/>
      <c r="E651" s="265"/>
      <c r="F651" s="288"/>
      <c r="G651" s="287"/>
      <c r="H651" s="305"/>
      <c r="I651" s="268"/>
      <c r="K651" s="241"/>
    </row>
    <row r="652" spans="1:11" ht="12.75">
      <c r="A652" s="3"/>
      <c r="B652" s="4"/>
      <c r="E652" s="265"/>
      <c r="F652" s="288"/>
      <c r="G652" s="287"/>
      <c r="H652" s="305"/>
      <c r="I652" s="268"/>
      <c r="K652" s="241"/>
    </row>
    <row r="653" spans="1:11" ht="12.75">
      <c r="A653" s="3"/>
      <c r="B653" s="4"/>
      <c r="E653" s="265"/>
      <c r="F653" s="288"/>
      <c r="G653" s="287"/>
      <c r="H653" s="305"/>
      <c r="I653" s="268"/>
      <c r="K653" s="241"/>
    </row>
    <row r="654" spans="1:11" ht="12.75">
      <c r="A654" s="3"/>
      <c r="B654" s="4"/>
      <c r="E654" s="265"/>
      <c r="F654" s="288"/>
      <c r="G654" s="287"/>
      <c r="H654" s="305"/>
      <c r="I654" s="268"/>
      <c r="K654" s="241"/>
    </row>
    <row r="655" spans="1:11" ht="12.75">
      <c r="A655" s="3"/>
      <c r="B655" s="4"/>
      <c r="E655" s="265"/>
      <c r="F655" s="288"/>
      <c r="G655" s="287"/>
      <c r="H655" s="305"/>
      <c r="I655" s="268"/>
      <c r="K655" s="241"/>
    </row>
    <row r="656" spans="1:11" ht="12.75">
      <c r="A656" s="3"/>
      <c r="B656" s="4"/>
      <c r="E656" s="265"/>
      <c r="F656" s="288"/>
      <c r="G656" s="287"/>
      <c r="H656" s="305"/>
      <c r="I656" s="268"/>
      <c r="K656" s="241"/>
    </row>
    <row r="657" spans="1:11" ht="12.75">
      <c r="A657" s="3"/>
      <c r="B657" s="4"/>
      <c r="E657" s="265"/>
      <c r="F657" s="288"/>
      <c r="G657" s="287"/>
      <c r="H657" s="305"/>
      <c r="I657" s="268"/>
      <c r="K657" s="241"/>
    </row>
    <row r="658" spans="1:11" ht="12.75">
      <c r="A658" s="3"/>
      <c r="B658" s="4"/>
      <c r="E658" s="265"/>
      <c r="F658" s="288"/>
      <c r="G658" s="287"/>
      <c r="H658" s="305"/>
      <c r="I658" s="268"/>
      <c r="K658" s="241"/>
    </row>
    <row r="659" spans="1:11" ht="12.75">
      <c r="A659" s="3"/>
      <c r="B659" s="4"/>
      <c r="E659" s="265"/>
      <c r="F659" s="288"/>
      <c r="G659" s="287"/>
      <c r="H659" s="305"/>
      <c r="I659" s="268"/>
      <c r="K659" s="241"/>
    </row>
    <row r="660" spans="1:11" ht="12.75">
      <c r="A660" s="3"/>
      <c r="B660" s="4"/>
      <c r="E660" s="265"/>
      <c r="F660" s="288"/>
      <c r="G660" s="287"/>
      <c r="H660" s="305"/>
      <c r="I660" s="268"/>
      <c r="K660" s="241"/>
    </row>
    <row r="661" spans="1:11" ht="12.75">
      <c r="A661" s="3"/>
      <c r="B661" s="4"/>
      <c r="E661" s="265"/>
      <c r="F661" s="288"/>
      <c r="G661" s="287"/>
      <c r="H661" s="305"/>
      <c r="I661" s="268"/>
      <c r="K661" s="241"/>
    </row>
    <row r="662" spans="1:11" ht="12.75">
      <c r="A662" s="3"/>
      <c r="B662" s="4"/>
      <c r="E662" s="265"/>
      <c r="F662" s="288"/>
      <c r="G662" s="287"/>
      <c r="H662" s="305"/>
      <c r="I662" s="268"/>
      <c r="K662" s="241"/>
    </row>
    <row r="663" spans="1:11" ht="12.75">
      <c r="A663" s="3"/>
      <c r="B663" s="4"/>
      <c r="E663" s="265"/>
      <c r="F663" s="288"/>
      <c r="G663" s="287"/>
      <c r="H663" s="305"/>
      <c r="I663" s="268"/>
      <c r="K663" s="241"/>
    </row>
    <row r="664" spans="1:11" ht="12.75">
      <c r="A664" s="3"/>
      <c r="B664" s="4"/>
      <c r="E664" s="265"/>
      <c r="F664" s="288"/>
      <c r="G664" s="287"/>
      <c r="H664" s="305"/>
      <c r="I664" s="268"/>
      <c r="K664" s="241"/>
    </row>
    <row r="665" spans="1:11" ht="12.75">
      <c r="A665" s="3"/>
      <c r="B665" s="4"/>
      <c r="E665" s="265"/>
      <c r="F665" s="288"/>
      <c r="G665" s="287"/>
      <c r="H665" s="305"/>
      <c r="I665" s="268"/>
      <c r="K665" s="241"/>
    </row>
    <row r="666" spans="1:11" ht="12.75">
      <c r="A666" s="3"/>
      <c r="B666" s="4"/>
      <c r="E666" s="265"/>
      <c r="F666" s="288"/>
      <c r="G666" s="287"/>
      <c r="H666" s="305"/>
      <c r="I666" s="268"/>
      <c r="K666" s="241"/>
    </row>
    <row r="667" spans="1:11" ht="12.75">
      <c r="A667" s="3"/>
      <c r="B667" s="4"/>
      <c r="E667" s="265"/>
      <c r="F667" s="288"/>
      <c r="G667" s="287"/>
      <c r="H667" s="305"/>
      <c r="I667" s="268"/>
      <c r="K667" s="241"/>
    </row>
    <row r="668" spans="1:11" ht="12.75">
      <c r="A668" s="3"/>
      <c r="B668" s="4"/>
      <c r="E668" s="265"/>
      <c r="F668" s="288"/>
      <c r="G668" s="287"/>
      <c r="H668" s="305"/>
      <c r="I668" s="268"/>
      <c r="K668" s="241"/>
    </row>
    <row r="669" spans="1:11" ht="12.75">
      <c r="A669" s="3"/>
      <c r="B669" s="4"/>
      <c r="E669" s="265"/>
      <c r="F669" s="288"/>
      <c r="G669" s="287"/>
      <c r="H669" s="305"/>
      <c r="I669" s="268"/>
      <c r="K669" s="241"/>
    </row>
    <row r="670" spans="1:11" ht="12.75">
      <c r="A670" s="3"/>
      <c r="B670" s="4"/>
      <c r="E670" s="265"/>
      <c r="F670" s="288"/>
      <c r="G670" s="287"/>
      <c r="H670" s="305"/>
      <c r="I670" s="268"/>
      <c r="K670" s="241"/>
    </row>
    <row r="671" spans="1:11" ht="12.75">
      <c r="A671" s="3"/>
      <c r="B671" s="4"/>
      <c r="E671" s="265"/>
      <c r="F671" s="288"/>
      <c r="G671" s="287"/>
      <c r="H671" s="305"/>
      <c r="I671" s="268"/>
      <c r="K671" s="241"/>
    </row>
    <row r="672" spans="1:11" ht="12.75">
      <c r="A672" s="3"/>
      <c r="B672" s="4"/>
      <c r="E672" s="265"/>
      <c r="F672" s="288"/>
      <c r="G672" s="287"/>
      <c r="H672" s="305"/>
      <c r="I672" s="268"/>
      <c r="K672" s="241"/>
    </row>
    <row r="673" spans="1:11" ht="12.75">
      <c r="A673" s="3"/>
      <c r="B673" s="4"/>
      <c r="E673" s="265"/>
      <c r="F673" s="288"/>
      <c r="G673" s="287"/>
      <c r="H673" s="305"/>
      <c r="I673" s="268"/>
      <c r="K673" s="241"/>
    </row>
    <row r="674" spans="1:11" ht="12.75">
      <c r="A674" s="3"/>
      <c r="B674" s="4"/>
      <c r="E674" s="265"/>
      <c r="F674" s="288"/>
      <c r="G674" s="287"/>
      <c r="H674" s="305"/>
      <c r="I674" s="268"/>
      <c r="K674" s="241"/>
    </row>
    <row r="675" spans="1:11" ht="12.75">
      <c r="A675" s="3"/>
      <c r="B675" s="4"/>
      <c r="E675" s="265"/>
      <c r="F675" s="288"/>
      <c r="G675" s="287"/>
      <c r="H675" s="305"/>
      <c r="I675" s="268"/>
      <c r="K675" s="241"/>
    </row>
    <row r="676" spans="1:11" ht="12.75">
      <c r="A676" s="3"/>
      <c r="B676" s="4"/>
      <c r="E676" s="265"/>
      <c r="F676" s="288"/>
      <c r="G676" s="287"/>
      <c r="H676" s="305"/>
      <c r="I676" s="268"/>
      <c r="K676" s="241"/>
    </row>
    <row r="677" spans="1:11" ht="12.75">
      <c r="A677" s="3"/>
      <c r="B677" s="4"/>
      <c r="E677" s="265"/>
      <c r="F677" s="288"/>
      <c r="G677" s="287"/>
      <c r="H677" s="305"/>
      <c r="I677" s="268"/>
      <c r="K677" s="241"/>
    </row>
    <row r="678" spans="1:11" ht="12.75">
      <c r="A678" s="3"/>
      <c r="B678" s="4"/>
      <c r="E678" s="265"/>
      <c r="F678" s="288"/>
      <c r="G678" s="287"/>
      <c r="H678" s="305"/>
      <c r="I678" s="268"/>
      <c r="K678" s="241"/>
    </row>
    <row r="679" spans="1:11" ht="12.75">
      <c r="A679" s="3"/>
      <c r="B679" s="4"/>
      <c r="E679" s="265"/>
      <c r="F679" s="288"/>
      <c r="G679" s="287"/>
      <c r="H679" s="305"/>
      <c r="I679" s="268"/>
      <c r="K679" s="241"/>
    </row>
    <row r="680" spans="1:11" ht="12.75">
      <c r="A680" s="3"/>
      <c r="B680" s="4"/>
      <c r="E680" s="265"/>
      <c r="F680" s="288"/>
      <c r="G680" s="287"/>
      <c r="H680" s="305"/>
      <c r="I680" s="268"/>
      <c r="K680" s="241"/>
    </row>
    <row r="681" spans="1:11" ht="12.75">
      <c r="A681" s="3"/>
      <c r="B681" s="4"/>
      <c r="E681" s="265"/>
      <c r="F681" s="288"/>
      <c r="G681" s="287"/>
      <c r="H681" s="305"/>
      <c r="I681" s="268"/>
      <c r="K681" s="241"/>
    </row>
    <row r="682" spans="1:11" ht="12.75">
      <c r="A682" s="3"/>
      <c r="B682" s="4"/>
      <c r="E682" s="265"/>
      <c r="F682" s="288"/>
      <c r="G682" s="287"/>
      <c r="H682" s="305"/>
      <c r="I682" s="268"/>
      <c r="K682" s="241"/>
    </row>
    <row r="683" spans="1:11" ht="12.75">
      <c r="A683" s="3"/>
      <c r="B683" s="4"/>
      <c r="E683" s="265"/>
      <c r="F683" s="288"/>
      <c r="G683" s="287"/>
      <c r="H683" s="305"/>
      <c r="I683" s="268"/>
      <c r="K683" s="241"/>
    </row>
    <row r="684" spans="1:11" ht="12.75">
      <c r="A684" s="3"/>
      <c r="B684" s="4"/>
      <c r="E684" s="265"/>
      <c r="F684" s="288"/>
      <c r="G684" s="287"/>
      <c r="H684" s="305"/>
      <c r="I684" s="268"/>
      <c r="K684" s="241"/>
    </row>
    <row r="685" spans="1:11" ht="12.75">
      <c r="A685" s="3"/>
      <c r="B685" s="4"/>
      <c r="E685" s="265"/>
      <c r="F685" s="288"/>
      <c r="G685" s="287"/>
      <c r="H685" s="305"/>
      <c r="I685" s="268"/>
      <c r="K685" s="241"/>
    </row>
    <row r="686" spans="1:11" ht="12.75">
      <c r="A686" s="3"/>
      <c r="B686" s="4"/>
      <c r="E686" s="265"/>
      <c r="F686" s="288"/>
      <c r="G686" s="287"/>
      <c r="H686" s="305"/>
      <c r="I686" s="268"/>
      <c r="K686" s="241"/>
    </row>
    <row r="687" spans="1:11" ht="12.75">
      <c r="A687" s="3"/>
      <c r="B687" s="4"/>
      <c r="E687" s="265"/>
      <c r="F687" s="288"/>
      <c r="G687" s="287"/>
      <c r="H687" s="305"/>
      <c r="I687" s="268"/>
      <c r="K687" s="241"/>
    </row>
    <row r="688" spans="1:11" ht="12.75">
      <c r="A688" s="3"/>
      <c r="B688" s="4"/>
      <c r="E688" s="265"/>
      <c r="F688" s="288"/>
      <c r="G688" s="287"/>
      <c r="H688" s="305"/>
      <c r="I688" s="268"/>
      <c r="K688" s="241"/>
    </row>
    <row r="689" spans="1:11" ht="12.75">
      <c r="A689" s="3"/>
      <c r="B689" s="4"/>
      <c r="E689" s="265"/>
      <c r="F689" s="288"/>
      <c r="G689" s="287"/>
      <c r="H689" s="305"/>
      <c r="I689" s="268"/>
      <c r="K689" s="241"/>
    </row>
    <row r="690" spans="1:11" ht="12.75">
      <c r="A690" s="3"/>
      <c r="B690" s="4"/>
      <c r="E690" s="265"/>
      <c r="F690" s="288"/>
      <c r="G690" s="287"/>
      <c r="H690" s="305"/>
      <c r="I690" s="268"/>
      <c r="K690" s="241"/>
    </row>
    <row r="691" spans="1:11" ht="12.75">
      <c r="A691" s="3"/>
      <c r="B691" s="4"/>
      <c r="E691" s="265"/>
      <c r="F691" s="288"/>
      <c r="G691" s="287"/>
      <c r="H691" s="305"/>
      <c r="I691" s="268"/>
      <c r="K691" s="241"/>
    </row>
    <row r="692" spans="1:11" ht="12.75">
      <c r="A692" s="3"/>
      <c r="B692" s="4"/>
      <c r="E692" s="265"/>
      <c r="F692" s="288"/>
      <c r="G692" s="287"/>
      <c r="H692" s="305"/>
      <c r="I692" s="268"/>
      <c r="K692" s="241"/>
    </row>
    <row r="693" spans="1:11" ht="12.75">
      <c r="A693" s="3"/>
      <c r="B693" s="4"/>
      <c r="E693" s="265"/>
      <c r="F693" s="288"/>
      <c r="G693" s="287"/>
      <c r="H693" s="305"/>
      <c r="I693" s="268"/>
      <c r="K693" s="241"/>
    </row>
    <row r="694" spans="1:11" ht="12.75">
      <c r="A694" s="3"/>
      <c r="B694" s="4"/>
      <c r="E694" s="265"/>
      <c r="F694" s="288"/>
      <c r="G694" s="287"/>
      <c r="H694" s="305"/>
      <c r="I694" s="268"/>
      <c r="K694" s="241"/>
    </row>
    <row r="695" spans="1:11" ht="12.75">
      <c r="A695" s="3"/>
      <c r="B695" s="4"/>
      <c r="E695" s="265"/>
      <c r="F695" s="288"/>
      <c r="G695" s="287"/>
      <c r="H695" s="305"/>
      <c r="I695" s="268"/>
      <c r="K695" s="241"/>
    </row>
    <row r="696" spans="1:11" ht="12.75">
      <c r="A696" s="3"/>
      <c r="B696" s="4"/>
      <c r="E696" s="265"/>
      <c r="F696" s="288"/>
      <c r="G696" s="287"/>
      <c r="H696" s="305"/>
      <c r="I696" s="268"/>
      <c r="K696" s="241"/>
    </row>
    <row r="697" spans="1:11" ht="12.75">
      <c r="A697" s="3"/>
      <c r="B697" s="4"/>
      <c r="E697" s="265"/>
      <c r="F697" s="288"/>
      <c r="G697" s="287"/>
      <c r="H697" s="305"/>
      <c r="I697" s="268"/>
      <c r="K697" s="241"/>
    </row>
    <row r="698" spans="1:11" ht="12.75">
      <c r="A698" s="3"/>
      <c r="B698" s="4"/>
      <c r="E698" s="265"/>
      <c r="F698" s="288"/>
      <c r="G698" s="287"/>
      <c r="H698" s="305"/>
      <c r="I698" s="268"/>
      <c r="K698" s="241"/>
    </row>
    <row r="699" spans="1:11" ht="12.75">
      <c r="A699" s="3"/>
      <c r="B699" s="4"/>
      <c r="E699" s="265"/>
      <c r="F699" s="288"/>
      <c r="G699" s="287"/>
      <c r="H699" s="305"/>
      <c r="I699" s="268"/>
      <c r="K699" s="241"/>
    </row>
    <row r="700" spans="1:11" ht="12.75">
      <c r="A700" s="3"/>
      <c r="B700" s="4"/>
      <c r="E700" s="265"/>
      <c r="F700" s="288"/>
      <c r="G700" s="287"/>
      <c r="H700" s="305"/>
      <c r="I700" s="268"/>
      <c r="K700" s="241"/>
    </row>
    <row r="701" spans="1:11" ht="12.75">
      <c r="A701" s="3"/>
      <c r="B701" s="4"/>
      <c r="E701" s="265"/>
      <c r="F701" s="288"/>
      <c r="G701" s="287"/>
      <c r="H701" s="305"/>
      <c r="I701" s="268"/>
      <c r="K701" s="241"/>
    </row>
    <row r="702" spans="1:11" ht="12.75">
      <c r="A702" s="3"/>
      <c r="B702" s="4"/>
      <c r="E702" s="265"/>
      <c r="F702" s="288"/>
      <c r="G702" s="287"/>
      <c r="H702" s="305"/>
      <c r="I702" s="268"/>
      <c r="K702" s="241"/>
    </row>
    <row r="703" spans="1:11" ht="12.75">
      <c r="A703" s="3"/>
      <c r="B703" s="4"/>
      <c r="E703" s="265"/>
      <c r="F703" s="288"/>
      <c r="G703" s="287"/>
      <c r="H703" s="305"/>
      <c r="I703" s="268"/>
      <c r="K703" s="241"/>
    </row>
    <row r="704" spans="1:11" ht="12.75">
      <c r="A704" s="3"/>
      <c r="B704" s="4"/>
      <c r="E704" s="265"/>
      <c r="F704" s="288"/>
      <c r="G704" s="287"/>
      <c r="H704" s="305"/>
      <c r="I704" s="268"/>
      <c r="K704" s="241"/>
    </row>
    <row r="705" spans="1:11" ht="12.75">
      <c r="A705" s="3"/>
      <c r="B705" s="4"/>
      <c r="E705" s="265"/>
      <c r="F705" s="288"/>
      <c r="G705" s="287"/>
      <c r="H705" s="305"/>
      <c r="I705" s="268"/>
      <c r="K705" s="241"/>
    </row>
    <row r="706" spans="1:11" ht="12.75">
      <c r="A706" s="3"/>
      <c r="B706" s="4"/>
      <c r="E706" s="265"/>
      <c r="F706" s="288"/>
      <c r="G706" s="287"/>
      <c r="H706" s="305"/>
      <c r="I706" s="268"/>
      <c r="K706" s="241"/>
    </row>
    <row r="707" spans="1:11" ht="12.75">
      <c r="A707" s="3"/>
      <c r="B707" s="4"/>
      <c r="E707" s="265"/>
      <c r="F707" s="288"/>
      <c r="G707" s="287"/>
      <c r="H707" s="305"/>
      <c r="I707" s="268"/>
      <c r="K707" s="241"/>
    </row>
    <row r="708" spans="1:11" ht="12.75">
      <c r="A708" s="3"/>
      <c r="B708" s="4"/>
      <c r="E708" s="265"/>
      <c r="F708" s="288"/>
      <c r="G708" s="287"/>
      <c r="H708" s="305"/>
      <c r="I708" s="268"/>
      <c r="K708" s="241"/>
    </row>
    <row r="709" spans="1:11" ht="12.75">
      <c r="A709" s="3"/>
      <c r="B709" s="4"/>
      <c r="E709" s="265"/>
      <c r="F709" s="288"/>
      <c r="G709" s="287"/>
      <c r="H709" s="305"/>
      <c r="I709" s="268"/>
      <c r="K709" s="241"/>
    </row>
    <row r="710" spans="1:11" ht="12.75">
      <c r="A710" s="3"/>
      <c r="B710" s="4"/>
      <c r="E710" s="265"/>
      <c r="F710" s="288"/>
      <c r="G710" s="287"/>
      <c r="H710" s="305"/>
      <c r="I710" s="268"/>
      <c r="K710" s="241"/>
    </row>
    <row r="711" spans="1:11" ht="12.75">
      <c r="A711" s="3"/>
      <c r="B711" s="4"/>
      <c r="E711" s="265"/>
      <c r="F711" s="288"/>
      <c r="G711" s="287"/>
      <c r="H711" s="305"/>
      <c r="I711" s="268"/>
      <c r="K711" s="241"/>
    </row>
    <row r="712" spans="1:11" ht="12.75">
      <c r="A712" s="3"/>
      <c r="B712" s="4"/>
      <c r="E712" s="265"/>
      <c r="F712" s="288"/>
      <c r="G712" s="287"/>
      <c r="H712" s="305"/>
      <c r="I712" s="268"/>
      <c r="K712" s="241"/>
    </row>
    <row r="713" spans="1:11" ht="12.75">
      <c r="A713" s="3"/>
      <c r="B713" s="4"/>
      <c r="E713" s="265"/>
      <c r="F713" s="288"/>
      <c r="G713" s="287"/>
      <c r="H713" s="305"/>
      <c r="I713" s="268"/>
      <c r="K713" s="241"/>
    </row>
    <row r="714" spans="1:11" ht="12.75">
      <c r="A714" s="3"/>
      <c r="B714" s="4"/>
      <c r="E714" s="265"/>
      <c r="F714" s="288"/>
      <c r="G714" s="287"/>
      <c r="H714" s="305"/>
      <c r="I714" s="268"/>
      <c r="K714" s="241"/>
    </row>
    <row r="715" spans="1:11" ht="12.75">
      <c r="A715" s="3"/>
      <c r="B715" s="4"/>
      <c r="E715" s="265"/>
      <c r="F715" s="288"/>
      <c r="G715" s="287"/>
      <c r="H715" s="305"/>
      <c r="I715" s="268"/>
      <c r="K715" s="241"/>
    </row>
    <row r="716" spans="1:11" ht="12.75">
      <c r="A716" s="3"/>
      <c r="B716" s="4"/>
      <c r="E716" s="265"/>
      <c r="F716" s="288"/>
      <c r="G716" s="287"/>
      <c r="H716" s="305"/>
      <c r="I716" s="268"/>
      <c r="K716" s="241"/>
    </row>
    <row r="717" spans="1:11" ht="12.75">
      <c r="A717" s="3"/>
      <c r="B717" s="4"/>
      <c r="E717" s="265"/>
      <c r="F717" s="288"/>
      <c r="G717" s="287"/>
      <c r="H717" s="305"/>
      <c r="I717" s="268"/>
      <c r="K717" s="241"/>
    </row>
    <row r="718" spans="1:11" ht="12.75">
      <c r="A718" s="3"/>
      <c r="B718" s="4"/>
      <c r="E718" s="265"/>
      <c r="F718" s="288"/>
      <c r="G718" s="287"/>
      <c r="H718" s="305"/>
      <c r="I718" s="268"/>
      <c r="K718" s="241"/>
    </row>
    <row r="719" spans="1:11" ht="12.75">
      <c r="A719" s="3"/>
      <c r="B719" s="4"/>
      <c r="E719" s="265"/>
      <c r="F719" s="288"/>
      <c r="G719" s="287"/>
      <c r="H719" s="305"/>
      <c r="I719" s="268"/>
      <c r="K719" s="241"/>
    </row>
    <row r="720" spans="1:11" ht="12.75">
      <c r="A720" s="3"/>
      <c r="B720" s="4"/>
      <c r="E720" s="265"/>
      <c r="F720" s="288"/>
      <c r="G720" s="287"/>
      <c r="H720" s="305"/>
      <c r="I720" s="268"/>
      <c r="K720" s="241"/>
    </row>
    <row r="721" spans="1:11" ht="12.75">
      <c r="A721" s="3"/>
      <c r="B721" s="4"/>
      <c r="E721" s="265"/>
      <c r="F721" s="288"/>
      <c r="G721" s="287"/>
      <c r="H721" s="305"/>
      <c r="I721" s="268"/>
      <c r="K721" s="241"/>
    </row>
    <row r="722" spans="1:11" ht="12.75">
      <c r="A722" s="3"/>
      <c r="B722" s="4"/>
      <c r="E722" s="265"/>
      <c r="F722" s="288"/>
      <c r="G722" s="287"/>
      <c r="H722" s="305"/>
      <c r="I722" s="268"/>
      <c r="K722" s="241"/>
    </row>
    <row r="723" spans="1:11" ht="12.75">
      <c r="A723" s="3"/>
      <c r="B723" s="4"/>
      <c r="E723" s="265"/>
      <c r="F723" s="288"/>
      <c r="G723" s="287"/>
      <c r="H723" s="305"/>
      <c r="I723" s="268"/>
      <c r="K723" s="241"/>
    </row>
    <row r="724" spans="1:11" ht="12.75">
      <c r="A724" s="3"/>
      <c r="B724" s="4"/>
      <c r="E724" s="265"/>
      <c r="F724" s="288"/>
      <c r="G724" s="287"/>
      <c r="H724" s="305"/>
      <c r="I724" s="268"/>
      <c r="K724" s="241"/>
    </row>
    <row r="725" spans="1:11" ht="12.75">
      <c r="A725" s="3"/>
      <c r="B725" s="4"/>
      <c r="E725" s="265"/>
      <c r="F725" s="288"/>
      <c r="G725" s="287"/>
      <c r="H725" s="305"/>
      <c r="I725" s="268"/>
      <c r="K725" s="241"/>
    </row>
    <row r="726" spans="1:11" ht="12.75">
      <c r="A726" s="3"/>
      <c r="B726" s="4"/>
      <c r="E726" s="265"/>
      <c r="F726" s="288"/>
      <c r="G726" s="287"/>
      <c r="H726" s="305"/>
      <c r="I726" s="268"/>
      <c r="K726" s="241"/>
    </row>
    <row r="727" spans="1:11" ht="12.75">
      <c r="A727" s="3"/>
      <c r="B727" s="4"/>
      <c r="E727" s="265"/>
      <c r="F727" s="288"/>
      <c r="G727" s="287"/>
      <c r="H727" s="305"/>
      <c r="I727" s="268"/>
      <c r="K727" s="241"/>
    </row>
    <row r="728" spans="1:11" ht="12.75">
      <c r="A728" s="3"/>
      <c r="B728" s="4"/>
      <c r="E728" s="265"/>
      <c r="F728" s="288"/>
      <c r="G728" s="287"/>
      <c r="H728" s="305"/>
      <c r="I728" s="268"/>
      <c r="K728" s="241"/>
    </row>
    <row r="729" spans="1:11" ht="12.75">
      <c r="A729" s="3"/>
      <c r="B729" s="4"/>
      <c r="E729" s="265"/>
      <c r="F729" s="288"/>
      <c r="G729" s="287"/>
      <c r="H729" s="305"/>
      <c r="I729" s="268"/>
      <c r="K729" s="241"/>
    </row>
    <row r="730" spans="1:11" ht="12.75">
      <c r="A730" s="3"/>
      <c r="B730" s="4"/>
      <c r="E730" s="265"/>
      <c r="F730" s="288"/>
      <c r="G730" s="287"/>
      <c r="H730" s="305"/>
      <c r="I730" s="268"/>
      <c r="K730" s="241"/>
    </row>
    <row r="731" spans="1:11" ht="12.75">
      <c r="A731" s="3"/>
      <c r="B731" s="4"/>
      <c r="E731" s="265"/>
      <c r="F731" s="288"/>
      <c r="G731" s="287"/>
      <c r="H731" s="305"/>
      <c r="I731" s="268"/>
      <c r="K731" s="241"/>
    </row>
    <row r="732" spans="1:11" ht="12.75">
      <c r="A732" s="3"/>
      <c r="B732" s="4"/>
      <c r="E732" s="265"/>
      <c r="F732" s="288"/>
      <c r="G732" s="287"/>
      <c r="H732" s="305"/>
      <c r="I732" s="268"/>
      <c r="K732" s="241"/>
    </row>
    <row r="733" spans="1:11" ht="12.75">
      <c r="A733" s="3"/>
      <c r="B733" s="4"/>
      <c r="E733" s="265"/>
      <c r="F733" s="288"/>
      <c r="G733" s="287"/>
      <c r="H733" s="305"/>
      <c r="I733" s="268"/>
      <c r="K733" s="241"/>
    </row>
    <row r="734" spans="1:11" ht="12.75">
      <c r="A734" s="3"/>
      <c r="B734" s="4"/>
      <c r="E734" s="265"/>
      <c r="F734" s="288"/>
      <c r="G734" s="287"/>
      <c r="H734" s="305"/>
      <c r="I734" s="268"/>
      <c r="K734" s="241"/>
    </row>
    <row r="735" spans="1:11" ht="12.75">
      <c r="A735" s="3"/>
      <c r="B735" s="4"/>
      <c r="E735" s="265"/>
      <c r="F735" s="288"/>
      <c r="G735" s="287"/>
      <c r="H735" s="305"/>
      <c r="I735" s="268"/>
      <c r="K735" s="241"/>
    </row>
    <row r="736" spans="1:11" ht="12.75">
      <c r="A736" s="3"/>
      <c r="B736" s="4"/>
      <c r="E736" s="265"/>
      <c r="F736" s="288"/>
      <c r="G736" s="287"/>
      <c r="H736" s="305"/>
      <c r="I736" s="268"/>
      <c r="K736" s="241"/>
    </row>
    <row r="737" spans="1:11" ht="12.75">
      <c r="A737" s="3"/>
      <c r="B737" s="4"/>
      <c r="E737" s="265"/>
      <c r="F737" s="288"/>
      <c r="G737" s="287"/>
      <c r="H737" s="305"/>
      <c r="I737" s="268"/>
      <c r="K737" s="241"/>
    </row>
    <row r="738" spans="1:11" ht="12.75">
      <c r="A738" s="3"/>
      <c r="B738" s="4"/>
      <c r="E738" s="265"/>
      <c r="F738" s="288"/>
      <c r="G738" s="287"/>
      <c r="H738" s="305"/>
      <c r="I738" s="268"/>
      <c r="K738" s="241"/>
    </row>
    <row r="739" spans="1:11" ht="12.75">
      <c r="A739" s="3"/>
      <c r="B739" s="4"/>
      <c r="E739" s="265"/>
      <c r="F739" s="288"/>
      <c r="G739" s="287"/>
      <c r="H739" s="305"/>
      <c r="I739" s="268"/>
      <c r="K739" s="241"/>
    </row>
    <row r="740" spans="1:11" ht="12.75">
      <c r="A740" s="3"/>
      <c r="B740" s="4"/>
      <c r="E740" s="265"/>
      <c r="F740" s="288"/>
      <c r="G740" s="287"/>
      <c r="H740" s="305"/>
      <c r="I740" s="268"/>
      <c r="K740" s="241"/>
    </row>
    <row r="741" spans="1:11" ht="12.75">
      <c r="A741" s="3"/>
      <c r="B741" s="4"/>
      <c r="E741" s="265"/>
      <c r="F741" s="288"/>
      <c r="G741" s="287"/>
      <c r="H741" s="305"/>
      <c r="I741" s="268"/>
      <c r="K741" s="241"/>
    </row>
    <row r="742" spans="1:11" ht="12.75">
      <c r="A742" s="3"/>
      <c r="B742" s="4"/>
      <c r="E742" s="265"/>
      <c r="F742" s="288"/>
      <c r="G742" s="287"/>
      <c r="H742" s="305"/>
      <c r="I742" s="268"/>
      <c r="K742" s="241"/>
    </row>
    <row r="743" spans="1:11" ht="12.75">
      <c r="A743" s="3"/>
      <c r="B743" s="4"/>
      <c r="E743" s="265"/>
      <c r="F743" s="288"/>
      <c r="G743" s="287"/>
      <c r="H743" s="305"/>
      <c r="I743" s="268"/>
      <c r="K743" s="241"/>
    </row>
    <row r="744" spans="1:11" ht="12.75">
      <c r="A744" s="3"/>
      <c r="B744" s="4"/>
      <c r="E744" s="265"/>
      <c r="F744" s="288"/>
      <c r="G744" s="287"/>
      <c r="H744" s="305"/>
      <c r="I744" s="268"/>
      <c r="K744" s="241"/>
    </row>
    <row r="745" spans="1:11" ht="12.75">
      <c r="A745" s="3"/>
      <c r="B745" s="4"/>
      <c r="E745" s="265"/>
      <c r="F745" s="288"/>
      <c r="G745" s="287"/>
      <c r="H745" s="305"/>
      <c r="I745" s="268"/>
      <c r="K745" s="241"/>
    </row>
    <row r="746" spans="1:11" ht="12.75">
      <c r="A746" s="3"/>
      <c r="B746" s="4"/>
      <c r="E746" s="265"/>
      <c r="F746" s="288"/>
      <c r="G746" s="287"/>
      <c r="H746" s="305"/>
      <c r="I746" s="268"/>
      <c r="K746" s="241"/>
    </row>
    <row r="747" spans="1:11" ht="12.75">
      <c r="A747" s="3"/>
      <c r="B747" s="4"/>
      <c r="E747" s="265"/>
      <c r="F747" s="288"/>
      <c r="G747" s="287"/>
      <c r="H747" s="305"/>
      <c r="I747" s="268"/>
      <c r="K747" s="241"/>
    </row>
    <row r="748" spans="1:11" ht="12.75">
      <c r="A748" s="3"/>
      <c r="B748" s="4"/>
      <c r="E748" s="265"/>
      <c r="F748" s="288"/>
      <c r="G748" s="287"/>
      <c r="H748" s="305"/>
      <c r="I748" s="268"/>
      <c r="K748" s="241"/>
    </row>
    <row r="749" spans="1:11" ht="12.75">
      <c r="A749" s="3"/>
      <c r="B749" s="4"/>
      <c r="E749" s="265"/>
      <c r="F749" s="288"/>
      <c r="G749" s="287"/>
      <c r="H749" s="305"/>
      <c r="I749" s="268"/>
      <c r="K749" s="241"/>
    </row>
    <row r="750" spans="1:11" ht="12.75">
      <c r="A750" s="3"/>
      <c r="B750" s="4"/>
      <c r="E750" s="265"/>
      <c r="F750" s="288"/>
      <c r="G750" s="287"/>
      <c r="H750" s="305"/>
      <c r="I750" s="268"/>
      <c r="K750" s="241"/>
    </row>
    <row r="751" spans="1:11" ht="12.75">
      <c r="A751" s="3"/>
      <c r="B751" s="4"/>
      <c r="E751" s="265"/>
      <c r="F751" s="288"/>
      <c r="G751" s="287"/>
      <c r="H751" s="305"/>
      <c r="I751" s="268"/>
      <c r="K751" s="241"/>
    </row>
    <row r="752" spans="1:11" ht="12.75">
      <c r="A752" s="3"/>
      <c r="B752" s="4"/>
      <c r="E752" s="265"/>
      <c r="F752" s="288"/>
      <c r="G752" s="287"/>
      <c r="H752" s="305"/>
      <c r="I752" s="268"/>
      <c r="K752" s="241"/>
    </row>
    <row r="753" spans="1:11" ht="12.75">
      <c r="A753" s="3"/>
      <c r="B753" s="4"/>
      <c r="E753" s="265"/>
      <c r="F753" s="288"/>
      <c r="G753" s="287"/>
      <c r="H753" s="305"/>
      <c r="I753" s="268"/>
      <c r="K753" s="241"/>
    </row>
    <row r="754" spans="1:11" ht="12.75">
      <c r="A754" s="3"/>
      <c r="B754" s="4"/>
      <c r="E754" s="265"/>
      <c r="F754" s="288"/>
      <c r="G754" s="287"/>
      <c r="H754" s="305"/>
      <c r="I754" s="268"/>
      <c r="K754" s="241"/>
    </row>
    <row r="755" spans="1:11" ht="12.75">
      <c r="A755" s="3"/>
      <c r="B755" s="4"/>
      <c r="E755" s="265"/>
      <c r="F755" s="288"/>
      <c r="G755" s="287"/>
      <c r="H755" s="305"/>
      <c r="I755" s="268"/>
      <c r="K755" s="241"/>
    </row>
    <row r="756" spans="1:11" ht="12.75">
      <c r="A756" s="3"/>
      <c r="B756" s="4"/>
      <c r="E756" s="265"/>
      <c r="F756" s="288"/>
      <c r="G756" s="287"/>
      <c r="H756" s="305"/>
      <c r="I756" s="268"/>
      <c r="K756" s="241"/>
    </row>
    <row r="757" spans="1:11" ht="12.75">
      <c r="A757" s="3"/>
      <c r="B757" s="4"/>
      <c r="E757" s="265"/>
      <c r="F757" s="288"/>
      <c r="G757" s="287"/>
      <c r="H757" s="305"/>
      <c r="I757" s="268"/>
      <c r="K757" s="241"/>
    </row>
    <row r="758" spans="1:11" ht="12.75">
      <c r="A758" s="3"/>
      <c r="B758" s="4"/>
      <c r="E758" s="265"/>
      <c r="F758" s="288"/>
      <c r="G758" s="287"/>
      <c r="H758" s="305"/>
      <c r="I758" s="268"/>
      <c r="K758" s="241"/>
    </row>
    <row r="759" spans="1:11" ht="12.75">
      <c r="A759" s="3"/>
      <c r="B759" s="4"/>
      <c r="E759" s="265"/>
      <c r="F759" s="288"/>
      <c r="G759" s="287"/>
      <c r="H759" s="305"/>
      <c r="I759" s="268"/>
      <c r="K759" s="241"/>
    </row>
    <row r="760" spans="1:11" ht="12.75">
      <c r="A760" s="3"/>
      <c r="B760" s="4"/>
      <c r="E760" s="265"/>
      <c r="F760" s="288"/>
      <c r="G760" s="287"/>
      <c r="H760" s="305"/>
      <c r="I760" s="268"/>
      <c r="K760" s="241"/>
    </row>
    <row r="761" spans="1:11" ht="12.75">
      <c r="A761" s="3"/>
      <c r="B761" s="4"/>
      <c r="E761" s="265"/>
      <c r="F761" s="288"/>
      <c r="G761" s="287"/>
      <c r="H761" s="305"/>
      <c r="I761" s="268"/>
      <c r="K761" s="241"/>
    </row>
    <row r="762" spans="1:11" ht="12.75">
      <c r="A762" s="3"/>
      <c r="B762" s="4"/>
      <c r="E762" s="265"/>
      <c r="F762" s="288"/>
      <c r="G762" s="287"/>
      <c r="H762" s="305"/>
      <c r="I762" s="268"/>
      <c r="K762" s="241"/>
    </row>
    <row r="763" spans="1:11" ht="12.75">
      <c r="A763" s="3"/>
      <c r="B763" s="4"/>
      <c r="E763" s="265"/>
      <c r="F763" s="288"/>
      <c r="G763" s="287"/>
      <c r="H763" s="305"/>
      <c r="I763" s="268"/>
      <c r="K763" s="241"/>
    </row>
    <row r="764" spans="1:11" ht="12.75">
      <c r="A764" s="3"/>
      <c r="B764" s="4"/>
      <c r="E764" s="265"/>
      <c r="F764" s="288"/>
      <c r="G764" s="287"/>
      <c r="H764" s="305"/>
      <c r="I764" s="268"/>
      <c r="K764" s="241"/>
    </row>
    <row r="765" spans="1:11" ht="12.75">
      <c r="A765" s="3"/>
      <c r="B765" s="4"/>
      <c r="E765" s="265"/>
      <c r="F765" s="288"/>
      <c r="G765" s="287"/>
      <c r="H765" s="305"/>
      <c r="I765" s="268"/>
      <c r="K765" s="241"/>
    </row>
    <row r="766" spans="1:11" ht="12.75">
      <c r="A766" s="3"/>
      <c r="B766" s="4"/>
      <c r="E766" s="265"/>
      <c r="F766" s="288"/>
      <c r="G766" s="287"/>
      <c r="H766" s="305"/>
      <c r="I766" s="268"/>
      <c r="K766" s="241"/>
    </row>
    <row r="767" spans="1:11" ht="12.75">
      <c r="A767" s="3"/>
      <c r="B767" s="4"/>
      <c r="E767" s="265"/>
      <c r="F767" s="288"/>
      <c r="G767" s="287"/>
      <c r="H767" s="305"/>
      <c r="I767" s="268"/>
      <c r="K767" s="241"/>
    </row>
    <row r="768" spans="1:11" ht="12.75">
      <c r="A768" s="3"/>
      <c r="B768" s="4"/>
      <c r="E768" s="265"/>
      <c r="F768" s="288"/>
      <c r="G768" s="287"/>
      <c r="H768" s="305"/>
      <c r="I768" s="268"/>
      <c r="K768" s="241"/>
    </row>
    <row r="769" spans="1:11" ht="12.75">
      <c r="A769" s="3"/>
      <c r="B769" s="4"/>
      <c r="E769" s="265"/>
      <c r="F769" s="288"/>
      <c r="G769" s="287"/>
      <c r="H769" s="305"/>
      <c r="I769" s="268"/>
      <c r="K769" s="241"/>
    </row>
    <row r="770" spans="1:11" ht="12.75">
      <c r="A770" s="3"/>
      <c r="B770" s="4"/>
      <c r="E770" s="265"/>
      <c r="F770" s="288"/>
      <c r="G770" s="287"/>
      <c r="H770" s="305"/>
      <c r="I770" s="268"/>
      <c r="K770" s="241"/>
    </row>
    <row r="771" spans="1:11" ht="12.75">
      <c r="A771" s="3"/>
      <c r="B771" s="4"/>
      <c r="E771" s="265"/>
      <c r="F771" s="288"/>
      <c r="G771" s="287"/>
      <c r="H771" s="305"/>
      <c r="I771" s="268"/>
      <c r="K771" s="241"/>
    </row>
    <row r="772" spans="1:11" ht="12.75">
      <c r="A772" s="3"/>
      <c r="B772" s="4"/>
      <c r="E772" s="265"/>
      <c r="F772" s="288"/>
      <c r="G772" s="287"/>
      <c r="H772" s="305"/>
      <c r="I772" s="268"/>
      <c r="K772" s="241"/>
    </row>
    <row r="773" spans="1:11" ht="12.75">
      <c r="A773" s="3"/>
      <c r="B773" s="4"/>
      <c r="E773" s="265"/>
      <c r="F773" s="288"/>
      <c r="G773" s="287"/>
      <c r="H773" s="305"/>
      <c r="I773" s="268"/>
      <c r="K773" s="241"/>
    </row>
    <row r="774" spans="1:11" ht="12.75">
      <c r="A774" s="3"/>
      <c r="B774" s="4"/>
      <c r="E774" s="265"/>
      <c r="F774" s="288"/>
      <c r="G774" s="287"/>
      <c r="H774" s="305"/>
      <c r="I774" s="268"/>
      <c r="K774" s="241"/>
    </row>
    <row r="775" spans="1:11" ht="12.75">
      <c r="A775" s="3"/>
      <c r="B775" s="4"/>
      <c r="E775" s="265"/>
      <c r="F775" s="288"/>
      <c r="G775" s="287"/>
      <c r="H775" s="305"/>
      <c r="I775" s="268"/>
      <c r="K775" s="241"/>
    </row>
    <row r="776" spans="1:11" ht="12.75">
      <c r="A776" s="3"/>
      <c r="B776" s="4"/>
      <c r="E776" s="265"/>
      <c r="F776" s="288"/>
      <c r="G776" s="287"/>
      <c r="H776" s="305"/>
      <c r="I776" s="268"/>
      <c r="K776" s="241"/>
    </row>
    <row r="777" spans="1:11" ht="12.75">
      <c r="A777" s="3"/>
      <c r="B777" s="4"/>
      <c r="E777" s="265"/>
      <c r="F777" s="288"/>
      <c r="G777" s="287"/>
      <c r="H777" s="305"/>
      <c r="I777" s="268"/>
      <c r="K777" s="241"/>
    </row>
    <row r="778" spans="1:11" ht="12.75">
      <c r="A778" s="3"/>
      <c r="B778" s="4"/>
      <c r="E778" s="265"/>
      <c r="F778" s="288"/>
      <c r="G778" s="287"/>
      <c r="H778" s="305"/>
      <c r="I778" s="268"/>
      <c r="K778" s="241"/>
    </row>
    <row r="779" spans="1:11" ht="12.75">
      <c r="A779" s="3"/>
      <c r="B779" s="4"/>
      <c r="E779" s="265"/>
      <c r="F779" s="288"/>
      <c r="G779" s="287"/>
      <c r="H779" s="305"/>
      <c r="I779" s="268"/>
      <c r="K779" s="241"/>
    </row>
    <row r="780" spans="1:11" ht="12.75">
      <c r="A780" s="3"/>
      <c r="B780" s="4"/>
      <c r="E780" s="265"/>
      <c r="F780" s="288"/>
      <c r="G780" s="287"/>
      <c r="H780" s="305"/>
      <c r="I780" s="268"/>
      <c r="K780" s="241"/>
    </row>
    <row r="781" spans="1:11" ht="12.75">
      <c r="A781" s="3"/>
      <c r="B781" s="4"/>
      <c r="E781" s="265"/>
      <c r="F781" s="288"/>
      <c r="G781" s="287"/>
      <c r="H781" s="305"/>
      <c r="I781" s="268"/>
      <c r="K781" s="241"/>
    </row>
    <row r="782" spans="1:11" ht="12.75">
      <c r="A782" s="3"/>
      <c r="B782" s="4"/>
      <c r="E782" s="265"/>
      <c r="F782" s="288"/>
      <c r="G782" s="287"/>
      <c r="H782" s="305"/>
      <c r="I782" s="268"/>
      <c r="K782" s="241"/>
    </row>
    <row r="783" spans="1:11" ht="12.75">
      <c r="A783" s="3"/>
      <c r="B783" s="4"/>
      <c r="E783" s="265"/>
      <c r="F783" s="288"/>
      <c r="G783" s="287"/>
      <c r="H783" s="305"/>
      <c r="I783" s="268"/>
      <c r="K783" s="241"/>
    </row>
    <row r="784" spans="1:11" ht="12.75">
      <c r="A784" s="3"/>
      <c r="B784" s="4"/>
      <c r="E784" s="265"/>
      <c r="F784" s="288"/>
      <c r="G784" s="287"/>
      <c r="H784" s="305"/>
      <c r="I784" s="268"/>
      <c r="K784" s="241"/>
    </row>
    <row r="785" spans="1:11" ht="12.75">
      <c r="A785" s="3"/>
      <c r="B785" s="4"/>
      <c r="E785" s="265"/>
      <c r="F785" s="288"/>
      <c r="G785" s="287"/>
      <c r="H785" s="305"/>
      <c r="I785" s="268"/>
      <c r="K785" s="241"/>
    </row>
    <row r="786" spans="1:11" ht="12.75">
      <c r="A786" s="3"/>
      <c r="B786" s="4"/>
      <c r="E786" s="265"/>
      <c r="F786" s="288"/>
      <c r="G786" s="287"/>
      <c r="H786" s="305"/>
      <c r="I786" s="268"/>
      <c r="K786" s="241"/>
    </row>
    <row r="787" spans="1:11" ht="12.75">
      <c r="A787" s="3"/>
      <c r="B787" s="4"/>
      <c r="E787" s="265"/>
      <c r="F787" s="288"/>
      <c r="G787" s="287"/>
      <c r="H787" s="305"/>
      <c r="I787" s="268"/>
      <c r="K787" s="241"/>
    </row>
    <row r="788" spans="1:11" ht="12.75">
      <c r="A788" s="3"/>
      <c r="B788" s="4"/>
      <c r="E788" s="265"/>
      <c r="F788" s="288"/>
      <c r="G788" s="287"/>
      <c r="H788" s="305"/>
      <c r="I788" s="268"/>
      <c r="K788" s="241"/>
    </row>
    <row r="789" spans="1:11" ht="12.75">
      <c r="A789" s="3"/>
      <c r="B789" s="4"/>
      <c r="E789" s="265"/>
      <c r="F789" s="288"/>
      <c r="G789" s="287"/>
      <c r="H789" s="305"/>
      <c r="I789" s="268"/>
      <c r="K789" s="241"/>
    </row>
    <row r="790" spans="1:11" ht="12.75">
      <c r="A790" s="3"/>
      <c r="B790" s="4"/>
      <c r="E790" s="265"/>
      <c r="F790" s="288"/>
      <c r="G790" s="287"/>
      <c r="H790" s="305"/>
      <c r="I790" s="268"/>
      <c r="K790" s="241"/>
    </row>
    <row r="791" spans="1:11" ht="12.75">
      <c r="A791" s="3"/>
      <c r="B791" s="4"/>
      <c r="E791" s="265"/>
      <c r="F791" s="288"/>
      <c r="G791" s="287"/>
      <c r="H791" s="305"/>
      <c r="I791" s="268"/>
      <c r="K791" s="241"/>
    </row>
    <row r="792" spans="1:11" ht="12.75">
      <c r="A792" s="3"/>
      <c r="B792" s="4"/>
      <c r="E792" s="265"/>
      <c r="F792" s="288"/>
      <c r="G792" s="287"/>
      <c r="H792" s="305"/>
      <c r="I792" s="268"/>
      <c r="K792" s="241"/>
    </row>
    <row r="793" spans="1:11" ht="12.75">
      <c r="A793" s="3"/>
      <c r="B793" s="4"/>
      <c r="E793" s="265"/>
      <c r="F793" s="288"/>
      <c r="G793" s="287"/>
      <c r="H793" s="305"/>
      <c r="I793" s="268"/>
      <c r="K793" s="241"/>
    </row>
    <row r="794" spans="1:11" ht="12.75">
      <c r="A794" s="3"/>
      <c r="B794" s="4"/>
      <c r="E794" s="265"/>
      <c r="F794" s="288"/>
      <c r="G794" s="287"/>
      <c r="H794" s="305"/>
      <c r="I794" s="268"/>
      <c r="K794" s="241"/>
    </row>
    <row r="795" spans="1:11" ht="12.75">
      <c r="A795" s="3"/>
      <c r="B795" s="4"/>
      <c r="E795" s="265"/>
      <c r="F795" s="288"/>
      <c r="G795" s="287"/>
      <c r="H795" s="305"/>
      <c r="I795" s="268"/>
      <c r="K795" s="241"/>
    </row>
    <row r="796" spans="1:11" ht="12.75">
      <c r="A796" s="3"/>
      <c r="B796" s="4"/>
      <c r="E796" s="265"/>
      <c r="F796" s="288"/>
      <c r="G796" s="287"/>
      <c r="H796" s="305"/>
      <c r="I796" s="268"/>
      <c r="K796" s="241"/>
    </row>
    <row r="797" spans="1:11" ht="12.75">
      <c r="A797" s="3"/>
      <c r="B797" s="4"/>
      <c r="E797" s="265"/>
      <c r="F797" s="288"/>
      <c r="G797" s="287"/>
      <c r="H797" s="305"/>
      <c r="I797" s="268"/>
      <c r="K797" s="241"/>
    </row>
    <row r="798" spans="1:11" ht="12.75">
      <c r="A798" s="3"/>
      <c r="B798" s="4"/>
      <c r="E798" s="265"/>
      <c r="F798" s="288"/>
      <c r="G798" s="287"/>
      <c r="H798" s="305"/>
      <c r="I798" s="268"/>
      <c r="K798" s="241"/>
    </row>
    <row r="799" spans="1:11" ht="12.75">
      <c r="A799" s="3"/>
      <c r="B799" s="4"/>
      <c r="E799" s="265"/>
      <c r="F799" s="288"/>
      <c r="G799" s="287"/>
      <c r="H799" s="305"/>
      <c r="I799" s="268"/>
      <c r="K799" s="241"/>
    </row>
    <row r="800" spans="1:11" ht="12.75">
      <c r="A800" s="3"/>
      <c r="B800" s="4"/>
      <c r="E800" s="265"/>
      <c r="F800" s="288"/>
      <c r="G800" s="287"/>
      <c r="H800" s="305"/>
      <c r="I800" s="268"/>
      <c r="K800" s="241"/>
    </row>
    <row r="801" spans="1:11" ht="12.75">
      <c r="A801" s="3"/>
      <c r="B801" s="4"/>
      <c r="E801" s="265"/>
      <c r="F801" s="288"/>
      <c r="G801" s="287"/>
      <c r="H801" s="305"/>
      <c r="I801" s="268"/>
      <c r="K801" s="241"/>
    </row>
    <row r="802" spans="1:11" ht="12.75">
      <c r="A802" s="3"/>
      <c r="B802" s="4"/>
      <c r="E802" s="265"/>
      <c r="F802" s="288"/>
      <c r="G802" s="287"/>
      <c r="H802" s="305"/>
      <c r="I802" s="268"/>
      <c r="K802" s="241"/>
    </row>
    <row r="803" spans="1:11" ht="12.75">
      <c r="A803" s="3"/>
      <c r="B803" s="4"/>
      <c r="E803" s="265"/>
      <c r="F803" s="288"/>
      <c r="G803" s="287"/>
      <c r="H803" s="305"/>
      <c r="I803" s="268"/>
      <c r="K803" s="241"/>
    </row>
    <row r="804" spans="1:11" ht="12.75">
      <c r="A804" s="3"/>
      <c r="B804" s="4"/>
      <c r="E804" s="265"/>
      <c r="F804" s="288"/>
      <c r="G804" s="287"/>
      <c r="H804" s="305"/>
      <c r="I804" s="268"/>
      <c r="K804" s="241"/>
    </row>
    <row r="805" spans="1:11" ht="12.75">
      <c r="A805" s="3"/>
      <c r="B805" s="4"/>
      <c r="E805" s="265"/>
      <c r="F805" s="288"/>
      <c r="G805" s="287"/>
      <c r="H805" s="305"/>
      <c r="I805" s="268"/>
      <c r="K805" s="241"/>
    </row>
    <row r="806" spans="1:11" ht="12.75">
      <c r="A806" s="3"/>
      <c r="B806" s="4"/>
      <c r="E806" s="265"/>
      <c r="F806" s="288"/>
      <c r="G806" s="287"/>
      <c r="H806" s="305"/>
      <c r="I806" s="268"/>
      <c r="K806" s="241"/>
    </row>
    <row r="807" spans="1:11" ht="12.75">
      <c r="A807" s="3"/>
      <c r="B807" s="4"/>
      <c r="E807" s="265"/>
      <c r="F807" s="288"/>
      <c r="G807" s="287"/>
      <c r="H807" s="305"/>
      <c r="I807" s="268"/>
      <c r="K807" s="241"/>
    </row>
    <row r="808" spans="1:11" ht="12.75">
      <c r="A808" s="3"/>
      <c r="B808" s="4"/>
      <c r="E808" s="265"/>
      <c r="F808" s="288"/>
      <c r="G808" s="287"/>
      <c r="H808" s="305"/>
      <c r="I808" s="268"/>
      <c r="K808" s="241"/>
    </row>
    <row r="809" spans="1:11" ht="12.75">
      <c r="A809" s="3"/>
      <c r="B809" s="4"/>
      <c r="E809" s="265"/>
      <c r="F809" s="288"/>
      <c r="G809" s="287"/>
      <c r="H809" s="305"/>
      <c r="I809" s="268"/>
      <c r="K809" s="241"/>
    </row>
    <row r="810" spans="1:11" ht="12.75">
      <c r="A810" s="3"/>
      <c r="B810" s="4"/>
      <c r="E810" s="265"/>
      <c r="F810" s="288"/>
      <c r="G810" s="287"/>
      <c r="H810" s="305"/>
      <c r="I810" s="268"/>
      <c r="K810" s="241"/>
    </row>
    <row r="811" spans="1:11" ht="12.75">
      <c r="A811" s="3"/>
      <c r="B811" s="4"/>
      <c r="E811" s="265"/>
      <c r="F811" s="288"/>
      <c r="G811" s="287"/>
      <c r="H811" s="305"/>
      <c r="I811" s="268"/>
      <c r="K811" s="241"/>
    </row>
    <row r="812" spans="1:11" ht="12.75">
      <c r="A812" s="3"/>
      <c r="B812" s="4"/>
      <c r="E812" s="265"/>
      <c r="F812" s="288"/>
      <c r="G812" s="287"/>
      <c r="H812" s="305"/>
      <c r="I812" s="268"/>
      <c r="K812" s="241"/>
    </row>
    <row r="813" spans="1:11" ht="12.75">
      <c r="A813" s="3"/>
      <c r="B813" s="4"/>
      <c r="E813" s="265"/>
      <c r="F813" s="288"/>
      <c r="G813" s="287"/>
      <c r="H813" s="305"/>
      <c r="I813" s="268"/>
      <c r="K813" s="241"/>
    </row>
    <row r="814" spans="1:11" ht="12.75">
      <c r="A814" s="3"/>
      <c r="B814" s="4"/>
      <c r="E814" s="265"/>
      <c r="F814" s="288"/>
      <c r="G814" s="287"/>
      <c r="H814" s="305"/>
      <c r="I814" s="268"/>
      <c r="K814" s="241"/>
    </row>
    <row r="815" spans="1:11" ht="12.75">
      <c r="A815" s="3"/>
      <c r="B815" s="4"/>
      <c r="E815" s="265"/>
      <c r="F815" s="288"/>
      <c r="G815" s="287"/>
      <c r="H815" s="305"/>
      <c r="I815" s="268"/>
      <c r="K815" s="241"/>
    </row>
    <row r="816" spans="1:11" ht="12.75">
      <c r="A816" s="3"/>
      <c r="B816" s="4"/>
      <c r="E816" s="265"/>
      <c r="F816" s="288"/>
      <c r="G816" s="287"/>
      <c r="H816" s="305"/>
      <c r="I816" s="268"/>
      <c r="K816" s="241"/>
    </row>
    <row r="817" spans="1:11" ht="12.75">
      <c r="A817" s="3"/>
      <c r="B817" s="4"/>
      <c r="E817" s="265"/>
      <c r="F817" s="288"/>
      <c r="G817" s="287"/>
      <c r="H817" s="305"/>
      <c r="I817" s="268"/>
      <c r="K817" s="241"/>
    </row>
    <row r="818" spans="1:11" ht="12.75">
      <c r="A818" s="3"/>
      <c r="B818" s="4"/>
      <c r="E818" s="265"/>
      <c r="F818" s="288"/>
      <c r="G818" s="287"/>
      <c r="H818" s="305"/>
      <c r="I818" s="268"/>
      <c r="K818" s="241"/>
    </row>
    <row r="819" spans="1:11" ht="12.75">
      <c r="A819" s="3"/>
      <c r="B819" s="4"/>
      <c r="E819" s="265"/>
      <c r="F819" s="288"/>
      <c r="G819" s="287"/>
      <c r="H819" s="305"/>
      <c r="I819" s="268"/>
      <c r="K819" s="241"/>
    </row>
    <row r="820" spans="1:11" ht="12.75">
      <c r="A820" s="3"/>
      <c r="B820" s="4"/>
      <c r="E820" s="265"/>
      <c r="F820" s="288"/>
      <c r="G820" s="287"/>
      <c r="H820" s="305"/>
      <c r="I820" s="268"/>
      <c r="K820" s="241"/>
    </row>
    <row r="821" spans="1:11" ht="12.75">
      <c r="A821" s="3"/>
      <c r="B821" s="4"/>
      <c r="E821" s="265"/>
      <c r="F821" s="288"/>
      <c r="G821" s="287"/>
      <c r="H821" s="305"/>
      <c r="I821" s="268"/>
      <c r="K821" s="241"/>
    </row>
    <row r="822" spans="1:11" ht="12.75">
      <c r="A822" s="3"/>
      <c r="B822" s="4"/>
      <c r="E822" s="265"/>
      <c r="F822" s="288"/>
      <c r="G822" s="287"/>
      <c r="H822" s="305"/>
      <c r="I822" s="268"/>
      <c r="K822" s="241"/>
    </row>
    <row r="823" spans="1:11" ht="12.75">
      <c r="A823" s="3"/>
      <c r="B823" s="4"/>
      <c r="E823" s="265"/>
      <c r="F823" s="288"/>
      <c r="G823" s="287"/>
      <c r="H823" s="305"/>
      <c r="I823" s="268"/>
      <c r="K823" s="241"/>
    </row>
    <row r="824" spans="1:11" ht="12.75">
      <c r="A824" s="3"/>
      <c r="B824" s="4"/>
      <c r="E824" s="265"/>
      <c r="F824" s="288"/>
      <c r="G824" s="287"/>
      <c r="H824" s="305"/>
      <c r="I824" s="268"/>
      <c r="K824" s="241"/>
    </row>
    <row r="825" spans="1:11" ht="12.75">
      <c r="A825" s="3"/>
      <c r="B825" s="4"/>
      <c r="E825" s="265"/>
      <c r="F825" s="288"/>
      <c r="G825" s="287"/>
      <c r="H825" s="305"/>
      <c r="I825" s="268"/>
      <c r="K825" s="241"/>
    </row>
    <row r="826" spans="1:11" ht="12.75">
      <c r="A826" s="3"/>
      <c r="B826" s="4"/>
      <c r="E826" s="265"/>
      <c r="F826" s="288"/>
      <c r="G826" s="287"/>
      <c r="H826" s="305"/>
      <c r="I826" s="268"/>
      <c r="K826" s="241"/>
    </row>
    <row r="827" spans="1:11" ht="12.75">
      <c r="A827" s="3"/>
      <c r="B827" s="4"/>
      <c r="E827" s="265"/>
      <c r="F827" s="288"/>
      <c r="G827" s="287"/>
      <c r="H827" s="305"/>
      <c r="I827" s="268"/>
      <c r="K827" s="241"/>
    </row>
    <row r="828" spans="1:11" ht="12.75">
      <c r="A828" s="3"/>
      <c r="B828" s="4"/>
      <c r="E828" s="265"/>
      <c r="F828" s="288"/>
      <c r="G828" s="287"/>
      <c r="H828" s="305"/>
      <c r="I828" s="268"/>
      <c r="K828" s="241"/>
    </row>
    <row r="829" spans="1:11" ht="12.75">
      <c r="A829" s="3"/>
      <c r="B829" s="4"/>
      <c r="E829" s="265"/>
      <c r="F829" s="288"/>
      <c r="G829" s="287"/>
      <c r="H829" s="305"/>
      <c r="I829" s="268"/>
      <c r="K829" s="241"/>
    </row>
    <row r="830" spans="1:11" ht="12.75">
      <c r="A830" s="3"/>
      <c r="B830" s="4"/>
      <c r="E830" s="265"/>
      <c r="F830" s="288"/>
      <c r="G830" s="287"/>
      <c r="H830" s="305"/>
      <c r="I830" s="268"/>
      <c r="K830" s="241"/>
    </row>
    <row r="831" spans="1:11" ht="12.75">
      <c r="A831" s="3"/>
      <c r="B831" s="4"/>
      <c r="E831" s="265"/>
      <c r="F831" s="288"/>
      <c r="G831" s="287"/>
      <c r="H831" s="305"/>
      <c r="I831" s="268"/>
      <c r="K831" s="241"/>
    </row>
    <row r="832" spans="1:11" ht="12.75">
      <c r="A832" s="3"/>
      <c r="B832" s="4"/>
      <c r="E832" s="265"/>
      <c r="F832" s="288"/>
      <c r="G832" s="287"/>
      <c r="H832" s="305"/>
      <c r="I832" s="268"/>
      <c r="K832" s="241"/>
    </row>
    <row r="833" spans="1:11" ht="12.75">
      <c r="A833" s="3"/>
      <c r="B833" s="4"/>
      <c r="E833" s="265"/>
      <c r="F833" s="288"/>
      <c r="G833" s="287"/>
      <c r="H833" s="305"/>
      <c r="I833" s="268"/>
      <c r="K833" s="241"/>
    </row>
    <row r="834" spans="1:11" ht="12.75">
      <c r="A834" s="3"/>
      <c r="B834" s="4"/>
      <c r="E834" s="265"/>
      <c r="F834" s="288"/>
      <c r="G834" s="287"/>
      <c r="H834" s="305"/>
      <c r="I834" s="268"/>
      <c r="K834" s="241"/>
    </row>
    <row r="835" spans="1:11" ht="12.75">
      <c r="A835" s="3"/>
      <c r="B835" s="4"/>
      <c r="E835" s="265"/>
      <c r="F835" s="288"/>
      <c r="G835" s="287"/>
      <c r="H835" s="305"/>
      <c r="I835" s="268"/>
      <c r="K835" s="241"/>
    </row>
    <row r="836" spans="1:11" ht="12.75">
      <c r="A836" s="3"/>
      <c r="B836" s="4"/>
      <c r="E836" s="265"/>
      <c r="F836" s="288"/>
      <c r="G836" s="287"/>
      <c r="H836" s="305"/>
      <c r="I836" s="268"/>
      <c r="K836" s="241"/>
    </row>
    <row r="837" spans="1:11" ht="12.75">
      <c r="A837" s="3"/>
      <c r="B837" s="4"/>
      <c r="E837" s="265"/>
      <c r="F837" s="288"/>
      <c r="G837" s="287"/>
      <c r="H837" s="305"/>
      <c r="I837" s="268"/>
      <c r="K837" s="241"/>
    </row>
    <row r="838" spans="1:11" ht="12.75">
      <c r="A838" s="3"/>
      <c r="B838" s="4"/>
      <c r="E838" s="265"/>
      <c r="F838" s="288"/>
      <c r="G838" s="287"/>
      <c r="H838" s="305"/>
      <c r="I838" s="268"/>
      <c r="K838" s="241"/>
    </row>
    <row r="839" spans="1:11" ht="12.75">
      <c r="A839" s="3"/>
      <c r="B839" s="4"/>
      <c r="E839" s="265"/>
      <c r="F839" s="288"/>
      <c r="G839" s="287"/>
      <c r="H839" s="305"/>
      <c r="I839" s="268"/>
      <c r="K839" s="241"/>
    </row>
    <row r="840" spans="1:11" ht="12.75">
      <c r="A840" s="3"/>
      <c r="B840" s="4"/>
      <c r="E840" s="265"/>
      <c r="F840" s="288"/>
      <c r="G840" s="287"/>
      <c r="H840" s="305"/>
      <c r="I840" s="268"/>
      <c r="K840" s="241"/>
    </row>
    <row r="841" spans="1:11" ht="12.75">
      <c r="A841" s="3"/>
      <c r="B841" s="4"/>
      <c r="E841" s="265"/>
      <c r="F841" s="288"/>
      <c r="G841" s="287"/>
      <c r="H841" s="305"/>
      <c r="I841" s="268"/>
      <c r="K841" s="241"/>
    </row>
    <row r="842" spans="1:11" ht="12.75">
      <c r="A842" s="3"/>
      <c r="B842" s="4"/>
      <c r="E842" s="265"/>
      <c r="F842" s="288"/>
      <c r="G842" s="287"/>
      <c r="H842" s="305"/>
      <c r="I842" s="268"/>
      <c r="K842" s="241"/>
    </row>
    <row r="843" spans="1:11" ht="12.75">
      <c r="A843" s="3"/>
      <c r="B843" s="4"/>
      <c r="E843" s="265"/>
      <c r="F843" s="288"/>
      <c r="G843" s="287"/>
      <c r="H843" s="305"/>
      <c r="I843" s="268"/>
      <c r="K843" s="241"/>
    </row>
    <row r="844" spans="1:11" ht="12.75">
      <c r="A844" s="3"/>
      <c r="B844" s="4"/>
      <c r="E844" s="265"/>
      <c r="F844" s="288"/>
      <c r="G844" s="287"/>
      <c r="H844" s="305"/>
      <c r="I844" s="268"/>
      <c r="K844" s="241"/>
    </row>
    <row r="845" spans="1:11" ht="12.75">
      <c r="A845" s="3"/>
      <c r="B845" s="4"/>
      <c r="E845" s="265"/>
      <c r="F845" s="288"/>
      <c r="G845" s="287"/>
      <c r="H845" s="305"/>
      <c r="I845" s="268"/>
      <c r="K845" s="241"/>
    </row>
    <row r="846" spans="1:11" ht="12.75">
      <c r="A846" s="3"/>
      <c r="B846" s="4"/>
      <c r="E846" s="265"/>
      <c r="F846" s="288"/>
      <c r="G846" s="287"/>
      <c r="H846" s="305"/>
      <c r="I846" s="268"/>
      <c r="K846" s="241"/>
    </row>
    <row r="847" spans="1:11" ht="12.75">
      <c r="A847" s="3"/>
      <c r="B847" s="4"/>
      <c r="E847" s="265"/>
      <c r="F847" s="288"/>
      <c r="G847" s="287"/>
      <c r="H847" s="305"/>
      <c r="I847" s="268"/>
      <c r="K847" s="241"/>
    </row>
    <row r="848" spans="1:11" ht="12.75">
      <c r="A848" s="3"/>
      <c r="B848" s="4"/>
      <c r="E848" s="265"/>
      <c r="F848" s="288"/>
      <c r="G848" s="287"/>
      <c r="H848" s="305"/>
      <c r="I848" s="268"/>
      <c r="K848" s="241"/>
    </row>
    <row r="849" spans="1:11" ht="12.75">
      <c r="A849" s="3"/>
      <c r="B849" s="4"/>
      <c r="E849" s="265"/>
      <c r="F849" s="288"/>
      <c r="G849" s="287"/>
      <c r="H849" s="305"/>
      <c r="I849" s="268"/>
      <c r="K849" s="241"/>
    </row>
    <row r="850" spans="1:11" ht="12.75">
      <c r="A850" s="3"/>
      <c r="B850" s="4"/>
      <c r="E850" s="265"/>
      <c r="F850" s="288"/>
      <c r="G850" s="287"/>
      <c r="H850" s="305"/>
      <c r="I850" s="268"/>
      <c r="K850" s="241"/>
    </row>
    <row r="851" spans="1:11" ht="12.75">
      <c r="A851" s="3"/>
      <c r="B851" s="4"/>
      <c r="E851" s="265"/>
      <c r="F851" s="288"/>
      <c r="G851" s="287"/>
      <c r="H851" s="305"/>
      <c r="I851" s="268"/>
      <c r="K851" s="241"/>
    </row>
    <row r="852" spans="1:11" ht="12.75">
      <c r="A852" s="3"/>
      <c r="B852" s="4"/>
      <c r="E852" s="265"/>
      <c r="F852" s="288"/>
      <c r="G852" s="287"/>
      <c r="H852" s="305"/>
      <c r="I852" s="268"/>
      <c r="K852" s="241"/>
    </row>
    <row r="853" spans="1:11" ht="12.75">
      <c r="A853" s="3"/>
      <c r="B853" s="4"/>
      <c r="E853" s="265"/>
      <c r="F853" s="288"/>
      <c r="G853" s="287"/>
      <c r="H853" s="305"/>
      <c r="I853" s="268"/>
      <c r="K853" s="241"/>
    </row>
    <row r="854" spans="1:11" ht="12.75">
      <c r="A854" s="3"/>
      <c r="B854" s="4"/>
      <c r="E854" s="265"/>
      <c r="F854" s="288"/>
      <c r="G854" s="287"/>
      <c r="H854" s="305"/>
      <c r="I854" s="268"/>
      <c r="K854" s="241"/>
    </row>
    <row r="855" spans="1:11" ht="12.75">
      <c r="A855" s="3"/>
      <c r="B855" s="4"/>
      <c r="E855" s="265"/>
      <c r="F855" s="288"/>
      <c r="G855" s="287"/>
      <c r="H855" s="305"/>
      <c r="I855" s="268"/>
      <c r="K855" s="241"/>
    </row>
    <row r="856" spans="1:11" ht="12.75">
      <c r="A856" s="3"/>
      <c r="B856" s="4"/>
      <c r="E856" s="265"/>
      <c r="F856" s="288"/>
      <c r="G856" s="287"/>
      <c r="H856" s="305"/>
      <c r="I856" s="268"/>
      <c r="K856" s="241"/>
    </row>
    <row r="857" spans="1:11" ht="12.75">
      <c r="A857" s="3"/>
      <c r="B857" s="4"/>
      <c r="E857" s="265"/>
      <c r="F857" s="288"/>
      <c r="G857" s="287"/>
      <c r="H857" s="305"/>
      <c r="I857" s="268"/>
      <c r="K857" s="241"/>
    </row>
    <row r="858" spans="1:11" ht="12.75">
      <c r="A858" s="3"/>
      <c r="B858" s="4"/>
      <c r="E858" s="265"/>
      <c r="F858" s="288"/>
      <c r="G858" s="287"/>
      <c r="H858" s="305"/>
      <c r="I858" s="268"/>
      <c r="K858" s="241"/>
    </row>
    <row r="859" spans="1:11" ht="12.75">
      <c r="A859" s="3"/>
      <c r="B859" s="4"/>
      <c r="E859" s="265"/>
      <c r="F859" s="288"/>
      <c r="G859" s="287"/>
      <c r="H859" s="305"/>
      <c r="I859" s="268"/>
      <c r="K859" s="241"/>
    </row>
    <row r="860" spans="1:11" ht="12.75">
      <c r="A860" s="3"/>
      <c r="B860" s="4"/>
      <c r="E860" s="265"/>
      <c r="F860" s="288"/>
      <c r="G860" s="287"/>
      <c r="H860" s="305"/>
      <c r="I860" s="268"/>
      <c r="K860" s="241"/>
    </row>
    <row r="861" spans="1:11" ht="12.75">
      <c r="A861" s="3"/>
      <c r="B861" s="4"/>
      <c r="E861" s="265"/>
      <c r="F861" s="288"/>
      <c r="G861" s="287"/>
      <c r="H861" s="305"/>
      <c r="I861" s="268"/>
      <c r="K861" s="241"/>
    </row>
    <row r="862" spans="1:11" ht="12.75">
      <c r="A862" s="3"/>
      <c r="B862" s="4"/>
      <c r="E862" s="265"/>
      <c r="F862" s="288"/>
      <c r="G862" s="287"/>
      <c r="H862" s="305"/>
      <c r="I862" s="268"/>
      <c r="K862" s="241"/>
    </row>
    <row r="863" spans="1:11" ht="12.75">
      <c r="A863" s="3"/>
      <c r="B863" s="4"/>
      <c r="E863" s="265"/>
      <c r="F863" s="288"/>
      <c r="G863" s="287"/>
      <c r="H863" s="305"/>
      <c r="I863" s="268"/>
      <c r="K863" s="241"/>
    </row>
    <row r="864" spans="1:11" ht="12.75">
      <c r="A864" s="3"/>
      <c r="B864" s="4"/>
      <c r="E864" s="265"/>
      <c r="F864" s="288"/>
      <c r="G864" s="287"/>
      <c r="H864" s="305"/>
      <c r="I864" s="268"/>
      <c r="K864" s="241"/>
    </row>
    <row r="865" spans="1:11" ht="12.75">
      <c r="A865" s="3"/>
      <c r="B865" s="4"/>
      <c r="E865" s="265"/>
      <c r="F865" s="288"/>
      <c r="G865" s="287"/>
      <c r="H865" s="305"/>
      <c r="I865" s="268"/>
      <c r="K865" s="241"/>
    </row>
    <row r="866" spans="1:11" ht="12.75">
      <c r="A866" s="3"/>
      <c r="B866" s="4"/>
      <c r="E866" s="265"/>
      <c r="F866" s="288"/>
      <c r="G866" s="287"/>
      <c r="H866" s="305"/>
      <c r="I866" s="268"/>
      <c r="K866" s="241"/>
    </row>
    <row r="867" spans="1:11" ht="12.75">
      <c r="A867" s="3"/>
      <c r="B867" s="4"/>
      <c r="E867" s="265"/>
      <c r="F867" s="288"/>
      <c r="G867" s="287"/>
      <c r="H867" s="305"/>
      <c r="I867" s="268"/>
      <c r="K867" s="241"/>
    </row>
    <row r="868" spans="1:11" ht="12.75">
      <c r="A868" s="3"/>
      <c r="B868" s="4"/>
      <c r="E868" s="265"/>
      <c r="F868" s="288"/>
      <c r="G868" s="287"/>
      <c r="H868" s="305"/>
      <c r="I868" s="268"/>
      <c r="K868" s="241"/>
    </row>
    <row r="869" spans="1:11" ht="12.75">
      <c r="A869" s="3"/>
      <c r="B869" s="4"/>
      <c r="E869" s="265"/>
      <c r="F869" s="288"/>
      <c r="G869" s="287"/>
      <c r="H869" s="305"/>
      <c r="I869" s="268"/>
      <c r="K869" s="241"/>
    </row>
    <row r="870" spans="1:11" ht="12.75">
      <c r="A870" s="3"/>
      <c r="B870" s="4"/>
      <c r="E870" s="265"/>
      <c r="F870" s="288"/>
      <c r="G870" s="287"/>
      <c r="H870" s="305"/>
      <c r="I870" s="268"/>
      <c r="K870" s="241"/>
    </row>
    <row r="871" spans="1:11" ht="12.75">
      <c r="A871" s="3"/>
      <c r="B871" s="4"/>
      <c r="E871" s="265"/>
      <c r="F871" s="288"/>
      <c r="G871" s="287"/>
      <c r="H871" s="305"/>
      <c r="I871" s="268"/>
      <c r="K871" s="241"/>
    </row>
    <row r="872" spans="1:11" ht="12.75">
      <c r="A872" s="3"/>
      <c r="B872" s="4"/>
      <c r="E872" s="265"/>
      <c r="F872" s="288"/>
      <c r="G872" s="287"/>
      <c r="H872" s="305"/>
      <c r="I872" s="268"/>
      <c r="K872" s="241"/>
    </row>
    <row r="873" spans="1:11" ht="12.75">
      <c r="A873" s="3"/>
      <c r="B873" s="4"/>
      <c r="E873" s="265"/>
      <c r="F873" s="288"/>
      <c r="G873" s="287"/>
      <c r="H873" s="305"/>
      <c r="I873" s="268"/>
      <c r="K873" s="241"/>
    </row>
    <row r="874" spans="1:11" ht="12.75">
      <c r="A874" s="3"/>
      <c r="B874" s="4"/>
      <c r="E874" s="265"/>
      <c r="F874" s="288"/>
      <c r="G874" s="287"/>
      <c r="H874" s="305"/>
      <c r="I874" s="268"/>
      <c r="K874" s="241"/>
    </row>
    <row r="875" spans="1:11" ht="12.75">
      <c r="A875" s="3"/>
      <c r="B875" s="4"/>
      <c r="E875" s="265"/>
      <c r="F875" s="288"/>
      <c r="G875" s="287"/>
      <c r="H875" s="305"/>
      <c r="I875" s="268"/>
      <c r="K875" s="241"/>
    </row>
    <row r="876" spans="1:11" ht="12.75">
      <c r="A876" s="3"/>
      <c r="B876" s="4"/>
      <c r="E876" s="265"/>
      <c r="F876" s="288"/>
      <c r="G876" s="287"/>
      <c r="H876" s="305"/>
      <c r="I876" s="268"/>
      <c r="K876" s="241"/>
    </row>
    <row r="877" spans="1:11" ht="12.75">
      <c r="A877" s="3"/>
      <c r="B877" s="4"/>
      <c r="E877" s="265"/>
      <c r="F877" s="288"/>
      <c r="G877" s="287"/>
      <c r="H877" s="305"/>
      <c r="I877" s="268"/>
      <c r="K877" s="241"/>
    </row>
    <row r="878" spans="1:11" ht="12.75">
      <c r="A878" s="3"/>
      <c r="B878" s="4"/>
      <c r="E878" s="265"/>
      <c r="F878" s="288"/>
      <c r="G878" s="287"/>
      <c r="H878" s="305"/>
      <c r="I878" s="268"/>
      <c r="K878" s="241"/>
    </row>
    <row r="879" spans="1:11" ht="12.75">
      <c r="A879" s="3"/>
      <c r="B879" s="4"/>
      <c r="E879" s="265"/>
      <c r="F879" s="288"/>
      <c r="G879" s="287"/>
      <c r="H879" s="305"/>
      <c r="I879" s="268"/>
      <c r="K879" s="241"/>
    </row>
    <row r="880" spans="1:11" ht="12.75">
      <c r="A880" s="3"/>
      <c r="B880" s="4"/>
      <c r="E880" s="265"/>
      <c r="F880" s="288"/>
      <c r="G880" s="287"/>
      <c r="H880" s="305"/>
      <c r="I880" s="268"/>
      <c r="K880" s="241"/>
    </row>
    <row r="881" spans="1:11" ht="12.75">
      <c r="A881" s="3"/>
      <c r="B881" s="4"/>
      <c r="E881" s="265"/>
      <c r="F881" s="288"/>
      <c r="G881" s="287"/>
      <c r="H881" s="305"/>
      <c r="I881" s="268"/>
      <c r="K881" s="241"/>
    </row>
    <row r="882" spans="1:11" ht="12.75">
      <c r="A882" s="3"/>
      <c r="B882" s="4"/>
      <c r="E882" s="265"/>
      <c r="F882" s="288"/>
      <c r="G882" s="287"/>
      <c r="H882" s="305"/>
      <c r="I882" s="268"/>
      <c r="K882" s="241"/>
    </row>
    <row r="883" spans="1:11" ht="12.75">
      <c r="A883" s="3"/>
      <c r="B883" s="4"/>
      <c r="E883" s="265"/>
      <c r="F883" s="288"/>
      <c r="G883" s="287"/>
      <c r="H883" s="305"/>
      <c r="I883" s="268"/>
      <c r="K883" s="241"/>
    </row>
    <row r="884" spans="1:11" ht="12.75">
      <c r="A884" s="3"/>
      <c r="B884" s="4"/>
      <c r="E884" s="265"/>
      <c r="F884" s="288"/>
      <c r="G884" s="287"/>
      <c r="H884" s="305"/>
      <c r="I884" s="268"/>
      <c r="K884" s="241"/>
    </row>
    <row r="885" spans="1:11" ht="12.75">
      <c r="A885" s="3"/>
      <c r="B885" s="4"/>
      <c r="E885" s="265"/>
      <c r="F885" s="288"/>
      <c r="G885" s="287"/>
      <c r="H885" s="305"/>
      <c r="I885" s="268"/>
      <c r="K885" s="241"/>
    </row>
    <row r="886" spans="1:11" ht="12.75">
      <c r="A886" s="3"/>
      <c r="B886" s="4"/>
      <c r="E886" s="265"/>
      <c r="F886" s="288"/>
      <c r="G886" s="287"/>
      <c r="H886" s="305"/>
      <c r="I886" s="268"/>
      <c r="K886" s="241"/>
    </row>
    <row r="887" spans="1:11" ht="12.75">
      <c r="A887" s="3"/>
      <c r="B887" s="4"/>
      <c r="E887" s="265"/>
      <c r="F887" s="288"/>
      <c r="G887" s="287"/>
      <c r="H887" s="305"/>
      <c r="I887" s="268"/>
      <c r="K887" s="241"/>
    </row>
    <row r="888" spans="1:11" ht="12.75">
      <c r="A888" s="3"/>
      <c r="B888" s="4"/>
      <c r="E888" s="265"/>
      <c r="F888" s="288"/>
      <c r="G888" s="287"/>
      <c r="H888" s="305"/>
      <c r="I888" s="268"/>
      <c r="K888" s="241"/>
    </row>
    <row r="889" spans="1:11" ht="12.75">
      <c r="A889" s="3"/>
      <c r="B889" s="4"/>
      <c r="E889" s="265"/>
      <c r="F889" s="288"/>
      <c r="G889" s="287"/>
      <c r="H889" s="305"/>
      <c r="I889" s="268"/>
      <c r="K889" s="241"/>
    </row>
    <row r="890" spans="1:11" ht="12.75">
      <c r="A890" s="3"/>
      <c r="B890" s="4"/>
      <c r="E890" s="265"/>
      <c r="F890" s="288"/>
      <c r="G890" s="287"/>
      <c r="H890" s="305"/>
      <c r="I890" s="268"/>
      <c r="K890" s="241"/>
    </row>
    <row r="891" spans="1:11" ht="12.75">
      <c r="A891" s="3"/>
      <c r="B891" s="4"/>
      <c r="E891" s="265"/>
      <c r="F891" s="288"/>
      <c r="G891" s="287"/>
      <c r="H891" s="305"/>
      <c r="I891" s="268"/>
      <c r="K891" s="241"/>
    </row>
    <row r="892" spans="1:11" ht="12.75">
      <c r="A892" s="3"/>
      <c r="B892" s="4"/>
      <c r="E892" s="265"/>
      <c r="F892" s="288"/>
      <c r="G892" s="287"/>
      <c r="H892" s="305"/>
      <c r="I892" s="268"/>
      <c r="K892" s="241"/>
    </row>
    <row r="893" spans="1:11" ht="12.75">
      <c r="A893" s="3"/>
      <c r="B893" s="4"/>
      <c r="E893" s="265"/>
      <c r="F893" s="288"/>
      <c r="G893" s="287"/>
      <c r="H893" s="305"/>
      <c r="I893" s="268"/>
      <c r="K893" s="241"/>
    </row>
    <row r="894" spans="1:11" ht="12.75">
      <c r="A894" s="3"/>
      <c r="B894" s="4"/>
      <c r="E894" s="265"/>
      <c r="F894" s="288"/>
      <c r="G894" s="287"/>
      <c r="H894" s="305"/>
      <c r="I894" s="268"/>
      <c r="K894" s="241"/>
    </row>
    <row r="895" spans="1:11" ht="12.75">
      <c r="A895" s="3"/>
      <c r="B895" s="4"/>
      <c r="E895" s="265"/>
      <c r="F895" s="288"/>
      <c r="G895" s="287"/>
      <c r="H895" s="305"/>
      <c r="I895" s="268"/>
      <c r="K895" s="241"/>
    </row>
    <row r="896" spans="1:11" ht="12.75">
      <c r="A896" s="3"/>
      <c r="B896" s="4"/>
      <c r="E896" s="265"/>
      <c r="F896" s="288"/>
      <c r="G896" s="287"/>
      <c r="H896" s="305"/>
      <c r="I896" s="268"/>
      <c r="K896" s="241"/>
    </row>
    <row r="897" spans="1:11" ht="12.75">
      <c r="A897" s="3"/>
      <c r="B897" s="4"/>
      <c r="E897" s="265"/>
      <c r="F897" s="288"/>
      <c r="G897" s="287"/>
      <c r="H897" s="305"/>
      <c r="I897" s="268"/>
      <c r="K897" s="241"/>
    </row>
    <row r="898" spans="1:11" ht="12.75">
      <c r="A898" s="3"/>
      <c r="B898" s="4"/>
      <c r="E898" s="265"/>
      <c r="F898" s="288"/>
      <c r="G898" s="287"/>
      <c r="H898" s="305"/>
      <c r="I898" s="268"/>
      <c r="K898" s="241"/>
    </row>
    <row r="899" spans="1:11" ht="12.75">
      <c r="A899" s="3"/>
      <c r="B899" s="4"/>
      <c r="E899" s="265"/>
      <c r="F899" s="288"/>
      <c r="G899" s="287"/>
      <c r="H899" s="305"/>
      <c r="I899" s="268"/>
      <c r="K899" s="241"/>
    </row>
    <row r="900" spans="1:11" ht="12.75">
      <c r="A900" s="3"/>
      <c r="B900" s="4"/>
      <c r="E900" s="265"/>
      <c r="F900" s="288"/>
      <c r="G900" s="287"/>
      <c r="H900" s="305"/>
      <c r="I900" s="268"/>
      <c r="K900" s="241"/>
    </row>
    <row r="901" spans="1:11" ht="12.75">
      <c r="A901" s="3"/>
      <c r="B901" s="4"/>
      <c r="E901" s="265"/>
      <c r="F901" s="288"/>
      <c r="G901" s="287"/>
      <c r="H901" s="305"/>
      <c r="I901" s="268"/>
      <c r="K901" s="241"/>
    </row>
    <row r="902" spans="1:11" ht="12.75">
      <c r="A902" s="3"/>
      <c r="B902" s="4"/>
      <c r="E902" s="265"/>
      <c r="F902" s="288"/>
      <c r="G902" s="287"/>
      <c r="H902" s="305"/>
      <c r="I902" s="268"/>
      <c r="K902" s="241"/>
    </row>
    <row r="903" spans="1:11" ht="12.75">
      <c r="A903" s="3"/>
      <c r="B903" s="4"/>
      <c r="E903" s="265"/>
      <c r="F903" s="288"/>
      <c r="G903" s="287"/>
      <c r="H903" s="305"/>
      <c r="I903" s="268"/>
      <c r="K903" s="241"/>
    </row>
    <row r="904" spans="1:11" ht="12.75">
      <c r="A904" s="3"/>
      <c r="B904" s="4"/>
      <c r="E904" s="265"/>
      <c r="F904" s="288"/>
      <c r="G904" s="287"/>
      <c r="H904" s="305"/>
      <c r="I904" s="268"/>
      <c r="K904" s="241"/>
    </row>
    <row r="905" spans="1:11" ht="12.75">
      <c r="A905" s="3"/>
      <c r="B905" s="4"/>
      <c r="E905" s="265"/>
      <c r="F905" s="288"/>
      <c r="G905" s="287"/>
      <c r="H905" s="305"/>
      <c r="I905" s="268"/>
      <c r="K905" s="241"/>
    </row>
    <row r="906" spans="1:11" ht="12.75">
      <c r="A906" s="3"/>
      <c r="B906" s="4"/>
      <c r="E906" s="265"/>
      <c r="F906" s="288"/>
      <c r="G906" s="287"/>
      <c r="H906" s="305"/>
      <c r="I906" s="268"/>
      <c r="K906" s="241"/>
    </row>
    <row r="907" spans="1:11" ht="12.75">
      <c r="A907" s="3"/>
      <c r="B907" s="4"/>
      <c r="E907" s="265"/>
      <c r="F907" s="288"/>
      <c r="G907" s="287"/>
      <c r="H907" s="305"/>
      <c r="I907" s="268"/>
      <c r="K907" s="241"/>
    </row>
    <row r="908" spans="1:11" ht="12.75">
      <c r="A908" s="3"/>
      <c r="B908" s="4"/>
      <c r="E908" s="265"/>
      <c r="F908" s="288"/>
      <c r="G908" s="287"/>
      <c r="H908" s="305"/>
      <c r="I908" s="268"/>
      <c r="K908" s="241"/>
    </row>
    <row r="909" spans="1:11" ht="12.75">
      <c r="A909" s="3"/>
      <c r="B909" s="4"/>
      <c r="E909" s="265"/>
      <c r="F909" s="288"/>
      <c r="G909" s="287"/>
      <c r="H909" s="305"/>
      <c r="I909" s="268"/>
      <c r="K909" s="241"/>
    </row>
    <row r="910" spans="1:11" ht="12.75">
      <c r="A910" s="3"/>
      <c r="B910" s="4"/>
      <c r="E910" s="265"/>
      <c r="F910" s="288"/>
      <c r="G910" s="287"/>
      <c r="H910" s="305"/>
      <c r="I910" s="268"/>
      <c r="K910" s="241"/>
    </row>
    <row r="911" spans="1:11" ht="12.75">
      <c r="A911" s="3"/>
      <c r="B911" s="4"/>
      <c r="E911" s="265"/>
      <c r="F911" s="288"/>
      <c r="G911" s="287"/>
      <c r="H911" s="305"/>
      <c r="I911" s="268"/>
      <c r="K911" s="241"/>
    </row>
    <row r="912" spans="1:11" ht="12.75">
      <c r="A912" s="3"/>
      <c r="B912" s="4"/>
      <c r="E912" s="265"/>
      <c r="F912" s="288"/>
      <c r="G912" s="287"/>
      <c r="H912" s="305"/>
      <c r="I912" s="268"/>
      <c r="K912" s="241"/>
    </row>
    <row r="913" spans="1:11" ht="12.75">
      <c r="A913" s="3"/>
      <c r="B913" s="4"/>
      <c r="E913" s="265"/>
      <c r="F913" s="288"/>
      <c r="G913" s="287"/>
      <c r="H913" s="305"/>
      <c r="I913" s="268"/>
      <c r="K913" s="241"/>
    </row>
    <row r="914" spans="1:11" ht="12.75">
      <c r="A914" s="3"/>
      <c r="B914" s="4"/>
      <c r="E914" s="265"/>
      <c r="F914" s="288"/>
      <c r="G914" s="287"/>
      <c r="H914" s="305"/>
      <c r="I914" s="268"/>
      <c r="K914" s="241"/>
    </row>
    <row r="915" spans="1:11" ht="12.75">
      <c r="A915" s="3"/>
      <c r="B915" s="4"/>
      <c r="E915" s="265"/>
      <c r="F915" s="288"/>
      <c r="G915" s="287"/>
      <c r="H915" s="305"/>
      <c r="I915" s="268"/>
      <c r="K915" s="241"/>
    </row>
    <row r="916" spans="1:11" ht="12.75">
      <c r="A916" s="3"/>
      <c r="B916" s="4"/>
      <c r="E916" s="265"/>
      <c r="F916" s="288"/>
      <c r="G916" s="287"/>
      <c r="H916" s="305"/>
      <c r="I916" s="268"/>
      <c r="K916" s="241"/>
    </row>
    <row r="917" spans="1:11" ht="12.75">
      <c r="A917" s="3"/>
      <c r="B917" s="4"/>
      <c r="E917" s="265"/>
      <c r="F917" s="288"/>
      <c r="G917" s="287"/>
      <c r="H917" s="305"/>
      <c r="I917" s="268"/>
      <c r="K917" s="241"/>
    </row>
    <row r="918" spans="1:11" ht="12.75">
      <c r="A918" s="3"/>
      <c r="B918" s="4"/>
      <c r="E918" s="265"/>
      <c r="F918" s="288"/>
      <c r="G918" s="287"/>
      <c r="H918" s="305"/>
      <c r="I918" s="268"/>
      <c r="K918" s="241"/>
    </row>
    <row r="919" spans="1:11" ht="12.75">
      <c r="A919" s="3"/>
      <c r="B919" s="4"/>
      <c r="E919" s="265"/>
      <c r="F919" s="288"/>
      <c r="G919" s="287"/>
      <c r="H919" s="305"/>
      <c r="I919" s="268"/>
      <c r="K919" s="241"/>
    </row>
    <row r="920" spans="1:11" ht="12.75">
      <c r="A920" s="3"/>
      <c r="B920" s="4"/>
      <c r="E920" s="265"/>
      <c r="F920" s="288"/>
      <c r="G920" s="287"/>
      <c r="H920" s="305"/>
      <c r="I920" s="268"/>
      <c r="K920" s="241"/>
    </row>
    <row r="921" spans="1:11" ht="12.75">
      <c r="A921" s="3"/>
      <c r="B921" s="4"/>
      <c r="E921" s="265"/>
      <c r="F921" s="288"/>
      <c r="G921" s="287"/>
      <c r="H921" s="305"/>
      <c r="I921" s="268"/>
      <c r="K921" s="241"/>
    </row>
    <row r="922" spans="1:11" ht="12.75">
      <c r="A922" s="3"/>
      <c r="B922" s="4"/>
      <c r="E922" s="265"/>
      <c r="F922" s="288"/>
      <c r="G922" s="287"/>
      <c r="H922" s="305"/>
      <c r="I922" s="268"/>
      <c r="K922" s="241"/>
    </row>
    <row r="923" spans="1:11" ht="12.75">
      <c r="A923" s="3"/>
      <c r="B923" s="4"/>
      <c r="E923" s="265"/>
      <c r="F923" s="288"/>
      <c r="G923" s="287"/>
      <c r="H923" s="305"/>
      <c r="I923" s="268"/>
      <c r="K923" s="241"/>
    </row>
    <row r="924" spans="1:11" ht="12.75">
      <c r="A924" s="3"/>
      <c r="B924" s="4"/>
      <c r="E924" s="265"/>
      <c r="F924" s="288"/>
      <c r="G924" s="287"/>
      <c r="H924" s="305"/>
      <c r="I924" s="268"/>
      <c r="K924" s="241"/>
    </row>
    <row r="925" spans="1:11" ht="12.75">
      <c r="A925" s="3"/>
      <c r="B925" s="4"/>
      <c r="E925" s="265"/>
      <c r="F925" s="288"/>
      <c r="G925" s="287"/>
      <c r="H925" s="305"/>
      <c r="I925" s="268"/>
      <c r="K925" s="241"/>
    </row>
    <row r="926" spans="1:11" ht="12.75">
      <c r="A926" s="3"/>
      <c r="B926" s="4"/>
      <c r="E926" s="265"/>
      <c r="F926" s="288"/>
      <c r="G926" s="287"/>
      <c r="H926" s="305"/>
      <c r="I926" s="268"/>
      <c r="K926" s="241"/>
    </row>
    <row r="927" spans="1:11" ht="12.75">
      <c r="A927" s="3"/>
      <c r="B927" s="4"/>
      <c r="E927" s="265"/>
      <c r="F927" s="288"/>
      <c r="G927" s="287"/>
      <c r="H927" s="305"/>
      <c r="I927" s="268"/>
      <c r="K927" s="241"/>
    </row>
    <row r="928" spans="1:11" ht="12.75">
      <c r="A928" s="3"/>
      <c r="B928" s="4"/>
      <c r="E928" s="265"/>
      <c r="F928" s="288"/>
      <c r="G928" s="287"/>
      <c r="H928" s="305"/>
      <c r="I928" s="268"/>
      <c r="K928" s="241"/>
    </row>
    <row r="929" spans="1:11" ht="12.75">
      <c r="A929" s="3"/>
      <c r="B929" s="4"/>
      <c r="E929" s="265"/>
      <c r="F929" s="288"/>
      <c r="G929" s="287"/>
      <c r="H929" s="305"/>
      <c r="I929" s="268"/>
      <c r="K929" s="241"/>
    </row>
    <row r="930" spans="1:11" ht="12.75">
      <c r="A930" s="3"/>
      <c r="B930" s="4"/>
      <c r="E930" s="265"/>
      <c r="F930" s="288"/>
      <c r="G930" s="287"/>
      <c r="H930" s="305"/>
      <c r="I930" s="268"/>
      <c r="K930" s="241"/>
    </row>
    <row r="931" spans="1:11" ht="12.75">
      <c r="A931" s="3"/>
      <c r="B931" s="4"/>
      <c r="E931" s="265"/>
      <c r="F931" s="288"/>
      <c r="G931" s="287"/>
      <c r="H931" s="305"/>
      <c r="I931" s="268"/>
      <c r="K931" s="241"/>
    </row>
    <row r="932" spans="1:11" ht="12.75">
      <c r="A932" s="3"/>
      <c r="B932" s="4"/>
      <c r="E932" s="265"/>
      <c r="F932" s="288"/>
      <c r="G932" s="287"/>
      <c r="H932" s="305"/>
      <c r="I932" s="268"/>
      <c r="K932" s="241"/>
    </row>
    <row r="933" spans="1:11" ht="12.75">
      <c r="A933" s="3"/>
      <c r="B933" s="4"/>
      <c r="E933" s="265"/>
      <c r="F933" s="288"/>
      <c r="G933" s="287"/>
      <c r="H933" s="305"/>
      <c r="I933" s="268"/>
      <c r="K933" s="241"/>
    </row>
    <row r="934" spans="1:11" ht="12.75">
      <c r="A934" s="3"/>
      <c r="B934" s="4"/>
      <c r="E934" s="265"/>
      <c r="F934" s="288"/>
      <c r="G934" s="287"/>
      <c r="H934" s="305"/>
      <c r="I934" s="268"/>
      <c r="K934" s="241"/>
    </row>
    <row r="935" spans="1:11" ht="12.75">
      <c r="A935" s="3"/>
      <c r="B935" s="4"/>
      <c r="E935" s="265"/>
      <c r="F935" s="288"/>
      <c r="G935" s="287"/>
      <c r="H935" s="305"/>
      <c r="I935" s="268"/>
      <c r="K935" s="241"/>
    </row>
    <row r="936" spans="1:11" ht="12.75">
      <c r="A936" s="3"/>
      <c r="B936" s="4"/>
      <c r="E936" s="265"/>
      <c r="F936" s="288"/>
      <c r="G936" s="287"/>
      <c r="H936" s="305"/>
      <c r="I936" s="268"/>
      <c r="K936" s="241"/>
    </row>
    <row r="937" spans="1:11" ht="12.75">
      <c r="A937" s="3"/>
      <c r="B937" s="4"/>
      <c r="E937" s="265"/>
      <c r="F937" s="288"/>
      <c r="G937" s="287"/>
      <c r="H937" s="305"/>
      <c r="I937" s="268"/>
      <c r="K937" s="241"/>
    </row>
    <row r="938" spans="1:11" ht="12.75">
      <c r="A938" s="3"/>
      <c r="B938" s="4"/>
      <c r="E938" s="265"/>
      <c r="F938" s="288"/>
      <c r="G938" s="287"/>
      <c r="H938" s="305"/>
      <c r="I938" s="268"/>
      <c r="K938" s="241"/>
    </row>
    <row r="939" spans="1:11" ht="12.75">
      <c r="A939" s="3"/>
      <c r="B939" s="4"/>
      <c r="E939" s="265"/>
      <c r="F939" s="288"/>
      <c r="G939" s="287"/>
      <c r="H939" s="305"/>
      <c r="I939" s="268"/>
      <c r="K939" s="241"/>
    </row>
    <row r="940" spans="1:11" ht="12.75">
      <c r="A940" s="3"/>
      <c r="B940" s="4"/>
      <c r="E940" s="265"/>
      <c r="F940" s="288"/>
      <c r="G940" s="287"/>
      <c r="H940" s="305"/>
      <c r="I940" s="268"/>
      <c r="K940" s="241"/>
    </row>
    <row r="941" spans="1:11" ht="12.75">
      <c r="A941" s="3"/>
      <c r="B941" s="4"/>
      <c r="E941" s="265"/>
      <c r="F941" s="288"/>
      <c r="G941" s="287"/>
      <c r="H941" s="305"/>
      <c r="I941" s="268"/>
      <c r="K941" s="241"/>
    </row>
    <row r="942" spans="1:11" ht="12.75">
      <c r="A942" s="3"/>
      <c r="B942" s="4"/>
      <c r="E942" s="265"/>
      <c r="F942" s="288"/>
      <c r="G942" s="287"/>
      <c r="H942" s="305"/>
      <c r="I942" s="268"/>
      <c r="K942" s="241"/>
    </row>
    <row r="943" spans="1:11" ht="12.75">
      <c r="A943" s="3"/>
      <c r="B943" s="4"/>
      <c r="E943" s="265"/>
      <c r="F943" s="288"/>
      <c r="G943" s="287"/>
      <c r="H943" s="305"/>
      <c r="I943" s="268"/>
      <c r="K943" s="241"/>
    </row>
    <row r="944" spans="1:11" ht="12.75">
      <c r="A944" s="3"/>
      <c r="B944" s="4"/>
      <c r="E944" s="265"/>
      <c r="F944" s="288"/>
      <c r="G944" s="287"/>
      <c r="H944" s="305"/>
      <c r="I944" s="268"/>
      <c r="K944" s="241"/>
    </row>
    <row r="945" spans="1:11" ht="12.75">
      <c r="A945" s="3"/>
      <c r="B945" s="4"/>
      <c r="E945" s="265"/>
      <c r="F945" s="288"/>
      <c r="G945" s="287"/>
      <c r="H945" s="305"/>
      <c r="I945" s="268"/>
      <c r="K945" s="241"/>
    </row>
    <row r="946" spans="1:11" ht="12.75">
      <c r="A946" s="3"/>
      <c r="B946" s="4"/>
      <c r="E946" s="265"/>
      <c r="F946" s="288"/>
      <c r="G946" s="287"/>
      <c r="H946" s="305"/>
      <c r="I946" s="268"/>
      <c r="K946" s="241"/>
    </row>
    <row r="947" spans="1:11" ht="12.75">
      <c r="A947" s="3"/>
      <c r="B947" s="4"/>
      <c r="E947" s="265"/>
      <c r="F947" s="288"/>
      <c r="G947" s="287"/>
      <c r="H947" s="305"/>
      <c r="I947" s="268"/>
      <c r="K947" s="241"/>
    </row>
    <row r="948" spans="1:11" ht="12.75">
      <c r="A948" s="3"/>
      <c r="B948" s="4"/>
      <c r="E948" s="265"/>
      <c r="F948" s="288"/>
      <c r="G948" s="287"/>
      <c r="H948" s="305"/>
      <c r="I948" s="268"/>
      <c r="K948" s="241"/>
    </row>
    <row r="949" spans="1:11" ht="12.75">
      <c r="A949" s="3"/>
      <c r="B949" s="4"/>
      <c r="E949" s="265"/>
      <c r="F949" s="288"/>
      <c r="G949" s="287"/>
      <c r="H949" s="305"/>
      <c r="I949" s="268"/>
      <c r="K949" s="241"/>
    </row>
    <row r="950" spans="1:11" ht="12.75">
      <c r="A950" s="3"/>
      <c r="B950" s="4"/>
      <c r="E950" s="265"/>
      <c r="F950" s="288"/>
      <c r="G950" s="287"/>
      <c r="H950" s="305"/>
      <c r="I950" s="268"/>
      <c r="K950" s="241"/>
    </row>
    <row r="951" spans="1:11" ht="12.75">
      <c r="A951" s="3"/>
      <c r="B951" s="4"/>
      <c r="E951" s="265"/>
      <c r="F951" s="288"/>
      <c r="G951" s="287"/>
      <c r="H951" s="305"/>
      <c r="I951" s="268"/>
      <c r="K951" s="241"/>
    </row>
    <row r="952" spans="1:11" ht="12.75">
      <c r="A952" s="3"/>
      <c r="B952" s="4"/>
      <c r="E952" s="265"/>
      <c r="F952" s="288"/>
      <c r="G952" s="287"/>
      <c r="H952" s="305"/>
      <c r="I952" s="268"/>
      <c r="K952" s="241"/>
    </row>
    <row r="953" spans="1:11" ht="12.75">
      <c r="A953" s="3"/>
      <c r="B953" s="4"/>
      <c r="E953" s="265"/>
      <c r="F953" s="288"/>
      <c r="G953" s="287"/>
      <c r="H953" s="305"/>
      <c r="I953" s="268"/>
      <c r="K953" s="241"/>
    </row>
    <row r="954" spans="1:11" ht="12.75">
      <c r="A954" s="3"/>
      <c r="B954" s="4"/>
      <c r="E954" s="265"/>
      <c r="F954" s="288"/>
      <c r="G954" s="287"/>
      <c r="H954" s="305"/>
      <c r="I954" s="268"/>
      <c r="K954" s="241"/>
    </row>
    <row r="955" spans="1:11" ht="12.75">
      <c r="A955" s="3"/>
      <c r="B955" s="4"/>
      <c r="E955" s="265"/>
      <c r="F955" s="288"/>
      <c r="G955" s="287"/>
      <c r="H955" s="305"/>
      <c r="I955" s="268"/>
      <c r="K955" s="241"/>
    </row>
    <row r="956" spans="1:11" ht="12.75">
      <c r="A956" s="3"/>
      <c r="B956" s="4"/>
      <c r="E956" s="265"/>
      <c r="F956" s="288"/>
      <c r="G956" s="287"/>
      <c r="H956" s="305"/>
      <c r="I956" s="268"/>
      <c r="K956" s="241"/>
    </row>
    <row r="957" spans="1:11" ht="12.75">
      <c r="A957" s="3"/>
      <c r="B957" s="4"/>
      <c r="E957" s="265"/>
      <c r="F957" s="288"/>
      <c r="G957" s="287"/>
      <c r="H957" s="305"/>
      <c r="I957" s="268"/>
      <c r="K957" s="241"/>
    </row>
    <row r="958" spans="1:11" ht="12.75">
      <c r="A958" s="3"/>
      <c r="B958" s="4"/>
      <c r="E958" s="265"/>
      <c r="F958" s="288"/>
      <c r="G958" s="287"/>
      <c r="H958" s="305"/>
      <c r="I958" s="268"/>
      <c r="K958" s="241"/>
    </row>
    <row r="959" spans="1:11" ht="12.75">
      <c r="A959" s="3"/>
      <c r="B959" s="4"/>
      <c r="E959" s="265"/>
      <c r="F959" s="288"/>
      <c r="G959" s="287"/>
      <c r="H959" s="305"/>
      <c r="I959" s="268"/>
      <c r="K959" s="241"/>
    </row>
    <row r="960" spans="1:11" ht="12.75">
      <c r="A960" s="3"/>
      <c r="B960" s="4"/>
      <c r="E960" s="265"/>
      <c r="F960" s="288"/>
      <c r="G960" s="287"/>
      <c r="H960" s="305"/>
      <c r="I960" s="268"/>
      <c r="K960" s="241"/>
    </row>
    <row r="961" spans="1:11" ht="12.75">
      <c r="A961" s="3"/>
      <c r="B961" s="4"/>
      <c r="E961" s="265"/>
      <c r="F961" s="288"/>
      <c r="G961" s="287"/>
      <c r="H961" s="305"/>
      <c r="I961" s="268"/>
      <c r="K961" s="241"/>
    </row>
    <row r="962" spans="1:11" ht="12.75">
      <c r="A962" s="3"/>
      <c r="B962" s="4"/>
      <c r="E962" s="265"/>
      <c r="F962" s="288"/>
      <c r="G962" s="287"/>
      <c r="H962" s="305"/>
      <c r="I962" s="268"/>
      <c r="K962" s="241"/>
    </row>
    <row r="963" spans="1:11" ht="12.75">
      <c r="A963" s="3"/>
      <c r="B963" s="4"/>
      <c r="E963" s="265"/>
      <c r="F963" s="288"/>
      <c r="G963" s="287"/>
      <c r="H963" s="305"/>
      <c r="I963" s="268"/>
      <c r="K963" s="241"/>
    </row>
    <row r="964" spans="1:11" ht="12.75">
      <c r="A964" s="3"/>
      <c r="B964" s="4"/>
      <c r="E964" s="265"/>
      <c r="F964" s="288"/>
      <c r="G964" s="287"/>
      <c r="H964" s="305"/>
      <c r="I964" s="268"/>
      <c r="K964" s="241"/>
    </row>
    <row r="965" spans="1:11" ht="12.75">
      <c r="A965" s="3"/>
      <c r="B965" s="4"/>
      <c r="E965" s="265"/>
      <c r="F965" s="288"/>
      <c r="G965" s="287"/>
      <c r="H965" s="305"/>
      <c r="I965" s="268"/>
      <c r="K965" s="241"/>
    </row>
    <row r="966" spans="1:11" ht="12.75">
      <c r="A966" s="3"/>
      <c r="B966" s="4"/>
      <c r="E966" s="265"/>
      <c r="F966" s="288"/>
      <c r="G966" s="287"/>
      <c r="H966" s="305"/>
      <c r="I966" s="268"/>
      <c r="K966" s="241"/>
    </row>
    <row r="967" spans="1:11" ht="12.75">
      <c r="A967" s="3"/>
      <c r="B967" s="4"/>
      <c r="E967" s="265"/>
      <c r="F967" s="288"/>
      <c r="G967" s="287"/>
      <c r="H967" s="305"/>
      <c r="I967" s="268"/>
      <c r="K967" s="241"/>
    </row>
    <row r="968" spans="1:11" ht="12.75">
      <c r="A968" s="3"/>
      <c r="B968" s="4"/>
      <c r="E968" s="265"/>
      <c r="F968" s="288"/>
      <c r="G968" s="287"/>
      <c r="H968" s="305"/>
      <c r="I968" s="268"/>
      <c r="K968" s="241"/>
    </row>
    <row r="969" spans="1:11" ht="12.75">
      <c r="A969" s="3"/>
      <c r="B969" s="4"/>
      <c r="E969" s="265"/>
      <c r="F969" s="288"/>
      <c r="G969" s="287"/>
      <c r="H969" s="305"/>
      <c r="I969" s="268"/>
      <c r="K969" s="241"/>
    </row>
    <row r="970" spans="1:11" ht="12.75">
      <c r="A970" s="3"/>
      <c r="B970" s="4"/>
      <c r="E970" s="265"/>
      <c r="F970" s="288"/>
      <c r="G970" s="287"/>
      <c r="H970" s="305"/>
      <c r="I970" s="268"/>
      <c r="K970" s="241"/>
    </row>
    <row r="971" spans="1:11" ht="12.75">
      <c r="A971" s="3"/>
      <c r="B971" s="4"/>
      <c r="E971" s="265"/>
      <c r="F971" s="288"/>
      <c r="G971" s="287"/>
      <c r="H971" s="305"/>
      <c r="I971" s="268"/>
      <c r="K971" s="241"/>
    </row>
    <row r="972" spans="1:11" ht="12.75">
      <c r="A972" s="3"/>
      <c r="B972" s="4"/>
      <c r="E972" s="265"/>
      <c r="F972" s="288"/>
      <c r="G972" s="287"/>
      <c r="H972" s="305"/>
      <c r="I972" s="268"/>
      <c r="K972" s="241"/>
    </row>
    <row r="973" spans="1:11" ht="12.75">
      <c r="A973" s="3"/>
      <c r="B973" s="4"/>
      <c r="E973" s="265"/>
      <c r="F973" s="288"/>
      <c r="G973" s="287"/>
      <c r="H973" s="305"/>
      <c r="I973" s="268"/>
      <c r="K973" s="241"/>
    </row>
    <row r="974" spans="1:11" ht="12.75">
      <c r="A974" s="3"/>
      <c r="B974" s="4"/>
      <c r="E974" s="265"/>
      <c r="F974" s="288"/>
      <c r="G974" s="287"/>
      <c r="H974" s="305"/>
      <c r="I974" s="268"/>
      <c r="K974" s="241"/>
    </row>
    <row r="975" spans="1:11" ht="12.75">
      <c r="A975" s="3"/>
      <c r="B975" s="4"/>
      <c r="E975" s="265"/>
      <c r="F975" s="288"/>
      <c r="G975" s="287"/>
      <c r="H975" s="305"/>
      <c r="I975" s="268"/>
      <c r="K975" s="241"/>
    </row>
    <row r="976" spans="1:11" ht="12.75">
      <c r="A976" s="3"/>
      <c r="B976" s="4"/>
      <c r="E976" s="265"/>
      <c r="F976" s="288"/>
      <c r="G976" s="287"/>
      <c r="H976" s="305"/>
      <c r="I976" s="268"/>
      <c r="K976" s="241"/>
    </row>
    <row r="977" spans="1:11" ht="12.75">
      <c r="A977" s="3"/>
      <c r="B977" s="4"/>
      <c r="E977" s="265"/>
      <c r="F977" s="288"/>
      <c r="G977" s="287"/>
      <c r="H977" s="305"/>
      <c r="I977" s="268"/>
      <c r="K977" s="241"/>
    </row>
    <row r="978" spans="1:11" ht="12.75">
      <c r="A978" s="3"/>
      <c r="B978" s="4"/>
      <c r="E978" s="265"/>
      <c r="F978" s="288"/>
      <c r="G978" s="287"/>
      <c r="H978" s="305"/>
      <c r="I978" s="268"/>
      <c r="K978" s="241"/>
    </row>
    <row r="979" spans="1:11" ht="12.75">
      <c r="A979" s="3"/>
      <c r="B979" s="4"/>
      <c r="E979" s="265"/>
      <c r="F979" s="288"/>
      <c r="G979" s="287"/>
      <c r="H979" s="305"/>
      <c r="I979" s="268"/>
      <c r="K979" s="241"/>
    </row>
    <row r="980" spans="1:11" ht="12.75">
      <c r="A980" s="3"/>
      <c r="B980" s="4"/>
      <c r="E980" s="265"/>
      <c r="F980" s="288"/>
      <c r="G980" s="287"/>
      <c r="H980" s="305"/>
      <c r="I980" s="268"/>
      <c r="K980" s="241"/>
    </row>
    <row r="981" spans="1:11" ht="12.75">
      <c r="A981" s="3"/>
      <c r="B981" s="4"/>
      <c r="E981" s="265"/>
      <c r="F981" s="288"/>
      <c r="G981" s="287"/>
      <c r="H981" s="305"/>
      <c r="I981" s="268"/>
      <c r="K981" s="241"/>
    </row>
    <row r="982" spans="1:11" ht="12.75">
      <c r="A982" s="3"/>
      <c r="B982" s="4"/>
      <c r="E982" s="265"/>
      <c r="F982" s="288"/>
      <c r="G982" s="287"/>
      <c r="H982" s="305"/>
      <c r="I982" s="268"/>
      <c r="K982" s="241"/>
    </row>
    <row r="983" spans="1:11" ht="12.75">
      <c r="A983" s="3"/>
      <c r="B983" s="4"/>
      <c r="E983" s="265"/>
      <c r="F983" s="288"/>
      <c r="G983" s="287"/>
      <c r="H983" s="305"/>
      <c r="I983" s="268"/>
      <c r="K983" s="241"/>
    </row>
    <row r="984" spans="1:11" ht="12.75">
      <c r="A984" s="3"/>
      <c r="B984" s="4"/>
      <c r="E984" s="265"/>
      <c r="F984" s="288"/>
      <c r="G984" s="287"/>
      <c r="H984" s="305"/>
      <c r="I984" s="268"/>
      <c r="K984" s="241"/>
    </row>
    <row r="985" spans="1:11" ht="12.75">
      <c r="A985" s="3"/>
      <c r="B985" s="4"/>
      <c r="E985" s="265"/>
      <c r="F985" s="288"/>
      <c r="G985" s="287"/>
      <c r="H985" s="305"/>
      <c r="I985" s="268"/>
      <c r="K985" s="241"/>
    </row>
    <row r="986" spans="1:11" ht="12.75">
      <c r="A986" s="3"/>
      <c r="B986" s="4"/>
      <c r="E986" s="265"/>
      <c r="F986" s="288"/>
      <c r="G986" s="287"/>
      <c r="H986" s="305"/>
      <c r="I986" s="268"/>
      <c r="K986" s="241"/>
    </row>
    <row r="987" spans="1:11" ht="12.75">
      <c r="A987" s="3"/>
      <c r="B987" s="4"/>
      <c r="E987" s="265"/>
      <c r="F987" s="288"/>
      <c r="G987" s="287"/>
      <c r="H987" s="305"/>
      <c r="I987" s="268"/>
      <c r="K987" s="241"/>
    </row>
    <row r="988" spans="1:11" ht="12.75">
      <c r="A988" s="3"/>
      <c r="B988" s="4"/>
      <c r="E988" s="265"/>
      <c r="F988" s="288"/>
      <c r="G988" s="287"/>
      <c r="H988" s="305"/>
      <c r="I988" s="268"/>
      <c r="K988" s="241"/>
    </row>
    <row r="989" spans="1:11" ht="12.75">
      <c r="A989" s="3"/>
      <c r="B989" s="4"/>
      <c r="E989" s="265"/>
      <c r="F989" s="288"/>
      <c r="G989" s="287"/>
      <c r="H989" s="305"/>
      <c r="I989" s="268"/>
      <c r="K989" s="241"/>
    </row>
    <row r="990" spans="1:11" ht="12.75">
      <c r="A990" s="3"/>
      <c r="B990" s="4"/>
      <c r="E990" s="265"/>
      <c r="F990" s="288"/>
      <c r="G990" s="287"/>
      <c r="H990" s="305"/>
      <c r="I990" s="268"/>
      <c r="K990" s="241"/>
    </row>
    <row r="991" spans="1:11" ht="12.75">
      <c r="A991" s="3"/>
      <c r="B991" s="4"/>
      <c r="E991" s="265"/>
      <c r="F991" s="288"/>
      <c r="G991" s="287"/>
      <c r="H991" s="305"/>
      <c r="I991" s="268"/>
      <c r="K991" s="241"/>
    </row>
    <row r="992" spans="1:11" ht="12.75">
      <c r="A992" s="3"/>
      <c r="B992" s="4"/>
      <c r="E992" s="265"/>
      <c r="F992" s="288"/>
      <c r="G992" s="287"/>
      <c r="H992" s="305"/>
      <c r="I992" s="268"/>
      <c r="K992" s="241"/>
    </row>
    <row r="993" spans="1:11" ht="12.75">
      <c r="A993" s="3"/>
      <c r="B993" s="4"/>
      <c r="E993" s="265"/>
      <c r="F993" s="288"/>
      <c r="G993" s="287"/>
      <c r="H993" s="305"/>
      <c r="I993" s="268"/>
      <c r="K993" s="241"/>
    </row>
    <row r="994" spans="1:11" ht="12.75">
      <c r="A994" s="3"/>
      <c r="B994" s="4"/>
      <c r="E994" s="265"/>
      <c r="F994" s="288"/>
      <c r="G994" s="287"/>
      <c r="H994" s="305"/>
      <c r="I994" s="268"/>
      <c r="K994" s="241"/>
    </row>
    <row r="995" spans="1:11" ht="12.75">
      <c r="A995" s="3"/>
      <c r="B995" s="4"/>
      <c r="E995" s="265"/>
      <c r="F995" s="288"/>
      <c r="G995" s="287"/>
      <c r="H995" s="305"/>
      <c r="I995" s="268"/>
      <c r="K995" s="241"/>
    </row>
    <row r="996" spans="1:11" ht="12.75">
      <c r="A996" s="3"/>
      <c r="B996" s="4"/>
      <c r="E996" s="265"/>
      <c r="F996" s="288"/>
      <c r="G996" s="287"/>
      <c r="H996" s="305"/>
      <c r="I996" s="268"/>
      <c r="K996" s="241"/>
    </row>
    <row r="997" spans="1:11" ht="12.75">
      <c r="A997" s="3"/>
      <c r="B997" s="4"/>
      <c r="E997" s="265"/>
      <c r="F997" s="288"/>
      <c r="G997" s="287"/>
      <c r="H997" s="305"/>
      <c r="I997" s="268"/>
      <c r="K997" s="241"/>
    </row>
    <row r="998" spans="1:11" ht="12.75">
      <c r="A998" s="3"/>
      <c r="B998" s="4"/>
      <c r="E998" s="265"/>
      <c r="F998" s="288"/>
      <c r="G998" s="287"/>
      <c r="H998" s="305"/>
      <c r="I998" s="268"/>
      <c r="K998" s="241"/>
    </row>
    <row r="999" spans="1:11" ht="12.75">
      <c r="A999" s="3"/>
      <c r="B999" s="4"/>
      <c r="E999" s="265"/>
      <c r="F999" s="288"/>
      <c r="G999" s="287"/>
      <c r="H999" s="305"/>
      <c r="I999" s="268"/>
      <c r="K999" s="241"/>
    </row>
    <row r="1000" spans="1:11" ht="12.75">
      <c r="A1000" s="3"/>
      <c r="B1000" s="4"/>
      <c r="E1000" s="265"/>
      <c r="F1000" s="288"/>
      <c r="G1000" s="287"/>
      <c r="H1000" s="305"/>
      <c r="I1000" s="268"/>
      <c r="K1000" s="241"/>
    </row>
    <row r="1001" spans="1:11" ht="12.75">
      <c r="A1001" s="3"/>
      <c r="B1001" s="4"/>
      <c r="E1001" s="265"/>
      <c r="F1001" s="288"/>
      <c r="G1001" s="287"/>
      <c r="H1001" s="305"/>
      <c r="I1001" s="268"/>
      <c r="K1001" s="241"/>
    </row>
    <row r="1002" spans="1:11" ht="12.75">
      <c r="A1002" s="3"/>
      <c r="B1002" s="4"/>
      <c r="E1002" s="265"/>
      <c r="F1002" s="288"/>
      <c r="G1002" s="287"/>
      <c r="H1002" s="305"/>
      <c r="I1002" s="268"/>
      <c r="K1002" s="241"/>
    </row>
    <row r="1003" spans="1:11" ht="12.75">
      <c r="A1003" s="3"/>
      <c r="B1003" s="4"/>
      <c r="E1003" s="265"/>
      <c r="F1003" s="288"/>
      <c r="G1003" s="287"/>
      <c r="H1003" s="305"/>
      <c r="I1003" s="268"/>
      <c r="K1003" s="241"/>
    </row>
    <row r="1004" spans="1:11" ht="12.75">
      <c r="A1004" s="3"/>
      <c r="B1004" s="4"/>
      <c r="E1004" s="265"/>
      <c r="F1004" s="288"/>
      <c r="G1004" s="287"/>
      <c r="H1004" s="305"/>
      <c r="I1004" s="268"/>
      <c r="K1004" s="241"/>
    </row>
    <row r="1005" spans="1:11" ht="12.75">
      <c r="A1005" s="3"/>
      <c r="B1005" s="4"/>
      <c r="E1005" s="265"/>
      <c r="F1005" s="288"/>
      <c r="G1005" s="287"/>
      <c r="H1005" s="305"/>
      <c r="I1005" s="268"/>
      <c r="K1005" s="241"/>
    </row>
    <row r="1006" spans="1:11" ht="12.75">
      <c r="A1006" s="3"/>
      <c r="B1006" s="4"/>
      <c r="E1006" s="265"/>
      <c r="F1006" s="288"/>
      <c r="G1006" s="287"/>
      <c r="H1006" s="305"/>
      <c r="I1006" s="268"/>
      <c r="K1006" s="241"/>
    </row>
    <row r="1007" spans="1:11" ht="12.75">
      <c r="A1007" s="3"/>
      <c r="B1007" s="4"/>
      <c r="E1007" s="265"/>
      <c r="F1007" s="288"/>
      <c r="G1007" s="287"/>
      <c r="H1007" s="305"/>
      <c r="I1007" s="268"/>
      <c r="K1007" s="241"/>
    </row>
  </sheetData>
  <autoFilter ref="F1:F1007"/>
  <mergeCells count="16">
    <mergeCell ref="B10:B11"/>
    <mergeCell ref="B12:B13"/>
    <mergeCell ref="B14:B15"/>
    <mergeCell ref="B16:B17"/>
    <mergeCell ref="A10:A19"/>
    <mergeCell ref="B18:B19"/>
    <mergeCell ref="A20:A26"/>
    <mergeCell ref="A27:A40"/>
    <mergeCell ref="A41:A53"/>
    <mergeCell ref="A55:A58"/>
    <mergeCell ref="A2:A3"/>
    <mergeCell ref="B2:B3"/>
    <mergeCell ref="A4:A9"/>
    <mergeCell ref="B4:B5"/>
    <mergeCell ref="B6:B7"/>
    <mergeCell ref="B8:B9"/>
  </mergeCells>
  <hyperlinks>
    <hyperlink ref="D5" r:id="rId1"/>
    <hyperlink ref="I5" r:id="rId2"/>
    <hyperlink ref="D11" r:id="rId3"/>
    <hyperlink ref="I11" r:id="rId4"/>
    <hyperlink ref="D13" r:id="rId5"/>
    <hyperlink ref="I13" r:id="rId6"/>
    <hyperlink ref="D15" r:id="rId7"/>
    <hyperlink ref="I15" r:id="rId8"/>
    <hyperlink ref="D17" r:id="rId9"/>
    <hyperlink ref="I17" r:id="rId10"/>
    <hyperlink ref="D19" r:id="rId11"/>
    <hyperlink ref="I19" r:id="rId12"/>
    <hyperlink ref="D20" r:id="rId13"/>
    <hyperlink ref="D21" r:id="rId14"/>
    <hyperlink ref="D22" r:id="rId15"/>
    <hyperlink ref="D23" r:id="rId16"/>
    <hyperlink ref="D24" r:id="rId17"/>
    <hyperlink ref="D25" r:id="rId18"/>
    <hyperlink ref="D26" r:id="rId19"/>
    <hyperlink ref="D42" r:id="rId20"/>
    <hyperlink ref="D43" r:id="rId21"/>
    <hyperlink ref="D44" r:id="rId22"/>
    <hyperlink ref="D46" r:id="rId23"/>
    <hyperlink ref="D47" r:id="rId24"/>
    <hyperlink ref="D48" r:id="rId25"/>
    <hyperlink ref="D49" r:id="rId26"/>
    <hyperlink ref="D50" r:id="rId27"/>
    <hyperlink ref="A55" r:id="rId28"/>
    <hyperlink ref="D55" r:id="rId29"/>
  </hyperlinks>
  <pageMargins left="0.7" right="0.7" top="0.75" bottom="0.75" header="0.3" footer="0.3"/>
  <pageSetup paperSize="9" orientation="portrait" r:id="rId3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0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5.42578125" customWidth="1"/>
    <col min="3" max="3" width="38.140625" customWidth="1"/>
    <col min="4" max="4" width="32.42578125" customWidth="1"/>
    <col min="5" max="6" width="13.140625" customWidth="1"/>
    <col min="7" max="7" width="9" customWidth="1"/>
    <col min="8" max="8" width="36.42578125" customWidth="1"/>
    <col min="9" max="9" width="54" customWidth="1"/>
    <col min="11" max="11" width="20.28515625" customWidth="1"/>
  </cols>
  <sheetData>
    <row r="1" spans="1:11" ht="12.75">
      <c r="A1" s="322" t="s">
        <v>7</v>
      </c>
      <c r="B1" s="212" t="s">
        <v>8</v>
      </c>
      <c r="C1" s="213" t="s">
        <v>9</v>
      </c>
      <c r="D1" s="213" t="s">
        <v>10</v>
      </c>
      <c r="E1" s="214" t="s">
        <v>12</v>
      </c>
      <c r="F1" s="214" t="s">
        <v>13</v>
      </c>
      <c r="G1" s="215" t="s">
        <v>14</v>
      </c>
      <c r="H1" s="289" t="s">
        <v>15</v>
      </c>
      <c r="I1" s="217" t="s">
        <v>545</v>
      </c>
      <c r="K1" s="121" t="s">
        <v>393</v>
      </c>
    </row>
    <row r="2" spans="1:11" ht="12.75">
      <c r="A2" s="567" t="s">
        <v>16</v>
      </c>
      <c r="B2" s="568" t="s">
        <v>17</v>
      </c>
      <c r="C2" s="160" t="s">
        <v>18</v>
      </c>
      <c r="D2" s="160" t="s">
        <v>19</v>
      </c>
      <c r="E2" s="20" t="s">
        <v>341</v>
      </c>
      <c r="F2" s="21" t="b">
        <v>0</v>
      </c>
      <c r="G2" s="21" t="b">
        <v>0</v>
      </c>
      <c r="H2" s="290" t="s">
        <v>21</v>
      </c>
      <c r="I2" s="191"/>
    </row>
    <row r="3" spans="1:11" ht="12.75">
      <c r="A3" s="553"/>
      <c r="B3" s="547"/>
      <c r="C3" s="160" t="s">
        <v>18</v>
      </c>
      <c r="D3" s="160" t="s">
        <v>22</v>
      </c>
      <c r="E3" s="20" t="s">
        <v>372</v>
      </c>
      <c r="F3" s="21" t="b">
        <v>0</v>
      </c>
      <c r="G3" s="21" t="b">
        <v>0</v>
      </c>
      <c r="H3" s="291"/>
      <c r="I3" s="191"/>
      <c r="K3" s="119"/>
    </row>
    <row r="4" spans="1:11" ht="24" customHeight="1">
      <c r="A4" s="570" t="s">
        <v>23</v>
      </c>
      <c r="B4" s="569" t="s">
        <v>24</v>
      </c>
      <c r="C4" s="161" t="s">
        <v>25</v>
      </c>
      <c r="D4" s="161" t="s">
        <v>26</v>
      </c>
      <c r="E4" s="31" t="s">
        <v>863</v>
      </c>
      <c r="F4" s="32" t="b">
        <v>0</v>
      </c>
      <c r="G4" s="32" t="b">
        <v>0</v>
      </c>
      <c r="H4" s="293" t="s">
        <v>28</v>
      </c>
      <c r="I4" s="324"/>
    </row>
    <row r="5" spans="1:11" ht="22.5" customHeight="1">
      <c r="A5" s="557"/>
      <c r="B5" s="547"/>
      <c r="C5" s="161" t="s">
        <v>25</v>
      </c>
      <c r="D5" s="29" t="s">
        <v>29</v>
      </c>
      <c r="E5" s="31" t="s">
        <v>250</v>
      </c>
      <c r="F5" s="32" t="b">
        <v>1</v>
      </c>
      <c r="G5" s="32" t="b">
        <v>1</v>
      </c>
      <c r="H5" s="294" t="s">
        <v>21</v>
      </c>
      <c r="I5" s="193" t="s">
        <v>887</v>
      </c>
      <c r="K5" s="121"/>
    </row>
    <row r="6" spans="1:11" ht="12.75">
      <c r="A6" s="557"/>
      <c r="B6" s="569" t="s">
        <v>30</v>
      </c>
      <c r="C6" s="161" t="s">
        <v>25</v>
      </c>
      <c r="D6" s="161" t="s">
        <v>31</v>
      </c>
      <c r="E6" s="31" t="s">
        <v>677</v>
      </c>
      <c r="F6" s="318" t="b">
        <v>0</v>
      </c>
      <c r="G6" s="318" t="b">
        <v>0</v>
      </c>
      <c r="H6" s="293"/>
      <c r="I6" s="325"/>
      <c r="K6" s="119"/>
    </row>
    <row r="7" spans="1:11" ht="25.5">
      <c r="A7" s="557"/>
      <c r="B7" s="547"/>
      <c r="C7" s="161" t="s">
        <v>25</v>
      </c>
      <c r="D7" s="161" t="s">
        <v>33</v>
      </c>
      <c r="E7" s="31" t="s">
        <v>494</v>
      </c>
      <c r="F7" s="318" t="b">
        <v>0</v>
      </c>
      <c r="G7" s="318" t="b">
        <v>0</v>
      </c>
      <c r="H7" s="294" t="s">
        <v>34</v>
      </c>
      <c r="I7" s="308"/>
    </row>
    <row r="8" spans="1:11" ht="12.75">
      <c r="A8" s="557"/>
      <c r="B8" s="569" t="s">
        <v>35</v>
      </c>
      <c r="C8" s="161" t="s">
        <v>18</v>
      </c>
      <c r="D8" s="161" t="s">
        <v>36</v>
      </c>
      <c r="E8" s="31" t="s">
        <v>684</v>
      </c>
      <c r="F8" s="318" t="b">
        <v>0</v>
      </c>
      <c r="G8" s="318" t="b">
        <v>0</v>
      </c>
      <c r="H8" s="293"/>
      <c r="I8" s="308"/>
    </row>
    <row r="9" spans="1:11" ht="25.5">
      <c r="A9" s="553"/>
      <c r="B9" s="547"/>
      <c r="C9" s="161" t="s">
        <v>38</v>
      </c>
      <c r="D9" s="161" t="s">
        <v>39</v>
      </c>
      <c r="E9" s="31" t="s">
        <v>372</v>
      </c>
      <c r="F9" s="318" t="b">
        <v>0</v>
      </c>
      <c r="G9" s="318" t="b">
        <v>0</v>
      </c>
      <c r="H9" s="294" t="s">
        <v>34</v>
      </c>
      <c r="I9" s="308"/>
    </row>
    <row r="10" spans="1:11" ht="12.75">
      <c r="A10" s="571" t="s">
        <v>40</v>
      </c>
      <c r="B10" s="565" t="s">
        <v>41</v>
      </c>
      <c r="C10" s="162" t="s">
        <v>25</v>
      </c>
      <c r="D10" s="162" t="s">
        <v>42</v>
      </c>
      <c r="E10" s="40" t="s">
        <v>765</v>
      </c>
      <c r="F10" s="209" t="b">
        <v>0</v>
      </c>
      <c r="G10" s="209" t="b">
        <v>0</v>
      </c>
      <c r="H10" s="295" t="s">
        <v>28</v>
      </c>
      <c r="I10" s="196"/>
      <c r="K10" s="121"/>
    </row>
    <row r="11" spans="1:11" ht="38.25">
      <c r="A11" s="557"/>
      <c r="B11" s="547"/>
      <c r="C11" s="162" t="s">
        <v>25</v>
      </c>
      <c r="D11" s="38" t="s">
        <v>44</v>
      </c>
      <c r="E11" s="40" t="s">
        <v>512</v>
      </c>
      <c r="F11" s="209" t="b">
        <v>1</v>
      </c>
      <c r="G11" s="209" t="b">
        <v>0</v>
      </c>
      <c r="H11" s="296" t="s">
        <v>45</v>
      </c>
      <c r="I11" s="196" t="s">
        <v>888</v>
      </c>
      <c r="K11" s="122"/>
    </row>
    <row r="12" spans="1:11" ht="12.75">
      <c r="A12" s="557"/>
      <c r="B12" s="565" t="s">
        <v>46</v>
      </c>
      <c r="C12" s="162" t="s">
        <v>25</v>
      </c>
      <c r="D12" s="162" t="s">
        <v>47</v>
      </c>
      <c r="E12" s="40" t="s">
        <v>866</v>
      </c>
      <c r="F12" s="209" t="b">
        <v>0</v>
      </c>
      <c r="G12" s="209" t="b">
        <v>0</v>
      </c>
      <c r="H12" s="295" t="s">
        <v>28</v>
      </c>
      <c r="I12" s="196"/>
      <c r="K12" s="121"/>
    </row>
    <row r="13" spans="1:11" ht="25.5">
      <c r="A13" s="557"/>
      <c r="B13" s="547"/>
      <c r="C13" s="162" t="s">
        <v>25</v>
      </c>
      <c r="D13" s="38" t="s">
        <v>49</v>
      </c>
      <c r="E13" s="40" t="s">
        <v>179</v>
      </c>
      <c r="F13" s="209" t="b">
        <v>1</v>
      </c>
      <c r="G13" s="209" t="b">
        <v>0</v>
      </c>
      <c r="H13" s="296" t="s">
        <v>50</v>
      </c>
      <c r="I13" s="311" t="s">
        <v>889</v>
      </c>
      <c r="K13" s="123"/>
    </row>
    <row r="14" spans="1:11" ht="12.75">
      <c r="A14" s="557"/>
      <c r="B14" s="565" t="s">
        <v>51</v>
      </c>
      <c r="C14" s="162" t="s">
        <v>25</v>
      </c>
      <c r="D14" s="162" t="s">
        <v>52</v>
      </c>
      <c r="E14" s="40" t="s">
        <v>765</v>
      </c>
      <c r="F14" s="209" t="b">
        <v>0</v>
      </c>
      <c r="G14" s="209" t="b">
        <v>0</v>
      </c>
      <c r="H14" s="295" t="s">
        <v>28</v>
      </c>
      <c r="I14" s="311"/>
      <c r="K14" s="121"/>
    </row>
    <row r="15" spans="1:11" ht="25.5">
      <c r="A15" s="557"/>
      <c r="B15" s="547"/>
      <c r="C15" s="162" t="s">
        <v>25</v>
      </c>
      <c r="D15" s="38" t="s">
        <v>54</v>
      </c>
      <c r="E15" s="40" t="s">
        <v>185</v>
      </c>
      <c r="F15" s="209" t="b">
        <v>1</v>
      </c>
      <c r="G15" s="209" t="b">
        <v>1</v>
      </c>
      <c r="H15" s="296" t="s">
        <v>55</v>
      </c>
      <c r="I15" s="311" t="s">
        <v>890</v>
      </c>
      <c r="K15" s="123"/>
    </row>
    <row r="16" spans="1:11" ht="12.75">
      <c r="A16" s="557"/>
      <c r="B16" s="565" t="s">
        <v>56</v>
      </c>
      <c r="C16" s="162" t="s">
        <v>25</v>
      </c>
      <c r="D16" s="162" t="s">
        <v>57</v>
      </c>
      <c r="E16" s="40" t="s">
        <v>869</v>
      </c>
      <c r="F16" s="209" t="b">
        <v>0</v>
      </c>
      <c r="G16" s="209" t="b">
        <v>0</v>
      </c>
      <c r="H16" s="295" t="s">
        <v>28</v>
      </c>
      <c r="I16" s="311"/>
      <c r="K16" s="121"/>
    </row>
    <row r="17" spans="1:11" ht="25.5">
      <c r="A17" s="557"/>
      <c r="B17" s="547"/>
      <c r="C17" s="162" t="s">
        <v>25</v>
      </c>
      <c r="D17" s="38" t="s">
        <v>59</v>
      </c>
      <c r="E17" s="40" t="s">
        <v>303</v>
      </c>
      <c r="F17" s="209" t="b">
        <v>1</v>
      </c>
      <c r="G17" s="209" t="b">
        <v>0</v>
      </c>
      <c r="H17" s="296" t="s">
        <v>34</v>
      </c>
      <c r="I17" s="311" t="s">
        <v>891</v>
      </c>
      <c r="K17" s="124"/>
    </row>
    <row r="18" spans="1:11" ht="12.75">
      <c r="A18" s="557"/>
      <c r="B18" s="565" t="s">
        <v>69</v>
      </c>
      <c r="C18" s="162" t="s">
        <v>25</v>
      </c>
      <c r="D18" s="162" t="s">
        <v>70</v>
      </c>
      <c r="E18" s="40" t="s">
        <v>765</v>
      </c>
      <c r="F18" s="209" t="b">
        <v>0</v>
      </c>
      <c r="G18" s="209" t="b">
        <v>0</v>
      </c>
      <c r="H18" s="295" t="s">
        <v>28</v>
      </c>
      <c r="I18" s="196"/>
      <c r="K18" s="125"/>
    </row>
    <row r="19" spans="1:11" ht="38.25">
      <c r="A19" s="553"/>
      <c r="B19" s="547"/>
      <c r="C19" s="162" t="s">
        <v>25</v>
      </c>
      <c r="D19" s="38" t="s">
        <v>72</v>
      </c>
      <c r="E19" s="40" t="s">
        <v>179</v>
      </c>
      <c r="F19" s="209" t="b">
        <v>0</v>
      </c>
      <c r="G19" s="209" t="b">
        <v>0</v>
      </c>
      <c r="H19" s="296" t="s">
        <v>73</v>
      </c>
      <c r="I19" s="311" t="s">
        <v>892</v>
      </c>
      <c r="K19" s="126"/>
    </row>
    <row r="20" spans="1:11" ht="12.75">
      <c r="A20" s="578" t="s">
        <v>75</v>
      </c>
      <c r="B20" s="163" t="s">
        <v>76</v>
      </c>
      <c r="C20" s="164" t="s">
        <v>77</v>
      </c>
      <c r="D20" s="53" t="s">
        <v>78</v>
      </c>
      <c r="E20" s="55" t="s">
        <v>37</v>
      </c>
      <c r="F20" s="57" t="b">
        <v>0</v>
      </c>
      <c r="G20" s="57" t="b">
        <v>0</v>
      </c>
      <c r="H20" s="297" t="s">
        <v>21</v>
      </c>
      <c r="I20" s="312"/>
      <c r="K20" s="121"/>
    </row>
    <row r="21" spans="1:11" ht="12.75">
      <c r="A21" s="557"/>
      <c r="B21" s="163" t="s">
        <v>80</v>
      </c>
      <c r="C21" s="164" t="s">
        <v>77</v>
      </c>
      <c r="D21" s="53" t="s">
        <v>81</v>
      </c>
      <c r="E21" s="55" t="s">
        <v>105</v>
      </c>
      <c r="F21" s="57" t="b">
        <v>0</v>
      </c>
      <c r="G21" s="57" t="b">
        <v>0</v>
      </c>
      <c r="H21" s="297" t="s">
        <v>21</v>
      </c>
      <c r="I21" s="312"/>
      <c r="K21" s="127"/>
    </row>
    <row r="22" spans="1:11" ht="12.75">
      <c r="A22" s="557"/>
      <c r="B22" s="163" t="s">
        <v>83</v>
      </c>
      <c r="C22" s="164" t="s">
        <v>77</v>
      </c>
      <c r="D22" s="53" t="s">
        <v>84</v>
      </c>
      <c r="E22" s="55" t="s">
        <v>105</v>
      </c>
      <c r="F22" s="57" t="b">
        <v>0</v>
      </c>
      <c r="G22" s="57" t="b">
        <v>0</v>
      </c>
      <c r="H22" s="297" t="s">
        <v>21</v>
      </c>
      <c r="I22" s="312"/>
      <c r="K22" s="128"/>
    </row>
    <row r="23" spans="1:11" ht="12.75">
      <c r="A23" s="557"/>
      <c r="B23" s="163" t="s">
        <v>86</v>
      </c>
      <c r="C23" s="164" t="s">
        <v>77</v>
      </c>
      <c r="D23" s="53" t="s">
        <v>87</v>
      </c>
      <c r="E23" s="55" t="s">
        <v>105</v>
      </c>
      <c r="F23" s="57" t="b">
        <v>0</v>
      </c>
      <c r="G23" s="57" t="b">
        <v>0</v>
      </c>
      <c r="H23" s="297" t="s">
        <v>21</v>
      </c>
      <c r="I23" s="355"/>
      <c r="K23" s="128"/>
    </row>
    <row r="24" spans="1:11" ht="12.75">
      <c r="A24" s="557"/>
      <c r="B24" s="163" t="s">
        <v>89</v>
      </c>
      <c r="C24" s="164" t="s">
        <v>77</v>
      </c>
      <c r="D24" s="53" t="s">
        <v>90</v>
      </c>
      <c r="E24" s="55" t="s">
        <v>160</v>
      </c>
      <c r="F24" s="57" t="b">
        <v>1</v>
      </c>
      <c r="G24" s="57" t="b">
        <v>1</v>
      </c>
      <c r="H24" s="297" t="s">
        <v>21</v>
      </c>
      <c r="I24" s="312" t="s">
        <v>893</v>
      </c>
      <c r="K24" s="125"/>
    </row>
    <row r="25" spans="1:11" ht="12.75">
      <c r="A25" s="557"/>
      <c r="B25" s="163" t="s">
        <v>91</v>
      </c>
      <c r="C25" s="164" t="s">
        <v>77</v>
      </c>
      <c r="D25" s="53" t="s">
        <v>92</v>
      </c>
      <c r="E25" s="55" t="s">
        <v>37</v>
      </c>
      <c r="F25" s="57" t="b">
        <v>0</v>
      </c>
      <c r="G25" s="57" t="b">
        <v>0</v>
      </c>
      <c r="H25" s="297" t="s">
        <v>21</v>
      </c>
      <c r="I25" s="314"/>
      <c r="K25" s="129"/>
    </row>
    <row r="26" spans="1:11" ht="12.75">
      <c r="A26" s="553"/>
      <c r="B26" s="163" t="s">
        <v>94</v>
      </c>
      <c r="C26" s="164" t="s">
        <v>77</v>
      </c>
      <c r="D26" s="53" t="s">
        <v>95</v>
      </c>
      <c r="E26" s="55" t="s">
        <v>105</v>
      </c>
      <c r="F26" s="57" t="b">
        <v>0</v>
      </c>
      <c r="G26" s="57" t="b">
        <v>0</v>
      </c>
      <c r="H26" s="297" t="s">
        <v>21</v>
      </c>
      <c r="I26" s="323"/>
      <c r="K26" s="129"/>
    </row>
    <row r="27" spans="1:11" ht="25.5">
      <c r="A27" s="580" t="s">
        <v>107</v>
      </c>
      <c r="B27" s="71" t="s">
        <v>108</v>
      </c>
      <c r="C27" s="169" t="s">
        <v>25</v>
      </c>
      <c r="D27" s="169" t="s">
        <v>109</v>
      </c>
      <c r="E27" s="70" t="s">
        <v>341</v>
      </c>
      <c r="F27" s="76" t="b">
        <v>0</v>
      </c>
      <c r="G27" s="76" t="b">
        <v>0</v>
      </c>
      <c r="H27" s="298" t="s">
        <v>106</v>
      </c>
      <c r="I27" s="202"/>
      <c r="K27" s="130"/>
    </row>
    <row r="28" spans="1:11" ht="25.5">
      <c r="A28" s="573"/>
      <c r="B28" s="71" t="s">
        <v>111</v>
      </c>
      <c r="C28" s="169" t="s">
        <v>25</v>
      </c>
      <c r="D28" s="169" t="s">
        <v>112</v>
      </c>
      <c r="E28" s="70" t="s">
        <v>330</v>
      </c>
      <c r="F28" s="76" t="b">
        <v>0</v>
      </c>
      <c r="G28" s="76" t="b">
        <v>0</v>
      </c>
      <c r="H28" s="298" t="s">
        <v>106</v>
      </c>
      <c r="I28" s="202"/>
      <c r="K28" s="130"/>
    </row>
    <row r="29" spans="1:11" ht="25.5">
      <c r="A29" s="573"/>
      <c r="B29" s="71" t="s">
        <v>114</v>
      </c>
      <c r="C29" s="169" t="s">
        <v>25</v>
      </c>
      <c r="D29" s="326" t="s">
        <v>115</v>
      </c>
      <c r="E29" s="70" t="s">
        <v>290</v>
      </c>
      <c r="F29" s="76" t="b">
        <v>0</v>
      </c>
      <c r="G29" s="76" t="b">
        <v>0</v>
      </c>
      <c r="H29" s="298" t="s">
        <v>106</v>
      </c>
      <c r="I29" s="202"/>
      <c r="K29" s="130"/>
    </row>
    <row r="30" spans="1:11" ht="25.5">
      <c r="A30" s="573"/>
      <c r="B30" s="71" t="s">
        <v>117</v>
      </c>
      <c r="C30" s="169" t="s">
        <v>25</v>
      </c>
      <c r="D30" s="169" t="s">
        <v>118</v>
      </c>
      <c r="E30" s="70" t="s">
        <v>767</v>
      </c>
      <c r="F30" s="76" t="b">
        <v>0</v>
      </c>
      <c r="G30" s="76" t="b">
        <v>0</v>
      </c>
      <c r="H30" s="298" t="s">
        <v>106</v>
      </c>
      <c r="I30" s="202"/>
      <c r="K30" s="130"/>
    </row>
    <row r="31" spans="1:11" ht="25.5">
      <c r="A31" s="573"/>
      <c r="B31" s="71" t="s">
        <v>119</v>
      </c>
      <c r="C31" s="169" t="s">
        <v>25</v>
      </c>
      <c r="D31" s="169" t="s">
        <v>120</v>
      </c>
      <c r="E31" s="70" t="s">
        <v>157</v>
      </c>
      <c r="F31" s="76" t="b">
        <v>0</v>
      </c>
      <c r="G31" s="76" t="b">
        <v>0</v>
      </c>
      <c r="H31" s="298" t="s">
        <v>106</v>
      </c>
      <c r="I31" s="202"/>
      <c r="K31" s="130"/>
    </row>
    <row r="32" spans="1:11" ht="25.5">
      <c r="A32" s="573"/>
      <c r="B32" s="172" t="s">
        <v>122</v>
      </c>
      <c r="C32" s="171" t="s">
        <v>25</v>
      </c>
      <c r="D32" s="171" t="s">
        <v>123</v>
      </c>
      <c r="E32" s="70" t="s">
        <v>768</v>
      </c>
      <c r="F32" s="76" t="b">
        <v>0</v>
      </c>
      <c r="G32" s="76" t="b">
        <v>0</v>
      </c>
      <c r="H32" s="298" t="s">
        <v>106</v>
      </c>
      <c r="I32" s="202"/>
    </row>
    <row r="33" spans="1:11" ht="25.5">
      <c r="A33" s="573"/>
      <c r="B33" s="172" t="s">
        <v>125</v>
      </c>
      <c r="C33" s="171" t="s">
        <v>25</v>
      </c>
      <c r="D33" s="171" t="s">
        <v>126</v>
      </c>
      <c r="E33" s="70" t="s">
        <v>330</v>
      </c>
      <c r="F33" s="76" t="b">
        <v>0</v>
      </c>
      <c r="G33" s="76" t="b">
        <v>0</v>
      </c>
      <c r="H33" s="298" t="s">
        <v>106</v>
      </c>
      <c r="I33" s="202"/>
    </row>
    <row r="34" spans="1:11" ht="25.5">
      <c r="A34" s="573"/>
      <c r="B34" s="172" t="s">
        <v>128</v>
      </c>
      <c r="C34" s="171" t="s">
        <v>25</v>
      </c>
      <c r="D34" s="171" t="s">
        <v>129</v>
      </c>
      <c r="E34" s="70" t="s">
        <v>252</v>
      </c>
      <c r="F34" s="76" t="b">
        <v>0</v>
      </c>
      <c r="G34" s="76" t="b">
        <v>0</v>
      </c>
      <c r="H34" s="298" t="s">
        <v>106</v>
      </c>
      <c r="I34" s="202"/>
    </row>
    <row r="35" spans="1:11" ht="25.5">
      <c r="A35" s="573"/>
      <c r="B35" s="71" t="s">
        <v>131</v>
      </c>
      <c r="C35" s="169" t="s">
        <v>25</v>
      </c>
      <c r="D35" s="169" t="s">
        <v>132</v>
      </c>
      <c r="E35" s="70" t="s">
        <v>769</v>
      </c>
      <c r="F35" s="76" t="b">
        <v>0</v>
      </c>
      <c r="G35" s="76" t="b">
        <v>0</v>
      </c>
      <c r="H35" s="298" t="s">
        <v>106</v>
      </c>
      <c r="I35" s="202"/>
      <c r="K35" s="327"/>
    </row>
    <row r="36" spans="1:11" ht="25.5">
      <c r="A36" s="573"/>
      <c r="B36" s="172" t="s">
        <v>134</v>
      </c>
      <c r="C36" s="171" t="s">
        <v>25</v>
      </c>
      <c r="D36" s="171" t="s">
        <v>135</v>
      </c>
      <c r="E36" s="70" t="s">
        <v>20</v>
      </c>
      <c r="F36" s="76" t="b">
        <v>0</v>
      </c>
      <c r="G36" s="76" t="b">
        <v>0</v>
      </c>
      <c r="H36" s="298" t="s">
        <v>106</v>
      </c>
      <c r="I36" s="202"/>
    </row>
    <row r="37" spans="1:11" ht="25.5">
      <c r="A37" s="573"/>
      <c r="B37" s="172" t="s">
        <v>136</v>
      </c>
      <c r="C37" s="171" t="s">
        <v>25</v>
      </c>
      <c r="D37" s="171" t="s">
        <v>137</v>
      </c>
      <c r="E37" s="70" t="s">
        <v>179</v>
      </c>
      <c r="F37" s="76" t="b">
        <v>0</v>
      </c>
      <c r="G37" s="76" t="b">
        <v>0</v>
      </c>
      <c r="H37" s="298" t="s">
        <v>106</v>
      </c>
      <c r="I37" s="202"/>
    </row>
    <row r="38" spans="1:11" ht="25.5">
      <c r="A38" s="573"/>
      <c r="B38" s="172" t="s">
        <v>138</v>
      </c>
      <c r="C38" s="171" t="s">
        <v>25</v>
      </c>
      <c r="D38" s="171" t="s">
        <v>139</v>
      </c>
      <c r="E38" s="70" t="s">
        <v>290</v>
      </c>
      <c r="F38" s="76" t="b">
        <v>0</v>
      </c>
      <c r="G38" s="76" t="b">
        <v>0</v>
      </c>
      <c r="H38" s="298" t="s">
        <v>106</v>
      </c>
      <c r="I38" s="202"/>
    </row>
    <row r="39" spans="1:11" ht="25.5">
      <c r="A39" s="573"/>
      <c r="B39" s="172" t="s">
        <v>380</v>
      </c>
      <c r="C39" s="171" t="s">
        <v>25</v>
      </c>
      <c r="D39" s="171" t="s">
        <v>381</v>
      </c>
      <c r="E39" s="70" t="s">
        <v>252</v>
      </c>
      <c r="F39" s="76" t="b">
        <v>0</v>
      </c>
      <c r="G39" s="76" t="b">
        <v>0</v>
      </c>
      <c r="H39" s="298" t="s">
        <v>106</v>
      </c>
      <c r="I39" s="202"/>
    </row>
    <row r="40" spans="1:11" ht="25.5">
      <c r="A40" s="547"/>
      <c r="B40" s="328" t="s">
        <v>770</v>
      </c>
      <c r="C40" s="169" t="s">
        <v>25</v>
      </c>
      <c r="D40" s="169" t="s">
        <v>770</v>
      </c>
      <c r="E40" s="87" t="s">
        <v>771</v>
      </c>
      <c r="F40" s="316" t="b">
        <v>0</v>
      </c>
      <c r="G40" s="316" t="b">
        <v>0</v>
      </c>
      <c r="H40" s="298" t="s">
        <v>106</v>
      </c>
      <c r="I40" s="202"/>
      <c r="K40" s="327"/>
    </row>
    <row r="41" spans="1:11" ht="63.75">
      <c r="A41" s="581" t="s">
        <v>772</v>
      </c>
      <c r="B41" s="329" t="s">
        <v>773</v>
      </c>
      <c r="C41" s="330" t="s">
        <v>774</v>
      </c>
      <c r="D41" s="331" t="s">
        <v>775</v>
      </c>
      <c r="E41" s="112" t="s">
        <v>378</v>
      </c>
      <c r="F41" s="176" t="b">
        <v>0</v>
      </c>
      <c r="G41" s="177" t="s">
        <v>151</v>
      </c>
      <c r="H41" s="332" t="s">
        <v>776</v>
      </c>
      <c r="I41" s="333"/>
      <c r="K41" s="333"/>
    </row>
    <row r="42" spans="1:11" ht="76.5">
      <c r="A42" s="557"/>
      <c r="B42" s="329" t="s">
        <v>777</v>
      </c>
      <c r="C42" s="330" t="s">
        <v>77</v>
      </c>
      <c r="D42" s="334" t="s">
        <v>778</v>
      </c>
      <c r="E42" s="112" t="s">
        <v>160</v>
      </c>
      <c r="F42" s="176" t="b">
        <v>0</v>
      </c>
      <c r="G42" s="177" t="s">
        <v>151</v>
      </c>
      <c r="H42" s="332" t="s">
        <v>779</v>
      </c>
      <c r="I42" s="335"/>
      <c r="K42" s="336"/>
    </row>
    <row r="43" spans="1:11" ht="12.75">
      <c r="A43" s="557"/>
      <c r="B43" s="173" t="s">
        <v>780</v>
      </c>
      <c r="C43" s="337" t="s">
        <v>77</v>
      </c>
      <c r="D43" s="338" t="s">
        <v>781</v>
      </c>
      <c r="E43" s="112" t="s">
        <v>341</v>
      </c>
      <c r="F43" s="176" t="b">
        <v>0</v>
      </c>
      <c r="G43" s="177" t="s">
        <v>151</v>
      </c>
      <c r="H43" s="339" t="s">
        <v>24</v>
      </c>
      <c r="I43" s="340"/>
      <c r="K43" s="340"/>
    </row>
    <row r="44" spans="1:11" ht="63.75">
      <c r="A44" s="557"/>
      <c r="B44" s="173" t="s">
        <v>782</v>
      </c>
      <c r="C44" s="337" t="s">
        <v>783</v>
      </c>
      <c r="D44" s="338" t="s">
        <v>782</v>
      </c>
      <c r="E44" s="112" t="s">
        <v>146</v>
      </c>
      <c r="F44" s="176" t="b">
        <v>1</v>
      </c>
      <c r="G44" s="177" t="s">
        <v>151</v>
      </c>
      <c r="H44" s="332" t="s">
        <v>784</v>
      </c>
      <c r="I44" s="364" t="s">
        <v>894</v>
      </c>
      <c r="K44" s="341"/>
    </row>
    <row r="45" spans="1:11" ht="12.75">
      <c r="A45" s="557"/>
      <c r="B45" s="173" t="s">
        <v>785</v>
      </c>
      <c r="C45" s="337" t="s">
        <v>783</v>
      </c>
      <c r="D45" s="342" t="s">
        <v>785</v>
      </c>
      <c r="E45" s="112" t="s">
        <v>303</v>
      </c>
      <c r="F45" s="176" t="b">
        <v>1</v>
      </c>
      <c r="G45" s="177" t="s">
        <v>151</v>
      </c>
      <c r="H45" s="339" t="s">
        <v>151</v>
      </c>
      <c r="I45" s="350" t="s">
        <v>895</v>
      </c>
    </row>
    <row r="46" spans="1:11" ht="12.75">
      <c r="A46" s="557"/>
      <c r="B46" s="173" t="s">
        <v>786</v>
      </c>
      <c r="C46" s="337" t="s">
        <v>77</v>
      </c>
      <c r="D46" s="338" t="s">
        <v>787</v>
      </c>
      <c r="E46" s="112" t="s">
        <v>341</v>
      </c>
      <c r="F46" s="176" t="b">
        <v>0</v>
      </c>
      <c r="G46" s="177" t="s">
        <v>151</v>
      </c>
      <c r="H46" s="339" t="s">
        <v>788</v>
      </c>
      <c r="I46" s="345"/>
      <c r="K46" s="345"/>
    </row>
    <row r="47" spans="1:11" ht="12.75">
      <c r="A47" s="557"/>
      <c r="B47" s="173" t="s">
        <v>789</v>
      </c>
      <c r="C47" s="337" t="s">
        <v>77</v>
      </c>
      <c r="D47" s="338" t="s">
        <v>790</v>
      </c>
      <c r="E47" s="112" t="s">
        <v>157</v>
      </c>
      <c r="F47" s="176" t="b">
        <v>0</v>
      </c>
      <c r="G47" s="177" t="s">
        <v>151</v>
      </c>
      <c r="H47" s="346" t="s">
        <v>791</v>
      </c>
      <c r="I47" s="347"/>
      <c r="K47" s="347"/>
    </row>
    <row r="48" spans="1:11" ht="12.75">
      <c r="A48" s="557"/>
      <c r="B48" s="173" t="s">
        <v>792</v>
      </c>
      <c r="C48" s="337" t="s">
        <v>77</v>
      </c>
      <c r="D48" s="338" t="s">
        <v>793</v>
      </c>
      <c r="E48" s="112" t="s">
        <v>341</v>
      </c>
      <c r="F48" s="176" t="b">
        <v>0</v>
      </c>
      <c r="G48" s="177" t="s">
        <v>151</v>
      </c>
      <c r="H48" s="346" t="s">
        <v>794</v>
      </c>
      <c r="I48" s="345"/>
      <c r="K48" s="345"/>
    </row>
    <row r="49" spans="1:11" ht="12.75">
      <c r="A49" s="557"/>
      <c r="B49" s="173" t="s">
        <v>795</v>
      </c>
      <c r="C49" s="337" t="s">
        <v>77</v>
      </c>
      <c r="D49" s="338" t="s">
        <v>796</v>
      </c>
      <c r="E49" s="112" t="s">
        <v>157</v>
      </c>
      <c r="F49" s="176" t="b">
        <v>0</v>
      </c>
      <c r="G49" s="177" t="s">
        <v>151</v>
      </c>
      <c r="H49" s="346" t="s">
        <v>797</v>
      </c>
      <c r="I49" s="345"/>
      <c r="K49" s="345"/>
    </row>
    <row r="50" spans="1:11" ht="12.75">
      <c r="A50" s="557"/>
      <c r="B50" s="173" t="s">
        <v>798</v>
      </c>
      <c r="C50" s="337" t="s">
        <v>77</v>
      </c>
      <c r="D50" s="338" t="s">
        <v>799</v>
      </c>
      <c r="E50" s="112" t="s">
        <v>157</v>
      </c>
      <c r="F50" s="176" t="b">
        <v>0</v>
      </c>
      <c r="G50" s="177" t="s">
        <v>151</v>
      </c>
      <c r="H50" s="346" t="s">
        <v>800</v>
      </c>
      <c r="I50" s="347"/>
      <c r="K50" s="121"/>
    </row>
    <row r="51" spans="1:11" ht="63.75">
      <c r="A51" s="557"/>
      <c r="B51" s="173" t="s">
        <v>148</v>
      </c>
      <c r="C51" s="174" t="s">
        <v>149</v>
      </c>
      <c r="D51" s="348" t="s">
        <v>148</v>
      </c>
      <c r="E51" s="112" t="s">
        <v>384</v>
      </c>
      <c r="F51" s="176" t="b">
        <v>0</v>
      </c>
      <c r="G51" s="177" t="s">
        <v>151</v>
      </c>
      <c r="H51" s="299" t="s">
        <v>513</v>
      </c>
      <c r="I51" s="349"/>
    </row>
    <row r="52" spans="1:11" ht="12.75">
      <c r="A52" s="557"/>
      <c r="B52" s="173" t="s">
        <v>801</v>
      </c>
      <c r="C52" s="174" t="s">
        <v>802</v>
      </c>
      <c r="D52" s="348" t="s">
        <v>801</v>
      </c>
      <c r="E52" s="112" t="s">
        <v>803</v>
      </c>
      <c r="F52" s="176" t="b">
        <v>0</v>
      </c>
      <c r="G52" s="177" t="s">
        <v>151</v>
      </c>
      <c r="H52" s="317" t="s">
        <v>804</v>
      </c>
      <c r="I52" s="349"/>
    </row>
    <row r="53" spans="1:11" ht="12.75">
      <c r="A53" s="561"/>
      <c r="B53" s="173" t="s">
        <v>805</v>
      </c>
      <c r="C53" s="174" t="s">
        <v>149</v>
      </c>
      <c r="D53" s="348" t="s">
        <v>805</v>
      </c>
      <c r="E53" s="112" t="s">
        <v>806</v>
      </c>
      <c r="F53" s="176" t="b">
        <v>0</v>
      </c>
      <c r="G53" s="177" t="s">
        <v>151</v>
      </c>
      <c r="H53" s="317" t="s">
        <v>804</v>
      </c>
      <c r="I53" s="349"/>
    </row>
    <row r="54" spans="1:11" ht="12.75">
      <c r="A54" s="228"/>
      <c r="B54" s="4"/>
      <c r="E54" s="265"/>
      <c r="F54" s="266"/>
      <c r="G54" s="266"/>
      <c r="H54" s="305"/>
      <c r="I54" s="268"/>
      <c r="K54" s="241"/>
    </row>
    <row r="55" spans="1:11" ht="12.75">
      <c r="A55" s="582" t="s">
        <v>853</v>
      </c>
      <c r="B55" s="358" t="s">
        <v>854</v>
      </c>
      <c r="C55" s="368" t="s">
        <v>885</v>
      </c>
      <c r="D55" s="244"/>
      <c r="E55" s="256"/>
      <c r="F55" s="271"/>
      <c r="G55" s="271"/>
      <c r="H55" s="305"/>
      <c r="I55" s="268"/>
      <c r="K55" s="241"/>
    </row>
    <row r="56" spans="1:11" ht="12.75">
      <c r="A56" s="583"/>
      <c r="B56" s="229" t="s">
        <v>30</v>
      </c>
      <c r="C56" s="360"/>
      <c r="E56" s="265"/>
      <c r="F56" s="271"/>
      <c r="G56" s="271"/>
      <c r="H56" s="305"/>
      <c r="I56" s="268"/>
      <c r="K56" s="241"/>
    </row>
    <row r="57" spans="1:11" ht="12.75">
      <c r="A57" s="583"/>
      <c r="B57" s="229" t="s">
        <v>35</v>
      </c>
      <c r="C57" s="361"/>
      <c r="G57" s="271"/>
      <c r="H57" s="305"/>
      <c r="I57" s="268"/>
      <c r="K57" s="241"/>
    </row>
    <row r="58" spans="1:11" ht="12.75">
      <c r="A58" s="583"/>
      <c r="B58" s="229" t="s">
        <v>857</v>
      </c>
      <c r="C58" s="361"/>
      <c r="G58" s="271"/>
      <c r="H58" s="305"/>
      <c r="I58" s="268"/>
      <c r="K58" s="241"/>
    </row>
    <row r="59" spans="1:11" ht="12.75">
      <c r="A59" s="362"/>
      <c r="B59" s="7" t="s">
        <v>858</v>
      </c>
      <c r="C59" s="361"/>
      <c r="G59" s="271"/>
      <c r="H59" s="305"/>
      <c r="I59" s="268"/>
      <c r="K59" s="241"/>
    </row>
    <row r="60" spans="1:11" ht="12.75">
      <c r="A60" s="362"/>
      <c r="B60" s="7" t="s">
        <v>859</v>
      </c>
      <c r="C60" s="361"/>
      <c r="G60" s="271"/>
      <c r="H60" s="305"/>
      <c r="I60" s="268"/>
      <c r="K60" s="241"/>
    </row>
    <row r="61" spans="1:11" ht="12.75">
      <c r="A61" s="362"/>
      <c r="B61" s="7" t="s">
        <v>860</v>
      </c>
      <c r="C61" s="361"/>
      <c r="G61" s="271"/>
      <c r="H61" s="305"/>
      <c r="I61" s="268"/>
      <c r="K61" s="241"/>
    </row>
    <row r="62" spans="1:11" ht="12.75">
      <c r="A62" s="362"/>
      <c r="B62" s="7" t="s">
        <v>861</v>
      </c>
      <c r="C62" s="361"/>
      <c r="E62" s="265"/>
      <c r="F62" s="271"/>
      <c r="G62" s="271"/>
      <c r="H62" s="305"/>
      <c r="I62" s="268"/>
      <c r="K62" s="241"/>
    </row>
    <row r="63" spans="1:11" ht="12.75">
      <c r="A63" s="363"/>
      <c r="B63" s="237" t="s">
        <v>862</v>
      </c>
      <c r="C63" s="238"/>
      <c r="E63" s="265"/>
      <c r="F63" s="271"/>
      <c r="G63" s="271"/>
      <c r="H63" s="305"/>
      <c r="I63" s="268"/>
      <c r="K63" s="241"/>
    </row>
    <row r="64" spans="1:11" ht="12.75">
      <c r="A64" s="3"/>
      <c r="B64" s="4"/>
      <c r="C64" s="241"/>
      <c r="E64" s="265"/>
      <c r="F64" s="271"/>
      <c r="G64" s="271"/>
      <c r="H64" s="305"/>
      <c r="I64" s="268"/>
      <c r="K64" s="241"/>
    </row>
    <row r="65" spans="1:11" ht="25.5">
      <c r="A65" s="1" t="s">
        <v>615</v>
      </c>
      <c r="B65" s="244"/>
      <c r="E65" s="265"/>
      <c r="F65" s="271"/>
      <c r="G65" s="271"/>
      <c r="H65" s="305"/>
      <c r="I65" s="268"/>
      <c r="K65" s="241"/>
    </row>
    <row r="66" spans="1:11" ht="12.75">
      <c r="E66" s="265"/>
      <c r="F66" s="271"/>
      <c r="G66" s="271"/>
      <c r="H66" s="305"/>
      <c r="I66" s="268"/>
      <c r="K66" s="241"/>
    </row>
    <row r="67" spans="1:11" ht="12.75">
      <c r="A67" s="247" t="s">
        <v>616</v>
      </c>
      <c r="B67" s="248" t="s">
        <v>617</v>
      </c>
      <c r="C67" s="249"/>
      <c r="E67" s="265"/>
      <c r="F67" s="271"/>
      <c r="G67" s="271"/>
      <c r="H67" s="305"/>
      <c r="I67" s="268"/>
      <c r="K67" s="241"/>
    </row>
    <row r="68" spans="1:11" ht="12.75">
      <c r="A68" s="250"/>
      <c r="B68" s="251" t="s">
        <v>618</v>
      </c>
      <c r="C68" s="252"/>
      <c r="D68" s="252"/>
      <c r="E68" s="280"/>
      <c r="F68" s="271"/>
      <c r="G68" s="271"/>
      <c r="H68" s="305"/>
      <c r="I68" s="268"/>
      <c r="K68" s="241"/>
    </row>
    <row r="69" spans="1:11" ht="12.75">
      <c r="A69" s="250"/>
      <c r="B69" s="256" t="s">
        <v>619</v>
      </c>
      <c r="C69" s="257"/>
      <c r="E69" s="265"/>
      <c r="F69" s="271"/>
      <c r="G69" s="271"/>
      <c r="H69" s="305"/>
      <c r="I69" s="268"/>
      <c r="K69" s="241"/>
    </row>
    <row r="70" spans="1:11" ht="12.75">
      <c r="A70" s="250"/>
      <c r="B70" s="256" t="s">
        <v>620</v>
      </c>
      <c r="C70" s="257"/>
      <c r="E70" s="265"/>
      <c r="F70" s="271"/>
      <c r="G70" s="271"/>
      <c r="H70" s="305"/>
      <c r="I70" s="268"/>
      <c r="K70" s="241"/>
    </row>
    <row r="71" spans="1:11" ht="12.75">
      <c r="A71" s="259"/>
      <c r="B71" s="260" t="s">
        <v>621</v>
      </c>
      <c r="C71" s="261"/>
      <c r="E71" s="265"/>
      <c r="F71" s="271"/>
      <c r="G71" s="271"/>
      <c r="H71" s="305"/>
      <c r="I71" s="268"/>
      <c r="K71" s="241"/>
    </row>
    <row r="72" spans="1:11" ht="12.75">
      <c r="A72" s="3"/>
      <c r="B72" s="4"/>
      <c r="E72" s="265"/>
      <c r="F72" s="271"/>
      <c r="G72" s="271"/>
      <c r="H72" s="305"/>
      <c r="I72" s="268"/>
      <c r="K72" s="241"/>
    </row>
    <row r="73" spans="1:11" ht="12.75">
      <c r="A73" s="3"/>
      <c r="B73" s="4"/>
      <c r="E73" s="265"/>
      <c r="F73" s="271"/>
      <c r="G73" s="271"/>
      <c r="H73" s="305"/>
      <c r="I73" s="268"/>
      <c r="K73" s="241"/>
    </row>
    <row r="74" spans="1:11" ht="12.75">
      <c r="A74" s="3"/>
      <c r="B74" s="4"/>
      <c r="E74" s="265"/>
      <c r="F74" s="271"/>
      <c r="G74" s="271"/>
      <c r="H74" s="305"/>
      <c r="I74" s="268"/>
      <c r="K74" s="241"/>
    </row>
    <row r="75" spans="1:11" ht="12.75">
      <c r="A75" s="3"/>
      <c r="B75" s="4"/>
      <c r="E75" s="265"/>
      <c r="F75" s="271"/>
      <c r="G75" s="271"/>
      <c r="H75" s="305"/>
      <c r="I75" s="268"/>
      <c r="K75" s="241"/>
    </row>
    <row r="76" spans="1:11" ht="12.75">
      <c r="A76" s="3"/>
      <c r="B76" s="4"/>
      <c r="E76" s="265"/>
      <c r="F76" s="271"/>
      <c r="G76" s="271"/>
      <c r="H76" s="305"/>
      <c r="I76" s="268"/>
      <c r="K76" s="241"/>
    </row>
    <row r="77" spans="1:11" ht="12.75">
      <c r="A77" s="3"/>
      <c r="B77" s="4"/>
      <c r="E77" s="265"/>
      <c r="F77" s="271"/>
      <c r="G77" s="271"/>
      <c r="H77" s="305"/>
      <c r="I77" s="268"/>
      <c r="K77" s="241"/>
    </row>
    <row r="78" spans="1:11" ht="12.75">
      <c r="A78" s="3"/>
      <c r="B78" s="4"/>
      <c r="E78" s="265"/>
      <c r="F78" s="271"/>
      <c r="G78" s="271"/>
      <c r="H78" s="305"/>
      <c r="I78" s="268"/>
      <c r="K78" s="241"/>
    </row>
    <row r="79" spans="1:11" ht="12.75">
      <c r="A79" s="3"/>
      <c r="B79" s="4"/>
      <c r="E79" s="265"/>
      <c r="F79" s="271"/>
      <c r="G79" s="271"/>
      <c r="H79" s="305"/>
      <c r="I79" s="268"/>
      <c r="K79" s="241"/>
    </row>
    <row r="80" spans="1:11" ht="12.75">
      <c r="A80" s="3"/>
      <c r="B80" s="4"/>
      <c r="E80" s="265"/>
      <c r="F80" s="271"/>
      <c r="G80" s="271"/>
      <c r="H80" s="305"/>
      <c r="I80" s="268"/>
      <c r="K80" s="241"/>
    </row>
    <row r="81" spans="1:11" ht="12.75">
      <c r="A81" s="3"/>
      <c r="B81" s="4"/>
      <c r="E81" s="265"/>
      <c r="F81" s="271"/>
      <c r="G81" s="271"/>
      <c r="H81" s="305"/>
      <c r="I81" s="268"/>
      <c r="K81" s="241"/>
    </row>
    <row r="82" spans="1:11" ht="12.75">
      <c r="A82" s="3"/>
      <c r="B82" s="4"/>
      <c r="E82" s="265"/>
      <c r="F82" s="271"/>
      <c r="G82" s="271"/>
      <c r="H82" s="305"/>
      <c r="I82" s="268"/>
      <c r="K82" s="241"/>
    </row>
    <row r="83" spans="1:11" ht="12.75">
      <c r="A83" s="3"/>
      <c r="B83" s="4"/>
      <c r="E83" s="265"/>
      <c r="F83" s="271"/>
      <c r="G83" s="271"/>
      <c r="H83" s="305"/>
      <c r="I83" s="268"/>
      <c r="K83" s="241"/>
    </row>
    <row r="84" spans="1:11" ht="12.75">
      <c r="A84" s="3"/>
      <c r="B84" s="4"/>
      <c r="E84" s="265"/>
      <c r="F84" s="271"/>
      <c r="G84" s="271"/>
      <c r="H84" s="305"/>
      <c r="I84" s="268"/>
      <c r="K84" s="241"/>
    </row>
    <row r="85" spans="1:11" ht="12.75">
      <c r="A85" s="3"/>
      <c r="B85" s="4"/>
      <c r="E85" s="265"/>
      <c r="F85" s="271"/>
      <c r="G85" s="271"/>
      <c r="H85" s="305"/>
      <c r="I85" s="268"/>
      <c r="K85" s="241"/>
    </row>
    <row r="86" spans="1:11" ht="12.75">
      <c r="A86" s="3"/>
      <c r="B86" s="4"/>
      <c r="E86" s="265"/>
      <c r="F86" s="271"/>
      <c r="G86" s="271"/>
      <c r="H86" s="305"/>
      <c r="I86" s="268"/>
      <c r="K86" s="241"/>
    </row>
    <row r="87" spans="1:11" ht="12.75">
      <c r="A87" s="3"/>
      <c r="B87" s="4"/>
      <c r="E87" s="265"/>
      <c r="F87" s="271"/>
      <c r="G87" s="271"/>
      <c r="H87" s="305"/>
      <c r="I87" s="268"/>
      <c r="K87" s="241"/>
    </row>
    <row r="88" spans="1:11" ht="12.75">
      <c r="A88" s="3"/>
      <c r="B88" s="4"/>
      <c r="E88" s="265"/>
      <c r="F88" s="271"/>
      <c r="G88" s="271"/>
      <c r="H88" s="305"/>
      <c r="I88" s="268"/>
      <c r="K88" s="241"/>
    </row>
    <row r="89" spans="1:11" ht="12.75">
      <c r="A89" s="3"/>
      <c r="B89" s="4"/>
      <c r="E89" s="265"/>
      <c r="F89" s="271"/>
      <c r="G89" s="271"/>
      <c r="H89" s="305"/>
      <c r="I89" s="268"/>
      <c r="K89" s="241"/>
    </row>
    <row r="90" spans="1:11" ht="12.75">
      <c r="A90" s="3"/>
      <c r="B90" s="4"/>
      <c r="E90" s="265"/>
      <c r="F90" s="271"/>
      <c r="G90" s="271"/>
      <c r="H90" s="305"/>
      <c r="I90" s="268"/>
      <c r="K90" s="241"/>
    </row>
    <row r="91" spans="1:11" ht="12.75">
      <c r="A91" s="3"/>
      <c r="B91" s="4"/>
      <c r="E91" s="265"/>
      <c r="F91" s="271"/>
      <c r="G91" s="271"/>
      <c r="H91" s="305"/>
      <c r="I91" s="268"/>
      <c r="K91" s="241"/>
    </row>
    <row r="92" spans="1:11" ht="12.75">
      <c r="A92" s="3"/>
      <c r="B92" s="4"/>
      <c r="E92" s="265"/>
      <c r="F92" s="271"/>
      <c r="G92" s="271"/>
      <c r="H92" s="305"/>
      <c r="I92" s="268"/>
      <c r="K92" s="241"/>
    </row>
    <row r="93" spans="1:11" ht="12.75">
      <c r="A93" s="3"/>
      <c r="B93" s="4"/>
      <c r="E93" s="265"/>
      <c r="F93" s="271"/>
      <c r="G93" s="271"/>
      <c r="H93" s="305"/>
      <c r="I93" s="268"/>
      <c r="K93" s="241"/>
    </row>
    <row r="94" spans="1:11" ht="12.75">
      <c r="A94" s="3"/>
      <c r="B94" s="4"/>
      <c r="E94" s="265"/>
      <c r="F94" s="271"/>
      <c r="G94" s="271"/>
      <c r="H94" s="305"/>
      <c r="I94" s="268"/>
      <c r="K94" s="241"/>
    </row>
    <row r="95" spans="1:11" ht="12.75">
      <c r="A95" s="3"/>
      <c r="B95" s="4"/>
      <c r="E95" s="265"/>
      <c r="F95" s="271"/>
      <c r="G95" s="271"/>
      <c r="H95" s="305"/>
      <c r="I95" s="268"/>
      <c r="K95" s="241"/>
    </row>
    <row r="96" spans="1:11" ht="12.75">
      <c r="A96" s="3"/>
      <c r="B96" s="4"/>
      <c r="E96" s="265"/>
      <c r="F96" s="271"/>
      <c r="G96" s="271"/>
      <c r="H96" s="305"/>
      <c r="I96" s="268"/>
      <c r="K96" s="241"/>
    </row>
    <row r="97" spans="1:11" ht="12.75">
      <c r="A97" s="3"/>
      <c r="B97" s="4"/>
      <c r="E97" s="265"/>
      <c r="F97" s="271"/>
      <c r="G97" s="271"/>
      <c r="H97" s="305"/>
      <c r="I97" s="268"/>
      <c r="K97" s="241"/>
    </row>
    <row r="98" spans="1:11" ht="12.75">
      <c r="A98" s="3"/>
      <c r="B98" s="4"/>
      <c r="E98" s="265"/>
      <c r="F98" s="271"/>
      <c r="G98" s="271"/>
      <c r="H98" s="305"/>
      <c r="I98" s="268"/>
      <c r="K98" s="241"/>
    </row>
    <row r="99" spans="1:11" ht="12.75">
      <c r="A99" s="3"/>
      <c r="B99" s="4"/>
      <c r="E99" s="265"/>
      <c r="F99" s="271"/>
      <c r="G99" s="271"/>
      <c r="H99" s="305"/>
      <c r="I99" s="268"/>
      <c r="K99" s="241"/>
    </row>
    <row r="100" spans="1:11" ht="12.75">
      <c r="A100" s="3"/>
      <c r="B100" s="4"/>
      <c r="E100" s="265"/>
      <c r="F100" s="271"/>
      <c r="G100" s="271"/>
      <c r="H100" s="305"/>
      <c r="I100" s="268"/>
      <c r="K100" s="241"/>
    </row>
    <row r="101" spans="1:11" ht="12.75">
      <c r="A101" s="3"/>
      <c r="B101" s="4"/>
      <c r="E101" s="265"/>
      <c r="F101" s="271"/>
      <c r="G101" s="271"/>
      <c r="H101" s="305"/>
      <c r="I101" s="268"/>
      <c r="K101" s="241"/>
    </row>
    <row r="102" spans="1:11" ht="12.75">
      <c r="A102" s="3"/>
      <c r="B102" s="4"/>
      <c r="E102" s="265"/>
      <c r="F102" s="271"/>
      <c r="G102" s="271"/>
      <c r="H102" s="305"/>
      <c r="I102" s="268"/>
      <c r="K102" s="241"/>
    </row>
    <row r="103" spans="1:11" ht="12.75">
      <c r="A103" s="3"/>
      <c r="B103" s="4"/>
      <c r="E103" s="265"/>
      <c r="F103" s="271"/>
      <c r="G103" s="271"/>
      <c r="H103" s="305"/>
      <c r="I103" s="268"/>
      <c r="K103" s="241"/>
    </row>
    <row r="104" spans="1:11" ht="12.75">
      <c r="A104" s="3"/>
      <c r="B104" s="4"/>
      <c r="E104" s="265"/>
      <c r="F104" s="271"/>
      <c r="G104" s="271"/>
      <c r="H104" s="305"/>
      <c r="I104" s="268"/>
      <c r="K104" s="241"/>
    </row>
    <row r="105" spans="1:11" ht="12.75">
      <c r="A105" s="3"/>
      <c r="B105" s="4"/>
      <c r="E105" s="265"/>
      <c r="F105" s="271"/>
      <c r="G105" s="271"/>
      <c r="H105" s="305"/>
      <c r="I105" s="268"/>
      <c r="K105" s="241"/>
    </row>
    <row r="106" spans="1:11" ht="12.75">
      <c r="A106" s="3"/>
      <c r="B106" s="4"/>
      <c r="E106" s="265"/>
      <c r="F106" s="271"/>
      <c r="G106" s="271"/>
      <c r="H106" s="305"/>
      <c r="I106" s="268"/>
      <c r="K106" s="241"/>
    </row>
    <row r="107" spans="1:11" ht="12.75">
      <c r="A107" s="3"/>
      <c r="B107" s="4"/>
      <c r="E107" s="265"/>
      <c r="F107" s="271"/>
      <c r="G107" s="271"/>
      <c r="H107" s="305"/>
      <c r="I107" s="268"/>
      <c r="K107" s="241"/>
    </row>
    <row r="108" spans="1:11" ht="12.75">
      <c r="A108" s="3"/>
      <c r="B108" s="4"/>
      <c r="E108" s="265"/>
      <c r="F108" s="271"/>
      <c r="G108" s="271"/>
      <c r="H108" s="305"/>
      <c r="I108" s="268"/>
      <c r="K108" s="241"/>
    </row>
    <row r="109" spans="1:11" ht="12.75">
      <c r="A109" s="3"/>
      <c r="B109" s="4"/>
      <c r="E109" s="265"/>
      <c r="F109" s="271"/>
      <c r="G109" s="271"/>
      <c r="H109" s="305"/>
      <c r="I109" s="268"/>
      <c r="K109" s="241"/>
    </row>
    <row r="110" spans="1:11" ht="12.75">
      <c r="A110" s="3"/>
      <c r="B110" s="4"/>
      <c r="E110" s="265"/>
      <c r="F110" s="271"/>
      <c r="G110" s="271"/>
      <c r="H110" s="305"/>
      <c r="I110" s="268"/>
      <c r="K110" s="241"/>
    </row>
    <row r="111" spans="1:11" ht="12.75">
      <c r="A111" s="3"/>
      <c r="B111" s="4"/>
      <c r="E111" s="265"/>
      <c r="F111" s="271"/>
      <c r="G111" s="271"/>
      <c r="H111" s="305"/>
      <c r="I111" s="268"/>
      <c r="K111" s="241"/>
    </row>
    <row r="112" spans="1:11" ht="12.75">
      <c r="A112" s="3"/>
      <c r="B112" s="4"/>
      <c r="E112" s="265"/>
      <c r="F112" s="271"/>
      <c r="G112" s="271"/>
      <c r="H112" s="305"/>
      <c r="I112" s="268"/>
      <c r="K112" s="241"/>
    </row>
    <row r="113" spans="1:11" ht="12.75">
      <c r="A113" s="3"/>
      <c r="B113" s="4"/>
      <c r="E113" s="265"/>
      <c r="F113" s="271"/>
      <c r="G113" s="271"/>
      <c r="H113" s="305"/>
      <c r="I113" s="268"/>
      <c r="K113" s="241"/>
    </row>
    <row r="114" spans="1:11" ht="12.75">
      <c r="A114" s="3"/>
      <c r="B114" s="4"/>
      <c r="E114" s="265"/>
      <c r="F114" s="271"/>
      <c r="G114" s="271"/>
      <c r="H114" s="305"/>
      <c r="I114" s="268"/>
      <c r="K114" s="241"/>
    </row>
    <row r="115" spans="1:11" ht="12.75">
      <c r="A115" s="3"/>
      <c r="B115" s="4"/>
      <c r="E115" s="265"/>
      <c r="F115" s="271"/>
      <c r="G115" s="271"/>
      <c r="H115" s="305"/>
      <c r="I115" s="268"/>
      <c r="K115" s="241"/>
    </row>
    <row r="116" spans="1:11" ht="12.75">
      <c r="A116" s="3"/>
      <c r="B116" s="4"/>
      <c r="E116" s="265"/>
      <c r="F116" s="271"/>
      <c r="G116" s="271"/>
      <c r="H116" s="305"/>
      <c r="I116" s="268"/>
      <c r="K116" s="241"/>
    </row>
    <row r="117" spans="1:11" ht="12.75">
      <c r="A117" s="3"/>
      <c r="B117" s="4"/>
      <c r="E117" s="265"/>
      <c r="F117" s="271"/>
      <c r="G117" s="271"/>
      <c r="H117" s="305"/>
      <c r="I117" s="268"/>
      <c r="K117" s="241"/>
    </row>
    <row r="118" spans="1:11" ht="12.75">
      <c r="A118" s="3"/>
      <c r="B118" s="4"/>
      <c r="E118" s="265"/>
      <c r="F118" s="271"/>
      <c r="G118" s="271"/>
      <c r="H118" s="305"/>
      <c r="I118" s="268"/>
      <c r="K118" s="241"/>
    </row>
    <row r="119" spans="1:11" ht="12.75">
      <c r="A119" s="3"/>
      <c r="B119" s="4"/>
      <c r="E119" s="265"/>
      <c r="F119" s="271"/>
      <c r="G119" s="271"/>
      <c r="H119" s="305"/>
      <c r="I119" s="268"/>
      <c r="K119" s="241"/>
    </row>
    <row r="120" spans="1:11" ht="12.75">
      <c r="A120" s="3"/>
      <c r="B120" s="4"/>
      <c r="E120" s="265"/>
      <c r="F120" s="271"/>
      <c r="G120" s="271"/>
      <c r="H120" s="305"/>
      <c r="I120" s="268"/>
      <c r="K120" s="241"/>
    </row>
    <row r="121" spans="1:11" ht="12.75">
      <c r="A121" s="3"/>
      <c r="B121" s="4"/>
      <c r="E121" s="265"/>
      <c r="F121" s="271"/>
      <c r="G121" s="271"/>
      <c r="H121" s="305"/>
      <c r="I121" s="268"/>
      <c r="K121" s="241"/>
    </row>
    <row r="122" spans="1:11" ht="12.75">
      <c r="A122" s="3"/>
      <c r="B122" s="4"/>
      <c r="E122" s="265"/>
      <c r="F122" s="271"/>
      <c r="G122" s="271"/>
      <c r="H122" s="305"/>
      <c r="I122" s="268"/>
      <c r="K122" s="241"/>
    </row>
    <row r="123" spans="1:11" ht="12.75">
      <c r="A123" s="3"/>
      <c r="B123" s="4"/>
      <c r="E123" s="265"/>
      <c r="F123" s="286"/>
      <c r="G123" s="287"/>
      <c r="H123" s="305"/>
      <c r="I123" s="268"/>
      <c r="K123" s="241"/>
    </row>
    <row r="124" spans="1:11" ht="12.75">
      <c r="A124" s="3"/>
      <c r="B124" s="4"/>
      <c r="E124" s="265"/>
      <c r="F124" s="288"/>
      <c r="G124" s="287"/>
      <c r="H124" s="305"/>
      <c r="I124" s="268"/>
      <c r="K124" s="241"/>
    </row>
    <row r="125" spans="1:11" ht="12.75">
      <c r="A125" s="3"/>
      <c r="B125" s="4"/>
      <c r="E125" s="265"/>
      <c r="F125" s="288"/>
      <c r="G125" s="287"/>
      <c r="H125" s="305"/>
      <c r="I125" s="268"/>
      <c r="K125" s="241"/>
    </row>
    <row r="126" spans="1:11" ht="12.75">
      <c r="A126" s="3"/>
      <c r="B126" s="4"/>
      <c r="E126" s="265"/>
      <c r="F126" s="288"/>
      <c r="G126" s="287"/>
      <c r="H126" s="305"/>
      <c r="I126" s="268"/>
      <c r="K126" s="241"/>
    </row>
    <row r="127" spans="1:11" ht="12.75">
      <c r="A127" s="3"/>
      <c r="B127" s="4"/>
      <c r="E127" s="265"/>
      <c r="F127" s="288"/>
      <c r="G127" s="287"/>
      <c r="H127" s="305"/>
      <c r="I127" s="268"/>
      <c r="K127" s="241"/>
    </row>
    <row r="128" spans="1:11" ht="12.75">
      <c r="A128" s="3"/>
      <c r="B128" s="4"/>
      <c r="E128" s="265"/>
      <c r="F128" s="288"/>
      <c r="G128" s="287"/>
      <c r="H128" s="305"/>
      <c r="I128" s="268"/>
      <c r="K128" s="241"/>
    </row>
    <row r="129" spans="1:11" ht="12.75">
      <c r="A129" s="3"/>
      <c r="B129" s="4"/>
      <c r="E129" s="265"/>
      <c r="F129" s="288"/>
      <c r="G129" s="287"/>
      <c r="H129" s="305"/>
      <c r="I129" s="268"/>
      <c r="K129" s="241"/>
    </row>
    <row r="130" spans="1:11" ht="12.75">
      <c r="A130" s="3"/>
      <c r="B130" s="4"/>
      <c r="E130" s="265"/>
      <c r="F130" s="288"/>
      <c r="G130" s="287"/>
      <c r="H130" s="305"/>
      <c r="I130" s="268"/>
      <c r="K130" s="241"/>
    </row>
    <row r="131" spans="1:11" ht="12.75">
      <c r="A131" s="3"/>
      <c r="B131" s="4"/>
      <c r="E131" s="265"/>
      <c r="F131" s="288"/>
      <c r="G131" s="287"/>
      <c r="H131" s="305"/>
      <c r="I131" s="268"/>
      <c r="K131" s="241"/>
    </row>
    <row r="132" spans="1:11" ht="12.75">
      <c r="A132" s="3"/>
      <c r="B132" s="4"/>
      <c r="E132" s="265"/>
      <c r="F132" s="288"/>
      <c r="G132" s="287"/>
      <c r="H132" s="305"/>
      <c r="I132" s="268"/>
      <c r="K132" s="241"/>
    </row>
    <row r="133" spans="1:11" ht="12.75">
      <c r="A133" s="3"/>
      <c r="B133" s="4"/>
      <c r="E133" s="265"/>
      <c r="F133" s="288"/>
      <c r="G133" s="287"/>
      <c r="H133" s="305"/>
      <c r="I133" s="268"/>
      <c r="K133" s="241"/>
    </row>
    <row r="134" spans="1:11" ht="12.75">
      <c r="A134" s="3"/>
      <c r="B134" s="4"/>
      <c r="E134" s="265"/>
      <c r="F134" s="288"/>
      <c r="G134" s="287"/>
      <c r="H134" s="305"/>
      <c r="I134" s="268"/>
      <c r="K134" s="241"/>
    </row>
    <row r="135" spans="1:11" ht="12.75">
      <c r="A135" s="3"/>
      <c r="B135" s="4"/>
      <c r="E135" s="265"/>
      <c r="F135" s="288"/>
      <c r="G135" s="287"/>
      <c r="H135" s="305"/>
      <c r="I135" s="268"/>
      <c r="K135" s="241"/>
    </row>
    <row r="136" spans="1:11" ht="12.75">
      <c r="A136" s="3"/>
      <c r="B136" s="4"/>
      <c r="E136" s="265"/>
      <c r="F136" s="288"/>
      <c r="G136" s="287"/>
      <c r="H136" s="305"/>
      <c r="I136" s="268"/>
      <c r="K136" s="241"/>
    </row>
    <row r="137" spans="1:11" ht="12.75">
      <c r="A137" s="3"/>
      <c r="B137" s="4"/>
      <c r="E137" s="265"/>
      <c r="F137" s="288"/>
      <c r="G137" s="287"/>
      <c r="H137" s="305"/>
      <c r="I137" s="268"/>
      <c r="K137" s="241"/>
    </row>
    <row r="138" spans="1:11" ht="12.75">
      <c r="A138" s="3"/>
      <c r="B138" s="4"/>
      <c r="E138" s="265"/>
      <c r="F138" s="288"/>
      <c r="G138" s="287"/>
      <c r="H138" s="305"/>
      <c r="I138" s="268"/>
      <c r="K138" s="241"/>
    </row>
    <row r="139" spans="1:11" ht="12.75">
      <c r="A139" s="3"/>
      <c r="B139" s="4"/>
      <c r="E139" s="265"/>
      <c r="F139" s="288"/>
      <c r="G139" s="287"/>
      <c r="H139" s="305"/>
      <c r="I139" s="268"/>
      <c r="K139" s="241"/>
    </row>
    <row r="140" spans="1:11" ht="12.75">
      <c r="A140" s="3"/>
      <c r="B140" s="4"/>
      <c r="E140" s="265"/>
      <c r="F140" s="288"/>
      <c r="G140" s="287"/>
      <c r="H140" s="305"/>
      <c r="I140" s="268"/>
      <c r="K140" s="241"/>
    </row>
    <row r="141" spans="1:11" ht="12.75">
      <c r="A141" s="3"/>
      <c r="B141" s="4"/>
      <c r="E141" s="265"/>
      <c r="F141" s="288"/>
      <c r="G141" s="287"/>
      <c r="H141" s="305"/>
      <c r="I141" s="268"/>
      <c r="K141" s="241"/>
    </row>
    <row r="142" spans="1:11" ht="12.75">
      <c r="A142" s="3"/>
      <c r="B142" s="4"/>
      <c r="E142" s="265"/>
      <c r="F142" s="288"/>
      <c r="G142" s="287"/>
      <c r="H142" s="305"/>
      <c r="I142" s="268"/>
      <c r="K142" s="241"/>
    </row>
    <row r="143" spans="1:11" ht="12.75">
      <c r="A143" s="3"/>
      <c r="B143" s="4"/>
      <c r="E143" s="265"/>
      <c r="F143" s="288"/>
      <c r="G143" s="287"/>
      <c r="H143" s="305"/>
      <c r="I143" s="268"/>
      <c r="K143" s="241"/>
    </row>
    <row r="144" spans="1:11" ht="12.75">
      <c r="A144" s="3"/>
      <c r="B144" s="4"/>
      <c r="E144" s="265"/>
      <c r="F144" s="288"/>
      <c r="G144" s="287"/>
      <c r="H144" s="305"/>
      <c r="I144" s="268"/>
      <c r="K144" s="241"/>
    </row>
    <row r="145" spans="1:11" ht="12.75">
      <c r="A145" s="3"/>
      <c r="B145" s="4"/>
      <c r="E145" s="265"/>
      <c r="F145" s="288"/>
      <c r="G145" s="287"/>
      <c r="H145" s="305"/>
      <c r="I145" s="268"/>
      <c r="K145" s="241"/>
    </row>
    <row r="146" spans="1:11" ht="12.75">
      <c r="A146" s="3"/>
      <c r="B146" s="4"/>
      <c r="E146" s="265"/>
      <c r="F146" s="288"/>
      <c r="G146" s="287"/>
      <c r="H146" s="305"/>
      <c r="I146" s="268"/>
      <c r="K146" s="241"/>
    </row>
    <row r="147" spans="1:11" ht="12.75">
      <c r="A147" s="3"/>
      <c r="B147" s="4"/>
      <c r="E147" s="265"/>
      <c r="F147" s="288"/>
      <c r="G147" s="287"/>
      <c r="H147" s="305"/>
      <c r="I147" s="268"/>
      <c r="K147" s="241"/>
    </row>
    <row r="148" spans="1:11" ht="12.75">
      <c r="A148" s="3"/>
      <c r="B148" s="4"/>
      <c r="E148" s="265"/>
      <c r="F148" s="288"/>
      <c r="G148" s="287"/>
      <c r="H148" s="305"/>
      <c r="I148" s="268"/>
      <c r="K148" s="241"/>
    </row>
    <row r="149" spans="1:11" ht="12.75">
      <c r="A149" s="3"/>
      <c r="B149" s="4"/>
      <c r="E149" s="265"/>
      <c r="F149" s="288"/>
      <c r="G149" s="287"/>
      <c r="H149" s="305"/>
      <c r="I149" s="268"/>
      <c r="K149" s="241"/>
    </row>
    <row r="150" spans="1:11" ht="12.75">
      <c r="A150" s="3"/>
      <c r="B150" s="4"/>
      <c r="E150" s="265"/>
      <c r="F150" s="288"/>
      <c r="G150" s="287"/>
      <c r="H150" s="305"/>
      <c r="I150" s="268"/>
      <c r="K150" s="241"/>
    </row>
    <row r="151" spans="1:11" ht="12.75">
      <c r="A151" s="3"/>
      <c r="B151" s="4"/>
      <c r="E151" s="265"/>
      <c r="F151" s="288"/>
      <c r="G151" s="287"/>
      <c r="H151" s="305"/>
      <c r="I151" s="268"/>
      <c r="K151" s="241"/>
    </row>
    <row r="152" spans="1:11" ht="12.75">
      <c r="A152" s="3"/>
      <c r="B152" s="4"/>
      <c r="E152" s="265"/>
      <c r="F152" s="288"/>
      <c r="G152" s="287"/>
      <c r="H152" s="305"/>
      <c r="I152" s="268"/>
      <c r="K152" s="241"/>
    </row>
    <row r="153" spans="1:11" ht="12.75">
      <c r="A153" s="3"/>
      <c r="B153" s="4"/>
      <c r="E153" s="265"/>
      <c r="F153" s="288"/>
      <c r="G153" s="287"/>
      <c r="H153" s="305"/>
      <c r="I153" s="268"/>
      <c r="K153" s="241"/>
    </row>
    <row r="154" spans="1:11" ht="12.75">
      <c r="A154" s="3"/>
      <c r="B154" s="4"/>
      <c r="E154" s="265"/>
      <c r="F154" s="288"/>
      <c r="G154" s="287"/>
      <c r="H154" s="305"/>
      <c r="I154" s="268"/>
      <c r="K154" s="241"/>
    </row>
    <row r="155" spans="1:11" ht="12.75">
      <c r="A155" s="3"/>
      <c r="B155" s="4"/>
      <c r="E155" s="265"/>
      <c r="F155" s="288"/>
      <c r="G155" s="287"/>
      <c r="H155" s="305"/>
      <c r="I155" s="268"/>
      <c r="K155" s="241"/>
    </row>
    <row r="156" spans="1:11" ht="12.75">
      <c r="A156" s="3"/>
      <c r="B156" s="4"/>
      <c r="E156" s="265"/>
      <c r="F156" s="288"/>
      <c r="G156" s="287"/>
      <c r="H156" s="305"/>
      <c r="I156" s="268"/>
      <c r="K156" s="241"/>
    </row>
    <row r="157" spans="1:11" ht="12.75">
      <c r="A157" s="3"/>
      <c r="B157" s="4"/>
      <c r="E157" s="265"/>
      <c r="F157" s="288"/>
      <c r="G157" s="287"/>
      <c r="H157" s="305"/>
      <c r="I157" s="268"/>
      <c r="K157" s="241"/>
    </row>
    <row r="158" spans="1:11" ht="12.75">
      <c r="A158" s="3"/>
      <c r="B158" s="4"/>
      <c r="E158" s="265"/>
      <c r="F158" s="288"/>
      <c r="G158" s="287"/>
      <c r="H158" s="305"/>
      <c r="I158" s="268"/>
      <c r="K158" s="241"/>
    </row>
    <row r="159" spans="1:11" ht="12.75">
      <c r="A159" s="3"/>
      <c r="B159" s="4"/>
      <c r="E159" s="265"/>
      <c r="F159" s="288"/>
      <c r="G159" s="287"/>
      <c r="H159" s="305"/>
      <c r="I159" s="268"/>
      <c r="K159" s="241"/>
    </row>
    <row r="160" spans="1:11" ht="12.75">
      <c r="A160" s="3"/>
      <c r="B160" s="4"/>
      <c r="E160" s="265"/>
      <c r="F160" s="288"/>
      <c r="G160" s="287"/>
      <c r="H160" s="305"/>
      <c r="I160" s="268"/>
      <c r="K160" s="241"/>
    </row>
    <row r="161" spans="1:11" ht="12.75">
      <c r="A161" s="3"/>
      <c r="B161" s="4"/>
      <c r="E161" s="265"/>
      <c r="F161" s="288"/>
      <c r="G161" s="287"/>
      <c r="H161" s="305"/>
      <c r="I161" s="268"/>
      <c r="K161" s="241"/>
    </row>
    <row r="162" spans="1:11" ht="12.75">
      <c r="A162" s="3"/>
      <c r="B162" s="4"/>
      <c r="E162" s="265"/>
      <c r="F162" s="288"/>
      <c r="G162" s="287"/>
      <c r="H162" s="305"/>
      <c r="I162" s="268"/>
      <c r="K162" s="241"/>
    </row>
    <row r="163" spans="1:11" ht="12.75">
      <c r="A163" s="3"/>
      <c r="B163" s="4"/>
      <c r="E163" s="265"/>
      <c r="F163" s="288"/>
      <c r="G163" s="287"/>
      <c r="H163" s="305"/>
      <c r="I163" s="268"/>
      <c r="K163" s="241"/>
    </row>
    <row r="164" spans="1:11" ht="12.75">
      <c r="A164" s="3"/>
      <c r="B164" s="4"/>
      <c r="E164" s="265"/>
      <c r="F164" s="288"/>
      <c r="G164" s="287"/>
      <c r="H164" s="305"/>
      <c r="I164" s="268"/>
      <c r="K164" s="241"/>
    </row>
    <row r="165" spans="1:11" ht="12.75">
      <c r="A165" s="3"/>
      <c r="B165" s="4"/>
      <c r="E165" s="265"/>
      <c r="F165" s="288"/>
      <c r="G165" s="287"/>
      <c r="H165" s="305"/>
      <c r="I165" s="268"/>
      <c r="K165" s="241"/>
    </row>
    <row r="166" spans="1:11" ht="12.75">
      <c r="A166" s="3"/>
      <c r="B166" s="4"/>
      <c r="E166" s="265"/>
      <c r="F166" s="288"/>
      <c r="G166" s="287"/>
      <c r="H166" s="305"/>
      <c r="I166" s="268"/>
      <c r="K166" s="241"/>
    </row>
    <row r="167" spans="1:11" ht="12.75">
      <c r="A167" s="3"/>
      <c r="B167" s="4"/>
      <c r="E167" s="265"/>
      <c r="F167" s="288"/>
      <c r="G167" s="287"/>
      <c r="H167" s="305"/>
      <c r="I167" s="268"/>
      <c r="K167" s="241"/>
    </row>
    <row r="168" spans="1:11" ht="12.75">
      <c r="A168" s="3"/>
      <c r="B168" s="4"/>
      <c r="E168" s="265"/>
      <c r="F168" s="288"/>
      <c r="G168" s="287"/>
      <c r="H168" s="305"/>
      <c r="I168" s="268"/>
      <c r="K168" s="241"/>
    </row>
    <row r="169" spans="1:11" ht="12.75">
      <c r="A169" s="3"/>
      <c r="B169" s="4"/>
      <c r="E169" s="265"/>
      <c r="F169" s="288"/>
      <c r="G169" s="287"/>
      <c r="H169" s="305"/>
      <c r="I169" s="268"/>
      <c r="K169" s="241"/>
    </row>
    <row r="170" spans="1:11" ht="12.75">
      <c r="A170" s="3"/>
      <c r="B170" s="4"/>
      <c r="E170" s="265"/>
      <c r="F170" s="288"/>
      <c r="G170" s="287"/>
      <c r="H170" s="305"/>
      <c r="I170" s="268"/>
      <c r="K170" s="241"/>
    </row>
    <row r="171" spans="1:11" ht="12.75">
      <c r="A171" s="3"/>
      <c r="B171" s="4"/>
      <c r="E171" s="265"/>
      <c r="F171" s="288"/>
      <c r="G171" s="287"/>
      <c r="H171" s="305"/>
      <c r="I171" s="268"/>
      <c r="K171" s="241"/>
    </row>
    <row r="172" spans="1:11" ht="12.75">
      <c r="A172" s="3"/>
      <c r="B172" s="4"/>
      <c r="E172" s="265"/>
      <c r="F172" s="288"/>
      <c r="G172" s="287"/>
      <c r="H172" s="305"/>
      <c r="I172" s="268"/>
      <c r="K172" s="241"/>
    </row>
    <row r="173" spans="1:11" ht="12.75">
      <c r="A173" s="3"/>
      <c r="B173" s="4"/>
      <c r="E173" s="265"/>
      <c r="F173" s="288"/>
      <c r="G173" s="287"/>
      <c r="H173" s="305"/>
      <c r="I173" s="268"/>
      <c r="K173" s="241"/>
    </row>
    <row r="174" spans="1:11" ht="12.75">
      <c r="A174" s="3"/>
      <c r="B174" s="4"/>
      <c r="E174" s="265"/>
      <c r="F174" s="288"/>
      <c r="G174" s="287"/>
      <c r="H174" s="305"/>
      <c r="I174" s="268"/>
      <c r="K174" s="241"/>
    </row>
    <row r="175" spans="1:11" ht="12.75">
      <c r="A175" s="3"/>
      <c r="B175" s="4"/>
      <c r="E175" s="265"/>
      <c r="F175" s="288"/>
      <c r="G175" s="287"/>
      <c r="H175" s="305"/>
      <c r="I175" s="268"/>
      <c r="K175" s="241"/>
    </row>
    <row r="176" spans="1:11" ht="12.75">
      <c r="A176" s="3"/>
      <c r="B176" s="4"/>
      <c r="E176" s="265"/>
      <c r="F176" s="288"/>
      <c r="G176" s="287"/>
      <c r="H176" s="305"/>
      <c r="I176" s="268"/>
      <c r="K176" s="241"/>
    </row>
    <row r="177" spans="1:11" ht="12.75">
      <c r="A177" s="3"/>
      <c r="B177" s="4"/>
      <c r="E177" s="265"/>
      <c r="F177" s="288"/>
      <c r="G177" s="287"/>
      <c r="H177" s="305"/>
      <c r="I177" s="268"/>
      <c r="K177" s="241"/>
    </row>
    <row r="178" spans="1:11" ht="12.75">
      <c r="A178" s="3"/>
      <c r="B178" s="4"/>
      <c r="E178" s="265"/>
      <c r="F178" s="288"/>
      <c r="G178" s="287"/>
      <c r="H178" s="305"/>
      <c r="I178" s="268"/>
      <c r="K178" s="241"/>
    </row>
    <row r="179" spans="1:11" ht="12.75">
      <c r="A179" s="3"/>
      <c r="B179" s="4"/>
      <c r="E179" s="265"/>
      <c r="F179" s="288"/>
      <c r="G179" s="287"/>
      <c r="H179" s="305"/>
      <c r="I179" s="268"/>
      <c r="K179" s="241"/>
    </row>
    <row r="180" spans="1:11" ht="12.75">
      <c r="A180" s="3"/>
      <c r="B180" s="4"/>
      <c r="E180" s="265"/>
      <c r="F180" s="288"/>
      <c r="G180" s="287"/>
      <c r="H180" s="305"/>
      <c r="I180" s="268"/>
      <c r="K180" s="241"/>
    </row>
    <row r="181" spans="1:11" ht="12.75">
      <c r="A181" s="3"/>
      <c r="B181" s="4"/>
      <c r="E181" s="265"/>
      <c r="F181" s="288"/>
      <c r="G181" s="287"/>
      <c r="H181" s="305"/>
      <c r="I181" s="268"/>
      <c r="K181" s="241"/>
    </row>
    <row r="182" spans="1:11" ht="12.75">
      <c r="A182" s="3"/>
      <c r="B182" s="4"/>
      <c r="E182" s="265"/>
      <c r="F182" s="288"/>
      <c r="G182" s="287"/>
      <c r="H182" s="305"/>
      <c r="I182" s="268"/>
      <c r="K182" s="241"/>
    </row>
    <row r="183" spans="1:11" ht="12.75">
      <c r="A183" s="3"/>
      <c r="B183" s="4"/>
      <c r="E183" s="265"/>
      <c r="F183" s="288"/>
      <c r="G183" s="287"/>
      <c r="H183" s="305"/>
      <c r="I183" s="268"/>
      <c r="K183" s="241"/>
    </row>
    <row r="184" spans="1:11" ht="12.75">
      <c r="A184" s="3"/>
      <c r="B184" s="4"/>
      <c r="E184" s="265"/>
      <c r="F184" s="288"/>
      <c r="G184" s="287"/>
      <c r="H184" s="305"/>
      <c r="I184" s="268"/>
      <c r="K184" s="241"/>
    </row>
    <row r="185" spans="1:11" ht="12.75">
      <c r="A185" s="3"/>
      <c r="B185" s="4"/>
      <c r="E185" s="265"/>
      <c r="F185" s="288"/>
      <c r="G185" s="287"/>
      <c r="H185" s="305"/>
      <c r="I185" s="268"/>
      <c r="K185" s="241"/>
    </row>
    <row r="186" spans="1:11" ht="12.75">
      <c r="A186" s="3"/>
      <c r="B186" s="4"/>
      <c r="E186" s="265"/>
      <c r="F186" s="288"/>
      <c r="G186" s="287"/>
      <c r="H186" s="305"/>
      <c r="I186" s="268"/>
      <c r="K186" s="241"/>
    </row>
    <row r="187" spans="1:11" ht="12.75">
      <c r="A187" s="3"/>
      <c r="B187" s="4"/>
      <c r="E187" s="265"/>
      <c r="F187" s="288"/>
      <c r="G187" s="287"/>
      <c r="H187" s="305"/>
      <c r="I187" s="268"/>
      <c r="K187" s="241"/>
    </row>
    <row r="188" spans="1:11" ht="12.75">
      <c r="A188" s="3"/>
      <c r="B188" s="4"/>
      <c r="E188" s="265"/>
      <c r="F188" s="288"/>
      <c r="G188" s="287"/>
      <c r="H188" s="305"/>
      <c r="I188" s="268"/>
      <c r="K188" s="241"/>
    </row>
    <row r="189" spans="1:11" ht="12.75">
      <c r="A189" s="3"/>
      <c r="B189" s="4"/>
      <c r="E189" s="265"/>
      <c r="F189" s="288"/>
      <c r="G189" s="287"/>
      <c r="H189" s="305"/>
      <c r="I189" s="268"/>
      <c r="K189" s="241"/>
    </row>
    <row r="190" spans="1:11" ht="12.75">
      <c r="A190" s="3"/>
      <c r="B190" s="4"/>
      <c r="E190" s="265"/>
      <c r="F190" s="288"/>
      <c r="G190" s="287"/>
      <c r="H190" s="305"/>
      <c r="I190" s="268"/>
      <c r="K190" s="241"/>
    </row>
    <row r="191" spans="1:11" ht="12.75">
      <c r="A191" s="3"/>
      <c r="B191" s="4"/>
      <c r="E191" s="265"/>
      <c r="F191" s="288"/>
      <c r="G191" s="287"/>
      <c r="H191" s="305"/>
      <c r="I191" s="268"/>
      <c r="K191" s="241"/>
    </row>
    <row r="192" spans="1:11" ht="12.75">
      <c r="A192" s="3"/>
      <c r="B192" s="4"/>
      <c r="E192" s="265"/>
      <c r="F192" s="288"/>
      <c r="G192" s="287"/>
      <c r="H192" s="305"/>
      <c r="I192" s="268"/>
      <c r="K192" s="241"/>
    </row>
    <row r="193" spans="1:11" ht="12.75">
      <c r="A193" s="3"/>
      <c r="B193" s="4"/>
      <c r="E193" s="265"/>
      <c r="F193" s="288"/>
      <c r="G193" s="287"/>
      <c r="H193" s="305"/>
      <c r="I193" s="268"/>
      <c r="K193" s="241"/>
    </row>
    <row r="194" spans="1:11" ht="12.75">
      <c r="A194" s="3"/>
      <c r="B194" s="4"/>
      <c r="E194" s="265"/>
      <c r="F194" s="288"/>
      <c r="G194" s="287"/>
      <c r="H194" s="305"/>
      <c r="I194" s="268"/>
      <c r="K194" s="241"/>
    </row>
    <row r="195" spans="1:11" ht="12.75">
      <c r="A195" s="3"/>
      <c r="B195" s="4"/>
      <c r="E195" s="265"/>
      <c r="F195" s="288"/>
      <c r="G195" s="287"/>
      <c r="H195" s="305"/>
      <c r="I195" s="268"/>
      <c r="K195" s="241"/>
    </row>
    <row r="196" spans="1:11" ht="12.75">
      <c r="A196" s="3"/>
      <c r="B196" s="4"/>
      <c r="E196" s="265"/>
      <c r="F196" s="288"/>
      <c r="G196" s="287"/>
      <c r="H196" s="305"/>
      <c r="I196" s="268"/>
      <c r="K196" s="241"/>
    </row>
    <row r="197" spans="1:11" ht="12.75">
      <c r="A197" s="3"/>
      <c r="B197" s="4"/>
      <c r="E197" s="265"/>
      <c r="F197" s="288"/>
      <c r="G197" s="287"/>
      <c r="H197" s="305"/>
      <c r="I197" s="268"/>
      <c r="K197" s="241"/>
    </row>
    <row r="198" spans="1:11" ht="12.75">
      <c r="A198" s="3"/>
      <c r="B198" s="4"/>
      <c r="E198" s="265"/>
      <c r="F198" s="288"/>
      <c r="G198" s="287"/>
      <c r="H198" s="305"/>
      <c r="I198" s="268"/>
      <c r="K198" s="241"/>
    </row>
    <row r="199" spans="1:11" ht="12.75">
      <c r="A199" s="3"/>
      <c r="B199" s="4"/>
      <c r="E199" s="265"/>
      <c r="F199" s="288"/>
      <c r="G199" s="287"/>
      <c r="H199" s="305"/>
      <c r="I199" s="268"/>
      <c r="K199" s="241"/>
    </row>
    <row r="200" spans="1:11" ht="12.75">
      <c r="A200" s="3"/>
      <c r="B200" s="4"/>
      <c r="E200" s="265"/>
      <c r="F200" s="288"/>
      <c r="G200" s="287"/>
      <c r="H200" s="305"/>
      <c r="I200" s="268"/>
      <c r="K200" s="241"/>
    </row>
    <row r="201" spans="1:11" ht="12.75">
      <c r="A201" s="3"/>
      <c r="B201" s="4"/>
      <c r="E201" s="265"/>
      <c r="F201" s="288"/>
      <c r="G201" s="287"/>
      <c r="H201" s="305"/>
      <c r="I201" s="268"/>
      <c r="K201" s="241"/>
    </row>
    <row r="202" spans="1:11" ht="12.75">
      <c r="A202" s="3"/>
      <c r="B202" s="4"/>
      <c r="E202" s="265"/>
      <c r="F202" s="288"/>
      <c r="G202" s="287"/>
      <c r="H202" s="305"/>
      <c r="I202" s="268"/>
      <c r="K202" s="241"/>
    </row>
    <row r="203" spans="1:11" ht="12.75">
      <c r="A203" s="3"/>
      <c r="B203" s="4"/>
      <c r="E203" s="265"/>
      <c r="F203" s="288"/>
      <c r="G203" s="287"/>
      <c r="H203" s="305"/>
      <c r="I203" s="268"/>
      <c r="K203" s="241"/>
    </row>
    <row r="204" spans="1:11" ht="12.75">
      <c r="A204" s="3"/>
      <c r="B204" s="4"/>
      <c r="E204" s="265"/>
      <c r="F204" s="288"/>
      <c r="G204" s="287"/>
      <c r="H204" s="305"/>
      <c r="I204" s="268"/>
      <c r="K204" s="241"/>
    </row>
    <row r="205" spans="1:11" ht="12.75">
      <c r="A205" s="3"/>
      <c r="B205" s="4"/>
      <c r="E205" s="265"/>
      <c r="F205" s="288"/>
      <c r="G205" s="287"/>
      <c r="H205" s="305"/>
      <c r="I205" s="268"/>
      <c r="K205" s="241"/>
    </row>
    <row r="206" spans="1:11" ht="12.75">
      <c r="A206" s="3"/>
      <c r="B206" s="4"/>
      <c r="E206" s="265"/>
      <c r="F206" s="288"/>
      <c r="G206" s="287"/>
      <c r="H206" s="305"/>
      <c r="I206" s="268"/>
      <c r="K206" s="241"/>
    </row>
    <row r="207" spans="1:11" ht="12.75">
      <c r="A207" s="3"/>
      <c r="B207" s="4"/>
      <c r="E207" s="265"/>
      <c r="F207" s="288"/>
      <c r="G207" s="287"/>
      <c r="H207" s="305"/>
      <c r="I207" s="268"/>
      <c r="K207" s="241"/>
    </row>
    <row r="208" spans="1:11" ht="12.75">
      <c r="A208" s="3"/>
      <c r="B208" s="4"/>
      <c r="E208" s="265"/>
      <c r="F208" s="288"/>
      <c r="G208" s="287"/>
      <c r="H208" s="305"/>
      <c r="I208" s="268"/>
      <c r="K208" s="241"/>
    </row>
    <row r="209" spans="1:11" ht="12.75">
      <c r="A209" s="3"/>
      <c r="B209" s="4"/>
      <c r="E209" s="265"/>
      <c r="F209" s="288"/>
      <c r="G209" s="287"/>
      <c r="H209" s="305"/>
      <c r="I209" s="268"/>
      <c r="K209" s="241"/>
    </row>
    <row r="210" spans="1:11" ht="12.75">
      <c r="A210" s="3"/>
      <c r="B210" s="4"/>
      <c r="E210" s="265"/>
      <c r="F210" s="288"/>
      <c r="G210" s="287"/>
      <c r="H210" s="305"/>
      <c r="I210" s="268"/>
      <c r="K210" s="241"/>
    </row>
    <row r="211" spans="1:11" ht="12.75">
      <c r="A211" s="3"/>
      <c r="B211" s="4"/>
      <c r="E211" s="265"/>
      <c r="F211" s="288"/>
      <c r="G211" s="287"/>
      <c r="H211" s="305"/>
      <c r="I211" s="268"/>
      <c r="K211" s="241"/>
    </row>
    <row r="212" spans="1:11" ht="12.75">
      <c r="A212" s="3"/>
      <c r="B212" s="4"/>
      <c r="E212" s="265"/>
      <c r="F212" s="288"/>
      <c r="G212" s="287"/>
      <c r="H212" s="305"/>
      <c r="I212" s="268"/>
      <c r="K212" s="241"/>
    </row>
    <row r="213" spans="1:11" ht="12.75">
      <c r="A213" s="3"/>
      <c r="B213" s="4"/>
      <c r="E213" s="265"/>
      <c r="F213" s="288"/>
      <c r="G213" s="287"/>
      <c r="H213" s="305"/>
      <c r="I213" s="268"/>
      <c r="K213" s="241"/>
    </row>
    <row r="214" spans="1:11" ht="12.75">
      <c r="A214" s="3"/>
      <c r="B214" s="4"/>
      <c r="E214" s="265"/>
      <c r="F214" s="288"/>
      <c r="G214" s="287"/>
      <c r="H214" s="305"/>
      <c r="I214" s="268"/>
      <c r="K214" s="241"/>
    </row>
    <row r="215" spans="1:11" ht="12.75">
      <c r="A215" s="3"/>
      <c r="B215" s="4"/>
      <c r="E215" s="265"/>
      <c r="F215" s="288"/>
      <c r="G215" s="287"/>
      <c r="H215" s="305"/>
      <c r="I215" s="268"/>
      <c r="K215" s="241"/>
    </row>
    <row r="216" spans="1:11" ht="12.75">
      <c r="A216" s="3"/>
      <c r="B216" s="4"/>
      <c r="E216" s="265"/>
      <c r="F216" s="288"/>
      <c r="G216" s="287"/>
      <c r="H216" s="305"/>
      <c r="I216" s="268"/>
      <c r="K216" s="241"/>
    </row>
    <row r="217" spans="1:11" ht="12.75">
      <c r="A217" s="3"/>
      <c r="B217" s="4"/>
      <c r="E217" s="265"/>
      <c r="F217" s="288"/>
      <c r="G217" s="287"/>
      <c r="H217" s="305"/>
      <c r="I217" s="268"/>
      <c r="K217" s="241"/>
    </row>
    <row r="218" spans="1:11" ht="12.75">
      <c r="A218" s="3"/>
      <c r="B218" s="4"/>
      <c r="E218" s="265"/>
      <c r="F218" s="288"/>
      <c r="G218" s="287"/>
      <c r="H218" s="305"/>
      <c r="I218" s="268"/>
      <c r="K218" s="241"/>
    </row>
    <row r="219" spans="1:11" ht="12.75">
      <c r="A219" s="3"/>
      <c r="B219" s="4"/>
      <c r="E219" s="265"/>
      <c r="F219" s="288"/>
      <c r="G219" s="287"/>
      <c r="H219" s="305"/>
      <c r="I219" s="268"/>
      <c r="K219" s="241"/>
    </row>
    <row r="220" spans="1:11" ht="12.75">
      <c r="A220" s="3"/>
      <c r="B220" s="4"/>
      <c r="E220" s="265"/>
      <c r="F220" s="288"/>
      <c r="G220" s="287"/>
      <c r="H220" s="305"/>
      <c r="I220" s="268"/>
      <c r="K220" s="241"/>
    </row>
    <row r="221" spans="1:11" ht="12.75">
      <c r="A221" s="3"/>
      <c r="B221" s="4"/>
      <c r="E221" s="265"/>
      <c r="F221" s="288"/>
      <c r="G221" s="287"/>
      <c r="H221" s="305"/>
      <c r="I221" s="268"/>
      <c r="K221" s="241"/>
    </row>
    <row r="222" spans="1:11" ht="12.75">
      <c r="A222" s="3"/>
      <c r="B222" s="4"/>
      <c r="E222" s="265"/>
      <c r="F222" s="288"/>
      <c r="G222" s="287"/>
      <c r="H222" s="305"/>
      <c r="I222" s="268"/>
      <c r="K222" s="241"/>
    </row>
    <row r="223" spans="1:11" ht="12.75">
      <c r="A223" s="3"/>
      <c r="B223" s="4"/>
      <c r="E223" s="265"/>
      <c r="F223" s="288"/>
      <c r="G223" s="287"/>
      <c r="H223" s="305"/>
      <c r="I223" s="268"/>
      <c r="K223" s="241"/>
    </row>
    <row r="224" spans="1:11" ht="12.75">
      <c r="A224" s="3"/>
      <c r="B224" s="4"/>
      <c r="E224" s="265"/>
      <c r="F224" s="288"/>
      <c r="G224" s="287"/>
      <c r="H224" s="305"/>
      <c r="I224" s="268"/>
      <c r="K224" s="241"/>
    </row>
    <row r="225" spans="1:11" ht="12.75">
      <c r="A225" s="3"/>
      <c r="B225" s="4"/>
      <c r="E225" s="265"/>
      <c r="F225" s="288"/>
      <c r="G225" s="287"/>
      <c r="H225" s="305"/>
      <c r="I225" s="268"/>
      <c r="K225" s="241"/>
    </row>
    <row r="226" spans="1:11" ht="12.75">
      <c r="A226" s="3"/>
      <c r="B226" s="4"/>
      <c r="E226" s="265"/>
      <c r="F226" s="288"/>
      <c r="G226" s="287"/>
      <c r="H226" s="305"/>
      <c r="I226" s="268"/>
      <c r="K226" s="241"/>
    </row>
    <row r="227" spans="1:11" ht="12.75">
      <c r="A227" s="3"/>
      <c r="B227" s="4"/>
      <c r="E227" s="265"/>
      <c r="F227" s="288"/>
      <c r="G227" s="287"/>
      <c r="H227" s="305"/>
      <c r="I227" s="268"/>
      <c r="K227" s="241"/>
    </row>
    <row r="228" spans="1:11" ht="12.75">
      <c r="A228" s="3"/>
      <c r="B228" s="4"/>
      <c r="E228" s="265"/>
      <c r="F228" s="288"/>
      <c r="G228" s="287"/>
      <c r="H228" s="305"/>
      <c r="I228" s="268"/>
      <c r="K228" s="241"/>
    </row>
    <row r="229" spans="1:11" ht="12.75">
      <c r="A229" s="3"/>
      <c r="B229" s="4"/>
      <c r="E229" s="265"/>
      <c r="F229" s="288"/>
      <c r="G229" s="287"/>
      <c r="H229" s="305"/>
      <c r="I229" s="268"/>
      <c r="K229" s="241"/>
    </row>
    <row r="230" spans="1:11" ht="12.75">
      <c r="A230" s="3"/>
      <c r="B230" s="4"/>
      <c r="E230" s="265"/>
      <c r="F230" s="288"/>
      <c r="G230" s="287"/>
      <c r="H230" s="305"/>
      <c r="I230" s="268"/>
      <c r="K230" s="241"/>
    </row>
    <row r="231" spans="1:11" ht="12.75">
      <c r="A231" s="3"/>
      <c r="B231" s="4"/>
      <c r="E231" s="265"/>
      <c r="F231" s="288"/>
      <c r="G231" s="287"/>
      <c r="H231" s="305"/>
      <c r="I231" s="268"/>
      <c r="K231" s="241"/>
    </row>
    <row r="232" spans="1:11" ht="12.75">
      <c r="A232" s="3"/>
      <c r="B232" s="4"/>
      <c r="E232" s="265"/>
      <c r="F232" s="288"/>
      <c r="G232" s="287"/>
      <c r="H232" s="305"/>
      <c r="I232" s="268"/>
      <c r="K232" s="241"/>
    </row>
    <row r="233" spans="1:11" ht="12.75">
      <c r="A233" s="3"/>
      <c r="B233" s="4"/>
      <c r="E233" s="265"/>
      <c r="F233" s="288"/>
      <c r="G233" s="287"/>
      <c r="H233" s="305"/>
      <c r="I233" s="268"/>
      <c r="K233" s="241"/>
    </row>
    <row r="234" spans="1:11" ht="12.75">
      <c r="A234" s="3"/>
      <c r="B234" s="4"/>
      <c r="E234" s="265"/>
      <c r="F234" s="288"/>
      <c r="G234" s="287"/>
      <c r="H234" s="305"/>
      <c r="I234" s="268"/>
      <c r="K234" s="241"/>
    </row>
    <row r="235" spans="1:11" ht="12.75">
      <c r="A235" s="3"/>
      <c r="B235" s="4"/>
      <c r="E235" s="265"/>
      <c r="F235" s="288"/>
      <c r="G235" s="287"/>
      <c r="H235" s="305"/>
      <c r="I235" s="268"/>
      <c r="K235" s="241"/>
    </row>
    <row r="236" spans="1:11" ht="12.75">
      <c r="A236" s="3"/>
      <c r="B236" s="4"/>
      <c r="E236" s="265"/>
      <c r="F236" s="288"/>
      <c r="G236" s="287"/>
      <c r="H236" s="305"/>
      <c r="I236" s="268"/>
      <c r="K236" s="241"/>
    </row>
    <row r="237" spans="1:11" ht="12.75">
      <c r="A237" s="3"/>
      <c r="B237" s="4"/>
      <c r="E237" s="265"/>
      <c r="F237" s="288"/>
      <c r="G237" s="287"/>
      <c r="H237" s="305"/>
      <c r="I237" s="268"/>
      <c r="K237" s="241"/>
    </row>
    <row r="238" spans="1:11" ht="12.75">
      <c r="A238" s="3"/>
      <c r="B238" s="4"/>
      <c r="E238" s="265"/>
      <c r="F238" s="288"/>
      <c r="G238" s="287"/>
      <c r="H238" s="305"/>
      <c r="I238" s="268"/>
      <c r="K238" s="241"/>
    </row>
    <row r="239" spans="1:11" ht="12.75">
      <c r="A239" s="3"/>
      <c r="B239" s="4"/>
      <c r="E239" s="265"/>
      <c r="F239" s="288"/>
      <c r="G239" s="287"/>
      <c r="H239" s="305"/>
      <c r="I239" s="268"/>
      <c r="K239" s="241"/>
    </row>
    <row r="240" spans="1:11" ht="12.75">
      <c r="A240" s="3"/>
      <c r="B240" s="4"/>
      <c r="E240" s="265"/>
      <c r="F240" s="288"/>
      <c r="G240" s="287"/>
      <c r="H240" s="305"/>
      <c r="I240" s="268"/>
      <c r="K240" s="241"/>
    </row>
    <row r="241" spans="1:11" ht="12.75">
      <c r="A241" s="3"/>
      <c r="B241" s="4"/>
      <c r="E241" s="265"/>
      <c r="F241" s="288"/>
      <c r="G241" s="287"/>
      <c r="H241" s="305"/>
      <c r="I241" s="268"/>
      <c r="K241" s="241"/>
    </row>
    <row r="242" spans="1:11" ht="12.75">
      <c r="A242" s="3"/>
      <c r="B242" s="4"/>
      <c r="E242" s="265"/>
      <c r="F242" s="288"/>
      <c r="G242" s="287"/>
      <c r="H242" s="305"/>
      <c r="I242" s="268"/>
      <c r="K242" s="241"/>
    </row>
    <row r="243" spans="1:11" ht="12.75">
      <c r="A243" s="3"/>
      <c r="B243" s="4"/>
      <c r="E243" s="265"/>
      <c r="F243" s="288"/>
      <c r="G243" s="287"/>
      <c r="H243" s="305"/>
      <c r="I243" s="268"/>
      <c r="K243" s="241"/>
    </row>
    <row r="244" spans="1:11" ht="12.75">
      <c r="A244" s="3"/>
      <c r="B244" s="4"/>
      <c r="E244" s="265"/>
      <c r="F244" s="288"/>
      <c r="G244" s="287"/>
      <c r="H244" s="305"/>
      <c r="I244" s="268"/>
      <c r="K244" s="241"/>
    </row>
    <row r="245" spans="1:11" ht="12.75">
      <c r="A245" s="3"/>
      <c r="B245" s="4"/>
      <c r="E245" s="265"/>
      <c r="F245" s="288"/>
      <c r="G245" s="287"/>
      <c r="H245" s="305"/>
      <c r="I245" s="268"/>
      <c r="K245" s="241"/>
    </row>
    <row r="246" spans="1:11" ht="12.75">
      <c r="A246" s="3"/>
      <c r="B246" s="4"/>
      <c r="E246" s="265"/>
      <c r="F246" s="288"/>
      <c r="G246" s="287"/>
      <c r="H246" s="305"/>
      <c r="I246" s="268"/>
      <c r="K246" s="241"/>
    </row>
    <row r="247" spans="1:11" ht="12.75">
      <c r="A247" s="3"/>
      <c r="B247" s="4"/>
      <c r="E247" s="265"/>
      <c r="F247" s="288"/>
      <c r="G247" s="287"/>
      <c r="H247" s="305"/>
      <c r="I247" s="268"/>
      <c r="K247" s="241"/>
    </row>
    <row r="248" spans="1:11" ht="12.75">
      <c r="A248" s="3"/>
      <c r="B248" s="4"/>
      <c r="E248" s="265"/>
      <c r="F248" s="288"/>
      <c r="G248" s="287"/>
      <c r="H248" s="305"/>
      <c r="I248" s="268"/>
      <c r="K248" s="241"/>
    </row>
    <row r="249" spans="1:11" ht="12.75">
      <c r="A249" s="3"/>
      <c r="B249" s="4"/>
      <c r="E249" s="265"/>
      <c r="F249" s="288"/>
      <c r="G249" s="287"/>
      <c r="H249" s="305"/>
      <c r="I249" s="268"/>
      <c r="K249" s="241"/>
    </row>
    <row r="250" spans="1:11" ht="12.75">
      <c r="A250" s="3"/>
      <c r="B250" s="4"/>
      <c r="E250" s="265"/>
      <c r="F250" s="288"/>
      <c r="G250" s="287"/>
      <c r="H250" s="305"/>
      <c r="I250" s="268"/>
      <c r="K250" s="241"/>
    </row>
    <row r="251" spans="1:11" ht="12.75">
      <c r="A251" s="3"/>
      <c r="B251" s="4"/>
      <c r="E251" s="265"/>
      <c r="F251" s="288"/>
      <c r="G251" s="287"/>
      <c r="H251" s="305"/>
      <c r="I251" s="268"/>
      <c r="K251" s="241"/>
    </row>
    <row r="252" spans="1:11" ht="12.75">
      <c r="A252" s="3"/>
      <c r="B252" s="4"/>
      <c r="E252" s="265"/>
      <c r="F252" s="288"/>
      <c r="G252" s="287"/>
      <c r="H252" s="305"/>
      <c r="I252" s="268"/>
      <c r="K252" s="241"/>
    </row>
    <row r="253" spans="1:11" ht="12.75">
      <c r="A253" s="3"/>
      <c r="B253" s="4"/>
      <c r="E253" s="265"/>
      <c r="F253" s="288"/>
      <c r="G253" s="287"/>
      <c r="H253" s="305"/>
      <c r="I253" s="268"/>
      <c r="K253" s="241"/>
    </row>
    <row r="254" spans="1:11" ht="12.75">
      <c r="A254" s="3"/>
      <c r="B254" s="4"/>
      <c r="E254" s="265"/>
      <c r="F254" s="288"/>
      <c r="G254" s="287"/>
      <c r="H254" s="305"/>
      <c r="I254" s="268"/>
      <c r="K254" s="241"/>
    </row>
    <row r="255" spans="1:11" ht="12.75">
      <c r="A255" s="3"/>
      <c r="B255" s="4"/>
      <c r="E255" s="265"/>
      <c r="F255" s="288"/>
      <c r="G255" s="287"/>
      <c r="H255" s="305"/>
      <c r="I255" s="268"/>
      <c r="K255" s="241"/>
    </row>
    <row r="256" spans="1:11" ht="12.75">
      <c r="A256" s="3"/>
      <c r="B256" s="4"/>
      <c r="E256" s="265"/>
      <c r="F256" s="288"/>
      <c r="G256" s="287"/>
      <c r="H256" s="305"/>
      <c r="I256" s="268"/>
      <c r="K256" s="241"/>
    </row>
    <row r="257" spans="1:11" ht="12.75">
      <c r="A257" s="3"/>
      <c r="B257" s="4"/>
      <c r="E257" s="265"/>
      <c r="F257" s="288"/>
      <c r="G257" s="287"/>
      <c r="H257" s="305"/>
      <c r="I257" s="268"/>
      <c r="K257" s="241"/>
    </row>
    <row r="258" spans="1:11" ht="12.75">
      <c r="A258" s="3"/>
      <c r="B258" s="4"/>
      <c r="E258" s="265"/>
      <c r="F258" s="288"/>
      <c r="G258" s="287"/>
      <c r="H258" s="305"/>
      <c r="I258" s="268"/>
      <c r="K258" s="241"/>
    </row>
    <row r="259" spans="1:11" ht="12.75">
      <c r="A259" s="3"/>
      <c r="B259" s="4"/>
      <c r="E259" s="265"/>
      <c r="F259" s="288"/>
      <c r="G259" s="287"/>
      <c r="H259" s="305"/>
      <c r="I259" s="268"/>
      <c r="K259" s="241"/>
    </row>
    <row r="260" spans="1:11" ht="12.75">
      <c r="A260" s="3"/>
      <c r="B260" s="4"/>
      <c r="E260" s="265"/>
      <c r="F260" s="288"/>
      <c r="G260" s="287"/>
      <c r="H260" s="305"/>
      <c r="I260" s="268"/>
      <c r="K260" s="241"/>
    </row>
    <row r="261" spans="1:11" ht="12.75">
      <c r="A261" s="3"/>
      <c r="B261" s="4"/>
      <c r="E261" s="265"/>
      <c r="F261" s="288"/>
      <c r="G261" s="287"/>
      <c r="H261" s="305"/>
      <c r="I261" s="268"/>
      <c r="K261" s="241"/>
    </row>
    <row r="262" spans="1:11" ht="12.75">
      <c r="A262" s="3"/>
      <c r="B262" s="4"/>
      <c r="E262" s="265"/>
      <c r="F262" s="288"/>
      <c r="G262" s="287"/>
      <c r="H262" s="305"/>
      <c r="I262" s="268"/>
      <c r="K262" s="241"/>
    </row>
    <row r="263" spans="1:11" ht="12.75">
      <c r="A263" s="3"/>
      <c r="B263" s="4"/>
      <c r="E263" s="265"/>
      <c r="F263" s="288"/>
      <c r="G263" s="287"/>
      <c r="H263" s="305"/>
      <c r="I263" s="268"/>
      <c r="K263" s="241"/>
    </row>
    <row r="264" spans="1:11" ht="12.75">
      <c r="A264" s="3"/>
      <c r="B264" s="4"/>
      <c r="E264" s="265"/>
      <c r="F264" s="288"/>
      <c r="G264" s="287"/>
      <c r="H264" s="305"/>
      <c r="I264" s="268"/>
      <c r="K264" s="241"/>
    </row>
    <row r="265" spans="1:11" ht="12.75">
      <c r="A265" s="3"/>
      <c r="B265" s="4"/>
      <c r="E265" s="265"/>
      <c r="F265" s="288"/>
      <c r="G265" s="287"/>
      <c r="H265" s="305"/>
      <c r="I265" s="268"/>
      <c r="K265" s="241"/>
    </row>
    <row r="266" spans="1:11" ht="12.75">
      <c r="A266" s="3"/>
      <c r="B266" s="4"/>
      <c r="E266" s="265"/>
      <c r="F266" s="288"/>
      <c r="G266" s="287"/>
      <c r="H266" s="305"/>
      <c r="I266" s="268"/>
      <c r="K266" s="241"/>
    </row>
    <row r="267" spans="1:11" ht="12.75">
      <c r="A267" s="3"/>
      <c r="B267" s="4"/>
      <c r="E267" s="265"/>
      <c r="F267" s="288"/>
      <c r="G267" s="287"/>
      <c r="H267" s="305"/>
      <c r="I267" s="268"/>
      <c r="K267" s="241"/>
    </row>
    <row r="268" spans="1:11" ht="12.75">
      <c r="A268" s="3"/>
      <c r="B268" s="4"/>
      <c r="E268" s="265"/>
      <c r="F268" s="288"/>
      <c r="G268" s="287"/>
      <c r="H268" s="305"/>
      <c r="I268" s="268"/>
      <c r="K268" s="241"/>
    </row>
    <row r="269" spans="1:11" ht="12.75">
      <c r="A269" s="3"/>
      <c r="B269" s="4"/>
      <c r="E269" s="265"/>
      <c r="F269" s="288"/>
      <c r="G269" s="287"/>
      <c r="H269" s="305"/>
      <c r="I269" s="268"/>
      <c r="K269" s="241"/>
    </row>
    <row r="270" spans="1:11" ht="12.75">
      <c r="A270" s="3"/>
      <c r="B270" s="4"/>
      <c r="E270" s="265"/>
      <c r="F270" s="288"/>
      <c r="G270" s="287"/>
      <c r="H270" s="305"/>
      <c r="I270" s="268"/>
      <c r="K270" s="241"/>
    </row>
    <row r="271" spans="1:11" ht="12.75">
      <c r="A271" s="3"/>
      <c r="B271" s="4"/>
      <c r="E271" s="265"/>
      <c r="F271" s="288"/>
      <c r="G271" s="287"/>
      <c r="H271" s="305"/>
      <c r="I271" s="268"/>
      <c r="K271" s="241"/>
    </row>
    <row r="272" spans="1:11" ht="12.75">
      <c r="A272" s="3"/>
      <c r="B272" s="4"/>
      <c r="E272" s="265"/>
      <c r="F272" s="288"/>
      <c r="G272" s="287"/>
      <c r="H272" s="305"/>
      <c r="I272" s="268"/>
      <c r="K272" s="241"/>
    </row>
    <row r="273" spans="1:11" ht="12.75">
      <c r="A273" s="3"/>
      <c r="B273" s="4"/>
      <c r="E273" s="265"/>
      <c r="F273" s="288"/>
      <c r="G273" s="287"/>
      <c r="H273" s="305"/>
      <c r="I273" s="268"/>
      <c r="K273" s="241"/>
    </row>
    <row r="274" spans="1:11" ht="12.75">
      <c r="A274" s="3"/>
      <c r="B274" s="4"/>
      <c r="E274" s="265"/>
      <c r="F274" s="288"/>
      <c r="G274" s="287"/>
      <c r="H274" s="305"/>
      <c r="I274" s="268"/>
      <c r="K274" s="241"/>
    </row>
    <row r="275" spans="1:11" ht="12.75">
      <c r="A275" s="3"/>
      <c r="B275" s="4"/>
      <c r="E275" s="265"/>
      <c r="F275" s="288"/>
      <c r="G275" s="287"/>
      <c r="H275" s="305"/>
      <c r="I275" s="268"/>
      <c r="K275" s="241"/>
    </row>
    <row r="276" spans="1:11" ht="12.75">
      <c r="A276" s="3"/>
      <c r="B276" s="4"/>
      <c r="E276" s="265"/>
      <c r="F276" s="288"/>
      <c r="G276" s="287"/>
      <c r="H276" s="305"/>
      <c r="I276" s="268"/>
      <c r="K276" s="241"/>
    </row>
    <row r="277" spans="1:11" ht="12.75">
      <c r="A277" s="3"/>
      <c r="B277" s="4"/>
      <c r="E277" s="265"/>
      <c r="F277" s="288"/>
      <c r="G277" s="287"/>
      <c r="H277" s="305"/>
      <c r="I277" s="268"/>
      <c r="K277" s="241"/>
    </row>
    <row r="278" spans="1:11" ht="12.75">
      <c r="A278" s="3"/>
      <c r="B278" s="4"/>
      <c r="E278" s="265"/>
      <c r="F278" s="288"/>
      <c r="G278" s="287"/>
      <c r="H278" s="305"/>
      <c r="I278" s="268"/>
      <c r="K278" s="241"/>
    </row>
    <row r="279" spans="1:11" ht="12.75">
      <c r="A279" s="3"/>
      <c r="B279" s="4"/>
      <c r="E279" s="265"/>
      <c r="F279" s="288"/>
      <c r="G279" s="287"/>
      <c r="H279" s="305"/>
      <c r="I279" s="268"/>
      <c r="K279" s="241"/>
    </row>
    <row r="280" spans="1:11" ht="12.75">
      <c r="A280" s="3"/>
      <c r="B280" s="4"/>
      <c r="E280" s="265"/>
      <c r="F280" s="288"/>
      <c r="G280" s="287"/>
      <c r="H280" s="305"/>
      <c r="I280" s="268"/>
      <c r="K280" s="241"/>
    </row>
    <row r="281" spans="1:11" ht="12.75">
      <c r="A281" s="3"/>
      <c r="B281" s="4"/>
      <c r="E281" s="265"/>
      <c r="F281" s="288"/>
      <c r="G281" s="287"/>
      <c r="H281" s="305"/>
      <c r="I281" s="268"/>
      <c r="K281" s="241"/>
    </row>
    <row r="282" spans="1:11" ht="12.75">
      <c r="A282" s="3"/>
      <c r="B282" s="4"/>
      <c r="E282" s="265"/>
      <c r="F282" s="288"/>
      <c r="G282" s="287"/>
      <c r="H282" s="305"/>
      <c r="I282" s="268"/>
      <c r="K282" s="241"/>
    </row>
    <row r="283" spans="1:11" ht="12.75">
      <c r="A283" s="3"/>
      <c r="B283" s="4"/>
      <c r="E283" s="265"/>
      <c r="F283" s="288"/>
      <c r="G283" s="287"/>
      <c r="H283" s="305"/>
      <c r="I283" s="268"/>
      <c r="K283" s="241"/>
    </row>
    <row r="284" spans="1:11" ht="12.75">
      <c r="A284" s="3"/>
      <c r="B284" s="4"/>
      <c r="E284" s="265"/>
      <c r="F284" s="288"/>
      <c r="G284" s="287"/>
      <c r="H284" s="305"/>
      <c r="I284" s="268"/>
      <c r="K284" s="241"/>
    </row>
    <row r="285" spans="1:11" ht="12.75">
      <c r="A285" s="3"/>
      <c r="B285" s="4"/>
      <c r="E285" s="265"/>
      <c r="F285" s="288"/>
      <c r="G285" s="287"/>
      <c r="H285" s="305"/>
      <c r="I285" s="268"/>
      <c r="K285" s="241"/>
    </row>
    <row r="286" spans="1:11" ht="12.75">
      <c r="A286" s="3"/>
      <c r="B286" s="4"/>
      <c r="E286" s="265"/>
      <c r="F286" s="288"/>
      <c r="G286" s="287"/>
      <c r="H286" s="305"/>
      <c r="I286" s="268"/>
      <c r="K286" s="241"/>
    </row>
    <row r="287" spans="1:11" ht="12.75">
      <c r="A287" s="3"/>
      <c r="B287" s="4"/>
      <c r="E287" s="265"/>
      <c r="F287" s="288"/>
      <c r="G287" s="287"/>
      <c r="H287" s="305"/>
      <c r="I287" s="268"/>
      <c r="K287" s="241"/>
    </row>
    <row r="288" spans="1:11" ht="12.75">
      <c r="A288" s="3"/>
      <c r="B288" s="4"/>
      <c r="E288" s="265"/>
      <c r="F288" s="288"/>
      <c r="G288" s="287"/>
      <c r="H288" s="305"/>
      <c r="I288" s="268"/>
      <c r="K288" s="241"/>
    </row>
    <row r="289" spans="1:11" ht="12.75">
      <c r="A289" s="3"/>
      <c r="B289" s="4"/>
      <c r="E289" s="265"/>
      <c r="F289" s="288"/>
      <c r="G289" s="287"/>
      <c r="H289" s="305"/>
      <c r="I289" s="268"/>
      <c r="K289" s="241"/>
    </row>
    <row r="290" spans="1:11" ht="12.75">
      <c r="A290" s="3"/>
      <c r="B290" s="4"/>
      <c r="E290" s="265"/>
      <c r="F290" s="288"/>
      <c r="G290" s="287"/>
      <c r="H290" s="305"/>
      <c r="I290" s="268"/>
      <c r="K290" s="241"/>
    </row>
    <row r="291" spans="1:11" ht="12.75">
      <c r="A291" s="3"/>
      <c r="B291" s="4"/>
      <c r="E291" s="265"/>
      <c r="F291" s="288"/>
      <c r="G291" s="287"/>
      <c r="H291" s="305"/>
      <c r="I291" s="268"/>
      <c r="K291" s="241"/>
    </row>
    <row r="292" spans="1:11" ht="12.75">
      <c r="A292" s="3"/>
      <c r="B292" s="4"/>
      <c r="E292" s="265"/>
      <c r="F292" s="288"/>
      <c r="G292" s="287"/>
      <c r="H292" s="305"/>
      <c r="I292" s="268"/>
      <c r="K292" s="241"/>
    </row>
    <row r="293" spans="1:11" ht="12.75">
      <c r="A293" s="3"/>
      <c r="B293" s="4"/>
      <c r="E293" s="265"/>
      <c r="F293" s="288"/>
      <c r="G293" s="287"/>
      <c r="H293" s="305"/>
      <c r="I293" s="268"/>
      <c r="K293" s="241"/>
    </row>
    <row r="294" spans="1:11" ht="12.75">
      <c r="A294" s="3"/>
      <c r="B294" s="4"/>
      <c r="E294" s="265"/>
      <c r="F294" s="288"/>
      <c r="G294" s="287"/>
      <c r="H294" s="305"/>
      <c r="I294" s="268"/>
      <c r="K294" s="241"/>
    </row>
    <row r="295" spans="1:11" ht="12.75">
      <c r="A295" s="3"/>
      <c r="B295" s="4"/>
      <c r="E295" s="265"/>
      <c r="F295" s="288"/>
      <c r="G295" s="287"/>
      <c r="H295" s="305"/>
      <c r="I295" s="268"/>
      <c r="K295" s="241"/>
    </row>
    <row r="296" spans="1:11" ht="12.75">
      <c r="A296" s="3"/>
      <c r="B296" s="4"/>
      <c r="E296" s="265"/>
      <c r="F296" s="288"/>
      <c r="G296" s="287"/>
      <c r="H296" s="305"/>
      <c r="I296" s="268"/>
      <c r="K296" s="241"/>
    </row>
    <row r="297" spans="1:11" ht="12.75">
      <c r="A297" s="3"/>
      <c r="B297" s="4"/>
      <c r="E297" s="265"/>
      <c r="F297" s="288"/>
      <c r="G297" s="287"/>
      <c r="H297" s="305"/>
      <c r="I297" s="268"/>
      <c r="K297" s="241"/>
    </row>
    <row r="298" spans="1:11" ht="12.75">
      <c r="A298" s="3"/>
      <c r="B298" s="4"/>
      <c r="E298" s="265"/>
      <c r="F298" s="288"/>
      <c r="G298" s="287"/>
      <c r="H298" s="305"/>
      <c r="I298" s="268"/>
      <c r="K298" s="241"/>
    </row>
    <row r="299" spans="1:11" ht="12.75">
      <c r="A299" s="3"/>
      <c r="B299" s="4"/>
      <c r="E299" s="265"/>
      <c r="F299" s="288"/>
      <c r="G299" s="287"/>
      <c r="H299" s="305"/>
      <c r="I299" s="268"/>
      <c r="K299" s="241"/>
    </row>
    <row r="300" spans="1:11" ht="12.75">
      <c r="A300" s="3"/>
      <c r="B300" s="4"/>
      <c r="E300" s="265"/>
      <c r="F300" s="288"/>
      <c r="G300" s="287"/>
      <c r="H300" s="305"/>
      <c r="I300" s="268"/>
      <c r="K300" s="241"/>
    </row>
    <row r="301" spans="1:11" ht="12.75">
      <c r="A301" s="3"/>
      <c r="B301" s="4"/>
      <c r="E301" s="265"/>
      <c r="F301" s="288"/>
      <c r="G301" s="287"/>
      <c r="H301" s="305"/>
      <c r="I301" s="268"/>
      <c r="K301" s="241"/>
    </row>
    <row r="302" spans="1:11" ht="12.75">
      <c r="A302" s="3"/>
      <c r="B302" s="4"/>
      <c r="E302" s="265"/>
      <c r="F302" s="288"/>
      <c r="G302" s="287"/>
      <c r="H302" s="305"/>
      <c r="I302" s="268"/>
      <c r="K302" s="241"/>
    </row>
    <row r="303" spans="1:11" ht="12.75">
      <c r="A303" s="3"/>
      <c r="B303" s="4"/>
      <c r="E303" s="265"/>
      <c r="F303" s="288"/>
      <c r="G303" s="287"/>
      <c r="H303" s="305"/>
      <c r="I303" s="268"/>
      <c r="K303" s="241"/>
    </row>
    <row r="304" spans="1:11" ht="12.75">
      <c r="A304" s="3"/>
      <c r="B304" s="4"/>
      <c r="E304" s="265"/>
      <c r="F304" s="288"/>
      <c r="G304" s="287"/>
      <c r="H304" s="305"/>
      <c r="I304" s="268"/>
      <c r="K304" s="241"/>
    </row>
    <row r="305" spans="1:11" ht="12.75">
      <c r="A305" s="3"/>
      <c r="B305" s="4"/>
      <c r="E305" s="265"/>
      <c r="F305" s="288"/>
      <c r="G305" s="287"/>
      <c r="H305" s="305"/>
      <c r="I305" s="268"/>
      <c r="K305" s="241"/>
    </row>
    <row r="306" spans="1:11" ht="12.75">
      <c r="A306" s="3"/>
      <c r="B306" s="4"/>
      <c r="E306" s="265"/>
      <c r="F306" s="288"/>
      <c r="G306" s="287"/>
      <c r="H306" s="305"/>
      <c r="I306" s="268"/>
      <c r="K306" s="241"/>
    </row>
    <row r="307" spans="1:11" ht="12.75">
      <c r="A307" s="3"/>
      <c r="B307" s="4"/>
      <c r="E307" s="265"/>
      <c r="F307" s="288"/>
      <c r="G307" s="287"/>
      <c r="H307" s="305"/>
      <c r="I307" s="268"/>
      <c r="K307" s="241"/>
    </row>
    <row r="308" spans="1:11" ht="12.75">
      <c r="A308" s="3"/>
      <c r="B308" s="4"/>
      <c r="E308" s="265"/>
      <c r="F308" s="288"/>
      <c r="G308" s="287"/>
      <c r="H308" s="305"/>
      <c r="I308" s="268"/>
      <c r="K308" s="241"/>
    </row>
    <row r="309" spans="1:11" ht="12.75">
      <c r="A309" s="3"/>
      <c r="B309" s="4"/>
      <c r="E309" s="265"/>
      <c r="F309" s="288"/>
      <c r="G309" s="287"/>
      <c r="H309" s="305"/>
      <c r="I309" s="268"/>
      <c r="K309" s="241"/>
    </row>
    <row r="310" spans="1:11" ht="12.75">
      <c r="A310" s="3"/>
      <c r="B310" s="4"/>
      <c r="E310" s="265"/>
      <c r="F310" s="288"/>
      <c r="G310" s="287"/>
      <c r="H310" s="305"/>
      <c r="I310" s="268"/>
      <c r="K310" s="241"/>
    </row>
    <row r="311" spans="1:11" ht="12.75">
      <c r="A311" s="3"/>
      <c r="B311" s="4"/>
      <c r="E311" s="265"/>
      <c r="F311" s="288"/>
      <c r="G311" s="287"/>
      <c r="H311" s="305"/>
      <c r="I311" s="268"/>
      <c r="K311" s="241"/>
    </row>
    <row r="312" spans="1:11" ht="12.75">
      <c r="A312" s="3"/>
      <c r="B312" s="4"/>
      <c r="E312" s="265"/>
      <c r="F312" s="288"/>
      <c r="G312" s="287"/>
      <c r="H312" s="305"/>
      <c r="I312" s="268"/>
      <c r="K312" s="241"/>
    </row>
    <row r="313" spans="1:11" ht="12.75">
      <c r="A313" s="3"/>
      <c r="B313" s="4"/>
      <c r="E313" s="265"/>
      <c r="F313" s="288"/>
      <c r="G313" s="287"/>
      <c r="H313" s="305"/>
      <c r="I313" s="268"/>
      <c r="K313" s="241"/>
    </row>
    <row r="314" spans="1:11" ht="12.75">
      <c r="A314" s="3"/>
      <c r="B314" s="4"/>
      <c r="E314" s="265"/>
      <c r="F314" s="288"/>
      <c r="G314" s="287"/>
      <c r="H314" s="305"/>
      <c r="I314" s="268"/>
      <c r="K314" s="241"/>
    </row>
    <row r="315" spans="1:11" ht="12.75">
      <c r="A315" s="3"/>
      <c r="B315" s="4"/>
      <c r="E315" s="265"/>
      <c r="F315" s="288"/>
      <c r="G315" s="287"/>
      <c r="H315" s="305"/>
      <c r="I315" s="268"/>
      <c r="K315" s="241"/>
    </row>
    <row r="316" spans="1:11" ht="12.75">
      <c r="A316" s="3"/>
      <c r="B316" s="4"/>
      <c r="E316" s="265"/>
      <c r="F316" s="288"/>
      <c r="G316" s="287"/>
      <c r="H316" s="305"/>
      <c r="I316" s="268"/>
      <c r="K316" s="241"/>
    </row>
    <row r="317" spans="1:11" ht="12.75">
      <c r="A317" s="3"/>
      <c r="B317" s="4"/>
      <c r="E317" s="265"/>
      <c r="F317" s="288"/>
      <c r="G317" s="287"/>
      <c r="H317" s="305"/>
      <c r="I317" s="268"/>
      <c r="K317" s="241"/>
    </row>
    <row r="318" spans="1:11" ht="12.75">
      <c r="A318" s="3"/>
      <c r="B318" s="4"/>
      <c r="E318" s="265"/>
      <c r="F318" s="288"/>
      <c r="G318" s="287"/>
      <c r="H318" s="305"/>
      <c r="I318" s="268"/>
      <c r="K318" s="241"/>
    </row>
    <row r="319" spans="1:11" ht="12.75">
      <c r="A319" s="3"/>
      <c r="B319" s="4"/>
      <c r="E319" s="265"/>
      <c r="F319" s="288"/>
      <c r="G319" s="287"/>
      <c r="H319" s="305"/>
      <c r="I319" s="268"/>
      <c r="K319" s="241"/>
    </row>
    <row r="320" spans="1:11" ht="12.75">
      <c r="A320" s="3"/>
      <c r="B320" s="4"/>
      <c r="E320" s="265"/>
      <c r="F320" s="288"/>
      <c r="G320" s="287"/>
      <c r="H320" s="305"/>
      <c r="I320" s="268"/>
      <c r="K320" s="241"/>
    </row>
    <row r="321" spans="1:11" ht="12.75">
      <c r="A321" s="3"/>
      <c r="B321" s="4"/>
      <c r="E321" s="265"/>
      <c r="F321" s="288"/>
      <c r="G321" s="287"/>
      <c r="H321" s="305"/>
      <c r="I321" s="268"/>
      <c r="K321" s="241"/>
    </row>
    <row r="322" spans="1:11" ht="12.75">
      <c r="A322" s="3"/>
      <c r="B322" s="4"/>
      <c r="E322" s="265"/>
      <c r="F322" s="288"/>
      <c r="G322" s="287"/>
      <c r="H322" s="305"/>
      <c r="I322" s="268"/>
      <c r="K322" s="241"/>
    </row>
    <row r="323" spans="1:11" ht="12.75">
      <c r="A323" s="3"/>
      <c r="B323" s="4"/>
      <c r="E323" s="265"/>
      <c r="F323" s="288"/>
      <c r="G323" s="287"/>
      <c r="H323" s="305"/>
      <c r="I323" s="268"/>
      <c r="K323" s="241"/>
    </row>
    <row r="324" spans="1:11" ht="12.75">
      <c r="A324" s="3"/>
      <c r="B324" s="4"/>
      <c r="E324" s="265"/>
      <c r="F324" s="288"/>
      <c r="G324" s="287"/>
      <c r="H324" s="305"/>
      <c r="I324" s="268"/>
      <c r="K324" s="241"/>
    </row>
    <row r="325" spans="1:11" ht="12.75">
      <c r="A325" s="3"/>
      <c r="B325" s="4"/>
      <c r="E325" s="265"/>
      <c r="F325" s="288"/>
      <c r="G325" s="287"/>
      <c r="H325" s="305"/>
      <c r="I325" s="268"/>
      <c r="K325" s="241"/>
    </row>
    <row r="326" spans="1:11" ht="12.75">
      <c r="A326" s="3"/>
      <c r="B326" s="4"/>
      <c r="E326" s="265"/>
      <c r="F326" s="288"/>
      <c r="G326" s="287"/>
      <c r="H326" s="305"/>
      <c r="I326" s="268"/>
      <c r="K326" s="241"/>
    </row>
    <row r="327" spans="1:11" ht="12.75">
      <c r="A327" s="3"/>
      <c r="B327" s="4"/>
      <c r="E327" s="265"/>
      <c r="F327" s="288"/>
      <c r="G327" s="287"/>
      <c r="H327" s="305"/>
      <c r="I327" s="268"/>
      <c r="K327" s="241"/>
    </row>
    <row r="328" spans="1:11" ht="12.75">
      <c r="A328" s="3"/>
      <c r="B328" s="4"/>
      <c r="E328" s="265"/>
      <c r="F328" s="288"/>
      <c r="G328" s="287"/>
      <c r="H328" s="305"/>
      <c r="I328" s="268"/>
      <c r="K328" s="241"/>
    </row>
    <row r="329" spans="1:11" ht="12.75">
      <c r="A329" s="3"/>
      <c r="B329" s="4"/>
      <c r="E329" s="265"/>
      <c r="F329" s="288"/>
      <c r="G329" s="287"/>
      <c r="H329" s="305"/>
      <c r="I329" s="268"/>
      <c r="K329" s="241"/>
    </row>
    <row r="330" spans="1:11" ht="12.75">
      <c r="A330" s="3"/>
      <c r="B330" s="4"/>
      <c r="E330" s="265"/>
      <c r="F330" s="288"/>
      <c r="G330" s="287"/>
      <c r="H330" s="305"/>
      <c r="I330" s="268"/>
      <c r="K330" s="241"/>
    </row>
    <row r="331" spans="1:11" ht="12.75">
      <c r="A331" s="3"/>
      <c r="B331" s="4"/>
      <c r="E331" s="265"/>
      <c r="F331" s="288"/>
      <c r="G331" s="287"/>
      <c r="H331" s="305"/>
      <c r="I331" s="268"/>
      <c r="K331" s="241"/>
    </row>
    <row r="332" spans="1:11" ht="12.75">
      <c r="A332" s="3"/>
      <c r="B332" s="4"/>
      <c r="E332" s="265"/>
      <c r="F332" s="288"/>
      <c r="G332" s="287"/>
      <c r="H332" s="305"/>
      <c r="I332" s="268"/>
      <c r="K332" s="241"/>
    </row>
    <row r="333" spans="1:11" ht="12.75">
      <c r="A333" s="3"/>
      <c r="B333" s="4"/>
      <c r="E333" s="265"/>
      <c r="F333" s="288"/>
      <c r="G333" s="287"/>
      <c r="H333" s="305"/>
      <c r="I333" s="268"/>
      <c r="K333" s="241"/>
    </row>
    <row r="334" spans="1:11" ht="12.75">
      <c r="A334" s="3"/>
      <c r="B334" s="4"/>
      <c r="E334" s="265"/>
      <c r="F334" s="288"/>
      <c r="G334" s="287"/>
      <c r="H334" s="305"/>
      <c r="I334" s="268"/>
      <c r="K334" s="241"/>
    </row>
    <row r="335" spans="1:11" ht="12.75">
      <c r="A335" s="3"/>
      <c r="B335" s="4"/>
      <c r="E335" s="265"/>
      <c r="F335" s="288"/>
      <c r="G335" s="287"/>
      <c r="H335" s="305"/>
      <c r="I335" s="268"/>
      <c r="K335" s="241"/>
    </row>
    <row r="336" spans="1:11" ht="12.75">
      <c r="A336" s="3"/>
      <c r="B336" s="4"/>
      <c r="E336" s="265"/>
      <c r="F336" s="288"/>
      <c r="G336" s="287"/>
      <c r="H336" s="305"/>
      <c r="I336" s="268"/>
      <c r="K336" s="241"/>
    </row>
    <row r="337" spans="1:11" ht="12.75">
      <c r="A337" s="3"/>
      <c r="B337" s="4"/>
      <c r="E337" s="265"/>
      <c r="F337" s="288"/>
      <c r="G337" s="287"/>
      <c r="H337" s="305"/>
      <c r="I337" s="268"/>
      <c r="K337" s="241"/>
    </row>
    <row r="338" spans="1:11" ht="12.75">
      <c r="A338" s="3"/>
      <c r="B338" s="4"/>
      <c r="E338" s="265"/>
      <c r="F338" s="288"/>
      <c r="G338" s="287"/>
      <c r="H338" s="305"/>
      <c r="I338" s="268"/>
      <c r="K338" s="241"/>
    </row>
    <row r="339" spans="1:11" ht="12.75">
      <c r="A339" s="3"/>
      <c r="B339" s="4"/>
      <c r="E339" s="265"/>
      <c r="F339" s="288"/>
      <c r="G339" s="287"/>
      <c r="H339" s="305"/>
      <c r="I339" s="268"/>
      <c r="K339" s="241"/>
    </row>
    <row r="340" spans="1:11" ht="12.75">
      <c r="A340" s="3"/>
      <c r="B340" s="4"/>
      <c r="E340" s="265"/>
      <c r="F340" s="288"/>
      <c r="G340" s="287"/>
      <c r="H340" s="305"/>
      <c r="I340" s="268"/>
      <c r="K340" s="241"/>
    </row>
    <row r="341" spans="1:11" ht="12.75">
      <c r="A341" s="3"/>
      <c r="B341" s="4"/>
      <c r="E341" s="265"/>
      <c r="F341" s="288"/>
      <c r="G341" s="287"/>
      <c r="H341" s="305"/>
      <c r="I341" s="268"/>
      <c r="K341" s="241"/>
    </row>
    <row r="342" spans="1:11" ht="12.75">
      <c r="A342" s="3"/>
      <c r="B342" s="4"/>
      <c r="E342" s="265"/>
      <c r="F342" s="288"/>
      <c r="G342" s="287"/>
      <c r="H342" s="305"/>
      <c r="I342" s="268"/>
      <c r="K342" s="241"/>
    </row>
    <row r="343" spans="1:11" ht="12.75">
      <c r="A343" s="3"/>
      <c r="B343" s="4"/>
      <c r="E343" s="265"/>
      <c r="F343" s="288"/>
      <c r="G343" s="287"/>
      <c r="H343" s="305"/>
      <c r="I343" s="268"/>
      <c r="K343" s="241"/>
    </row>
    <row r="344" spans="1:11" ht="12.75">
      <c r="A344" s="3"/>
      <c r="B344" s="4"/>
      <c r="E344" s="265"/>
      <c r="F344" s="288"/>
      <c r="G344" s="287"/>
      <c r="H344" s="305"/>
      <c r="I344" s="268"/>
      <c r="K344" s="241"/>
    </row>
    <row r="345" spans="1:11" ht="12.75">
      <c r="A345" s="3"/>
      <c r="B345" s="4"/>
      <c r="E345" s="265"/>
      <c r="F345" s="288"/>
      <c r="G345" s="287"/>
      <c r="H345" s="305"/>
      <c r="I345" s="268"/>
      <c r="K345" s="241"/>
    </row>
    <row r="346" spans="1:11" ht="12.75">
      <c r="A346" s="3"/>
      <c r="B346" s="4"/>
      <c r="E346" s="265"/>
      <c r="F346" s="288"/>
      <c r="G346" s="287"/>
      <c r="H346" s="305"/>
      <c r="I346" s="268"/>
      <c r="K346" s="241"/>
    </row>
    <row r="347" spans="1:11" ht="12.75">
      <c r="A347" s="3"/>
      <c r="B347" s="4"/>
      <c r="E347" s="265"/>
      <c r="F347" s="288"/>
      <c r="G347" s="287"/>
      <c r="H347" s="305"/>
      <c r="I347" s="268"/>
      <c r="K347" s="241"/>
    </row>
    <row r="348" spans="1:11" ht="12.75">
      <c r="A348" s="3"/>
      <c r="B348" s="4"/>
      <c r="E348" s="265"/>
      <c r="F348" s="288"/>
      <c r="G348" s="287"/>
      <c r="H348" s="305"/>
      <c r="I348" s="268"/>
      <c r="K348" s="241"/>
    </row>
    <row r="349" spans="1:11" ht="12.75">
      <c r="A349" s="3"/>
      <c r="B349" s="4"/>
      <c r="E349" s="265"/>
      <c r="F349" s="288"/>
      <c r="G349" s="287"/>
      <c r="H349" s="305"/>
      <c r="I349" s="268"/>
      <c r="K349" s="241"/>
    </row>
    <row r="350" spans="1:11" ht="12.75">
      <c r="A350" s="3"/>
      <c r="B350" s="4"/>
      <c r="E350" s="265"/>
      <c r="F350" s="288"/>
      <c r="G350" s="287"/>
      <c r="H350" s="305"/>
      <c r="I350" s="268"/>
      <c r="K350" s="241"/>
    </row>
    <row r="351" spans="1:11" ht="12.75">
      <c r="A351" s="3"/>
      <c r="B351" s="4"/>
      <c r="E351" s="265"/>
      <c r="F351" s="288"/>
      <c r="G351" s="287"/>
      <c r="H351" s="305"/>
      <c r="I351" s="268"/>
      <c r="K351" s="241"/>
    </row>
    <row r="352" spans="1:11" ht="12.75">
      <c r="A352" s="3"/>
      <c r="B352" s="4"/>
      <c r="E352" s="265"/>
      <c r="F352" s="288"/>
      <c r="G352" s="287"/>
      <c r="H352" s="305"/>
      <c r="I352" s="268"/>
      <c r="K352" s="241"/>
    </row>
    <row r="353" spans="1:11" ht="12.75">
      <c r="A353" s="3"/>
      <c r="B353" s="4"/>
      <c r="E353" s="265"/>
      <c r="F353" s="288"/>
      <c r="G353" s="287"/>
      <c r="H353" s="305"/>
      <c r="I353" s="268"/>
      <c r="K353" s="241"/>
    </row>
    <row r="354" spans="1:11" ht="12.75">
      <c r="A354" s="3"/>
      <c r="B354" s="4"/>
      <c r="E354" s="265"/>
      <c r="F354" s="288"/>
      <c r="G354" s="287"/>
      <c r="H354" s="305"/>
      <c r="I354" s="268"/>
      <c r="K354" s="241"/>
    </row>
    <row r="355" spans="1:11" ht="12.75">
      <c r="A355" s="3"/>
      <c r="B355" s="4"/>
      <c r="E355" s="265"/>
      <c r="F355" s="288"/>
      <c r="G355" s="287"/>
      <c r="H355" s="305"/>
      <c r="I355" s="268"/>
      <c r="K355" s="241"/>
    </row>
    <row r="356" spans="1:11" ht="12.75">
      <c r="A356" s="3"/>
      <c r="B356" s="4"/>
      <c r="E356" s="265"/>
      <c r="F356" s="288"/>
      <c r="G356" s="287"/>
      <c r="H356" s="305"/>
      <c r="I356" s="268"/>
      <c r="K356" s="241"/>
    </row>
    <row r="357" spans="1:11" ht="12.75">
      <c r="A357" s="3"/>
      <c r="B357" s="4"/>
      <c r="E357" s="265"/>
      <c r="F357" s="288"/>
      <c r="G357" s="287"/>
      <c r="H357" s="305"/>
      <c r="I357" s="268"/>
      <c r="K357" s="241"/>
    </row>
    <row r="358" spans="1:11" ht="12.75">
      <c r="A358" s="3"/>
      <c r="B358" s="4"/>
      <c r="E358" s="265"/>
      <c r="F358" s="288"/>
      <c r="G358" s="287"/>
      <c r="H358" s="305"/>
      <c r="I358" s="268"/>
      <c r="K358" s="241"/>
    </row>
    <row r="359" spans="1:11" ht="12.75">
      <c r="A359" s="3"/>
      <c r="B359" s="4"/>
      <c r="E359" s="265"/>
      <c r="F359" s="288"/>
      <c r="G359" s="287"/>
      <c r="H359" s="305"/>
      <c r="I359" s="268"/>
      <c r="K359" s="241"/>
    </row>
    <row r="360" spans="1:11" ht="12.75">
      <c r="A360" s="3"/>
      <c r="B360" s="4"/>
      <c r="E360" s="265"/>
      <c r="F360" s="288"/>
      <c r="G360" s="287"/>
      <c r="H360" s="305"/>
      <c r="I360" s="268"/>
      <c r="K360" s="241"/>
    </row>
    <row r="361" spans="1:11" ht="12.75">
      <c r="A361" s="3"/>
      <c r="B361" s="4"/>
      <c r="E361" s="265"/>
      <c r="F361" s="288"/>
      <c r="G361" s="287"/>
      <c r="H361" s="305"/>
      <c r="I361" s="268"/>
      <c r="K361" s="241"/>
    </row>
    <row r="362" spans="1:11" ht="12.75">
      <c r="A362" s="3"/>
      <c r="B362" s="4"/>
      <c r="E362" s="265"/>
      <c r="F362" s="288"/>
      <c r="G362" s="287"/>
      <c r="H362" s="305"/>
      <c r="I362" s="268"/>
      <c r="K362" s="241"/>
    </row>
    <row r="363" spans="1:11" ht="12.75">
      <c r="A363" s="3"/>
      <c r="B363" s="4"/>
      <c r="E363" s="265"/>
      <c r="F363" s="288"/>
      <c r="G363" s="287"/>
      <c r="H363" s="305"/>
      <c r="I363" s="268"/>
      <c r="K363" s="241"/>
    </row>
    <row r="364" spans="1:11" ht="12.75">
      <c r="A364" s="3"/>
      <c r="B364" s="4"/>
      <c r="E364" s="265"/>
      <c r="F364" s="288"/>
      <c r="G364" s="287"/>
      <c r="H364" s="305"/>
      <c r="I364" s="268"/>
      <c r="K364" s="241"/>
    </row>
    <row r="365" spans="1:11" ht="12.75">
      <c r="A365" s="3"/>
      <c r="B365" s="4"/>
      <c r="E365" s="265"/>
      <c r="F365" s="288"/>
      <c r="G365" s="287"/>
      <c r="H365" s="305"/>
      <c r="I365" s="268"/>
      <c r="K365" s="241"/>
    </row>
    <row r="366" spans="1:11" ht="12.75">
      <c r="A366" s="3"/>
      <c r="B366" s="4"/>
      <c r="E366" s="265"/>
      <c r="F366" s="288"/>
      <c r="G366" s="287"/>
      <c r="H366" s="305"/>
      <c r="I366" s="268"/>
      <c r="K366" s="241"/>
    </row>
    <row r="367" spans="1:11" ht="12.75">
      <c r="A367" s="3"/>
      <c r="B367" s="4"/>
      <c r="E367" s="265"/>
      <c r="F367" s="288"/>
      <c r="G367" s="287"/>
      <c r="H367" s="305"/>
      <c r="I367" s="268"/>
      <c r="K367" s="241"/>
    </row>
    <row r="368" spans="1:11" ht="12.75">
      <c r="A368" s="3"/>
      <c r="B368" s="4"/>
      <c r="E368" s="265"/>
      <c r="F368" s="288"/>
      <c r="G368" s="287"/>
      <c r="H368" s="305"/>
      <c r="I368" s="268"/>
      <c r="K368" s="241"/>
    </row>
    <row r="369" spans="1:11" ht="12.75">
      <c r="A369" s="3"/>
      <c r="B369" s="4"/>
      <c r="E369" s="265"/>
      <c r="F369" s="288"/>
      <c r="G369" s="287"/>
      <c r="H369" s="305"/>
      <c r="I369" s="268"/>
      <c r="K369" s="241"/>
    </row>
    <row r="370" spans="1:11" ht="12.75">
      <c r="A370" s="3"/>
      <c r="B370" s="4"/>
      <c r="E370" s="265"/>
      <c r="F370" s="288"/>
      <c r="G370" s="287"/>
      <c r="H370" s="305"/>
      <c r="I370" s="268"/>
      <c r="K370" s="241"/>
    </row>
    <row r="371" spans="1:11" ht="12.75">
      <c r="A371" s="3"/>
      <c r="B371" s="4"/>
      <c r="E371" s="265"/>
      <c r="F371" s="288"/>
      <c r="G371" s="287"/>
      <c r="H371" s="305"/>
      <c r="I371" s="268"/>
      <c r="K371" s="241"/>
    </row>
    <row r="372" spans="1:11" ht="12.75">
      <c r="A372" s="3"/>
      <c r="B372" s="4"/>
      <c r="E372" s="265"/>
      <c r="F372" s="288"/>
      <c r="G372" s="287"/>
      <c r="H372" s="305"/>
      <c r="I372" s="268"/>
      <c r="K372" s="241"/>
    </row>
    <row r="373" spans="1:11" ht="12.75">
      <c r="A373" s="3"/>
      <c r="B373" s="4"/>
      <c r="E373" s="265"/>
      <c r="F373" s="288"/>
      <c r="G373" s="287"/>
      <c r="H373" s="305"/>
      <c r="I373" s="268"/>
      <c r="K373" s="241"/>
    </row>
    <row r="374" spans="1:11" ht="12.75">
      <c r="A374" s="3"/>
      <c r="B374" s="4"/>
      <c r="E374" s="265"/>
      <c r="F374" s="288"/>
      <c r="G374" s="287"/>
      <c r="H374" s="305"/>
      <c r="I374" s="268"/>
      <c r="K374" s="241"/>
    </row>
    <row r="375" spans="1:11" ht="12.75">
      <c r="A375" s="3"/>
      <c r="B375" s="4"/>
      <c r="E375" s="265"/>
      <c r="F375" s="288"/>
      <c r="G375" s="287"/>
      <c r="H375" s="305"/>
      <c r="I375" s="268"/>
      <c r="K375" s="241"/>
    </row>
    <row r="376" spans="1:11" ht="12.75">
      <c r="A376" s="3"/>
      <c r="B376" s="4"/>
      <c r="E376" s="265"/>
      <c r="F376" s="288"/>
      <c r="G376" s="287"/>
      <c r="H376" s="305"/>
      <c r="I376" s="268"/>
      <c r="K376" s="241"/>
    </row>
    <row r="377" spans="1:11" ht="12.75">
      <c r="A377" s="3"/>
      <c r="B377" s="4"/>
      <c r="E377" s="265"/>
      <c r="F377" s="288"/>
      <c r="G377" s="287"/>
      <c r="H377" s="305"/>
      <c r="I377" s="268"/>
      <c r="K377" s="241"/>
    </row>
    <row r="378" spans="1:11" ht="12.75">
      <c r="A378" s="3"/>
      <c r="B378" s="4"/>
      <c r="E378" s="265"/>
      <c r="F378" s="288"/>
      <c r="G378" s="287"/>
      <c r="H378" s="305"/>
      <c r="I378" s="268"/>
      <c r="K378" s="241"/>
    </row>
    <row r="379" spans="1:11" ht="12.75">
      <c r="A379" s="3"/>
      <c r="B379" s="4"/>
      <c r="E379" s="265"/>
      <c r="F379" s="288"/>
      <c r="G379" s="287"/>
      <c r="H379" s="305"/>
      <c r="I379" s="268"/>
      <c r="K379" s="241"/>
    </row>
    <row r="380" spans="1:11" ht="12.75">
      <c r="A380" s="3"/>
      <c r="B380" s="4"/>
      <c r="E380" s="265"/>
      <c r="F380" s="288"/>
      <c r="G380" s="287"/>
      <c r="H380" s="305"/>
      <c r="I380" s="268"/>
      <c r="K380" s="241"/>
    </row>
    <row r="381" spans="1:11" ht="12.75">
      <c r="A381" s="3"/>
      <c r="B381" s="4"/>
      <c r="E381" s="265"/>
      <c r="F381" s="288"/>
      <c r="G381" s="287"/>
      <c r="H381" s="305"/>
      <c r="I381" s="268"/>
      <c r="K381" s="241"/>
    </row>
    <row r="382" spans="1:11" ht="12.75">
      <c r="A382" s="3"/>
      <c r="B382" s="4"/>
      <c r="E382" s="265"/>
      <c r="F382" s="288"/>
      <c r="G382" s="287"/>
      <c r="H382" s="305"/>
      <c r="I382" s="268"/>
      <c r="K382" s="241"/>
    </row>
    <row r="383" spans="1:11" ht="12.75">
      <c r="A383" s="3"/>
      <c r="B383" s="4"/>
      <c r="E383" s="265"/>
      <c r="F383" s="288"/>
      <c r="G383" s="287"/>
      <c r="H383" s="305"/>
      <c r="I383" s="268"/>
      <c r="K383" s="241"/>
    </row>
    <row r="384" spans="1:11" ht="12.75">
      <c r="A384" s="3"/>
      <c r="B384" s="4"/>
      <c r="E384" s="265"/>
      <c r="F384" s="288"/>
      <c r="G384" s="287"/>
      <c r="H384" s="305"/>
      <c r="I384" s="268"/>
      <c r="K384" s="241"/>
    </row>
    <row r="385" spans="1:11" ht="12.75">
      <c r="A385" s="3"/>
      <c r="B385" s="4"/>
      <c r="E385" s="265"/>
      <c r="F385" s="288"/>
      <c r="G385" s="287"/>
      <c r="H385" s="305"/>
      <c r="I385" s="268"/>
      <c r="K385" s="241"/>
    </row>
    <row r="386" spans="1:11" ht="12.75">
      <c r="A386" s="3"/>
      <c r="B386" s="4"/>
      <c r="E386" s="265"/>
      <c r="F386" s="288"/>
      <c r="G386" s="287"/>
      <c r="H386" s="305"/>
      <c r="I386" s="268"/>
      <c r="K386" s="241"/>
    </row>
    <row r="387" spans="1:11" ht="12.75">
      <c r="A387" s="3"/>
      <c r="B387" s="4"/>
      <c r="E387" s="265"/>
      <c r="F387" s="288"/>
      <c r="G387" s="287"/>
      <c r="H387" s="305"/>
      <c r="I387" s="268"/>
      <c r="K387" s="241"/>
    </row>
    <row r="388" spans="1:11" ht="12.75">
      <c r="A388" s="3"/>
      <c r="B388" s="4"/>
      <c r="E388" s="265"/>
      <c r="F388" s="288"/>
      <c r="G388" s="287"/>
      <c r="H388" s="305"/>
      <c r="I388" s="268"/>
      <c r="K388" s="241"/>
    </row>
    <row r="389" spans="1:11" ht="12.75">
      <c r="A389" s="3"/>
      <c r="B389" s="4"/>
      <c r="E389" s="265"/>
      <c r="F389" s="288"/>
      <c r="G389" s="287"/>
      <c r="H389" s="305"/>
      <c r="I389" s="268"/>
      <c r="K389" s="241"/>
    </row>
    <row r="390" spans="1:11" ht="12.75">
      <c r="A390" s="3"/>
      <c r="B390" s="4"/>
      <c r="E390" s="265"/>
      <c r="F390" s="288"/>
      <c r="G390" s="287"/>
      <c r="H390" s="305"/>
      <c r="I390" s="268"/>
      <c r="K390" s="241"/>
    </row>
    <row r="391" spans="1:11" ht="12.75">
      <c r="A391" s="3"/>
      <c r="B391" s="4"/>
      <c r="E391" s="265"/>
      <c r="F391" s="288"/>
      <c r="G391" s="287"/>
      <c r="H391" s="305"/>
      <c r="I391" s="268"/>
      <c r="K391" s="241"/>
    </row>
    <row r="392" spans="1:11" ht="12.75">
      <c r="A392" s="3"/>
      <c r="B392" s="4"/>
      <c r="E392" s="265"/>
      <c r="F392" s="288"/>
      <c r="G392" s="287"/>
      <c r="H392" s="305"/>
      <c r="I392" s="268"/>
      <c r="K392" s="241"/>
    </row>
    <row r="393" spans="1:11" ht="12.75">
      <c r="A393" s="3"/>
      <c r="B393" s="4"/>
      <c r="E393" s="265"/>
      <c r="F393" s="288"/>
      <c r="G393" s="287"/>
      <c r="H393" s="305"/>
      <c r="I393" s="268"/>
      <c r="K393" s="241"/>
    </row>
    <row r="394" spans="1:11" ht="12.75">
      <c r="A394" s="3"/>
      <c r="B394" s="4"/>
      <c r="E394" s="265"/>
      <c r="F394" s="288"/>
      <c r="G394" s="287"/>
      <c r="H394" s="305"/>
      <c r="I394" s="268"/>
      <c r="K394" s="241"/>
    </row>
    <row r="395" spans="1:11" ht="12.75">
      <c r="A395" s="3"/>
      <c r="B395" s="4"/>
      <c r="E395" s="265"/>
      <c r="F395" s="288"/>
      <c r="G395" s="287"/>
      <c r="H395" s="305"/>
      <c r="I395" s="268"/>
      <c r="K395" s="241"/>
    </row>
    <row r="396" spans="1:11" ht="12.75">
      <c r="A396" s="3"/>
      <c r="B396" s="4"/>
      <c r="E396" s="265"/>
      <c r="F396" s="288"/>
      <c r="G396" s="287"/>
      <c r="H396" s="305"/>
      <c r="I396" s="268"/>
      <c r="K396" s="241"/>
    </row>
    <row r="397" spans="1:11" ht="12.75">
      <c r="A397" s="3"/>
      <c r="B397" s="4"/>
      <c r="E397" s="265"/>
      <c r="F397" s="288"/>
      <c r="G397" s="287"/>
      <c r="H397" s="305"/>
      <c r="I397" s="268"/>
      <c r="K397" s="241"/>
    </row>
    <row r="398" spans="1:11" ht="12.75">
      <c r="A398" s="3"/>
      <c r="B398" s="4"/>
      <c r="E398" s="265"/>
      <c r="F398" s="288"/>
      <c r="G398" s="287"/>
      <c r="H398" s="305"/>
      <c r="I398" s="268"/>
      <c r="K398" s="241"/>
    </row>
    <row r="399" spans="1:11" ht="12.75">
      <c r="A399" s="3"/>
      <c r="B399" s="4"/>
      <c r="E399" s="265"/>
      <c r="F399" s="288"/>
      <c r="G399" s="287"/>
      <c r="H399" s="305"/>
      <c r="I399" s="268"/>
      <c r="K399" s="241"/>
    </row>
    <row r="400" spans="1:11" ht="12.75">
      <c r="A400" s="3"/>
      <c r="B400" s="4"/>
      <c r="E400" s="265"/>
      <c r="F400" s="288"/>
      <c r="G400" s="287"/>
      <c r="H400" s="305"/>
      <c r="I400" s="268"/>
      <c r="K400" s="241"/>
    </row>
    <row r="401" spans="1:11" ht="12.75">
      <c r="A401" s="3"/>
      <c r="B401" s="4"/>
      <c r="E401" s="265"/>
      <c r="F401" s="288"/>
      <c r="G401" s="287"/>
      <c r="H401" s="305"/>
      <c r="I401" s="268"/>
      <c r="K401" s="241"/>
    </row>
    <row r="402" spans="1:11" ht="12.75">
      <c r="A402" s="3"/>
      <c r="B402" s="4"/>
      <c r="E402" s="265"/>
      <c r="F402" s="288"/>
      <c r="G402" s="287"/>
      <c r="H402" s="305"/>
      <c r="I402" s="268"/>
      <c r="K402" s="241"/>
    </row>
    <row r="403" spans="1:11" ht="12.75">
      <c r="A403" s="3"/>
      <c r="B403" s="4"/>
      <c r="E403" s="265"/>
      <c r="F403" s="288"/>
      <c r="G403" s="287"/>
      <c r="H403" s="305"/>
      <c r="I403" s="268"/>
      <c r="K403" s="241"/>
    </row>
    <row r="404" spans="1:11" ht="12.75">
      <c r="A404" s="3"/>
      <c r="B404" s="4"/>
      <c r="E404" s="265"/>
      <c r="F404" s="288"/>
      <c r="G404" s="287"/>
      <c r="H404" s="305"/>
      <c r="I404" s="268"/>
      <c r="K404" s="241"/>
    </row>
    <row r="405" spans="1:11" ht="12.75">
      <c r="A405" s="3"/>
      <c r="B405" s="4"/>
      <c r="E405" s="265"/>
      <c r="F405" s="288"/>
      <c r="G405" s="287"/>
      <c r="H405" s="305"/>
      <c r="I405" s="268"/>
      <c r="K405" s="241"/>
    </row>
    <row r="406" spans="1:11" ht="12.75">
      <c r="A406" s="3"/>
      <c r="B406" s="4"/>
      <c r="E406" s="265"/>
      <c r="F406" s="288"/>
      <c r="G406" s="287"/>
      <c r="H406" s="305"/>
      <c r="I406" s="268"/>
      <c r="K406" s="241"/>
    </row>
    <row r="407" spans="1:11" ht="12.75">
      <c r="A407" s="3"/>
      <c r="B407" s="4"/>
      <c r="E407" s="265"/>
      <c r="F407" s="288"/>
      <c r="G407" s="287"/>
      <c r="H407" s="305"/>
      <c r="I407" s="268"/>
      <c r="K407" s="241"/>
    </row>
    <row r="408" spans="1:11" ht="12.75">
      <c r="A408" s="3"/>
      <c r="B408" s="4"/>
      <c r="E408" s="265"/>
      <c r="F408" s="288"/>
      <c r="G408" s="287"/>
      <c r="H408" s="305"/>
      <c r="I408" s="268"/>
      <c r="K408" s="241"/>
    </row>
    <row r="409" spans="1:11" ht="12.75">
      <c r="A409" s="3"/>
      <c r="B409" s="4"/>
      <c r="E409" s="265"/>
      <c r="F409" s="288"/>
      <c r="G409" s="287"/>
      <c r="H409" s="305"/>
      <c r="I409" s="268"/>
      <c r="K409" s="241"/>
    </row>
    <row r="410" spans="1:11" ht="12.75">
      <c r="A410" s="3"/>
      <c r="B410" s="4"/>
      <c r="E410" s="265"/>
      <c r="F410" s="288"/>
      <c r="G410" s="287"/>
      <c r="H410" s="305"/>
      <c r="I410" s="268"/>
      <c r="K410" s="241"/>
    </row>
    <row r="411" spans="1:11" ht="12.75">
      <c r="A411" s="3"/>
      <c r="B411" s="4"/>
      <c r="E411" s="265"/>
      <c r="F411" s="288"/>
      <c r="G411" s="287"/>
      <c r="H411" s="305"/>
      <c r="I411" s="268"/>
      <c r="K411" s="241"/>
    </row>
    <row r="412" spans="1:11" ht="12.75">
      <c r="A412" s="3"/>
      <c r="B412" s="4"/>
      <c r="E412" s="265"/>
      <c r="F412" s="288"/>
      <c r="G412" s="287"/>
      <c r="H412" s="305"/>
      <c r="I412" s="268"/>
      <c r="K412" s="241"/>
    </row>
    <row r="413" spans="1:11" ht="12.75">
      <c r="A413" s="3"/>
      <c r="B413" s="4"/>
      <c r="E413" s="265"/>
      <c r="F413" s="288"/>
      <c r="G413" s="287"/>
      <c r="H413" s="305"/>
      <c r="I413" s="268"/>
      <c r="K413" s="241"/>
    </row>
    <row r="414" spans="1:11" ht="12.75">
      <c r="A414" s="3"/>
      <c r="B414" s="4"/>
      <c r="E414" s="265"/>
      <c r="F414" s="288"/>
      <c r="G414" s="287"/>
      <c r="H414" s="305"/>
      <c r="I414" s="268"/>
      <c r="K414" s="241"/>
    </row>
    <row r="415" spans="1:11" ht="12.75">
      <c r="A415" s="3"/>
      <c r="B415" s="4"/>
      <c r="E415" s="265"/>
      <c r="F415" s="288"/>
      <c r="G415" s="287"/>
      <c r="H415" s="305"/>
      <c r="I415" s="268"/>
      <c r="K415" s="241"/>
    </row>
    <row r="416" spans="1:11" ht="12.75">
      <c r="A416" s="3"/>
      <c r="B416" s="4"/>
      <c r="E416" s="265"/>
      <c r="F416" s="288"/>
      <c r="G416" s="287"/>
      <c r="H416" s="305"/>
      <c r="I416" s="268"/>
      <c r="K416" s="241"/>
    </row>
    <row r="417" spans="1:11" ht="12.75">
      <c r="A417" s="3"/>
      <c r="B417" s="4"/>
      <c r="E417" s="265"/>
      <c r="F417" s="288"/>
      <c r="G417" s="287"/>
      <c r="H417" s="305"/>
      <c r="I417" s="268"/>
      <c r="K417" s="241"/>
    </row>
    <row r="418" spans="1:11" ht="12.75">
      <c r="A418" s="3"/>
      <c r="B418" s="4"/>
      <c r="E418" s="265"/>
      <c r="F418" s="288"/>
      <c r="G418" s="287"/>
      <c r="H418" s="305"/>
      <c r="I418" s="268"/>
      <c r="K418" s="241"/>
    </row>
    <row r="419" spans="1:11" ht="12.75">
      <c r="A419" s="3"/>
      <c r="B419" s="4"/>
      <c r="E419" s="265"/>
      <c r="F419" s="288"/>
      <c r="G419" s="287"/>
      <c r="H419" s="305"/>
      <c r="I419" s="268"/>
      <c r="K419" s="241"/>
    </row>
    <row r="420" spans="1:11" ht="12.75">
      <c r="A420" s="3"/>
      <c r="B420" s="4"/>
      <c r="E420" s="265"/>
      <c r="F420" s="288"/>
      <c r="G420" s="287"/>
      <c r="H420" s="305"/>
      <c r="I420" s="268"/>
      <c r="K420" s="241"/>
    </row>
    <row r="421" spans="1:11" ht="12.75">
      <c r="A421" s="3"/>
      <c r="B421" s="4"/>
      <c r="E421" s="265"/>
      <c r="F421" s="288"/>
      <c r="G421" s="287"/>
      <c r="H421" s="305"/>
      <c r="I421" s="268"/>
      <c r="K421" s="241"/>
    </row>
    <row r="422" spans="1:11" ht="12.75">
      <c r="A422" s="3"/>
      <c r="B422" s="4"/>
      <c r="E422" s="265"/>
      <c r="F422" s="288"/>
      <c r="G422" s="287"/>
      <c r="H422" s="305"/>
      <c r="I422" s="268"/>
      <c r="K422" s="241"/>
    </row>
    <row r="423" spans="1:11" ht="12.75">
      <c r="A423" s="3"/>
      <c r="B423" s="4"/>
      <c r="E423" s="265"/>
      <c r="F423" s="288"/>
      <c r="G423" s="287"/>
      <c r="H423" s="305"/>
      <c r="I423" s="268"/>
      <c r="K423" s="241"/>
    </row>
    <row r="424" spans="1:11" ht="12.75">
      <c r="A424" s="3"/>
      <c r="B424" s="4"/>
      <c r="E424" s="265"/>
      <c r="F424" s="288"/>
      <c r="G424" s="287"/>
      <c r="H424" s="305"/>
      <c r="I424" s="268"/>
      <c r="K424" s="241"/>
    </row>
    <row r="425" spans="1:11" ht="12.75">
      <c r="A425" s="3"/>
      <c r="B425" s="4"/>
      <c r="E425" s="265"/>
      <c r="F425" s="288"/>
      <c r="G425" s="287"/>
      <c r="H425" s="305"/>
      <c r="I425" s="268"/>
      <c r="K425" s="241"/>
    </row>
    <row r="426" spans="1:11" ht="12.75">
      <c r="A426" s="3"/>
      <c r="B426" s="4"/>
      <c r="E426" s="265"/>
      <c r="F426" s="288"/>
      <c r="G426" s="287"/>
      <c r="H426" s="305"/>
      <c r="I426" s="268"/>
      <c r="K426" s="241"/>
    </row>
    <row r="427" spans="1:11" ht="12.75">
      <c r="A427" s="3"/>
      <c r="B427" s="4"/>
      <c r="E427" s="265"/>
      <c r="F427" s="288"/>
      <c r="G427" s="287"/>
      <c r="H427" s="305"/>
      <c r="I427" s="268"/>
      <c r="K427" s="241"/>
    </row>
    <row r="428" spans="1:11" ht="12.75">
      <c r="A428" s="3"/>
      <c r="B428" s="4"/>
      <c r="E428" s="265"/>
      <c r="F428" s="288"/>
      <c r="G428" s="287"/>
      <c r="H428" s="305"/>
      <c r="I428" s="268"/>
      <c r="K428" s="241"/>
    </row>
    <row r="429" spans="1:11" ht="12.75">
      <c r="A429" s="3"/>
      <c r="B429" s="4"/>
      <c r="E429" s="265"/>
      <c r="F429" s="288"/>
      <c r="G429" s="287"/>
      <c r="H429" s="305"/>
      <c r="I429" s="268"/>
      <c r="K429" s="241"/>
    </row>
    <row r="430" spans="1:11" ht="12.75">
      <c r="A430" s="3"/>
      <c r="B430" s="4"/>
      <c r="E430" s="265"/>
      <c r="F430" s="288"/>
      <c r="G430" s="287"/>
      <c r="H430" s="305"/>
      <c r="I430" s="268"/>
      <c r="K430" s="241"/>
    </row>
    <row r="431" spans="1:11" ht="12.75">
      <c r="A431" s="3"/>
      <c r="B431" s="4"/>
      <c r="E431" s="265"/>
      <c r="F431" s="288"/>
      <c r="G431" s="287"/>
      <c r="H431" s="305"/>
      <c r="I431" s="268"/>
      <c r="K431" s="241"/>
    </row>
    <row r="432" spans="1:11" ht="12.75">
      <c r="A432" s="3"/>
      <c r="B432" s="4"/>
      <c r="E432" s="265"/>
      <c r="F432" s="288"/>
      <c r="G432" s="287"/>
      <c r="H432" s="305"/>
      <c r="I432" s="268"/>
      <c r="K432" s="241"/>
    </row>
    <row r="433" spans="1:11" ht="12.75">
      <c r="A433" s="3"/>
      <c r="B433" s="4"/>
      <c r="E433" s="265"/>
      <c r="F433" s="288"/>
      <c r="G433" s="287"/>
      <c r="H433" s="305"/>
      <c r="I433" s="268"/>
      <c r="K433" s="241"/>
    </row>
    <row r="434" spans="1:11" ht="12.75">
      <c r="A434" s="3"/>
      <c r="B434" s="4"/>
      <c r="E434" s="265"/>
      <c r="F434" s="288"/>
      <c r="G434" s="287"/>
      <c r="H434" s="305"/>
      <c r="I434" s="268"/>
      <c r="K434" s="241"/>
    </row>
    <row r="435" spans="1:11" ht="12.75">
      <c r="A435" s="3"/>
      <c r="B435" s="4"/>
      <c r="E435" s="265"/>
      <c r="F435" s="288"/>
      <c r="G435" s="287"/>
      <c r="H435" s="305"/>
      <c r="I435" s="268"/>
      <c r="K435" s="241"/>
    </row>
    <row r="436" spans="1:11" ht="12.75">
      <c r="A436" s="3"/>
      <c r="B436" s="4"/>
      <c r="E436" s="265"/>
      <c r="F436" s="288"/>
      <c r="G436" s="287"/>
      <c r="H436" s="305"/>
      <c r="I436" s="268"/>
      <c r="K436" s="241"/>
    </row>
    <row r="437" spans="1:11" ht="12.75">
      <c r="A437" s="3"/>
      <c r="B437" s="4"/>
      <c r="E437" s="265"/>
      <c r="F437" s="288"/>
      <c r="G437" s="287"/>
      <c r="H437" s="305"/>
      <c r="I437" s="268"/>
      <c r="K437" s="241"/>
    </row>
    <row r="438" spans="1:11" ht="12.75">
      <c r="A438" s="3"/>
      <c r="B438" s="4"/>
      <c r="E438" s="265"/>
      <c r="F438" s="288"/>
      <c r="G438" s="287"/>
      <c r="H438" s="305"/>
      <c r="I438" s="268"/>
      <c r="K438" s="241"/>
    </row>
    <row r="439" spans="1:11" ht="12.75">
      <c r="A439" s="3"/>
      <c r="B439" s="4"/>
      <c r="E439" s="265"/>
      <c r="F439" s="288"/>
      <c r="G439" s="287"/>
      <c r="H439" s="305"/>
      <c r="I439" s="268"/>
      <c r="K439" s="241"/>
    </row>
    <row r="440" spans="1:11" ht="12.75">
      <c r="A440" s="3"/>
      <c r="B440" s="4"/>
      <c r="E440" s="265"/>
      <c r="F440" s="288"/>
      <c r="G440" s="287"/>
      <c r="H440" s="305"/>
      <c r="I440" s="268"/>
      <c r="K440" s="241"/>
    </row>
    <row r="441" spans="1:11" ht="12.75">
      <c r="A441" s="3"/>
      <c r="B441" s="4"/>
      <c r="E441" s="265"/>
      <c r="F441" s="288"/>
      <c r="G441" s="287"/>
      <c r="H441" s="305"/>
      <c r="I441" s="268"/>
      <c r="K441" s="241"/>
    </row>
    <row r="442" spans="1:11" ht="12.75">
      <c r="A442" s="3"/>
      <c r="B442" s="4"/>
      <c r="E442" s="265"/>
      <c r="F442" s="288"/>
      <c r="G442" s="287"/>
      <c r="H442" s="305"/>
      <c r="I442" s="268"/>
      <c r="K442" s="241"/>
    </row>
    <row r="443" spans="1:11" ht="12.75">
      <c r="A443" s="3"/>
      <c r="B443" s="4"/>
      <c r="E443" s="265"/>
      <c r="F443" s="288"/>
      <c r="G443" s="287"/>
      <c r="H443" s="305"/>
      <c r="I443" s="268"/>
      <c r="K443" s="241"/>
    </row>
    <row r="444" spans="1:11" ht="12.75">
      <c r="A444" s="3"/>
      <c r="B444" s="4"/>
      <c r="E444" s="265"/>
      <c r="F444" s="288"/>
      <c r="G444" s="287"/>
      <c r="H444" s="305"/>
      <c r="I444" s="268"/>
      <c r="K444" s="241"/>
    </row>
    <row r="445" spans="1:11" ht="12.75">
      <c r="A445" s="3"/>
      <c r="B445" s="4"/>
      <c r="E445" s="265"/>
      <c r="F445" s="288"/>
      <c r="G445" s="287"/>
      <c r="H445" s="305"/>
      <c r="I445" s="268"/>
      <c r="K445" s="241"/>
    </row>
    <row r="446" spans="1:11" ht="12.75">
      <c r="A446" s="3"/>
      <c r="B446" s="4"/>
      <c r="E446" s="265"/>
      <c r="F446" s="288"/>
      <c r="G446" s="287"/>
      <c r="H446" s="305"/>
      <c r="I446" s="268"/>
      <c r="K446" s="241"/>
    </row>
    <row r="447" spans="1:11" ht="12.75">
      <c r="A447" s="3"/>
      <c r="B447" s="4"/>
      <c r="E447" s="265"/>
      <c r="F447" s="288"/>
      <c r="G447" s="287"/>
      <c r="H447" s="305"/>
      <c r="I447" s="268"/>
      <c r="K447" s="241"/>
    </row>
    <row r="448" spans="1:11" ht="12.75">
      <c r="A448" s="3"/>
      <c r="B448" s="4"/>
      <c r="E448" s="265"/>
      <c r="F448" s="288"/>
      <c r="G448" s="287"/>
      <c r="H448" s="305"/>
      <c r="I448" s="268"/>
      <c r="K448" s="241"/>
    </row>
    <row r="449" spans="1:11" ht="12.75">
      <c r="A449" s="3"/>
      <c r="B449" s="4"/>
      <c r="E449" s="265"/>
      <c r="F449" s="288"/>
      <c r="G449" s="287"/>
      <c r="H449" s="305"/>
      <c r="I449" s="268"/>
      <c r="K449" s="241"/>
    </row>
    <row r="450" spans="1:11" ht="12.75">
      <c r="A450" s="3"/>
      <c r="B450" s="4"/>
      <c r="E450" s="265"/>
      <c r="F450" s="288"/>
      <c r="G450" s="287"/>
      <c r="H450" s="305"/>
      <c r="I450" s="268"/>
      <c r="K450" s="241"/>
    </row>
    <row r="451" spans="1:11" ht="12.75">
      <c r="A451" s="3"/>
      <c r="B451" s="4"/>
      <c r="E451" s="265"/>
      <c r="F451" s="288"/>
      <c r="G451" s="287"/>
      <c r="H451" s="305"/>
      <c r="I451" s="268"/>
      <c r="K451" s="241"/>
    </row>
    <row r="452" spans="1:11" ht="12.75">
      <c r="A452" s="3"/>
      <c r="B452" s="4"/>
      <c r="E452" s="265"/>
      <c r="F452" s="288"/>
      <c r="G452" s="287"/>
      <c r="H452" s="305"/>
      <c r="I452" s="268"/>
      <c r="K452" s="241"/>
    </row>
    <row r="453" spans="1:11" ht="12.75">
      <c r="A453" s="3"/>
      <c r="B453" s="4"/>
      <c r="E453" s="265"/>
      <c r="F453" s="288"/>
      <c r="G453" s="287"/>
      <c r="H453" s="305"/>
      <c r="I453" s="268"/>
      <c r="K453" s="241"/>
    </row>
    <row r="454" spans="1:11" ht="12.75">
      <c r="A454" s="3"/>
      <c r="B454" s="4"/>
      <c r="E454" s="265"/>
      <c r="F454" s="288"/>
      <c r="G454" s="287"/>
      <c r="H454" s="305"/>
      <c r="I454" s="268"/>
      <c r="K454" s="241"/>
    </row>
    <row r="455" spans="1:11" ht="12.75">
      <c r="A455" s="3"/>
      <c r="B455" s="4"/>
      <c r="E455" s="265"/>
      <c r="F455" s="288"/>
      <c r="G455" s="287"/>
      <c r="H455" s="305"/>
      <c r="I455" s="268"/>
      <c r="K455" s="241"/>
    </row>
    <row r="456" spans="1:11" ht="12.75">
      <c r="A456" s="3"/>
      <c r="B456" s="4"/>
      <c r="E456" s="265"/>
      <c r="F456" s="288"/>
      <c r="G456" s="287"/>
      <c r="H456" s="305"/>
      <c r="I456" s="268"/>
      <c r="K456" s="241"/>
    </row>
    <row r="457" spans="1:11" ht="12.75">
      <c r="A457" s="3"/>
      <c r="B457" s="4"/>
      <c r="E457" s="265"/>
      <c r="F457" s="288"/>
      <c r="G457" s="287"/>
      <c r="H457" s="305"/>
      <c r="I457" s="268"/>
      <c r="K457" s="241"/>
    </row>
    <row r="458" spans="1:11" ht="12.75">
      <c r="A458" s="3"/>
      <c r="B458" s="4"/>
      <c r="E458" s="265"/>
      <c r="F458" s="288"/>
      <c r="G458" s="287"/>
      <c r="H458" s="305"/>
      <c r="I458" s="268"/>
      <c r="K458" s="241"/>
    </row>
    <row r="459" spans="1:11" ht="12.75">
      <c r="A459" s="3"/>
      <c r="B459" s="4"/>
      <c r="E459" s="265"/>
      <c r="F459" s="288"/>
      <c r="G459" s="287"/>
      <c r="H459" s="305"/>
      <c r="I459" s="268"/>
      <c r="K459" s="241"/>
    </row>
    <row r="460" spans="1:11" ht="12.75">
      <c r="A460" s="3"/>
      <c r="B460" s="4"/>
      <c r="E460" s="265"/>
      <c r="F460" s="288"/>
      <c r="G460" s="287"/>
      <c r="H460" s="305"/>
      <c r="I460" s="268"/>
      <c r="K460" s="241"/>
    </row>
    <row r="461" spans="1:11" ht="12.75">
      <c r="A461" s="3"/>
      <c r="B461" s="4"/>
      <c r="E461" s="265"/>
      <c r="F461" s="288"/>
      <c r="G461" s="287"/>
      <c r="H461" s="305"/>
      <c r="I461" s="268"/>
      <c r="K461" s="241"/>
    </row>
    <row r="462" spans="1:11" ht="12.75">
      <c r="A462" s="3"/>
      <c r="B462" s="4"/>
      <c r="E462" s="265"/>
      <c r="F462" s="288"/>
      <c r="G462" s="287"/>
      <c r="H462" s="305"/>
      <c r="I462" s="268"/>
      <c r="K462" s="241"/>
    </row>
    <row r="463" spans="1:11" ht="12.75">
      <c r="A463" s="3"/>
      <c r="B463" s="4"/>
      <c r="E463" s="265"/>
      <c r="F463" s="288"/>
      <c r="G463" s="287"/>
      <c r="H463" s="305"/>
      <c r="I463" s="268"/>
      <c r="K463" s="241"/>
    </row>
    <row r="464" spans="1:11" ht="12.75">
      <c r="A464" s="3"/>
      <c r="B464" s="4"/>
      <c r="E464" s="265"/>
      <c r="F464" s="288"/>
      <c r="G464" s="287"/>
      <c r="H464" s="305"/>
      <c r="I464" s="268"/>
      <c r="K464" s="241"/>
    </row>
    <row r="465" spans="1:11" ht="12.75">
      <c r="A465" s="3"/>
      <c r="B465" s="4"/>
      <c r="E465" s="265"/>
      <c r="F465" s="288"/>
      <c r="G465" s="287"/>
      <c r="H465" s="305"/>
      <c r="I465" s="268"/>
      <c r="K465" s="241"/>
    </row>
    <row r="466" spans="1:11" ht="12.75">
      <c r="A466" s="3"/>
      <c r="B466" s="4"/>
      <c r="E466" s="265"/>
      <c r="F466" s="288"/>
      <c r="G466" s="287"/>
      <c r="H466" s="305"/>
      <c r="I466" s="268"/>
      <c r="K466" s="241"/>
    </row>
    <row r="467" spans="1:11" ht="12.75">
      <c r="A467" s="3"/>
      <c r="B467" s="4"/>
      <c r="E467" s="265"/>
      <c r="F467" s="288"/>
      <c r="G467" s="287"/>
      <c r="H467" s="305"/>
      <c r="I467" s="268"/>
      <c r="K467" s="241"/>
    </row>
    <row r="468" spans="1:11" ht="12.75">
      <c r="A468" s="3"/>
      <c r="B468" s="4"/>
      <c r="E468" s="265"/>
      <c r="F468" s="288"/>
      <c r="G468" s="287"/>
      <c r="H468" s="305"/>
      <c r="I468" s="268"/>
      <c r="K468" s="241"/>
    </row>
    <row r="469" spans="1:11" ht="12.75">
      <c r="A469" s="3"/>
      <c r="B469" s="4"/>
      <c r="E469" s="265"/>
      <c r="F469" s="288"/>
      <c r="G469" s="287"/>
      <c r="H469" s="305"/>
      <c r="I469" s="268"/>
      <c r="K469" s="241"/>
    </row>
    <row r="470" spans="1:11" ht="12.75">
      <c r="A470" s="3"/>
      <c r="B470" s="4"/>
      <c r="E470" s="265"/>
      <c r="F470" s="288"/>
      <c r="G470" s="287"/>
      <c r="H470" s="305"/>
      <c r="I470" s="268"/>
      <c r="K470" s="241"/>
    </row>
    <row r="471" spans="1:11" ht="12.75">
      <c r="A471" s="3"/>
      <c r="B471" s="4"/>
      <c r="E471" s="265"/>
      <c r="F471" s="288"/>
      <c r="G471" s="287"/>
      <c r="H471" s="305"/>
      <c r="I471" s="268"/>
      <c r="K471" s="241"/>
    </row>
    <row r="472" spans="1:11" ht="12.75">
      <c r="A472" s="3"/>
      <c r="B472" s="4"/>
      <c r="E472" s="265"/>
      <c r="F472" s="288"/>
      <c r="G472" s="287"/>
      <c r="H472" s="305"/>
      <c r="I472" s="268"/>
      <c r="K472" s="241"/>
    </row>
    <row r="473" spans="1:11" ht="12.75">
      <c r="A473" s="3"/>
      <c r="B473" s="4"/>
      <c r="E473" s="265"/>
      <c r="F473" s="288"/>
      <c r="G473" s="287"/>
      <c r="H473" s="305"/>
      <c r="I473" s="268"/>
      <c r="K473" s="241"/>
    </row>
    <row r="474" spans="1:11" ht="12.75">
      <c r="A474" s="3"/>
      <c r="B474" s="4"/>
      <c r="E474" s="265"/>
      <c r="F474" s="288"/>
      <c r="G474" s="287"/>
      <c r="H474" s="305"/>
      <c r="I474" s="268"/>
      <c r="K474" s="241"/>
    </row>
    <row r="475" spans="1:11" ht="12.75">
      <c r="A475" s="3"/>
      <c r="B475" s="4"/>
      <c r="E475" s="265"/>
      <c r="F475" s="288"/>
      <c r="G475" s="287"/>
      <c r="H475" s="305"/>
      <c r="I475" s="268"/>
      <c r="K475" s="241"/>
    </row>
    <row r="476" spans="1:11" ht="12.75">
      <c r="A476" s="3"/>
      <c r="B476" s="4"/>
      <c r="E476" s="265"/>
      <c r="F476" s="288"/>
      <c r="G476" s="287"/>
      <c r="H476" s="305"/>
      <c r="I476" s="268"/>
      <c r="K476" s="241"/>
    </row>
    <row r="477" spans="1:11" ht="12.75">
      <c r="A477" s="3"/>
      <c r="B477" s="4"/>
      <c r="E477" s="265"/>
      <c r="F477" s="288"/>
      <c r="G477" s="287"/>
      <c r="H477" s="305"/>
      <c r="I477" s="268"/>
      <c r="K477" s="241"/>
    </row>
    <row r="478" spans="1:11" ht="12.75">
      <c r="A478" s="3"/>
      <c r="B478" s="4"/>
      <c r="E478" s="265"/>
      <c r="F478" s="288"/>
      <c r="G478" s="287"/>
      <c r="H478" s="305"/>
      <c r="I478" s="268"/>
      <c r="K478" s="241"/>
    </row>
    <row r="479" spans="1:11" ht="12.75">
      <c r="A479" s="3"/>
      <c r="B479" s="4"/>
      <c r="E479" s="265"/>
      <c r="F479" s="288"/>
      <c r="G479" s="287"/>
      <c r="H479" s="305"/>
      <c r="I479" s="268"/>
      <c r="K479" s="241"/>
    </row>
    <row r="480" spans="1:11" ht="12.75">
      <c r="A480" s="3"/>
      <c r="B480" s="4"/>
      <c r="E480" s="265"/>
      <c r="F480" s="288"/>
      <c r="G480" s="287"/>
      <c r="H480" s="305"/>
      <c r="I480" s="268"/>
      <c r="K480" s="241"/>
    </row>
    <row r="481" spans="1:11" ht="12.75">
      <c r="A481" s="3"/>
      <c r="B481" s="4"/>
      <c r="E481" s="265"/>
      <c r="F481" s="288"/>
      <c r="G481" s="287"/>
      <c r="H481" s="305"/>
      <c r="I481" s="268"/>
      <c r="K481" s="241"/>
    </row>
    <row r="482" spans="1:11" ht="12.75">
      <c r="A482" s="3"/>
      <c r="B482" s="4"/>
      <c r="E482" s="265"/>
      <c r="F482" s="288"/>
      <c r="G482" s="287"/>
      <c r="H482" s="305"/>
      <c r="I482" s="268"/>
      <c r="K482" s="241"/>
    </row>
    <row r="483" spans="1:11" ht="12.75">
      <c r="A483" s="3"/>
      <c r="B483" s="4"/>
      <c r="E483" s="265"/>
      <c r="F483" s="288"/>
      <c r="G483" s="287"/>
      <c r="H483" s="305"/>
      <c r="I483" s="268"/>
      <c r="K483" s="241"/>
    </row>
    <row r="484" spans="1:11" ht="12.75">
      <c r="A484" s="3"/>
      <c r="B484" s="4"/>
      <c r="E484" s="265"/>
      <c r="F484" s="288"/>
      <c r="G484" s="287"/>
      <c r="H484" s="305"/>
      <c r="I484" s="268"/>
      <c r="K484" s="241"/>
    </row>
    <row r="485" spans="1:11" ht="12.75">
      <c r="A485" s="3"/>
      <c r="B485" s="4"/>
      <c r="E485" s="265"/>
      <c r="F485" s="288"/>
      <c r="G485" s="287"/>
      <c r="H485" s="305"/>
      <c r="I485" s="268"/>
      <c r="K485" s="241"/>
    </row>
    <row r="486" spans="1:11" ht="12.75">
      <c r="A486" s="3"/>
      <c r="B486" s="4"/>
      <c r="E486" s="265"/>
      <c r="F486" s="288"/>
      <c r="G486" s="287"/>
      <c r="H486" s="305"/>
      <c r="I486" s="268"/>
      <c r="K486" s="241"/>
    </row>
    <row r="487" spans="1:11" ht="12.75">
      <c r="A487" s="3"/>
      <c r="B487" s="4"/>
      <c r="E487" s="265"/>
      <c r="F487" s="288"/>
      <c r="G487" s="287"/>
      <c r="H487" s="305"/>
      <c r="I487" s="268"/>
      <c r="K487" s="241"/>
    </row>
    <row r="488" spans="1:11" ht="12.75">
      <c r="A488" s="3"/>
      <c r="B488" s="4"/>
      <c r="E488" s="265"/>
      <c r="F488" s="288"/>
      <c r="G488" s="287"/>
      <c r="H488" s="305"/>
      <c r="I488" s="268"/>
      <c r="K488" s="241"/>
    </row>
    <row r="489" spans="1:11" ht="12.75">
      <c r="A489" s="3"/>
      <c r="B489" s="4"/>
      <c r="E489" s="265"/>
      <c r="F489" s="288"/>
      <c r="G489" s="287"/>
      <c r="H489" s="305"/>
      <c r="I489" s="268"/>
      <c r="K489" s="241"/>
    </row>
    <row r="490" spans="1:11" ht="12.75">
      <c r="A490" s="3"/>
      <c r="B490" s="4"/>
      <c r="E490" s="265"/>
      <c r="F490" s="288"/>
      <c r="G490" s="287"/>
      <c r="H490" s="305"/>
      <c r="I490" s="268"/>
      <c r="K490" s="241"/>
    </row>
    <row r="491" spans="1:11" ht="12.75">
      <c r="A491" s="3"/>
      <c r="B491" s="4"/>
      <c r="E491" s="265"/>
      <c r="F491" s="288"/>
      <c r="G491" s="287"/>
      <c r="H491" s="305"/>
      <c r="I491" s="268"/>
      <c r="K491" s="241"/>
    </row>
    <row r="492" spans="1:11" ht="12.75">
      <c r="A492" s="3"/>
      <c r="B492" s="4"/>
      <c r="E492" s="265"/>
      <c r="F492" s="288"/>
      <c r="G492" s="287"/>
      <c r="H492" s="305"/>
      <c r="I492" s="268"/>
      <c r="K492" s="241"/>
    </row>
    <row r="493" spans="1:11" ht="12.75">
      <c r="A493" s="3"/>
      <c r="B493" s="4"/>
      <c r="E493" s="265"/>
      <c r="F493" s="288"/>
      <c r="G493" s="287"/>
      <c r="H493" s="305"/>
      <c r="I493" s="268"/>
      <c r="K493" s="241"/>
    </row>
    <row r="494" spans="1:11" ht="12.75">
      <c r="A494" s="3"/>
      <c r="B494" s="4"/>
      <c r="E494" s="265"/>
      <c r="F494" s="288"/>
      <c r="G494" s="287"/>
      <c r="H494" s="305"/>
      <c r="I494" s="268"/>
      <c r="K494" s="241"/>
    </row>
    <row r="495" spans="1:11" ht="12.75">
      <c r="A495" s="3"/>
      <c r="B495" s="4"/>
      <c r="E495" s="265"/>
      <c r="F495" s="288"/>
      <c r="G495" s="287"/>
      <c r="H495" s="305"/>
      <c r="I495" s="268"/>
      <c r="K495" s="241"/>
    </row>
    <row r="496" spans="1:11" ht="12.75">
      <c r="A496" s="3"/>
      <c r="B496" s="4"/>
      <c r="E496" s="265"/>
      <c r="F496" s="288"/>
      <c r="G496" s="287"/>
      <c r="H496" s="305"/>
      <c r="I496" s="268"/>
      <c r="K496" s="241"/>
    </row>
    <row r="497" spans="1:11" ht="12.75">
      <c r="A497" s="3"/>
      <c r="B497" s="4"/>
      <c r="E497" s="265"/>
      <c r="F497" s="288"/>
      <c r="G497" s="287"/>
      <c r="H497" s="305"/>
      <c r="I497" s="268"/>
      <c r="K497" s="241"/>
    </row>
    <row r="498" spans="1:11" ht="12.75">
      <c r="A498" s="3"/>
      <c r="B498" s="4"/>
      <c r="E498" s="265"/>
      <c r="F498" s="288"/>
      <c r="G498" s="287"/>
      <c r="H498" s="305"/>
      <c r="I498" s="268"/>
      <c r="K498" s="241"/>
    </row>
    <row r="499" spans="1:11" ht="12.75">
      <c r="A499" s="3"/>
      <c r="B499" s="4"/>
      <c r="E499" s="265"/>
      <c r="F499" s="288"/>
      <c r="G499" s="287"/>
      <c r="H499" s="305"/>
      <c r="I499" s="268"/>
      <c r="K499" s="241"/>
    </row>
    <row r="500" spans="1:11" ht="12.75">
      <c r="A500" s="3"/>
      <c r="B500" s="4"/>
      <c r="E500" s="265"/>
      <c r="F500" s="288"/>
      <c r="G500" s="287"/>
      <c r="H500" s="305"/>
      <c r="I500" s="268"/>
      <c r="K500" s="241"/>
    </row>
    <row r="501" spans="1:11" ht="12.75">
      <c r="A501" s="3"/>
      <c r="B501" s="4"/>
      <c r="E501" s="265"/>
      <c r="F501" s="288"/>
      <c r="G501" s="287"/>
      <c r="H501" s="305"/>
      <c r="I501" s="268"/>
      <c r="K501" s="241"/>
    </row>
    <row r="502" spans="1:11" ht="12.75">
      <c r="A502" s="3"/>
      <c r="B502" s="4"/>
      <c r="E502" s="265"/>
      <c r="F502" s="288"/>
      <c r="G502" s="287"/>
      <c r="H502" s="305"/>
      <c r="I502" s="268"/>
      <c r="K502" s="241"/>
    </row>
    <row r="503" spans="1:11" ht="12.75">
      <c r="A503" s="3"/>
      <c r="B503" s="4"/>
      <c r="E503" s="265"/>
      <c r="F503" s="288"/>
      <c r="G503" s="287"/>
      <c r="H503" s="305"/>
      <c r="I503" s="268"/>
      <c r="K503" s="241"/>
    </row>
    <row r="504" spans="1:11" ht="12.75">
      <c r="A504" s="3"/>
      <c r="B504" s="4"/>
      <c r="E504" s="265"/>
      <c r="F504" s="288"/>
      <c r="G504" s="287"/>
      <c r="H504" s="305"/>
      <c r="I504" s="268"/>
      <c r="K504" s="241"/>
    </row>
    <row r="505" spans="1:11" ht="12.75">
      <c r="A505" s="3"/>
      <c r="B505" s="4"/>
      <c r="E505" s="265"/>
      <c r="F505" s="288"/>
      <c r="G505" s="287"/>
      <c r="H505" s="305"/>
      <c r="I505" s="268"/>
      <c r="K505" s="241"/>
    </row>
    <row r="506" spans="1:11" ht="12.75">
      <c r="A506" s="3"/>
      <c r="B506" s="4"/>
      <c r="E506" s="265"/>
      <c r="F506" s="288"/>
      <c r="G506" s="287"/>
      <c r="H506" s="305"/>
      <c r="I506" s="268"/>
      <c r="K506" s="241"/>
    </row>
    <row r="507" spans="1:11" ht="12.75">
      <c r="A507" s="3"/>
      <c r="B507" s="4"/>
      <c r="E507" s="265"/>
      <c r="F507" s="288"/>
      <c r="G507" s="287"/>
      <c r="H507" s="305"/>
      <c r="I507" s="268"/>
      <c r="K507" s="241"/>
    </row>
    <row r="508" spans="1:11" ht="12.75">
      <c r="A508" s="3"/>
      <c r="B508" s="4"/>
      <c r="E508" s="265"/>
      <c r="F508" s="288"/>
      <c r="G508" s="287"/>
      <c r="H508" s="305"/>
      <c r="I508" s="268"/>
      <c r="K508" s="241"/>
    </row>
    <row r="509" spans="1:11" ht="12.75">
      <c r="A509" s="3"/>
      <c r="B509" s="4"/>
      <c r="E509" s="265"/>
      <c r="F509" s="288"/>
      <c r="G509" s="287"/>
      <c r="H509" s="305"/>
      <c r="I509" s="268"/>
      <c r="K509" s="241"/>
    </row>
    <row r="510" spans="1:11" ht="12.75">
      <c r="A510" s="3"/>
      <c r="B510" s="4"/>
      <c r="E510" s="265"/>
      <c r="F510" s="288"/>
      <c r="G510" s="287"/>
      <c r="H510" s="305"/>
      <c r="I510" s="268"/>
      <c r="K510" s="241"/>
    </row>
    <row r="511" spans="1:11" ht="12.75">
      <c r="A511" s="3"/>
      <c r="B511" s="4"/>
      <c r="E511" s="265"/>
      <c r="F511" s="288"/>
      <c r="G511" s="287"/>
      <c r="H511" s="305"/>
      <c r="I511" s="268"/>
      <c r="K511" s="241"/>
    </row>
    <row r="512" spans="1:11" ht="12.75">
      <c r="A512" s="3"/>
      <c r="B512" s="4"/>
      <c r="E512" s="265"/>
      <c r="F512" s="288"/>
      <c r="G512" s="287"/>
      <c r="H512" s="305"/>
      <c r="I512" s="268"/>
      <c r="K512" s="241"/>
    </row>
    <row r="513" spans="1:11" ht="12.75">
      <c r="A513" s="3"/>
      <c r="B513" s="4"/>
      <c r="E513" s="265"/>
      <c r="F513" s="288"/>
      <c r="G513" s="287"/>
      <c r="H513" s="305"/>
      <c r="I513" s="268"/>
      <c r="K513" s="241"/>
    </row>
    <row r="514" spans="1:11" ht="12.75">
      <c r="A514" s="3"/>
      <c r="B514" s="4"/>
      <c r="E514" s="265"/>
      <c r="F514" s="288"/>
      <c r="G514" s="287"/>
      <c r="H514" s="305"/>
      <c r="I514" s="268"/>
      <c r="K514" s="241"/>
    </row>
    <row r="515" spans="1:11" ht="12.75">
      <c r="A515" s="3"/>
      <c r="B515" s="4"/>
      <c r="E515" s="265"/>
      <c r="F515" s="288"/>
      <c r="G515" s="287"/>
      <c r="H515" s="305"/>
      <c r="I515" s="268"/>
      <c r="K515" s="241"/>
    </row>
    <row r="516" spans="1:11" ht="12.75">
      <c r="A516" s="3"/>
      <c r="B516" s="4"/>
      <c r="E516" s="265"/>
      <c r="F516" s="288"/>
      <c r="G516" s="287"/>
      <c r="H516" s="305"/>
      <c r="I516" s="268"/>
      <c r="K516" s="241"/>
    </row>
    <row r="517" spans="1:11" ht="12.75">
      <c r="A517" s="3"/>
      <c r="B517" s="4"/>
      <c r="E517" s="265"/>
      <c r="F517" s="288"/>
      <c r="G517" s="287"/>
      <c r="H517" s="305"/>
      <c r="I517" s="268"/>
      <c r="K517" s="241"/>
    </row>
    <row r="518" spans="1:11" ht="12.75">
      <c r="A518" s="3"/>
      <c r="B518" s="4"/>
      <c r="E518" s="265"/>
      <c r="F518" s="288"/>
      <c r="G518" s="287"/>
      <c r="H518" s="305"/>
      <c r="I518" s="268"/>
      <c r="K518" s="241"/>
    </row>
    <row r="519" spans="1:11" ht="12.75">
      <c r="A519" s="3"/>
      <c r="B519" s="4"/>
      <c r="E519" s="265"/>
      <c r="F519" s="288"/>
      <c r="G519" s="287"/>
      <c r="H519" s="305"/>
      <c r="I519" s="268"/>
      <c r="K519" s="241"/>
    </row>
    <row r="520" spans="1:11" ht="12.75">
      <c r="A520" s="3"/>
      <c r="B520" s="4"/>
      <c r="E520" s="265"/>
      <c r="F520" s="288"/>
      <c r="G520" s="287"/>
      <c r="H520" s="305"/>
      <c r="I520" s="268"/>
      <c r="K520" s="241"/>
    </row>
    <row r="521" spans="1:11" ht="12.75">
      <c r="A521" s="3"/>
      <c r="B521" s="4"/>
      <c r="E521" s="265"/>
      <c r="F521" s="288"/>
      <c r="G521" s="287"/>
      <c r="H521" s="305"/>
      <c r="I521" s="268"/>
      <c r="K521" s="241"/>
    </row>
    <row r="522" spans="1:11" ht="12.75">
      <c r="A522" s="3"/>
      <c r="B522" s="4"/>
      <c r="E522" s="265"/>
      <c r="F522" s="288"/>
      <c r="G522" s="287"/>
      <c r="H522" s="305"/>
      <c r="I522" s="268"/>
      <c r="K522" s="241"/>
    </row>
    <row r="523" spans="1:11" ht="12.75">
      <c r="A523" s="3"/>
      <c r="B523" s="4"/>
      <c r="E523" s="265"/>
      <c r="F523" s="288"/>
      <c r="G523" s="287"/>
      <c r="H523" s="305"/>
      <c r="I523" s="268"/>
      <c r="K523" s="241"/>
    </row>
    <row r="524" spans="1:11" ht="12.75">
      <c r="A524" s="3"/>
      <c r="B524" s="4"/>
      <c r="E524" s="265"/>
      <c r="F524" s="288"/>
      <c r="G524" s="287"/>
      <c r="H524" s="305"/>
      <c r="I524" s="268"/>
      <c r="K524" s="241"/>
    </row>
    <row r="525" spans="1:11" ht="12.75">
      <c r="A525" s="3"/>
      <c r="B525" s="4"/>
      <c r="E525" s="265"/>
      <c r="F525" s="288"/>
      <c r="G525" s="287"/>
      <c r="H525" s="305"/>
      <c r="I525" s="268"/>
      <c r="K525" s="241"/>
    </row>
    <row r="526" spans="1:11" ht="12.75">
      <c r="A526" s="3"/>
      <c r="B526" s="4"/>
      <c r="E526" s="265"/>
      <c r="F526" s="288"/>
      <c r="G526" s="287"/>
      <c r="H526" s="305"/>
      <c r="I526" s="268"/>
      <c r="K526" s="241"/>
    </row>
    <row r="527" spans="1:11" ht="12.75">
      <c r="A527" s="3"/>
      <c r="B527" s="4"/>
      <c r="E527" s="265"/>
      <c r="F527" s="288"/>
      <c r="G527" s="287"/>
      <c r="H527" s="305"/>
      <c r="I527" s="268"/>
      <c r="K527" s="241"/>
    </row>
    <row r="528" spans="1:11" ht="12.75">
      <c r="A528" s="3"/>
      <c r="B528" s="4"/>
      <c r="E528" s="265"/>
      <c r="F528" s="288"/>
      <c r="G528" s="287"/>
      <c r="H528" s="305"/>
      <c r="I528" s="268"/>
      <c r="K528" s="241"/>
    </row>
    <row r="529" spans="1:11" ht="12.75">
      <c r="A529" s="3"/>
      <c r="B529" s="4"/>
      <c r="E529" s="265"/>
      <c r="F529" s="288"/>
      <c r="G529" s="287"/>
      <c r="H529" s="305"/>
      <c r="I529" s="268"/>
      <c r="K529" s="241"/>
    </row>
    <row r="530" spans="1:11" ht="12.75">
      <c r="A530" s="3"/>
      <c r="B530" s="4"/>
      <c r="E530" s="265"/>
      <c r="F530" s="288"/>
      <c r="G530" s="287"/>
      <c r="H530" s="305"/>
      <c r="I530" s="268"/>
      <c r="K530" s="241"/>
    </row>
    <row r="531" spans="1:11" ht="12.75">
      <c r="A531" s="3"/>
      <c r="B531" s="4"/>
      <c r="E531" s="265"/>
      <c r="F531" s="288"/>
      <c r="G531" s="287"/>
      <c r="H531" s="305"/>
      <c r="I531" s="268"/>
      <c r="K531" s="241"/>
    </row>
    <row r="532" spans="1:11" ht="12.75">
      <c r="A532" s="3"/>
      <c r="B532" s="4"/>
      <c r="E532" s="265"/>
      <c r="F532" s="288"/>
      <c r="G532" s="287"/>
      <c r="H532" s="305"/>
      <c r="I532" s="268"/>
      <c r="K532" s="241"/>
    </row>
    <row r="533" spans="1:11" ht="12.75">
      <c r="A533" s="3"/>
      <c r="B533" s="4"/>
      <c r="E533" s="265"/>
      <c r="F533" s="288"/>
      <c r="G533" s="287"/>
      <c r="H533" s="305"/>
      <c r="I533" s="268"/>
      <c r="K533" s="241"/>
    </row>
    <row r="534" spans="1:11" ht="12.75">
      <c r="A534" s="3"/>
      <c r="B534" s="4"/>
      <c r="E534" s="265"/>
      <c r="F534" s="288"/>
      <c r="G534" s="287"/>
      <c r="H534" s="305"/>
      <c r="I534" s="268"/>
      <c r="K534" s="241"/>
    </row>
    <row r="535" spans="1:11" ht="12.75">
      <c r="A535" s="3"/>
      <c r="B535" s="4"/>
      <c r="E535" s="265"/>
      <c r="F535" s="288"/>
      <c r="G535" s="287"/>
      <c r="H535" s="305"/>
      <c r="I535" s="268"/>
      <c r="K535" s="241"/>
    </row>
    <row r="536" spans="1:11" ht="12.75">
      <c r="A536" s="3"/>
      <c r="B536" s="4"/>
      <c r="E536" s="265"/>
      <c r="F536" s="288"/>
      <c r="G536" s="287"/>
      <c r="H536" s="305"/>
      <c r="I536" s="268"/>
      <c r="K536" s="241"/>
    </row>
    <row r="537" spans="1:11" ht="12.75">
      <c r="A537" s="3"/>
      <c r="B537" s="4"/>
      <c r="E537" s="265"/>
      <c r="F537" s="288"/>
      <c r="G537" s="287"/>
      <c r="H537" s="305"/>
      <c r="I537" s="268"/>
      <c r="K537" s="241"/>
    </row>
    <row r="538" spans="1:11" ht="12.75">
      <c r="A538" s="3"/>
      <c r="B538" s="4"/>
      <c r="E538" s="265"/>
      <c r="F538" s="288"/>
      <c r="G538" s="287"/>
      <c r="H538" s="305"/>
      <c r="I538" s="268"/>
      <c r="K538" s="241"/>
    </row>
    <row r="539" spans="1:11" ht="12.75">
      <c r="A539" s="3"/>
      <c r="B539" s="4"/>
      <c r="E539" s="265"/>
      <c r="F539" s="288"/>
      <c r="G539" s="287"/>
      <c r="H539" s="305"/>
      <c r="I539" s="268"/>
      <c r="K539" s="241"/>
    </row>
    <row r="540" spans="1:11" ht="12.75">
      <c r="A540" s="3"/>
      <c r="B540" s="4"/>
      <c r="E540" s="265"/>
      <c r="F540" s="288"/>
      <c r="G540" s="287"/>
      <c r="H540" s="305"/>
      <c r="I540" s="268"/>
      <c r="K540" s="241"/>
    </row>
    <row r="541" spans="1:11" ht="12.75">
      <c r="A541" s="3"/>
      <c r="B541" s="4"/>
      <c r="E541" s="265"/>
      <c r="F541" s="288"/>
      <c r="G541" s="287"/>
      <c r="H541" s="305"/>
      <c r="I541" s="268"/>
      <c r="K541" s="241"/>
    </row>
    <row r="542" spans="1:11" ht="12.75">
      <c r="A542" s="3"/>
      <c r="B542" s="4"/>
      <c r="E542" s="265"/>
      <c r="F542" s="288"/>
      <c r="G542" s="287"/>
      <c r="H542" s="305"/>
      <c r="I542" s="268"/>
      <c r="K542" s="241"/>
    </row>
    <row r="543" spans="1:11" ht="12.75">
      <c r="A543" s="3"/>
      <c r="B543" s="4"/>
      <c r="E543" s="265"/>
      <c r="F543" s="288"/>
      <c r="G543" s="287"/>
      <c r="H543" s="305"/>
      <c r="I543" s="268"/>
      <c r="K543" s="241"/>
    </row>
    <row r="544" spans="1:11" ht="12.75">
      <c r="A544" s="3"/>
      <c r="B544" s="4"/>
      <c r="E544" s="265"/>
      <c r="F544" s="288"/>
      <c r="G544" s="287"/>
      <c r="H544" s="305"/>
      <c r="I544" s="268"/>
      <c r="K544" s="241"/>
    </row>
    <row r="545" spans="1:11" ht="12.75">
      <c r="A545" s="3"/>
      <c r="B545" s="4"/>
      <c r="E545" s="265"/>
      <c r="F545" s="288"/>
      <c r="G545" s="287"/>
      <c r="H545" s="305"/>
      <c r="I545" s="268"/>
      <c r="K545" s="241"/>
    </row>
    <row r="546" spans="1:11" ht="12.75">
      <c r="A546" s="3"/>
      <c r="B546" s="4"/>
      <c r="E546" s="265"/>
      <c r="F546" s="288"/>
      <c r="G546" s="287"/>
      <c r="H546" s="305"/>
      <c r="I546" s="268"/>
      <c r="K546" s="241"/>
    </row>
    <row r="547" spans="1:11" ht="12.75">
      <c r="A547" s="3"/>
      <c r="B547" s="4"/>
      <c r="E547" s="265"/>
      <c r="F547" s="288"/>
      <c r="G547" s="287"/>
      <c r="H547" s="305"/>
      <c r="I547" s="268"/>
      <c r="K547" s="241"/>
    </row>
    <row r="548" spans="1:11" ht="12.75">
      <c r="A548" s="3"/>
      <c r="B548" s="4"/>
      <c r="E548" s="265"/>
      <c r="F548" s="288"/>
      <c r="G548" s="287"/>
      <c r="H548" s="305"/>
      <c r="I548" s="268"/>
      <c r="K548" s="241"/>
    </row>
    <row r="549" spans="1:11" ht="12.75">
      <c r="A549" s="3"/>
      <c r="B549" s="4"/>
      <c r="E549" s="265"/>
      <c r="F549" s="288"/>
      <c r="G549" s="287"/>
      <c r="H549" s="305"/>
      <c r="I549" s="268"/>
      <c r="K549" s="241"/>
    </row>
    <row r="550" spans="1:11" ht="12.75">
      <c r="A550" s="3"/>
      <c r="B550" s="4"/>
      <c r="E550" s="265"/>
      <c r="F550" s="288"/>
      <c r="G550" s="287"/>
      <c r="H550" s="305"/>
      <c r="I550" s="268"/>
      <c r="K550" s="241"/>
    </row>
    <row r="551" spans="1:11" ht="12.75">
      <c r="A551" s="3"/>
      <c r="B551" s="4"/>
      <c r="E551" s="265"/>
      <c r="F551" s="288"/>
      <c r="G551" s="287"/>
      <c r="H551" s="305"/>
      <c r="I551" s="268"/>
      <c r="K551" s="241"/>
    </row>
    <row r="552" spans="1:11" ht="12.75">
      <c r="A552" s="3"/>
      <c r="B552" s="4"/>
      <c r="E552" s="265"/>
      <c r="F552" s="288"/>
      <c r="G552" s="287"/>
      <c r="H552" s="305"/>
      <c r="I552" s="268"/>
      <c r="K552" s="241"/>
    </row>
    <row r="553" spans="1:11" ht="12.75">
      <c r="A553" s="3"/>
      <c r="B553" s="4"/>
      <c r="E553" s="265"/>
      <c r="F553" s="288"/>
      <c r="G553" s="287"/>
      <c r="H553" s="305"/>
      <c r="I553" s="268"/>
      <c r="K553" s="241"/>
    </row>
    <row r="554" spans="1:11" ht="12.75">
      <c r="A554" s="3"/>
      <c r="B554" s="4"/>
      <c r="E554" s="265"/>
      <c r="F554" s="288"/>
      <c r="G554" s="287"/>
      <c r="H554" s="305"/>
      <c r="I554" s="268"/>
      <c r="K554" s="241"/>
    </row>
    <row r="555" spans="1:11" ht="12.75">
      <c r="A555" s="3"/>
      <c r="B555" s="4"/>
      <c r="E555" s="265"/>
      <c r="F555" s="288"/>
      <c r="G555" s="287"/>
      <c r="H555" s="305"/>
      <c r="I555" s="268"/>
      <c r="K555" s="241"/>
    </row>
    <row r="556" spans="1:11" ht="12.75">
      <c r="A556" s="3"/>
      <c r="B556" s="4"/>
      <c r="E556" s="265"/>
      <c r="F556" s="288"/>
      <c r="G556" s="287"/>
      <c r="H556" s="305"/>
      <c r="I556" s="268"/>
      <c r="K556" s="241"/>
    </row>
    <row r="557" spans="1:11" ht="12.75">
      <c r="A557" s="3"/>
      <c r="B557" s="4"/>
      <c r="E557" s="265"/>
      <c r="F557" s="288"/>
      <c r="G557" s="287"/>
      <c r="H557" s="305"/>
      <c r="I557" s="268"/>
      <c r="K557" s="241"/>
    </row>
    <row r="558" spans="1:11" ht="12.75">
      <c r="A558" s="3"/>
      <c r="B558" s="4"/>
      <c r="E558" s="265"/>
      <c r="F558" s="288"/>
      <c r="G558" s="287"/>
      <c r="H558" s="305"/>
      <c r="I558" s="268"/>
      <c r="K558" s="241"/>
    </row>
    <row r="559" spans="1:11" ht="12.75">
      <c r="A559" s="3"/>
      <c r="B559" s="4"/>
      <c r="E559" s="265"/>
      <c r="F559" s="288"/>
      <c r="G559" s="287"/>
      <c r="H559" s="305"/>
      <c r="I559" s="268"/>
      <c r="K559" s="241"/>
    </row>
    <row r="560" spans="1:11" ht="12.75">
      <c r="A560" s="3"/>
      <c r="B560" s="4"/>
      <c r="E560" s="265"/>
      <c r="F560" s="288"/>
      <c r="G560" s="287"/>
      <c r="H560" s="305"/>
      <c r="I560" s="268"/>
      <c r="K560" s="241"/>
    </row>
    <row r="561" spans="1:11" ht="12.75">
      <c r="A561" s="3"/>
      <c r="B561" s="4"/>
      <c r="E561" s="265"/>
      <c r="F561" s="288"/>
      <c r="G561" s="287"/>
      <c r="H561" s="305"/>
      <c r="I561" s="268"/>
      <c r="K561" s="241"/>
    </row>
    <row r="562" spans="1:11" ht="12.75">
      <c r="A562" s="3"/>
      <c r="B562" s="4"/>
      <c r="E562" s="265"/>
      <c r="F562" s="288"/>
      <c r="G562" s="287"/>
      <c r="H562" s="305"/>
      <c r="I562" s="268"/>
      <c r="K562" s="241"/>
    </row>
    <row r="563" spans="1:11" ht="12.75">
      <c r="A563" s="3"/>
      <c r="B563" s="4"/>
      <c r="E563" s="265"/>
      <c r="F563" s="288"/>
      <c r="G563" s="287"/>
      <c r="H563" s="305"/>
      <c r="I563" s="268"/>
      <c r="K563" s="241"/>
    </row>
    <row r="564" spans="1:11" ht="12.75">
      <c r="A564" s="3"/>
      <c r="B564" s="4"/>
      <c r="E564" s="265"/>
      <c r="F564" s="288"/>
      <c r="G564" s="287"/>
      <c r="H564" s="305"/>
      <c r="I564" s="268"/>
      <c r="K564" s="241"/>
    </row>
    <row r="565" spans="1:11" ht="12.75">
      <c r="A565" s="3"/>
      <c r="B565" s="4"/>
      <c r="E565" s="265"/>
      <c r="F565" s="288"/>
      <c r="G565" s="287"/>
      <c r="H565" s="305"/>
      <c r="I565" s="268"/>
      <c r="K565" s="241"/>
    </row>
    <row r="566" spans="1:11" ht="12.75">
      <c r="A566" s="3"/>
      <c r="B566" s="4"/>
      <c r="E566" s="265"/>
      <c r="F566" s="288"/>
      <c r="G566" s="287"/>
      <c r="H566" s="305"/>
      <c r="I566" s="268"/>
      <c r="K566" s="241"/>
    </row>
    <row r="567" spans="1:11" ht="12.75">
      <c r="A567" s="3"/>
      <c r="B567" s="4"/>
      <c r="E567" s="265"/>
      <c r="F567" s="288"/>
      <c r="G567" s="287"/>
      <c r="H567" s="305"/>
      <c r="I567" s="268"/>
      <c r="K567" s="241"/>
    </row>
    <row r="568" spans="1:11" ht="12.75">
      <c r="A568" s="3"/>
      <c r="B568" s="4"/>
      <c r="E568" s="265"/>
      <c r="F568" s="288"/>
      <c r="G568" s="287"/>
      <c r="H568" s="305"/>
      <c r="I568" s="268"/>
      <c r="K568" s="241"/>
    </row>
    <row r="569" spans="1:11" ht="12.75">
      <c r="A569" s="3"/>
      <c r="B569" s="4"/>
      <c r="E569" s="265"/>
      <c r="F569" s="288"/>
      <c r="G569" s="287"/>
      <c r="H569" s="305"/>
      <c r="I569" s="268"/>
      <c r="K569" s="241"/>
    </row>
    <row r="570" spans="1:11" ht="12.75">
      <c r="A570" s="3"/>
      <c r="B570" s="4"/>
      <c r="E570" s="265"/>
      <c r="F570" s="288"/>
      <c r="G570" s="287"/>
      <c r="H570" s="305"/>
      <c r="I570" s="268"/>
      <c r="K570" s="241"/>
    </row>
    <row r="571" spans="1:11" ht="12.75">
      <c r="A571" s="3"/>
      <c r="B571" s="4"/>
      <c r="E571" s="265"/>
      <c r="F571" s="288"/>
      <c r="G571" s="287"/>
      <c r="H571" s="305"/>
      <c r="I571" s="268"/>
      <c r="K571" s="241"/>
    </row>
    <row r="572" spans="1:11" ht="12.75">
      <c r="A572" s="3"/>
      <c r="B572" s="4"/>
      <c r="E572" s="265"/>
      <c r="F572" s="288"/>
      <c r="G572" s="287"/>
      <c r="H572" s="305"/>
      <c r="I572" s="268"/>
      <c r="K572" s="241"/>
    </row>
    <row r="573" spans="1:11" ht="12.75">
      <c r="A573" s="3"/>
      <c r="B573" s="4"/>
      <c r="E573" s="265"/>
      <c r="F573" s="288"/>
      <c r="G573" s="287"/>
      <c r="H573" s="305"/>
      <c r="I573" s="268"/>
      <c r="K573" s="241"/>
    </row>
    <row r="574" spans="1:11" ht="12.75">
      <c r="A574" s="3"/>
      <c r="B574" s="4"/>
      <c r="E574" s="265"/>
      <c r="F574" s="288"/>
      <c r="G574" s="287"/>
      <c r="H574" s="305"/>
      <c r="I574" s="268"/>
      <c r="K574" s="241"/>
    </row>
    <row r="575" spans="1:11" ht="12.75">
      <c r="A575" s="3"/>
      <c r="B575" s="4"/>
      <c r="E575" s="265"/>
      <c r="F575" s="288"/>
      <c r="G575" s="287"/>
      <c r="H575" s="305"/>
      <c r="I575" s="268"/>
      <c r="K575" s="241"/>
    </row>
    <row r="576" spans="1:11" ht="12.75">
      <c r="A576" s="3"/>
      <c r="B576" s="4"/>
      <c r="E576" s="265"/>
      <c r="F576" s="288"/>
      <c r="G576" s="287"/>
      <c r="H576" s="305"/>
      <c r="I576" s="268"/>
      <c r="K576" s="241"/>
    </row>
    <row r="577" spans="1:11" ht="12.75">
      <c r="A577" s="3"/>
      <c r="B577" s="4"/>
      <c r="E577" s="265"/>
      <c r="F577" s="288"/>
      <c r="G577" s="287"/>
      <c r="H577" s="305"/>
      <c r="I577" s="268"/>
      <c r="K577" s="241"/>
    </row>
    <row r="578" spans="1:11" ht="12.75">
      <c r="A578" s="3"/>
      <c r="B578" s="4"/>
      <c r="E578" s="265"/>
      <c r="F578" s="288"/>
      <c r="G578" s="287"/>
      <c r="H578" s="305"/>
      <c r="I578" s="268"/>
      <c r="K578" s="241"/>
    </row>
    <row r="579" spans="1:11" ht="12.75">
      <c r="A579" s="3"/>
      <c r="B579" s="4"/>
      <c r="E579" s="265"/>
      <c r="F579" s="288"/>
      <c r="G579" s="287"/>
      <c r="H579" s="305"/>
      <c r="I579" s="268"/>
      <c r="K579" s="241"/>
    </row>
    <row r="580" spans="1:11" ht="12.75">
      <c r="A580" s="3"/>
      <c r="B580" s="4"/>
      <c r="E580" s="265"/>
      <c r="F580" s="288"/>
      <c r="G580" s="287"/>
      <c r="H580" s="305"/>
      <c r="I580" s="268"/>
      <c r="K580" s="241"/>
    </row>
    <row r="581" spans="1:11" ht="12.75">
      <c r="A581" s="3"/>
      <c r="B581" s="4"/>
      <c r="E581" s="265"/>
      <c r="F581" s="288"/>
      <c r="G581" s="287"/>
      <c r="H581" s="305"/>
      <c r="I581" s="268"/>
      <c r="K581" s="241"/>
    </row>
    <row r="582" spans="1:11" ht="12.75">
      <c r="A582" s="3"/>
      <c r="B582" s="4"/>
      <c r="E582" s="265"/>
      <c r="F582" s="288"/>
      <c r="G582" s="287"/>
      <c r="H582" s="305"/>
      <c r="I582" s="268"/>
      <c r="K582" s="241"/>
    </row>
    <row r="583" spans="1:11" ht="12.75">
      <c r="A583" s="3"/>
      <c r="B583" s="4"/>
      <c r="E583" s="265"/>
      <c r="F583" s="288"/>
      <c r="G583" s="287"/>
      <c r="H583" s="305"/>
      <c r="I583" s="268"/>
      <c r="K583" s="241"/>
    </row>
    <row r="584" spans="1:11" ht="12.75">
      <c r="A584" s="3"/>
      <c r="B584" s="4"/>
      <c r="E584" s="265"/>
      <c r="F584" s="288"/>
      <c r="G584" s="287"/>
      <c r="H584" s="305"/>
      <c r="I584" s="268"/>
      <c r="K584" s="241"/>
    </row>
    <row r="585" spans="1:11" ht="12.75">
      <c r="A585" s="3"/>
      <c r="B585" s="4"/>
      <c r="E585" s="265"/>
      <c r="F585" s="288"/>
      <c r="G585" s="287"/>
      <c r="H585" s="305"/>
      <c r="I585" s="268"/>
      <c r="K585" s="241"/>
    </row>
    <row r="586" spans="1:11" ht="12.75">
      <c r="A586" s="3"/>
      <c r="B586" s="4"/>
      <c r="E586" s="265"/>
      <c r="F586" s="288"/>
      <c r="G586" s="287"/>
      <c r="H586" s="305"/>
      <c r="I586" s="268"/>
      <c r="K586" s="241"/>
    </row>
    <row r="587" spans="1:11" ht="12.75">
      <c r="A587" s="3"/>
      <c r="B587" s="4"/>
      <c r="E587" s="265"/>
      <c r="F587" s="288"/>
      <c r="G587" s="287"/>
      <c r="H587" s="305"/>
      <c r="I587" s="268"/>
      <c r="K587" s="241"/>
    </row>
    <row r="588" spans="1:11" ht="12.75">
      <c r="A588" s="3"/>
      <c r="B588" s="4"/>
      <c r="E588" s="265"/>
      <c r="F588" s="288"/>
      <c r="G588" s="287"/>
      <c r="H588" s="305"/>
      <c r="I588" s="268"/>
      <c r="K588" s="241"/>
    </row>
    <row r="589" spans="1:11" ht="12.75">
      <c r="A589" s="3"/>
      <c r="B589" s="4"/>
      <c r="E589" s="265"/>
      <c r="F589" s="288"/>
      <c r="G589" s="287"/>
      <c r="H589" s="305"/>
      <c r="I589" s="268"/>
      <c r="K589" s="241"/>
    </row>
    <row r="590" spans="1:11" ht="12.75">
      <c r="A590" s="3"/>
      <c r="B590" s="4"/>
      <c r="E590" s="265"/>
      <c r="F590" s="288"/>
      <c r="G590" s="287"/>
      <c r="H590" s="305"/>
      <c r="I590" s="268"/>
      <c r="K590" s="241"/>
    </row>
    <row r="591" spans="1:11" ht="12.75">
      <c r="A591" s="3"/>
      <c r="B591" s="4"/>
      <c r="E591" s="265"/>
      <c r="F591" s="288"/>
      <c r="G591" s="287"/>
      <c r="H591" s="305"/>
      <c r="I591" s="268"/>
      <c r="K591" s="241"/>
    </row>
    <row r="592" spans="1:11" ht="12.75">
      <c r="A592" s="3"/>
      <c r="B592" s="4"/>
      <c r="E592" s="265"/>
      <c r="F592" s="288"/>
      <c r="G592" s="287"/>
      <c r="H592" s="305"/>
      <c r="I592" s="268"/>
      <c r="K592" s="241"/>
    </row>
    <row r="593" spans="1:11" ht="12.75">
      <c r="A593" s="3"/>
      <c r="B593" s="4"/>
      <c r="E593" s="265"/>
      <c r="F593" s="288"/>
      <c r="G593" s="287"/>
      <c r="H593" s="305"/>
      <c r="I593" s="268"/>
      <c r="K593" s="241"/>
    </row>
    <row r="594" spans="1:11" ht="12.75">
      <c r="A594" s="3"/>
      <c r="B594" s="4"/>
      <c r="E594" s="265"/>
      <c r="F594" s="288"/>
      <c r="G594" s="287"/>
      <c r="H594" s="305"/>
      <c r="I594" s="268"/>
      <c r="K594" s="241"/>
    </row>
    <row r="595" spans="1:11" ht="12.75">
      <c r="A595" s="3"/>
      <c r="B595" s="4"/>
      <c r="E595" s="265"/>
      <c r="F595" s="288"/>
      <c r="G595" s="287"/>
      <c r="H595" s="305"/>
      <c r="I595" s="268"/>
      <c r="K595" s="241"/>
    </row>
    <row r="596" spans="1:11" ht="12.75">
      <c r="A596" s="3"/>
      <c r="B596" s="4"/>
      <c r="E596" s="265"/>
      <c r="F596" s="288"/>
      <c r="G596" s="287"/>
      <c r="H596" s="305"/>
      <c r="I596" s="268"/>
      <c r="K596" s="241"/>
    </row>
    <row r="597" spans="1:11" ht="12.75">
      <c r="A597" s="3"/>
      <c r="B597" s="4"/>
      <c r="E597" s="265"/>
      <c r="F597" s="288"/>
      <c r="G597" s="287"/>
      <c r="H597" s="305"/>
      <c r="I597" s="268"/>
      <c r="K597" s="241"/>
    </row>
    <row r="598" spans="1:11" ht="12.75">
      <c r="A598" s="3"/>
      <c r="B598" s="4"/>
      <c r="E598" s="265"/>
      <c r="F598" s="288"/>
      <c r="G598" s="287"/>
      <c r="H598" s="305"/>
      <c r="I598" s="268"/>
      <c r="K598" s="241"/>
    </row>
    <row r="599" spans="1:11" ht="12.75">
      <c r="A599" s="3"/>
      <c r="B599" s="4"/>
      <c r="E599" s="265"/>
      <c r="F599" s="288"/>
      <c r="G599" s="287"/>
      <c r="H599" s="305"/>
      <c r="I599" s="268"/>
      <c r="K599" s="241"/>
    </row>
    <row r="600" spans="1:11" ht="12.75">
      <c r="A600" s="3"/>
      <c r="B600" s="4"/>
      <c r="E600" s="265"/>
      <c r="F600" s="288"/>
      <c r="G600" s="287"/>
      <c r="H600" s="305"/>
      <c r="I600" s="268"/>
      <c r="K600" s="241"/>
    </row>
    <row r="601" spans="1:11" ht="12.75">
      <c r="A601" s="3"/>
      <c r="B601" s="4"/>
      <c r="E601" s="265"/>
      <c r="F601" s="288"/>
      <c r="G601" s="287"/>
      <c r="H601" s="305"/>
      <c r="I601" s="268"/>
      <c r="K601" s="241"/>
    </row>
    <row r="602" spans="1:11" ht="12.75">
      <c r="A602" s="3"/>
      <c r="B602" s="4"/>
      <c r="E602" s="265"/>
      <c r="F602" s="288"/>
      <c r="G602" s="287"/>
      <c r="H602" s="305"/>
      <c r="I602" s="268"/>
      <c r="K602" s="241"/>
    </row>
    <row r="603" spans="1:11" ht="12.75">
      <c r="A603" s="3"/>
      <c r="B603" s="4"/>
      <c r="E603" s="265"/>
      <c r="F603" s="288"/>
      <c r="G603" s="287"/>
      <c r="H603" s="305"/>
      <c r="I603" s="268"/>
      <c r="K603" s="241"/>
    </row>
    <row r="604" spans="1:11" ht="12.75">
      <c r="A604" s="3"/>
      <c r="B604" s="4"/>
      <c r="E604" s="265"/>
      <c r="F604" s="288"/>
      <c r="G604" s="287"/>
      <c r="H604" s="305"/>
      <c r="I604" s="268"/>
      <c r="K604" s="241"/>
    </row>
    <row r="605" spans="1:11" ht="12.75">
      <c r="A605" s="3"/>
      <c r="B605" s="4"/>
      <c r="E605" s="265"/>
      <c r="F605" s="288"/>
      <c r="G605" s="287"/>
      <c r="H605" s="305"/>
      <c r="I605" s="268"/>
      <c r="K605" s="241"/>
    </row>
    <row r="606" spans="1:11" ht="12.75">
      <c r="A606" s="3"/>
      <c r="B606" s="4"/>
      <c r="E606" s="265"/>
      <c r="F606" s="288"/>
      <c r="G606" s="287"/>
      <c r="H606" s="305"/>
      <c r="I606" s="268"/>
      <c r="K606" s="241"/>
    </row>
    <row r="607" spans="1:11" ht="12.75">
      <c r="A607" s="3"/>
      <c r="B607" s="4"/>
      <c r="E607" s="265"/>
      <c r="F607" s="288"/>
      <c r="G607" s="287"/>
      <c r="H607" s="305"/>
      <c r="I607" s="268"/>
      <c r="K607" s="241"/>
    </row>
    <row r="608" spans="1:11" ht="12.75">
      <c r="A608" s="3"/>
      <c r="B608" s="4"/>
      <c r="E608" s="265"/>
      <c r="F608" s="288"/>
      <c r="G608" s="287"/>
      <c r="H608" s="305"/>
      <c r="I608" s="268"/>
      <c r="K608" s="241"/>
    </row>
    <row r="609" spans="1:11" ht="12.75">
      <c r="A609" s="3"/>
      <c r="B609" s="4"/>
      <c r="E609" s="265"/>
      <c r="F609" s="288"/>
      <c r="G609" s="287"/>
      <c r="H609" s="305"/>
      <c r="I609" s="268"/>
      <c r="K609" s="241"/>
    </row>
    <row r="610" spans="1:11" ht="12.75">
      <c r="A610" s="3"/>
      <c r="B610" s="4"/>
      <c r="E610" s="265"/>
      <c r="F610" s="288"/>
      <c r="G610" s="287"/>
      <c r="H610" s="305"/>
      <c r="I610" s="268"/>
      <c r="K610" s="241"/>
    </row>
    <row r="611" spans="1:11" ht="12.75">
      <c r="A611" s="3"/>
      <c r="B611" s="4"/>
      <c r="E611" s="265"/>
      <c r="F611" s="288"/>
      <c r="G611" s="287"/>
      <c r="H611" s="305"/>
      <c r="I611" s="268"/>
      <c r="K611" s="241"/>
    </row>
    <row r="612" spans="1:11" ht="12.75">
      <c r="A612" s="3"/>
      <c r="B612" s="4"/>
      <c r="E612" s="265"/>
      <c r="F612" s="288"/>
      <c r="G612" s="287"/>
      <c r="H612" s="305"/>
      <c r="I612" s="268"/>
      <c r="K612" s="241"/>
    </row>
    <row r="613" spans="1:11" ht="12.75">
      <c r="A613" s="3"/>
      <c r="B613" s="4"/>
      <c r="E613" s="265"/>
      <c r="F613" s="288"/>
      <c r="G613" s="287"/>
      <c r="H613" s="305"/>
      <c r="I613" s="268"/>
      <c r="K613" s="241"/>
    </row>
    <row r="614" spans="1:11" ht="12.75">
      <c r="A614" s="3"/>
      <c r="B614" s="4"/>
      <c r="E614" s="265"/>
      <c r="F614" s="288"/>
      <c r="G614" s="287"/>
      <c r="H614" s="305"/>
      <c r="I614" s="268"/>
      <c r="K614" s="241"/>
    </row>
    <row r="615" spans="1:11" ht="12.75">
      <c r="A615" s="3"/>
      <c r="B615" s="4"/>
      <c r="E615" s="265"/>
      <c r="F615" s="288"/>
      <c r="G615" s="287"/>
      <c r="H615" s="305"/>
      <c r="I615" s="268"/>
      <c r="K615" s="241"/>
    </row>
    <row r="616" spans="1:11" ht="12.75">
      <c r="A616" s="3"/>
      <c r="B616" s="4"/>
      <c r="E616" s="265"/>
      <c r="F616" s="288"/>
      <c r="G616" s="287"/>
      <c r="H616" s="305"/>
      <c r="I616" s="268"/>
      <c r="K616" s="241"/>
    </row>
    <row r="617" spans="1:11" ht="12.75">
      <c r="A617" s="3"/>
      <c r="B617" s="4"/>
      <c r="E617" s="265"/>
      <c r="F617" s="288"/>
      <c r="G617" s="287"/>
      <c r="H617" s="305"/>
      <c r="I617" s="268"/>
      <c r="K617" s="241"/>
    </row>
    <row r="618" spans="1:11" ht="12.75">
      <c r="A618" s="3"/>
      <c r="B618" s="4"/>
      <c r="E618" s="265"/>
      <c r="F618" s="288"/>
      <c r="G618" s="287"/>
      <c r="H618" s="305"/>
      <c r="I618" s="268"/>
      <c r="K618" s="241"/>
    </row>
    <row r="619" spans="1:11" ht="12.75">
      <c r="A619" s="3"/>
      <c r="B619" s="4"/>
      <c r="E619" s="265"/>
      <c r="F619" s="288"/>
      <c r="G619" s="287"/>
      <c r="H619" s="305"/>
      <c r="I619" s="268"/>
      <c r="K619" s="241"/>
    </row>
    <row r="620" spans="1:11" ht="12.75">
      <c r="A620" s="3"/>
      <c r="B620" s="4"/>
      <c r="E620" s="265"/>
      <c r="F620" s="288"/>
      <c r="G620" s="287"/>
      <c r="H620" s="305"/>
      <c r="I620" s="268"/>
      <c r="K620" s="241"/>
    </row>
    <row r="621" spans="1:11" ht="12.75">
      <c r="A621" s="3"/>
      <c r="B621" s="4"/>
      <c r="E621" s="265"/>
      <c r="F621" s="288"/>
      <c r="G621" s="287"/>
      <c r="H621" s="305"/>
      <c r="I621" s="268"/>
      <c r="K621" s="241"/>
    </row>
    <row r="622" spans="1:11" ht="12.75">
      <c r="A622" s="3"/>
      <c r="B622" s="4"/>
      <c r="E622" s="265"/>
      <c r="F622" s="288"/>
      <c r="G622" s="287"/>
      <c r="H622" s="305"/>
      <c r="I622" s="268"/>
      <c r="K622" s="241"/>
    </row>
    <row r="623" spans="1:11" ht="12.75">
      <c r="A623" s="3"/>
      <c r="B623" s="4"/>
      <c r="E623" s="265"/>
      <c r="F623" s="288"/>
      <c r="G623" s="287"/>
      <c r="H623" s="305"/>
      <c r="I623" s="268"/>
      <c r="K623" s="241"/>
    </row>
    <row r="624" spans="1:11" ht="12.75">
      <c r="A624" s="3"/>
      <c r="B624" s="4"/>
      <c r="E624" s="265"/>
      <c r="F624" s="288"/>
      <c r="G624" s="287"/>
      <c r="H624" s="305"/>
      <c r="I624" s="268"/>
      <c r="K624" s="241"/>
    </row>
    <row r="625" spans="1:11" ht="12.75">
      <c r="A625" s="3"/>
      <c r="B625" s="4"/>
      <c r="E625" s="265"/>
      <c r="F625" s="288"/>
      <c r="G625" s="287"/>
      <c r="H625" s="305"/>
      <c r="I625" s="268"/>
      <c r="K625" s="241"/>
    </row>
    <row r="626" spans="1:11" ht="12.75">
      <c r="A626" s="3"/>
      <c r="B626" s="4"/>
      <c r="E626" s="265"/>
      <c r="F626" s="288"/>
      <c r="G626" s="287"/>
      <c r="H626" s="305"/>
      <c r="I626" s="268"/>
      <c r="K626" s="241"/>
    </row>
    <row r="627" spans="1:11" ht="12.75">
      <c r="A627" s="3"/>
      <c r="B627" s="4"/>
      <c r="E627" s="265"/>
      <c r="F627" s="288"/>
      <c r="G627" s="287"/>
      <c r="H627" s="305"/>
      <c r="I627" s="268"/>
      <c r="K627" s="241"/>
    </row>
    <row r="628" spans="1:11" ht="12.75">
      <c r="A628" s="3"/>
      <c r="B628" s="4"/>
      <c r="E628" s="265"/>
      <c r="F628" s="288"/>
      <c r="G628" s="287"/>
      <c r="H628" s="305"/>
      <c r="I628" s="268"/>
      <c r="K628" s="241"/>
    </row>
    <row r="629" spans="1:11" ht="12.75">
      <c r="A629" s="3"/>
      <c r="B629" s="4"/>
      <c r="E629" s="265"/>
      <c r="F629" s="288"/>
      <c r="G629" s="287"/>
      <c r="H629" s="305"/>
      <c r="I629" s="268"/>
      <c r="K629" s="241"/>
    </row>
    <row r="630" spans="1:11" ht="12.75">
      <c r="A630" s="3"/>
      <c r="B630" s="4"/>
      <c r="E630" s="265"/>
      <c r="F630" s="288"/>
      <c r="G630" s="287"/>
      <c r="H630" s="305"/>
      <c r="I630" s="268"/>
      <c r="K630" s="241"/>
    </row>
    <row r="631" spans="1:11" ht="12.75">
      <c r="A631" s="3"/>
      <c r="B631" s="4"/>
      <c r="E631" s="265"/>
      <c r="F631" s="288"/>
      <c r="G631" s="287"/>
      <c r="H631" s="305"/>
      <c r="I631" s="268"/>
      <c r="K631" s="241"/>
    </row>
    <row r="632" spans="1:11" ht="12.75">
      <c r="A632" s="3"/>
      <c r="B632" s="4"/>
      <c r="E632" s="265"/>
      <c r="F632" s="288"/>
      <c r="G632" s="287"/>
      <c r="H632" s="305"/>
      <c r="I632" s="268"/>
      <c r="K632" s="241"/>
    </row>
    <row r="633" spans="1:11" ht="12.75">
      <c r="A633" s="3"/>
      <c r="B633" s="4"/>
      <c r="E633" s="265"/>
      <c r="F633" s="288"/>
      <c r="G633" s="287"/>
      <c r="H633" s="305"/>
      <c r="I633" s="268"/>
      <c r="K633" s="241"/>
    </row>
    <row r="634" spans="1:11" ht="12.75">
      <c r="A634" s="3"/>
      <c r="B634" s="4"/>
      <c r="E634" s="265"/>
      <c r="F634" s="288"/>
      <c r="G634" s="287"/>
      <c r="H634" s="305"/>
      <c r="I634" s="268"/>
      <c r="K634" s="241"/>
    </row>
    <row r="635" spans="1:11" ht="12.75">
      <c r="A635" s="3"/>
      <c r="B635" s="4"/>
      <c r="E635" s="265"/>
      <c r="F635" s="288"/>
      <c r="G635" s="287"/>
      <c r="H635" s="305"/>
      <c r="I635" s="268"/>
      <c r="K635" s="241"/>
    </row>
    <row r="636" spans="1:11" ht="12.75">
      <c r="A636" s="3"/>
      <c r="B636" s="4"/>
      <c r="E636" s="265"/>
      <c r="F636" s="288"/>
      <c r="G636" s="287"/>
      <c r="H636" s="305"/>
      <c r="I636" s="268"/>
      <c r="K636" s="241"/>
    </row>
    <row r="637" spans="1:11" ht="12.75">
      <c r="A637" s="3"/>
      <c r="B637" s="4"/>
      <c r="E637" s="265"/>
      <c r="F637" s="288"/>
      <c r="G637" s="287"/>
      <c r="H637" s="305"/>
      <c r="I637" s="268"/>
      <c r="K637" s="241"/>
    </row>
    <row r="638" spans="1:11" ht="12.75">
      <c r="A638" s="3"/>
      <c r="B638" s="4"/>
      <c r="E638" s="265"/>
      <c r="F638" s="288"/>
      <c r="G638" s="287"/>
      <c r="H638" s="305"/>
      <c r="I638" s="268"/>
      <c r="K638" s="241"/>
    </row>
    <row r="639" spans="1:11" ht="12.75">
      <c r="A639" s="3"/>
      <c r="B639" s="4"/>
      <c r="E639" s="265"/>
      <c r="F639" s="288"/>
      <c r="G639" s="287"/>
      <c r="H639" s="305"/>
      <c r="I639" s="268"/>
      <c r="K639" s="241"/>
    </row>
    <row r="640" spans="1:11" ht="12.75">
      <c r="A640" s="3"/>
      <c r="B640" s="4"/>
      <c r="E640" s="265"/>
      <c r="F640" s="288"/>
      <c r="G640" s="287"/>
      <c r="H640" s="305"/>
      <c r="I640" s="268"/>
      <c r="K640" s="241"/>
    </row>
    <row r="641" spans="1:11" ht="12.75">
      <c r="A641" s="3"/>
      <c r="B641" s="4"/>
      <c r="E641" s="265"/>
      <c r="F641" s="288"/>
      <c r="G641" s="287"/>
      <c r="H641" s="305"/>
      <c r="I641" s="268"/>
      <c r="K641" s="241"/>
    </row>
    <row r="642" spans="1:11" ht="12.75">
      <c r="A642" s="3"/>
      <c r="B642" s="4"/>
      <c r="E642" s="265"/>
      <c r="F642" s="288"/>
      <c r="G642" s="287"/>
      <c r="H642" s="305"/>
      <c r="I642" s="268"/>
      <c r="K642" s="241"/>
    </row>
    <row r="643" spans="1:11" ht="12.75">
      <c r="A643" s="3"/>
      <c r="B643" s="4"/>
      <c r="E643" s="265"/>
      <c r="F643" s="288"/>
      <c r="G643" s="287"/>
      <c r="H643" s="305"/>
      <c r="I643" s="268"/>
      <c r="K643" s="241"/>
    </row>
    <row r="644" spans="1:11" ht="12.75">
      <c r="A644" s="3"/>
      <c r="B644" s="4"/>
      <c r="E644" s="265"/>
      <c r="F644" s="288"/>
      <c r="G644" s="287"/>
      <c r="H644" s="305"/>
      <c r="I644" s="268"/>
      <c r="K644" s="241"/>
    </row>
    <row r="645" spans="1:11" ht="12.75">
      <c r="A645" s="3"/>
      <c r="B645" s="4"/>
      <c r="E645" s="265"/>
      <c r="F645" s="288"/>
      <c r="G645" s="287"/>
      <c r="H645" s="305"/>
      <c r="I645" s="268"/>
      <c r="K645" s="241"/>
    </row>
    <row r="646" spans="1:11" ht="12.75">
      <c r="A646" s="3"/>
      <c r="B646" s="4"/>
      <c r="E646" s="265"/>
      <c r="F646" s="288"/>
      <c r="G646" s="287"/>
      <c r="H646" s="305"/>
      <c r="I646" s="268"/>
      <c r="K646" s="241"/>
    </row>
    <row r="647" spans="1:11" ht="12.75">
      <c r="A647" s="3"/>
      <c r="B647" s="4"/>
      <c r="E647" s="265"/>
      <c r="F647" s="288"/>
      <c r="G647" s="287"/>
      <c r="H647" s="305"/>
      <c r="I647" s="268"/>
      <c r="K647" s="241"/>
    </row>
    <row r="648" spans="1:11" ht="12.75">
      <c r="A648" s="3"/>
      <c r="B648" s="4"/>
      <c r="E648" s="265"/>
      <c r="F648" s="288"/>
      <c r="G648" s="287"/>
      <c r="H648" s="305"/>
      <c r="I648" s="268"/>
      <c r="K648" s="241"/>
    </row>
    <row r="649" spans="1:11" ht="12.75">
      <c r="A649" s="3"/>
      <c r="B649" s="4"/>
      <c r="E649" s="265"/>
      <c r="F649" s="288"/>
      <c r="G649" s="287"/>
      <c r="H649" s="305"/>
      <c r="I649" s="268"/>
      <c r="K649" s="241"/>
    </row>
    <row r="650" spans="1:11" ht="12.75">
      <c r="A650" s="3"/>
      <c r="B650" s="4"/>
      <c r="E650" s="265"/>
      <c r="F650" s="288"/>
      <c r="G650" s="287"/>
      <c r="H650" s="305"/>
      <c r="I650" s="268"/>
      <c r="K650" s="241"/>
    </row>
    <row r="651" spans="1:11" ht="12.75">
      <c r="A651" s="3"/>
      <c r="B651" s="4"/>
      <c r="E651" s="265"/>
      <c r="F651" s="288"/>
      <c r="G651" s="287"/>
      <c r="H651" s="305"/>
      <c r="I651" s="268"/>
      <c r="K651" s="241"/>
    </row>
    <row r="652" spans="1:11" ht="12.75">
      <c r="A652" s="3"/>
      <c r="B652" s="4"/>
      <c r="E652" s="265"/>
      <c r="F652" s="288"/>
      <c r="G652" s="287"/>
      <c r="H652" s="305"/>
      <c r="I652" s="268"/>
      <c r="K652" s="241"/>
    </row>
    <row r="653" spans="1:11" ht="12.75">
      <c r="A653" s="3"/>
      <c r="B653" s="4"/>
      <c r="E653" s="265"/>
      <c r="F653" s="288"/>
      <c r="G653" s="287"/>
      <c r="H653" s="305"/>
      <c r="I653" s="268"/>
      <c r="K653" s="241"/>
    </row>
    <row r="654" spans="1:11" ht="12.75">
      <c r="A654" s="3"/>
      <c r="B654" s="4"/>
      <c r="E654" s="265"/>
      <c r="F654" s="288"/>
      <c r="G654" s="287"/>
      <c r="H654" s="305"/>
      <c r="I654" s="268"/>
      <c r="K654" s="241"/>
    </row>
    <row r="655" spans="1:11" ht="12.75">
      <c r="A655" s="3"/>
      <c r="B655" s="4"/>
      <c r="E655" s="265"/>
      <c r="F655" s="288"/>
      <c r="G655" s="287"/>
      <c r="H655" s="305"/>
      <c r="I655" s="268"/>
      <c r="K655" s="241"/>
    </row>
    <row r="656" spans="1:11" ht="12.75">
      <c r="A656" s="3"/>
      <c r="B656" s="4"/>
      <c r="E656" s="265"/>
      <c r="F656" s="288"/>
      <c r="G656" s="287"/>
      <c r="H656" s="305"/>
      <c r="I656" s="268"/>
      <c r="K656" s="241"/>
    </row>
    <row r="657" spans="1:11" ht="12.75">
      <c r="A657" s="3"/>
      <c r="B657" s="4"/>
      <c r="E657" s="265"/>
      <c r="F657" s="288"/>
      <c r="G657" s="287"/>
      <c r="H657" s="305"/>
      <c r="I657" s="268"/>
      <c r="K657" s="241"/>
    </row>
    <row r="658" spans="1:11" ht="12.75">
      <c r="A658" s="3"/>
      <c r="B658" s="4"/>
      <c r="E658" s="265"/>
      <c r="F658" s="288"/>
      <c r="G658" s="287"/>
      <c r="H658" s="305"/>
      <c r="I658" s="268"/>
      <c r="K658" s="241"/>
    </row>
    <row r="659" spans="1:11" ht="12.75">
      <c r="A659" s="3"/>
      <c r="B659" s="4"/>
      <c r="E659" s="265"/>
      <c r="F659" s="288"/>
      <c r="G659" s="287"/>
      <c r="H659" s="305"/>
      <c r="I659" s="268"/>
      <c r="K659" s="241"/>
    </row>
    <row r="660" spans="1:11" ht="12.75">
      <c r="A660" s="3"/>
      <c r="B660" s="4"/>
      <c r="E660" s="265"/>
      <c r="F660" s="288"/>
      <c r="G660" s="287"/>
      <c r="H660" s="305"/>
      <c r="I660" s="268"/>
      <c r="K660" s="241"/>
    </row>
    <row r="661" spans="1:11" ht="12.75">
      <c r="A661" s="3"/>
      <c r="B661" s="4"/>
      <c r="E661" s="265"/>
      <c r="F661" s="288"/>
      <c r="G661" s="287"/>
      <c r="H661" s="305"/>
      <c r="I661" s="268"/>
      <c r="K661" s="241"/>
    </row>
    <row r="662" spans="1:11" ht="12.75">
      <c r="A662" s="3"/>
      <c r="B662" s="4"/>
      <c r="E662" s="265"/>
      <c r="F662" s="288"/>
      <c r="G662" s="287"/>
      <c r="H662" s="305"/>
      <c r="I662" s="268"/>
      <c r="K662" s="241"/>
    </row>
    <row r="663" spans="1:11" ht="12.75">
      <c r="A663" s="3"/>
      <c r="B663" s="4"/>
      <c r="E663" s="265"/>
      <c r="F663" s="288"/>
      <c r="G663" s="287"/>
      <c r="H663" s="305"/>
      <c r="I663" s="268"/>
      <c r="K663" s="241"/>
    </row>
    <row r="664" spans="1:11" ht="12.75">
      <c r="A664" s="3"/>
      <c r="B664" s="4"/>
      <c r="E664" s="265"/>
      <c r="F664" s="288"/>
      <c r="G664" s="287"/>
      <c r="H664" s="305"/>
      <c r="I664" s="268"/>
      <c r="K664" s="241"/>
    </row>
    <row r="665" spans="1:11" ht="12.75">
      <c r="A665" s="3"/>
      <c r="B665" s="4"/>
      <c r="E665" s="265"/>
      <c r="F665" s="288"/>
      <c r="G665" s="287"/>
      <c r="H665" s="305"/>
      <c r="I665" s="268"/>
      <c r="K665" s="241"/>
    </row>
    <row r="666" spans="1:11" ht="12.75">
      <c r="A666" s="3"/>
      <c r="B666" s="4"/>
      <c r="E666" s="265"/>
      <c r="F666" s="288"/>
      <c r="G666" s="287"/>
      <c r="H666" s="305"/>
      <c r="I666" s="268"/>
      <c r="K666" s="241"/>
    </row>
    <row r="667" spans="1:11" ht="12.75">
      <c r="A667" s="3"/>
      <c r="B667" s="4"/>
      <c r="E667" s="265"/>
      <c r="F667" s="288"/>
      <c r="G667" s="287"/>
      <c r="H667" s="305"/>
      <c r="I667" s="268"/>
      <c r="K667" s="241"/>
    </row>
    <row r="668" spans="1:11" ht="12.75">
      <c r="A668" s="3"/>
      <c r="B668" s="4"/>
      <c r="E668" s="265"/>
      <c r="F668" s="288"/>
      <c r="G668" s="287"/>
      <c r="H668" s="305"/>
      <c r="I668" s="268"/>
      <c r="K668" s="241"/>
    </row>
    <row r="669" spans="1:11" ht="12.75">
      <c r="A669" s="3"/>
      <c r="B669" s="4"/>
      <c r="E669" s="265"/>
      <c r="F669" s="288"/>
      <c r="G669" s="287"/>
      <c r="H669" s="305"/>
      <c r="I669" s="268"/>
      <c r="K669" s="241"/>
    </row>
    <row r="670" spans="1:11" ht="12.75">
      <c r="A670" s="3"/>
      <c r="B670" s="4"/>
      <c r="E670" s="265"/>
      <c r="F670" s="288"/>
      <c r="G670" s="287"/>
      <c r="H670" s="305"/>
      <c r="I670" s="268"/>
      <c r="K670" s="241"/>
    </row>
    <row r="671" spans="1:11" ht="12.75">
      <c r="A671" s="3"/>
      <c r="B671" s="4"/>
      <c r="E671" s="265"/>
      <c r="F671" s="288"/>
      <c r="G671" s="287"/>
      <c r="H671" s="305"/>
      <c r="I671" s="268"/>
      <c r="K671" s="241"/>
    </row>
    <row r="672" spans="1:11" ht="12.75">
      <c r="A672" s="3"/>
      <c r="B672" s="4"/>
      <c r="E672" s="265"/>
      <c r="F672" s="288"/>
      <c r="G672" s="287"/>
      <c r="H672" s="305"/>
      <c r="I672" s="268"/>
      <c r="K672" s="241"/>
    </row>
    <row r="673" spans="1:11" ht="12.75">
      <c r="A673" s="3"/>
      <c r="B673" s="4"/>
      <c r="E673" s="265"/>
      <c r="F673" s="288"/>
      <c r="G673" s="287"/>
      <c r="H673" s="305"/>
      <c r="I673" s="268"/>
      <c r="K673" s="241"/>
    </row>
    <row r="674" spans="1:11" ht="12.75">
      <c r="A674" s="3"/>
      <c r="B674" s="4"/>
      <c r="E674" s="265"/>
      <c r="F674" s="288"/>
      <c r="G674" s="287"/>
      <c r="H674" s="305"/>
      <c r="I674" s="268"/>
      <c r="K674" s="241"/>
    </row>
    <row r="675" spans="1:11" ht="12.75">
      <c r="A675" s="3"/>
      <c r="B675" s="4"/>
      <c r="E675" s="265"/>
      <c r="F675" s="288"/>
      <c r="G675" s="287"/>
      <c r="H675" s="305"/>
      <c r="I675" s="268"/>
      <c r="K675" s="241"/>
    </row>
    <row r="676" spans="1:11" ht="12.75">
      <c r="A676" s="3"/>
      <c r="B676" s="4"/>
      <c r="E676" s="265"/>
      <c r="F676" s="288"/>
      <c r="G676" s="287"/>
      <c r="H676" s="305"/>
      <c r="I676" s="268"/>
      <c r="K676" s="241"/>
    </row>
    <row r="677" spans="1:11" ht="12.75">
      <c r="A677" s="3"/>
      <c r="B677" s="4"/>
      <c r="E677" s="265"/>
      <c r="F677" s="288"/>
      <c r="G677" s="287"/>
      <c r="H677" s="305"/>
      <c r="I677" s="268"/>
      <c r="K677" s="241"/>
    </row>
    <row r="678" spans="1:11" ht="12.75">
      <c r="A678" s="3"/>
      <c r="B678" s="4"/>
      <c r="E678" s="265"/>
      <c r="F678" s="288"/>
      <c r="G678" s="287"/>
      <c r="H678" s="305"/>
      <c r="I678" s="268"/>
      <c r="K678" s="241"/>
    </row>
    <row r="679" spans="1:11" ht="12.75">
      <c r="A679" s="3"/>
      <c r="B679" s="4"/>
      <c r="E679" s="265"/>
      <c r="F679" s="288"/>
      <c r="G679" s="287"/>
      <c r="H679" s="305"/>
      <c r="I679" s="268"/>
      <c r="K679" s="241"/>
    </row>
    <row r="680" spans="1:11" ht="12.75">
      <c r="A680" s="3"/>
      <c r="B680" s="4"/>
      <c r="E680" s="265"/>
      <c r="F680" s="288"/>
      <c r="G680" s="287"/>
      <c r="H680" s="305"/>
      <c r="I680" s="268"/>
      <c r="K680" s="241"/>
    </row>
    <row r="681" spans="1:11" ht="12.75">
      <c r="A681" s="3"/>
      <c r="B681" s="4"/>
      <c r="E681" s="265"/>
      <c r="F681" s="288"/>
      <c r="G681" s="287"/>
      <c r="H681" s="305"/>
      <c r="I681" s="268"/>
      <c r="K681" s="241"/>
    </row>
    <row r="682" spans="1:11" ht="12.75">
      <c r="A682" s="3"/>
      <c r="B682" s="4"/>
      <c r="E682" s="265"/>
      <c r="F682" s="288"/>
      <c r="G682" s="287"/>
      <c r="H682" s="305"/>
      <c r="I682" s="268"/>
      <c r="K682" s="241"/>
    </row>
    <row r="683" spans="1:11" ht="12.75">
      <c r="A683" s="3"/>
      <c r="B683" s="4"/>
      <c r="E683" s="265"/>
      <c r="F683" s="288"/>
      <c r="G683" s="287"/>
      <c r="H683" s="305"/>
      <c r="I683" s="268"/>
      <c r="K683" s="241"/>
    </row>
    <row r="684" spans="1:11" ht="12.75">
      <c r="A684" s="3"/>
      <c r="B684" s="4"/>
      <c r="E684" s="265"/>
      <c r="F684" s="288"/>
      <c r="G684" s="287"/>
      <c r="H684" s="305"/>
      <c r="I684" s="268"/>
      <c r="K684" s="241"/>
    </row>
    <row r="685" spans="1:11" ht="12.75">
      <c r="A685" s="3"/>
      <c r="B685" s="4"/>
      <c r="E685" s="265"/>
      <c r="F685" s="288"/>
      <c r="G685" s="287"/>
      <c r="H685" s="305"/>
      <c r="I685" s="268"/>
      <c r="K685" s="241"/>
    </row>
    <row r="686" spans="1:11" ht="12.75">
      <c r="A686" s="3"/>
      <c r="B686" s="4"/>
      <c r="E686" s="265"/>
      <c r="F686" s="288"/>
      <c r="G686" s="287"/>
      <c r="H686" s="305"/>
      <c r="I686" s="268"/>
      <c r="K686" s="241"/>
    </row>
    <row r="687" spans="1:11" ht="12.75">
      <c r="A687" s="3"/>
      <c r="B687" s="4"/>
      <c r="E687" s="265"/>
      <c r="F687" s="288"/>
      <c r="G687" s="287"/>
      <c r="H687" s="305"/>
      <c r="I687" s="268"/>
      <c r="K687" s="241"/>
    </row>
    <row r="688" spans="1:11" ht="12.75">
      <c r="A688" s="3"/>
      <c r="B688" s="4"/>
      <c r="E688" s="265"/>
      <c r="F688" s="288"/>
      <c r="G688" s="287"/>
      <c r="H688" s="305"/>
      <c r="I688" s="268"/>
      <c r="K688" s="241"/>
    </row>
    <row r="689" spans="1:11" ht="12.75">
      <c r="A689" s="3"/>
      <c r="B689" s="4"/>
      <c r="E689" s="265"/>
      <c r="F689" s="288"/>
      <c r="G689" s="287"/>
      <c r="H689" s="305"/>
      <c r="I689" s="268"/>
      <c r="K689" s="241"/>
    </row>
    <row r="690" spans="1:11" ht="12.75">
      <c r="A690" s="3"/>
      <c r="B690" s="4"/>
      <c r="E690" s="265"/>
      <c r="F690" s="288"/>
      <c r="G690" s="287"/>
      <c r="H690" s="305"/>
      <c r="I690" s="268"/>
      <c r="K690" s="241"/>
    </row>
    <row r="691" spans="1:11" ht="12.75">
      <c r="A691" s="3"/>
      <c r="B691" s="4"/>
      <c r="E691" s="265"/>
      <c r="F691" s="288"/>
      <c r="G691" s="287"/>
      <c r="H691" s="305"/>
      <c r="I691" s="268"/>
      <c r="K691" s="241"/>
    </row>
    <row r="692" spans="1:11" ht="12.75">
      <c r="A692" s="3"/>
      <c r="B692" s="4"/>
      <c r="E692" s="265"/>
      <c r="F692" s="288"/>
      <c r="G692" s="287"/>
      <c r="H692" s="305"/>
      <c r="I692" s="268"/>
      <c r="K692" s="241"/>
    </row>
    <row r="693" spans="1:11" ht="12.75">
      <c r="A693" s="3"/>
      <c r="B693" s="4"/>
      <c r="E693" s="265"/>
      <c r="F693" s="288"/>
      <c r="G693" s="287"/>
      <c r="H693" s="305"/>
      <c r="I693" s="268"/>
      <c r="K693" s="241"/>
    </row>
    <row r="694" spans="1:11" ht="12.75">
      <c r="A694" s="3"/>
      <c r="B694" s="4"/>
      <c r="E694" s="265"/>
      <c r="F694" s="288"/>
      <c r="G694" s="287"/>
      <c r="H694" s="305"/>
      <c r="I694" s="268"/>
      <c r="K694" s="241"/>
    </row>
    <row r="695" spans="1:11" ht="12.75">
      <c r="A695" s="3"/>
      <c r="B695" s="4"/>
      <c r="E695" s="265"/>
      <c r="F695" s="288"/>
      <c r="G695" s="287"/>
      <c r="H695" s="305"/>
      <c r="I695" s="268"/>
      <c r="K695" s="241"/>
    </row>
    <row r="696" spans="1:11" ht="12.75">
      <c r="A696" s="3"/>
      <c r="B696" s="4"/>
      <c r="E696" s="265"/>
      <c r="F696" s="288"/>
      <c r="G696" s="287"/>
      <c r="H696" s="305"/>
      <c r="I696" s="268"/>
      <c r="K696" s="241"/>
    </row>
    <row r="697" spans="1:11" ht="12.75">
      <c r="A697" s="3"/>
      <c r="B697" s="4"/>
      <c r="E697" s="265"/>
      <c r="F697" s="288"/>
      <c r="G697" s="287"/>
      <c r="H697" s="305"/>
      <c r="I697" s="268"/>
      <c r="K697" s="241"/>
    </row>
    <row r="698" spans="1:11" ht="12.75">
      <c r="A698" s="3"/>
      <c r="B698" s="4"/>
      <c r="E698" s="265"/>
      <c r="F698" s="288"/>
      <c r="G698" s="287"/>
      <c r="H698" s="305"/>
      <c r="I698" s="268"/>
      <c r="K698" s="241"/>
    </row>
    <row r="699" spans="1:11" ht="12.75">
      <c r="A699" s="3"/>
      <c r="B699" s="4"/>
      <c r="E699" s="265"/>
      <c r="F699" s="288"/>
      <c r="G699" s="287"/>
      <c r="H699" s="305"/>
      <c r="I699" s="268"/>
      <c r="K699" s="241"/>
    </row>
    <row r="700" spans="1:11" ht="12.75">
      <c r="A700" s="3"/>
      <c r="B700" s="4"/>
      <c r="E700" s="265"/>
      <c r="F700" s="288"/>
      <c r="G700" s="287"/>
      <c r="H700" s="305"/>
      <c r="I700" s="268"/>
      <c r="K700" s="241"/>
    </row>
    <row r="701" spans="1:11" ht="12.75">
      <c r="A701" s="3"/>
      <c r="B701" s="4"/>
      <c r="E701" s="265"/>
      <c r="F701" s="288"/>
      <c r="G701" s="287"/>
      <c r="H701" s="305"/>
      <c r="I701" s="268"/>
      <c r="K701" s="241"/>
    </row>
    <row r="702" spans="1:11" ht="12.75">
      <c r="A702" s="3"/>
      <c r="B702" s="4"/>
      <c r="E702" s="265"/>
      <c r="F702" s="288"/>
      <c r="G702" s="287"/>
      <c r="H702" s="305"/>
      <c r="I702" s="268"/>
      <c r="K702" s="241"/>
    </row>
    <row r="703" spans="1:11" ht="12.75">
      <c r="A703" s="3"/>
      <c r="B703" s="4"/>
      <c r="E703" s="265"/>
      <c r="F703" s="288"/>
      <c r="G703" s="287"/>
      <c r="H703" s="305"/>
      <c r="I703" s="268"/>
      <c r="K703" s="241"/>
    </row>
    <row r="704" spans="1:11" ht="12.75">
      <c r="A704" s="3"/>
      <c r="B704" s="4"/>
      <c r="E704" s="265"/>
      <c r="F704" s="288"/>
      <c r="G704" s="287"/>
      <c r="H704" s="305"/>
      <c r="I704" s="268"/>
      <c r="K704" s="241"/>
    </row>
    <row r="705" spans="1:11" ht="12.75">
      <c r="A705" s="3"/>
      <c r="B705" s="4"/>
      <c r="E705" s="265"/>
      <c r="F705" s="288"/>
      <c r="G705" s="287"/>
      <c r="H705" s="305"/>
      <c r="I705" s="268"/>
      <c r="K705" s="241"/>
    </row>
    <row r="706" spans="1:11" ht="12.75">
      <c r="A706" s="3"/>
      <c r="B706" s="4"/>
      <c r="E706" s="265"/>
      <c r="F706" s="288"/>
      <c r="G706" s="287"/>
      <c r="H706" s="305"/>
      <c r="I706" s="268"/>
      <c r="K706" s="241"/>
    </row>
    <row r="707" spans="1:11" ht="12.75">
      <c r="A707" s="3"/>
      <c r="B707" s="4"/>
      <c r="E707" s="265"/>
      <c r="F707" s="288"/>
      <c r="G707" s="287"/>
      <c r="H707" s="305"/>
      <c r="I707" s="268"/>
      <c r="K707" s="241"/>
    </row>
    <row r="708" spans="1:11" ht="12.75">
      <c r="A708" s="3"/>
      <c r="B708" s="4"/>
      <c r="E708" s="265"/>
      <c r="F708" s="288"/>
      <c r="G708" s="287"/>
      <c r="H708" s="305"/>
      <c r="I708" s="268"/>
      <c r="K708" s="241"/>
    </row>
    <row r="709" spans="1:11" ht="12.75">
      <c r="A709" s="3"/>
      <c r="B709" s="4"/>
      <c r="E709" s="265"/>
      <c r="F709" s="288"/>
      <c r="G709" s="287"/>
      <c r="H709" s="305"/>
      <c r="I709" s="268"/>
      <c r="K709" s="241"/>
    </row>
    <row r="710" spans="1:11" ht="12.75">
      <c r="A710" s="3"/>
      <c r="B710" s="4"/>
      <c r="E710" s="265"/>
      <c r="F710" s="288"/>
      <c r="G710" s="287"/>
      <c r="H710" s="305"/>
      <c r="I710" s="268"/>
      <c r="K710" s="241"/>
    </row>
    <row r="711" spans="1:11" ht="12.75">
      <c r="A711" s="3"/>
      <c r="B711" s="4"/>
      <c r="E711" s="265"/>
      <c r="F711" s="288"/>
      <c r="G711" s="287"/>
      <c r="H711" s="305"/>
      <c r="I711" s="268"/>
      <c r="K711" s="241"/>
    </row>
    <row r="712" spans="1:11" ht="12.75">
      <c r="A712" s="3"/>
      <c r="B712" s="4"/>
      <c r="E712" s="265"/>
      <c r="F712" s="288"/>
      <c r="G712" s="287"/>
      <c r="H712" s="305"/>
      <c r="I712" s="268"/>
      <c r="K712" s="241"/>
    </row>
    <row r="713" spans="1:11" ht="12.75">
      <c r="A713" s="3"/>
      <c r="B713" s="4"/>
      <c r="E713" s="265"/>
      <c r="F713" s="288"/>
      <c r="G713" s="287"/>
      <c r="H713" s="305"/>
      <c r="I713" s="268"/>
      <c r="K713" s="241"/>
    </row>
    <row r="714" spans="1:11" ht="12.75">
      <c r="A714" s="3"/>
      <c r="B714" s="4"/>
      <c r="E714" s="265"/>
      <c r="F714" s="288"/>
      <c r="G714" s="287"/>
      <c r="H714" s="305"/>
      <c r="I714" s="268"/>
      <c r="K714" s="241"/>
    </row>
    <row r="715" spans="1:11" ht="12.75">
      <c r="A715" s="3"/>
      <c r="B715" s="4"/>
      <c r="E715" s="265"/>
      <c r="F715" s="288"/>
      <c r="G715" s="287"/>
      <c r="H715" s="305"/>
      <c r="I715" s="268"/>
      <c r="K715" s="241"/>
    </row>
    <row r="716" spans="1:11" ht="12.75">
      <c r="A716" s="3"/>
      <c r="B716" s="4"/>
      <c r="E716" s="265"/>
      <c r="F716" s="288"/>
      <c r="G716" s="287"/>
      <c r="H716" s="305"/>
      <c r="I716" s="268"/>
      <c r="K716" s="241"/>
    </row>
    <row r="717" spans="1:11" ht="12.75">
      <c r="A717" s="3"/>
      <c r="B717" s="4"/>
      <c r="E717" s="265"/>
      <c r="F717" s="288"/>
      <c r="G717" s="287"/>
      <c r="H717" s="305"/>
      <c r="I717" s="268"/>
      <c r="K717" s="241"/>
    </row>
    <row r="718" spans="1:11" ht="12.75">
      <c r="A718" s="3"/>
      <c r="B718" s="4"/>
      <c r="E718" s="265"/>
      <c r="F718" s="288"/>
      <c r="G718" s="287"/>
      <c r="H718" s="305"/>
      <c r="I718" s="268"/>
      <c r="K718" s="241"/>
    </row>
    <row r="719" spans="1:11" ht="12.75">
      <c r="A719" s="3"/>
      <c r="B719" s="4"/>
      <c r="E719" s="265"/>
      <c r="F719" s="288"/>
      <c r="G719" s="287"/>
      <c r="H719" s="305"/>
      <c r="I719" s="268"/>
      <c r="K719" s="241"/>
    </row>
    <row r="720" spans="1:11" ht="12.75">
      <c r="A720" s="3"/>
      <c r="B720" s="4"/>
      <c r="E720" s="265"/>
      <c r="F720" s="288"/>
      <c r="G720" s="287"/>
      <c r="H720" s="305"/>
      <c r="I720" s="268"/>
      <c r="K720" s="241"/>
    </row>
    <row r="721" spans="1:11" ht="12.75">
      <c r="A721" s="3"/>
      <c r="B721" s="4"/>
      <c r="E721" s="265"/>
      <c r="F721" s="288"/>
      <c r="G721" s="287"/>
      <c r="H721" s="305"/>
      <c r="I721" s="268"/>
      <c r="K721" s="241"/>
    </row>
    <row r="722" spans="1:11" ht="12.75">
      <c r="A722" s="3"/>
      <c r="B722" s="4"/>
      <c r="E722" s="265"/>
      <c r="F722" s="288"/>
      <c r="G722" s="287"/>
      <c r="H722" s="305"/>
      <c r="I722" s="268"/>
      <c r="K722" s="241"/>
    </row>
    <row r="723" spans="1:11" ht="12.75">
      <c r="A723" s="3"/>
      <c r="B723" s="4"/>
      <c r="E723" s="265"/>
      <c r="F723" s="288"/>
      <c r="G723" s="287"/>
      <c r="H723" s="305"/>
      <c r="I723" s="268"/>
      <c r="K723" s="241"/>
    </row>
    <row r="724" spans="1:11" ht="12.75">
      <c r="A724" s="3"/>
      <c r="B724" s="4"/>
      <c r="E724" s="265"/>
      <c r="F724" s="288"/>
      <c r="G724" s="287"/>
      <c r="H724" s="305"/>
      <c r="I724" s="268"/>
      <c r="K724" s="241"/>
    </row>
    <row r="725" spans="1:11" ht="12.75">
      <c r="A725" s="3"/>
      <c r="B725" s="4"/>
      <c r="E725" s="265"/>
      <c r="F725" s="288"/>
      <c r="G725" s="287"/>
      <c r="H725" s="305"/>
      <c r="I725" s="268"/>
      <c r="K725" s="241"/>
    </row>
    <row r="726" spans="1:11" ht="12.75">
      <c r="A726" s="3"/>
      <c r="B726" s="4"/>
      <c r="E726" s="265"/>
      <c r="F726" s="288"/>
      <c r="G726" s="287"/>
      <c r="H726" s="305"/>
      <c r="I726" s="268"/>
      <c r="K726" s="241"/>
    </row>
    <row r="727" spans="1:11" ht="12.75">
      <c r="A727" s="3"/>
      <c r="B727" s="4"/>
      <c r="E727" s="265"/>
      <c r="F727" s="288"/>
      <c r="G727" s="287"/>
      <c r="H727" s="305"/>
      <c r="I727" s="268"/>
      <c r="K727" s="241"/>
    </row>
    <row r="728" spans="1:11" ht="12.75">
      <c r="A728" s="3"/>
      <c r="B728" s="4"/>
      <c r="E728" s="265"/>
      <c r="F728" s="288"/>
      <c r="G728" s="287"/>
      <c r="H728" s="305"/>
      <c r="I728" s="268"/>
      <c r="K728" s="241"/>
    </row>
    <row r="729" spans="1:11" ht="12.75">
      <c r="A729" s="3"/>
      <c r="B729" s="4"/>
      <c r="E729" s="265"/>
      <c r="F729" s="288"/>
      <c r="G729" s="287"/>
      <c r="H729" s="305"/>
      <c r="I729" s="268"/>
      <c r="K729" s="241"/>
    </row>
    <row r="730" spans="1:11" ht="12.75">
      <c r="A730" s="3"/>
      <c r="B730" s="4"/>
      <c r="E730" s="265"/>
      <c r="F730" s="288"/>
      <c r="G730" s="287"/>
      <c r="H730" s="305"/>
      <c r="I730" s="268"/>
      <c r="K730" s="241"/>
    </row>
    <row r="731" spans="1:11" ht="12.75">
      <c r="A731" s="3"/>
      <c r="B731" s="4"/>
      <c r="E731" s="265"/>
      <c r="F731" s="288"/>
      <c r="G731" s="287"/>
      <c r="H731" s="305"/>
      <c r="I731" s="268"/>
      <c r="K731" s="241"/>
    </row>
    <row r="732" spans="1:11" ht="12.75">
      <c r="A732" s="3"/>
      <c r="B732" s="4"/>
      <c r="E732" s="265"/>
      <c r="F732" s="288"/>
      <c r="G732" s="287"/>
      <c r="H732" s="305"/>
      <c r="I732" s="268"/>
      <c r="K732" s="241"/>
    </row>
    <row r="733" spans="1:11" ht="12.75">
      <c r="A733" s="3"/>
      <c r="B733" s="4"/>
      <c r="E733" s="265"/>
      <c r="F733" s="288"/>
      <c r="G733" s="287"/>
      <c r="H733" s="305"/>
      <c r="I733" s="268"/>
      <c r="K733" s="241"/>
    </row>
    <row r="734" spans="1:11" ht="12.75">
      <c r="A734" s="3"/>
      <c r="B734" s="4"/>
      <c r="E734" s="265"/>
      <c r="F734" s="288"/>
      <c r="G734" s="287"/>
      <c r="H734" s="305"/>
      <c r="I734" s="268"/>
      <c r="K734" s="241"/>
    </row>
    <row r="735" spans="1:11" ht="12.75">
      <c r="A735" s="3"/>
      <c r="B735" s="4"/>
      <c r="E735" s="265"/>
      <c r="F735" s="288"/>
      <c r="G735" s="287"/>
      <c r="H735" s="305"/>
      <c r="I735" s="268"/>
      <c r="K735" s="241"/>
    </row>
    <row r="736" spans="1:11" ht="12.75">
      <c r="A736" s="3"/>
      <c r="B736" s="4"/>
      <c r="E736" s="265"/>
      <c r="F736" s="288"/>
      <c r="G736" s="287"/>
      <c r="H736" s="305"/>
      <c r="I736" s="268"/>
      <c r="K736" s="241"/>
    </row>
    <row r="737" spans="1:11" ht="12.75">
      <c r="A737" s="3"/>
      <c r="B737" s="4"/>
      <c r="E737" s="265"/>
      <c r="F737" s="288"/>
      <c r="G737" s="287"/>
      <c r="H737" s="305"/>
      <c r="I737" s="268"/>
      <c r="K737" s="241"/>
    </row>
    <row r="738" spans="1:11" ht="12.75">
      <c r="A738" s="3"/>
      <c r="B738" s="4"/>
      <c r="E738" s="265"/>
      <c r="F738" s="288"/>
      <c r="G738" s="287"/>
      <c r="H738" s="305"/>
      <c r="I738" s="268"/>
      <c r="K738" s="241"/>
    </row>
    <row r="739" spans="1:11" ht="12.75">
      <c r="A739" s="3"/>
      <c r="B739" s="4"/>
      <c r="E739" s="265"/>
      <c r="F739" s="288"/>
      <c r="G739" s="287"/>
      <c r="H739" s="305"/>
      <c r="I739" s="268"/>
      <c r="K739" s="241"/>
    </row>
    <row r="740" spans="1:11" ht="12.75">
      <c r="A740" s="3"/>
      <c r="B740" s="4"/>
      <c r="E740" s="265"/>
      <c r="F740" s="288"/>
      <c r="G740" s="287"/>
      <c r="H740" s="305"/>
      <c r="I740" s="268"/>
      <c r="K740" s="241"/>
    </row>
    <row r="741" spans="1:11" ht="12.75">
      <c r="A741" s="3"/>
      <c r="B741" s="4"/>
      <c r="E741" s="265"/>
      <c r="F741" s="288"/>
      <c r="G741" s="287"/>
      <c r="H741" s="305"/>
      <c r="I741" s="268"/>
      <c r="K741" s="241"/>
    </row>
    <row r="742" spans="1:11" ht="12.75">
      <c r="A742" s="3"/>
      <c r="B742" s="4"/>
      <c r="E742" s="265"/>
      <c r="F742" s="288"/>
      <c r="G742" s="287"/>
      <c r="H742" s="305"/>
      <c r="I742" s="268"/>
      <c r="K742" s="241"/>
    </row>
    <row r="743" spans="1:11" ht="12.75">
      <c r="A743" s="3"/>
      <c r="B743" s="4"/>
      <c r="E743" s="265"/>
      <c r="F743" s="288"/>
      <c r="G743" s="287"/>
      <c r="H743" s="305"/>
      <c r="I743" s="268"/>
      <c r="K743" s="241"/>
    </row>
    <row r="744" spans="1:11" ht="12.75">
      <c r="A744" s="3"/>
      <c r="B744" s="4"/>
      <c r="E744" s="265"/>
      <c r="F744" s="288"/>
      <c r="G744" s="287"/>
      <c r="H744" s="305"/>
      <c r="I744" s="268"/>
      <c r="K744" s="241"/>
    </row>
    <row r="745" spans="1:11" ht="12.75">
      <c r="A745" s="3"/>
      <c r="B745" s="4"/>
      <c r="E745" s="265"/>
      <c r="F745" s="288"/>
      <c r="G745" s="287"/>
      <c r="H745" s="305"/>
      <c r="I745" s="268"/>
      <c r="K745" s="241"/>
    </row>
    <row r="746" spans="1:11" ht="12.75">
      <c r="A746" s="3"/>
      <c r="B746" s="4"/>
      <c r="E746" s="265"/>
      <c r="F746" s="288"/>
      <c r="G746" s="287"/>
      <c r="H746" s="305"/>
      <c r="I746" s="268"/>
      <c r="K746" s="241"/>
    </row>
    <row r="747" spans="1:11" ht="12.75">
      <c r="A747" s="3"/>
      <c r="B747" s="4"/>
      <c r="E747" s="265"/>
      <c r="F747" s="288"/>
      <c r="G747" s="287"/>
      <c r="H747" s="305"/>
      <c r="I747" s="268"/>
      <c r="K747" s="241"/>
    </row>
    <row r="748" spans="1:11" ht="12.75">
      <c r="A748" s="3"/>
      <c r="B748" s="4"/>
      <c r="E748" s="265"/>
      <c r="F748" s="288"/>
      <c r="G748" s="287"/>
      <c r="H748" s="305"/>
      <c r="I748" s="268"/>
      <c r="K748" s="241"/>
    </row>
    <row r="749" spans="1:11" ht="12.75">
      <c r="A749" s="3"/>
      <c r="B749" s="4"/>
      <c r="E749" s="265"/>
      <c r="F749" s="288"/>
      <c r="G749" s="287"/>
      <c r="H749" s="305"/>
      <c r="I749" s="268"/>
      <c r="K749" s="241"/>
    </row>
    <row r="750" spans="1:11" ht="12.75">
      <c r="A750" s="3"/>
      <c r="B750" s="4"/>
      <c r="E750" s="265"/>
      <c r="F750" s="288"/>
      <c r="G750" s="287"/>
      <c r="H750" s="305"/>
      <c r="I750" s="268"/>
      <c r="K750" s="241"/>
    </row>
    <row r="751" spans="1:11" ht="12.75">
      <c r="A751" s="3"/>
      <c r="B751" s="4"/>
      <c r="E751" s="265"/>
      <c r="F751" s="288"/>
      <c r="G751" s="287"/>
      <c r="H751" s="305"/>
      <c r="I751" s="268"/>
      <c r="K751" s="241"/>
    </row>
    <row r="752" spans="1:11" ht="12.75">
      <c r="A752" s="3"/>
      <c r="B752" s="4"/>
      <c r="E752" s="265"/>
      <c r="F752" s="288"/>
      <c r="G752" s="287"/>
      <c r="H752" s="305"/>
      <c r="I752" s="268"/>
      <c r="K752" s="241"/>
    </row>
    <row r="753" spans="1:11" ht="12.75">
      <c r="A753" s="3"/>
      <c r="B753" s="4"/>
      <c r="E753" s="265"/>
      <c r="F753" s="288"/>
      <c r="G753" s="287"/>
      <c r="H753" s="305"/>
      <c r="I753" s="268"/>
      <c r="K753" s="241"/>
    </row>
    <row r="754" spans="1:11" ht="12.75">
      <c r="A754" s="3"/>
      <c r="B754" s="4"/>
      <c r="E754" s="265"/>
      <c r="F754" s="288"/>
      <c r="G754" s="287"/>
      <c r="H754" s="305"/>
      <c r="I754" s="268"/>
      <c r="K754" s="241"/>
    </row>
    <row r="755" spans="1:11" ht="12.75">
      <c r="A755" s="3"/>
      <c r="B755" s="4"/>
      <c r="E755" s="265"/>
      <c r="F755" s="288"/>
      <c r="G755" s="287"/>
      <c r="H755" s="305"/>
      <c r="I755" s="268"/>
      <c r="K755" s="241"/>
    </row>
    <row r="756" spans="1:11" ht="12.75">
      <c r="A756" s="3"/>
      <c r="B756" s="4"/>
      <c r="E756" s="265"/>
      <c r="F756" s="288"/>
      <c r="G756" s="287"/>
      <c r="H756" s="305"/>
      <c r="I756" s="268"/>
      <c r="K756" s="241"/>
    </row>
    <row r="757" spans="1:11" ht="12.75">
      <c r="A757" s="3"/>
      <c r="B757" s="4"/>
      <c r="E757" s="265"/>
      <c r="F757" s="288"/>
      <c r="G757" s="287"/>
      <c r="H757" s="305"/>
      <c r="I757" s="268"/>
      <c r="K757" s="241"/>
    </row>
    <row r="758" spans="1:11" ht="12.75">
      <c r="A758" s="3"/>
      <c r="B758" s="4"/>
      <c r="E758" s="265"/>
      <c r="F758" s="288"/>
      <c r="G758" s="287"/>
      <c r="H758" s="305"/>
      <c r="I758" s="268"/>
      <c r="K758" s="241"/>
    </row>
    <row r="759" spans="1:11" ht="12.75">
      <c r="A759" s="3"/>
      <c r="B759" s="4"/>
      <c r="E759" s="265"/>
      <c r="F759" s="288"/>
      <c r="G759" s="287"/>
      <c r="H759" s="305"/>
      <c r="I759" s="268"/>
      <c r="K759" s="241"/>
    </row>
    <row r="760" spans="1:11" ht="12.75">
      <c r="A760" s="3"/>
      <c r="B760" s="4"/>
      <c r="E760" s="265"/>
      <c r="F760" s="288"/>
      <c r="G760" s="287"/>
      <c r="H760" s="305"/>
      <c r="I760" s="268"/>
      <c r="K760" s="241"/>
    </row>
    <row r="761" spans="1:11" ht="12.75">
      <c r="A761" s="3"/>
      <c r="B761" s="4"/>
      <c r="E761" s="265"/>
      <c r="F761" s="288"/>
      <c r="G761" s="287"/>
      <c r="H761" s="305"/>
      <c r="I761" s="268"/>
      <c r="K761" s="241"/>
    </row>
    <row r="762" spans="1:11" ht="12.75">
      <c r="A762" s="3"/>
      <c r="B762" s="4"/>
      <c r="E762" s="265"/>
      <c r="F762" s="288"/>
      <c r="G762" s="287"/>
      <c r="H762" s="305"/>
      <c r="I762" s="268"/>
      <c r="K762" s="241"/>
    </row>
    <row r="763" spans="1:11" ht="12.75">
      <c r="A763" s="3"/>
      <c r="B763" s="4"/>
      <c r="E763" s="265"/>
      <c r="F763" s="288"/>
      <c r="G763" s="287"/>
      <c r="H763" s="305"/>
      <c r="I763" s="268"/>
      <c r="K763" s="241"/>
    </row>
    <row r="764" spans="1:11" ht="12.75">
      <c r="A764" s="3"/>
      <c r="B764" s="4"/>
      <c r="E764" s="265"/>
      <c r="F764" s="288"/>
      <c r="G764" s="287"/>
      <c r="H764" s="305"/>
      <c r="I764" s="268"/>
      <c r="K764" s="241"/>
    </row>
    <row r="765" spans="1:11" ht="12.75">
      <c r="A765" s="3"/>
      <c r="B765" s="4"/>
      <c r="E765" s="265"/>
      <c r="F765" s="288"/>
      <c r="G765" s="287"/>
      <c r="H765" s="305"/>
      <c r="I765" s="268"/>
      <c r="K765" s="241"/>
    </row>
    <row r="766" spans="1:11" ht="12.75">
      <c r="A766" s="3"/>
      <c r="B766" s="4"/>
      <c r="E766" s="265"/>
      <c r="F766" s="288"/>
      <c r="G766" s="287"/>
      <c r="H766" s="305"/>
      <c r="I766" s="268"/>
      <c r="K766" s="241"/>
    </row>
    <row r="767" spans="1:11" ht="12.75">
      <c r="A767" s="3"/>
      <c r="B767" s="4"/>
      <c r="E767" s="265"/>
      <c r="F767" s="288"/>
      <c r="G767" s="287"/>
      <c r="H767" s="305"/>
      <c r="I767" s="268"/>
      <c r="K767" s="241"/>
    </row>
    <row r="768" spans="1:11" ht="12.75">
      <c r="A768" s="3"/>
      <c r="B768" s="4"/>
      <c r="E768" s="265"/>
      <c r="F768" s="288"/>
      <c r="G768" s="287"/>
      <c r="H768" s="305"/>
      <c r="I768" s="268"/>
      <c r="K768" s="241"/>
    </row>
    <row r="769" spans="1:11" ht="12.75">
      <c r="A769" s="3"/>
      <c r="B769" s="4"/>
      <c r="E769" s="265"/>
      <c r="F769" s="288"/>
      <c r="G769" s="287"/>
      <c r="H769" s="305"/>
      <c r="I769" s="268"/>
      <c r="K769" s="241"/>
    </row>
    <row r="770" spans="1:11" ht="12.75">
      <c r="A770" s="3"/>
      <c r="B770" s="4"/>
      <c r="E770" s="265"/>
      <c r="F770" s="288"/>
      <c r="G770" s="287"/>
      <c r="H770" s="305"/>
      <c r="I770" s="268"/>
      <c r="K770" s="241"/>
    </row>
    <row r="771" spans="1:11" ht="12.75">
      <c r="A771" s="3"/>
      <c r="B771" s="4"/>
      <c r="E771" s="265"/>
      <c r="F771" s="288"/>
      <c r="G771" s="287"/>
      <c r="H771" s="305"/>
      <c r="I771" s="268"/>
      <c r="K771" s="241"/>
    </row>
    <row r="772" spans="1:11" ht="12.75">
      <c r="A772" s="3"/>
      <c r="B772" s="4"/>
      <c r="E772" s="265"/>
      <c r="F772" s="288"/>
      <c r="G772" s="287"/>
      <c r="H772" s="305"/>
      <c r="I772" s="268"/>
      <c r="K772" s="241"/>
    </row>
    <row r="773" spans="1:11" ht="12.75">
      <c r="A773" s="3"/>
      <c r="B773" s="4"/>
      <c r="E773" s="265"/>
      <c r="F773" s="288"/>
      <c r="G773" s="287"/>
      <c r="H773" s="305"/>
      <c r="I773" s="268"/>
      <c r="K773" s="241"/>
    </row>
    <row r="774" spans="1:11" ht="12.75">
      <c r="A774" s="3"/>
      <c r="B774" s="4"/>
      <c r="E774" s="265"/>
      <c r="F774" s="288"/>
      <c r="G774" s="287"/>
      <c r="H774" s="305"/>
      <c r="I774" s="268"/>
      <c r="K774" s="241"/>
    </row>
    <row r="775" spans="1:11" ht="12.75">
      <c r="A775" s="3"/>
      <c r="B775" s="4"/>
      <c r="E775" s="265"/>
      <c r="F775" s="288"/>
      <c r="G775" s="287"/>
      <c r="H775" s="305"/>
      <c r="I775" s="268"/>
      <c r="K775" s="241"/>
    </row>
    <row r="776" spans="1:11" ht="12.75">
      <c r="A776" s="3"/>
      <c r="B776" s="4"/>
      <c r="E776" s="265"/>
      <c r="F776" s="288"/>
      <c r="G776" s="287"/>
      <c r="H776" s="305"/>
      <c r="I776" s="268"/>
      <c r="K776" s="241"/>
    </row>
    <row r="777" spans="1:11" ht="12.75">
      <c r="A777" s="3"/>
      <c r="B777" s="4"/>
      <c r="E777" s="265"/>
      <c r="F777" s="288"/>
      <c r="G777" s="287"/>
      <c r="H777" s="305"/>
      <c r="I777" s="268"/>
      <c r="K777" s="241"/>
    </row>
    <row r="778" spans="1:11" ht="12.75">
      <c r="A778" s="3"/>
      <c r="B778" s="4"/>
      <c r="E778" s="265"/>
      <c r="F778" s="288"/>
      <c r="G778" s="287"/>
      <c r="H778" s="305"/>
      <c r="I778" s="268"/>
      <c r="K778" s="241"/>
    </row>
    <row r="779" spans="1:11" ht="12.75">
      <c r="A779" s="3"/>
      <c r="B779" s="4"/>
      <c r="E779" s="265"/>
      <c r="F779" s="288"/>
      <c r="G779" s="287"/>
      <c r="H779" s="305"/>
      <c r="I779" s="268"/>
      <c r="K779" s="241"/>
    </row>
    <row r="780" spans="1:11" ht="12.75">
      <c r="A780" s="3"/>
      <c r="B780" s="4"/>
      <c r="E780" s="265"/>
      <c r="F780" s="288"/>
      <c r="G780" s="287"/>
      <c r="H780" s="305"/>
      <c r="I780" s="268"/>
      <c r="K780" s="241"/>
    </row>
    <row r="781" spans="1:11" ht="12.75">
      <c r="A781" s="3"/>
      <c r="B781" s="4"/>
      <c r="E781" s="265"/>
      <c r="F781" s="288"/>
      <c r="G781" s="287"/>
      <c r="H781" s="305"/>
      <c r="I781" s="268"/>
      <c r="K781" s="241"/>
    </row>
    <row r="782" spans="1:11" ht="12.75">
      <c r="A782" s="3"/>
      <c r="B782" s="4"/>
      <c r="E782" s="265"/>
      <c r="F782" s="288"/>
      <c r="G782" s="287"/>
      <c r="H782" s="305"/>
      <c r="I782" s="268"/>
      <c r="K782" s="241"/>
    </row>
    <row r="783" spans="1:11" ht="12.75">
      <c r="A783" s="3"/>
      <c r="B783" s="4"/>
      <c r="E783" s="265"/>
      <c r="F783" s="288"/>
      <c r="G783" s="287"/>
      <c r="H783" s="305"/>
      <c r="I783" s="268"/>
      <c r="K783" s="241"/>
    </row>
    <row r="784" spans="1:11" ht="12.75">
      <c r="A784" s="3"/>
      <c r="B784" s="4"/>
      <c r="E784" s="265"/>
      <c r="F784" s="288"/>
      <c r="G784" s="287"/>
      <c r="H784" s="305"/>
      <c r="I784" s="268"/>
      <c r="K784" s="241"/>
    </row>
    <row r="785" spans="1:11" ht="12.75">
      <c r="A785" s="3"/>
      <c r="B785" s="4"/>
      <c r="E785" s="265"/>
      <c r="F785" s="288"/>
      <c r="G785" s="287"/>
      <c r="H785" s="305"/>
      <c r="I785" s="268"/>
      <c r="K785" s="241"/>
    </row>
    <row r="786" spans="1:11" ht="12.75">
      <c r="A786" s="3"/>
      <c r="B786" s="4"/>
      <c r="E786" s="265"/>
      <c r="F786" s="288"/>
      <c r="G786" s="287"/>
      <c r="H786" s="305"/>
      <c r="I786" s="268"/>
      <c r="K786" s="241"/>
    </row>
    <row r="787" spans="1:11" ht="12.75">
      <c r="A787" s="3"/>
      <c r="B787" s="4"/>
      <c r="E787" s="265"/>
      <c r="F787" s="288"/>
      <c r="G787" s="287"/>
      <c r="H787" s="305"/>
      <c r="I787" s="268"/>
      <c r="K787" s="241"/>
    </row>
    <row r="788" spans="1:11" ht="12.75">
      <c r="A788" s="3"/>
      <c r="B788" s="4"/>
      <c r="E788" s="265"/>
      <c r="F788" s="288"/>
      <c r="G788" s="287"/>
      <c r="H788" s="305"/>
      <c r="I788" s="268"/>
      <c r="K788" s="241"/>
    </row>
    <row r="789" spans="1:11" ht="12.75">
      <c r="A789" s="3"/>
      <c r="B789" s="4"/>
      <c r="E789" s="265"/>
      <c r="F789" s="288"/>
      <c r="G789" s="287"/>
      <c r="H789" s="305"/>
      <c r="I789" s="268"/>
      <c r="K789" s="241"/>
    </row>
    <row r="790" spans="1:11" ht="12.75">
      <c r="A790" s="3"/>
      <c r="B790" s="4"/>
      <c r="E790" s="265"/>
      <c r="F790" s="288"/>
      <c r="G790" s="287"/>
      <c r="H790" s="305"/>
      <c r="I790" s="268"/>
      <c r="K790" s="241"/>
    </row>
    <row r="791" spans="1:11" ht="12.75">
      <c r="A791" s="3"/>
      <c r="B791" s="4"/>
      <c r="E791" s="265"/>
      <c r="F791" s="288"/>
      <c r="G791" s="287"/>
      <c r="H791" s="305"/>
      <c r="I791" s="268"/>
      <c r="K791" s="241"/>
    </row>
    <row r="792" spans="1:11" ht="12.75">
      <c r="A792" s="3"/>
      <c r="B792" s="4"/>
      <c r="E792" s="265"/>
      <c r="F792" s="288"/>
      <c r="G792" s="287"/>
      <c r="H792" s="305"/>
      <c r="I792" s="268"/>
      <c r="K792" s="241"/>
    </row>
    <row r="793" spans="1:11" ht="12.75">
      <c r="A793" s="3"/>
      <c r="B793" s="4"/>
      <c r="E793" s="265"/>
      <c r="F793" s="288"/>
      <c r="G793" s="287"/>
      <c r="H793" s="305"/>
      <c r="I793" s="268"/>
      <c r="K793" s="241"/>
    </row>
    <row r="794" spans="1:11" ht="12.75">
      <c r="A794" s="3"/>
      <c r="B794" s="4"/>
      <c r="E794" s="265"/>
      <c r="F794" s="288"/>
      <c r="G794" s="287"/>
      <c r="H794" s="305"/>
      <c r="I794" s="268"/>
      <c r="K794" s="241"/>
    </row>
    <row r="795" spans="1:11" ht="12.75">
      <c r="A795" s="3"/>
      <c r="B795" s="4"/>
      <c r="E795" s="265"/>
      <c r="F795" s="288"/>
      <c r="G795" s="287"/>
      <c r="H795" s="305"/>
      <c r="I795" s="268"/>
      <c r="K795" s="241"/>
    </row>
    <row r="796" spans="1:11" ht="12.75">
      <c r="A796" s="3"/>
      <c r="B796" s="4"/>
      <c r="E796" s="265"/>
      <c r="F796" s="288"/>
      <c r="G796" s="287"/>
      <c r="H796" s="305"/>
      <c r="I796" s="268"/>
      <c r="K796" s="241"/>
    </row>
    <row r="797" spans="1:11" ht="12.75">
      <c r="A797" s="3"/>
      <c r="B797" s="4"/>
      <c r="E797" s="265"/>
      <c r="F797" s="288"/>
      <c r="G797" s="287"/>
      <c r="H797" s="305"/>
      <c r="I797" s="268"/>
      <c r="K797" s="241"/>
    </row>
    <row r="798" spans="1:11" ht="12.75">
      <c r="A798" s="3"/>
      <c r="B798" s="4"/>
      <c r="E798" s="265"/>
      <c r="F798" s="288"/>
      <c r="G798" s="287"/>
      <c r="H798" s="305"/>
      <c r="I798" s="268"/>
      <c r="K798" s="241"/>
    </row>
    <row r="799" spans="1:11" ht="12.75">
      <c r="A799" s="3"/>
      <c r="B799" s="4"/>
      <c r="E799" s="265"/>
      <c r="F799" s="288"/>
      <c r="G799" s="287"/>
      <c r="H799" s="305"/>
      <c r="I799" s="268"/>
      <c r="K799" s="241"/>
    </row>
    <row r="800" spans="1:11" ht="12.75">
      <c r="A800" s="3"/>
      <c r="B800" s="4"/>
      <c r="E800" s="265"/>
      <c r="F800" s="288"/>
      <c r="G800" s="287"/>
      <c r="H800" s="305"/>
      <c r="I800" s="268"/>
      <c r="K800" s="241"/>
    </row>
    <row r="801" spans="1:11" ht="12.75">
      <c r="A801" s="3"/>
      <c r="B801" s="4"/>
      <c r="E801" s="265"/>
      <c r="F801" s="288"/>
      <c r="G801" s="287"/>
      <c r="H801" s="305"/>
      <c r="I801" s="268"/>
      <c r="K801" s="241"/>
    </row>
    <row r="802" spans="1:11" ht="12.75">
      <c r="A802" s="3"/>
      <c r="B802" s="4"/>
      <c r="E802" s="265"/>
      <c r="F802" s="288"/>
      <c r="G802" s="287"/>
      <c r="H802" s="305"/>
      <c r="I802" s="268"/>
      <c r="K802" s="241"/>
    </row>
    <row r="803" spans="1:11" ht="12.75">
      <c r="A803" s="3"/>
      <c r="B803" s="4"/>
      <c r="E803" s="265"/>
      <c r="F803" s="288"/>
      <c r="G803" s="287"/>
      <c r="H803" s="305"/>
      <c r="I803" s="268"/>
      <c r="K803" s="241"/>
    </row>
    <row r="804" spans="1:11" ht="12.75">
      <c r="A804" s="3"/>
      <c r="B804" s="4"/>
      <c r="E804" s="265"/>
      <c r="F804" s="288"/>
      <c r="G804" s="287"/>
      <c r="H804" s="305"/>
      <c r="I804" s="268"/>
      <c r="K804" s="241"/>
    </row>
    <row r="805" spans="1:11" ht="12.75">
      <c r="A805" s="3"/>
      <c r="B805" s="4"/>
      <c r="E805" s="265"/>
      <c r="F805" s="288"/>
      <c r="G805" s="287"/>
      <c r="H805" s="305"/>
      <c r="I805" s="268"/>
      <c r="K805" s="241"/>
    </row>
    <row r="806" spans="1:11" ht="12.75">
      <c r="A806" s="3"/>
      <c r="B806" s="4"/>
      <c r="E806" s="265"/>
      <c r="F806" s="288"/>
      <c r="G806" s="287"/>
      <c r="H806" s="305"/>
      <c r="I806" s="268"/>
      <c r="K806" s="241"/>
    </row>
    <row r="807" spans="1:11" ht="12.75">
      <c r="A807" s="3"/>
      <c r="B807" s="4"/>
      <c r="E807" s="265"/>
      <c r="F807" s="288"/>
      <c r="G807" s="287"/>
      <c r="H807" s="305"/>
      <c r="I807" s="268"/>
      <c r="K807" s="241"/>
    </row>
    <row r="808" spans="1:11" ht="12.75">
      <c r="A808" s="3"/>
      <c r="B808" s="4"/>
      <c r="E808" s="265"/>
      <c r="F808" s="288"/>
      <c r="G808" s="287"/>
      <c r="H808" s="305"/>
      <c r="I808" s="268"/>
      <c r="K808" s="241"/>
    </row>
    <row r="809" spans="1:11" ht="12.75">
      <c r="A809" s="3"/>
      <c r="B809" s="4"/>
      <c r="E809" s="265"/>
      <c r="F809" s="288"/>
      <c r="G809" s="287"/>
      <c r="H809" s="305"/>
      <c r="I809" s="268"/>
      <c r="K809" s="241"/>
    </row>
    <row r="810" spans="1:11" ht="12.75">
      <c r="A810" s="3"/>
      <c r="B810" s="4"/>
      <c r="E810" s="265"/>
      <c r="F810" s="288"/>
      <c r="G810" s="287"/>
      <c r="H810" s="305"/>
      <c r="I810" s="268"/>
      <c r="K810" s="241"/>
    </row>
    <row r="811" spans="1:11" ht="12.75">
      <c r="A811" s="3"/>
      <c r="B811" s="4"/>
      <c r="E811" s="265"/>
      <c r="F811" s="288"/>
      <c r="G811" s="287"/>
      <c r="H811" s="305"/>
      <c r="I811" s="268"/>
      <c r="K811" s="241"/>
    </row>
    <row r="812" spans="1:11" ht="12.75">
      <c r="A812" s="3"/>
      <c r="B812" s="4"/>
      <c r="E812" s="265"/>
      <c r="F812" s="288"/>
      <c r="G812" s="287"/>
      <c r="H812" s="305"/>
      <c r="I812" s="268"/>
      <c r="K812" s="241"/>
    </row>
    <row r="813" spans="1:11" ht="12.75">
      <c r="A813" s="3"/>
      <c r="B813" s="4"/>
      <c r="E813" s="265"/>
      <c r="F813" s="288"/>
      <c r="G813" s="287"/>
      <c r="H813" s="305"/>
      <c r="I813" s="268"/>
      <c r="K813" s="241"/>
    </row>
    <row r="814" spans="1:11" ht="12.75">
      <c r="A814" s="3"/>
      <c r="B814" s="4"/>
      <c r="E814" s="265"/>
      <c r="F814" s="288"/>
      <c r="G814" s="287"/>
      <c r="H814" s="305"/>
      <c r="I814" s="268"/>
      <c r="K814" s="241"/>
    </row>
    <row r="815" spans="1:11" ht="12.75">
      <c r="A815" s="3"/>
      <c r="B815" s="4"/>
      <c r="E815" s="265"/>
      <c r="F815" s="288"/>
      <c r="G815" s="287"/>
      <c r="H815" s="305"/>
      <c r="I815" s="268"/>
      <c r="K815" s="241"/>
    </row>
    <row r="816" spans="1:11" ht="12.75">
      <c r="A816" s="3"/>
      <c r="B816" s="4"/>
      <c r="E816" s="265"/>
      <c r="F816" s="288"/>
      <c r="G816" s="287"/>
      <c r="H816" s="305"/>
      <c r="I816" s="268"/>
      <c r="K816" s="241"/>
    </row>
    <row r="817" spans="1:11" ht="12.75">
      <c r="A817" s="3"/>
      <c r="B817" s="4"/>
      <c r="E817" s="265"/>
      <c r="F817" s="288"/>
      <c r="G817" s="287"/>
      <c r="H817" s="305"/>
      <c r="I817" s="268"/>
      <c r="K817" s="241"/>
    </row>
    <row r="818" spans="1:11" ht="12.75">
      <c r="A818" s="3"/>
      <c r="B818" s="4"/>
      <c r="E818" s="265"/>
      <c r="F818" s="288"/>
      <c r="G818" s="287"/>
      <c r="H818" s="305"/>
      <c r="I818" s="268"/>
      <c r="K818" s="241"/>
    </row>
    <row r="819" spans="1:11" ht="12.75">
      <c r="A819" s="3"/>
      <c r="B819" s="4"/>
      <c r="E819" s="265"/>
      <c r="F819" s="288"/>
      <c r="G819" s="287"/>
      <c r="H819" s="305"/>
      <c r="I819" s="268"/>
      <c r="K819" s="241"/>
    </row>
    <row r="820" spans="1:11" ht="12.75">
      <c r="A820" s="3"/>
      <c r="B820" s="4"/>
      <c r="E820" s="265"/>
      <c r="F820" s="288"/>
      <c r="G820" s="287"/>
      <c r="H820" s="305"/>
      <c r="I820" s="268"/>
      <c r="K820" s="241"/>
    </row>
    <row r="821" spans="1:11" ht="12.75">
      <c r="A821" s="3"/>
      <c r="B821" s="4"/>
      <c r="E821" s="265"/>
      <c r="F821" s="288"/>
      <c r="G821" s="287"/>
      <c r="H821" s="305"/>
      <c r="I821" s="268"/>
      <c r="K821" s="241"/>
    </row>
    <row r="822" spans="1:11" ht="12.75">
      <c r="A822" s="3"/>
      <c r="B822" s="4"/>
      <c r="E822" s="265"/>
      <c r="F822" s="288"/>
      <c r="G822" s="287"/>
      <c r="H822" s="305"/>
      <c r="I822" s="268"/>
      <c r="K822" s="241"/>
    </row>
    <row r="823" spans="1:11" ht="12.75">
      <c r="A823" s="3"/>
      <c r="B823" s="4"/>
      <c r="E823" s="265"/>
      <c r="F823" s="288"/>
      <c r="G823" s="287"/>
      <c r="H823" s="305"/>
      <c r="I823" s="268"/>
      <c r="K823" s="241"/>
    </row>
    <row r="824" spans="1:11" ht="12.75">
      <c r="A824" s="3"/>
      <c r="B824" s="4"/>
      <c r="E824" s="265"/>
      <c r="F824" s="288"/>
      <c r="G824" s="287"/>
      <c r="H824" s="305"/>
      <c r="I824" s="268"/>
      <c r="K824" s="241"/>
    </row>
    <row r="825" spans="1:11" ht="12.75">
      <c r="A825" s="3"/>
      <c r="B825" s="4"/>
      <c r="E825" s="265"/>
      <c r="F825" s="288"/>
      <c r="G825" s="287"/>
      <c r="H825" s="305"/>
      <c r="I825" s="268"/>
      <c r="K825" s="241"/>
    </row>
    <row r="826" spans="1:11" ht="12.75">
      <c r="A826" s="3"/>
      <c r="B826" s="4"/>
      <c r="E826" s="265"/>
      <c r="F826" s="288"/>
      <c r="G826" s="287"/>
      <c r="H826" s="305"/>
      <c r="I826" s="268"/>
      <c r="K826" s="241"/>
    </row>
    <row r="827" spans="1:11" ht="12.75">
      <c r="A827" s="3"/>
      <c r="B827" s="4"/>
      <c r="E827" s="265"/>
      <c r="F827" s="288"/>
      <c r="G827" s="287"/>
      <c r="H827" s="305"/>
      <c r="I827" s="268"/>
      <c r="K827" s="241"/>
    </row>
    <row r="828" spans="1:11" ht="12.75">
      <c r="A828" s="3"/>
      <c r="B828" s="4"/>
      <c r="E828" s="265"/>
      <c r="F828" s="288"/>
      <c r="G828" s="287"/>
      <c r="H828" s="305"/>
      <c r="I828" s="268"/>
      <c r="K828" s="241"/>
    </row>
    <row r="829" spans="1:11" ht="12.75">
      <c r="A829" s="3"/>
      <c r="B829" s="4"/>
      <c r="E829" s="265"/>
      <c r="F829" s="288"/>
      <c r="G829" s="287"/>
      <c r="H829" s="305"/>
      <c r="I829" s="268"/>
      <c r="K829" s="241"/>
    </row>
    <row r="830" spans="1:11" ht="12.75">
      <c r="A830" s="3"/>
      <c r="B830" s="4"/>
      <c r="E830" s="265"/>
      <c r="F830" s="288"/>
      <c r="G830" s="287"/>
      <c r="H830" s="305"/>
      <c r="I830" s="268"/>
      <c r="K830" s="241"/>
    </row>
    <row r="831" spans="1:11" ht="12.75">
      <c r="A831" s="3"/>
      <c r="B831" s="4"/>
      <c r="E831" s="265"/>
      <c r="F831" s="288"/>
      <c r="G831" s="287"/>
      <c r="H831" s="305"/>
      <c r="I831" s="268"/>
      <c r="K831" s="241"/>
    </row>
    <row r="832" spans="1:11" ht="12.75">
      <c r="A832" s="3"/>
      <c r="B832" s="4"/>
      <c r="E832" s="265"/>
      <c r="F832" s="288"/>
      <c r="G832" s="287"/>
      <c r="H832" s="305"/>
      <c r="I832" s="268"/>
      <c r="K832" s="241"/>
    </row>
    <row r="833" spans="1:11" ht="12.75">
      <c r="A833" s="3"/>
      <c r="B833" s="4"/>
      <c r="E833" s="265"/>
      <c r="F833" s="288"/>
      <c r="G833" s="287"/>
      <c r="H833" s="305"/>
      <c r="I833" s="268"/>
      <c r="K833" s="241"/>
    </row>
    <row r="834" spans="1:11" ht="12.75">
      <c r="A834" s="3"/>
      <c r="B834" s="4"/>
      <c r="E834" s="265"/>
      <c r="F834" s="288"/>
      <c r="G834" s="287"/>
      <c r="H834" s="305"/>
      <c r="I834" s="268"/>
      <c r="K834" s="241"/>
    </row>
    <row r="835" spans="1:11" ht="12.75">
      <c r="A835" s="3"/>
      <c r="B835" s="4"/>
      <c r="E835" s="265"/>
      <c r="F835" s="288"/>
      <c r="G835" s="287"/>
      <c r="H835" s="305"/>
      <c r="I835" s="268"/>
      <c r="K835" s="241"/>
    </row>
    <row r="836" spans="1:11" ht="12.75">
      <c r="A836" s="3"/>
      <c r="B836" s="4"/>
      <c r="E836" s="265"/>
      <c r="F836" s="288"/>
      <c r="G836" s="287"/>
      <c r="H836" s="305"/>
      <c r="I836" s="268"/>
      <c r="K836" s="241"/>
    </row>
    <row r="837" spans="1:11" ht="12.75">
      <c r="A837" s="3"/>
      <c r="B837" s="4"/>
      <c r="E837" s="265"/>
      <c r="F837" s="288"/>
      <c r="G837" s="287"/>
      <c r="H837" s="305"/>
      <c r="I837" s="268"/>
      <c r="K837" s="241"/>
    </row>
    <row r="838" spans="1:11" ht="12.75">
      <c r="A838" s="3"/>
      <c r="B838" s="4"/>
      <c r="E838" s="265"/>
      <c r="F838" s="288"/>
      <c r="G838" s="287"/>
      <c r="H838" s="305"/>
      <c r="I838" s="268"/>
      <c r="K838" s="241"/>
    </row>
    <row r="839" spans="1:11" ht="12.75">
      <c r="A839" s="3"/>
      <c r="B839" s="4"/>
      <c r="E839" s="265"/>
      <c r="F839" s="288"/>
      <c r="G839" s="287"/>
      <c r="H839" s="305"/>
      <c r="I839" s="268"/>
      <c r="K839" s="241"/>
    </row>
    <row r="840" spans="1:11" ht="12.75">
      <c r="A840" s="3"/>
      <c r="B840" s="4"/>
      <c r="E840" s="265"/>
      <c r="F840" s="288"/>
      <c r="G840" s="287"/>
      <c r="H840" s="305"/>
      <c r="I840" s="268"/>
      <c r="K840" s="241"/>
    </row>
    <row r="841" spans="1:11" ht="12.75">
      <c r="A841" s="3"/>
      <c r="B841" s="4"/>
      <c r="E841" s="265"/>
      <c r="F841" s="288"/>
      <c r="G841" s="287"/>
      <c r="H841" s="305"/>
      <c r="I841" s="268"/>
      <c r="K841" s="241"/>
    </row>
    <row r="842" spans="1:11" ht="12.75">
      <c r="A842" s="3"/>
      <c r="B842" s="4"/>
      <c r="E842" s="265"/>
      <c r="F842" s="288"/>
      <c r="G842" s="287"/>
      <c r="H842" s="305"/>
      <c r="I842" s="268"/>
      <c r="K842" s="241"/>
    </row>
    <row r="843" spans="1:11" ht="12.75">
      <c r="A843" s="3"/>
      <c r="B843" s="4"/>
      <c r="E843" s="265"/>
      <c r="F843" s="288"/>
      <c r="G843" s="287"/>
      <c r="H843" s="305"/>
      <c r="I843" s="268"/>
      <c r="K843" s="241"/>
    </row>
    <row r="844" spans="1:11" ht="12.75">
      <c r="A844" s="3"/>
      <c r="B844" s="4"/>
      <c r="E844" s="265"/>
      <c r="F844" s="288"/>
      <c r="G844" s="287"/>
      <c r="H844" s="305"/>
      <c r="I844" s="268"/>
      <c r="K844" s="241"/>
    </row>
    <row r="845" spans="1:11" ht="12.75">
      <c r="A845" s="3"/>
      <c r="B845" s="4"/>
      <c r="E845" s="265"/>
      <c r="F845" s="288"/>
      <c r="G845" s="287"/>
      <c r="H845" s="305"/>
      <c r="I845" s="268"/>
      <c r="K845" s="241"/>
    </row>
    <row r="846" spans="1:11" ht="12.75">
      <c r="A846" s="3"/>
      <c r="B846" s="4"/>
      <c r="E846" s="265"/>
      <c r="F846" s="288"/>
      <c r="G846" s="287"/>
      <c r="H846" s="305"/>
      <c r="I846" s="268"/>
      <c r="K846" s="241"/>
    </row>
    <row r="847" spans="1:11" ht="12.75">
      <c r="A847" s="3"/>
      <c r="B847" s="4"/>
      <c r="E847" s="265"/>
      <c r="F847" s="288"/>
      <c r="G847" s="287"/>
      <c r="H847" s="305"/>
      <c r="I847" s="268"/>
      <c r="K847" s="241"/>
    </row>
    <row r="848" spans="1:11" ht="12.75">
      <c r="A848" s="3"/>
      <c r="B848" s="4"/>
      <c r="E848" s="265"/>
      <c r="F848" s="288"/>
      <c r="G848" s="287"/>
      <c r="H848" s="305"/>
      <c r="I848" s="268"/>
      <c r="K848" s="241"/>
    </row>
    <row r="849" spans="1:11" ht="12.75">
      <c r="A849" s="3"/>
      <c r="B849" s="4"/>
      <c r="E849" s="265"/>
      <c r="F849" s="288"/>
      <c r="G849" s="287"/>
      <c r="H849" s="305"/>
      <c r="I849" s="268"/>
      <c r="K849" s="241"/>
    </row>
    <row r="850" spans="1:11" ht="12.75">
      <c r="A850" s="3"/>
      <c r="B850" s="4"/>
      <c r="E850" s="265"/>
      <c r="F850" s="288"/>
      <c r="G850" s="287"/>
      <c r="H850" s="305"/>
      <c r="I850" s="268"/>
      <c r="K850" s="241"/>
    </row>
    <row r="851" spans="1:11" ht="12.75">
      <c r="A851" s="3"/>
      <c r="B851" s="4"/>
      <c r="E851" s="265"/>
      <c r="F851" s="288"/>
      <c r="G851" s="287"/>
      <c r="H851" s="305"/>
      <c r="I851" s="268"/>
      <c r="K851" s="241"/>
    </row>
    <row r="852" spans="1:11" ht="12.75">
      <c r="A852" s="3"/>
      <c r="B852" s="4"/>
      <c r="E852" s="265"/>
      <c r="F852" s="288"/>
      <c r="G852" s="287"/>
      <c r="H852" s="305"/>
      <c r="I852" s="268"/>
      <c r="K852" s="241"/>
    </row>
    <row r="853" spans="1:11" ht="12.75">
      <c r="A853" s="3"/>
      <c r="B853" s="4"/>
      <c r="E853" s="265"/>
      <c r="F853" s="288"/>
      <c r="G853" s="287"/>
      <c r="H853" s="305"/>
      <c r="I853" s="268"/>
      <c r="K853" s="241"/>
    </row>
    <row r="854" spans="1:11" ht="12.75">
      <c r="A854" s="3"/>
      <c r="B854" s="4"/>
      <c r="E854" s="265"/>
      <c r="F854" s="288"/>
      <c r="G854" s="287"/>
      <c r="H854" s="305"/>
      <c r="I854" s="268"/>
      <c r="K854" s="241"/>
    </row>
    <row r="855" spans="1:11" ht="12.75">
      <c r="A855" s="3"/>
      <c r="B855" s="4"/>
      <c r="E855" s="265"/>
      <c r="F855" s="288"/>
      <c r="G855" s="287"/>
      <c r="H855" s="305"/>
      <c r="I855" s="268"/>
      <c r="K855" s="241"/>
    </row>
    <row r="856" spans="1:11" ht="12.75">
      <c r="A856" s="3"/>
      <c r="B856" s="4"/>
      <c r="E856" s="265"/>
      <c r="F856" s="288"/>
      <c r="G856" s="287"/>
      <c r="H856" s="305"/>
      <c r="I856" s="268"/>
      <c r="K856" s="241"/>
    </row>
    <row r="857" spans="1:11" ht="12.75">
      <c r="A857" s="3"/>
      <c r="B857" s="4"/>
      <c r="E857" s="265"/>
      <c r="F857" s="288"/>
      <c r="G857" s="287"/>
      <c r="H857" s="305"/>
      <c r="I857" s="268"/>
      <c r="K857" s="241"/>
    </row>
    <row r="858" spans="1:11" ht="12.75">
      <c r="A858" s="3"/>
      <c r="B858" s="4"/>
      <c r="E858" s="265"/>
      <c r="F858" s="288"/>
      <c r="G858" s="287"/>
      <c r="H858" s="305"/>
      <c r="I858" s="268"/>
      <c r="K858" s="241"/>
    </row>
    <row r="859" spans="1:11" ht="12.75">
      <c r="A859" s="3"/>
      <c r="B859" s="4"/>
      <c r="E859" s="265"/>
      <c r="F859" s="288"/>
      <c r="G859" s="287"/>
      <c r="H859" s="305"/>
      <c r="I859" s="268"/>
      <c r="K859" s="241"/>
    </row>
    <row r="860" spans="1:11" ht="12.75">
      <c r="A860" s="3"/>
      <c r="B860" s="4"/>
      <c r="E860" s="265"/>
      <c r="F860" s="288"/>
      <c r="G860" s="287"/>
      <c r="H860" s="305"/>
      <c r="I860" s="268"/>
      <c r="K860" s="241"/>
    </row>
    <row r="861" spans="1:11" ht="12.75">
      <c r="A861" s="3"/>
      <c r="B861" s="4"/>
      <c r="E861" s="265"/>
      <c r="F861" s="288"/>
      <c r="G861" s="287"/>
      <c r="H861" s="305"/>
      <c r="I861" s="268"/>
      <c r="K861" s="241"/>
    </row>
    <row r="862" spans="1:11" ht="12.75">
      <c r="A862" s="3"/>
      <c r="B862" s="4"/>
      <c r="E862" s="265"/>
      <c r="F862" s="288"/>
      <c r="G862" s="287"/>
      <c r="H862" s="305"/>
      <c r="I862" s="268"/>
      <c r="K862" s="241"/>
    </row>
    <row r="863" spans="1:11" ht="12.75">
      <c r="A863" s="3"/>
      <c r="B863" s="4"/>
      <c r="E863" s="265"/>
      <c r="F863" s="288"/>
      <c r="G863" s="287"/>
      <c r="H863" s="305"/>
      <c r="I863" s="268"/>
      <c r="K863" s="241"/>
    </row>
    <row r="864" spans="1:11" ht="12.75">
      <c r="A864" s="3"/>
      <c r="B864" s="4"/>
      <c r="E864" s="265"/>
      <c r="F864" s="288"/>
      <c r="G864" s="287"/>
      <c r="H864" s="305"/>
      <c r="I864" s="268"/>
      <c r="K864" s="241"/>
    </row>
    <row r="865" spans="1:11" ht="12.75">
      <c r="A865" s="3"/>
      <c r="B865" s="4"/>
      <c r="E865" s="265"/>
      <c r="F865" s="288"/>
      <c r="G865" s="287"/>
      <c r="H865" s="305"/>
      <c r="I865" s="268"/>
      <c r="K865" s="241"/>
    </row>
    <row r="866" spans="1:11" ht="12.75">
      <c r="A866" s="3"/>
      <c r="B866" s="4"/>
      <c r="E866" s="265"/>
      <c r="F866" s="288"/>
      <c r="G866" s="287"/>
      <c r="H866" s="305"/>
      <c r="I866" s="268"/>
      <c r="K866" s="241"/>
    </row>
    <row r="867" spans="1:11" ht="12.75">
      <c r="A867" s="3"/>
      <c r="B867" s="4"/>
      <c r="E867" s="265"/>
      <c r="F867" s="288"/>
      <c r="G867" s="287"/>
      <c r="H867" s="305"/>
      <c r="I867" s="268"/>
      <c r="K867" s="241"/>
    </row>
    <row r="868" spans="1:11" ht="12.75">
      <c r="A868" s="3"/>
      <c r="B868" s="4"/>
      <c r="E868" s="265"/>
      <c r="F868" s="288"/>
      <c r="G868" s="287"/>
      <c r="H868" s="305"/>
      <c r="I868" s="268"/>
      <c r="K868" s="241"/>
    </row>
    <row r="869" spans="1:11" ht="12.75">
      <c r="A869" s="3"/>
      <c r="B869" s="4"/>
      <c r="E869" s="265"/>
      <c r="F869" s="288"/>
      <c r="G869" s="287"/>
      <c r="H869" s="305"/>
      <c r="I869" s="268"/>
      <c r="K869" s="241"/>
    </row>
    <row r="870" spans="1:11" ht="12.75">
      <c r="A870" s="3"/>
      <c r="B870" s="4"/>
      <c r="E870" s="265"/>
      <c r="F870" s="288"/>
      <c r="G870" s="287"/>
      <c r="H870" s="305"/>
      <c r="I870" s="268"/>
      <c r="K870" s="241"/>
    </row>
    <row r="871" spans="1:11" ht="12.75">
      <c r="A871" s="3"/>
      <c r="B871" s="4"/>
      <c r="E871" s="265"/>
      <c r="F871" s="288"/>
      <c r="G871" s="287"/>
      <c r="H871" s="305"/>
      <c r="I871" s="268"/>
      <c r="K871" s="241"/>
    </row>
    <row r="872" spans="1:11" ht="12.75">
      <c r="A872" s="3"/>
      <c r="B872" s="4"/>
      <c r="E872" s="265"/>
      <c r="F872" s="288"/>
      <c r="G872" s="287"/>
      <c r="H872" s="305"/>
      <c r="I872" s="268"/>
      <c r="K872" s="241"/>
    </row>
    <row r="873" spans="1:11" ht="12.75">
      <c r="A873" s="3"/>
      <c r="B873" s="4"/>
      <c r="E873" s="265"/>
      <c r="F873" s="288"/>
      <c r="G873" s="287"/>
      <c r="H873" s="305"/>
      <c r="I873" s="268"/>
      <c r="K873" s="241"/>
    </row>
    <row r="874" spans="1:11" ht="12.75">
      <c r="A874" s="3"/>
      <c r="B874" s="4"/>
      <c r="E874" s="265"/>
      <c r="F874" s="288"/>
      <c r="G874" s="287"/>
      <c r="H874" s="305"/>
      <c r="I874" s="268"/>
      <c r="K874" s="241"/>
    </row>
    <row r="875" spans="1:11" ht="12.75">
      <c r="A875" s="3"/>
      <c r="B875" s="4"/>
      <c r="E875" s="265"/>
      <c r="F875" s="288"/>
      <c r="G875" s="287"/>
      <c r="H875" s="305"/>
      <c r="I875" s="268"/>
      <c r="K875" s="241"/>
    </row>
    <row r="876" spans="1:11" ht="12.75">
      <c r="A876" s="3"/>
      <c r="B876" s="4"/>
      <c r="E876" s="265"/>
      <c r="F876" s="288"/>
      <c r="G876" s="287"/>
      <c r="H876" s="305"/>
      <c r="I876" s="268"/>
      <c r="K876" s="241"/>
    </row>
    <row r="877" spans="1:11" ht="12.75">
      <c r="A877" s="3"/>
      <c r="B877" s="4"/>
      <c r="E877" s="265"/>
      <c r="F877" s="288"/>
      <c r="G877" s="287"/>
      <c r="H877" s="305"/>
      <c r="I877" s="268"/>
      <c r="K877" s="241"/>
    </row>
    <row r="878" spans="1:11" ht="12.75">
      <c r="A878" s="3"/>
      <c r="B878" s="4"/>
      <c r="E878" s="265"/>
      <c r="F878" s="288"/>
      <c r="G878" s="287"/>
      <c r="H878" s="305"/>
      <c r="I878" s="268"/>
      <c r="K878" s="241"/>
    </row>
    <row r="879" spans="1:11" ht="12.75">
      <c r="A879" s="3"/>
      <c r="B879" s="4"/>
      <c r="E879" s="265"/>
      <c r="F879" s="288"/>
      <c r="G879" s="287"/>
      <c r="H879" s="305"/>
      <c r="I879" s="268"/>
      <c r="K879" s="241"/>
    </row>
    <row r="880" spans="1:11" ht="12.75">
      <c r="A880" s="3"/>
      <c r="B880" s="4"/>
      <c r="E880" s="265"/>
      <c r="F880" s="288"/>
      <c r="G880" s="287"/>
      <c r="H880" s="305"/>
      <c r="I880" s="268"/>
      <c r="K880" s="241"/>
    </row>
    <row r="881" spans="1:11" ht="12.75">
      <c r="A881" s="3"/>
      <c r="B881" s="4"/>
      <c r="E881" s="265"/>
      <c r="F881" s="288"/>
      <c r="G881" s="287"/>
      <c r="H881" s="305"/>
      <c r="I881" s="268"/>
      <c r="K881" s="241"/>
    </row>
    <row r="882" spans="1:11" ht="12.75">
      <c r="A882" s="3"/>
      <c r="B882" s="4"/>
      <c r="E882" s="265"/>
      <c r="F882" s="288"/>
      <c r="G882" s="287"/>
      <c r="H882" s="305"/>
      <c r="I882" s="268"/>
      <c r="K882" s="241"/>
    </row>
    <row r="883" spans="1:11" ht="12.75">
      <c r="A883" s="3"/>
      <c r="B883" s="4"/>
      <c r="E883" s="265"/>
      <c r="F883" s="288"/>
      <c r="G883" s="287"/>
      <c r="H883" s="305"/>
      <c r="I883" s="268"/>
      <c r="K883" s="241"/>
    </row>
    <row r="884" spans="1:11" ht="12.75">
      <c r="A884" s="3"/>
      <c r="B884" s="4"/>
      <c r="E884" s="265"/>
      <c r="F884" s="288"/>
      <c r="G884" s="287"/>
      <c r="H884" s="305"/>
      <c r="I884" s="268"/>
      <c r="K884" s="241"/>
    </row>
    <row r="885" spans="1:11" ht="12.75">
      <c r="A885" s="3"/>
      <c r="B885" s="4"/>
      <c r="E885" s="265"/>
      <c r="F885" s="288"/>
      <c r="G885" s="287"/>
      <c r="H885" s="305"/>
      <c r="I885" s="268"/>
      <c r="K885" s="241"/>
    </row>
    <row r="886" spans="1:11" ht="12.75">
      <c r="A886" s="3"/>
      <c r="B886" s="4"/>
      <c r="E886" s="265"/>
      <c r="F886" s="288"/>
      <c r="G886" s="287"/>
      <c r="H886" s="305"/>
      <c r="I886" s="268"/>
      <c r="K886" s="241"/>
    </row>
    <row r="887" spans="1:11" ht="12.75">
      <c r="A887" s="3"/>
      <c r="B887" s="4"/>
      <c r="E887" s="265"/>
      <c r="F887" s="288"/>
      <c r="G887" s="287"/>
      <c r="H887" s="305"/>
      <c r="I887" s="268"/>
      <c r="K887" s="241"/>
    </row>
    <row r="888" spans="1:11" ht="12.75">
      <c r="A888" s="3"/>
      <c r="B888" s="4"/>
      <c r="E888" s="265"/>
      <c r="F888" s="288"/>
      <c r="G888" s="287"/>
      <c r="H888" s="305"/>
      <c r="I888" s="268"/>
      <c r="K888" s="241"/>
    </row>
    <row r="889" spans="1:11" ht="12.75">
      <c r="A889" s="3"/>
      <c r="B889" s="4"/>
      <c r="E889" s="265"/>
      <c r="F889" s="288"/>
      <c r="G889" s="287"/>
      <c r="H889" s="305"/>
      <c r="I889" s="268"/>
      <c r="K889" s="241"/>
    </row>
    <row r="890" spans="1:11" ht="12.75">
      <c r="A890" s="3"/>
      <c r="B890" s="4"/>
      <c r="E890" s="265"/>
      <c r="F890" s="288"/>
      <c r="G890" s="287"/>
      <c r="H890" s="305"/>
      <c r="I890" s="268"/>
      <c r="K890" s="241"/>
    </row>
    <row r="891" spans="1:11" ht="12.75">
      <c r="A891" s="3"/>
      <c r="B891" s="4"/>
      <c r="E891" s="265"/>
      <c r="F891" s="288"/>
      <c r="G891" s="287"/>
      <c r="H891" s="305"/>
      <c r="I891" s="268"/>
      <c r="K891" s="241"/>
    </row>
    <row r="892" spans="1:11" ht="12.75">
      <c r="A892" s="3"/>
      <c r="B892" s="4"/>
      <c r="E892" s="265"/>
      <c r="F892" s="288"/>
      <c r="G892" s="287"/>
      <c r="H892" s="305"/>
      <c r="I892" s="268"/>
      <c r="K892" s="241"/>
    </row>
    <row r="893" spans="1:11" ht="12.75">
      <c r="A893" s="3"/>
      <c r="B893" s="4"/>
      <c r="E893" s="265"/>
      <c r="F893" s="288"/>
      <c r="G893" s="287"/>
      <c r="H893" s="305"/>
      <c r="I893" s="268"/>
      <c r="K893" s="241"/>
    </row>
    <row r="894" spans="1:11" ht="12.75">
      <c r="A894" s="3"/>
      <c r="B894" s="4"/>
      <c r="E894" s="265"/>
      <c r="F894" s="288"/>
      <c r="G894" s="287"/>
      <c r="H894" s="305"/>
      <c r="I894" s="268"/>
      <c r="K894" s="241"/>
    </row>
    <row r="895" spans="1:11" ht="12.75">
      <c r="A895" s="3"/>
      <c r="B895" s="4"/>
      <c r="E895" s="265"/>
      <c r="F895" s="288"/>
      <c r="G895" s="287"/>
      <c r="H895" s="305"/>
      <c r="I895" s="268"/>
      <c r="K895" s="241"/>
    </row>
    <row r="896" spans="1:11" ht="12.75">
      <c r="A896" s="3"/>
      <c r="B896" s="4"/>
      <c r="E896" s="265"/>
      <c r="F896" s="288"/>
      <c r="G896" s="287"/>
      <c r="H896" s="305"/>
      <c r="I896" s="268"/>
      <c r="K896" s="241"/>
    </row>
    <row r="897" spans="1:11" ht="12.75">
      <c r="A897" s="3"/>
      <c r="B897" s="4"/>
      <c r="E897" s="265"/>
      <c r="F897" s="288"/>
      <c r="G897" s="287"/>
      <c r="H897" s="305"/>
      <c r="I897" s="268"/>
      <c r="K897" s="241"/>
    </row>
    <row r="898" spans="1:11" ht="12.75">
      <c r="A898" s="3"/>
      <c r="B898" s="4"/>
      <c r="E898" s="265"/>
      <c r="F898" s="288"/>
      <c r="G898" s="287"/>
      <c r="H898" s="305"/>
      <c r="I898" s="268"/>
      <c r="K898" s="241"/>
    </row>
    <row r="899" spans="1:11" ht="12.75">
      <c r="A899" s="3"/>
      <c r="B899" s="4"/>
      <c r="E899" s="265"/>
      <c r="F899" s="288"/>
      <c r="G899" s="287"/>
      <c r="H899" s="305"/>
      <c r="I899" s="268"/>
      <c r="K899" s="241"/>
    </row>
    <row r="900" spans="1:11" ht="12.75">
      <c r="A900" s="3"/>
      <c r="B900" s="4"/>
      <c r="E900" s="265"/>
      <c r="F900" s="288"/>
      <c r="G900" s="287"/>
      <c r="H900" s="305"/>
      <c r="I900" s="268"/>
      <c r="K900" s="241"/>
    </row>
    <row r="901" spans="1:11" ht="12.75">
      <c r="A901" s="3"/>
      <c r="B901" s="4"/>
      <c r="E901" s="265"/>
      <c r="F901" s="288"/>
      <c r="G901" s="287"/>
      <c r="H901" s="305"/>
      <c r="I901" s="268"/>
      <c r="K901" s="241"/>
    </row>
    <row r="902" spans="1:11" ht="12.75">
      <c r="A902" s="3"/>
      <c r="B902" s="4"/>
      <c r="E902" s="265"/>
      <c r="F902" s="288"/>
      <c r="G902" s="287"/>
      <c r="H902" s="305"/>
      <c r="I902" s="268"/>
      <c r="K902" s="241"/>
    </row>
    <row r="903" spans="1:11" ht="12.75">
      <c r="A903" s="3"/>
      <c r="B903" s="4"/>
      <c r="E903" s="265"/>
      <c r="F903" s="288"/>
      <c r="G903" s="287"/>
      <c r="H903" s="305"/>
      <c r="I903" s="268"/>
      <c r="K903" s="241"/>
    </row>
    <row r="904" spans="1:11" ht="12.75">
      <c r="A904" s="3"/>
      <c r="B904" s="4"/>
      <c r="E904" s="265"/>
      <c r="F904" s="288"/>
      <c r="G904" s="287"/>
      <c r="H904" s="305"/>
      <c r="I904" s="268"/>
      <c r="K904" s="241"/>
    </row>
    <row r="905" spans="1:11" ht="12.75">
      <c r="A905" s="3"/>
      <c r="B905" s="4"/>
      <c r="E905" s="265"/>
      <c r="F905" s="288"/>
      <c r="G905" s="287"/>
      <c r="H905" s="305"/>
      <c r="I905" s="268"/>
      <c r="K905" s="241"/>
    </row>
    <row r="906" spans="1:11" ht="12.75">
      <c r="A906" s="3"/>
      <c r="B906" s="4"/>
      <c r="E906" s="265"/>
      <c r="F906" s="288"/>
      <c r="G906" s="287"/>
      <c r="H906" s="305"/>
      <c r="I906" s="268"/>
      <c r="K906" s="241"/>
    </row>
    <row r="907" spans="1:11" ht="12.75">
      <c r="A907" s="3"/>
      <c r="B907" s="4"/>
      <c r="E907" s="265"/>
      <c r="F907" s="288"/>
      <c r="G907" s="287"/>
      <c r="H907" s="305"/>
      <c r="I907" s="268"/>
      <c r="K907" s="241"/>
    </row>
    <row r="908" spans="1:11" ht="12.75">
      <c r="A908" s="3"/>
      <c r="B908" s="4"/>
      <c r="E908" s="265"/>
      <c r="F908" s="288"/>
      <c r="G908" s="287"/>
      <c r="H908" s="305"/>
      <c r="I908" s="268"/>
      <c r="K908" s="241"/>
    </row>
    <row r="909" spans="1:11" ht="12.75">
      <c r="A909" s="3"/>
      <c r="B909" s="4"/>
      <c r="E909" s="265"/>
      <c r="F909" s="288"/>
      <c r="G909" s="287"/>
      <c r="H909" s="305"/>
      <c r="I909" s="268"/>
      <c r="K909" s="241"/>
    </row>
    <row r="910" spans="1:11" ht="12.75">
      <c r="A910" s="3"/>
      <c r="B910" s="4"/>
      <c r="E910" s="265"/>
      <c r="F910" s="288"/>
      <c r="G910" s="287"/>
      <c r="H910" s="305"/>
      <c r="I910" s="268"/>
      <c r="K910" s="241"/>
    </row>
    <row r="911" spans="1:11" ht="12.75">
      <c r="A911" s="3"/>
      <c r="B911" s="4"/>
      <c r="E911" s="265"/>
      <c r="F911" s="288"/>
      <c r="G911" s="287"/>
      <c r="H911" s="305"/>
      <c r="I911" s="268"/>
      <c r="K911" s="241"/>
    </row>
    <row r="912" spans="1:11" ht="12.75">
      <c r="A912" s="3"/>
      <c r="B912" s="4"/>
      <c r="E912" s="265"/>
      <c r="F912" s="288"/>
      <c r="G912" s="287"/>
      <c r="H912" s="305"/>
      <c r="I912" s="268"/>
      <c r="K912" s="241"/>
    </row>
    <row r="913" spans="1:11" ht="12.75">
      <c r="A913" s="3"/>
      <c r="B913" s="4"/>
      <c r="E913" s="265"/>
      <c r="F913" s="288"/>
      <c r="G913" s="287"/>
      <c r="H913" s="305"/>
      <c r="I913" s="268"/>
      <c r="K913" s="241"/>
    </row>
    <row r="914" spans="1:11" ht="12.75">
      <c r="A914" s="3"/>
      <c r="B914" s="4"/>
      <c r="E914" s="265"/>
      <c r="F914" s="288"/>
      <c r="G914" s="287"/>
      <c r="H914" s="305"/>
      <c r="I914" s="268"/>
      <c r="K914" s="241"/>
    </row>
    <row r="915" spans="1:11" ht="12.75">
      <c r="A915" s="3"/>
      <c r="B915" s="4"/>
      <c r="E915" s="265"/>
      <c r="F915" s="288"/>
      <c r="G915" s="287"/>
      <c r="H915" s="305"/>
      <c r="I915" s="268"/>
      <c r="K915" s="241"/>
    </row>
    <row r="916" spans="1:11" ht="12.75">
      <c r="A916" s="3"/>
      <c r="B916" s="4"/>
      <c r="E916" s="265"/>
      <c r="F916" s="288"/>
      <c r="G916" s="287"/>
      <c r="H916" s="305"/>
      <c r="I916" s="268"/>
      <c r="K916" s="241"/>
    </row>
    <row r="917" spans="1:11" ht="12.75">
      <c r="A917" s="3"/>
      <c r="B917" s="4"/>
      <c r="E917" s="265"/>
      <c r="F917" s="288"/>
      <c r="G917" s="287"/>
      <c r="H917" s="305"/>
      <c r="I917" s="268"/>
      <c r="K917" s="241"/>
    </row>
    <row r="918" spans="1:11" ht="12.75">
      <c r="A918" s="3"/>
      <c r="B918" s="4"/>
      <c r="E918" s="265"/>
      <c r="F918" s="288"/>
      <c r="G918" s="287"/>
      <c r="H918" s="305"/>
      <c r="I918" s="268"/>
      <c r="K918" s="241"/>
    </row>
    <row r="919" spans="1:11" ht="12.75">
      <c r="A919" s="3"/>
      <c r="B919" s="4"/>
      <c r="E919" s="265"/>
      <c r="F919" s="288"/>
      <c r="G919" s="287"/>
      <c r="H919" s="305"/>
      <c r="I919" s="268"/>
      <c r="K919" s="241"/>
    </row>
    <row r="920" spans="1:11" ht="12.75">
      <c r="A920" s="3"/>
      <c r="B920" s="4"/>
      <c r="E920" s="265"/>
      <c r="F920" s="288"/>
      <c r="G920" s="287"/>
      <c r="H920" s="305"/>
      <c r="I920" s="268"/>
      <c r="K920" s="241"/>
    </row>
    <row r="921" spans="1:11" ht="12.75">
      <c r="A921" s="3"/>
      <c r="B921" s="4"/>
      <c r="E921" s="265"/>
      <c r="F921" s="288"/>
      <c r="G921" s="287"/>
      <c r="H921" s="305"/>
      <c r="I921" s="268"/>
      <c r="K921" s="241"/>
    </row>
    <row r="922" spans="1:11" ht="12.75">
      <c r="A922" s="3"/>
      <c r="B922" s="4"/>
      <c r="E922" s="265"/>
      <c r="F922" s="288"/>
      <c r="G922" s="287"/>
      <c r="H922" s="305"/>
      <c r="I922" s="268"/>
      <c r="K922" s="241"/>
    </row>
    <row r="923" spans="1:11" ht="12.75">
      <c r="A923" s="3"/>
      <c r="B923" s="4"/>
      <c r="E923" s="265"/>
      <c r="F923" s="288"/>
      <c r="G923" s="287"/>
      <c r="H923" s="305"/>
      <c r="I923" s="268"/>
      <c r="K923" s="241"/>
    </row>
    <row r="924" spans="1:11" ht="12.75">
      <c r="A924" s="3"/>
      <c r="B924" s="4"/>
      <c r="E924" s="265"/>
      <c r="F924" s="288"/>
      <c r="G924" s="287"/>
      <c r="H924" s="305"/>
      <c r="I924" s="268"/>
      <c r="K924" s="241"/>
    </row>
    <row r="925" spans="1:11" ht="12.75">
      <c r="A925" s="3"/>
      <c r="B925" s="4"/>
      <c r="E925" s="265"/>
      <c r="F925" s="288"/>
      <c r="G925" s="287"/>
      <c r="H925" s="305"/>
      <c r="I925" s="268"/>
      <c r="K925" s="241"/>
    </row>
    <row r="926" spans="1:11" ht="12.75">
      <c r="A926" s="3"/>
      <c r="B926" s="4"/>
      <c r="E926" s="265"/>
      <c r="F926" s="288"/>
      <c r="G926" s="287"/>
      <c r="H926" s="305"/>
      <c r="I926" s="268"/>
      <c r="K926" s="241"/>
    </row>
    <row r="927" spans="1:11" ht="12.75">
      <c r="A927" s="3"/>
      <c r="B927" s="4"/>
      <c r="E927" s="265"/>
      <c r="F927" s="288"/>
      <c r="G927" s="287"/>
      <c r="H927" s="305"/>
      <c r="I927" s="268"/>
      <c r="K927" s="241"/>
    </row>
    <row r="928" spans="1:11" ht="12.75">
      <c r="A928" s="3"/>
      <c r="B928" s="4"/>
      <c r="E928" s="265"/>
      <c r="F928" s="288"/>
      <c r="G928" s="287"/>
      <c r="H928" s="305"/>
      <c r="I928" s="268"/>
      <c r="K928" s="241"/>
    </row>
    <row r="929" spans="1:11" ht="12.75">
      <c r="A929" s="3"/>
      <c r="B929" s="4"/>
      <c r="E929" s="265"/>
      <c r="F929" s="288"/>
      <c r="G929" s="287"/>
      <c r="H929" s="305"/>
      <c r="I929" s="268"/>
      <c r="K929" s="241"/>
    </row>
    <row r="930" spans="1:11" ht="12.75">
      <c r="A930" s="3"/>
      <c r="B930" s="4"/>
      <c r="E930" s="265"/>
      <c r="F930" s="288"/>
      <c r="G930" s="287"/>
      <c r="H930" s="305"/>
      <c r="I930" s="268"/>
      <c r="K930" s="241"/>
    </row>
    <row r="931" spans="1:11" ht="12.75">
      <c r="A931" s="3"/>
      <c r="B931" s="4"/>
      <c r="E931" s="265"/>
      <c r="F931" s="288"/>
      <c r="G931" s="287"/>
      <c r="H931" s="305"/>
      <c r="I931" s="268"/>
      <c r="K931" s="241"/>
    </row>
    <row r="932" spans="1:11" ht="12.75">
      <c r="A932" s="3"/>
      <c r="B932" s="4"/>
      <c r="E932" s="265"/>
      <c r="F932" s="288"/>
      <c r="G932" s="287"/>
      <c r="H932" s="305"/>
      <c r="I932" s="268"/>
      <c r="K932" s="241"/>
    </row>
    <row r="933" spans="1:11" ht="12.75">
      <c r="A933" s="3"/>
      <c r="B933" s="4"/>
      <c r="E933" s="265"/>
      <c r="F933" s="288"/>
      <c r="G933" s="287"/>
      <c r="H933" s="305"/>
      <c r="I933" s="268"/>
      <c r="K933" s="241"/>
    </row>
    <row r="934" spans="1:11" ht="12.75">
      <c r="A934" s="3"/>
      <c r="B934" s="4"/>
      <c r="E934" s="265"/>
      <c r="F934" s="288"/>
      <c r="G934" s="287"/>
      <c r="H934" s="305"/>
      <c r="I934" s="268"/>
      <c r="K934" s="241"/>
    </row>
    <row r="935" spans="1:11" ht="12.75">
      <c r="A935" s="3"/>
      <c r="B935" s="4"/>
      <c r="E935" s="265"/>
      <c r="F935" s="288"/>
      <c r="G935" s="287"/>
      <c r="H935" s="305"/>
      <c r="I935" s="268"/>
      <c r="K935" s="241"/>
    </row>
    <row r="936" spans="1:11" ht="12.75">
      <c r="A936" s="3"/>
      <c r="B936" s="4"/>
      <c r="E936" s="265"/>
      <c r="F936" s="288"/>
      <c r="G936" s="287"/>
      <c r="H936" s="305"/>
      <c r="I936" s="268"/>
      <c r="K936" s="241"/>
    </row>
    <row r="937" spans="1:11" ht="12.75">
      <c r="A937" s="3"/>
      <c r="B937" s="4"/>
      <c r="E937" s="265"/>
      <c r="F937" s="288"/>
      <c r="G937" s="287"/>
      <c r="H937" s="305"/>
      <c r="I937" s="268"/>
      <c r="K937" s="241"/>
    </row>
    <row r="938" spans="1:11" ht="12.75">
      <c r="A938" s="3"/>
      <c r="B938" s="4"/>
      <c r="E938" s="265"/>
      <c r="F938" s="288"/>
      <c r="G938" s="287"/>
      <c r="H938" s="305"/>
      <c r="I938" s="268"/>
      <c r="K938" s="241"/>
    </row>
    <row r="939" spans="1:11" ht="12.75">
      <c r="A939" s="3"/>
      <c r="B939" s="4"/>
      <c r="E939" s="265"/>
      <c r="F939" s="288"/>
      <c r="G939" s="287"/>
      <c r="H939" s="305"/>
      <c r="I939" s="268"/>
      <c r="K939" s="241"/>
    </row>
    <row r="940" spans="1:11" ht="12.75">
      <c r="A940" s="3"/>
      <c r="B940" s="4"/>
      <c r="E940" s="265"/>
      <c r="F940" s="288"/>
      <c r="G940" s="287"/>
      <c r="H940" s="305"/>
      <c r="I940" s="268"/>
      <c r="K940" s="241"/>
    </row>
    <row r="941" spans="1:11" ht="12.75">
      <c r="A941" s="3"/>
      <c r="B941" s="4"/>
      <c r="E941" s="265"/>
      <c r="F941" s="288"/>
      <c r="G941" s="287"/>
      <c r="H941" s="305"/>
      <c r="I941" s="268"/>
      <c r="K941" s="241"/>
    </row>
    <row r="942" spans="1:11" ht="12.75">
      <c r="A942" s="3"/>
      <c r="B942" s="4"/>
      <c r="E942" s="265"/>
      <c r="F942" s="288"/>
      <c r="G942" s="287"/>
      <c r="H942" s="305"/>
      <c r="I942" s="268"/>
      <c r="K942" s="241"/>
    </row>
    <row r="943" spans="1:11" ht="12.75">
      <c r="A943" s="3"/>
      <c r="B943" s="4"/>
      <c r="E943" s="265"/>
      <c r="F943" s="288"/>
      <c r="G943" s="287"/>
      <c r="H943" s="305"/>
      <c r="I943" s="268"/>
      <c r="K943" s="241"/>
    </row>
    <row r="944" spans="1:11" ht="12.75">
      <c r="A944" s="3"/>
      <c r="B944" s="4"/>
      <c r="E944" s="265"/>
      <c r="F944" s="288"/>
      <c r="G944" s="287"/>
      <c r="H944" s="305"/>
      <c r="I944" s="268"/>
      <c r="K944" s="241"/>
    </row>
    <row r="945" spans="1:11" ht="12.75">
      <c r="A945" s="3"/>
      <c r="B945" s="4"/>
      <c r="E945" s="265"/>
      <c r="F945" s="288"/>
      <c r="G945" s="287"/>
      <c r="H945" s="305"/>
      <c r="I945" s="268"/>
      <c r="K945" s="241"/>
    </row>
    <row r="946" spans="1:11" ht="12.75">
      <c r="A946" s="3"/>
      <c r="B946" s="4"/>
      <c r="E946" s="265"/>
      <c r="F946" s="288"/>
      <c r="G946" s="287"/>
      <c r="H946" s="305"/>
      <c r="I946" s="268"/>
      <c r="K946" s="241"/>
    </row>
    <row r="947" spans="1:11" ht="12.75">
      <c r="A947" s="3"/>
      <c r="B947" s="4"/>
      <c r="E947" s="265"/>
      <c r="F947" s="288"/>
      <c r="G947" s="287"/>
      <c r="H947" s="305"/>
      <c r="I947" s="268"/>
      <c r="K947" s="241"/>
    </row>
    <row r="948" spans="1:11" ht="12.75">
      <c r="A948" s="3"/>
      <c r="B948" s="4"/>
      <c r="E948" s="265"/>
      <c r="F948" s="288"/>
      <c r="G948" s="287"/>
      <c r="H948" s="305"/>
      <c r="I948" s="268"/>
      <c r="K948" s="241"/>
    </row>
    <row r="949" spans="1:11" ht="12.75">
      <c r="A949" s="3"/>
      <c r="B949" s="4"/>
      <c r="E949" s="265"/>
      <c r="F949" s="288"/>
      <c r="G949" s="287"/>
      <c r="H949" s="305"/>
      <c r="I949" s="268"/>
      <c r="K949" s="241"/>
    </row>
    <row r="950" spans="1:11" ht="12.75">
      <c r="A950" s="3"/>
      <c r="B950" s="4"/>
      <c r="E950" s="265"/>
      <c r="F950" s="288"/>
      <c r="G950" s="287"/>
      <c r="H950" s="305"/>
      <c r="I950" s="268"/>
      <c r="K950" s="241"/>
    </row>
    <row r="951" spans="1:11" ht="12.75">
      <c r="A951" s="3"/>
      <c r="B951" s="4"/>
      <c r="E951" s="265"/>
      <c r="F951" s="288"/>
      <c r="G951" s="287"/>
      <c r="H951" s="305"/>
      <c r="I951" s="268"/>
      <c r="K951" s="241"/>
    </row>
    <row r="952" spans="1:11" ht="12.75">
      <c r="A952" s="3"/>
      <c r="B952" s="4"/>
      <c r="E952" s="265"/>
      <c r="F952" s="288"/>
      <c r="G952" s="287"/>
      <c r="H952" s="305"/>
      <c r="I952" s="268"/>
      <c r="K952" s="241"/>
    </row>
    <row r="953" spans="1:11" ht="12.75">
      <c r="A953" s="3"/>
      <c r="B953" s="4"/>
      <c r="E953" s="265"/>
      <c r="F953" s="288"/>
      <c r="G953" s="287"/>
      <c r="H953" s="305"/>
      <c r="I953" s="268"/>
      <c r="K953" s="241"/>
    </row>
    <row r="954" spans="1:11" ht="12.75">
      <c r="A954" s="3"/>
      <c r="B954" s="4"/>
      <c r="E954" s="265"/>
      <c r="F954" s="288"/>
      <c r="G954" s="287"/>
      <c r="H954" s="305"/>
      <c r="I954" s="268"/>
      <c r="K954" s="241"/>
    </row>
    <row r="955" spans="1:11" ht="12.75">
      <c r="A955" s="3"/>
      <c r="B955" s="4"/>
      <c r="E955" s="265"/>
      <c r="F955" s="288"/>
      <c r="G955" s="287"/>
      <c r="H955" s="305"/>
      <c r="I955" s="268"/>
      <c r="K955" s="241"/>
    </row>
    <row r="956" spans="1:11" ht="12.75">
      <c r="A956" s="3"/>
      <c r="B956" s="4"/>
      <c r="E956" s="265"/>
      <c r="F956" s="288"/>
      <c r="G956" s="287"/>
      <c r="H956" s="305"/>
      <c r="I956" s="268"/>
      <c r="K956" s="241"/>
    </row>
    <row r="957" spans="1:11" ht="12.75">
      <c r="A957" s="3"/>
      <c r="B957" s="4"/>
      <c r="E957" s="265"/>
      <c r="F957" s="288"/>
      <c r="G957" s="287"/>
      <c r="H957" s="305"/>
      <c r="I957" s="268"/>
      <c r="K957" s="241"/>
    </row>
    <row r="958" spans="1:11" ht="12.75">
      <c r="A958" s="3"/>
      <c r="B958" s="4"/>
      <c r="E958" s="265"/>
      <c r="F958" s="288"/>
      <c r="G958" s="287"/>
      <c r="H958" s="305"/>
      <c r="I958" s="268"/>
      <c r="K958" s="241"/>
    </row>
    <row r="959" spans="1:11" ht="12.75">
      <c r="A959" s="3"/>
      <c r="B959" s="4"/>
      <c r="E959" s="265"/>
      <c r="F959" s="288"/>
      <c r="G959" s="287"/>
      <c r="H959" s="305"/>
      <c r="I959" s="268"/>
      <c r="K959" s="241"/>
    </row>
    <row r="960" spans="1:11" ht="12.75">
      <c r="A960" s="3"/>
      <c r="B960" s="4"/>
      <c r="E960" s="265"/>
      <c r="F960" s="288"/>
      <c r="G960" s="287"/>
      <c r="H960" s="305"/>
      <c r="I960" s="268"/>
      <c r="K960" s="241"/>
    </row>
    <row r="961" spans="1:11" ht="12.75">
      <c r="A961" s="3"/>
      <c r="B961" s="4"/>
      <c r="E961" s="265"/>
      <c r="F961" s="288"/>
      <c r="G961" s="287"/>
      <c r="H961" s="305"/>
      <c r="I961" s="268"/>
      <c r="K961" s="241"/>
    </row>
    <row r="962" spans="1:11" ht="12.75">
      <c r="A962" s="3"/>
      <c r="B962" s="4"/>
      <c r="E962" s="265"/>
      <c r="F962" s="288"/>
      <c r="G962" s="287"/>
      <c r="H962" s="305"/>
      <c r="I962" s="268"/>
      <c r="K962" s="241"/>
    </row>
    <row r="963" spans="1:11" ht="12.75">
      <c r="A963" s="3"/>
      <c r="B963" s="4"/>
      <c r="E963" s="265"/>
      <c r="F963" s="288"/>
      <c r="G963" s="287"/>
      <c r="H963" s="305"/>
      <c r="I963" s="268"/>
      <c r="K963" s="241"/>
    </row>
    <row r="964" spans="1:11" ht="12.75">
      <c r="A964" s="3"/>
      <c r="B964" s="4"/>
      <c r="E964" s="265"/>
      <c r="F964" s="288"/>
      <c r="G964" s="287"/>
      <c r="H964" s="305"/>
      <c r="I964" s="268"/>
      <c r="K964" s="241"/>
    </row>
    <row r="965" spans="1:11" ht="12.75">
      <c r="A965" s="3"/>
      <c r="B965" s="4"/>
      <c r="E965" s="265"/>
      <c r="F965" s="288"/>
      <c r="G965" s="287"/>
      <c r="H965" s="305"/>
      <c r="I965" s="268"/>
      <c r="K965" s="241"/>
    </row>
    <row r="966" spans="1:11" ht="12.75">
      <c r="A966" s="3"/>
      <c r="B966" s="4"/>
      <c r="E966" s="265"/>
      <c r="F966" s="288"/>
      <c r="G966" s="287"/>
      <c r="H966" s="305"/>
      <c r="I966" s="268"/>
      <c r="K966" s="241"/>
    </row>
    <row r="967" spans="1:11" ht="12.75">
      <c r="A967" s="3"/>
      <c r="B967" s="4"/>
      <c r="E967" s="265"/>
      <c r="F967" s="288"/>
      <c r="G967" s="287"/>
      <c r="H967" s="305"/>
      <c r="I967" s="268"/>
      <c r="K967" s="241"/>
    </row>
    <row r="968" spans="1:11" ht="12.75">
      <c r="A968" s="3"/>
      <c r="B968" s="4"/>
      <c r="E968" s="265"/>
      <c r="F968" s="288"/>
      <c r="G968" s="287"/>
      <c r="H968" s="305"/>
      <c r="I968" s="268"/>
      <c r="K968" s="241"/>
    </row>
    <row r="969" spans="1:11" ht="12.75">
      <c r="A969" s="3"/>
      <c r="B969" s="4"/>
      <c r="E969" s="265"/>
      <c r="F969" s="288"/>
      <c r="G969" s="287"/>
      <c r="H969" s="305"/>
      <c r="I969" s="268"/>
      <c r="K969" s="241"/>
    </row>
    <row r="970" spans="1:11" ht="12.75">
      <c r="A970" s="3"/>
      <c r="B970" s="4"/>
      <c r="E970" s="265"/>
      <c r="F970" s="288"/>
      <c r="G970" s="287"/>
      <c r="H970" s="305"/>
      <c r="I970" s="268"/>
      <c r="K970" s="241"/>
    </row>
    <row r="971" spans="1:11" ht="12.75">
      <c r="A971" s="3"/>
      <c r="B971" s="4"/>
      <c r="E971" s="265"/>
      <c r="F971" s="288"/>
      <c r="G971" s="287"/>
      <c r="H971" s="305"/>
      <c r="I971" s="268"/>
      <c r="K971" s="241"/>
    </row>
    <row r="972" spans="1:11" ht="12.75">
      <c r="A972" s="3"/>
      <c r="B972" s="4"/>
      <c r="E972" s="265"/>
      <c r="F972" s="288"/>
      <c r="G972" s="287"/>
      <c r="H972" s="305"/>
      <c r="I972" s="268"/>
      <c r="K972" s="241"/>
    </row>
    <row r="973" spans="1:11" ht="12.75">
      <c r="A973" s="3"/>
      <c r="B973" s="4"/>
      <c r="E973" s="265"/>
      <c r="F973" s="288"/>
      <c r="G973" s="287"/>
      <c r="H973" s="305"/>
      <c r="I973" s="268"/>
      <c r="K973" s="241"/>
    </row>
    <row r="974" spans="1:11" ht="12.75">
      <c r="A974" s="3"/>
      <c r="B974" s="4"/>
      <c r="E974" s="265"/>
      <c r="F974" s="288"/>
      <c r="G974" s="287"/>
      <c r="H974" s="305"/>
      <c r="I974" s="268"/>
      <c r="K974" s="241"/>
    </row>
    <row r="975" spans="1:11" ht="12.75">
      <c r="A975" s="3"/>
      <c r="B975" s="4"/>
      <c r="E975" s="265"/>
      <c r="F975" s="288"/>
      <c r="G975" s="287"/>
      <c r="H975" s="305"/>
      <c r="I975" s="268"/>
      <c r="K975" s="241"/>
    </row>
    <row r="976" spans="1:11" ht="12.75">
      <c r="A976" s="3"/>
      <c r="B976" s="4"/>
      <c r="E976" s="265"/>
      <c r="F976" s="288"/>
      <c r="G976" s="287"/>
      <c r="H976" s="305"/>
      <c r="I976" s="268"/>
      <c r="K976" s="241"/>
    </row>
    <row r="977" spans="1:11" ht="12.75">
      <c r="A977" s="3"/>
      <c r="B977" s="4"/>
      <c r="E977" s="265"/>
      <c r="F977" s="288"/>
      <c r="G977" s="287"/>
      <c r="H977" s="305"/>
      <c r="I977" s="268"/>
      <c r="K977" s="241"/>
    </row>
    <row r="978" spans="1:11" ht="12.75">
      <c r="A978" s="3"/>
      <c r="B978" s="4"/>
      <c r="E978" s="265"/>
      <c r="F978" s="288"/>
      <c r="G978" s="287"/>
      <c r="H978" s="305"/>
      <c r="I978" s="268"/>
      <c r="K978" s="241"/>
    </row>
    <row r="979" spans="1:11" ht="12.75">
      <c r="A979" s="3"/>
      <c r="B979" s="4"/>
      <c r="E979" s="265"/>
      <c r="F979" s="288"/>
      <c r="G979" s="287"/>
      <c r="H979" s="305"/>
      <c r="I979" s="268"/>
      <c r="K979" s="241"/>
    </row>
    <row r="980" spans="1:11" ht="12.75">
      <c r="A980" s="3"/>
      <c r="B980" s="4"/>
      <c r="E980" s="265"/>
      <c r="F980" s="288"/>
      <c r="G980" s="287"/>
      <c r="H980" s="305"/>
      <c r="I980" s="268"/>
      <c r="K980" s="241"/>
    </row>
    <row r="981" spans="1:11" ht="12.75">
      <c r="A981" s="3"/>
      <c r="B981" s="4"/>
      <c r="E981" s="265"/>
      <c r="F981" s="288"/>
      <c r="G981" s="287"/>
      <c r="H981" s="305"/>
      <c r="I981" s="268"/>
      <c r="K981" s="241"/>
    </row>
    <row r="982" spans="1:11" ht="12.75">
      <c r="A982" s="3"/>
      <c r="B982" s="4"/>
      <c r="E982" s="265"/>
      <c r="F982" s="288"/>
      <c r="G982" s="287"/>
      <c r="H982" s="305"/>
      <c r="I982" s="268"/>
      <c r="K982" s="241"/>
    </row>
    <row r="983" spans="1:11" ht="12.75">
      <c r="A983" s="3"/>
      <c r="B983" s="4"/>
      <c r="E983" s="265"/>
      <c r="F983" s="288"/>
      <c r="G983" s="287"/>
      <c r="H983" s="305"/>
      <c r="I983" s="268"/>
      <c r="K983" s="241"/>
    </row>
    <row r="984" spans="1:11" ht="12.75">
      <c r="A984" s="3"/>
      <c r="B984" s="4"/>
      <c r="E984" s="265"/>
      <c r="F984" s="288"/>
      <c r="G984" s="287"/>
      <c r="H984" s="305"/>
      <c r="I984" s="268"/>
      <c r="K984" s="241"/>
    </row>
    <row r="985" spans="1:11" ht="12.75">
      <c r="A985" s="3"/>
      <c r="B985" s="4"/>
      <c r="E985" s="265"/>
      <c r="F985" s="288"/>
      <c r="G985" s="287"/>
      <c r="H985" s="305"/>
      <c r="I985" s="268"/>
      <c r="K985" s="241"/>
    </row>
    <row r="986" spans="1:11" ht="12.75">
      <c r="A986" s="3"/>
      <c r="B986" s="4"/>
      <c r="E986" s="265"/>
      <c r="F986" s="288"/>
      <c r="G986" s="287"/>
      <c r="H986" s="305"/>
      <c r="I986" s="268"/>
      <c r="K986" s="241"/>
    </row>
    <row r="987" spans="1:11" ht="12.75">
      <c r="A987" s="3"/>
      <c r="B987" s="4"/>
      <c r="E987" s="265"/>
      <c r="F987" s="288"/>
      <c r="G987" s="287"/>
      <c r="H987" s="305"/>
      <c r="I987" s="268"/>
      <c r="K987" s="241"/>
    </row>
    <row r="988" spans="1:11" ht="12.75">
      <c r="A988" s="3"/>
      <c r="B988" s="4"/>
      <c r="E988" s="265"/>
      <c r="F988" s="288"/>
      <c r="G988" s="287"/>
      <c r="H988" s="305"/>
      <c r="I988" s="268"/>
      <c r="K988" s="241"/>
    </row>
    <row r="989" spans="1:11" ht="12.75">
      <c r="A989" s="3"/>
      <c r="B989" s="4"/>
      <c r="E989" s="265"/>
      <c r="F989" s="288"/>
      <c r="G989" s="287"/>
      <c r="H989" s="305"/>
      <c r="I989" s="268"/>
      <c r="K989" s="241"/>
    </row>
    <row r="990" spans="1:11" ht="12.75">
      <c r="A990" s="3"/>
      <c r="B990" s="4"/>
      <c r="E990" s="265"/>
      <c r="F990" s="288"/>
      <c r="G990" s="287"/>
      <c r="H990" s="305"/>
      <c r="I990" s="268"/>
      <c r="K990" s="241"/>
    </row>
    <row r="991" spans="1:11" ht="12.75">
      <c r="A991" s="3"/>
      <c r="B991" s="4"/>
      <c r="E991" s="265"/>
      <c r="F991" s="288"/>
      <c r="G991" s="287"/>
      <c r="H991" s="305"/>
      <c r="I991" s="268"/>
      <c r="K991" s="241"/>
    </row>
    <row r="992" spans="1:11" ht="12.75">
      <c r="A992" s="3"/>
      <c r="B992" s="4"/>
      <c r="E992" s="265"/>
      <c r="F992" s="288"/>
      <c r="G992" s="287"/>
      <c r="H992" s="305"/>
      <c r="I992" s="268"/>
      <c r="K992" s="241"/>
    </row>
    <row r="993" spans="1:11" ht="12.75">
      <c r="A993" s="3"/>
      <c r="B993" s="4"/>
      <c r="E993" s="265"/>
      <c r="F993" s="288"/>
      <c r="G993" s="287"/>
      <c r="H993" s="305"/>
      <c r="I993" s="268"/>
      <c r="K993" s="241"/>
    </row>
    <row r="994" spans="1:11" ht="12.75">
      <c r="A994" s="3"/>
      <c r="B994" s="4"/>
      <c r="E994" s="265"/>
      <c r="F994" s="288"/>
      <c r="G994" s="287"/>
      <c r="H994" s="305"/>
      <c r="I994" s="268"/>
      <c r="K994" s="241"/>
    </row>
    <row r="995" spans="1:11" ht="12.75">
      <c r="A995" s="3"/>
      <c r="B995" s="4"/>
      <c r="E995" s="265"/>
      <c r="F995" s="288"/>
      <c r="G995" s="287"/>
      <c r="H995" s="305"/>
      <c r="I995" s="268"/>
      <c r="K995" s="241"/>
    </row>
    <row r="996" spans="1:11" ht="12.75">
      <c r="A996" s="3"/>
      <c r="B996" s="4"/>
      <c r="E996" s="265"/>
      <c r="F996" s="288"/>
      <c r="G996" s="287"/>
      <c r="H996" s="305"/>
      <c r="I996" s="268"/>
      <c r="K996" s="241"/>
    </row>
    <row r="997" spans="1:11" ht="12.75">
      <c r="A997" s="3"/>
      <c r="B997" s="4"/>
      <c r="E997" s="265"/>
      <c r="F997" s="288"/>
      <c r="G997" s="287"/>
      <c r="H997" s="305"/>
      <c r="I997" s="268"/>
      <c r="K997" s="241"/>
    </row>
    <row r="998" spans="1:11" ht="12.75">
      <c r="A998" s="3"/>
      <c r="B998" s="4"/>
      <c r="E998" s="265"/>
      <c r="F998" s="288"/>
      <c r="G998" s="287"/>
      <c r="H998" s="305"/>
      <c r="I998" s="268"/>
      <c r="K998" s="241"/>
    </row>
    <row r="999" spans="1:11" ht="12.75">
      <c r="A999" s="3"/>
      <c r="B999" s="4"/>
      <c r="E999" s="265"/>
      <c r="F999" s="288"/>
      <c r="G999" s="287"/>
      <c r="H999" s="305"/>
      <c r="I999" s="268"/>
      <c r="K999" s="241"/>
    </row>
    <row r="1000" spans="1:11" ht="12.75">
      <c r="A1000" s="3"/>
      <c r="B1000" s="4"/>
      <c r="E1000" s="265"/>
      <c r="F1000" s="288"/>
      <c r="G1000" s="287"/>
      <c r="H1000" s="305"/>
      <c r="I1000" s="268"/>
      <c r="K1000" s="241"/>
    </row>
    <row r="1001" spans="1:11" ht="12.75">
      <c r="A1001" s="3"/>
      <c r="B1001" s="4"/>
      <c r="E1001" s="265"/>
      <c r="F1001" s="288"/>
      <c r="G1001" s="287"/>
      <c r="H1001" s="305"/>
      <c r="I1001" s="268"/>
      <c r="K1001" s="241"/>
    </row>
    <row r="1002" spans="1:11" ht="12.75">
      <c r="A1002" s="3"/>
      <c r="B1002" s="4"/>
      <c r="E1002" s="265"/>
      <c r="F1002" s="288"/>
      <c r="G1002" s="287"/>
      <c r="H1002" s="305"/>
      <c r="I1002" s="268"/>
      <c r="K1002" s="241"/>
    </row>
    <row r="1003" spans="1:11" ht="12.75">
      <c r="A1003" s="3"/>
      <c r="B1003" s="4"/>
      <c r="E1003" s="265"/>
      <c r="F1003" s="288"/>
      <c r="G1003" s="287"/>
      <c r="H1003" s="305"/>
      <c r="I1003" s="268"/>
      <c r="K1003" s="241"/>
    </row>
    <row r="1004" spans="1:11" ht="12.75">
      <c r="A1004" s="3"/>
      <c r="B1004" s="4"/>
      <c r="E1004" s="265"/>
      <c r="F1004" s="288"/>
      <c r="G1004" s="287"/>
      <c r="H1004" s="305"/>
      <c r="I1004" s="268"/>
      <c r="K1004" s="241"/>
    </row>
    <row r="1005" spans="1:11" ht="12.75">
      <c r="A1005" s="3"/>
      <c r="B1005" s="4"/>
      <c r="E1005" s="265"/>
      <c r="F1005" s="288"/>
      <c r="G1005" s="287"/>
      <c r="H1005" s="305"/>
      <c r="I1005" s="268"/>
      <c r="K1005" s="241"/>
    </row>
    <row r="1006" spans="1:11" ht="12.75">
      <c r="A1006" s="3"/>
      <c r="B1006" s="4"/>
      <c r="E1006" s="265"/>
      <c r="F1006" s="288"/>
      <c r="G1006" s="287"/>
      <c r="H1006" s="305"/>
      <c r="I1006" s="268"/>
      <c r="K1006" s="241"/>
    </row>
    <row r="1007" spans="1:11" ht="12.75">
      <c r="A1007" s="3"/>
      <c r="B1007" s="4"/>
      <c r="E1007" s="265"/>
      <c r="F1007" s="288"/>
      <c r="G1007" s="287"/>
      <c r="H1007" s="305"/>
      <c r="I1007" s="268"/>
      <c r="K1007" s="241"/>
    </row>
  </sheetData>
  <autoFilter ref="F1:F1007"/>
  <mergeCells count="16">
    <mergeCell ref="B10:B11"/>
    <mergeCell ref="B12:B13"/>
    <mergeCell ref="B14:B15"/>
    <mergeCell ref="B16:B17"/>
    <mergeCell ref="A10:A19"/>
    <mergeCell ref="B18:B19"/>
    <mergeCell ref="A20:A26"/>
    <mergeCell ref="A27:A40"/>
    <mergeCell ref="A41:A53"/>
    <mergeCell ref="A55:A58"/>
    <mergeCell ref="A2:A3"/>
    <mergeCell ref="B2:B3"/>
    <mergeCell ref="A4:A9"/>
    <mergeCell ref="B4:B5"/>
    <mergeCell ref="B6:B7"/>
    <mergeCell ref="B8:B9"/>
  </mergeCells>
  <hyperlinks>
    <hyperlink ref="D5" r:id="rId1"/>
    <hyperlink ref="I5" r:id="rId2"/>
    <hyperlink ref="D11" r:id="rId3"/>
    <hyperlink ref="I11" r:id="rId4"/>
    <hyperlink ref="D13" r:id="rId5"/>
    <hyperlink ref="I13" r:id="rId6"/>
    <hyperlink ref="D15" r:id="rId7"/>
    <hyperlink ref="I15" r:id="rId8"/>
    <hyperlink ref="D17" r:id="rId9"/>
    <hyperlink ref="I17" r:id="rId10"/>
    <hyperlink ref="D19" r:id="rId11"/>
    <hyperlink ref="I19" r:id="rId12"/>
    <hyperlink ref="D20" r:id="rId13"/>
    <hyperlink ref="D21" r:id="rId14"/>
    <hyperlink ref="D22" r:id="rId15"/>
    <hyperlink ref="D23" r:id="rId16"/>
    <hyperlink ref="D24" r:id="rId17"/>
    <hyperlink ref="I24" r:id="rId18"/>
    <hyperlink ref="D25" r:id="rId19"/>
    <hyperlink ref="D26" r:id="rId20"/>
    <hyperlink ref="D42" r:id="rId21"/>
    <hyperlink ref="D43" r:id="rId22"/>
    <hyperlink ref="D44" r:id="rId23"/>
    <hyperlink ref="I44" r:id="rId24"/>
    <hyperlink ref="I45" r:id="rId25"/>
    <hyperlink ref="D46" r:id="rId26"/>
    <hyperlink ref="D47" r:id="rId27"/>
    <hyperlink ref="D48" r:id="rId28"/>
    <hyperlink ref="D49" r:id="rId29"/>
    <hyperlink ref="D50" r:id="rId30"/>
    <hyperlink ref="A55" r:id="rId31"/>
  </hyperlinks>
  <pageMargins left="0.7" right="0.7" top="0.75" bottom="0.75" header="0.3" footer="0.3"/>
  <pageSetup paperSize="9" orientation="portrait" r:id="rId3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0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5.42578125" customWidth="1"/>
    <col min="3" max="3" width="38.140625" customWidth="1"/>
    <col min="4" max="4" width="32.42578125" customWidth="1"/>
    <col min="5" max="6" width="13.140625" customWidth="1"/>
    <col min="7" max="7" width="9" customWidth="1"/>
    <col min="8" max="8" width="36.42578125" customWidth="1"/>
    <col min="9" max="9" width="54" customWidth="1"/>
    <col min="11" max="11" width="20.28515625" customWidth="1"/>
  </cols>
  <sheetData>
    <row r="1" spans="1:11" ht="12.75">
      <c r="A1" s="322" t="s">
        <v>7</v>
      </c>
      <c r="B1" s="212" t="s">
        <v>8</v>
      </c>
      <c r="C1" s="213" t="s">
        <v>9</v>
      </c>
      <c r="D1" s="213" t="s">
        <v>10</v>
      </c>
      <c r="E1" s="214" t="s">
        <v>12</v>
      </c>
      <c r="F1" s="214" t="s">
        <v>13</v>
      </c>
      <c r="G1" s="215" t="s">
        <v>14</v>
      </c>
      <c r="H1" s="289" t="s">
        <v>15</v>
      </c>
      <c r="I1" s="217" t="s">
        <v>545</v>
      </c>
      <c r="K1" s="121" t="s">
        <v>393</v>
      </c>
    </row>
    <row r="2" spans="1:11" ht="12.75">
      <c r="A2" s="567" t="s">
        <v>16</v>
      </c>
      <c r="B2" s="568" t="s">
        <v>17</v>
      </c>
      <c r="C2" s="160" t="s">
        <v>18</v>
      </c>
      <c r="D2" s="160" t="s">
        <v>19</v>
      </c>
      <c r="E2" s="20" t="s">
        <v>341</v>
      </c>
      <c r="F2" s="21" t="b">
        <v>0</v>
      </c>
      <c r="G2" s="21" t="b">
        <v>0</v>
      </c>
      <c r="H2" s="290" t="s">
        <v>21</v>
      </c>
      <c r="I2" s="191"/>
    </row>
    <row r="3" spans="1:11" ht="12.75">
      <c r="A3" s="553"/>
      <c r="B3" s="547"/>
      <c r="C3" s="160" t="s">
        <v>18</v>
      </c>
      <c r="D3" s="160" t="s">
        <v>22</v>
      </c>
      <c r="E3" s="20" t="s">
        <v>372</v>
      </c>
      <c r="F3" s="21" t="b">
        <v>0</v>
      </c>
      <c r="G3" s="21" t="b">
        <v>0</v>
      </c>
      <c r="H3" s="291"/>
      <c r="I3" s="191"/>
      <c r="K3" s="119"/>
    </row>
    <row r="4" spans="1:11" ht="24" customHeight="1">
      <c r="A4" s="570" t="s">
        <v>23</v>
      </c>
      <c r="B4" s="569" t="s">
        <v>24</v>
      </c>
      <c r="C4" s="161" t="s">
        <v>25</v>
      </c>
      <c r="D4" s="161" t="s">
        <v>26</v>
      </c>
      <c r="E4" s="31" t="s">
        <v>863</v>
      </c>
      <c r="F4" s="32" t="b">
        <v>0</v>
      </c>
      <c r="G4" s="32" t="b">
        <v>0</v>
      </c>
      <c r="H4" s="293" t="s">
        <v>28</v>
      </c>
      <c r="I4" s="324"/>
    </row>
    <row r="5" spans="1:11" ht="22.5" customHeight="1">
      <c r="A5" s="557"/>
      <c r="B5" s="547"/>
      <c r="C5" s="161" t="s">
        <v>25</v>
      </c>
      <c r="D5" s="29" t="s">
        <v>29</v>
      </c>
      <c r="E5" s="31" t="s">
        <v>557</v>
      </c>
      <c r="F5" s="32" t="b">
        <v>1</v>
      </c>
      <c r="G5" s="32" t="b">
        <v>1</v>
      </c>
      <c r="H5" s="294" t="s">
        <v>21</v>
      </c>
      <c r="I5" s="193" t="s">
        <v>896</v>
      </c>
      <c r="K5" s="121"/>
    </row>
    <row r="6" spans="1:11" ht="12.75">
      <c r="A6" s="557"/>
      <c r="B6" s="569" t="s">
        <v>30</v>
      </c>
      <c r="C6" s="161" t="s">
        <v>25</v>
      </c>
      <c r="D6" s="161" t="s">
        <v>31</v>
      </c>
      <c r="E6" s="31" t="s">
        <v>677</v>
      </c>
      <c r="F6" s="318" t="b">
        <v>0</v>
      </c>
      <c r="G6" s="318" t="b">
        <v>0</v>
      </c>
      <c r="H6" s="293"/>
      <c r="I6" s="325"/>
      <c r="K6" s="119"/>
    </row>
    <row r="7" spans="1:11" ht="25.5">
      <c r="A7" s="557"/>
      <c r="B7" s="547"/>
      <c r="C7" s="161" t="s">
        <v>25</v>
      </c>
      <c r="D7" s="161" t="s">
        <v>33</v>
      </c>
      <c r="E7" s="31" t="s">
        <v>494</v>
      </c>
      <c r="F7" s="318" t="b">
        <v>0</v>
      </c>
      <c r="G7" s="318" t="b">
        <v>0</v>
      </c>
      <c r="H7" s="294" t="s">
        <v>34</v>
      </c>
      <c r="I7" s="308"/>
    </row>
    <row r="8" spans="1:11" ht="12.75">
      <c r="A8" s="557"/>
      <c r="B8" s="569" t="s">
        <v>35</v>
      </c>
      <c r="C8" s="161" t="s">
        <v>18</v>
      </c>
      <c r="D8" s="161" t="s">
        <v>36</v>
      </c>
      <c r="E8" s="31" t="s">
        <v>684</v>
      </c>
      <c r="F8" s="318" t="b">
        <v>0</v>
      </c>
      <c r="G8" s="318" t="b">
        <v>0</v>
      </c>
      <c r="H8" s="293"/>
      <c r="I8" s="308"/>
    </row>
    <row r="9" spans="1:11" ht="25.5">
      <c r="A9" s="553"/>
      <c r="B9" s="547"/>
      <c r="C9" s="161" t="s">
        <v>38</v>
      </c>
      <c r="D9" s="161" t="s">
        <v>39</v>
      </c>
      <c r="E9" s="31" t="s">
        <v>372</v>
      </c>
      <c r="F9" s="318" t="b">
        <v>0</v>
      </c>
      <c r="G9" s="318" t="b">
        <v>0</v>
      </c>
      <c r="H9" s="294" t="s">
        <v>34</v>
      </c>
      <c r="I9" s="308"/>
    </row>
    <row r="10" spans="1:11" ht="12.75">
      <c r="A10" s="571" t="s">
        <v>40</v>
      </c>
      <c r="B10" s="565" t="s">
        <v>41</v>
      </c>
      <c r="C10" s="162" t="s">
        <v>25</v>
      </c>
      <c r="D10" s="162" t="s">
        <v>42</v>
      </c>
      <c r="E10" s="40" t="s">
        <v>765</v>
      </c>
      <c r="F10" s="209" t="b">
        <v>0</v>
      </c>
      <c r="G10" s="209" t="b">
        <v>0</v>
      </c>
      <c r="H10" s="295" t="s">
        <v>28</v>
      </c>
      <c r="I10" s="196"/>
      <c r="K10" s="121"/>
    </row>
    <row r="11" spans="1:11" ht="38.25">
      <c r="A11" s="557"/>
      <c r="B11" s="547"/>
      <c r="C11" s="162" t="s">
        <v>25</v>
      </c>
      <c r="D11" s="38" t="s">
        <v>44</v>
      </c>
      <c r="E11" s="40" t="s">
        <v>252</v>
      </c>
      <c r="F11" s="209" t="b">
        <v>1</v>
      </c>
      <c r="G11" s="209" t="b">
        <v>1</v>
      </c>
      <c r="H11" s="296" t="s">
        <v>45</v>
      </c>
      <c r="I11" s="196" t="s">
        <v>897</v>
      </c>
      <c r="K11" s="122"/>
    </row>
    <row r="12" spans="1:11" ht="12.75">
      <c r="A12" s="557"/>
      <c r="B12" s="565" t="s">
        <v>46</v>
      </c>
      <c r="C12" s="162" t="s">
        <v>25</v>
      </c>
      <c r="D12" s="162" t="s">
        <v>47</v>
      </c>
      <c r="E12" s="40" t="s">
        <v>866</v>
      </c>
      <c r="F12" s="209" t="b">
        <v>0</v>
      </c>
      <c r="G12" s="209" t="b">
        <v>0</v>
      </c>
      <c r="H12" s="295" t="s">
        <v>28</v>
      </c>
      <c r="I12" s="196"/>
      <c r="K12" s="121"/>
    </row>
    <row r="13" spans="1:11" ht="25.5">
      <c r="A13" s="557"/>
      <c r="B13" s="547"/>
      <c r="C13" s="162" t="s">
        <v>25</v>
      </c>
      <c r="D13" s="38" t="s">
        <v>49</v>
      </c>
      <c r="E13" s="40" t="s">
        <v>898</v>
      </c>
      <c r="F13" s="209" t="b">
        <v>1</v>
      </c>
      <c r="G13" s="209" t="b">
        <v>1</v>
      </c>
      <c r="H13" s="296" t="s">
        <v>50</v>
      </c>
      <c r="I13" s="311" t="s">
        <v>899</v>
      </c>
      <c r="K13" s="123"/>
    </row>
    <row r="14" spans="1:11" ht="12.75">
      <c r="A14" s="557"/>
      <c r="B14" s="565" t="s">
        <v>51</v>
      </c>
      <c r="C14" s="162" t="s">
        <v>25</v>
      </c>
      <c r="D14" s="162" t="s">
        <v>52</v>
      </c>
      <c r="E14" s="40" t="s">
        <v>765</v>
      </c>
      <c r="F14" s="209" t="b">
        <v>0</v>
      </c>
      <c r="G14" s="209" t="b">
        <v>0</v>
      </c>
      <c r="H14" s="295" t="s">
        <v>28</v>
      </c>
      <c r="I14" s="311"/>
      <c r="K14" s="121"/>
    </row>
    <row r="15" spans="1:11" ht="25.5">
      <c r="A15" s="557"/>
      <c r="B15" s="547"/>
      <c r="C15" s="162" t="s">
        <v>25</v>
      </c>
      <c r="D15" s="38" t="s">
        <v>54</v>
      </c>
      <c r="E15" s="40" t="s">
        <v>303</v>
      </c>
      <c r="F15" s="209" t="b">
        <v>1</v>
      </c>
      <c r="G15" s="209" t="b">
        <v>1</v>
      </c>
      <c r="H15" s="296" t="s">
        <v>55</v>
      </c>
      <c r="I15" s="311" t="s">
        <v>900</v>
      </c>
      <c r="K15" s="123"/>
    </row>
    <row r="16" spans="1:11" ht="12.75">
      <c r="A16" s="557"/>
      <c r="B16" s="565" t="s">
        <v>56</v>
      </c>
      <c r="C16" s="162" t="s">
        <v>25</v>
      </c>
      <c r="D16" s="162" t="s">
        <v>57</v>
      </c>
      <c r="E16" s="40" t="s">
        <v>869</v>
      </c>
      <c r="F16" s="209" t="b">
        <v>0</v>
      </c>
      <c r="G16" s="209" t="b">
        <v>0</v>
      </c>
      <c r="H16" s="295" t="s">
        <v>28</v>
      </c>
      <c r="I16" s="311"/>
      <c r="K16" s="121"/>
    </row>
    <row r="17" spans="1:11" ht="25.5">
      <c r="A17" s="557"/>
      <c r="B17" s="547"/>
      <c r="C17" s="162" t="s">
        <v>25</v>
      </c>
      <c r="D17" s="38" t="s">
        <v>59</v>
      </c>
      <c r="E17" s="40" t="s">
        <v>37</v>
      </c>
      <c r="F17" s="209" t="b">
        <v>1</v>
      </c>
      <c r="G17" s="209" t="b">
        <v>1</v>
      </c>
      <c r="H17" s="296" t="s">
        <v>34</v>
      </c>
      <c r="I17" s="311" t="s">
        <v>901</v>
      </c>
      <c r="K17" s="124"/>
    </row>
    <row r="18" spans="1:11" ht="12.75">
      <c r="A18" s="557"/>
      <c r="B18" s="565" t="s">
        <v>69</v>
      </c>
      <c r="C18" s="162" t="s">
        <v>25</v>
      </c>
      <c r="D18" s="162" t="s">
        <v>70</v>
      </c>
      <c r="E18" s="40" t="s">
        <v>765</v>
      </c>
      <c r="F18" s="209" t="b">
        <v>0</v>
      </c>
      <c r="G18" s="209" t="b">
        <v>0</v>
      </c>
      <c r="H18" s="295" t="s">
        <v>28</v>
      </c>
      <c r="I18" s="196"/>
      <c r="K18" s="125"/>
    </row>
    <row r="19" spans="1:11" ht="38.25">
      <c r="A19" s="553"/>
      <c r="B19" s="547"/>
      <c r="C19" s="162" t="s">
        <v>25</v>
      </c>
      <c r="D19" s="38" t="s">
        <v>72</v>
      </c>
      <c r="E19" s="40" t="s">
        <v>179</v>
      </c>
      <c r="F19" s="209" t="b">
        <v>1</v>
      </c>
      <c r="G19" s="209" t="b">
        <v>1</v>
      </c>
      <c r="H19" s="296" t="s">
        <v>73</v>
      </c>
      <c r="I19" s="311" t="s">
        <v>892</v>
      </c>
      <c r="K19" s="126"/>
    </row>
    <row r="20" spans="1:11" ht="12.75">
      <c r="A20" s="578" t="s">
        <v>75</v>
      </c>
      <c r="B20" s="163" t="s">
        <v>76</v>
      </c>
      <c r="C20" s="164" t="s">
        <v>77</v>
      </c>
      <c r="D20" s="53" t="s">
        <v>78</v>
      </c>
      <c r="E20" s="55" t="s">
        <v>37</v>
      </c>
      <c r="F20" s="57" t="b">
        <v>0</v>
      </c>
      <c r="G20" s="57" t="b">
        <v>0</v>
      </c>
      <c r="H20" s="297" t="s">
        <v>21</v>
      </c>
      <c r="I20" s="312"/>
      <c r="K20" s="121"/>
    </row>
    <row r="21" spans="1:11" ht="12.75">
      <c r="A21" s="557"/>
      <c r="B21" s="163" t="s">
        <v>80</v>
      </c>
      <c r="C21" s="164" t="s">
        <v>77</v>
      </c>
      <c r="D21" s="53" t="s">
        <v>81</v>
      </c>
      <c r="E21" s="55" t="s">
        <v>105</v>
      </c>
      <c r="F21" s="57" t="b">
        <v>0</v>
      </c>
      <c r="G21" s="57" t="b">
        <v>0</v>
      </c>
      <c r="H21" s="297" t="s">
        <v>21</v>
      </c>
      <c r="I21" s="312"/>
      <c r="K21" s="127"/>
    </row>
    <row r="22" spans="1:11" ht="12.75">
      <c r="A22" s="557"/>
      <c r="B22" s="163" t="s">
        <v>83</v>
      </c>
      <c r="C22" s="164" t="s">
        <v>77</v>
      </c>
      <c r="D22" s="53" t="s">
        <v>84</v>
      </c>
      <c r="E22" s="55" t="s">
        <v>105</v>
      </c>
      <c r="F22" s="57" t="b">
        <v>0</v>
      </c>
      <c r="G22" s="57" t="b">
        <v>0</v>
      </c>
      <c r="H22" s="297" t="s">
        <v>21</v>
      </c>
      <c r="I22" s="312"/>
      <c r="K22" s="128"/>
    </row>
    <row r="23" spans="1:11" ht="12.75">
      <c r="A23" s="557"/>
      <c r="B23" s="163" t="s">
        <v>86</v>
      </c>
      <c r="C23" s="164" t="s">
        <v>77</v>
      </c>
      <c r="D23" s="53" t="s">
        <v>87</v>
      </c>
      <c r="E23" s="55" t="s">
        <v>105</v>
      </c>
      <c r="F23" s="57" t="b">
        <v>0</v>
      </c>
      <c r="G23" s="57" t="b">
        <v>0</v>
      </c>
      <c r="H23" s="297" t="s">
        <v>21</v>
      </c>
      <c r="I23" s="355"/>
      <c r="K23" s="128"/>
    </row>
    <row r="24" spans="1:11" ht="12.75">
      <c r="A24" s="557"/>
      <c r="B24" s="163" t="s">
        <v>89</v>
      </c>
      <c r="C24" s="164" t="s">
        <v>77</v>
      </c>
      <c r="D24" s="53" t="s">
        <v>90</v>
      </c>
      <c r="E24" s="55" t="s">
        <v>105</v>
      </c>
      <c r="F24" s="57" t="b">
        <v>0</v>
      </c>
      <c r="G24" s="57" t="b">
        <v>0</v>
      </c>
      <c r="H24" s="297" t="s">
        <v>21</v>
      </c>
      <c r="I24" s="312"/>
      <c r="K24" s="125"/>
    </row>
    <row r="25" spans="1:11" ht="12.75">
      <c r="A25" s="557"/>
      <c r="B25" s="163" t="s">
        <v>91</v>
      </c>
      <c r="C25" s="164" t="s">
        <v>77</v>
      </c>
      <c r="D25" s="53" t="s">
        <v>92</v>
      </c>
      <c r="E25" s="55" t="s">
        <v>37</v>
      </c>
      <c r="F25" s="57" t="b">
        <v>0</v>
      </c>
      <c r="G25" s="57" t="b">
        <v>0</v>
      </c>
      <c r="H25" s="297" t="s">
        <v>21</v>
      </c>
      <c r="I25" s="314"/>
      <c r="K25" s="129"/>
    </row>
    <row r="26" spans="1:11" ht="12.75">
      <c r="A26" s="553"/>
      <c r="B26" s="163" t="s">
        <v>94</v>
      </c>
      <c r="C26" s="164" t="s">
        <v>77</v>
      </c>
      <c r="D26" s="53" t="s">
        <v>95</v>
      </c>
      <c r="E26" s="55" t="s">
        <v>105</v>
      </c>
      <c r="F26" s="57" t="b">
        <v>0</v>
      </c>
      <c r="G26" s="57" t="b">
        <v>0</v>
      </c>
      <c r="H26" s="297" t="s">
        <v>21</v>
      </c>
      <c r="I26" s="323"/>
      <c r="K26" s="129"/>
    </row>
    <row r="27" spans="1:11" ht="25.5">
      <c r="A27" s="580" t="s">
        <v>107</v>
      </c>
      <c r="B27" s="71" t="s">
        <v>108</v>
      </c>
      <c r="C27" s="169" t="s">
        <v>25</v>
      </c>
      <c r="D27" s="169" t="s">
        <v>109</v>
      </c>
      <c r="E27" s="70" t="s">
        <v>341</v>
      </c>
      <c r="F27" s="76" t="b">
        <v>0</v>
      </c>
      <c r="G27" s="76" t="b">
        <v>0</v>
      </c>
      <c r="H27" s="298" t="s">
        <v>106</v>
      </c>
      <c r="I27" s="202"/>
      <c r="K27" s="130"/>
    </row>
    <row r="28" spans="1:11" ht="25.5">
      <c r="A28" s="573"/>
      <c r="B28" s="71" t="s">
        <v>111</v>
      </c>
      <c r="C28" s="169" t="s">
        <v>25</v>
      </c>
      <c r="D28" s="169" t="s">
        <v>112</v>
      </c>
      <c r="E28" s="70" t="s">
        <v>330</v>
      </c>
      <c r="F28" s="76" t="b">
        <v>0</v>
      </c>
      <c r="G28" s="76" t="b">
        <v>0</v>
      </c>
      <c r="H28" s="298" t="s">
        <v>106</v>
      </c>
      <c r="I28" s="202"/>
      <c r="K28" s="130"/>
    </row>
    <row r="29" spans="1:11" ht="25.5">
      <c r="A29" s="573"/>
      <c r="B29" s="71" t="s">
        <v>114</v>
      </c>
      <c r="C29" s="169" t="s">
        <v>25</v>
      </c>
      <c r="D29" s="326" t="s">
        <v>115</v>
      </c>
      <c r="E29" s="70" t="s">
        <v>290</v>
      </c>
      <c r="F29" s="76" t="b">
        <v>0</v>
      </c>
      <c r="G29" s="76" t="b">
        <v>0</v>
      </c>
      <c r="H29" s="298" t="s">
        <v>106</v>
      </c>
      <c r="I29" s="202"/>
      <c r="K29" s="130"/>
    </row>
    <row r="30" spans="1:11" ht="25.5">
      <c r="A30" s="573"/>
      <c r="B30" s="71" t="s">
        <v>117</v>
      </c>
      <c r="C30" s="169" t="s">
        <v>25</v>
      </c>
      <c r="D30" s="169" t="s">
        <v>118</v>
      </c>
      <c r="E30" s="70" t="s">
        <v>767</v>
      </c>
      <c r="F30" s="76" t="b">
        <v>0</v>
      </c>
      <c r="G30" s="76" t="b">
        <v>0</v>
      </c>
      <c r="H30" s="298" t="s">
        <v>106</v>
      </c>
      <c r="I30" s="202"/>
      <c r="K30" s="130"/>
    </row>
    <row r="31" spans="1:11" ht="25.5">
      <c r="A31" s="573"/>
      <c r="B31" s="71" t="s">
        <v>119</v>
      </c>
      <c r="C31" s="169" t="s">
        <v>25</v>
      </c>
      <c r="D31" s="169" t="s">
        <v>120</v>
      </c>
      <c r="E31" s="70" t="s">
        <v>157</v>
      </c>
      <c r="F31" s="76" t="b">
        <v>0</v>
      </c>
      <c r="G31" s="76" t="b">
        <v>0</v>
      </c>
      <c r="H31" s="298" t="s">
        <v>106</v>
      </c>
      <c r="I31" s="202"/>
      <c r="K31" s="130"/>
    </row>
    <row r="32" spans="1:11" ht="25.5">
      <c r="A32" s="573"/>
      <c r="B32" s="172" t="s">
        <v>122</v>
      </c>
      <c r="C32" s="171" t="s">
        <v>25</v>
      </c>
      <c r="D32" s="171" t="s">
        <v>123</v>
      </c>
      <c r="E32" s="70" t="s">
        <v>768</v>
      </c>
      <c r="F32" s="76" t="b">
        <v>0</v>
      </c>
      <c r="G32" s="76" t="b">
        <v>0</v>
      </c>
      <c r="H32" s="298" t="s">
        <v>106</v>
      </c>
      <c r="I32" s="202"/>
    </row>
    <row r="33" spans="1:11" ht="25.5">
      <c r="A33" s="573"/>
      <c r="B33" s="172" t="s">
        <v>125</v>
      </c>
      <c r="C33" s="171" t="s">
        <v>25</v>
      </c>
      <c r="D33" s="171" t="s">
        <v>126</v>
      </c>
      <c r="E33" s="70" t="s">
        <v>330</v>
      </c>
      <c r="F33" s="76" t="b">
        <v>0</v>
      </c>
      <c r="G33" s="76" t="b">
        <v>0</v>
      </c>
      <c r="H33" s="298" t="s">
        <v>106</v>
      </c>
      <c r="I33" s="202"/>
    </row>
    <row r="34" spans="1:11" ht="25.5">
      <c r="A34" s="573"/>
      <c r="B34" s="172" t="s">
        <v>128</v>
      </c>
      <c r="C34" s="171" t="s">
        <v>25</v>
      </c>
      <c r="D34" s="171" t="s">
        <v>129</v>
      </c>
      <c r="E34" s="70" t="s">
        <v>252</v>
      </c>
      <c r="F34" s="76" t="b">
        <v>0</v>
      </c>
      <c r="G34" s="76" t="b">
        <v>0</v>
      </c>
      <c r="H34" s="298" t="s">
        <v>106</v>
      </c>
      <c r="I34" s="202"/>
    </row>
    <row r="35" spans="1:11" ht="25.5">
      <c r="A35" s="573"/>
      <c r="B35" s="71" t="s">
        <v>131</v>
      </c>
      <c r="C35" s="169" t="s">
        <v>25</v>
      </c>
      <c r="D35" s="169" t="s">
        <v>132</v>
      </c>
      <c r="E35" s="70" t="s">
        <v>769</v>
      </c>
      <c r="F35" s="76" t="b">
        <v>0</v>
      </c>
      <c r="G35" s="76" t="b">
        <v>0</v>
      </c>
      <c r="H35" s="298" t="s">
        <v>106</v>
      </c>
      <c r="I35" s="202"/>
      <c r="K35" s="327"/>
    </row>
    <row r="36" spans="1:11" ht="25.5">
      <c r="A36" s="573"/>
      <c r="B36" s="172" t="s">
        <v>134</v>
      </c>
      <c r="C36" s="171" t="s">
        <v>25</v>
      </c>
      <c r="D36" s="171" t="s">
        <v>135</v>
      </c>
      <c r="E36" s="70" t="s">
        <v>20</v>
      </c>
      <c r="F36" s="76" t="b">
        <v>0</v>
      </c>
      <c r="G36" s="76" t="b">
        <v>0</v>
      </c>
      <c r="H36" s="298" t="s">
        <v>106</v>
      </c>
      <c r="I36" s="202"/>
    </row>
    <row r="37" spans="1:11" ht="25.5">
      <c r="A37" s="573"/>
      <c r="B37" s="172" t="s">
        <v>136</v>
      </c>
      <c r="C37" s="171" t="s">
        <v>25</v>
      </c>
      <c r="D37" s="171" t="s">
        <v>137</v>
      </c>
      <c r="E37" s="70" t="s">
        <v>179</v>
      </c>
      <c r="F37" s="76" t="b">
        <v>0</v>
      </c>
      <c r="G37" s="76" t="b">
        <v>0</v>
      </c>
      <c r="H37" s="298" t="s">
        <v>106</v>
      </c>
      <c r="I37" s="202"/>
    </row>
    <row r="38" spans="1:11" ht="25.5">
      <c r="A38" s="573"/>
      <c r="B38" s="172" t="s">
        <v>138</v>
      </c>
      <c r="C38" s="171" t="s">
        <v>25</v>
      </c>
      <c r="D38" s="171" t="s">
        <v>139</v>
      </c>
      <c r="E38" s="70" t="s">
        <v>290</v>
      </c>
      <c r="F38" s="76" t="b">
        <v>0</v>
      </c>
      <c r="G38" s="76" t="b">
        <v>0</v>
      </c>
      <c r="H38" s="298" t="s">
        <v>106</v>
      </c>
      <c r="I38" s="202"/>
    </row>
    <row r="39" spans="1:11" ht="25.5">
      <c r="A39" s="573"/>
      <c r="B39" s="172" t="s">
        <v>380</v>
      </c>
      <c r="C39" s="171" t="s">
        <v>25</v>
      </c>
      <c r="D39" s="171" t="s">
        <v>381</v>
      </c>
      <c r="E39" s="70" t="s">
        <v>252</v>
      </c>
      <c r="F39" s="76" t="b">
        <v>0</v>
      </c>
      <c r="G39" s="76" t="b">
        <v>0</v>
      </c>
      <c r="H39" s="298" t="s">
        <v>106</v>
      </c>
      <c r="I39" s="202"/>
    </row>
    <row r="40" spans="1:11" ht="25.5">
      <c r="A40" s="547"/>
      <c r="B40" s="328" t="s">
        <v>770</v>
      </c>
      <c r="C40" s="169" t="s">
        <v>25</v>
      </c>
      <c r="D40" s="169" t="s">
        <v>770</v>
      </c>
      <c r="E40" s="87" t="s">
        <v>771</v>
      </c>
      <c r="F40" s="316" t="b">
        <v>0</v>
      </c>
      <c r="G40" s="316" t="b">
        <v>0</v>
      </c>
      <c r="H40" s="298" t="s">
        <v>106</v>
      </c>
      <c r="I40" s="202"/>
      <c r="K40" s="327"/>
    </row>
    <row r="41" spans="1:11" ht="63.75">
      <c r="A41" s="581" t="s">
        <v>772</v>
      </c>
      <c r="B41" s="329" t="s">
        <v>773</v>
      </c>
      <c r="C41" s="330" t="s">
        <v>774</v>
      </c>
      <c r="D41" s="331" t="s">
        <v>775</v>
      </c>
      <c r="E41" s="112" t="s">
        <v>378</v>
      </c>
      <c r="F41" s="176" t="b">
        <v>0</v>
      </c>
      <c r="G41" s="177" t="s">
        <v>151</v>
      </c>
      <c r="H41" s="332" t="s">
        <v>776</v>
      </c>
      <c r="I41" s="333"/>
      <c r="K41" s="333"/>
    </row>
    <row r="42" spans="1:11" ht="76.5">
      <c r="A42" s="557"/>
      <c r="B42" s="329" t="s">
        <v>777</v>
      </c>
      <c r="C42" s="330" t="s">
        <v>77</v>
      </c>
      <c r="D42" s="334" t="s">
        <v>778</v>
      </c>
      <c r="E42" s="112" t="s">
        <v>160</v>
      </c>
      <c r="F42" s="176" t="b">
        <v>0</v>
      </c>
      <c r="G42" s="177" t="s">
        <v>151</v>
      </c>
      <c r="H42" s="332" t="s">
        <v>779</v>
      </c>
      <c r="I42" s="335"/>
      <c r="K42" s="336"/>
    </row>
    <row r="43" spans="1:11" ht="12.75">
      <c r="A43" s="557"/>
      <c r="B43" s="173" t="s">
        <v>780</v>
      </c>
      <c r="C43" s="337" t="s">
        <v>77</v>
      </c>
      <c r="D43" s="338" t="s">
        <v>781</v>
      </c>
      <c r="E43" s="112" t="s">
        <v>341</v>
      </c>
      <c r="F43" s="176" t="b">
        <v>0</v>
      </c>
      <c r="G43" s="177" t="s">
        <v>151</v>
      </c>
      <c r="H43" s="339" t="s">
        <v>24</v>
      </c>
      <c r="I43" s="340"/>
      <c r="K43" s="340"/>
    </row>
    <row r="44" spans="1:11" ht="63.75">
      <c r="A44" s="557"/>
      <c r="B44" s="173" t="s">
        <v>782</v>
      </c>
      <c r="C44" s="337" t="s">
        <v>783</v>
      </c>
      <c r="D44" s="338" t="s">
        <v>782</v>
      </c>
      <c r="E44" s="112" t="s">
        <v>185</v>
      </c>
      <c r="F44" s="176" t="b">
        <v>0</v>
      </c>
      <c r="G44" s="177" t="s">
        <v>151</v>
      </c>
      <c r="H44" s="332" t="s">
        <v>784</v>
      </c>
      <c r="I44" s="341"/>
      <c r="K44" s="341"/>
    </row>
    <row r="45" spans="1:11" ht="12.75">
      <c r="A45" s="557"/>
      <c r="B45" s="173" t="s">
        <v>785</v>
      </c>
      <c r="C45" s="337" t="s">
        <v>783</v>
      </c>
      <c r="D45" s="342" t="s">
        <v>785</v>
      </c>
      <c r="E45" s="112" t="s">
        <v>37</v>
      </c>
      <c r="F45" s="176" t="b">
        <v>0</v>
      </c>
      <c r="G45" s="177" t="s">
        <v>151</v>
      </c>
      <c r="H45" s="339" t="s">
        <v>151</v>
      </c>
      <c r="I45" s="343"/>
    </row>
    <row r="46" spans="1:11" ht="12.75">
      <c r="A46" s="557"/>
      <c r="B46" s="173" t="s">
        <v>786</v>
      </c>
      <c r="C46" s="337" t="s">
        <v>77</v>
      </c>
      <c r="D46" s="338" t="s">
        <v>787</v>
      </c>
      <c r="E46" s="112" t="s">
        <v>341</v>
      </c>
      <c r="F46" s="176" t="b">
        <v>0</v>
      </c>
      <c r="G46" s="177" t="s">
        <v>151</v>
      </c>
      <c r="H46" s="339" t="s">
        <v>788</v>
      </c>
      <c r="I46" s="345"/>
      <c r="K46" s="345"/>
    </row>
    <row r="47" spans="1:11" ht="12.75">
      <c r="A47" s="557"/>
      <c r="B47" s="173" t="s">
        <v>789</v>
      </c>
      <c r="C47" s="337" t="s">
        <v>77</v>
      </c>
      <c r="D47" s="338" t="s">
        <v>790</v>
      </c>
      <c r="E47" s="112" t="s">
        <v>157</v>
      </c>
      <c r="F47" s="176" t="b">
        <v>0</v>
      </c>
      <c r="G47" s="177" t="s">
        <v>151</v>
      </c>
      <c r="H47" s="346" t="s">
        <v>791</v>
      </c>
      <c r="I47" s="347"/>
      <c r="K47" s="347"/>
    </row>
    <row r="48" spans="1:11" ht="12.75">
      <c r="A48" s="557"/>
      <c r="B48" s="173" t="s">
        <v>792</v>
      </c>
      <c r="C48" s="337" t="s">
        <v>77</v>
      </c>
      <c r="D48" s="338" t="s">
        <v>793</v>
      </c>
      <c r="E48" s="112" t="s">
        <v>341</v>
      </c>
      <c r="F48" s="176" t="b">
        <v>0</v>
      </c>
      <c r="G48" s="177" t="s">
        <v>151</v>
      </c>
      <c r="H48" s="346" t="s">
        <v>794</v>
      </c>
      <c r="I48" s="345"/>
      <c r="K48" s="345"/>
    </row>
    <row r="49" spans="1:11" ht="12.75">
      <c r="A49" s="557"/>
      <c r="B49" s="173" t="s">
        <v>795</v>
      </c>
      <c r="C49" s="337" t="s">
        <v>77</v>
      </c>
      <c r="D49" s="338" t="s">
        <v>796</v>
      </c>
      <c r="E49" s="112" t="s">
        <v>157</v>
      </c>
      <c r="F49" s="176" t="b">
        <v>0</v>
      </c>
      <c r="G49" s="177" t="s">
        <v>151</v>
      </c>
      <c r="H49" s="346" t="s">
        <v>797</v>
      </c>
      <c r="I49" s="345"/>
      <c r="K49" s="345"/>
    </row>
    <row r="50" spans="1:11" ht="12.75">
      <c r="A50" s="557"/>
      <c r="B50" s="173" t="s">
        <v>798</v>
      </c>
      <c r="C50" s="337" t="s">
        <v>77</v>
      </c>
      <c r="D50" s="338" t="s">
        <v>799</v>
      </c>
      <c r="E50" s="112" t="s">
        <v>157</v>
      </c>
      <c r="F50" s="176" t="b">
        <v>0</v>
      </c>
      <c r="G50" s="177" t="s">
        <v>151</v>
      </c>
      <c r="H50" s="346" t="s">
        <v>800</v>
      </c>
      <c r="I50" s="347"/>
      <c r="K50" s="121"/>
    </row>
    <row r="51" spans="1:11" ht="63.75">
      <c r="A51" s="557"/>
      <c r="B51" s="173" t="s">
        <v>148</v>
      </c>
      <c r="C51" s="174" t="s">
        <v>149</v>
      </c>
      <c r="D51" s="348" t="s">
        <v>148</v>
      </c>
      <c r="E51" s="112" t="s">
        <v>384</v>
      </c>
      <c r="F51" s="176" t="b">
        <v>0</v>
      </c>
      <c r="G51" s="177" t="s">
        <v>151</v>
      </c>
      <c r="H51" s="299" t="s">
        <v>513</v>
      </c>
      <c r="I51" s="349"/>
    </row>
    <row r="52" spans="1:11" ht="12.75">
      <c r="A52" s="557"/>
      <c r="B52" s="173" t="s">
        <v>801</v>
      </c>
      <c r="C52" s="174" t="s">
        <v>802</v>
      </c>
      <c r="D52" s="348" t="s">
        <v>801</v>
      </c>
      <c r="E52" s="112" t="s">
        <v>803</v>
      </c>
      <c r="F52" s="176" t="b">
        <v>0</v>
      </c>
      <c r="G52" s="177" t="s">
        <v>151</v>
      </c>
      <c r="H52" s="317" t="s">
        <v>804</v>
      </c>
      <c r="I52" s="349"/>
    </row>
    <row r="53" spans="1:11" ht="12.75">
      <c r="A53" s="561"/>
      <c r="B53" s="173" t="s">
        <v>805</v>
      </c>
      <c r="C53" s="174" t="s">
        <v>149</v>
      </c>
      <c r="D53" s="348" t="s">
        <v>805</v>
      </c>
      <c r="E53" s="112" t="s">
        <v>806</v>
      </c>
      <c r="F53" s="176" t="b">
        <v>0</v>
      </c>
      <c r="G53" s="177" t="s">
        <v>151</v>
      </c>
      <c r="H53" s="317" t="s">
        <v>804</v>
      </c>
      <c r="I53" s="349"/>
    </row>
    <row r="54" spans="1:11" ht="12.75">
      <c r="A54" s="228"/>
      <c r="B54" s="4"/>
      <c r="E54" s="265"/>
      <c r="F54" s="266"/>
      <c r="G54" s="266"/>
      <c r="H54" s="305"/>
      <c r="I54" s="268"/>
      <c r="K54" s="241"/>
    </row>
    <row r="55" spans="1:11" ht="12.75">
      <c r="A55" s="582" t="s">
        <v>853</v>
      </c>
      <c r="B55" s="358" t="s">
        <v>854</v>
      </c>
      <c r="C55" s="368" t="s">
        <v>885</v>
      </c>
      <c r="D55" s="369" t="s">
        <v>902</v>
      </c>
      <c r="E55" s="256"/>
      <c r="F55" s="271"/>
      <c r="G55" s="271"/>
      <c r="H55" s="305"/>
      <c r="I55" s="268"/>
      <c r="K55" s="241"/>
    </row>
    <row r="56" spans="1:11" ht="12.75">
      <c r="A56" s="583"/>
      <c r="B56" s="229" t="s">
        <v>30</v>
      </c>
      <c r="C56" s="360"/>
      <c r="E56" s="265"/>
      <c r="F56" s="271"/>
      <c r="G56" s="271"/>
      <c r="H56" s="305"/>
      <c r="I56" s="268"/>
      <c r="K56" s="241"/>
    </row>
    <row r="57" spans="1:11" ht="12.75">
      <c r="A57" s="583"/>
      <c r="B57" s="229" t="s">
        <v>35</v>
      </c>
      <c r="C57" s="361"/>
      <c r="G57" s="271"/>
      <c r="H57" s="305"/>
      <c r="I57" s="268"/>
      <c r="K57" s="241"/>
    </row>
    <row r="58" spans="1:11" ht="12.75">
      <c r="A58" s="583"/>
      <c r="B58" s="229" t="s">
        <v>857</v>
      </c>
      <c r="C58" s="361"/>
      <c r="G58" s="271"/>
      <c r="H58" s="305"/>
      <c r="I58" s="268"/>
      <c r="K58" s="241"/>
    </row>
    <row r="59" spans="1:11" ht="12.75">
      <c r="A59" s="362"/>
      <c r="B59" s="7" t="s">
        <v>858</v>
      </c>
      <c r="C59" s="361"/>
      <c r="G59" s="271"/>
      <c r="H59" s="305"/>
      <c r="I59" s="268"/>
      <c r="K59" s="241"/>
    </row>
    <row r="60" spans="1:11" ht="12.75">
      <c r="A60" s="362"/>
      <c r="B60" s="7" t="s">
        <v>859</v>
      </c>
      <c r="C60" s="361"/>
      <c r="G60" s="271"/>
      <c r="H60" s="305"/>
      <c r="I60" s="268"/>
      <c r="K60" s="241"/>
    </row>
    <row r="61" spans="1:11" ht="12.75">
      <c r="A61" s="362"/>
      <c r="B61" s="7" t="s">
        <v>860</v>
      </c>
      <c r="C61" s="361"/>
      <c r="G61" s="271"/>
      <c r="H61" s="305"/>
      <c r="I61" s="268"/>
      <c r="K61" s="241"/>
    </row>
    <row r="62" spans="1:11" ht="12.75">
      <c r="A62" s="362"/>
      <c r="B62" s="7" t="s">
        <v>861</v>
      </c>
      <c r="C62" s="361"/>
      <c r="E62" s="265"/>
      <c r="F62" s="271"/>
      <c r="G62" s="271"/>
      <c r="H62" s="305"/>
      <c r="I62" s="268"/>
      <c r="K62" s="241"/>
    </row>
    <row r="63" spans="1:11" ht="12.75">
      <c r="A63" s="363"/>
      <c r="B63" s="237" t="s">
        <v>862</v>
      </c>
      <c r="C63" s="238"/>
      <c r="E63" s="265"/>
      <c r="F63" s="271"/>
      <c r="G63" s="271"/>
      <c r="H63" s="305"/>
      <c r="I63" s="268"/>
      <c r="K63" s="241"/>
    </row>
    <row r="64" spans="1:11" ht="12.75">
      <c r="A64" s="3"/>
      <c r="B64" s="4"/>
      <c r="C64" s="241"/>
      <c r="E64" s="265"/>
      <c r="F64" s="271"/>
      <c r="G64" s="271"/>
      <c r="H64" s="305"/>
      <c r="I64" s="268"/>
      <c r="K64" s="241"/>
    </row>
    <row r="65" spans="1:11" ht="25.5">
      <c r="A65" s="1" t="s">
        <v>615</v>
      </c>
      <c r="B65" s="244"/>
      <c r="E65" s="265"/>
      <c r="F65" s="271"/>
      <c r="G65" s="271"/>
      <c r="H65" s="305"/>
      <c r="I65" s="268"/>
      <c r="K65" s="241"/>
    </row>
    <row r="66" spans="1:11" ht="12.75">
      <c r="E66" s="265"/>
      <c r="F66" s="271"/>
      <c r="G66" s="271"/>
      <c r="H66" s="305"/>
      <c r="I66" s="268"/>
      <c r="K66" s="241"/>
    </row>
    <row r="67" spans="1:11" ht="12.75">
      <c r="A67" s="247" t="s">
        <v>616</v>
      </c>
      <c r="B67" s="248" t="s">
        <v>617</v>
      </c>
      <c r="C67" s="249"/>
      <c r="E67" s="265"/>
      <c r="F67" s="271"/>
      <c r="G67" s="271"/>
      <c r="H67" s="305"/>
      <c r="I67" s="268"/>
      <c r="K67" s="241"/>
    </row>
    <row r="68" spans="1:11" ht="12.75">
      <c r="A68" s="250"/>
      <c r="B68" s="251" t="s">
        <v>618</v>
      </c>
      <c r="C68" s="252"/>
      <c r="D68" s="252"/>
      <c r="E68" s="280"/>
      <c r="F68" s="271"/>
      <c r="G68" s="271"/>
      <c r="H68" s="305"/>
      <c r="I68" s="268"/>
      <c r="K68" s="241"/>
    </row>
    <row r="69" spans="1:11" ht="12.75">
      <c r="A69" s="250"/>
      <c r="B69" s="256" t="s">
        <v>619</v>
      </c>
      <c r="C69" s="257"/>
      <c r="E69" s="265"/>
      <c r="F69" s="271"/>
      <c r="G69" s="271"/>
      <c r="H69" s="305"/>
      <c r="I69" s="268"/>
      <c r="K69" s="241"/>
    </row>
    <row r="70" spans="1:11" ht="12.75">
      <c r="A70" s="250"/>
      <c r="B70" s="256" t="s">
        <v>620</v>
      </c>
      <c r="C70" s="257"/>
      <c r="E70" s="265"/>
      <c r="F70" s="271"/>
      <c r="G70" s="271"/>
      <c r="H70" s="305"/>
      <c r="I70" s="268"/>
      <c r="K70" s="241"/>
    </row>
    <row r="71" spans="1:11" ht="12.75">
      <c r="A71" s="259"/>
      <c r="B71" s="260" t="s">
        <v>621</v>
      </c>
      <c r="C71" s="261"/>
      <c r="E71" s="265"/>
      <c r="F71" s="271"/>
      <c r="G71" s="271"/>
      <c r="H71" s="305"/>
      <c r="I71" s="268"/>
      <c r="K71" s="241"/>
    </row>
    <row r="72" spans="1:11" ht="12.75">
      <c r="A72" s="3"/>
      <c r="B72" s="4"/>
      <c r="E72" s="265"/>
      <c r="F72" s="271"/>
      <c r="G72" s="271"/>
      <c r="H72" s="305"/>
      <c r="I72" s="268"/>
      <c r="K72" s="241"/>
    </row>
    <row r="73" spans="1:11" ht="12.75">
      <c r="A73" s="3"/>
      <c r="B73" s="4"/>
      <c r="E73" s="265"/>
      <c r="F73" s="271"/>
      <c r="G73" s="271"/>
      <c r="H73" s="305"/>
      <c r="I73" s="268"/>
      <c r="K73" s="241"/>
    </row>
    <row r="74" spans="1:11" ht="12.75">
      <c r="A74" s="3"/>
      <c r="B74" s="4"/>
      <c r="E74" s="265"/>
      <c r="F74" s="271"/>
      <c r="G74" s="271"/>
      <c r="H74" s="305"/>
      <c r="I74" s="268"/>
      <c r="K74" s="241"/>
    </row>
    <row r="75" spans="1:11" ht="12.75">
      <c r="A75" s="3"/>
      <c r="B75" s="4"/>
      <c r="E75" s="265"/>
      <c r="F75" s="271"/>
      <c r="G75" s="271"/>
      <c r="H75" s="305"/>
      <c r="I75" s="268"/>
      <c r="K75" s="241"/>
    </row>
    <row r="76" spans="1:11" ht="12.75">
      <c r="A76" s="3"/>
      <c r="B76" s="4"/>
      <c r="E76" s="265"/>
      <c r="F76" s="271"/>
      <c r="G76" s="271"/>
      <c r="H76" s="305"/>
      <c r="I76" s="268"/>
      <c r="K76" s="241"/>
    </row>
    <row r="77" spans="1:11" ht="12.75">
      <c r="A77" s="3"/>
      <c r="B77" s="4"/>
      <c r="E77" s="265"/>
      <c r="F77" s="271"/>
      <c r="G77" s="271"/>
      <c r="H77" s="305"/>
      <c r="I77" s="268"/>
      <c r="K77" s="241"/>
    </row>
    <row r="78" spans="1:11" ht="12.75">
      <c r="A78" s="3"/>
      <c r="B78" s="4"/>
      <c r="E78" s="265"/>
      <c r="F78" s="271"/>
      <c r="G78" s="271"/>
      <c r="H78" s="305"/>
      <c r="I78" s="268"/>
      <c r="K78" s="241"/>
    </row>
    <row r="79" spans="1:11" ht="12.75">
      <c r="A79" s="3"/>
      <c r="B79" s="4"/>
      <c r="E79" s="265"/>
      <c r="F79" s="271"/>
      <c r="G79" s="271"/>
      <c r="H79" s="305"/>
      <c r="I79" s="268"/>
      <c r="K79" s="241"/>
    </row>
    <row r="80" spans="1:11" ht="12.75">
      <c r="A80" s="3"/>
      <c r="B80" s="4"/>
      <c r="E80" s="265"/>
      <c r="F80" s="271"/>
      <c r="G80" s="271"/>
      <c r="H80" s="305"/>
      <c r="I80" s="268"/>
      <c r="K80" s="241"/>
    </row>
    <row r="81" spans="1:11" ht="12.75">
      <c r="A81" s="3"/>
      <c r="B81" s="4"/>
      <c r="E81" s="265"/>
      <c r="F81" s="271"/>
      <c r="G81" s="271"/>
      <c r="H81" s="305"/>
      <c r="I81" s="268"/>
      <c r="K81" s="241"/>
    </row>
    <row r="82" spans="1:11" ht="12.75">
      <c r="A82" s="3"/>
      <c r="B82" s="4"/>
      <c r="E82" s="265"/>
      <c r="F82" s="271"/>
      <c r="G82" s="271"/>
      <c r="H82" s="305"/>
      <c r="I82" s="268"/>
      <c r="K82" s="241"/>
    </row>
    <row r="83" spans="1:11" ht="12.75">
      <c r="A83" s="3"/>
      <c r="B83" s="4"/>
      <c r="E83" s="265"/>
      <c r="F83" s="271"/>
      <c r="G83" s="271"/>
      <c r="H83" s="305"/>
      <c r="I83" s="268"/>
      <c r="K83" s="241"/>
    </row>
    <row r="84" spans="1:11" ht="12.75">
      <c r="A84" s="3"/>
      <c r="B84" s="4"/>
      <c r="E84" s="265"/>
      <c r="F84" s="271"/>
      <c r="G84" s="271"/>
      <c r="H84" s="305"/>
      <c r="I84" s="268"/>
      <c r="K84" s="241"/>
    </row>
    <row r="85" spans="1:11" ht="12.75">
      <c r="A85" s="3"/>
      <c r="B85" s="4"/>
      <c r="E85" s="265"/>
      <c r="F85" s="271"/>
      <c r="G85" s="271"/>
      <c r="H85" s="305"/>
      <c r="I85" s="268"/>
      <c r="K85" s="241"/>
    </row>
    <row r="86" spans="1:11" ht="12.75">
      <c r="A86" s="3"/>
      <c r="B86" s="4"/>
      <c r="E86" s="265"/>
      <c r="F86" s="271"/>
      <c r="G86" s="271"/>
      <c r="H86" s="305"/>
      <c r="I86" s="268"/>
      <c r="K86" s="241"/>
    </row>
    <row r="87" spans="1:11" ht="12.75">
      <c r="A87" s="3"/>
      <c r="B87" s="4"/>
      <c r="E87" s="265"/>
      <c r="F87" s="271"/>
      <c r="G87" s="271"/>
      <c r="H87" s="305"/>
      <c r="I87" s="268"/>
      <c r="K87" s="241"/>
    </row>
    <row r="88" spans="1:11" ht="12.75">
      <c r="A88" s="3"/>
      <c r="B88" s="4"/>
      <c r="E88" s="265"/>
      <c r="F88" s="271"/>
      <c r="G88" s="271"/>
      <c r="H88" s="305"/>
      <c r="I88" s="268"/>
      <c r="K88" s="241"/>
    </row>
    <row r="89" spans="1:11" ht="12.75">
      <c r="A89" s="3"/>
      <c r="B89" s="4"/>
      <c r="E89" s="265"/>
      <c r="F89" s="271"/>
      <c r="G89" s="271"/>
      <c r="H89" s="305"/>
      <c r="I89" s="268"/>
      <c r="K89" s="241"/>
    </row>
    <row r="90" spans="1:11" ht="12.75">
      <c r="A90" s="3"/>
      <c r="B90" s="4"/>
      <c r="E90" s="265"/>
      <c r="F90" s="271"/>
      <c r="G90" s="271"/>
      <c r="H90" s="305"/>
      <c r="I90" s="268"/>
      <c r="K90" s="241"/>
    </row>
    <row r="91" spans="1:11" ht="12.75">
      <c r="A91" s="3"/>
      <c r="B91" s="4"/>
      <c r="E91" s="265"/>
      <c r="F91" s="271"/>
      <c r="G91" s="271"/>
      <c r="H91" s="305"/>
      <c r="I91" s="268"/>
      <c r="K91" s="241"/>
    </row>
    <row r="92" spans="1:11" ht="12.75">
      <c r="A92" s="3"/>
      <c r="B92" s="4"/>
      <c r="E92" s="265"/>
      <c r="F92" s="271"/>
      <c r="G92" s="271"/>
      <c r="H92" s="305"/>
      <c r="I92" s="268"/>
      <c r="K92" s="241"/>
    </row>
    <row r="93" spans="1:11" ht="12.75">
      <c r="A93" s="3"/>
      <c r="B93" s="4"/>
      <c r="E93" s="265"/>
      <c r="F93" s="271"/>
      <c r="G93" s="271"/>
      <c r="H93" s="305"/>
      <c r="I93" s="268"/>
      <c r="K93" s="241"/>
    </row>
    <row r="94" spans="1:11" ht="12.75">
      <c r="A94" s="3"/>
      <c r="B94" s="4"/>
      <c r="E94" s="265"/>
      <c r="F94" s="271"/>
      <c r="G94" s="271"/>
      <c r="H94" s="305"/>
      <c r="I94" s="268"/>
      <c r="K94" s="241"/>
    </row>
    <row r="95" spans="1:11" ht="12.75">
      <c r="A95" s="3"/>
      <c r="B95" s="4"/>
      <c r="E95" s="265"/>
      <c r="F95" s="271"/>
      <c r="G95" s="271"/>
      <c r="H95" s="305"/>
      <c r="I95" s="268"/>
      <c r="K95" s="241"/>
    </row>
    <row r="96" spans="1:11" ht="12.75">
      <c r="A96" s="3"/>
      <c r="B96" s="4"/>
      <c r="E96" s="265"/>
      <c r="F96" s="271"/>
      <c r="G96" s="271"/>
      <c r="H96" s="305"/>
      <c r="I96" s="268"/>
      <c r="K96" s="241"/>
    </row>
    <row r="97" spans="1:11" ht="12.75">
      <c r="A97" s="3"/>
      <c r="B97" s="4"/>
      <c r="E97" s="265"/>
      <c r="F97" s="271"/>
      <c r="G97" s="271"/>
      <c r="H97" s="305"/>
      <c r="I97" s="268"/>
      <c r="K97" s="241"/>
    </row>
    <row r="98" spans="1:11" ht="12.75">
      <c r="A98" s="3"/>
      <c r="B98" s="4"/>
      <c r="E98" s="265"/>
      <c r="F98" s="271"/>
      <c r="G98" s="271"/>
      <c r="H98" s="305"/>
      <c r="I98" s="268"/>
      <c r="K98" s="241"/>
    </row>
    <row r="99" spans="1:11" ht="12.75">
      <c r="A99" s="3"/>
      <c r="B99" s="4"/>
      <c r="E99" s="265"/>
      <c r="F99" s="271"/>
      <c r="G99" s="271"/>
      <c r="H99" s="305"/>
      <c r="I99" s="268"/>
      <c r="K99" s="241"/>
    </row>
    <row r="100" spans="1:11" ht="12.75">
      <c r="A100" s="3"/>
      <c r="B100" s="4"/>
      <c r="E100" s="265"/>
      <c r="F100" s="271"/>
      <c r="G100" s="271"/>
      <c r="H100" s="305"/>
      <c r="I100" s="268"/>
      <c r="K100" s="241"/>
    </row>
    <row r="101" spans="1:11" ht="12.75">
      <c r="A101" s="3"/>
      <c r="B101" s="4"/>
      <c r="E101" s="265"/>
      <c r="F101" s="271"/>
      <c r="G101" s="271"/>
      <c r="H101" s="305"/>
      <c r="I101" s="268"/>
      <c r="K101" s="241"/>
    </row>
    <row r="102" spans="1:11" ht="12.75">
      <c r="A102" s="3"/>
      <c r="B102" s="4"/>
      <c r="E102" s="265"/>
      <c r="F102" s="271"/>
      <c r="G102" s="271"/>
      <c r="H102" s="305"/>
      <c r="I102" s="268"/>
      <c r="K102" s="241"/>
    </row>
    <row r="103" spans="1:11" ht="12.75">
      <c r="A103" s="3"/>
      <c r="B103" s="4"/>
      <c r="E103" s="265"/>
      <c r="F103" s="271"/>
      <c r="G103" s="271"/>
      <c r="H103" s="305"/>
      <c r="I103" s="268"/>
      <c r="K103" s="241"/>
    </row>
    <row r="104" spans="1:11" ht="12.75">
      <c r="A104" s="3"/>
      <c r="B104" s="4"/>
      <c r="E104" s="265"/>
      <c r="F104" s="271"/>
      <c r="G104" s="271"/>
      <c r="H104" s="305"/>
      <c r="I104" s="268"/>
      <c r="K104" s="241"/>
    </row>
    <row r="105" spans="1:11" ht="12.75">
      <c r="A105" s="3"/>
      <c r="B105" s="4"/>
      <c r="E105" s="265"/>
      <c r="F105" s="271"/>
      <c r="G105" s="271"/>
      <c r="H105" s="305"/>
      <c r="I105" s="268"/>
      <c r="K105" s="241"/>
    </row>
    <row r="106" spans="1:11" ht="12.75">
      <c r="A106" s="3"/>
      <c r="B106" s="4"/>
      <c r="E106" s="265"/>
      <c r="F106" s="271"/>
      <c r="G106" s="271"/>
      <c r="H106" s="305"/>
      <c r="I106" s="268"/>
      <c r="K106" s="241"/>
    </row>
    <row r="107" spans="1:11" ht="12.75">
      <c r="A107" s="3"/>
      <c r="B107" s="4"/>
      <c r="E107" s="265"/>
      <c r="F107" s="271"/>
      <c r="G107" s="271"/>
      <c r="H107" s="305"/>
      <c r="I107" s="268"/>
      <c r="K107" s="241"/>
    </row>
    <row r="108" spans="1:11" ht="12.75">
      <c r="A108" s="3"/>
      <c r="B108" s="4"/>
      <c r="E108" s="265"/>
      <c r="F108" s="271"/>
      <c r="G108" s="271"/>
      <c r="H108" s="305"/>
      <c r="I108" s="268"/>
      <c r="K108" s="241"/>
    </row>
    <row r="109" spans="1:11" ht="12.75">
      <c r="A109" s="3"/>
      <c r="B109" s="4"/>
      <c r="E109" s="265"/>
      <c r="F109" s="271"/>
      <c r="G109" s="271"/>
      <c r="H109" s="305"/>
      <c r="I109" s="268"/>
      <c r="K109" s="241"/>
    </row>
    <row r="110" spans="1:11" ht="12.75">
      <c r="A110" s="3"/>
      <c r="B110" s="4"/>
      <c r="E110" s="265"/>
      <c r="F110" s="271"/>
      <c r="G110" s="271"/>
      <c r="H110" s="305"/>
      <c r="I110" s="268"/>
      <c r="K110" s="241"/>
    </row>
    <row r="111" spans="1:11" ht="12.75">
      <c r="A111" s="3"/>
      <c r="B111" s="4"/>
      <c r="E111" s="265"/>
      <c r="F111" s="271"/>
      <c r="G111" s="271"/>
      <c r="H111" s="305"/>
      <c r="I111" s="268"/>
      <c r="K111" s="241"/>
    </row>
    <row r="112" spans="1:11" ht="12.75">
      <c r="A112" s="3"/>
      <c r="B112" s="4"/>
      <c r="E112" s="265"/>
      <c r="F112" s="271"/>
      <c r="G112" s="271"/>
      <c r="H112" s="305"/>
      <c r="I112" s="268"/>
      <c r="K112" s="241"/>
    </row>
    <row r="113" spans="1:11" ht="12.75">
      <c r="A113" s="3"/>
      <c r="B113" s="4"/>
      <c r="E113" s="265"/>
      <c r="F113" s="271"/>
      <c r="G113" s="271"/>
      <c r="H113" s="305"/>
      <c r="I113" s="268"/>
      <c r="K113" s="241"/>
    </row>
    <row r="114" spans="1:11" ht="12.75">
      <c r="A114" s="3"/>
      <c r="B114" s="4"/>
      <c r="E114" s="265"/>
      <c r="F114" s="271"/>
      <c r="G114" s="271"/>
      <c r="H114" s="305"/>
      <c r="I114" s="268"/>
      <c r="K114" s="241"/>
    </row>
    <row r="115" spans="1:11" ht="12.75">
      <c r="A115" s="3"/>
      <c r="B115" s="4"/>
      <c r="E115" s="265"/>
      <c r="F115" s="271"/>
      <c r="G115" s="271"/>
      <c r="H115" s="305"/>
      <c r="I115" s="268"/>
      <c r="K115" s="241"/>
    </row>
    <row r="116" spans="1:11" ht="12.75">
      <c r="A116" s="3"/>
      <c r="B116" s="4"/>
      <c r="E116" s="265"/>
      <c r="F116" s="271"/>
      <c r="G116" s="271"/>
      <c r="H116" s="305"/>
      <c r="I116" s="268"/>
      <c r="K116" s="241"/>
    </row>
    <row r="117" spans="1:11" ht="12.75">
      <c r="A117" s="3"/>
      <c r="B117" s="4"/>
      <c r="E117" s="265"/>
      <c r="F117" s="271"/>
      <c r="G117" s="271"/>
      <c r="H117" s="305"/>
      <c r="I117" s="268"/>
      <c r="K117" s="241"/>
    </row>
    <row r="118" spans="1:11" ht="12.75">
      <c r="A118" s="3"/>
      <c r="B118" s="4"/>
      <c r="E118" s="265"/>
      <c r="F118" s="271"/>
      <c r="G118" s="271"/>
      <c r="H118" s="305"/>
      <c r="I118" s="268"/>
      <c r="K118" s="241"/>
    </row>
    <row r="119" spans="1:11" ht="12.75">
      <c r="A119" s="3"/>
      <c r="B119" s="4"/>
      <c r="E119" s="265"/>
      <c r="F119" s="271"/>
      <c r="G119" s="271"/>
      <c r="H119" s="305"/>
      <c r="I119" s="268"/>
      <c r="K119" s="241"/>
    </row>
    <row r="120" spans="1:11" ht="12.75">
      <c r="A120" s="3"/>
      <c r="B120" s="4"/>
      <c r="E120" s="265"/>
      <c r="F120" s="271"/>
      <c r="G120" s="271"/>
      <c r="H120" s="305"/>
      <c r="I120" s="268"/>
      <c r="K120" s="241"/>
    </row>
    <row r="121" spans="1:11" ht="12.75">
      <c r="A121" s="3"/>
      <c r="B121" s="4"/>
      <c r="E121" s="265"/>
      <c r="F121" s="271"/>
      <c r="G121" s="271"/>
      <c r="H121" s="305"/>
      <c r="I121" s="268"/>
      <c r="K121" s="241"/>
    </row>
    <row r="122" spans="1:11" ht="12.75">
      <c r="A122" s="3"/>
      <c r="B122" s="4"/>
      <c r="E122" s="265"/>
      <c r="F122" s="271"/>
      <c r="G122" s="271"/>
      <c r="H122" s="305"/>
      <c r="I122" s="268"/>
      <c r="K122" s="241"/>
    </row>
    <row r="123" spans="1:11" ht="12.75">
      <c r="A123" s="3"/>
      <c r="B123" s="4"/>
      <c r="E123" s="265"/>
      <c r="F123" s="286"/>
      <c r="G123" s="287"/>
      <c r="H123" s="305"/>
      <c r="I123" s="268"/>
      <c r="K123" s="241"/>
    </row>
    <row r="124" spans="1:11" ht="12.75">
      <c r="A124" s="3"/>
      <c r="B124" s="4"/>
      <c r="E124" s="265"/>
      <c r="F124" s="288"/>
      <c r="G124" s="287"/>
      <c r="H124" s="305"/>
      <c r="I124" s="268"/>
      <c r="K124" s="241"/>
    </row>
    <row r="125" spans="1:11" ht="12.75">
      <c r="A125" s="3"/>
      <c r="B125" s="4"/>
      <c r="E125" s="265"/>
      <c r="F125" s="288"/>
      <c r="G125" s="287"/>
      <c r="H125" s="305"/>
      <c r="I125" s="268"/>
      <c r="K125" s="241"/>
    </row>
    <row r="126" spans="1:11" ht="12.75">
      <c r="A126" s="3"/>
      <c r="B126" s="4"/>
      <c r="E126" s="265"/>
      <c r="F126" s="288"/>
      <c r="G126" s="287"/>
      <c r="H126" s="305"/>
      <c r="I126" s="268"/>
      <c r="K126" s="241"/>
    </row>
    <row r="127" spans="1:11" ht="12.75">
      <c r="A127" s="3"/>
      <c r="B127" s="4"/>
      <c r="E127" s="265"/>
      <c r="F127" s="288"/>
      <c r="G127" s="287"/>
      <c r="H127" s="305"/>
      <c r="I127" s="268"/>
      <c r="K127" s="241"/>
    </row>
    <row r="128" spans="1:11" ht="12.75">
      <c r="A128" s="3"/>
      <c r="B128" s="4"/>
      <c r="E128" s="265"/>
      <c r="F128" s="288"/>
      <c r="G128" s="287"/>
      <c r="H128" s="305"/>
      <c r="I128" s="268"/>
      <c r="K128" s="241"/>
    </row>
    <row r="129" spans="1:11" ht="12.75">
      <c r="A129" s="3"/>
      <c r="B129" s="4"/>
      <c r="E129" s="265"/>
      <c r="F129" s="288"/>
      <c r="G129" s="287"/>
      <c r="H129" s="305"/>
      <c r="I129" s="268"/>
      <c r="K129" s="241"/>
    </row>
    <row r="130" spans="1:11" ht="12.75">
      <c r="A130" s="3"/>
      <c r="B130" s="4"/>
      <c r="E130" s="265"/>
      <c r="F130" s="288"/>
      <c r="G130" s="287"/>
      <c r="H130" s="305"/>
      <c r="I130" s="268"/>
      <c r="K130" s="241"/>
    </row>
    <row r="131" spans="1:11" ht="12.75">
      <c r="A131" s="3"/>
      <c r="B131" s="4"/>
      <c r="E131" s="265"/>
      <c r="F131" s="288"/>
      <c r="G131" s="287"/>
      <c r="H131" s="305"/>
      <c r="I131" s="268"/>
      <c r="K131" s="241"/>
    </row>
    <row r="132" spans="1:11" ht="12.75">
      <c r="A132" s="3"/>
      <c r="B132" s="4"/>
      <c r="E132" s="265"/>
      <c r="F132" s="288"/>
      <c r="G132" s="287"/>
      <c r="H132" s="305"/>
      <c r="I132" s="268"/>
      <c r="K132" s="241"/>
    </row>
    <row r="133" spans="1:11" ht="12.75">
      <c r="A133" s="3"/>
      <c r="B133" s="4"/>
      <c r="E133" s="265"/>
      <c r="F133" s="288"/>
      <c r="G133" s="287"/>
      <c r="H133" s="305"/>
      <c r="I133" s="268"/>
      <c r="K133" s="241"/>
    </row>
    <row r="134" spans="1:11" ht="12.75">
      <c r="A134" s="3"/>
      <c r="B134" s="4"/>
      <c r="E134" s="265"/>
      <c r="F134" s="288"/>
      <c r="G134" s="287"/>
      <c r="H134" s="305"/>
      <c r="I134" s="268"/>
      <c r="K134" s="241"/>
    </row>
    <row r="135" spans="1:11" ht="12.75">
      <c r="A135" s="3"/>
      <c r="B135" s="4"/>
      <c r="E135" s="265"/>
      <c r="F135" s="288"/>
      <c r="G135" s="287"/>
      <c r="H135" s="305"/>
      <c r="I135" s="268"/>
      <c r="K135" s="241"/>
    </row>
    <row r="136" spans="1:11" ht="12.75">
      <c r="A136" s="3"/>
      <c r="B136" s="4"/>
      <c r="E136" s="265"/>
      <c r="F136" s="288"/>
      <c r="G136" s="287"/>
      <c r="H136" s="305"/>
      <c r="I136" s="268"/>
      <c r="K136" s="241"/>
    </row>
    <row r="137" spans="1:11" ht="12.75">
      <c r="A137" s="3"/>
      <c r="B137" s="4"/>
      <c r="E137" s="265"/>
      <c r="F137" s="288"/>
      <c r="G137" s="287"/>
      <c r="H137" s="305"/>
      <c r="I137" s="268"/>
      <c r="K137" s="241"/>
    </row>
    <row r="138" spans="1:11" ht="12.75">
      <c r="A138" s="3"/>
      <c r="B138" s="4"/>
      <c r="E138" s="265"/>
      <c r="F138" s="288"/>
      <c r="G138" s="287"/>
      <c r="H138" s="305"/>
      <c r="I138" s="268"/>
      <c r="K138" s="241"/>
    </row>
    <row r="139" spans="1:11" ht="12.75">
      <c r="A139" s="3"/>
      <c r="B139" s="4"/>
      <c r="E139" s="265"/>
      <c r="F139" s="288"/>
      <c r="G139" s="287"/>
      <c r="H139" s="305"/>
      <c r="I139" s="268"/>
      <c r="K139" s="241"/>
    </row>
    <row r="140" spans="1:11" ht="12.75">
      <c r="A140" s="3"/>
      <c r="B140" s="4"/>
      <c r="E140" s="265"/>
      <c r="F140" s="288"/>
      <c r="G140" s="287"/>
      <c r="H140" s="305"/>
      <c r="I140" s="268"/>
      <c r="K140" s="241"/>
    </row>
    <row r="141" spans="1:11" ht="12.75">
      <c r="A141" s="3"/>
      <c r="B141" s="4"/>
      <c r="E141" s="265"/>
      <c r="F141" s="288"/>
      <c r="G141" s="287"/>
      <c r="H141" s="305"/>
      <c r="I141" s="268"/>
      <c r="K141" s="241"/>
    </row>
    <row r="142" spans="1:11" ht="12.75">
      <c r="A142" s="3"/>
      <c r="B142" s="4"/>
      <c r="E142" s="265"/>
      <c r="F142" s="288"/>
      <c r="G142" s="287"/>
      <c r="H142" s="305"/>
      <c r="I142" s="268"/>
      <c r="K142" s="241"/>
    </row>
    <row r="143" spans="1:11" ht="12.75">
      <c r="A143" s="3"/>
      <c r="B143" s="4"/>
      <c r="E143" s="265"/>
      <c r="F143" s="288"/>
      <c r="G143" s="287"/>
      <c r="H143" s="305"/>
      <c r="I143" s="268"/>
      <c r="K143" s="241"/>
    </row>
    <row r="144" spans="1:11" ht="12.75">
      <c r="A144" s="3"/>
      <c r="B144" s="4"/>
      <c r="E144" s="265"/>
      <c r="F144" s="288"/>
      <c r="G144" s="287"/>
      <c r="H144" s="305"/>
      <c r="I144" s="268"/>
      <c r="K144" s="241"/>
    </row>
    <row r="145" spans="1:11" ht="12.75">
      <c r="A145" s="3"/>
      <c r="B145" s="4"/>
      <c r="E145" s="265"/>
      <c r="F145" s="288"/>
      <c r="G145" s="287"/>
      <c r="H145" s="305"/>
      <c r="I145" s="268"/>
      <c r="K145" s="241"/>
    </row>
    <row r="146" spans="1:11" ht="12.75">
      <c r="A146" s="3"/>
      <c r="B146" s="4"/>
      <c r="E146" s="265"/>
      <c r="F146" s="288"/>
      <c r="G146" s="287"/>
      <c r="H146" s="305"/>
      <c r="I146" s="268"/>
      <c r="K146" s="241"/>
    </row>
    <row r="147" spans="1:11" ht="12.75">
      <c r="A147" s="3"/>
      <c r="B147" s="4"/>
      <c r="E147" s="265"/>
      <c r="F147" s="288"/>
      <c r="G147" s="287"/>
      <c r="H147" s="305"/>
      <c r="I147" s="268"/>
      <c r="K147" s="241"/>
    </row>
    <row r="148" spans="1:11" ht="12.75">
      <c r="A148" s="3"/>
      <c r="B148" s="4"/>
      <c r="E148" s="265"/>
      <c r="F148" s="288"/>
      <c r="G148" s="287"/>
      <c r="H148" s="305"/>
      <c r="I148" s="268"/>
      <c r="K148" s="241"/>
    </row>
    <row r="149" spans="1:11" ht="12.75">
      <c r="A149" s="3"/>
      <c r="B149" s="4"/>
      <c r="E149" s="265"/>
      <c r="F149" s="288"/>
      <c r="G149" s="287"/>
      <c r="H149" s="305"/>
      <c r="I149" s="268"/>
      <c r="K149" s="241"/>
    </row>
    <row r="150" spans="1:11" ht="12.75">
      <c r="A150" s="3"/>
      <c r="B150" s="4"/>
      <c r="E150" s="265"/>
      <c r="F150" s="288"/>
      <c r="G150" s="287"/>
      <c r="H150" s="305"/>
      <c r="I150" s="268"/>
      <c r="K150" s="241"/>
    </row>
    <row r="151" spans="1:11" ht="12.75">
      <c r="A151" s="3"/>
      <c r="B151" s="4"/>
      <c r="E151" s="265"/>
      <c r="F151" s="288"/>
      <c r="G151" s="287"/>
      <c r="H151" s="305"/>
      <c r="I151" s="268"/>
      <c r="K151" s="241"/>
    </row>
    <row r="152" spans="1:11" ht="12.75">
      <c r="A152" s="3"/>
      <c r="B152" s="4"/>
      <c r="E152" s="265"/>
      <c r="F152" s="288"/>
      <c r="G152" s="287"/>
      <c r="H152" s="305"/>
      <c r="I152" s="268"/>
      <c r="K152" s="241"/>
    </row>
    <row r="153" spans="1:11" ht="12.75">
      <c r="A153" s="3"/>
      <c r="B153" s="4"/>
      <c r="E153" s="265"/>
      <c r="F153" s="288"/>
      <c r="G153" s="287"/>
      <c r="H153" s="305"/>
      <c r="I153" s="268"/>
      <c r="K153" s="241"/>
    </row>
    <row r="154" spans="1:11" ht="12.75">
      <c r="A154" s="3"/>
      <c r="B154" s="4"/>
      <c r="E154" s="265"/>
      <c r="F154" s="288"/>
      <c r="G154" s="287"/>
      <c r="H154" s="305"/>
      <c r="I154" s="268"/>
      <c r="K154" s="241"/>
    </row>
    <row r="155" spans="1:11" ht="12.75">
      <c r="A155" s="3"/>
      <c r="B155" s="4"/>
      <c r="E155" s="265"/>
      <c r="F155" s="288"/>
      <c r="G155" s="287"/>
      <c r="H155" s="305"/>
      <c r="I155" s="268"/>
      <c r="K155" s="241"/>
    </row>
    <row r="156" spans="1:11" ht="12.75">
      <c r="A156" s="3"/>
      <c r="B156" s="4"/>
      <c r="E156" s="265"/>
      <c r="F156" s="288"/>
      <c r="G156" s="287"/>
      <c r="H156" s="305"/>
      <c r="I156" s="268"/>
      <c r="K156" s="241"/>
    </row>
    <row r="157" spans="1:11" ht="12.75">
      <c r="A157" s="3"/>
      <c r="B157" s="4"/>
      <c r="E157" s="265"/>
      <c r="F157" s="288"/>
      <c r="G157" s="287"/>
      <c r="H157" s="305"/>
      <c r="I157" s="268"/>
      <c r="K157" s="241"/>
    </row>
    <row r="158" spans="1:11" ht="12.75">
      <c r="A158" s="3"/>
      <c r="B158" s="4"/>
      <c r="E158" s="265"/>
      <c r="F158" s="288"/>
      <c r="G158" s="287"/>
      <c r="H158" s="305"/>
      <c r="I158" s="268"/>
      <c r="K158" s="241"/>
    </row>
    <row r="159" spans="1:11" ht="12.75">
      <c r="A159" s="3"/>
      <c r="B159" s="4"/>
      <c r="E159" s="265"/>
      <c r="F159" s="288"/>
      <c r="G159" s="287"/>
      <c r="H159" s="305"/>
      <c r="I159" s="268"/>
      <c r="K159" s="241"/>
    </row>
    <row r="160" spans="1:11" ht="12.75">
      <c r="A160" s="3"/>
      <c r="B160" s="4"/>
      <c r="E160" s="265"/>
      <c r="F160" s="288"/>
      <c r="G160" s="287"/>
      <c r="H160" s="305"/>
      <c r="I160" s="268"/>
      <c r="K160" s="241"/>
    </row>
    <row r="161" spans="1:11" ht="12.75">
      <c r="A161" s="3"/>
      <c r="B161" s="4"/>
      <c r="E161" s="265"/>
      <c r="F161" s="288"/>
      <c r="G161" s="287"/>
      <c r="H161" s="305"/>
      <c r="I161" s="268"/>
      <c r="K161" s="241"/>
    </row>
    <row r="162" spans="1:11" ht="12.75">
      <c r="A162" s="3"/>
      <c r="B162" s="4"/>
      <c r="E162" s="265"/>
      <c r="F162" s="288"/>
      <c r="G162" s="287"/>
      <c r="H162" s="305"/>
      <c r="I162" s="268"/>
      <c r="K162" s="241"/>
    </row>
    <row r="163" spans="1:11" ht="12.75">
      <c r="A163" s="3"/>
      <c r="B163" s="4"/>
      <c r="E163" s="265"/>
      <c r="F163" s="288"/>
      <c r="G163" s="287"/>
      <c r="H163" s="305"/>
      <c r="I163" s="268"/>
      <c r="K163" s="241"/>
    </row>
    <row r="164" spans="1:11" ht="12.75">
      <c r="A164" s="3"/>
      <c r="B164" s="4"/>
      <c r="E164" s="265"/>
      <c r="F164" s="288"/>
      <c r="G164" s="287"/>
      <c r="H164" s="305"/>
      <c r="I164" s="268"/>
      <c r="K164" s="241"/>
    </row>
    <row r="165" spans="1:11" ht="12.75">
      <c r="A165" s="3"/>
      <c r="B165" s="4"/>
      <c r="E165" s="265"/>
      <c r="F165" s="288"/>
      <c r="G165" s="287"/>
      <c r="H165" s="305"/>
      <c r="I165" s="268"/>
      <c r="K165" s="241"/>
    </row>
    <row r="166" spans="1:11" ht="12.75">
      <c r="A166" s="3"/>
      <c r="B166" s="4"/>
      <c r="E166" s="265"/>
      <c r="F166" s="288"/>
      <c r="G166" s="287"/>
      <c r="H166" s="305"/>
      <c r="I166" s="268"/>
      <c r="K166" s="241"/>
    </row>
    <row r="167" spans="1:11" ht="12.75">
      <c r="A167" s="3"/>
      <c r="B167" s="4"/>
      <c r="E167" s="265"/>
      <c r="F167" s="288"/>
      <c r="G167" s="287"/>
      <c r="H167" s="305"/>
      <c r="I167" s="268"/>
      <c r="K167" s="241"/>
    </row>
    <row r="168" spans="1:11" ht="12.75">
      <c r="A168" s="3"/>
      <c r="B168" s="4"/>
      <c r="E168" s="265"/>
      <c r="F168" s="288"/>
      <c r="G168" s="287"/>
      <c r="H168" s="305"/>
      <c r="I168" s="268"/>
      <c r="K168" s="241"/>
    </row>
    <row r="169" spans="1:11" ht="12.75">
      <c r="A169" s="3"/>
      <c r="B169" s="4"/>
      <c r="E169" s="265"/>
      <c r="F169" s="288"/>
      <c r="G169" s="287"/>
      <c r="H169" s="305"/>
      <c r="I169" s="268"/>
      <c r="K169" s="241"/>
    </row>
    <row r="170" spans="1:11" ht="12.75">
      <c r="A170" s="3"/>
      <c r="B170" s="4"/>
      <c r="E170" s="265"/>
      <c r="F170" s="288"/>
      <c r="G170" s="287"/>
      <c r="H170" s="305"/>
      <c r="I170" s="268"/>
      <c r="K170" s="241"/>
    </row>
    <row r="171" spans="1:11" ht="12.75">
      <c r="A171" s="3"/>
      <c r="B171" s="4"/>
      <c r="E171" s="265"/>
      <c r="F171" s="288"/>
      <c r="G171" s="287"/>
      <c r="H171" s="305"/>
      <c r="I171" s="268"/>
      <c r="K171" s="241"/>
    </row>
    <row r="172" spans="1:11" ht="12.75">
      <c r="A172" s="3"/>
      <c r="B172" s="4"/>
      <c r="E172" s="265"/>
      <c r="F172" s="288"/>
      <c r="G172" s="287"/>
      <c r="H172" s="305"/>
      <c r="I172" s="268"/>
      <c r="K172" s="241"/>
    </row>
    <row r="173" spans="1:11" ht="12.75">
      <c r="A173" s="3"/>
      <c r="B173" s="4"/>
      <c r="E173" s="265"/>
      <c r="F173" s="288"/>
      <c r="G173" s="287"/>
      <c r="H173" s="305"/>
      <c r="I173" s="268"/>
      <c r="K173" s="241"/>
    </row>
    <row r="174" spans="1:11" ht="12.75">
      <c r="A174" s="3"/>
      <c r="B174" s="4"/>
      <c r="E174" s="265"/>
      <c r="F174" s="288"/>
      <c r="G174" s="287"/>
      <c r="H174" s="305"/>
      <c r="I174" s="268"/>
      <c r="K174" s="241"/>
    </row>
    <row r="175" spans="1:11" ht="12.75">
      <c r="A175" s="3"/>
      <c r="B175" s="4"/>
      <c r="E175" s="265"/>
      <c r="F175" s="288"/>
      <c r="G175" s="287"/>
      <c r="H175" s="305"/>
      <c r="I175" s="268"/>
      <c r="K175" s="241"/>
    </row>
    <row r="176" spans="1:11" ht="12.75">
      <c r="A176" s="3"/>
      <c r="B176" s="4"/>
      <c r="E176" s="265"/>
      <c r="F176" s="288"/>
      <c r="G176" s="287"/>
      <c r="H176" s="305"/>
      <c r="I176" s="268"/>
      <c r="K176" s="241"/>
    </row>
    <row r="177" spans="1:11" ht="12.75">
      <c r="A177" s="3"/>
      <c r="B177" s="4"/>
      <c r="E177" s="265"/>
      <c r="F177" s="288"/>
      <c r="G177" s="287"/>
      <c r="H177" s="305"/>
      <c r="I177" s="268"/>
      <c r="K177" s="241"/>
    </row>
    <row r="178" spans="1:11" ht="12.75">
      <c r="A178" s="3"/>
      <c r="B178" s="4"/>
      <c r="E178" s="265"/>
      <c r="F178" s="288"/>
      <c r="G178" s="287"/>
      <c r="H178" s="305"/>
      <c r="I178" s="268"/>
      <c r="K178" s="241"/>
    </row>
    <row r="179" spans="1:11" ht="12.75">
      <c r="A179" s="3"/>
      <c r="B179" s="4"/>
      <c r="E179" s="265"/>
      <c r="F179" s="288"/>
      <c r="G179" s="287"/>
      <c r="H179" s="305"/>
      <c r="I179" s="268"/>
      <c r="K179" s="241"/>
    </row>
    <row r="180" spans="1:11" ht="12.75">
      <c r="A180" s="3"/>
      <c r="B180" s="4"/>
      <c r="E180" s="265"/>
      <c r="F180" s="288"/>
      <c r="G180" s="287"/>
      <c r="H180" s="305"/>
      <c r="I180" s="268"/>
      <c r="K180" s="241"/>
    </row>
    <row r="181" spans="1:11" ht="12.75">
      <c r="A181" s="3"/>
      <c r="B181" s="4"/>
      <c r="E181" s="265"/>
      <c r="F181" s="288"/>
      <c r="G181" s="287"/>
      <c r="H181" s="305"/>
      <c r="I181" s="268"/>
      <c r="K181" s="241"/>
    </row>
    <row r="182" spans="1:11" ht="12.75">
      <c r="A182" s="3"/>
      <c r="B182" s="4"/>
      <c r="E182" s="265"/>
      <c r="F182" s="288"/>
      <c r="G182" s="287"/>
      <c r="H182" s="305"/>
      <c r="I182" s="268"/>
      <c r="K182" s="241"/>
    </row>
    <row r="183" spans="1:11" ht="12.75">
      <c r="A183" s="3"/>
      <c r="B183" s="4"/>
      <c r="E183" s="265"/>
      <c r="F183" s="288"/>
      <c r="G183" s="287"/>
      <c r="H183" s="305"/>
      <c r="I183" s="268"/>
      <c r="K183" s="241"/>
    </row>
    <row r="184" spans="1:11" ht="12.75">
      <c r="A184" s="3"/>
      <c r="B184" s="4"/>
      <c r="E184" s="265"/>
      <c r="F184" s="288"/>
      <c r="G184" s="287"/>
      <c r="H184" s="305"/>
      <c r="I184" s="268"/>
      <c r="K184" s="241"/>
    </row>
    <row r="185" spans="1:11" ht="12.75">
      <c r="A185" s="3"/>
      <c r="B185" s="4"/>
      <c r="E185" s="265"/>
      <c r="F185" s="288"/>
      <c r="G185" s="287"/>
      <c r="H185" s="305"/>
      <c r="I185" s="268"/>
      <c r="K185" s="241"/>
    </row>
    <row r="186" spans="1:11" ht="12.75">
      <c r="A186" s="3"/>
      <c r="B186" s="4"/>
      <c r="E186" s="265"/>
      <c r="F186" s="288"/>
      <c r="G186" s="287"/>
      <c r="H186" s="305"/>
      <c r="I186" s="268"/>
      <c r="K186" s="241"/>
    </row>
    <row r="187" spans="1:11" ht="12.75">
      <c r="A187" s="3"/>
      <c r="B187" s="4"/>
      <c r="E187" s="265"/>
      <c r="F187" s="288"/>
      <c r="G187" s="287"/>
      <c r="H187" s="305"/>
      <c r="I187" s="268"/>
      <c r="K187" s="241"/>
    </row>
    <row r="188" spans="1:11" ht="12.75">
      <c r="A188" s="3"/>
      <c r="B188" s="4"/>
      <c r="E188" s="265"/>
      <c r="F188" s="288"/>
      <c r="G188" s="287"/>
      <c r="H188" s="305"/>
      <c r="I188" s="268"/>
      <c r="K188" s="241"/>
    </row>
    <row r="189" spans="1:11" ht="12.75">
      <c r="A189" s="3"/>
      <c r="B189" s="4"/>
      <c r="E189" s="265"/>
      <c r="F189" s="288"/>
      <c r="G189" s="287"/>
      <c r="H189" s="305"/>
      <c r="I189" s="268"/>
      <c r="K189" s="241"/>
    </row>
    <row r="190" spans="1:11" ht="12.75">
      <c r="A190" s="3"/>
      <c r="B190" s="4"/>
      <c r="E190" s="265"/>
      <c r="F190" s="288"/>
      <c r="G190" s="287"/>
      <c r="H190" s="305"/>
      <c r="I190" s="268"/>
      <c r="K190" s="241"/>
    </row>
    <row r="191" spans="1:11" ht="12.75">
      <c r="A191" s="3"/>
      <c r="B191" s="4"/>
      <c r="E191" s="265"/>
      <c r="F191" s="288"/>
      <c r="G191" s="287"/>
      <c r="H191" s="305"/>
      <c r="I191" s="268"/>
      <c r="K191" s="241"/>
    </row>
    <row r="192" spans="1:11" ht="12.75">
      <c r="A192" s="3"/>
      <c r="B192" s="4"/>
      <c r="E192" s="265"/>
      <c r="F192" s="288"/>
      <c r="G192" s="287"/>
      <c r="H192" s="305"/>
      <c r="I192" s="268"/>
      <c r="K192" s="241"/>
    </row>
    <row r="193" spans="1:11" ht="12.75">
      <c r="A193" s="3"/>
      <c r="B193" s="4"/>
      <c r="E193" s="265"/>
      <c r="F193" s="288"/>
      <c r="G193" s="287"/>
      <c r="H193" s="305"/>
      <c r="I193" s="268"/>
      <c r="K193" s="241"/>
    </row>
    <row r="194" spans="1:11" ht="12.75">
      <c r="A194" s="3"/>
      <c r="B194" s="4"/>
      <c r="E194" s="265"/>
      <c r="F194" s="288"/>
      <c r="G194" s="287"/>
      <c r="H194" s="305"/>
      <c r="I194" s="268"/>
      <c r="K194" s="241"/>
    </row>
    <row r="195" spans="1:11" ht="12.75">
      <c r="A195" s="3"/>
      <c r="B195" s="4"/>
      <c r="E195" s="265"/>
      <c r="F195" s="288"/>
      <c r="G195" s="287"/>
      <c r="H195" s="305"/>
      <c r="I195" s="268"/>
      <c r="K195" s="241"/>
    </row>
    <row r="196" spans="1:11" ht="12.75">
      <c r="A196" s="3"/>
      <c r="B196" s="4"/>
      <c r="E196" s="265"/>
      <c r="F196" s="288"/>
      <c r="G196" s="287"/>
      <c r="H196" s="305"/>
      <c r="I196" s="268"/>
      <c r="K196" s="241"/>
    </row>
    <row r="197" spans="1:11" ht="12.75">
      <c r="A197" s="3"/>
      <c r="B197" s="4"/>
      <c r="E197" s="265"/>
      <c r="F197" s="288"/>
      <c r="G197" s="287"/>
      <c r="H197" s="305"/>
      <c r="I197" s="268"/>
      <c r="K197" s="241"/>
    </row>
    <row r="198" spans="1:11" ht="12.75">
      <c r="A198" s="3"/>
      <c r="B198" s="4"/>
      <c r="E198" s="265"/>
      <c r="F198" s="288"/>
      <c r="G198" s="287"/>
      <c r="H198" s="305"/>
      <c r="I198" s="268"/>
      <c r="K198" s="241"/>
    </row>
    <row r="199" spans="1:11" ht="12.75">
      <c r="A199" s="3"/>
      <c r="B199" s="4"/>
      <c r="E199" s="265"/>
      <c r="F199" s="288"/>
      <c r="G199" s="287"/>
      <c r="H199" s="305"/>
      <c r="I199" s="268"/>
      <c r="K199" s="241"/>
    </row>
    <row r="200" spans="1:11" ht="12.75">
      <c r="A200" s="3"/>
      <c r="B200" s="4"/>
      <c r="E200" s="265"/>
      <c r="F200" s="288"/>
      <c r="G200" s="287"/>
      <c r="H200" s="305"/>
      <c r="I200" s="268"/>
      <c r="K200" s="241"/>
    </row>
    <row r="201" spans="1:11" ht="12.75">
      <c r="A201" s="3"/>
      <c r="B201" s="4"/>
      <c r="E201" s="265"/>
      <c r="F201" s="288"/>
      <c r="G201" s="287"/>
      <c r="H201" s="305"/>
      <c r="I201" s="268"/>
      <c r="K201" s="241"/>
    </row>
    <row r="202" spans="1:11" ht="12.75">
      <c r="A202" s="3"/>
      <c r="B202" s="4"/>
      <c r="E202" s="265"/>
      <c r="F202" s="288"/>
      <c r="G202" s="287"/>
      <c r="H202" s="305"/>
      <c r="I202" s="268"/>
      <c r="K202" s="241"/>
    </row>
    <row r="203" spans="1:11" ht="12.75">
      <c r="A203" s="3"/>
      <c r="B203" s="4"/>
      <c r="E203" s="265"/>
      <c r="F203" s="288"/>
      <c r="G203" s="287"/>
      <c r="H203" s="305"/>
      <c r="I203" s="268"/>
      <c r="K203" s="241"/>
    </row>
    <row r="204" spans="1:11" ht="12.75">
      <c r="A204" s="3"/>
      <c r="B204" s="4"/>
      <c r="E204" s="265"/>
      <c r="F204" s="288"/>
      <c r="G204" s="287"/>
      <c r="H204" s="305"/>
      <c r="I204" s="268"/>
      <c r="K204" s="241"/>
    </row>
    <row r="205" spans="1:11" ht="12.75">
      <c r="A205" s="3"/>
      <c r="B205" s="4"/>
      <c r="E205" s="265"/>
      <c r="F205" s="288"/>
      <c r="G205" s="287"/>
      <c r="H205" s="305"/>
      <c r="I205" s="268"/>
      <c r="K205" s="241"/>
    </row>
    <row r="206" spans="1:11" ht="12.75">
      <c r="A206" s="3"/>
      <c r="B206" s="4"/>
      <c r="E206" s="265"/>
      <c r="F206" s="288"/>
      <c r="G206" s="287"/>
      <c r="H206" s="305"/>
      <c r="I206" s="268"/>
      <c r="K206" s="241"/>
    </row>
    <row r="207" spans="1:11" ht="12.75">
      <c r="A207" s="3"/>
      <c r="B207" s="4"/>
      <c r="E207" s="265"/>
      <c r="F207" s="288"/>
      <c r="G207" s="287"/>
      <c r="H207" s="305"/>
      <c r="I207" s="268"/>
      <c r="K207" s="241"/>
    </row>
    <row r="208" spans="1:11" ht="12.75">
      <c r="A208" s="3"/>
      <c r="B208" s="4"/>
      <c r="E208" s="265"/>
      <c r="F208" s="288"/>
      <c r="G208" s="287"/>
      <c r="H208" s="305"/>
      <c r="I208" s="268"/>
      <c r="K208" s="241"/>
    </row>
    <row r="209" spans="1:11" ht="12.75">
      <c r="A209" s="3"/>
      <c r="B209" s="4"/>
      <c r="E209" s="265"/>
      <c r="F209" s="288"/>
      <c r="G209" s="287"/>
      <c r="H209" s="305"/>
      <c r="I209" s="268"/>
      <c r="K209" s="241"/>
    </row>
    <row r="210" spans="1:11" ht="12.75">
      <c r="A210" s="3"/>
      <c r="B210" s="4"/>
      <c r="E210" s="265"/>
      <c r="F210" s="288"/>
      <c r="G210" s="287"/>
      <c r="H210" s="305"/>
      <c r="I210" s="268"/>
      <c r="K210" s="241"/>
    </row>
    <row r="211" spans="1:11" ht="12.75">
      <c r="A211" s="3"/>
      <c r="B211" s="4"/>
      <c r="E211" s="265"/>
      <c r="F211" s="288"/>
      <c r="G211" s="287"/>
      <c r="H211" s="305"/>
      <c r="I211" s="268"/>
      <c r="K211" s="241"/>
    </row>
    <row r="212" spans="1:11" ht="12.75">
      <c r="A212" s="3"/>
      <c r="B212" s="4"/>
      <c r="E212" s="265"/>
      <c r="F212" s="288"/>
      <c r="G212" s="287"/>
      <c r="H212" s="305"/>
      <c r="I212" s="268"/>
      <c r="K212" s="241"/>
    </row>
    <row r="213" spans="1:11" ht="12.75">
      <c r="A213" s="3"/>
      <c r="B213" s="4"/>
      <c r="E213" s="265"/>
      <c r="F213" s="288"/>
      <c r="G213" s="287"/>
      <c r="H213" s="305"/>
      <c r="I213" s="268"/>
      <c r="K213" s="241"/>
    </row>
    <row r="214" spans="1:11" ht="12.75">
      <c r="A214" s="3"/>
      <c r="B214" s="4"/>
      <c r="E214" s="265"/>
      <c r="F214" s="288"/>
      <c r="G214" s="287"/>
      <c r="H214" s="305"/>
      <c r="I214" s="268"/>
      <c r="K214" s="241"/>
    </row>
    <row r="215" spans="1:11" ht="12.75">
      <c r="A215" s="3"/>
      <c r="B215" s="4"/>
      <c r="E215" s="265"/>
      <c r="F215" s="288"/>
      <c r="G215" s="287"/>
      <c r="H215" s="305"/>
      <c r="I215" s="268"/>
      <c r="K215" s="241"/>
    </row>
    <row r="216" spans="1:11" ht="12.75">
      <c r="A216" s="3"/>
      <c r="B216" s="4"/>
      <c r="E216" s="265"/>
      <c r="F216" s="288"/>
      <c r="G216" s="287"/>
      <c r="H216" s="305"/>
      <c r="I216" s="268"/>
      <c r="K216" s="241"/>
    </row>
    <row r="217" spans="1:11" ht="12.75">
      <c r="A217" s="3"/>
      <c r="B217" s="4"/>
      <c r="E217" s="265"/>
      <c r="F217" s="288"/>
      <c r="G217" s="287"/>
      <c r="H217" s="305"/>
      <c r="I217" s="268"/>
      <c r="K217" s="241"/>
    </row>
    <row r="218" spans="1:11" ht="12.75">
      <c r="A218" s="3"/>
      <c r="B218" s="4"/>
      <c r="E218" s="265"/>
      <c r="F218" s="288"/>
      <c r="G218" s="287"/>
      <c r="H218" s="305"/>
      <c r="I218" s="268"/>
      <c r="K218" s="241"/>
    </row>
    <row r="219" spans="1:11" ht="12.75">
      <c r="A219" s="3"/>
      <c r="B219" s="4"/>
      <c r="E219" s="265"/>
      <c r="F219" s="288"/>
      <c r="G219" s="287"/>
      <c r="H219" s="305"/>
      <c r="I219" s="268"/>
      <c r="K219" s="241"/>
    </row>
    <row r="220" spans="1:11" ht="12.75">
      <c r="A220" s="3"/>
      <c r="B220" s="4"/>
      <c r="E220" s="265"/>
      <c r="F220" s="288"/>
      <c r="G220" s="287"/>
      <c r="H220" s="305"/>
      <c r="I220" s="268"/>
      <c r="K220" s="241"/>
    </row>
    <row r="221" spans="1:11" ht="12.75">
      <c r="A221" s="3"/>
      <c r="B221" s="4"/>
      <c r="E221" s="265"/>
      <c r="F221" s="288"/>
      <c r="G221" s="287"/>
      <c r="H221" s="305"/>
      <c r="I221" s="268"/>
      <c r="K221" s="241"/>
    </row>
    <row r="222" spans="1:11" ht="12.75">
      <c r="A222" s="3"/>
      <c r="B222" s="4"/>
      <c r="E222" s="265"/>
      <c r="F222" s="288"/>
      <c r="G222" s="287"/>
      <c r="H222" s="305"/>
      <c r="I222" s="268"/>
      <c r="K222" s="241"/>
    </row>
    <row r="223" spans="1:11" ht="12.75">
      <c r="A223" s="3"/>
      <c r="B223" s="4"/>
      <c r="E223" s="265"/>
      <c r="F223" s="288"/>
      <c r="G223" s="287"/>
      <c r="H223" s="305"/>
      <c r="I223" s="268"/>
      <c r="K223" s="241"/>
    </row>
    <row r="224" spans="1:11" ht="12.75">
      <c r="A224" s="3"/>
      <c r="B224" s="4"/>
      <c r="E224" s="265"/>
      <c r="F224" s="288"/>
      <c r="G224" s="287"/>
      <c r="H224" s="305"/>
      <c r="I224" s="268"/>
      <c r="K224" s="241"/>
    </row>
    <row r="225" spans="1:11" ht="12.75">
      <c r="A225" s="3"/>
      <c r="B225" s="4"/>
      <c r="E225" s="265"/>
      <c r="F225" s="288"/>
      <c r="G225" s="287"/>
      <c r="H225" s="305"/>
      <c r="I225" s="268"/>
      <c r="K225" s="241"/>
    </row>
    <row r="226" spans="1:11" ht="12.75">
      <c r="A226" s="3"/>
      <c r="B226" s="4"/>
      <c r="E226" s="265"/>
      <c r="F226" s="288"/>
      <c r="G226" s="287"/>
      <c r="H226" s="305"/>
      <c r="I226" s="268"/>
      <c r="K226" s="241"/>
    </row>
    <row r="227" spans="1:11" ht="12.75">
      <c r="A227" s="3"/>
      <c r="B227" s="4"/>
      <c r="E227" s="265"/>
      <c r="F227" s="288"/>
      <c r="G227" s="287"/>
      <c r="H227" s="305"/>
      <c r="I227" s="268"/>
      <c r="K227" s="241"/>
    </row>
    <row r="228" spans="1:11" ht="12.75">
      <c r="A228" s="3"/>
      <c r="B228" s="4"/>
      <c r="E228" s="265"/>
      <c r="F228" s="288"/>
      <c r="G228" s="287"/>
      <c r="H228" s="305"/>
      <c r="I228" s="268"/>
      <c r="K228" s="241"/>
    </row>
    <row r="229" spans="1:11" ht="12.75">
      <c r="A229" s="3"/>
      <c r="B229" s="4"/>
      <c r="E229" s="265"/>
      <c r="F229" s="288"/>
      <c r="G229" s="287"/>
      <c r="H229" s="305"/>
      <c r="I229" s="268"/>
      <c r="K229" s="241"/>
    </row>
    <row r="230" spans="1:11" ht="12.75">
      <c r="A230" s="3"/>
      <c r="B230" s="4"/>
      <c r="E230" s="265"/>
      <c r="F230" s="288"/>
      <c r="G230" s="287"/>
      <c r="H230" s="305"/>
      <c r="I230" s="268"/>
      <c r="K230" s="241"/>
    </row>
    <row r="231" spans="1:11" ht="12.75">
      <c r="A231" s="3"/>
      <c r="B231" s="4"/>
      <c r="E231" s="265"/>
      <c r="F231" s="288"/>
      <c r="G231" s="287"/>
      <c r="H231" s="305"/>
      <c r="I231" s="268"/>
      <c r="K231" s="241"/>
    </row>
    <row r="232" spans="1:11" ht="12.75">
      <c r="A232" s="3"/>
      <c r="B232" s="4"/>
      <c r="E232" s="265"/>
      <c r="F232" s="288"/>
      <c r="G232" s="287"/>
      <c r="H232" s="305"/>
      <c r="I232" s="268"/>
      <c r="K232" s="241"/>
    </row>
    <row r="233" spans="1:11" ht="12.75">
      <c r="A233" s="3"/>
      <c r="B233" s="4"/>
      <c r="E233" s="265"/>
      <c r="F233" s="288"/>
      <c r="G233" s="287"/>
      <c r="H233" s="305"/>
      <c r="I233" s="268"/>
      <c r="K233" s="241"/>
    </row>
    <row r="234" spans="1:11" ht="12.75">
      <c r="A234" s="3"/>
      <c r="B234" s="4"/>
      <c r="E234" s="265"/>
      <c r="F234" s="288"/>
      <c r="G234" s="287"/>
      <c r="H234" s="305"/>
      <c r="I234" s="268"/>
      <c r="K234" s="241"/>
    </row>
    <row r="235" spans="1:11" ht="12.75">
      <c r="A235" s="3"/>
      <c r="B235" s="4"/>
      <c r="E235" s="265"/>
      <c r="F235" s="288"/>
      <c r="G235" s="287"/>
      <c r="H235" s="305"/>
      <c r="I235" s="268"/>
      <c r="K235" s="241"/>
    </row>
    <row r="236" spans="1:11" ht="12.75">
      <c r="A236" s="3"/>
      <c r="B236" s="4"/>
      <c r="E236" s="265"/>
      <c r="F236" s="288"/>
      <c r="G236" s="287"/>
      <c r="H236" s="305"/>
      <c r="I236" s="268"/>
      <c r="K236" s="241"/>
    </row>
    <row r="237" spans="1:11" ht="12.75">
      <c r="A237" s="3"/>
      <c r="B237" s="4"/>
      <c r="E237" s="265"/>
      <c r="F237" s="288"/>
      <c r="G237" s="287"/>
      <c r="H237" s="305"/>
      <c r="I237" s="268"/>
      <c r="K237" s="241"/>
    </row>
    <row r="238" spans="1:11" ht="12.75">
      <c r="A238" s="3"/>
      <c r="B238" s="4"/>
      <c r="E238" s="265"/>
      <c r="F238" s="288"/>
      <c r="G238" s="287"/>
      <c r="H238" s="305"/>
      <c r="I238" s="268"/>
      <c r="K238" s="241"/>
    </row>
    <row r="239" spans="1:11" ht="12.75">
      <c r="A239" s="3"/>
      <c r="B239" s="4"/>
      <c r="E239" s="265"/>
      <c r="F239" s="288"/>
      <c r="G239" s="287"/>
      <c r="H239" s="305"/>
      <c r="I239" s="268"/>
      <c r="K239" s="241"/>
    </row>
    <row r="240" spans="1:11" ht="12.75">
      <c r="A240" s="3"/>
      <c r="B240" s="4"/>
      <c r="E240" s="265"/>
      <c r="F240" s="288"/>
      <c r="G240" s="287"/>
      <c r="H240" s="305"/>
      <c r="I240" s="268"/>
      <c r="K240" s="241"/>
    </row>
    <row r="241" spans="1:11" ht="12.75">
      <c r="A241" s="3"/>
      <c r="B241" s="4"/>
      <c r="E241" s="265"/>
      <c r="F241" s="288"/>
      <c r="G241" s="287"/>
      <c r="H241" s="305"/>
      <c r="I241" s="268"/>
      <c r="K241" s="241"/>
    </row>
    <row r="242" spans="1:11" ht="12.75">
      <c r="A242" s="3"/>
      <c r="B242" s="4"/>
      <c r="E242" s="265"/>
      <c r="F242" s="288"/>
      <c r="G242" s="287"/>
      <c r="H242" s="305"/>
      <c r="I242" s="268"/>
      <c r="K242" s="241"/>
    </row>
    <row r="243" spans="1:11" ht="12.75">
      <c r="A243" s="3"/>
      <c r="B243" s="4"/>
      <c r="E243" s="265"/>
      <c r="F243" s="288"/>
      <c r="G243" s="287"/>
      <c r="H243" s="305"/>
      <c r="I243" s="268"/>
      <c r="K243" s="241"/>
    </row>
    <row r="244" spans="1:11" ht="12.75">
      <c r="A244" s="3"/>
      <c r="B244" s="4"/>
      <c r="E244" s="265"/>
      <c r="F244" s="288"/>
      <c r="G244" s="287"/>
      <c r="H244" s="305"/>
      <c r="I244" s="268"/>
      <c r="K244" s="241"/>
    </row>
    <row r="245" spans="1:11" ht="12.75">
      <c r="A245" s="3"/>
      <c r="B245" s="4"/>
      <c r="E245" s="265"/>
      <c r="F245" s="288"/>
      <c r="G245" s="287"/>
      <c r="H245" s="305"/>
      <c r="I245" s="268"/>
      <c r="K245" s="241"/>
    </row>
    <row r="246" spans="1:11" ht="12.75">
      <c r="A246" s="3"/>
      <c r="B246" s="4"/>
      <c r="E246" s="265"/>
      <c r="F246" s="288"/>
      <c r="G246" s="287"/>
      <c r="H246" s="305"/>
      <c r="I246" s="268"/>
      <c r="K246" s="241"/>
    </row>
    <row r="247" spans="1:11" ht="12.75">
      <c r="A247" s="3"/>
      <c r="B247" s="4"/>
      <c r="E247" s="265"/>
      <c r="F247" s="288"/>
      <c r="G247" s="287"/>
      <c r="H247" s="305"/>
      <c r="I247" s="268"/>
      <c r="K247" s="241"/>
    </row>
    <row r="248" spans="1:11" ht="12.75">
      <c r="A248" s="3"/>
      <c r="B248" s="4"/>
      <c r="E248" s="265"/>
      <c r="F248" s="288"/>
      <c r="G248" s="287"/>
      <c r="H248" s="305"/>
      <c r="I248" s="268"/>
      <c r="K248" s="241"/>
    </row>
    <row r="249" spans="1:11" ht="12.75">
      <c r="A249" s="3"/>
      <c r="B249" s="4"/>
      <c r="E249" s="265"/>
      <c r="F249" s="288"/>
      <c r="G249" s="287"/>
      <c r="H249" s="305"/>
      <c r="I249" s="268"/>
      <c r="K249" s="241"/>
    </row>
    <row r="250" spans="1:11" ht="12.75">
      <c r="A250" s="3"/>
      <c r="B250" s="4"/>
      <c r="E250" s="265"/>
      <c r="F250" s="288"/>
      <c r="G250" s="287"/>
      <c r="H250" s="305"/>
      <c r="I250" s="268"/>
      <c r="K250" s="241"/>
    </row>
    <row r="251" spans="1:11" ht="12.75">
      <c r="A251" s="3"/>
      <c r="B251" s="4"/>
      <c r="E251" s="265"/>
      <c r="F251" s="288"/>
      <c r="G251" s="287"/>
      <c r="H251" s="305"/>
      <c r="I251" s="268"/>
      <c r="K251" s="241"/>
    </row>
    <row r="252" spans="1:11" ht="12.75">
      <c r="A252" s="3"/>
      <c r="B252" s="4"/>
      <c r="E252" s="265"/>
      <c r="F252" s="288"/>
      <c r="G252" s="287"/>
      <c r="H252" s="305"/>
      <c r="I252" s="268"/>
      <c r="K252" s="241"/>
    </row>
    <row r="253" spans="1:11" ht="12.75">
      <c r="A253" s="3"/>
      <c r="B253" s="4"/>
      <c r="E253" s="265"/>
      <c r="F253" s="288"/>
      <c r="G253" s="287"/>
      <c r="H253" s="305"/>
      <c r="I253" s="268"/>
      <c r="K253" s="241"/>
    </row>
    <row r="254" spans="1:11" ht="12.75">
      <c r="A254" s="3"/>
      <c r="B254" s="4"/>
      <c r="E254" s="265"/>
      <c r="F254" s="288"/>
      <c r="G254" s="287"/>
      <c r="H254" s="305"/>
      <c r="I254" s="268"/>
      <c r="K254" s="241"/>
    </row>
    <row r="255" spans="1:11" ht="12.75">
      <c r="A255" s="3"/>
      <c r="B255" s="4"/>
      <c r="E255" s="265"/>
      <c r="F255" s="288"/>
      <c r="G255" s="287"/>
      <c r="H255" s="305"/>
      <c r="I255" s="268"/>
      <c r="K255" s="241"/>
    </row>
    <row r="256" spans="1:11" ht="12.75">
      <c r="A256" s="3"/>
      <c r="B256" s="4"/>
      <c r="E256" s="265"/>
      <c r="F256" s="288"/>
      <c r="G256" s="287"/>
      <c r="H256" s="305"/>
      <c r="I256" s="268"/>
      <c r="K256" s="241"/>
    </row>
    <row r="257" spans="1:11" ht="12.75">
      <c r="A257" s="3"/>
      <c r="B257" s="4"/>
      <c r="E257" s="265"/>
      <c r="F257" s="288"/>
      <c r="G257" s="287"/>
      <c r="H257" s="305"/>
      <c r="I257" s="268"/>
      <c r="K257" s="241"/>
    </row>
    <row r="258" spans="1:11" ht="12.75">
      <c r="A258" s="3"/>
      <c r="B258" s="4"/>
      <c r="E258" s="265"/>
      <c r="F258" s="288"/>
      <c r="G258" s="287"/>
      <c r="H258" s="305"/>
      <c r="I258" s="268"/>
      <c r="K258" s="241"/>
    </row>
    <row r="259" spans="1:11" ht="12.75">
      <c r="A259" s="3"/>
      <c r="B259" s="4"/>
      <c r="E259" s="265"/>
      <c r="F259" s="288"/>
      <c r="G259" s="287"/>
      <c r="H259" s="305"/>
      <c r="I259" s="268"/>
      <c r="K259" s="241"/>
    </row>
    <row r="260" spans="1:11" ht="12.75">
      <c r="A260" s="3"/>
      <c r="B260" s="4"/>
      <c r="E260" s="265"/>
      <c r="F260" s="288"/>
      <c r="G260" s="287"/>
      <c r="H260" s="305"/>
      <c r="I260" s="268"/>
      <c r="K260" s="241"/>
    </row>
    <row r="261" spans="1:11" ht="12.75">
      <c r="A261" s="3"/>
      <c r="B261" s="4"/>
      <c r="E261" s="265"/>
      <c r="F261" s="288"/>
      <c r="G261" s="287"/>
      <c r="H261" s="305"/>
      <c r="I261" s="268"/>
      <c r="K261" s="241"/>
    </row>
    <row r="262" spans="1:11" ht="12.75">
      <c r="A262" s="3"/>
      <c r="B262" s="4"/>
      <c r="E262" s="265"/>
      <c r="F262" s="288"/>
      <c r="G262" s="287"/>
      <c r="H262" s="305"/>
      <c r="I262" s="268"/>
      <c r="K262" s="241"/>
    </row>
    <row r="263" spans="1:11" ht="12.75">
      <c r="A263" s="3"/>
      <c r="B263" s="4"/>
      <c r="E263" s="265"/>
      <c r="F263" s="288"/>
      <c r="G263" s="287"/>
      <c r="H263" s="305"/>
      <c r="I263" s="268"/>
      <c r="K263" s="241"/>
    </row>
    <row r="264" spans="1:11" ht="12.75">
      <c r="A264" s="3"/>
      <c r="B264" s="4"/>
      <c r="E264" s="265"/>
      <c r="F264" s="288"/>
      <c r="G264" s="287"/>
      <c r="H264" s="305"/>
      <c r="I264" s="268"/>
      <c r="K264" s="241"/>
    </row>
    <row r="265" spans="1:11" ht="12.75">
      <c r="A265" s="3"/>
      <c r="B265" s="4"/>
      <c r="E265" s="265"/>
      <c r="F265" s="288"/>
      <c r="G265" s="287"/>
      <c r="H265" s="305"/>
      <c r="I265" s="268"/>
      <c r="K265" s="241"/>
    </row>
    <row r="266" spans="1:11" ht="12.75">
      <c r="A266" s="3"/>
      <c r="B266" s="4"/>
      <c r="E266" s="265"/>
      <c r="F266" s="288"/>
      <c r="G266" s="287"/>
      <c r="H266" s="305"/>
      <c r="I266" s="268"/>
      <c r="K266" s="241"/>
    </row>
    <row r="267" spans="1:11" ht="12.75">
      <c r="A267" s="3"/>
      <c r="B267" s="4"/>
      <c r="E267" s="265"/>
      <c r="F267" s="288"/>
      <c r="G267" s="287"/>
      <c r="H267" s="305"/>
      <c r="I267" s="268"/>
      <c r="K267" s="241"/>
    </row>
    <row r="268" spans="1:11" ht="12.75">
      <c r="A268" s="3"/>
      <c r="B268" s="4"/>
      <c r="E268" s="265"/>
      <c r="F268" s="288"/>
      <c r="G268" s="287"/>
      <c r="H268" s="305"/>
      <c r="I268" s="268"/>
      <c r="K268" s="241"/>
    </row>
    <row r="269" spans="1:11" ht="12.75">
      <c r="A269" s="3"/>
      <c r="B269" s="4"/>
      <c r="E269" s="265"/>
      <c r="F269" s="288"/>
      <c r="G269" s="287"/>
      <c r="H269" s="305"/>
      <c r="I269" s="268"/>
      <c r="K269" s="241"/>
    </row>
    <row r="270" spans="1:11" ht="12.75">
      <c r="A270" s="3"/>
      <c r="B270" s="4"/>
      <c r="E270" s="265"/>
      <c r="F270" s="288"/>
      <c r="G270" s="287"/>
      <c r="H270" s="305"/>
      <c r="I270" s="268"/>
      <c r="K270" s="241"/>
    </row>
    <row r="271" spans="1:11" ht="12.75">
      <c r="A271" s="3"/>
      <c r="B271" s="4"/>
      <c r="E271" s="265"/>
      <c r="F271" s="288"/>
      <c r="G271" s="287"/>
      <c r="H271" s="305"/>
      <c r="I271" s="268"/>
      <c r="K271" s="241"/>
    </row>
    <row r="272" spans="1:11" ht="12.75">
      <c r="A272" s="3"/>
      <c r="B272" s="4"/>
      <c r="E272" s="265"/>
      <c r="F272" s="288"/>
      <c r="G272" s="287"/>
      <c r="H272" s="305"/>
      <c r="I272" s="268"/>
      <c r="K272" s="241"/>
    </row>
    <row r="273" spans="1:11" ht="12.75">
      <c r="A273" s="3"/>
      <c r="B273" s="4"/>
      <c r="E273" s="265"/>
      <c r="F273" s="288"/>
      <c r="G273" s="287"/>
      <c r="H273" s="305"/>
      <c r="I273" s="268"/>
      <c r="K273" s="241"/>
    </row>
    <row r="274" spans="1:11" ht="12.75">
      <c r="A274" s="3"/>
      <c r="B274" s="4"/>
      <c r="E274" s="265"/>
      <c r="F274" s="288"/>
      <c r="G274" s="287"/>
      <c r="H274" s="305"/>
      <c r="I274" s="268"/>
      <c r="K274" s="241"/>
    </row>
    <row r="275" spans="1:11" ht="12.75">
      <c r="A275" s="3"/>
      <c r="B275" s="4"/>
      <c r="E275" s="265"/>
      <c r="F275" s="288"/>
      <c r="G275" s="287"/>
      <c r="H275" s="305"/>
      <c r="I275" s="268"/>
      <c r="K275" s="241"/>
    </row>
    <row r="276" spans="1:11" ht="12.75">
      <c r="A276" s="3"/>
      <c r="B276" s="4"/>
      <c r="E276" s="265"/>
      <c r="F276" s="288"/>
      <c r="G276" s="287"/>
      <c r="H276" s="305"/>
      <c r="I276" s="268"/>
      <c r="K276" s="241"/>
    </row>
    <row r="277" spans="1:11" ht="12.75">
      <c r="A277" s="3"/>
      <c r="B277" s="4"/>
      <c r="E277" s="265"/>
      <c r="F277" s="288"/>
      <c r="G277" s="287"/>
      <c r="H277" s="305"/>
      <c r="I277" s="268"/>
      <c r="K277" s="241"/>
    </row>
    <row r="278" spans="1:11" ht="12.75">
      <c r="A278" s="3"/>
      <c r="B278" s="4"/>
      <c r="E278" s="265"/>
      <c r="F278" s="288"/>
      <c r="G278" s="287"/>
      <c r="H278" s="305"/>
      <c r="I278" s="268"/>
      <c r="K278" s="241"/>
    </row>
    <row r="279" spans="1:11" ht="12.75">
      <c r="A279" s="3"/>
      <c r="B279" s="4"/>
      <c r="E279" s="265"/>
      <c r="F279" s="288"/>
      <c r="G279" s="287"/>
      <c r="H279" s="305"/>
      <c r="I279" s="268"/>
      <c r="K279" s="241"/>
    </row>
    <row r="280" spans="1:11" ht="12.75">
      <c r="A280" s="3"/>
      <c r="B280" s="4"/>
      <c r="E280" s="265"/>
      <c r="F280" s="288"/>
      <c r="G280" s="287"/>
      <c r="H280" s="305"/>
      <c r="I280" s="268"/>
      <c r="K280" s="241"/>
    </row>
    <row r="281" spans="1:11" ht="12.75">
      <c r="A281" s="3"/>
      <c r="B281" s="4"/>
      <c r="E281" s="265"/>
      <c r="F281" s="288"/>
      <c r="G281" s="287"/>
      <c r="H281" s="305"/>
      <c r="I281" s="268"/>
      <c r="K281" s="241"/>
    </row>
    <row r="282" spans="1:11" ht="12.75">
      <c r="A282" s="3"/>
      <c r="B282" s="4"/>
      <c r="E282" s="265"/>
      <c r="F282" s="288"/>
      <c r="G282" s="287"/>
      <c r="H282" s="305"/>
      <c r="I282" s="268"/>
      <c r="K282" s="241"/>
    </row>
    <row r="283" spans="1:11" ht="12.75">
      <c r="A283" s="3"/>
      <c r="B283" s="4"/>
      <c r="E283" s="265"/>
      <c r="F283" s="288"/>
      <c r="G283" s="287"/>
      <c r="H283" s="305"/>
      <c r="I283" s="268"/>
      <c r="K283" s="241"/>
    </row>
    <row r="284" spans="1:11" ht="12.75">
      <c r="A284" s="3"/>
      <c r="B284" s="4"/>
      <c r="E284" s="265"/>
      <c r="F284" s="288"/>
      <c r="G284" s="287"/>
      <c r="H284" s="305"/>
      <c r="I284" s="268"/>
      <c r="K284" s="241"/>
    </row>
    <row r="285" spans="1:11" ht="12.75">
      <c r="A285" s="3"/>
      <c r="B285" s="4"/>
      <c r="E285" s="265"/>
      <c r="F285" s="288"/>
      <c r="G285" s="287"/>
      <c r="H285" s="305"/>
      <c r="I285" s="268"/>
      <c r="K285" s="241"/>
    </row>
    <row r="286" spans="1:11" ht="12.75">
      <c r="A286" s="3"/>
      <c r="B286" s="4"/>
      <c r="E286" s="265"/>
      <c r="F286" s="288"/>
      <c r="G286" s="287"/>
      <c r="H286" s="305"/>
      <c r="I286" s="268"/>
      <c r="K286" s="241"/>
    </row>
    <row r="287" spans="1:11" ht="12.75">
      <c r="A287" s="3"/>
      <c r="B287" s="4"/>
      <c r="E287" s="265"/>
      <c r="F287" s="288"/>
      <c r="G287" s="287"/>
      <c r="H287" s="305"/>
      <c r="I287" s="268"/>
      <c r="K287" s="241"/>
    </row>
    <row r="288" spans="1:11" ht="12.75">
      <c r="A288" s="3"/>
      <c r="B288" s="4"/>
      <c r="E288" s="265"/>
      <c r="F288" s="288"/>
      <c r="G288" s="287"/>
      <c r="H288" s="305"/>
      <c r="I288" s="268"/>
      <c r="K288" s="241"/>
    </row>
    <row r="289" spans="1:11" ht="12.75">
      <c r="A289" s="3"/>
      <c r="B289" s="4"/>
      <c r="E289" s="265"/>
      <c r="F289" s="288"/>
      <c r="G289" s="287"/>
      <c r="H289" s="305"/>
      <c r="I289" s="268"/>
      <c r="K289" s="241"/>
    </row>
    <row r="290" spans="1:11" ht="12.75">
      <c r="A290" s="3"/>
      <c r="B290" s="4"/>
      <c r="E290" s="265"/>
      <c r="F290" s="288"/>
      <c r="G290" s="287"/>
      <c r="H290" s="305"/>
      <c r="I290" s="268"/>
      <c r="K290" s="241"/>
    </row>
    <row r="291" spans="1:11" ht="12.75">
      <c r="A291" s="3"/>
      <c r="B291" s="4"/>
      <c r="E291" s="265"/>
      <c r="F291" s="288"/>
      <c r="G291" s="287"/>
      <c r="H291" s="305"/>
      <c r="I291" s="268"/>
      <c r="K291" s="241"/>
    </row>
    <row r="292" spans="1:11" ht="12.75">
      <c r="A292" s="3"/>
      <c r="B292" s="4"/>
      <c r="E292" s="265"/>
      <c r="F292" s="288"/>
      <c r="G292" s="287"/>
      <c r="H292" s="305"/>
      <c r="I292" s="268"/>
      <c r="K292" s="241"/>
    </row>
    <row r="293" spans="1:11" ht="12.75">
      <c r="A293" s="3"/>
      <c r="B293" s="4"/>
      <c r="E293" s="265"/>
      <c r="F293" s="288"/>
      <c r="G293" s="287"/>
      <c r="H293" s="305"/>
      <c r="I293" s="268"/>
      <c r="K293" s="241"/>
    </row>
    <row r="294" spans="1:11" ht="12.75">
      <c r="A294" s="3"/>
      <c r="B294" s="4"/>
      <c r="E294" s="265"/>
      <c r="F294" s="288"/>
      <c r="G294" s="287"/>
      <c r="H294" s="305"/>
      <c r="I294" s="268"/>
      <c r="K294" s="241"/>
    </row>
    <row r="295" spans="1:11" ht="12.75">
      <c r="A295" s="3"/>
      <c r="B295" s="4"/>
      <c r="E295" s="265"/>
      <c r="F295" s="288"/>
      <c r="G295" s="287"/>
      <c r="H295" s="305"/>
      <c r="I295" s="268"/>
      <c r="K295" s="241"/>
    </row>
    <row r="296" spans="1:11" ht="12.75">
      <c r="A296" s="3"/>
      <c r="B296" s="4"/>
      <c r="E296" s="265"/>
      <c r="F296" s="288"/>
      <c r="G296" s="287"/>
      <c r="H296" s="305"/>
      <c r="I296" s="268"/>
      <c r="K296" s="241"/>
    </row>
    <row r="297" spans="1:11" ht="12.75">
      <c r="A297" s="3"/>
      <c r="B297" s="4"/>
      <c r="E297" s="265"/>
      <c r="F297" s="288"/>
      <c r="G297" s="287"/>
      <c r="H297" s="305"/>
      <c r="I297" s="268"/>
      <c r="K297" s="241"/>
    </row>
    <row r="298" spans="1:11" ht="12.75">
      <c r="A298" s="3"/>
      <c r="B298" s="4"/>
      <c r="E298" s="265"/>
      <c r="F298" s="288"/>
      <c r="G298" s="287"/>
      <c r="H298" s="305"/>
      <c r="I298" s="268"/>
      <c r="K298" s="241"/>
    </row>
    <row r="299" spans="1:11" ht="12.75">
      <c r="A299" s="3"/>
      <c r="B299" s="4"/>
      <c r="E299" s="265"/>
      <c r="F299" s="288"/>
      <c r="G299" s="287"/>
      <c r="H299" s="305"/>
      <c r="I299" s="268"/>
      <c r="K299" s="241"/>
    </row>
    <row r="300" spans="1:11" ht="12.75">
      <c r="A300" s="3"/>
      <c r="B300" s="4"/>
      <c r="E300" s="265"/>
      <c r="F300" s="288"/>
      <c r="G300" s="287"/>
      <c r="H300" s="305"/>
      <c r="I300" s="268"/>
      <c r="K300" s="241"/>
    </row>
    <row r="301" spans="1:11" ht="12.75">
      <c r="A301" s="3"/>
      <c r="B301" s="4"/>
      <c r="E301" s="265"/>
      <c r="F301" s="288"/>
      <c r="G301" s="287"/>
      <c r="H301" s="305"/>
      <c r="I301" s="268"/>
      <c r="K301" s="241"/>
    </row>
    <row r="302" spans="1:11" ht="12.75">
      <c r="A302" s="3"/>
      <c r="B302" s="4"/>
      <c r="E302" s="265"/>
      <c r="F302" s="288"/>
      <c r="G302" s="287"/>
      <c r="H302" s="305"/>
      <c r="I302" s="268"/>
      <c r="K302" s="241"/>
    </row>
    <row r="303" spans="1:11" ht="12.75">
      <c r="A303" s="3"/>
      <c r="B303" s="4"/>
      <c r="E303" s="265"/>
      <c r="F303" s="288"/>
      <c r="G303" s="287"/>
      <c r="H303" s="305"/>
      <c r="I303" s="268"/>
      <c r="K303" s="241"/>
    </row>
    <row r="304" spans="1:11" ht="12.75">
      <c r="A304" s="3"/>
      <c r="B304" s="4"/>
      <c r="E304" s="265"/>
      <c r="F304" s="288"/>
      <c r="G304" s="287"/>
      <c r="H304" s="305"/>
      <c r="I304" s="268"/>
      <c r="K304" s="241"/>
    </row>
    <row r="305" spans="1:11" ht="12.75">
      <c r="A305" s="3"/>
      <c r="B305" s="4"/>
      <c r="E305" s="265"/>
      <c r="F305" s="288"/>
      <c r="G305" s="287"/>
      <c r="H305" s="305"/>
      <c r="I305" s="268"/>
      <c r="K305" s="241"/>
    </row>
    <row r="306" spans="1:11" ht="12.75">
      <c r="A306" s="3"/>
      <c r="B306" s="4"/>
      <c r="E306" s="265"/>
      <c r="F306" s="288"/>
      <c r="G306" s="287"/>
      <c r="H306" s="305"/>
      <c r="I306" s="268"/>
      <c r="K306" s="241"/>
    </row>
    <row r="307" spans="1:11" ht="12.75">
      <c r="A307" s="3"/>
      <c r="B307" s="4"/>
      <c r="E307" s="265"/>
      <c r="F307" s="288"/>
      <c r="G307" s="287"/>
      <c r="H307" s="305"/>
      <c r="I307" s="268"/>
      <c r="K307" s="241"/>
    </row>
    <row r="308" spans="1:11" ht="12.75">
      <c r="A308" s="3"/>
      <c r="B308" s="4"/>
      <c r="E308" s="265"/>
      <c r="F308" s="288"/>
      <c r="G308" s="287"/>
      <c r="H308" s="305"/>
      <c r="I308" s="268"/>
      <c r="K308" s="241"/>
    </row>
    <row r="309" spans="1:11" ht="12.75">
      <c r="A309" s="3"/>
      <c r="B309" s="4"/>
      <c r="E309" s="265"/>
      <c r="F309" s="288"/>
      <c r="G309" s="287"/>
      <c r="H309" s="305"/>
      <c r="I309" s="268"/>
      <c r="K309" s="241"/>
    </row>
    <row r="310" spans="1:11" ht="12.75">
      <c r="A310" s="3"/>
      <c r="B310" s="4"/>
      <c r="E310" s="265"/>
      <c r="F310" s="288"/>
      <c r="G310" s="287"/>
      <c r="H310" s="305"/>
      <c r="I310" s="268"/>
      <c r="K310" s="241"/>
    </row>
    <row r="311" spans="1:11" ht="12.75">
      <c r="A311" s="3"/>
      <c r="B311" s="4"/>
      <c r="E311" s="265"/>
      <c r="F311" s="288"/>
      <c r="G311" s="287"/>
      <c r="H311" s="305"/>
      <c r="I311" s="268"/>
      <c r="K311" s="241"/>
    </row>
    <row r="312" spans="1:11" ht="12.75">
      <c r="A312" s="3"/>
      <c r="B312" s="4"/>
      <c r="E312" s="265"/>
      <c r="F312" s="288"/>
      <c r="G312" s="287"/>
      <c r="H312" s="305"/>
      <c r="I312" s="268"/>
      <c r="K312" s="241"/>
    </row>
    <row r="313" spans="1:11" ht="12.75">
      <c r="A313" s="3"/>
      <c r="B313" s="4"/>
      <c r="E313" s="265"/>
      <c r="F313" s="288"/>
      <c r="G313" s="287"/>
      <c r="H313" s="305"/>
      <c r="I313" s="268"/>
      <c r="K313" s="241"/>
    </row>
    <row r="314" spans="1:11" ht="12.75">
      <c r="A314" s="3"/>
      <c r="B314" s="4"/>
      <c r="E314" s="265"/>
      <c r="F314" s="288"/>
      <c r="G314" s="287"/>
      <c r="H314" s="305"/>
      <c r="I314" s="268"/>
      <c r="K314" s="241"/>
    </row>
    <row r="315" spans="1:11" ht="12.75">
      <c r="A315" s="3"/>
      <c r="B315" s="4"/>
      <c r="E315" s="265"/>
      <c r="F315" s="288"/>
      <c r="G315" s="287"/>
      <c r="H315" s="305"/>
      <c r="I315" s="268"/>
      <c r="K315" s="241"/>
    </row>
    <row r="316" spans="1:11" ht="12.75">
      <c r="A316" s="3"/>
      <c r="B316" s="4"/>
      <c r="E316" s="265"/>
      <c r="F316" s="288"/>
      <c r="G316" s="287"/>
      <c r="H316" s="305"/>
      <c r="I316" s="268"/>
      <c r="K316" s="241"/>
    </row>
    <row r="317" spans="1:11" ht="12.75">
      <c r="A317" s="3"/>
      <c r="B317" s="4"/>
      <c r="E317" s="265"/>
      <c r="F317" s="288"/>
      <c r="G317" s="287"/>
      <c r="H317" s="305"/>
      <c r="I317" s="268"/>
      <c r="K317" s="241"/>
    </row>
    <row r="318" spans="1:11" ht="12.75">
      <c r="A318" s="3"/>
      <c r="B318" s="4"/>
      <c r="E318" s="265"/>
      <c r="F318" s="288"/>
      <c r="G318" s="287"/>
      <c r="H318" s="305"/>
      <c r="I318" s="268"/>
      <c r="K318" s="241"/>
    </row>
    <row r="319" spans="1:11" ht="12.75">
      <c r="A319" s="3"/>
      <c r="B319" s="4"/>
      <c r="E319" s="265"/>
      <c r="F319" s="288"/>
      <c r="G319" s="287"/>
      <c r="H319" s="305"/>
      <c r="I319" s="268"/>
      <c r="K319" s="241"/>
    </row>
    <row r="320" spans="1:11" ht="12.75">
      <c r="A320" s="3"/>
      <c r="B320" s="4"/>
      <c r="E320" s="265"/>
      <c r="F320" s="288"/>
      <c r="G320" s="287"/>
      <c r="H320" s="305"/>
      <c r="I320" s="268"/>
      <c r="K320" s="241"/>
    </row>
    <row r="321" spans="1:11" ht="12.75">
      <c r="A321" s="3"/>
      <c r="B321" s="4"/>
      <c r="E321" s="265"/>
      <c r="F321" s="288"/>
      <c r="G321" s="287"/>
      <c r="H321" s="305"/>
      <c r="I321" s="268"/>
      <c r="K321" s="241"/>
    </row>
    <row r="322" spans="1:11" ht="12.75">
      <c r="A322" s="3"/>
      <c r="B322" s="4"/>
      <c r="E322" s="265"/>
      <c r="F322" s="288"/>
      <c r="G322" s="287"/>
      <c r="H322" s="305"/>
      <c r="I322" s="268"/>
      <c r="K322" s="241"/>
    </row>
    <row r="323" spans="1:11" ht="12.75">
      <c r="A323" s="3"/>
      <c r="B323" s="4"/>
      <c r="E323" s="265"/>
      <c r="F323" s="288"/>
      <c r="G323" s="287"/>
      <c r="H323" s="305"/>
      <c r="I323" s="268"/>
      <c r="K323" s="241"/>
    </row>
    <row r="324" spans="1:11" ht="12.75">
      <c r="A324" s="3"/>
      <c r="B324" s="4"/>
      <c r="E324" s="265"/>
      <c r="F324" s="288"/>
      <c r="G324" s="287"/>
      <c r="H324" s="305"/>
      <c r="I324" s="268"/>
      <c r="K324" s="241"/>
    </row>
    <row r="325" spans="1:11" ht="12.75">
      <c r="A325" s="3"/>
      <c r="B325" s="4"/>
      <c r="E325" s="265"/>
      <c r="F325" s="288"/>
      <c r="G325" s="287"/>
      <c r="H325" s="305"/>
      <c r="I325" s="268"/>
      <c r="K325" s="241"/>
    </row>
    <row r="326" spans="1:11" ht="12.75">
      <c r="A326" s="3"/>
      <c r="B326" s="4"/>
      <c r="E326" s="265"/>
      <c r="F326" s="288"/>
      <c r="G326" s="287"/>
      <c r="H326" s="305"/>
      <c r="I326" s="268"/>
      <c r="K326" s="241"/>
    </row>
    <row r="327" spans="1:11" ht="12.75">
      <c r="A327" s="3"/>
      <c r="B327" s="4"/>
      <c r="E327" s="265"/>
      <c r="F327" s="288"/>
      <c r="G327" s="287"/>
      <c r="H327" s="305"/>
      <c r="I327" s="268"/>
      <c r="K327" s="241"/>
    </row>
    <row r="328" spans="1:11" ht="12.75">
      <c r="A328" s="3"/>
      <c r="B328" s="4"/>
      <c r="E328" s="265"/>
      <c r="F328" s="288"/>
      <c r="G328" s="287"/>
      <c r="H328" s="305"/>
      <c r="I328" s="268"/>
      <c r="K328" s="241"/>
    </row>
    <row r="329" spans="1:11" ht="12.75">
      <c r="A329" s="3"/>
      <c r="B329" s="4"/>
      <c r="E329" s="265"/>
      <c r="F329" s="288"/>
      <c r="G329" s="287"/>
      <c r="H329" s="305"/>
      <c r="I329" s="268"/>
      <c r="K329" s="241"/>
    </row>
    <row r="330" spans="1:11" ht="12.75">
      <c r="A330" s="3"/>
      <c r="B330" s="4"/>
      <c r="E330" s="265"/>
      <c r="F330" s="288"/>
      <c r="G330" s="287"/>
      <c r="H330" s="305"/>
      <c r="I330" s="268"/>
      <c r="K330" s="241"/>
    </row>
    <row r="331" spans="1:11" ht="12.75">
      <c r="A331" s="3"/>
      <c r="B331" s="4"/>
      <c r="E331" s="265"/>
      <c r="F331" s="288"/>
      <c r="G331" s="287"/>
      <c r="H331" s="305"/>
      <c r="I331" s="268"/>
      <c r="K331" s="241"/>
    </row>
    <row r="332" spans="1:11" ht="12.75">
      <c r="A332" s="3"/>
      <c r="B332" s="4"/>
      <c r="E332" s="265"/>
      <c r="F332" s="288"/>
      <c r="G332" s="287"/>
      <c r="H332" s="305"/>
      <c r="I332" s="268"/>
      <c r="K332" s="241"/>
    </row>
    <row r="333" spans="1:11" ht="12.75">
      <c r="A333" s="3"/>
      <c r="B333" s="4"/>
      <c r="E333" s="265"/>
      <c r="F333" s="288"/>
      <c r="G333" s="287"/>
      <c r="H333" s="305"/>
      <c r="I333" s="268"/>
      <c r="K333" s="241"/>
    </row>
    <row r="334" spans="1:11" ht="12.75">
      <c r="A334" s="3"/>
      <c r="B334" s="4"/>
      <c r="E334" s="265"/>
      <c r="F334" s="288"/>
      <c r="G334" s="287"/>
      <c r="H334" s="305"/>
      <c r="I334" s="268"/>
      <c r="K334" s="241"/>
    </row>
    <row r="335" spans="1:11" ht="12.75">
      <c r="A335" s="3"/>
      <c r="B335" s="4"/>
      <c r="E335" s="265"/>
      <c r="F335" s="288"/>
      <c r="G335" s="287"/>
      <c r="H335" s="305"/>
      <c r="I335" s="268"/>
      <c r="K335" s="241"/>
    </row>
    <row r="336" spans="1:11" ht="12.75">
      <c r="A336" s="3"/>
      <c r="B336" s="4"/>
      <c r="E336" s="265"/>
      <c r="F336" s="288"/>
      <c r="G336" s="287"/>
      <c r="H336" s="305"/>
      <c r="I336" s="268"/>
      <c r="K336" s="241"/>
    </row>
    <row r="337" spans="1:11" ht="12.75">
      <c r="A337" s="3"/>
      <c r="B337" s="4"/>
      <c r="E337" s="265"/>
      <c r="F337" s="288"/>
      <c r="G337" s="287"/>
      <c r="H337" s="305"/>
      <c r="I337" s="268"/>
      <c r="K337" s="241"/>
    </row>
    <row r="338" spans="1:11" ht="12.75">
      <c r="A338" s="3"/>
      <c r="B338" s="4"/>
      <c r="E338" s="265"/>
      <c r="F338" s="288"/>
      <c r="G338" s="287"/>
      <c r="H338" s="305"/>
      <c r="I338" s="268"/>
      <c r="K338" s="241"/>
    </row>
    <row r="339" spans="1:11" ht="12.75">
      <c r="A339" s="3"/>
      <c r="B339" s="4"/>
      <c r="E339" s="265"/>
      <c r="F339" s="288"/>
      <c r="G339" s="287"/>
      <c r="H339" s="305"/>
      <c r="I339" s="268"/>
      <c r="K339" s="241"/>
    </row>
    <row r="340" spans="1:11" ht="12.75">
      <c r="A340" s="3"/>
      <c r="B340" s="4"/>
      <c r="E340" s="265"/>
      <c r="F340" s="288"/>
      <c r="G340" s="287"/>
      <c r="H340" s="305"/>
      <c r="I340" s="268"/>
      <c r="K340" s="241"/>
    </row>
    <row r="341" spans="1:11" ht="12.75">
      <c r="A341" s="3"/>
      <c r="B341" s="4"/>
      <c r="E341" s="265"/>
      <c r="F341" s="288"/>
      <c r="G341" s="287"/>
      <c r="H341" s="305"/>
      <c r="I341" s="268"/>
      <c r="K341" s="241"/>
    </row>
    <row r="342" spans="1:11" ht="12.75">
      <c r="A342" s="3"/>
      <c r="B342" s="4"/>
      <c r="E342" s="265"/>
      <c r="F342" s="288"/>
      <c r="G342" s="287"/>
      <c r="H342" s="305"/>
      <c r="I342" s="268"/>
      <c r="K342" s="241"/>
    </row>
    <row r="343" spans="1:11" ht="12.75">
      <c r="A343" s="3"/>
      <c r="B343" s="4"/>
      <c r="E343" s="265"/>
      <c r="F343" s="288"/>
      <c r="G343" s="287"/>
      <c r="H343" s="305"/>
      <c r="I343" s="268"/>
      <c r="K343" s="241"/>
    </row>
    <row r="344" spans="1:11" ht="12.75">
      <c r="A344" s="3"/>
      <c r="B344" s="4"/>
      <c r="E344" s="265"/>
      <c r="F344" s="288"/>
      <c r="G344" s="287"/>
      <c r="H344" s="305"/>
      <c r="I344" s="268"/>
      <c r="K344" s="241"/>
    </row>
    <row r="345" spans="1:11" ht="12.75">
      <c r="A345" s="3"/>
      <c r="B345" s="4"/>
      <c r="E345" s="265"/>
      <c r="F345" s="288"/>
      <c r="G345" s="287"/>
      <c r="H345" s="305"/>
      <c r="I345" s="268"/>
      <c r="K345" s="241"/>
    </row>
    <row r="346" spans="1:11" ht="12.75">
      <c r="A346" s="3"/>
      <c r="B346" s="4"/>
      <c r="E346" s="265"/>
      <c r="F346" s="288"/>
      <c r="G346" s="287"/>
      <c r="H346" s="305"/>
      <c r="I346" s="268"/>
      <c r="K346" s="241"/>
    </row>
    <row r="347" spans="1:11" ht="12.75">
      <c r="A347" s="3"/>
      <c r="B347" s="4"/>
      <c r="E347" s="265"/>
      <c r="F347" s="288"/>
      <c r="G347" s="287"/>
      <c r="H347" s="305"/>
      <c r="I347" s="268"/>
      <c r="K347" s="241"/>
    </row>
    <row r="348" spans="1:11" ht="12.75">
      <c r="A348" s="3"/>
      <c r="B348" s="4"/>
      <c r="E348" s="265"/>
      <c r="F348" s="288"/>
      <c r="G348" s="287"/>
      <c r="H348" s="305"/>
      <c r="I348" s="268"/>
      <c r="K348" s="241"/>
    </row>
    <row r="349" spans="1:11" ht="12.75">
      <c r="A349" s="3"/>
      <c r="B349" s="4"/>
      <c r="E349" s="265"/>
      <c r="F349" s="288"/>
      <c r="G349" s="287"/>
      <c r="H349" s="305"/>
      <c r="I349" s="268"/>
      <c r="K349" s="241"/>
    </row>
    <row r="350" spans="1:11" ht="12.75">
      <c r="A350" s="3"/>
      <c r="B350" s="4"/>
      <c r="E350" s="265"/>
      <c r="F350" s="288"/>
      <c r="G350" s="287"/>
      <c r="H350" s="305"/>
      <c r="I350" s="268"/>
      <c r="K350" s="241"/>
    </row>
    <row r="351" spans="1:11" ht="12.75">
      <c r="A351" s="3"/>
      <c r="B351" s="4"/>
      <c r="E351" s="265"/>
      <c r="F351" s="288"/>
      <c r="G351" s="287"/>
      <c r="H351" s="305"/>
      <c r="I351" s="268"/>
      <c r="K351" s="241"/>
    </row>
    <row r="352" spans="1:11" ht="12.75">
      <c r="A352" s="3"/>
      <c r="B352" s="4"/>
      <c r="E352" s="265"/>
      <c r="F352" s="288"/>
      <c r="G352" s="287"/>
      <c r="H352" s="305"/>
      <c r="I352" s="268"/>
      <c r="K352" s="241"/>
    </row>
    <row r="353" spans="1:11" ht="12.75">
      <c r="A353" s="3"/>
      <c r="B353" s="4"/>
      <c r="E353" s="265"/>
      <c r="F353" s="288"/>
      <c r="G353" s="287"/>
      <c r="H353" s="305"/>
      <c r="I353" s="268"/>
      <c r="K353" s="241"/>
    </row>
    <row r="354" spans="1:11" ht="12.75">
      <c r="A354" s="3"/>
      <c r="B354" s="4"/>
      <c r="E354" s="265"/>
      <c r="F354" s="288"/>
      <c r="G354" s="287"/>
      <c r="H354" s="305"/>
      <c r="I354" s="268"/>
      <c r="K354" s="241"/>
    </row>
    <row r="355" spans="1:11" ht="12.75">
      <c r="A355" s="3"/>
      <c r="B355" s="4"/>
      <c r="E355" s="265"/>
      <c r="F355" s="288"/>
      <c r="G355" s="287"/>
      <c r="H355" s="305"/>
      <c r="I355" s="268"/>
      <c r="K355" s="241"/>
    </row>
    <row r="356" spans="1:11" ht="12.75">
      <c r="A356" s="3"/>
      <c r="B356" s="4"/>
      <c r="E356" s="265"/>
      <c r="F356" s="288"/>
      <c r="G356" s="287"/>
      <c r="H356" s="305"/>
      <c r="I356" s="268"/>
      <c r="K356" s="241"/>
    </row>
    <row r="357" spans="1:11" ht="12.75">
      <c r="A357" s="3"/>
      <c r="B357" s="4"/>
      <c r="E357" s="265"/>
      <c r="F357" s="288"/>
      <c r="G357" s="287"/>
      <c r="H357" s="305"/>
      <c r="I357" s="268"/>
      <c r="K357" s="241"/>
    </row>
    <row r="358" spans="1:11" ht="12.75">
      <c r="A358" s="3"/>
      <c r="B358" s="4"/>
      <c r="E358" s="265"/>
      <c r="F358" s="288"/>
      <c r="G358" s="287"/>
      <c r="H358" s="305"/>
      <c r="I358" s="268"/>
      <c r="K358" s="241"/>
    </row>
    <row r="359" spans="1:11" ht="12.75">
      <c r="A359" s="3"/>
      <c r="B359" s="4"/>
      <c r="E359" s="265"/>
      <c r="F359" s="288"/>
      <c r="G359" s="287"/>
      <c r="H359" s="305"/>
      <c r="I359" s="268"/>
      <c r="K359" s="241"/>
    </row>
    <row r="360" spans="1:11" ht="12.75">
      <c r="A360" s="3"/>
      <c r="B360" s="4"/>
      <c r="E360" s="265"/>
      <c r="F360" s="288"/>
      <c r="G360" s="287"/>
      <c r="H360" s="305"/>
      <c r="I360" s="268"/>
      <c r="K360" s="241"/>
    </row>
    <row r="361" spans="1:11" ht="12.75">
      <c r="A361" s="3"/>
      <c r="B361" s="4"/>
      <c r="E361" s="265"/>
      <c r="F361" s="288"/>
      <c r="G361" s="287"/>
      <c r="H361" s="305"/>
      <c r="I361" s="268"/>
      <c r="K361" s="241"/>
    </row>
    <row r="362" spans="1:11" ht="12.75">
      <c r="A362" s="3"/>
      <c r="B362" s="4"/>
      <c r="E362" s="265"/>
      <c r="F362" s="288"/>
      <c r="G362" s="287"/>
      <c r="H362" s="305"/>
      <c r="I362" s="268"/>
      <c r="K362" s="241"/>
    </row>
    <row r="363" spans="1:11" ht="12.75">
      <c r="A363" s="3"/>
      <c r="B363" s="4"/>
      <c r="E363" s="265"/>
      <c r="F363" s="288"/>
      <c r="G363" s="287"/>
      <c r="H363" s="305"/>
      <c r="I363" s="268"/>
      <c r="K363" s="241"/>
    </row>
    <row r="364" spans="1:11" ht="12.75">
      <c r="A364" s="3"/>
      <c r="B364" s="4"/>
      <c r="E364" s="265"/>
      <c r="F364" s="288"/>
      <c r="G364" s="287"/>
      <c r="H364" s="305"/>
      <c r="I364" s="268"/>
      <c r="K364" s="241"/>
    </row>
    <row r="365" spans="1:11" ht="12.75">
      <c r="A365" s="3"/>
      <c r="B365" s="4"/>
      <c r="E365" s="265"/>
      <c r="F365" s="288"/>
      <c r="G365" s="287"/>
      <c r="H365" s="305"/>
      <c r="I365" s="268"/>
      <c r="K365" s="241"/>
    </row>
    <row r="366" spans="1:11" ht="12.75">
      <c r="A366" s="3"/>
      <c r="B366" s="4"/>
      <c r="E366" s="265"/>
      <c r="F366" s="288"/>
      <c r="G366" s="287"/>
      <c r="H366" s="305"/>
      <c r="I366" s="268"/>
      <c r="K366" s="241"/>
    </row>
    <row r="367" spans="1:11" ht="12.75">
      <c r="A367" s="3"/>
      <c r="B367" s="4"/>
      <c r="E367" s="265"/>
      <c r="F367" s="288"/>
      <c r="G367" s="287"/>
      <c r="H367" s="305"/>
      <c r="I367" s="268"/>
      <c r="K367" s="241"/>
    </row>
    <row r="368" spans="1:11" ht="12.75">
      <c r="A368" s="3"/>
      <c r="B368" s="4"/>
      <c r="E368" s="265"/>
      <c r="F368" s="288"/>
      <c r="G368" s="287"/>
      <c r="H368" s="305"/>
      <c r="I368" s="268"/>
      <c r="K368" s="241"/>
    </row>
    <row r="369" spans="1:11" ht="12.75">
      <c r="A369" s="3"/>
      <c r="B369" s="4"/>
      <c r="E369" s="265"/>
      <c r="F369" s="288"/>
      <c r="G369" s="287"/>
      <c r="H369" s="305"/>
      <c r="I369" s="268"/>
      <c r="K369" s="241"/>
    </row>
    <row r="370" spans="1:11" ht="12.75">
      <c r="A370" s="3"/>
      <c r="B370" s="4"/>
      <c r="E370" s="265"/>
      <c r="F370" s="288"/>
      <c r="G370" s="287"/>
      <c r="H370" s="305"/>
      <c r="I370" s="268"/>
      <c r="K370" s="241"/>
    </row>
    <row r="371" spans="1:11" ht="12.75">
      <c r="A371" s="3"/>
      <c r="B371" s="4"/>
      <c r="E371" s="265"/>
      <c r="F371" s="288"/>
      <c r="G371" s="287"/>
      <c r="H371" s="305"/>
      <c r="I371" s="268"/>
      <c r="K371" s="241"/>
    </row>
    <row r="372" spans="1:11" ht="12.75">
      <c r="A372" s="3"/>
      <c r="B372" s="4"/>
      <c r="E372" s="265"/>
      <c r="F372" s="288"/>
      <c r="G372" s="287"/>
      <c r="H372" s="305"/>
      <c r="I372" s="268"/>
      <c r="K372" s="241"/>
    </row>
    <row r="373" spans="1:11" ht="12.75">
      <c r="A373" s="3"/>
      <c r="B373" s="4"/>
      <c r="E373" s="265"/>
      <c r="F373" s="288"/>
      <c r="G373" s="287"/>
      <c r="H373" s="305"/>
      <c r="I373" s="268"/>
      <c r="K373" s="241"/>
    </row>
    <row r="374" spans="1:11" ht="12.75">
      <c r="A374" s="3"/>
      <c r="B374" s="4"/>
      <c r="E374" s="265"/>
      <c r="F374" s="288"/>
      <c r="G374" s="287"/>
      <c r="H374" s="305"/>
      <c r="I374" s="268"/>
      <c r="K374" s="241"/>
    </row>
    <row r="375" spans="1:11" ht="12.75">
      <c r="A375" s="3"/>
      <c r="B375" s="4"/>
      <c r="E375" s="265"/>
      <c r="F375" s="288"/>
      <c r="G375" s="287"/>
      <c r="H375" s="305"/>
      <c r="I375" s="268"/>
      <c r="K375" s="241"/>
    </row>
    <row r="376" spans="1:11" ht="12.75">
      <c r="A376" s="3"/>
      <c r="B376" s="4"/>
      <c r="E376" s="265"/>
      <c r="F376" s="288"/>
      <c r="G376" s="287"/>
      <c r="H376" s="305"/>
      <c r="I376" s="268"/>
      <c r="K376" s="241"/>
    </row>
    <row r="377" spans="1:11" ht="12.75">
      <c r="A377" s="3"/>
      <c r="B377" s="4"/>
      <c r="E377" s="265"/>
      <c r="F377" s="288"/>
      <c r="G377" s="287"/>
      <c r="H377" s="305"/>
      <c r="I377" s="268"/>
      <c r="K377" s="241"/>
    </row>
    <row r="378" spans="1:11" ht="12.75">
      <c r="A378" s="3"/>
      <c r="B378" s="4"/>
      <c r="E378" s="265"/>
      <c r="F378" s="288"/>
      <c r="G378" s="287"/>
      <c r="H378" s="305"/>
      <c r="I378" s="268"/>
      <c r="K378" s="241"/>
    </row>
    <row r="379" spans="1:11" ht="12.75">
      <c r="A379" s="3"/>
      <c r="B379" s="4"/>
      <c r="E379" s="265"/>
      <c r="F379" s="288"/>
      <c r="G379" s="287"/>
      <c r="H379" s="305"/>
      <c r="I379" s="268"/>
      <c r="K379" s="241"/>
    </row>
    <row r="380" spans="1:11" ht="12.75">
      <c r="A380" s="3"/>
      <c r="B380" s="4"/>
      <c r="E380" s="265"/>
      <c r="F380" s="288"/>
      <c r="G380" s="287"/>
      <c r="H380" s="305"/>
      <c r="I380" s="268"/>
      <c r="K380" s="241"/>
    </row>
    <row r="381" spans="1:11" ht="12.75">
      <c r="A381" s="3"/>
      <c r="B381" s="4"/>
      <c r="E381" s="265"/>
      <c r="F381" s="288"/>
      <c r="G381" s="287"/>
      <c r="H381" s="305"/>
      <c r="I381" s="268"/>
      <c r="K381" s="241"/>
    </row>
    <row r="382" spans="1:11" ht="12.75">
      <c r="A382" s="3"/>
      <c r="B382" s="4"/>
      <c r="E382" s="265"/>
      <c r="F382" s="288"/>
      <c r="G382" s="287"/>
      <c r="H382" s="305"/>
      <c r="I382" s="268"/>
      <c r="K382" s="241"/>
    </row>
    <row r="383" spans="1:11" ht="12.75">
      <c r="A383" s="3"/>
      <c r="B383" s="4"/>
      <c r="E383" s="265"/>
      <c r="F383" s="288"/>
      <c r="G383" s="287"/>
      <c r="H383" s="305"/>
      <c r="I383" s="268"/>
      <c r="K383" s="241"/>
    </row>
    <row r="384" spans="1:11" ht="12.75">
      <c r="A384" s="3"/>
      <c r="B384" s="4"/>
      <c r="E384" s="265"/>
      <c r="F384" s="288"/>
      <c r="G384" s="287"/>
      <c r="H384" s="305"/>
      <c r="I384" s="268"/>
      <c r="K384" s="241"/>
    </row>
    <row r="385" spans="1:11" ht="12.75">
      <c r="A385" s="3"/>
      <c r="B385" s="4"/>
      <c r="E385" s="265"/>
      <c r="F385" s="288"/>
      <c r="G385" s="287"/>
      <c r="H385" s="305"/>
      <c r="I385" s="268"/>
      <c r="K385" s="241"/>
    </row>
    <row r="386" spans="1:11" ht="12.75">
      <c r="A386" s="3"/>
      <c r="B386" s="4"/>
      <c r="E386" s="265"/>
      <c r="F386" s="288"/>
      <c r="G386" s="287"/>
      <c r="H386" s="305"/>
      <c r="I386" s="268"/>
      <c r="K386" s="241"/>
    </row>
    <row r="387" spans="1:11" ht="12.75">
      <c r="A387" s="3"/>
      <c r="B387" s="4"/>
      <c r="E387" s="265"/>
      <c r="F387" s="288"/>
      <c r="G387" s="287"/>
      <c r="H387" s="305"/>
      <c r="I387" s="268"/>
      <c r="K387" s="241"/>
    </row>
    <row r="388" spans="1:11" ht="12.75">
      <c r="A388" s="3"/>
      <c r="B388" s="4"/>
      <c r="E388" s="265"/>
      <c r="F388" s="288"/>
      <c r="G388" s="287"/>
      <c r="H388" s="305"/>
      <c r="I388" s="268"/>
      <c r="K388" s="241"/>
    </row>
    <row r="389" spans="1:11" ht="12.75">
      <c r="A389" s="3"/>
      <c r="B389" s="4"/>
      <c r="E389" s="265"/>
      <c r="F389" s="288"/>
      <c r="G389" s="287"/>
      <c r="H389" s="305"/>
      <c r="I389" s="268"/>
      <c r="K389" s="241"/>
    </row>
    <row r="390" spans="1:11" ht="12.75">
      <c r="A390" s="3"/>
      <c r="B390" s="4"/>
      <c r="E390" s="265"/>
      <c r="F390" s="288"/>
      <c r="G390" s="287"/>
      <c r="H390" s="305"/>
      <c r="I390" s="268"/>
      <c r="K390" s="241"/>
    </row>
    <row r="391" spans="1:11" ht="12.75">
      <c r="A391" s="3"/>
      <c r="B391" s="4"/>
      <c r="E391" s="265"/>
      <c r="F391" s="288"/>
      <c r="G391" s="287"/>
      <c r="H391" s="305"/>
      <c r="I391" s="268"/>
      <c r="K391" s="241"/>
    </row>
    <row r="392" spans="1:11" ht="12.75">
      <c r="A392" s="3"/>
      <c r="B392" s="4"/>
      <c r="E392" s="265"/>
      <c r="F392" s="288"/>
      <c r="G392" s="287"/>
      <c r="H392" s="305"/>
      <c r="I392" s="268"/>
      <c r="K392" s="241"/>
    </row>
    <row r="393" spans="1:11" ht="12.75">
      <c r="A393" s="3"/>
      <c r="B393" s="4"/>
      <c r="E393" s="265"/>
      <c r="F393" s="288"/>
      <c r="G393" s="287"/>
      <c r="H393" s="305"/>
      <c r="I393" s="268"/>
      <c r="K393" s="241"/>
    </row>
    <row r="394" spans="1:11" ht="12.75">
      <c r="A394" s="3"/>
      <c r="B394" s="4"/>
      <c r="E394" s="265"/>
      <c r="F394" s="288"/>
      <c r="G394" s="287"/>
      <c r="H394" s="305"/>
      <c r="I394" s="268"/>
      <c r="K394" s="241"/>
    </row>
    <row r="395" spans="1:11" ht="12.75">
      <c r="A395" s="3"/>
      <c r="B395" s="4"/>
      <c r="E395" s="265"/>
      <c r="F395" s="288"/>
      <c r="G395" s="287"/>
      <c r="H395" s="305"/>
      <c r="I395" s="268"/>
      <c r="K395" s="241"/>
    </row>
    <row r="396" spans="1:11" ht="12.75">
      <c r="A396" s="3"/>
      <c r="B396" s="4"/>
      <c r="E396" s="265"/>
      <c r="F396" s="288"/>
      <c r="G396" s="287"/>
      <c r="H396" s="305"/>
      <c r="I396" s="268"/>
      <c r="K396" s="241"/>
    </row>
    <row r="397" spans="1:11" ht="12.75">
      <c r="A397" s="3"/>
      <c r="B397" s="4"/>
      <c r="E397" s="265"/>
      <c r="F397" s="288"/>
      <c r="G397" s="287"/>
      <c r="H397" s="305"/>
      <c r="I397" s="268"/>
      <c r="K397" s="241"/>
    </row>
    <row r="398" spans="1:11" ht="12.75">
      <c r="A398" s="3"/>
      <c r="B398" s="4"/>
      <c r="E398" s="265"/>
      <c r="F398" s="288"/>
      <c r="G398" s="287"/>
      <c r="H398" s="305"/>
      <c r="I398" s="268"/>
      <c r="K398" s="241"/>
    </row>
    <row r="399" spans="1:11" ht="12.75">
      <c r="A399" s="3"/>
      <c r="B399" s="4"/>
      <c r="E399" s="265"/>
      <c r="F399" s="288"/>
      <c r="G399" s="287"/>
      <c r="H399" s="305"/>
      <c r="I399" s="268"/>
      <c r="K399" s="241"/>
    </row>
    <row r="400" spans="1:11" ht="12.75">
      <c r="A400" s="3"/>
      <c r="B400" s="4"/>
      <c r="E400" s="265"/>
      <c r="F400" s="288"/>
      <c r="G400" s="287"/>
      <c r="H400" s="305"/>
      <c r="I400" s="268"/>
      <c r="K400" s="241"/>
    </row>
    <row r="401" spans="1:11" ht="12.75">
      <c r="A401" s="3"/>
      <c r="B401" s="4"/>
      <c r="E401" s="265"/>
      <c r="F401" s="288"/>
      <c r="G401" s="287"/>
      <c r="H401" s="305"/>
      <c r="I401" s="268"/>
      <c r="K401" s="241"/>
    </row>
    <row r="402" spans="1:11" ht="12.75">
      <c r="A402" s="3"/>
      <c r="B402" s="4"/>
      <c r="E402" s="265"/>
      <c r="F402" s="288"/>
      <c r="G402" s="287"/>
      <c r="H402" s="305"/>
      <c r="I402" s="268"/>
      <c r="K402" s="241"/>
    </row>
    <row r="403" spans="1:11" ht="12.75">
      <c r="A403" s="3"/>
      <c r="B403" s="4"/>
      <c r="E403" s="265"/>
      <c r="F403" s="288"/>
      <c r="G403" s="287"/>
      <c r="H403" s="305"/>
      <c r="I403" s="268"/>
      <c r="K403" s="241"/>
    </row>
    <row r="404" spans="1:11" ht="12.75">
      <c r="A404" s="3"/>
      <c r="B404" s="4"/>
      <c r="E404" s="265"/>
      <c r="F404" s="288"/>
      <c r="G404" s="287"/>
      <c r="H404" s="305"/>
      <c r="I404" s="268"/>
      <c r="K404" s="241"/>
    </row>
    <row r="405" spans="1:11" ht="12.75">
      <c r="A405" s="3"/>
      <c r="B405" s="4"/>
      <c r="E405" s="265"/>
      <c r="F405" s="288"/>
      <c r="G405" s="287"/>
      <c r="H405" s="305"/>
      <c r="I405" s="268"/>
      <c r="K405" s="241"/>
    </row>
    <row r="406" spans="1:11" ht="12.75">
      <c r="A406" s="3"/>
      <c r="B406" s="4"/>
      <c r="E406" s="265"/>
      <c r="F406" s="288"/>
      <c r="G406" s="287"/>
      <c r="H406" s="305"/>
      <c r="I406" s="268"/>
      <c r="K406" s="241"/>
    </row>
    <row r="407" spans="1:11" ht="12.75">
      <c r="A407" s="3"/>
      <c r="B407" s="4"/>
      <c r="E407" s="265"/>
      <c r="F407" s="288"/>
      <c r="G407" s="287"/>
      <c r="H407" s="305"/>
      <c r="I407" s="268"/>
      <c r="K407" s="241"/>
    </row>
    <row r="408" spans="1:11" ht="12.75">
      <c r="A408" s="3"/>
      <c r="B408" s="4"/>
      <c r="E408" s="265"/>
      <c r="F408" s="288"/>
      <c r="G408" s="287"/>
      <c r="H408" s="305"/>
      <c r="I408" s="268"/>
      <c r="K408" s="241"/>
    </row>
    <row r="409" spans="1:11" ht="12.75">
      <c r="A409" s="3"/>
      <c r="B409" s="4"/>
      <c r="E409" s="265"/>
      <c r="F409" s="288"/>
      <c r="G409" s="287"/>
      <c r="H409" s="305"/>
      <c r="I409" s="268"/>
      <c r="K409" s="241"/>
    </row>
    <row r="410" spans="1:11" ht="12.75">
      <c r="A410" s="3"/>
      <c r="B410" s="4"/>
      <c r="E410" s="265"/>
      <c r="F410" s="288"/>
      <c r="G410" s="287"/>
      <c r="H410" s="305"/>
      <c r="I410" s="268"/>
      <c r="K410" s="241"/>
    </row>
    <row r="411" spans="1:11" ht="12.75">
      <c r="A411" s="3"/>
      <c r="B411" s="4"/>
      <c r="E411" s="265"/>
      <c r="F411" s="288"/>
      <c r="G411" s="287"/>
      <c r="H411" s="305"/>
      <c r="I411" s="268"/>
      <c r="K411" s="241"/>
    </row>
    <row r="412" spans="1:11" ht="12.75">
      <c r="A412" s="3"/>
      <c r="B412" s="4"/>
      <c r="E412" s="265"/>
      <c r="F412" s="288"/>
      <c r="G412" s="287"/>
      <c r="H412" s="305"/>
      <c r="I412" s="268"/>
      <c r="K412" s="241"/>
    </row>
    <row r="413" spans="1:11" ht="12.75">
      <c r="A413" s="3"/>
      <c r="B413" s="4"/>
      <c r="E413" s="265"/>
      <c r="F413" s="288"/>
      <c r="G413" s="287"/>
      <c r="H413" s="305"/>
      <c r="I413" s="268"/>
      <c r="K413" s="241"/>
    </row>
    <row r="414" spans="1:11" ht="12.75">
      <c r="A414" s="3"/>
      <c r="B414" s="4"/>
      <c r="E414" s="265"/>
      <c r="F414" s="288"/>
      <c r="G414" s="287"/>
      <c r="H414" s="305"/>
      <c r="I414" s="268"/>
      <c r="K414" s="241"/>
    </row>
    <row r="415" spans="1:11" ht="12.75">
      <c r="A415" s="3"/>
      <c r="B415" s="4"/>
      <c r="E415" s="265"/>
      <c r="F415" s="288"/>
      <c r="G415" s="287"/>
      <c r="H415" s="305"/>
      <c r="I415" s="268"/>
      <c r="K415" s="241"/>
    </row>
    <row r="416" spans="1:11" ht="12.75">
      <c r="A416" s="3"/>
      <c r="B416" s="4"/>
      <c r="E416" s="265"/>
      <c r="F416" s="288"/>
      <c r="G416" s="287"/>
      <c r="H416" s="305"/>
      <c r="I416" s="268"/>
      <c r="K416" s="241"/>
    </row>
    <row r="417" spans="1:11" ht="12.75">
      <c r="A417" s="3"/>
      <c r="B417" s="4"/>
      <c r="E417" s="265"/>
      <c r="F417" s="288"/>
      <c r="G417" s="287"/>
      <c r="H417" s="305"/>
      <c r="I417" s="268"/>
      <c r="K417" s="241"/>
    </row>
    <row r="418" spans="1:11" ht="12.75">
      <c r="A418" s="3"/>
      <c r="B418" s="4"/>
      <c r="E418" s="265"/>
      <c r="F418" s="288"/>
      <c r="G418" s="287"/>
      <c r="H418" s="305"/>
      <c r="I418" s="268"/>
      <c r="K418" s="241"/>
    </row>
    <row r="419" spans="1:11" ht="12.75">
      <c r="A419" s="3"/>
      <c r="B419" s="4"/>
      <c r="E419" s="265"/>
      <c r="F419" s="288"/>
      <c r="G419" s="287"/>
      <c r="H419" s="305"/>
      <c r="I419" s="268"/>
      <c r="K419" s="241"/>
    </row>
    <row r="420" spans="1:11" ht="12.75">
      <c r="A420" s="3"/>
      <c r="B420" s="4"/>
      <c r="E420" s="265"/>
      <c r="F420" s="288"/>
      <c r="G420" s="287"/>
      <c r="H420" s="305"/>
      <c r="I420" s="268"/>
      <c r="K420" s="241"/>
    </row>
    <row r="421" spans="1:11" ht="12.75">
      <c r="A421" s="3"/>
      <c r="B421" s="4"/>
      <c r="E421" s="265"/>
      <c r="F421" s="288"/>
      <c r="G421" s="287"/>
      <c r="H421" s="305"/>
      <c r="I421" s="268"/>
      <c r="K421" s="241"/>
    </row>
    <row r="422" spans="1:11" ht="12.75">
      <c r="A422" s="3"/>
      <c r="B422" s="4"/>
      <c r="E422" s="265"/>
      <c r="F422" s="288"/>
      <c r="G422" s="287"/>
      <c r="H422" s="305"/>
      <c r="I422" s="268"/>
      <c r="K422" s="241"/>
    </row>
    <row r="423" spans="1:11" ht="12.75">
      <c r="A423" s="3"/>
      <c r="B423" s="4"/>
      <c r="E423" s="265"/>
      <c r="F423" s="288"/>
      <c r="G423" s="287"/>
      <c r="H423" s="305"/>
      <c r="I423" s="268"/>
      <c r="K423" s="241"/>
    </row>
    <row r="424" spans="1:11" ht="12.75">
      <c r="A424" s="3"/>
      <c r="B424" s="4"/>
      <c r="E424" s="265"/>
      <c r="F424" s="288"/>
      <c r="G424" s="287"/>
      <c r="H424" s="305"/>
      <c r="I424" s="268"/>
      <c r="K424" s="241"/>
    </row>
    <row r="425" spans="1:11" ht="12.75">
      <c r="A425" s="3"/>
      <c r="B425" s="4"/>
      <c r="E425" s="265"/>
      <c r="F425" s="288"/>
      <c r="G425" s="287"/>
      <c r="H425" s="305"/>
      <c r="I425" s="268"/>
      <c r="K425" s="241"/>
    </row>
    <row r="426" spans="1:11" ht="12.75">
      <c r="A426" s="3"/>
      <c r="B426" s="4"/>
      <c r="E426" s="265"/>
      <c r="F426" s="288"/>
      <c r="G426" s="287"/>
      <c r="H426" s="305"/>
      <c r="I426" s="268"/>
      <c r="K426" s="241"/>
    </row>
    <row r="427" spans="1:11" ht="12.75">
      <c r="A427" s="3"/>
      <c r="B427" s="4"/>
      <c r="E427" s="265"/>
      <c r="F427" s="288"/>
      <c r="G427" s="287"/>
      <c r="H427" s="305"/>
      <c r="I427" s="268"/>
      <c r="K427" s="241"/>
    </row>
    <row r="428" spans="1:11" ht="12.75">
      <c r="A428" s="3"/>
      <c r="B428" s="4"/>
      <c r="E428" s="265"/>
      <c r="F428" s="288"/>
      <c r="G428" s="287"/>
      <c r="H428" s="305"/>
      <c r="I428" s="268"/>
      <c r="K428" s="241"/>
    </row>
    <row r="429" spans="1:11" ht="12.75">
      <c r="A429" s="3"/>
      <c r="B429" s="4"/>
      <c r="E429" s="265"/>
      <c r="F429" s="288"/>
      <c r="G429" s="287"/>
      <c r="H429" s="305"/>
      <c r="I429" s="268"/>
      <c r="K429" s="241"/>
    </row>
    <row r="430" spans="1:11" ht="12.75">
      <c r="A430" s="3"/>
      <c r="B430" s="4"/>
      <c r="E430" s="265"/>
      <c r="F430" s="288"/>
      <c r="G430" s="287"/>
      <c r="H430" s="305"/>
      <c r="I430" s="268"/>
      <c r="K430" s="241"/>
    </row>
    <row r="431" spans="1:11" ht="12.75">
      <c r="A431" s="3"/>
      <c r="B431" s="4"/>
      <c r="E431" s="265"/>
      <c r="F431" s="288"/>
      <c r="G431" s="287"/>
      <c r="H431" s="305"/>
      <c r="I431" s="268"/>
      <c r="K431" s="241"/>
    </row>
    <row r="432" spans="1:11" ht="12.75">
      <c r="A432" s="3"/>
      <c r="B432" s="4"/>
      <c r="E432" s="265"/>
      <c r="F432" s="288"/>
      <c r="G432" s="287"/>
      <c r="H432" s="305"/>
      <c r="I432" s="268"/>
      <c r="K432" s="241"/>
    </row>
    <row r="433" spans="1:11" ht="12.75">
      <c r="A433" s="3"/>
      <c r="B433" s="4"/>
      <c r="E433" s="265"/>
      <c r="F433" s="288"/>
      <c r="G433" s="287"/>
      <c r="H433" s="305"/>
      <c r="I433" s="268"/>
      <c r="K433" s="241"/>
    </row>
    <row r="434" spans="1:11" ht="12.75">
      <c r="A434" s="3"/>
      <c r="B434" s="4"/>
      <c r="E434" s="265"/>
      <c r="F434" s="288"/>
      <c r="G434" s="287"/>
      <c r="H434" s="305"/>
      <c r="I434" s="268"/>
      <c r="K434" s="241"/>
    </row>
    <row r="435" spans="1:11" ht="12.75">
      <c r="A435" s="3"/>
      <c r="B435" s="4"/>
      <c r="E435" s="265"/>
      <c r="F435" s="288"/>
      <c r="G435" s="287"/>
      <c r="H435" s="305"/>
      <c r="I435" s="268"/>
      <c r="K435" s="241"/>
    </row>
    <row r="436" spans="1:11" ht="12.75">
      <c r="A436" s="3"/>
      <c r="B436" s="4"/>
      <c r="E436" s="265"/>
      <c r="F436" s="288"/>
      <c r="G436" s="287"/>
      <c r="H436" s="305"/>
      <c r="I436" s="268"/>
      <c r="K436" s="241"/>
    </row>
    <row r="437" spans="1:11" ht="12.75">
      <c r="A437" s="3"/>
      <c r="B437" s="4"/>
      <c r="E437" s="265"/>
      <c r="F437" s="288"/>
      <c r="G437" s="287"/>
      <c r="H437" s="305"/>
      <c r="I437" s="268"/>
      <c r="K437" s="241"/>
    </row>
    <row r="438" spans="1:11" ht="12.75">
      <c r="A438" s="3"/>
      <c r="B438" s="4"/>
      <c r="E438" s="265"/>
      <c r="F438" s="288"/>
      <c r="G438" s="287"/>
      <c r="H438" s="305"/>
      <c r="I438" s="268"/>
      <c r="K438" s="241"/>
    </row>
    <row r="439" spans="1:11" ht="12.75">
      <c r="A439" s="3"/>
      <c r="B439" s="4"/>
      <c r="E439" s="265"/>
      <c r="F439" s="288"/>
      <c r="G439" s="287"/>
      <c r="H439" s="305"/>
      <c r="I439" s="268"/>
      <c r="K439" s="241"/>
    </row>
    <row r="440" spans="1:11" ht="12.75">
      <c r="A440" s="3"/>
      <c r="B440" s="4"/>
      <c r="E440" s="265"/>
      <c r="F440" s="288"/>
      <c r="G440" s="287"/>
      <c r="H440" s="305"/>
      <c r="I440" s="268"/>
      <c r="K440" s="241"/>
    </row>
    <row r="441" spans="1:11" ht="12.75">
      <c r="A441" s="3"/>
      <c r="B441" s="4"/>
      <c r="E441" s="265"/>
      <c r="F441" s="288"/>
      <c r="G441" s="287"/>
      <c r="H441" s="305"/>
      <c r="I441" s="268"/>
      <c r="K441" s="241"/>
    </row>
    <row r="442" spans="1:11" ht="12.75">
      <c r="A442" s="3"/>
      <c r="B442" s="4"/>
      <c r="E442" s="265"/>
      <c r="F442" s="288"/>
      <c r="G442" s="287"/>
      <c r="H442" s="305"/>
      <c r="I442" s="268"/>
      <c r="K442" s="241"/>
    </row>
    <row r="443" spans="1:11" ht="12.75">
      <c r="A443" s="3"/>
      <c r="B443" s="4"/>
      <c r="E443" s="265"/>
      <c r="F443" s="288"/>
      <c r="G443" s="287"/>
      <c r="H443" s="305"/>
      <c r="I443" s="268"/>
      <c r="K443" s="241"/>
    </row>
    <row r="444" spans="1:11" ht="12.75">
      <c r="A444" s="3"/>
      <c r="B444" s="4"/>
      <c r="E444" s="265"/>
      <c r="F444" s="288"/>
      <c r="G444" s="287"/>
      <c r="H444" s="305"/>
      <c r="I444" s="268"/>
      <c r="K444" s="241"/>
    </row>
    <row r="445" spans="1:11" ht="12.75">
      <c r="A445" s="3"/>
      <c r="B445" s="4"/>
      <c r="E445" s="265"/>
      <c r="F445" s="288"/>
      <c r="G445" s="287"/>
      <c r="H445" s="305"/>
      <c r="I445" s="268"/>
      <c r="K445" s="241"/>
    </row>
    <row r="446" spans="1:11" ht="12.75">
      <c r="A446" s="3"/>
      <c r="B446" s="4"/>
      <c r="E446" s="265"/>
      <c r="F446" s="288"/>
      <c r="G446" s="287"/>
      <c r="H446" s="305"/>
      <c r="I446" s="268"/>
      <c r="K446" s="241"/>
    </row>
    <row r="447" spans="1:11" ht="12.75">
      <c r="A447" s="3"/>
      <c r="B447" s="4"/>
      <c r="E447" s="265"/>
      <c r="F447" s="288"/>
      <c r="G447" s="287"/>
      <c r="H447" s="305"/>
      <c r="I447" s="268"/>
      <c r="K447" s="241"/>
    </row>
    <row r="448" spans="1:11" ht="12.75">
      <c r="A448" s="3"/>
      <c r="B448" s="4"/>
      <c r="E448" s="265"/>
      <c r="F448" s="288"/>
      <c r="G448" s="287"/>
      <c r="H448" s="305"/>
      <c r="I448" s="268"/>
      <c r="K448" s="241"/>
    </row>
    <row r="449" spans="1:11" ht="12.75">
      <c r="A449" s="3"/>
      <c r="B449" s="4"/>
      <c r="E449" s="265"/>
      <c r="F449" s="288"/>
      <c r="G449" s="287"/>
      <c r="H449" s="305"/>
      <c r="I449" s="268"/>
      <c r="K449" s="241"/>
    </row>
    <row r="450" spans="1:11" ht="12.75">
      <c r="A450" s="3"/>
      <c r="B450" s="4"/>
      <c r="E450" s="265"/>
      <c r="F450" s="288"/>
      <c r="G450" s="287"/>
      <c r="H450" s="305"/>
      <c r="I450" s="268"/>
      <c r="K450" s="241"/>
    </row>
    <row r="451" spans="1:11" ht="12.75">
      <c r="A451" s="3"/>
      <c r="B451" s="4"/>
      <c r="E451" s="265"/>
      <c r="F451" s="288"/>
      <c r="G451" s="287"/>
      <c r="H451" s="305"/>
      <c r="I451" s="268"/>
      <c r="K451" s="241"/>
    </row>
    <row r="452" spans="1:11" ht="12.75">
      <c r="A452" s="3"/>
      <c r="B452" s="4"/>
      <c r="E452" s="265"/>
      <c r="F452" s="288"/>
      <c r="G452" s="287"/>
      <c r="H452" s="305"/>
      <c r="I452" s="268"/>
      <c r="K452" s="241"/>
    </row>
    <row r="453" spans="1:11" ht="12.75">
      <c r="A453" s="3"/>
      <c r="B453" s="4"/>
      <c r="E453" s="265"/>
      <c r="F453" s="288"/>
      <c r="G453" s="287"/>
      <c r="H453" s="305"/>
      <c r="I453" s="268"/>
      <c r="K453" s="241"/>
    </row>
    <row r="454" spans="1:11" ht="12.75">
      <c r="A454" s="3"/>
      <c r="B454" s="4"/>
      <c r="E454" s="265"/>
      <c r="F454" s="288"/>
      <c r="G454" s="287"/>
      <c r="H454" s="305"/>
      <c r="I454" s="268"/>
      <c r="K454" s="241"/>
    </row>
    <row r="455" spans="1:11" ht="12.75">
      <c r="A455" s="3"/>
      <c r="B455" s="4"/>
      <c r="E455" s="265"/>
      <c r="F455" s="288"/>
      <c r="G455" s="287"/>
      <c r="H455" s="305"/>
      <c r="I455" s="268"/>
      <c r="K455" s="241"/>
    </row>
    <row r="456" spans="1:11" ht="12.75">
      <c r="A456" s="3"/>
      <c r="B456" s="4"/>
      <c r="E456" s="265"/>
      <c r="F456" s="288"/>
      <c r="G456" s="287"/>
      <c r="H456" s="305"/>
      <c r="I456" s="268"/>
      <c r="K456" s="241"/>
    </row>
    <row r="457" spans="1:11" ht="12.75">
      <c r="A457" s="3"/>
      <c r="B457" s="4"/>
      <c r="E457" s="265"/>
      <c r="F457" s="288"/>
      <c r="G457" s="287"/>
      <c r="H457" s="305"/>
      <c r="I457" s="268"/>
      <c r="K457" s="241"/>
    </row>
    <row r="458" spans="1:11" ht="12.75">
      <c r="A458" s="3"/>
      <c r="B458" s="4"/>
      <c r="E458" s="265"/>
      <c r="F458" s="288"/>
      <c r="G458" s="287"/>
      <c r="H458" s="305"/>
      <c r="I458" s="268"/>
      <c r="K458" s="241"/>
    </row>
    <row r="459" spans="1:11" ht="12.75">
      <c r="A459" s="3"/>
      <c r="B459" s="4"/>
      <c r="E459" s="265"/>
      <c r="F459" s="288"/>
      <c r="G459" s="287"/>
      <c r="H459" s="305"/>
      <c r="I459" s="268"/>
      <c r="K459" s="241"/>
    </row>
    <row r="460" spans="1:11" ht="12.75">
      <c r="A460" s="3"/>
      <c r="B460" s="4"/>
      <c r="E460" s="265"/>
      <c r="F460" s="288"/>
      <c r="G460" s="287"/>
      <c r="H460" s="305"/>
      <c r="I460" s="268"/>
      <c r="K460" s="241"/>
    </row>
    <row r="461" spans="1:11" ht="12.75">
      <c r="A461" s="3"/>
      <c r="B461" s="4"/>
      <c r="E461" s="265"/>
      <c r="F461" s="288"/>
      <c r="G461" s="287"/>
      <c r="H461" s="305"/>
      <c r="I461" s="268"/>
      <c r="K461" s="241"/>
    </row>
    <row r="462" spans="1:11" ht="12.75">
      <c r="A462" s="3"/>
      <c r="B462" s="4"/>
      <c r="E462" s="265"/>
      <c r="F462" s="288"/>
      <c r="G462" s="287"/>
      <c r="H462" s="305"/>
      <c r="I462" s="268"/>
      <c r="K462" s="241"/>
    </row>
    <row r="463" spans="1:11" ht="12.75">
      <c r="A463" s="3"/>
      <c r="B463" s="4"/>
      <c r="E463" s="265"/>
      <c r="F463" s="288"/>
      <c r="G463" s="287"/>
      <c r="H463" s="305"/>
      <c r="I463" s="268"/>
      <c r="K463" s="241"/>
    </row>
    <row r="464" spans="1:11" ht="12.75">
      <c r="A464" s="3"/>
      <c r="B464" s="4"/>
      <c r="E464" s="265"/>
      <c r="F464" s="288"/>
      <c r="G464" s="287"/>
      <c r="H464" s="305"/>
      <c r="I464" s="268"/>
      <c r="K464" s="241"/>
    </row>
    <row r="465" spans="1:11" ht="12.75">
      <c r="A465" s="3"/>
      <c r="B465" s="4"/>
      <c r="E465" s="265"/>
      <c r="F465" s="288"/>
      <c r="G465" s="287"/>
      <c r="H465" s="305"/>
      <c r="I465" s="268"/>
      <c r="K465" s="241"/>
    </row>
    <row r="466" spans="1:11" ht="12.75">
      <c r="A466" s="3"/>
      <c r="B466" s="4"/>
      <c r="E466" s="265"/>
      <c r="F466" s="288"/>
      <c r="G466" s="287"/>
      <c r="H466" s="305"/>
      <c r="I466" s="268"/>
      <c r="K466" s="241"/>
    </row>
    <row r="467" spans="1:11" ht="12.75">
      <c r="A467" s="3"/>
      <c r="B467" s="4"/>
      <c r="E467" s="265"/>
      <c r="F467" s="288"/>
      <c r="G467" s="287"/>
      <c r="H467" s="305"/>
      <c r="I467" s="268"/>
      <c r="K467" s="241"/>
    </row>
    <row r="468" spans="1:11" ht="12.75">
      <c r="A468" s="3"/>
      <c r="B468" s="4"/>
      <c r="E468" s="265"/>
      <c r="F468" s="288"/>
      <c r="G468" s="287"/>
      <c r="H468" s="305"/>
      <c r="I468" s="268"/>
      <c r="K468" s="241"/>
    </row>
    <row r="469" spans="1:11" ht="12.75">
      <c r="A469" s="3"/>
      <c r="B469" s="4"/>
      <c r="E469" s="265"/>
      <c r="F469" s="288"/>
      <c r="G469" s="287"/>
      <c r="H469" s="305"/>
      <c r="I469" s="268"/>
      <c r="K469" s="241"/>
    </row>
    <row r="470" spans="1:11" ht="12.75">
      <c r="A470" s="3"/>
      <c r="B470" s="4"/>
      <c r="E470" s="265"/>
      <c r="F470" s="288"/>
      <c r="G470" s="287"/>
      <c r="H470" s="305"/>
      <c r="I470" s="268"/>
      <c r="K470" s="241"/>
    </row>
    <row r="471" spans="1:11" ht="12.75">
      <c r="A471" s="3"/>
      <c r="B471" s="4"/>
      <c r="E471" s="265"/>
      <c r="F471" s="288"/>
      <c r="G471" s="287"/>
      <c r="H471" s="305"/>
      <c r="I471" s="268"/>
      <c r="K471" s="241"/>
    </row>
    <row r="472" spans="1:11" ht="12.75">
      <c r="A472" s="3"/>
      <c r="B472" s="4"/>
      <c r="E472" s="265"/>
      <c r="F472" s="288"/>
      <c r="G472" s="287"/>
      <c r="H472" s="305"/>
      <c r="I472" s="268"/>
      <c r="K472" s="241"/>
    </row>
    <row r="473" spans="1:11" ht="12.75">
      <c r="A473" s="3"/>
      <c r="B473" s="4"/>
      <c r="E473" s="265"/>
      <c r="F473" s="288"/>
      <c r="G473" s="287"/>
      <c r="H473" s="305"/>
      <c r="I473" s="268"/>
      <c r="K473" s="241"/>
    </row>
    <row r="474" spans="1:11" ht="12.75">
      <c r="A474" s="3"/>
      <c r="B474" s="4"/>
      <c r="E474" s="265"/>
      <c r="F474" s="288"/>
      <c r="G474" s="287"/>
      <c r="H474" s="305"/>
      <c r="I474" s="268"/>
      <c r="K474" s="241"/>
    </row>
    <row r="475" spans="1:11" ht="12.75">
      <c r="A475" s="3"/>
      <c r="B475" s="4"/>
      <c r="E475" s="265"/>
      <c r="F475" s="288"/>
      <c r="G475" s="287"/>
      <c r="H475" s="305"/>
      <c r="I475" s="268"/>
      <c r="K475" s="241"/>
    </row>
    <row r="476" spans="1:11" ht="12.75">
      <c r="A476" s="3"/>
      <c r="B476" s="4"/>
      <c r="E476" s="265"/>
      <c r="F476" s="288"/>
      <c r="G476" s="287"/>
      <c r="H476" s="305"/>
      <c r="I476" s="268"/>
      <c r="K476" s="241"/>
    </row>
    <row r="477" spans="1:11" ht="12.75">
      <c r="A477" s="3"/>
      <c r="B477" s="4"/>
      <c r="E477" s="265"/>
      <c r="F477" s="288"/>
      <c r="G477" s="287"/>
      <c r="H477" s="305"/>
      <c r="I477" s="268"/>
      <c r="K477" s="241"/>
    </row>
    <row r="478" spans="1:11" ht="12.75">
      <c r="A478" s="3"/>
      <c r="B478" s="4"/>
      <c r="E478" s="265"/>
      <c r="F478" s="288"/>
      <c r="G478" s="287"/>
      <c r="H478" s="305"/>
      <c r="I478" s="268"/>
      <c r="K478" s="241"/>
    </row>
    <row r="479" spans="1:11" ht="12.75">
      <c r="A479" s="3"/>
      <c r="B479" s="4"/>
      <c r="E479" s="265"/>
      <c r="F479" s="288"/>
      <c r="G479" s="287"/>
      <c r="H479" s="305"/>
      <c r="I479" s="268"/>
      <c r="K479" s="241"/>
    </row>
    <row r="480" spans="1:11" ht="12.75">
      <c r="A480" s="3"/>
      <c r="B480" s="4"/>
      <c r="E480" s="265"/>
      <c r="F480" s="288"/>
      <c r="G480" s="287"/>
      <c r="H480" s="305"/>
      <c r="I480" s="268"/>
      <c r="K480" s="241"/>
    </row>
    <row r="481" spans="1:11" ht="12.75">
      <c r="A481" s="3"/>
      <c r="B481" s="4"/>
      <c r="E481" s="265"/>
      <c r="F481" s="288"/>
      <c r="G481" s="287"/>
      <c r="H481" s="305"/>
      <c r="I481" s="268"/>
      <c r="K481" s="241"/>
    </row>
    <row r="482" spans="1:11" ht="12.75">
      <c r="A482" s="3"/>
      <c r="B482" s="4"/>
      <c r="E482" s="265"/>
      <c r="F482" s="288"/>
      <c r="G482" s="287"/>
      <c r="H482" s="305"/>
      <c r="I482" s="268"/>
      <c r="K482" s="241"/>
    </row>
    <row r="483" spans="1:11" ht="12.75">
      <c r="A483" s="3"/>
      <c r="B483" s="4"/>
      <c r="E483" s="265"/>
      <c r="F483" s="288"/>
      <c r="G483" s="287"/>
      <c r="H483" s="305"/>
      <c r="I483" s="268"/>
      <c r="K483" s="241"/>
    </row>
    <row r="484" spans="1:11" ht="12.75">
      <c r="A484" s="3"/>
      <c r="B484" s="4"/>
      <c r="E484" s="265"/>
      <c r="F484" s="288"/>
      <c r="G484" s="287"/>
      <c r="H484" s="305"/>
      <c r="I484" s="268"/>
      <c r="K484" s="241"/>
    </row>
    <row r="485" spans="1:11" ht="12.75">
      <c r="A485" s="3"/>
      <c r="B485" s="4"/>
      <c r="E485" s="265"/>
      <c r="F485" s="288"/>
      <c r="G485" s="287"/>
      <c r="H485" s="305"/>
      <c r="I485" s="268"/>
      <c r="K485" s="241"/>
    </row>
    <row r="486" spans="1:11" ht="12.75">
      <c r="A486" s="3"/>
      <c r="B486" s="4"/>
      <c r="E486" s="265"/>
      <c r="F486" s="288"/>
      <c r="G486" s="287"/>
      <c r="H486" s="305"/>
      <c r="I486" s="268"/>
      <c r="K486" s="241"/>
    </row>
    <row r="487" spans="1:11" ht="12.75">
      <c r="A487" s="3"/>
      <c r="B487" s="4"/>
      <c r="E487" s="265"/>
      <c r="F487" s="288"/>
      <c r="G487" s="287"/>
      <c r="H487" s="305"/>
      <c r="I487" s="268"/>
      <c r="K487" s="241"/>
    </row>
    <row r="488" spans="1:11" ht="12.75">
      <c r="A488" s="3"/>
      <c r="B488" s="4"/>
      <c r="E488" s="265"/>
      <c r="F488" s="288"/>
      <c r="G488" s="287"/>
      <c r="H488" s="305"/>
      <c r="I488" s="268"/>
      <c r="K488" s="241"/>
    </row>
    <row r="489" spans="1:11" ht="12.75">
      <c r="A489" s="3"/>
      <c r="B489" s="4"/>
      <c r="E489" s="265"/>
      <c r="F489" s="288"/>
      <c r="G489" s="287"/>
      <c r="H489" s="305"/>
      <c r="I489" s="268"/>
      <c r="K489" s="241"/>
    </row>
    <row r="490" spans="1:11" ht="12.75">
      <c r="A490" s="3"/>
      <c r="B490" s="4"/>
      <c r="E490" s="265"/>
      <c r="F490" s="288"/>
      <c r="G490" s="287"/>
      <c r="H490" s="305"/>
      <c r="I490" s="268"/>
      <c r="K490" s="241"/>
    </row>
    <row r="491" spans="1:11" ht="12.75">
      <c r="A491" s="3"/>
      <c r="B491" s="4"/>
      <c r="E491" s="265"/>
      <c r="F491" s="288"/>
      <c r="G491" s="287"/>
      <c r="H491" s="305"/>
      <c r="I491" s="268"/>
      <c r="K491" s="241"/>
    </row>
    <row r="492" spans="1:11" ht="12.75">
      <c r="A492" s="3"/>
      <c r="B492" s="4"/>
      <c r="E492" s="265"/>
      <c r="F492" s="288"/>
      <c r="G492" s="287"/>
      <c r="H492" s="305"/>
      <c r="I492" s="268"/>
      <c r="K492" s="241"/>
    </row>
    <row r="493" spans="1:11" ht="12.75">
      <c r="A493" s="3"/>
      <c r="B493" s="4"/>
      <c r="E493" s="265"/>
      <c r="F493" s="288"/>
      <c r="G493" s="287"/>
      <c r="H493" s="305"/>
      <c r="I493" s="268"/>
      <c r="K493" s="241"/>
    </row>
    <row r="494" spans="1:11" ht="12.75">
      <c r="A494" s="3"/>
      <c r="B494" s="4"/>
      <c r="E494" s="265"/>
      <c r="F494" s="288"/>
      <c r="G494" s="287"/>
      <c r="H494" s="305"/>
      <c r="I494" s="268"/>
      <c r="K494" s="241"/>
    </row>
    <row r="495" spans="1:11" ht="12.75">
      <c r="A495" s="3"/>
      <c r="B495" s="4"/>
      <c r="E495" s="265"/>
      <c r="F495" s="288"/>
      <c r="G495" s="287"/>
      <c r="H495" s="305"/>
      <c r="I495" s="268"/>
      <c r="K495" s="241"/>
    </row>
    <row r="496" spans="1:11" ht="12.75">
      <c r="A496" s="3"/>
      <c r="B496" s="4"/>
      <c r="E496" s="265"/>
      <c r="F496" s="288"/>
      <c r="G496" s="287"/>
      <c r="H496" s="305"/>
      <c r="I496" s="268"/>
      <c r="K496" s="241"/>
    </row>
    <row r="497" spans="1:11" ht="12.75">
      <c r="A497" s="3"/>
      <c r="B497" s="4"/>
      <c r="E497" s="265"/>
      <c r="F497" s="288"/>
      <c r="G497" s="287"/>
      <c r="H497" s="305"/>
      <c r="I497" s="268"/>
      <c r="K497" s="241"/>
    </row>
    <row r="498" spans="1:11" ht="12.75">
      <c r="A498" s="3"/>
      <c r="B498" s="4"/>
      <c r="E498" s="265"/>
      <c r="F498" s="288"/>
      <c r="G498" s="287"/>
      <c r="H498" s="305"/>
      <c r="I498" s="268"/>
      <c r="K498" s="241"/>
    </row>
    <row r="499" spans="1:11" ht="12.75">
      <c r="A499" s="3"/>
      <c r="B499" s="4"/>
      <c r="E499" s="265"/>
      <c r="F499" s="288"/>
      <c r="G499" s="287"/>
      <c r="H499" s="305"/>
      <c r="I499" s="268"/>
      <c r="K499" s="241"/>
    </row>
    <row r="500" spans="1:11" ht="12.75">
      <c r="A500" s="3"/>
      <c r="B500" s="4"/>
      <c r="E500" s="265"/>
      <c r="F500" s="288"/>
      <c r="G500" s="287"/>
      <c r="H500" s="305"/>
      <c r="I500" s="268"/>
      <c r="K500" s="241"/>
    </row>
    <row r="501" spans="1:11" ht="12.75">
      <c r="A501" s="3"/>
      <c r="B501" s="4"/>
      <c r="E501" s="265"/>
      <c r="F501" s="288"/>
      <c r="G501" s="287"/>
      <c r="H501" s="305"/>
      <c r="I501" s="268"/>
      <c r="K501" s="241"/>
    </row>
    <row r="502" spans="1:11" ht="12.75">
      <c r="A502" s="3"/>
      <c r="B502" s="4"/>
      <c r="E502" s="265"/>
      <c r="F502" s="288"/>
      <c r="G502" s="287"/>
      <c r="H502" s="305"/>
      <c r="I502" s="268"/>
      <c r="K502" s="241"/>
    </row>
    <row r="503" spans="1:11" ht="12.75">
      <c r="A503" s="3"/>
      <c r="B503" s="4"/>
      <c r="E503" s="265"/>
      <c r="F503" s="288"/>
      <c r="G503" s="287"/>
      <c r="H503" s="305"/>
      <c r="I503" s="268"/>
      <c r="K503" s="241"/>
    </row>
    <row r="504" spans="1:11" ht="12.75">
      <c r="A504" s="3"/>
      <c r="B504" s="4"/>
      <c r="E504" s="265"/>
      <c r="F504" s="288"/>
      <c r="G504" s="287"/>
      <c r="H504" s="305"/>
      <c r="I504" s="268"/>
      <c r="K504" s="241"/>
    </row>
    <row r="505" spans="1:11" ht="12.75">
      <c r="A505" s="3"/>
      <c r="B505" s="4"/>
      <c r="E505" s="265"/>
      <c r="F505" s="288"/>
      <c r="G505" s="287"/>
      <c r="H505" s="305"/>
      <c r="I505" s="268"/>
      <c r="K505" s="241"/>
    </row>
    <row r="506" spans="1:11" ht="12.75">
      <c r="A506" s="3"/>
      <c r="B506" s="4"/>
      <c r="E506" s="265"/>
      <c r="F506" s="288"/>
      <c r="G506" s="287"/>
      <c r="H506" s="305"/>
      <c r="I506" s="268"/>
      <c r="K506" s="241"/>
    </row>
    <row r="507" spans="1:11" ht="12.75">
      <c r="A507" s="3"/>
      <c r="B507" s="4"/>
      <c r="E507" s="265"/>
      <c r="F507" s="288"/>
      <c r="G507" s="287"/>
      <c r="H507" s="305"/>
      <c r="I507" s="268"/>
      <c r="K507" s="241"/>
    </row>
    <row r="508" spans="1:11" ht="12.75">
      <c r="A508" s="3"/>
      <c r="B508" s="4"/>
      <c r="E508" s="265"/>
      <c r="F508" s="288"/>
      <c r="G508" s="287"/>
      <c r="H508" s="305"/>
      <c r="I508" s="268"/>
      <c r="K508" s="241"/>
    </row>
    <row r="509" spans="1:11" ht="12.75">
      <c r="A509" s="3"/>
      <c r="B509" s="4"/>
      <c r="E509" s="265"/>
      <c r="F509" s="288"/>
      <c r="G509" s="287"/>
      <c r="H509" s="305"/>
      <c r="I509" s="268"/>
      <c r="K509" s="241"/>
    </row>
    <row r="510" spans="1:11" ht="12.75">
      <c r="A510" s="3"/>
      <c r="B510" s="4"/>
      <c r="E510" s="265"/>
      <c r="F510" s="288"/>
      <c r="G510" s="287"/>
      <c r="H510" s="305"/>
      <c r="I510" s="268"/>
      <c r="K510" s="241"/>
    </row>
    <row r="511" spans="1:11" ht="12.75">
      <c r="A511" s="3"/>
      <c r="B511" s="4"/>
      <c r="E511" s="265"/>
      <c r="F511" s="288"/>
      <c r="G511" s="287"/>
      <c r="H511" s="305"/>
      <c r="I511" s="268"/>
      <c r="K511" s="241"/>
    </row>
    <row r="512" spans="1:11" ht="12.75">
      <c r="A512" s="3"/>
      <c r="B512" s="4"/>
      <c r="E512" s="265"/>
      <c r="F512" s="288"/>
      <c r="G512" s="287"/>
      <c r="H512" s="305"/>
      <c r="I512" s="268"/>
      <c r="K512" s="241"/>
    </row>
    <row r="513" spans="1:11" ht="12.75">
      <c r="A513" s="3"/>
      <c r="B513" s="4"/>
      <c r="E513" s="265"/>
      <c r="F513" s="288"/>
      <c r="G513" s="287"/>
      <c r="H513" s="305"/>
      <c r="I513" s="268"/>
      <c r="K513" s="241"/>
    </row>
    <row r="514" spans="1:11" ht="12.75">
      <c r="A514" s="3"/>
      <c r="B514" s="4"/>
      <c r="E514" s="265"/>
      <c r="F514" s="288"/>
      <c r="G514" s="287"/>
      <c r="H514" s="305"/>
      <c r="I514" s="268"/>
      <c r="K514" s="241"/>
    </row>
    <row r="515" spans="1:11" ht="12.75">
      <c r="A515" s="3"/>
      <c r="B515" s="4"/>
      <c r="E515" s="265"/>
      <c r="F515" s="288"/>
      <c r="G515" s="287"/>
      <c r="H515" s="305"/>
      <c r="I515" s="268"/>
      <c r="K515" s="241"/>
    </row>
    <row r="516" spans="1:11" ht="12.75">
      <c r="A516" s="3"/>
      <c r="B516" s="4"/>
      <c r="E516" s="265"/>
      <c r="F516" s="288"/>
      <c r="G516" s="287"/>
      <c r="H516" s="305"/>
      <c r="I516" s="268"/>
      <c r="K516" s="241"/>
    </row>
    <row r="517" spans="1:11" ht="12.75">
      <c r="A517" s="3"/>
      <c r="B517" s="4"/>
      <c r="E517" s="265"/>
      <c r="F517" s="288"/>
      <c r="G517" s="287"/>
      <c r="H517" s="305"/>
      <c r="I517" s="268"/>
      <c r="K517" s="241"/>
    </row>
    <row r="518" spans="1:11" ht="12.75">
      <c r="A518" s="3"/>
      <c r="B518" s="4"/>
      <c r="E518" s="265"/>
      <c r="F518" s="288"/>
      <c r="G518" s="287"/>
      <c r="H518" s="305"/>
      <c r="I518" s="268"/>
      <c r="K518" s="241"/>
    </row>
    <row r="519" spans="1:11" ht="12.75">
      <c r="A519" s="3"/>
      <c r="B519" s="4"/>
      <c r="E519" s="265"/>
      <c r="F519" s="288"/>
      <c r="G519" s="287"/>
      <c r="H519" s="305"/>
      <c r="I519" s="268"/>
      <c r="K519" s="241"/>
    </row>
    <row r="520" spans="1:11" ht="12.75">
      <c r="A520" s="3"/>
      <c r="B520" s="4"/>
      <c r="E520" s="265"/>
      <c r="F520" s="288"/>
      <c r="G520" s="287"/>
      <c r="H520" s="305"/>
      <c r="I520" s="268"/>
      <c r="K520" s="241"/>
    </row>
    <row r="521" spans="1:11" ht="12.75">
      <c r="A521" s="3"/>
      <c r="B521" s="4"/>
      <c r="E521" s="265"/>
      <c r="F521" s="288"/>
      <c r="G521" s="287"/>
      <c r="H521" s="305"/>
      <c r="I521" s="268"/>
      <c r="K521" s="241"/>
    </row>
    <row r="522" spans="1:11" ht="12.75">
      <c r="A522" s="3"/>
      <c r="B522" s="4"/>
      <c r="E522" s="265"/>
      <c r="F522" s="288"/>
      <c r="G522" s="287"/>
      <c r="H522" s="305"/>
      <c r="I522" s="268"/>
      <c r="K522" s="241"/>
    </row>
    <row r="523" spans="1:11" ht="12.75">
      <c r="A523" s="3"/>
      <c r="B523" s="4"/>
      <c r="E523" s="265"/>
      <c r="F523" s="288"/>
      <c r="G523" s="287"/>
      <c r="H523" s="305"/>
      <c r="I523" s="268"/>
      <c r="K523" s="241"/>
    </row>
    <row r="524" spans="1:11" ht="12.75">
      <c r="A524" s="3"/>
      <c r="B524" s="4"/>
      <c r="E524" s="265"/>
      <c r="F524" s="288"/>
      <c r="G524" s="287"/>
      <c r="H524" s="305"/>
      <c r="I524" s="268"/>
      <c r="K524" s="241"/>
    </row>
    <row r="525" spans="1:11" ht="12.75">
      <c r="A525" s="3"/>
      <c r="B525" s="4"/>
      <c r="E525" s="265"/>
      <c r="F525" s="288"/>
      <c r="G525" s="287"/>
      <c r="H525" s="305"/>
      <c r="I525" s="268"/>
      <c r="K525" s="241"/>
    </row>
    <row r="526" spans="1:11" ht="12.75">
      <c r="A526" s="3"/>
      <c r="B526" s="4"/>
      <c r="E526" s="265"/>
      <c r="F526" s="288"/>
      <c r="G526" s="287"/>
      <c r="H526" s="305"/>
      <c r="I526" s="268"/>
      <c r="K526" s="241"/>
    </row>
    <row r="527" spans="1:11" ht="12.75">
      <c r="A527" s="3"/>
      <c r="B527" s="4"/>
      <c r="E527" s="265"/>
      <c r="F527" s="288"/>
      <c r="G527" s="287"/>
      <c r="H527" s="305"/>
      <c r="I527" s="268"/>
      <c r="K527" s="241"/>
    </row>
    <row r="528" spans="1:11" ht="12.75">
      <c r="A528" s="3"/>
      <c r="B528" s="4"/>
      <c r="E528" s="265"/>
      <c r="F528" s="288"/>
      <c r="G528" s="287"/>
      <c r="H528" s="305"/>
      <c r="I528" s="268"/>
      <c r="K528" s="241"/>
    </row>
    <row r="529" spans="1:11" ht="12.75">
      <c r="A529" s="3"/>
      <c r="B529" s="4"/>
      <c r="E529" s="265"/>
      <c r="F529" s="288"/>
      <c r="G529" s="287"/>
      <c r="H529" s="305"/>
      <c r="I529" s="268"/>
      <c r="K529" s="241"/>
    </row>
    <row r="530" spans="1:11" ht="12.75">
      <c r="A530" s="3"/>
      <c r="B530" s="4"/>
      <c r="E530" s="265"/>
      <c r="F530" s="288"/>
      <c r="G530" s="287"/>
      <c r="H530" s="305"/>
      <c r="I530" s="268"/>
      <c r="K530" s="241"/>
    </row>
    <row r="531" spans="1:11" ht="12.75">
      <c r="A531" s="3"/>
      <c r="B531" s="4"/>
      <c r="E531" s="265"/>
      <c r="F531" s="288"/>
      <c r="G531" s="287"/>
      <c r="H531" s="305"/>
      <c r="I531" s="268"/>
      <c r="K531" s="241"/>
    </row>
    <row r="532" spans="1:11" ht="12.75">
      <c r="A532" s="3"/>
      <c r="B532" s="4"/>
      <c r="E532" s="265"/>
      <c r="F532" s="288"/>
      <c r="G532" s="287"/>
      <c r="H532" s="305"/>
      <c r="I532" s="268"/>
      <c r="K532" s="241"/>
    </row>
    <row r="533" spans="1:11" ht="12.75">
      <c r="A533" s="3"/>
      <c r="B533" s="4"/>
      <c r="E533" s="265"/>
      <c r="F533" s="288"/>
      <c r="G533" s="287"/>
      <c r="H533" s="305"/>
      <c r="I533" s="268"/>
      <c r="K533" s="241"/>
    </row>
    <row r="534" spans="1:11" ht="12.75">
      <c r="A534" s="3"/>
      <c r="B534" s="4"/>
      <c r="E534" s="265"/>
      <c r="F534" s="288"/>
      <c r="G534" s="287"/>
      <c r="H534" s="305"/>
      <c r="I534" s="268"/>
      <c r="K534" s="241"/>
    </row>
    <row r="535" spans="1:11" ht="12.75">
      <c r="A535" s="3"/>
      <c r="B535" s="4"/>
      <c r="E535" s="265"/>
      <c r="F535" s="288"/>
      <c r="G535" s="287"/>
      <c r="H535" s="305"/>
      <c r="I535" s="268"/>
      <c r="K535" s="241"/>
    </row>
    <row r="536" spans="1:11" ht="12.75">
      <c r="A536" s="3"/>
      <c r="B536" s="4"/>
      <c r="E536" s="265"/>
      <c r="F536" s="288"/>
      <c r="G536" s="287"/>
      <c r="H536" s="305"/>
      <c r="I536" s="268"/>
      <c r="K536" s="241"/>
    </row>
    <row r="537" spans="1:11" ht="12.75">
      <c r="A537" s="3"/>
      <c r="B537" s="4"/>
      <c r="E537" s="265"/>
      <c r="F537" s="288"/>
      <c r="G537" s="287"/>
      <c r="H537" s="305"/>
      <c r="I537" s="268"/>
      <c r="K537" s="241"/>
    </row>
    <row r="538" spans="1:11" ht="12.75">
      <c r="A538" s="3"/>
      <c r="B538" s="4"/>
      <c r="E538" s="265"/>
      <c r="F538" s="288"/>
      <c r="G538" s="287"/>
      <c r="H538" s="305"/>
      <c r="I538" s="268"/>
      <c r="K538" s="241"/>
    </row>
    <row r="539" spans="1:11" ht="12.75">
      <c r="A539" s="3"/>
      <c r="B539" s="4"/>
      <c r="E539" s="265"/>
      <c r="F539" s="288"/>
      <c r="G539" s="287"/>
      <c r="H539" s="305"/>
      <c r="I539" s="268"/>
      <c r="K539" s="241"/>
    </row>
    <row r="540" spans="1:11" ht="12.75">
      <c r="A540" s="3"/>
      <c r="B540" s="4"/>
      <c r="E540" s="265"/>
      <c r="F540" s="288"/>
      <c r="G540" s="287"/>
      <c r="H540" s="305"/>
      <c r="I540" s="268"/>
      <c r="K540" s="241"/>
    </row>
    <row r="541" spans="1:11" ht="12.75">
      <c r="A541" s="3"/>
      <c r="B541" s="4"/>
      <c r="E541" s="265"/>
      <c r="F541" s="288"/>
      <c r="G541" s="287"/>
      <c r="H541" s="305"/>
      <c r="I541" s="268"/>
      <c r="K541" s="241"/>
    </row>
    <row r="542" spans="1:11" ht="12.75">
      <c r="A542" s="3"/>
      <c r="B542" s="4"/>
      <c r="E542" s="265"/>
      <c r="F542" s="288"/>
      <c r="G542" s="287"/>
      <c r="H542" s="305"/>
      <c r="I542" s="268"/>
      <c r="K542" s="241"/>
    </row>
    <row r="543" spans="1:11" ht="12.75">
      <c r="A543" s="3"/>
      <c r="B543" s="4"/>
      <c r="E543" s="265"/>
      <c r="F543" s="288"/>
      <c r="G543" s="287"/>
      <c r="H543" s="305"/>
      <c r="I543" s="268"/>
      <c r="K543" s="241"/>
    </row>
    <row r="544" spans="1:11" ht="12.75">
      <c r="A544" s="3"/>
      <c r="B544" s="4"/>
      <c r="E544" s="265"/>
      <c r="F544" s="288"/>
      <c r="G544" s="287"/>
      <c r="H544" s="305"/>
      <c r="I544" s="268"/>
      <c r="K544" s="241"/>
    </row>
    <row r="545" spans="1:11" ht="12.75">
      <c r="A545" s="3"/>
      <c r="B545" s="4"/>
      <c r="E545" s="265"/>
      <c r="F545" s="288"/>
      <c r="G545" s="287"/>
      <c r="H545" s="305"/>
      <c r="I545" s="268"/>
      <c r="K545" s="241"/>
    </row>
    <row r="546" spans="1:11" ht="12.75">
      <c r="A546" s="3"/>
      <c r="B546" s="4"/>
      <c r="E546" s="265"/>
      <c r="F546" s="288"/>
      <c r="G546" s="287"/>
      <c r="H546" s="305"/>
      <c r="I546" s="268"/>
      <c r="K546" s="241"/>
    </row>
    <row r="547" spans="1:11" ht="12.75">
      <c r="A547" s="3"/>
      <c r="B547" s="4"/>
      <c r="E547" s="265"/>
      <c r="F547" s="288"/>
      <c r="G547" s="287"/>
      <c r="H547" s="305"/>
      <c r="I547" s="268"/>
      <c r="K547" s="241"/>
    </row>
    <row r="548" spans="1:11" ht="12.75">
      <c r="A548" s="3"/>
      <c r="B548" s="4"/>
      <c r="E548" s="265"/>
      <c r="F548" s="288"/>
      <c r="G548" s="287"/>
      <c r="H548" s="305"/>
      <c r="I548" s="268"/>
      <c r="K548" s="241"/>
    </row>
    <row r="549" spans="1:11" ht="12.75">
      <c r="A549" s="3"/>
      <c r="B549" s="4"/>
      <c r="E549" s="265"/>
      <c r="F549" s="288"/>
      <c r="G549" s="287"/>
      <c r="H549" s="305"/>
      <c r="I549" s="268"/>
      <c r="K549" s="241"/>
    </row>
    <row r="550" spans="1:11" ht="12.75">
      <c r="A550" s="3"/>
      <c r="B550" s="4"/>
      <c r="E550" s="265"/>
      <c r="F550" s="288"/>
      <c r="G550" s="287"/>
      <c r="H550" s="305"/>
      <c r="I550" s="268"/>
      <c r="K550" s="241"/>
    </row>
    <row r="551" spans="1:11" ht="12.75">
      <c r="A551" s="3"/>
      <c r="B551" s="4"/>
      <c r="E551" s="265"/>
      <c r="F551" s="288"/>
      <c r="G551" s="287"/>
      <c r="H551" s="305"/>
      <c r="I551" s="268"/>
      <c r="K551" s="241"/>
    </row>
    <row r="552" spans="1:11" ht="12.75">
      <c r="A552" s="3"/>
      <c r="B552" s="4"/>
      <c r="E552" s="265"/>
      <c r="F552" s="288"/>
      <c r="G552" s="287"/>
      <c r="H552" s="305"/>
      <c r="I552" s="268"/>
      <c r="K552" s="241"/>
    </row>
    <row r="553" spans="1:11" ht="12.75">
      <c r="A553" s="3"/>
      <c r="B553" s="4"/>
      <c r="E553" s="265"/>
      <c r="F553" s="288"/>
      <c r="G553" s="287"/>
      <c r="H553" s="305"/>
      <c r="I553" s="268"/>
      <c r="K553" s="241"/>
    </row>
    <row r="554" spans="1:11" ht="12.75">
      <c r="A554" s="3"/>
      <c r="B554" s="4"/>
      <c r="E554" s="265"/>
      <c r="F554" s="288"/>
      <c r="G554" s="287"/>
      <c r="H554" s="305"/>
      <c r="I554" s="268"/>
      <c r="K554" s="241"/>
    </row>
    <row r="555" spans="1:11" ht="12.75">
      <c r="A555" s="3"/>
      <c r="B555" s="4"/>
      <c r="E555" s="265"/>
      <c r="F555" s="288"/>
      <c r="G555" s="287"/>
      <c r="H555" s="305"/>
      <c r="I555" s="268"/>
      <c r="K555" s="241"/>
    </row>
    <row r="556" spans="1:11" ht="12.75">
      <c r="A556" s="3"/>
      <c r="B556" s="4"/>
      <c r="E556" s="265"/>
      <c r="F556" s="288"/>
      <c r="G556" s="287"/>
      <c r="H556" s="305"/>
      <c r="I556" s="268"/>
      <c r="K556" s="241"/>
    </row>
    <row r="557" spans="1:11" ht="12.75">
      <c r="A557" s="3"/>
      <c r="B557" s="4"/>
      <c r="E557" s="265"/>
      <c r="F557" s="288"/>
      <c r="G557" s="287"/>
      <c r="H557" s="305"/>
      <c r="I557" s="268"/>
      <c r="K557" s="241"/>
    </row>
    <row r="558" spans="1:11" ht="12.75">
      <c r="A558" s="3"/>
      <c r="B558" s="4"/>
      <c r="E558" s="265"/>
      <c r="F558" s="288"/>
      <c r="G558" s="287"/>
      <c r="H558" s="305"/>
      <c r="I558" s="268"/>
      <c r="K558" s="241"/>
    </row>
    <row r="559" spans="1:11" ht="12.75">
      <c r="A559" s="3"/>
      <c r="B559" s="4"/>
      <c r="E559" s="265"/>
      <c r="F559" s="288"/>
      <c r="G559" s="287"/>
      <c r="H559" s="305"/>
      <c r="I559" s="268"/>
      <c r="K559" s="241"/>
    </row>
    <row r="560" spans="1:11" ht="12.75">
      <c r="A560" s="3"/>
      <c r="B560" s="4"/>
      <c r="E560" s="265"/>
      <c r="F560" s="288"/>
      <c r="G560" s="287"/>
      <c r="H560" s="305"/>
      <c r="I560" s="268"/>
      <c r="K560" s="241"/>
    </row>
    <row r="561" spans="1:11" ht="12.75">
      <c r="A561" s="3"/>
      <c r="B561" s="4"/>
      <c r="E561" s="265"/>
      <c r="F561" s="288"/>
      <c r="G561" s="287"/>
      <c r="H561" s="305"/>
      <c r="I561" s="268"/>
      <c r="K561" s="241"/>
    </row>
    <row r="562" spans="1:11" ht="12.75">
      <c r="A562" s="3"/>
      <c r="B562" s="4"/>
      <c r="E562" s="265"/>
      <c r="F562" s="288"/>
      <c r="G562" s="287"/>
      <c r="H562" s="305"/>
      <c r="I562" s="268"/>
      <c r="K562" s="241"/>
    </row>
    <row r="563" spans="1:11" ht="12.75">
      <c r="A563" s="3"/>
      <c r="B563" s="4"/>
      <c r="E563" s="265"/>
      <c r="F563" s="288"/>
      <c r="G563" s="287"/>
      <c r="H563" s="305"/>
      <c r="I563" s="268"/>
      <c r="K563" s="241"/>
    </row>
    <row r="564" spans="1:11" ht="12.75">
      <c r="A564" s="3"/>
      <c r="B564" s="4"/>
      <c r="E564" s="265"/>
      <c r="F564" s="288"/>
      <c r="G564" s="287"/>
      <c r="H564" s="305"/>
      <c r="I564" s="268"/>
      <c r="K564" s="241"/>
    </row>
    <row r="565" spans="1:11" ht="12.75">
      <c r="A565" s="3"/>
      <c r="B565" s="4"/>
      <c r="E565" s="265"/>
      <c r="F565" s="288"/>
      <c r="G565" s="287"/>
      <c r="H565" s="305"/>
      <c r="I565" s="268"/>
      <c r="K565" s="241"/>
    </row>
    <row r="566" spans="1:11" ht="12.75">
      <c r="A566" s="3"/>
      <c r="B566" s="4"/>
      <c r="E566" s="265"/>
      <c r="F566" s="288"/>
      <c r="G566" s="287"/>
      <c r="H566" s="305"/>
      <c r="I566" s="268"/>
      <c r="K566" s="241"/>
    </row>
    <row r="567" spans="1:11" ht="12.75">
      <c r="A567" s="3"/>
      <c r="B567" s="4"/>
      <c r="E567" s="265"/>
      <c r="F567" s="288"/>
      <c r="G567" s="287"/>
      <c r="H567" s="305"/>
      <c r="I567" s="268"/>
      <c r="K567" s="241"/>
    </row>
    <row r="568" spans="1:11" ht="12.75">
      <c r="A568" s="3"/>
      <c r="B568" s="4"/>
      <c r="E568" s="265"/>
      <c r="F568" s="288"/>
      <c r="G568" s="287"/>
      <c r="H568" s="305"/>
      <c r="I568" s="268"/>
      <c r="K568" s="241"/>
    </row>
    <row r="569" spans="1:11" ht="12.75">
      <c r="A569" s="3"/>
      <c r="B569" s="4"/>
      <c r="E569" s="265"/>
      <c r="F569" s="288"/>
      <c r="G569" s="287"/>
      <c r="H569" s="305"/>
      <c r="I569" s="268"/>
      <c r="K569" s="241"/>
    </row>
    <row r="570" spans="1:11" ht="12.75">
      <c r="A570" s="3"/>
      <c r="B570" s="4"/>
      <c r="E570" s="265"/>
      <c r="F570" s="288"/>
      <c r="G570" s="287"/>
      <c r="H570" s="305"/>
      <c r="I570" s="268"/>
      <c r="K570" s="241"/>
    </row>
    <row r="571" spans="1:11" ht="12.75">
      <c r="A571" s="3"/>
      <c r="B571" s="4"/>
      <c r="E571" s="265"/>
      <c r="F571" s="288"/>
      <c r="G571" s="287"/>
      <c r="H571" s="305"/>
      <c r="I571" s="268"/>
      <c r="K571" s="241"/>
    </row>
    <row r="572" spans="1:11" ht="12.75">
      <c r="A572" s="3"/>
      <c r="B572" s="4"/>
      <c r="E572" s="265"/>
      <c r="F572" s="288"/>
      <c r="G572" s="287"/>
      <c r="H572" s="305"/>
      <c r="I572" s="268"/>
      <c r="K572" s="241"/>
    </row>
    <row r="573" spans="1:11" ht="12.75">
      <c r="A573" s="3"/>
      <c r="B573" s="4"/>
      <c r="E573" s="265"/>
      <c r="F573" s="288"/>
      <c r="G573" s="287"/>
      <c r="H573" s="305"/>
      <c r="I573" s="268"/>
      <c r="K573" s="241"/>
    </row>
    <row r="574" spans="1:11" ht="12.75">
      <c r="A574" s="3"/>
      <c r="B574" s="4"/>
      <c r="E574" s="265"/>
      <c r="F574" s="288"/>
      <c r="G574" s="287"/>
      <c r="H574" s="305"/>
      <c r="I574" s="268"/>
      <c r="K574" s="241"/>
    </row>
    <row r="575" spans="1:11" ht="12.75">
      <c r="A575" s="3"/>
      <c r="B575" s="4"/>
      <c r="E575" s="265"/>
      <c r="F575" s="288"/>
      <c r="G575" s="287"/>
      <c r="H575" s="305"/>
      <c r="I575" s="268"/>
      <c r="K575" s="241"/>
    </row>
    <row r="576" spans="1:11" ht="12.75">
      <c r="A576" s="3"/>
      <c r="B576" s="4"/>
      <c r="E576" s="265"/>
      <c r="F576" s="288"/>
      <c r="G576" s="287"/>
      <c r="H576" s="305"/>
      <c r="I576" s="268"/>
      <c r="K576" s="241"/>
    </row>
    <row r="577" spans="1:11" ht="12.75">
      <c r="A577" s="3"/>
      <c r="B577" s="4"/>
      <c r="E577" s="265"/>
      <c r="F577" s="288"/>
      <c r="G577" s="287"/>
      <c r="H577" s="305"/>
      <c r="I577" s="268"/>
      <c r="K577" s="241"/>
    </row>
    <row r="578" spans="1:11" ht="12.75">
      <c r="A578" s="3"/>
      <c r="B578" s="4"/>
      <c r="E578" s="265"/>
      <c r="F578" s="288"/>
      <c r="G578" s="287"/>
      <c r="H578" s="305"/>
      <c r="I578" s="268"/>
      <c r="K578" s="241"/>
    </row>
    <row r="579" spans="1:11" ht="12.75">
      <c r="A579" s="3"/>
      <c r="B579" s="4"/>
      <c r="E579" s="265"/>
      <c r="F579" s="288"/>
      <c r="G579" s="287"/>
      <c r="H579" s="305"/>
      <c r="I579" s="268"/>
      <c r="K579" s="241"/>
    </row>
    <row r="580" spans="1:11" ht="12.75">
      <c r="A580" s="3"/>
      <c r="B580" s="4"/>
      <c r="E580" s="265"/>
      <c r="F580" s="288"/>
      <c r="G580" s="287"/>
      <c r="H580" s="305"/>
      <c r="I580" s="268"/>
      <c r="K580" s="241"/>
    </row>
    <row r="581" spans="1:11" ht="12.75">
      <c r="A581" s="3"/>
      <c r="B581" s="4"/>
      <c r="E581" s="265"/>
      <c r="F581" s="288"/>
      <c r="G581" s="287"/>
      <c r="H581" s="305"/>
      <c r="I581" s="268"/>
      <c r="K581" s="241"/>
    </row>
    <row r="582" spans="1:11" ht="12.75">
      <c r="A582" s="3"/>
      <c r="B582" s="4"/>
      <c r="E582" s="265"/>
      <c r="F582" s="288"/>
      <c r="G582" s="287"/>
      <c r="H582" s="305"/>
      <c r="I582" s="268"/>
      <c r="K582" s="241"/>
    </row>
    <row r="583" spans="1:11" ht="12.75">
      <c r="A583" s="3"/>
      <c r="B583" s="4"/>
      <c r="E583" s="265"/>
      <c r="F583" s="288"/>
      <c r="G583" s="287"/>
      <c r="H583" s="305"/>
      <c r="I583" s="268"/>
      <c r="K583" s="241"/>
    </row>
    <row r="584" spans="1:11" ht="12.75">
      <c r="A584" s="3"/>
      <c r="B584" s="4"/>
      <c r="E584" s="265"/>
      <c r="F584" s="288"/>
      <c r="G584" s="287"/>
      <c r="H584" s="305"/>
      <c r="I584" s="268"/>
      <c r="K584" s="241"/>
    </row>
    <row r="585" spans="1:11" ht="12.75">
      <c r="A585" s="3"/>
      <c r="B585" s="4"/>
      <c r="E585" s="265"/>
      <c r="F585" s="288"/>
      <c r="G585" s="287"/>
      <c r="H585" s="305"/>
      <c r="I585" s="268"/>
      <c r="K585" s="241"/>
    </row>
    <row r="586" spans="1:11" ht="12.75">
      <c r="A586" s="3"/>
      <c r="B586" s="4"/>
      <c r="E586" s="265"/>
      <c r="F586" s="288"/>
      <c r="G586" s="287"/>
      <c r="H586" s="305"/>
      <c r="I586" s="268"/>
      <c r="K586" s="241"/>
    </row>
    <row r="587" spans="1:11" ht="12.75">
      <c r="A587" s="3"/>
      <c r="B587" s="4"/>
      <c r="E587" s="265"/>
      <c r="F587" s="288"/>
      <c r="G587" s="287"/>
      <c r="H587" s="305"/>
      <c r="I587" s="268"/>
      <c r="K587" s="241"/>
    </row>
    <row r="588" spans="1:11" ht="12.75">
      <c r="A588" s="3"/>
      <c r="B588" s="4"/>
      <c r="E588" s="265"/>
      <c r="F588" s="288"/>
      <c r="G588" s="287"/>
      <c r="H588" s="305"/>
      <c r="I588" s="268"/>
      <c r="K588" s="241"/>
    </row>
    <row r="589" spans="1:11" ht="12.75">
      <c r="A589" s="3"/>
      <c r="B589" s="4"/>
      <c r="E589" s="265"/>
      <c r="F589" s="288"/>
      <c r="G589" s="287"/>
      <c r="H589" s="305"/>
      <c r="I589" s="268"/>
      <c r="K589" s="241"/>
    </row>
    <row r="590" spans="1:11" ht="12.75">
      <c r="A590" s="3"/>
      <c r="B590" s="4"/>
      <c r="E590" s="265"/>
      <c r="F590" s="288"/>
      <c r="G590" s="287"/>
      <c r="H590" s="305"/>
      <c r="I590" s="268"/>
      <c r="K590" s="241"/>
    </row>
    <row r="591" spans="1:11" ht="12.75">
      <c r="A591" s="3"/>
      <c r="B591" s="4"/>
      <c r="E591" s="265"/>
      <c r="F591" s="288"/>
      <c r="G591" s="287"/>
      <c r="H591" s="305"/>
      <c r="I591" s="268"/>
      <c r="K591" s="241"/>
    </row>
    <row r="592" spans="1:11" ht="12.75">
      <c r="A592" s="3"/>
      <c r="B592" s="4"/>
      <c r="E592" s="265"/>
      <c r="F592" s="288"/>
      <c r="G592" s="287"/>
      <c r="H592" s="305"/>
      <c r="I592" s="268"/>
      <c r="K592" s="241"/>
    </row>
    <row r="593" spans="1:11" ht="12.75">
      <c r="A593" s="3"/>
      <c r="B593" s="4"/>
      <c r="E593" s="265"/>
      <c r="F593" s="288"/>
      <c r="G593" s="287"/>
      <c r="H593" s="305"/>
      <c r="I593" s="268"/>
      <c r="K593" s="241"/>
    </row>
    <row r="594" spans="1:11" ht="12.75">
      <c r="A594" s="3"/>
      <c r="B594" s="4"/>
      <c r="E594" s="265"/>
      <c r="F594" s="288"/>
      <c r="G594" s="287"/>
      <c r="H594" s="305"/>
      <c r="I594" s="268"/>
      <c r="K594" s="241"/>
    </row>
    <row r="595" spans="1:11" ht="12.75">
      <c r="A595" s="3"/>
      <c r="B595" s="4"/>
      <c r="E595" s="265"/>
      <c r="F595" s="288"/>
      <c r="G595" s="287"/>
      <c r="H595" s="305"/>
      <c r="I595" s="268"/>
      <c r="K595" s="241"/>
    </row>
    <row r="596" spans="1:11" ht="12.75">
      <c r="A596" s="3"/>
      <c r="B596" s="4"/>
      <c r="E596" s="265"/>
      <c r="F596" s="288"/>
      <c r="G596" s="287"/>
      <c r="H596" s="305"/>
      <c r="I596" s="268"/>
      <c r="K596" s="241"/>
    </row>
    <row r="597" spans="1:11" ht="12.75">
      <c r="A597" s="3"/>
      <c r="B597" s="4"/>
      <c r="E597" s="265"/>
      <c r="F597" s="288"/>
      <c r="G597" s="287"/>
      <c r="H597" s="305"/>
      <c r="I597" s="268"/>
      <c r="K597" s="241"/>
    </row>
    <row r="598" spans="1:11" ht="12.75">
      <c r="A598" s="3"/>
      <c r="B598" s="4"/>
      <c r="E598" s="265"/>
      <c r="F598" s="288"/>
      <c r="G598" s="287"/>
      <c r="H598" s="305"/>
      <c r="I598" s="268"/>
      <c r="K598" s="241"/>
    </row>
    <row r="599" spans="1:11" ht="12.75">
      <c r="A599" s="3"/>
      <c r="B599" s="4"/>
      <c r="E599" s="265"/>
      <c r="F599" s="288"/>
      <c r="G599" s="287"/>
      <c r="H599" s="305"/>
      <c r="I599" s="268"/>
      <c r="K599" s="241"/>
    </row>
    <row r="600" spans="1:11" ht="12.75">
      <c r="A600" s="3"/>
      <c r="B600" s="4"/>
      <c r="E600" s="265"/>
      <c r="F600" s="288"/>
      <c r="G600" s="287"/>
      <c r="H600" s="305"/>
      <c r="I600" s="268"/>
      <c r="K600" s="241"/>
    </row>
    <row r="601" spans="1:11" ht="12.75">
      <c r="A601" s="3"/>
      <c r="B601" s="4"/>
      <c r="E601" s="265"/>
      <c r="F601" s="288"/>
      <c r="G601" s="287"/>
      <c r="H601" s="305"/>
      <c r="I601" s="268"/>
      <c r="K601" s="241"/>
    </row>
    <row r="602" spans="1:11" ht="12.75">
      <c r="A602" s="3"/>
      <c r="B602" s="4"/>
      <c r="E602" s="265"/>
      <c r="F602" s="288"/>
      <c r="G602" s="287"/>
      <c r="H602" s="305"/>
      <c r="I602" s="268"/>
      <c r="K602" s="241"/>
    </row>
    <row r="603" spans="1:11" ht="12.75">
      <c r="A603" s="3"/>
      <c r="B603" s="4"/>
      <c r="E603" s="265"/>
      <c r="F603" s="288"/>
      <c r="G603" s="287"/>
      <c r="H603" s="305"/>
      <c r="I603" s="268"/>
      <c r="K603" s="241"/>
    </row>
    <row r="604" spans="1:11" ht="12.75">
      <c r="A604" s="3"/>
      <c r="B604" s="4"/>
      <c r="E604" s="265"/>
      <c r="F604" s="288"/>
      <c r="G604" s="287"/>
      <c r="H604" s="305"/>
      <c r="I604" s="268"/>
      <c r="K604" s="241"/>
    </row>
    <row r="605" spans="1:11" ht="12.75">
      <c r="A605" s="3"/>
      <c r="B605" s="4"/>
      <c r="E605" s="265"/>
      <c r="F605" s="288"/>
      <c r="G605" s="287"/>
      <c r="H605" s="305"/>
      <c r="I605" s="268"/>
      <c r="K605" s="241"/>
    </row>
    <row r="606" spans="1:11" ht="12.75">
      <c r="A606" s="3"/>
      <c r="B606" s="4"/>
      <c r="E606" s="265"/>
      <c r="F606" s="288"/>
      <c r="G606" s="287"/>
      <c r="H606" s="305"/>
      <c r="I606" s="268"/>
      <c r="K606" s="241"/>
    </row>
    <row r="607" spans="1:11" ht="12.75">
      <c r="A607" s="3"/>
      <c r="B607" s="4"/>
      <c r="E607" s="265"/>
      <c r="F607" s="288"/>
      <c r="G607" s="287"/>
      <c r="H607" s="305"/>
      <c r="I607" s="268"/>
      <c r="K607" s="241"/>
    </row>
    <row r="608" spans="1:11" ht="12.75">
      <c r="A608" s="3"/>
      <c r="B608" s="4"/>
      <c r="E608" s="265"/>
      <c r="F608" s="288"/>
      <c r="G608" s="287"/>
      <c r="H608" s="305"/>
      <c r="I608" s="268"/>
      <c r="K608" s="241"/>
    </row>
    <row r="609" spans="1:11" ht="12.75">
      <c r="A609" s="3"/>
      <c r="B609" s="4"/>
      <c r="E609" s="265"/>
      <c r="F609" s="288"/>
      <c r="G609" s="287"/>
      <c r="H609" s="305"/>
      <c r="I609" s="268"/>
      <c r="K609" s="241"/>
    </row>
    <row r="610" spans="1:11" ht="12.75">
      <c r="A610" s="3"/>
      <c r="B610" s="4"/>
      <c r="E610" s="265"/>
      <c r="F610" s="288"/>
      <c r="G610" s="287"/>
      <c r="H610" s="305"/>
      <c r="I610" s="268"/>
      <c r="K610" s="241"/>
    </row>
    <row r="611" spans="1:11" ht="12.75">
      <c r="A611" s="3"/>
      <c r="B611" s="4"/>
      <c r="E611" s="265"/>
      <c r="F611" s="288"/>
      <c r="G611" s="287"/>
      <c r="H611" s="305"/>
      <c r="I611" s="268"/>
      <c r="K611" s="241"/>
    </row>
    <row r="612" spans="1:11" ht="12.75">
      <c r="A612" s="3"/>
      <c r="B612" s="4"/>
      <c r="E612" s="265"/>
      <c r="F612" s="288"/>
      <c r="G612" s="287"/>
      <c r="H612" s="305"/>
      <c r="I612" s="268"/>
      <c r="K612" s="241"/>
    </row>
    <row r="613" spans="1:11" ht="12.75">
      <c r="A613" s="3"/>
      <c r="B613" s="4"/>
      <c r="E613" s="265"/>
      <c r="F613" s="288"/>
      <c r="G613" s="287"/>
      <c r="H613" s="305"/>
      <c r="I613" s="268"/>
      <c r="K613" s="241"/>
    </row>
    <row r="614" spans="1:11" ht="12.75">
      <c r="A614" s="3"/>
      <c r="B614" s="4"/>
      <c r="E614" s="265"/>
      <c r="F614" s="288"/>
      <c r="G614" s="287"/>
      <c r="H614" s="305"/>
      <c r="I614" s="268"/>
      <c r="K614" s="241"/>
    </row>
    <row r="615" spans="1:11" ht="12.75">
      <c r="A615" s="3"/>
      <c r="B615" s="4"/>
      <c r="E615" s="265"/>
      <c r="F615" s="288"/>
      <c r="G615" s="287"/>
      <c r="H615" s="305"/>
      <c r="I615" s="268"/>
      <c r="K615" s="241"/>
    </row>
    <row r="616" spans="1:11" ht="12.75">
      <c r="A616" s="3"/>
      <c r="B616" s="4"/>
      <c r="E616" s="265"/>
      <c r="F616" s="288"/>
      <c r="G616" s="287"/>
      <c r="H616" s="305"/>
      <c r="I616" s="268"/>
      <c r="K616" s="241"/>
    </row>
    <row r="617" spans="1:11" ht="12.75">
      <c r="A617" s="3"/>
      <c r="B617" s="4"/>
      <c r="E617" s="265"/>
      <c r="F617" s="288"/>
      <c r="G617" s="287"/>
      <c r="H617" s="305"/>
      <c r="I617" s="268"/>
      <c r="K617" s="241"/>
    </row>
    <row r="618" spans="1:11" ht="12.75">
      <c r="A618" s="3"/>
      <c r="B618" s="4"/>
      <c r="E618" s="265"/>
      <c r="F618" s="288"/>
      <c r="G618" s="287"/>
      <c r="H618" s="305"/>
      <c r="I618" s="268"/>
      <c r="K618" s="241"/>
    </row>
    <row r="619" spans="1:11" ht="12.75">
      <c r="A619" s="3"/>
      <c r="B619" s="4"/>
      <c r="E619" s="265"/>
      <c r="F619" s="288"/>
      <c r="G619" s="287"/>
      <c r="H619" s="305"/>
      <c r="I619" s="268"/>
      <c r="K619" s="241"/>
    </row>
    <row r="620" spans="1:11" ht="12.75">
      <c r="A620" s="3"/>
      <c r="B620" s="4"/>
      <c r="E620" s="265"/>
      <c r="F620" s="288"/>
      <c r="G620" s="287"/>
      <c r="H620" s="305"/>
      <c r="I620" s="268"/>
      <c r="K620" s="241"/>
    </row>
    <row r="621" spans="1:11" ht="12.75">
      <c r="A621" s="3"/>
      <c r="B621" s="4"/>
      <c r="E621" s="265"/>
      <c r="F621" s="288"/>
      <c r="G621" s="287"/>
      <c r="H621" s="305"/>
      <c r="I621" s="268"/>
      <c r="K621" s="241"/>
    </row>
    <row r="622" spans="1:11" ht="12.75">
      <c r="A622" s="3"/>
      <c r="B622" s="4"/>
      <c r="E622" s="265"/>
      <c r="F622" s="288"/>
      <c r="G622" s="287"/>
      <c r="H622" s="305"/>
      <c r="I622" s="268"/>
      <c r="K622" s="241"/>
    </row>
    <row r="623" spans="1:11" ht="12.75">
      <c r="A623" s="3"/>
      <c r="B623" s="4"/>
      <c r="E623" s="265"/>
      <c r="F623" s="288"/>
      <c r="G623" s="287"/>
      <c r="H623" s="305"/>
      <c r="I623" s="268"/>
      <c r="K623" s="241"/>
    </row>
    <row r="624" spans="1:11" ht="12.75">
      <c r="A624" s="3"/>
      <c r="B624" s="4"/>
      <c r="E624" s="265"/>
      <c r="F624" s="288"/>
      <c r="G624" s="287"/>
      <c r="H624" s="305"/>
      <c r="I624" s="268"/>
      <c r="K624" s="241"/>
    </row>
    <row r="625" spans="1:11" ht="12.75">
      <c r="A625" s="3"/>
      <c r="B625" s="4"/>
      <c r="E625" s="265"/>
      <c r="F625" s="288"/>
      <c r="G625" s="287"/>
      <c r="H625" s="305"/>
      <c r="I625" s="268"/>
      <c r="K625" s="241"/>
    </row>
    <row r="626" spans="1:11" ht="12.75">
      <c r="A626" s="3"/>
      <c r="B626" s="4"/>
      <c r="E626" s="265"/>
      <c r="F626" s="288"/>
      <c r="G626" s="287"/>
      <c r="H626" s="305"/>
      <c r="I626" s="268"/>
      <c r="K626" s="241"/>
    </row>
    <row r="627" spans="1:11" ht="12.75">
      <c r="A627" s="3"/>
      <c r="B627" s="4"/>
      <c r="E627" s="265"/>
      <c r="F627" s="288"/>
      <c r="G627" s="287"/>
      <c r="H627" s="305"/>
      <c r="I627" s="268"/>
      <c r="K627" s="241"/>
    </row>
    <row r="628" spans="1:11" ht="12.75">
      <c r="A628" s="3"/>
      <c r="B628" s="4"/>
      <c r="E628" s="265"/>
      <c r="F628" s="288"/>
      <c r="G628" s="287"/>
      <c r="H628" s="305"/>
      <c r="I628" s="268"/>
      <c r="K628" s="241"/>
    </row>
    <row r="629" spans="1:11" ht="12.75">
      <c r="A629" s="3"/>
      <c r="B629" s="4"/>
      <c r="E629" s="265"/>
      <c r="F629" s="288"/>
      <c r="G629" s="287"/>
      <c r="H629" s="305"/>
      <c r="I629" s="268"/>
      <c r="K629" s="241"/>
    </row>
    <row r="630" spans="1:11" ht="12.75">
      <c r="A630" s="3"/>
      <c r="B630" s="4"/>
      <c r="E630" s="265"/>
      <c r="F630" s="288"/>
      <c r="G630" s="287"/>
      <c r="H630" s="305"/>
      <c r="I630" s="268"/>
      <c r="K630" s="241"/>
    </row>
    <row r="631" spans="1:11" ht="12.75">
      <c r="A631" s="3"/>
      <c r="B631" s="4"/>
      <c r="E631" s="265"/>
      <c r="F631" s="288"/>
      <c r="G631" s="287"/>
      <c r="H631" s="305"/>
      <c r="I631" s="268"/>
      <c r="K631" s="241"/>
    </row>
    <row r="632" spans="1:11" ht="12.75">
      <c r="A632" s="3"/>
      <c r="B632" s="4"/>
      <c r="E632" s="265"/>
      <c r="F632" s="288"/>
      <c r="G632" s="287"/>
      <c r="H632" s="305"/>
      <c r="I632" s="268"/>
      <c r="K632" s="241"/>
    </row>
    <row r="633" spans="1:11" ht="12.75">
      <c r="A633" s="3"/>
      <c r="B633" s="4"/>
      <c r="E633" s="265"/>
      <c r="F633" s="288"/>
      <c r="G633" s="287"/>
      <c r="H633" s="305"/>
      <c r="I633" s="268"/>
      <c r="K633" s="241"/>
    </row>
    <row r="634" spans="1:11" ht="12.75">
      <c r="A634" s="3"/>
      <c r="B634" s="4"/>
      <c r="E634" s="265"/>
      <c r="F634" s="288"/>
      <c r="G634" s="287"/>
      <c r="H634" s="305"/>
      <c r="I634" s="268"/>
      <c r="K634" s="241"/>
    </row>
    <row r="635" spans="1:11" ht="12.75">
      <c r="A635" s="3"/>
      <c r="B635" s="4"/>
      <c r="E635" s="265"/>
      <c r="F635" s="288"/>
      <c r="G635" s="287"/>
      <c r="H635" s="305"/>
      <c r="I635" s="268"/>
      <c r="K635" s="241"/>
    </row>
    <row r="636" spans="1:11" ht="12.75">
      <c r="A636" s="3"/>
      <c r="B636" s="4"/>
      <c r="E636" s="265"/>
      <c r="F636" s="288"/>
      <c r="G636" s="287"/>
      <c r="H636" s="305"/>
      <c r="I636" s="268"/>
      <c r="K636" s="241"/>
    </row>
    <row r="637" spans="1:11" ht="12.75">
      <c r="A637" s="3"/>
      <c r="B637" s="4"/>
      <c r="E637" s="265"/>
      <c r="F637" s="288"/>
      <c r="G637" s="287"/>
      <c r="H637" s="305"/>
      <c r="I637" s="268"/>
      <c r="K637" s="241"/>
    </row>
    <row r="638" spans="1:11" ht="12.75">
      <c r="A638" s="3"/>
      <c r="B638" s="4"/>
      <c r="E638" s="265"/>
      <c r="F638" s="288"/>
      <c r="G638" s="287"/>
      <c r="H638" s="305"/>
      <c r="I638" s="268"/>
      <c r="K638" s="241"/>
    </row>
    <row r="639" spans="1:11" ht="12.75">
      <c r="A639" s="3"/>
      <c r="B639" s="4"/>
      <c r="E639" s="265"/>
      <c r="F639" s="288"/>
      <c r="G639" s="287"/>
      <c r="H639" s="305"/>
      <c r="I639" s="268"/>
      <c r="K639" s="241"/>
    </row>
    <row r="640" spans="1:11" ht="12.75">
      <c r="A640" s="3"/>
      <c r="B640" s="4"/>
      <c r="E640" s="265"/>
      <c r="F640" s="288"/>
      <c r="G640" s="287"/>
      <c r="H640" s="305"/>
      <c r="I640" s="268"/>
      <c r="K640" s="241"/>
    </row>
    <row r="641" spans="1:11" ht="12.75">
      <c r="A641" s="3"/>
      <c r="B641" s="4"/>
      <c r="E641" s="265"/>
      <c r="F641" s="288"/>
      <c r="G641" s="287"/>
      <c r="H641" s="305"/>
      <c r="I641" s="268"/>
      <c r="K641" s="241"/>
    </row>
    <row r="642" spans="1:11" ht="12.75">
      <c r="A642" s="3"/>
      <c r="B642" s="4"/>
      <c r="E642" s="265"/>
      <c r="F642" s="288"/>
      <c r="G642" s="287"/>
      <c r="H642" s="305"/>
      <c r="I642" s="268"/>
      <c r="K642" s="241"/>
    </row>
    <row r="643" spans="1:11" ht="12.75">
      <c r="A643" s="3"/>
      <c r="B643" s="4"/>
      <c r="E643" s="265"/>
      <c r="F643" s="288"/>
      <c r="G643" s="287"/>
      <c r="H643" s="305"/>
      <c r="I643" s="268"/>
      <c r="K643" s="241"/>
    </row>
    <row r="644" spans="1:11" ht="12.75">
      <c r="A644" s="3"/>
      <c r="B644" s="4"/>
      <c r="E644" s="265"/>
      <c r="F644" s="288"/>
      <c r="G644" s="287"/>
      <c r="H644" s="305"/>
      <c r="I644" s="268"/>
      <c r="K644" s="241"/>
    </row>
    <row r="645" spans="1:11" ht="12.75">
      <c r="A645" s="3"/>
      <c r="B645" s="4"/>
      <c r="E645" s="265"/>
      <c r="F645" s="288"/>
      <c r="G645" s="287"/>
      <c r="H645" s="305"/>
      <c r="I645" s="268"/>
      <c r="K645" s="241"/>
    </row>
    <row r="646" spans="1:11" ht="12.75">
      <c r="A646" s="3"/>
      <c r="B646" s="4"/>
      <c r="E646" s="265"/>
      <c r="F646" s="288"/>
      <c r="G646" s="287"/>
      <c r="H646" s="305"/>
      <c r="I646" s="268"/>
      <c r="K646" s="241"/>
    </row>
    <row r="647" spans="1:11" ht="12.75">
      <c r="A647" s="3"/>
      <c r="B647" s="4"/>
      <c r="E647" s="265"/>
      <c r="F647" s="288"/>
      <c r="G647" s="287"/>
      <c r="H647" s="305"/>
      <c r="I647" s="268"/>
      <c r="K647" s="241"/>
    </row>
    <row r="648" spans="1:11" ht="12.75">
      <c r="A648" s="3"/>
      <c r="B648" s="4"/>
      <c r="E648" s="265"/>
      <c r="F648" s="288"/>
      <c r="G648" s="287"/>
      <c r="H648" s="305"/>
      <c r="I648" s="268"/>
      <c r="K648" s="241"/>
    </row>
    <row r="649" spans="1:11" ht="12.75">
      <c r="A649" s="3"/>
      <c r="B649" s="4"/>
      <c r="E649" s="265"/>
      <c r="F649" s="288"/>
      <c r="G649" s="287"/>
      <c r="H649" s="305"/>
      <c r="I649" s="268"/>
      <c r="K649" s="241"/>
    </row>
    <row r="650" spans="1:11" ht="12.75">
      <c r="A650" s="3"/>
      <c r="B650" s="4"/>
      <c r="E650" s="265"/>
      <c r="F650" s="288"/>
      <c r="G650" s="287"/>
      <c r="H650" s="305"/>
      <c r="I650" s="268"/>
      <c r="K650" s="241"/>
    </row>
    <row r="651" spans="1:11" ht="12.75">
      <c r="A651" s="3"/>
      <c r="B651" s="4"/>
      <c r="E651" s="265"/>
      <c r="F651" s="288"/>
      <c r="G651" s="287"/>
      <c r="H651" s="305"/>
      <c r="I651" s="268"/>
      <c r="K651" s="241"/>
    </row>
    <row r="652" spans="1:11" ht="12.75">
      <c r="A652" s="3"/>
      <c r="B652" s="4"/>
      <c r="E652" s="265"/>
      <c r="F652" s="288"/>
      <c r="G652" s="287"/>
      <c r="H652" s="305"/>
      <c r="I652" s="268"/>
      <c r="K652" s="241"/>
    </row>
    <row r="653" spans="1:11" ht="12.75">
      <c r="A653" s="3"/>
      <c r="B653" s="4"/>
      <c r="E653" s="265"/>
      <c r="F653" s="288"/>
      <c r="G653" s="287"/>
      <c r="H653" s="305"/>
      <c r="I653" s="268"/>
      <c r="K653" s="241"/>
    </row>
    <row r="654" spans="1:11" ht="12.75">
      <c r="A654" s="3"/>
      <c r="B654" s="4"/>
      <c r="E654" s="265"/>
      <c r="F654" s="288"/>
      <c r="G654" s="287"/>
      <c r="H654" s="305"/>
      <c r="I654" s="268"/>
      <c r="K654" s="241"/>
    </row>
    <row r="655" spans="1:11" ht="12.75">
      <c r="A655" s="3"/>
      <c r="B655" s="4"/>
      <c r="E655" s="265"/>
      <c r="F655" s="288"/>
      <c r="G655" s="287"/>
      <c r="H655" s="305"/>
      <c r="I655" s="268"/>
      <c r="K655" s="241"/>
    </row>
    <row r="656" spans="1:11" ht="12.75">
      <c r="A656" s="3"/>
      <c r="B656" s="4"/>
      <c r="E656" s="265"/>
      <c r="F656" s="288"/>
      <c r="G656" s="287"/>
      <c r="H656" s="305"/>
      <c r="I656" s="268"/>
      <c r="K656" s="241"/>
    </row>
    <row r="657" spans="1:11" ht="12.75">
      <c r="A657" s="3"/>
      <c r="B657" s="4"/>
      <c r="E657" s="265"/>
      <c r="F657" s="288"/>
      <c r="G657" s="287"/>
      <c r="H657" s="305"/>
      <c r="I657" s="268"/>
      <c r="K657" s="241"/>
    </row>
    <row r="658" spans="1:11" ht="12.75">
      <c r="A658" s="3"/>
      <c r="B658" s="4"/>
      <c r="E658" s="265"/>
      <c r="F658" s="288"/>
      <c r="G658" s="287"/>
      <c r="H658" s="305"/>
      <c r="I658" s="268"/>
      <c r="K658" s="241"/>
    </row>
    <row r="659" spans="1:11" ht="12.75">
      <c r="A659" s="3"/>
      <c r="B659" s="4"/>
      <c r="E659" s="265"/>
      <c r="F659" s="288"/>
      <c r="G659" s="287"/>
      <c r="H659" s="305"/>
      <c r="I659" s="268"/>
      <c r="K659" s="241"/>
    </row>
    <row r="660" spans="1:11" ht="12.75">
      <c r="A660" s="3"/>
      <c r="B660" s="4"/>
      <c r="E660" s="265"/>
      <c r="F660" s="288"/>
      <c r="G660" s="287"/>
      <c r="H660" s="305"/>
      <c r="I660" s="268"/>
      <c r="K660" s="241"/>
    </row>
    <row r="661" spans="1:11" ht="12.75">
      <c r="A661" s="3"/>
      <c r="B661" s="4"/>
      <c r="E661" s="265"/>
      <c r="F661" s="288"/>
      <c r="G661" s="287"/>
      <c r="H661" s="305"/>
      <c r="I661" s="268"/>
      <c r="K661" s="241"/>
    </row>
    <row r="662" spans="1:11" ht="12.75">
      <c r="A662" s="3"/>
      <c r="B662" s="4"/>
      <c r="E662" s="265"/>
      <c r="F662" s="288"/>
      <c r="G662" s="287"/>
      <c r="H662" s="305"/>
      <c r="I662" s="268"/>
      <c r="K662" s="241"/>
    </row>
    <row r="663" spans="1:11" ht="12.75">
      <c r="A663" s="3"/>
      <c r="B663" s="4"/>
      <c r="E663" s="265"/>
      <c r="F663" s="288"/>
      <c r="G663" s="287"/>
      <c r="H663" s="305"/>
      <c r="I663" s="268"/>
      <c r="K663" s="241"/>
    </row>
    <row r="664" spans="1:11" ht="12.75">
      <c r="A664" s="3"/>
      <c r="B664" s="4"/>
      <c r="E664" s="265"/>
      <c r="F664" s="288"/>
      <c r="G664" s="287"/>
      <c r="H664" s="305"/>
      <c r="I664" s="268"/>
      <c r="K664" s="241"/>
    </row>
    <row r="665" spans="1:11" ht="12.75">
      <c r="A665" s="3"/>
      <c r="B665" s="4"/>
      <c r="E665" s="265"/>
      <c r="F665" s="288"/>
      <c r="G665" s="287"/>
      <c r="H665" s="305"/>
      <c r="I665" s="268"/>
      <c r="K665" s="241"/>
    </row>
    <row r="666" spans="1:11" ht="12.75">
      <c r="A666" s="3"/>
      <c r="B666" s="4"/>
      <c r="E666" s="265"/>
      <c r="F666" s="288"/>
      <c r="G666" s="287"/>
      <c r="H666" s="305"/>
      <c r="I666" s="268"/>
      <c r="K666" s="241"/>
    </row>
    <row r="667" spans="1:11" ht="12.75">
      <c r="A667" s="3"/>
      <c r="B667" s="4"/>
      <c r="E667" s="265"/>
      <c r="F667" s="288"/>
      <c r="G667" s="287"/>
      <c r="H667" s="305"/>
      <c r="I667" s="268"/>
      <c r="K667" s="241"/>
    </row>
    <row r="668" spans="1:11" ht="12.75">
      <c r="A668" s="3"/>
      <c r="B668" s="4"/>
      <c r="E668" s="265"/>
      <c r="F668" s="288"/>
      <c r="G668" s="287"/>
      <c r="H668" s="305"/>
      <c r="I668" s="268"/>
      <c r="K668" s="241"/>
    </row>
    <row r="669" spans="1:11" ht="12.75">
      <c r="A669" s="3"/>
      <c r="B669" s="4"/>
      <c r="E669" s="265"/>
      <c r="F669" s="288"/>
      <c r="G669" s="287"/>
      <c r="H669" s="305"/>
      <c r="I669" s="268"/>
      <c r="K669" s="241"/>
    </row>
    <row r="670" spans="1:11" ht="12.75">
      <c r="A670" s="3"/>
      <c r="B670" s="4"/>
      <c r="E670" s="265"/>
      <c r="F670" s="288"/>
      <c r="G670" s="287"/>
      <c r="H670" s="305"/>
      <c r="I670" s="268"/>
      <c r="K670" s="241"/>
    </row>
    <row r="671" spans="1:11" ht="12.75">
      <c r="A671" s="3"/>
      <c r="B671" s="4"/>
      <c r="E671" s="265"/>
      <c r="F671" s="288"/>
      <c r="G671" s="287"/>
      <c r="H671" s="305"/>
      <c r="I671" s="268"/>
      <c r="K671" s="241"/>
    </row>
    <row r="672" spans="1:11" ht="12.75">
      <c r="A672" s="3"/>
      <c r="B672" s="4"/>
      <c r="E672" s="265"/>
      <c r="F672" s="288"/>
      <c r="G672" s="287"/>
      <c r="H672" s="305"/>
      <c r="I672" s="268"/>
      <c r="K672" s="241"/>
    </row>
    <row r="673" spans="1:11" ht="12.75">
      <c r="A673" s="3"/>
      <c r="B673" s="4"/>
      <c r="E673" s="265"/>
      <c r="F673" s="288"/>
      <c r="G673" s="287"/>
      <c r="H673" s="305"/>
      <c r="I673" s="268"/>
      <c r="K673" s="241"/>
    </row>
    <row r="674" spans="1:11" ht="12.75">
      <c r="A674" s="3"/>
      <c r="B674" s="4"/>
      <c r="E674" s="265"/>
      <c r="F674" s="288"/>
      <c r="G674" s="287"/>
      <c r="H674" s="305"/>
      <c r="I674" s="268"/>
      <c r="K674" s="241"/>
    </row>
    <row r="675" spans="1:11" ht="12.75">
      <c r="A675" s="3"/>
      <c r="B675" s="4"/>
      <c r="E675" s="265"/>
      <c r="F675" s="288"/>
      <c r="G675" s="287"/>
      <c r="H675" s="305"/>
      <c r="I675" s="268"/>
      <c r="K675" s="241"/>
    </row>
    <row r="676" spans="1:11" ht="12.75">
      <c r="A676" s="3"/>
      <c r="B676" s="4"/>
      <c r="E676" s="265"/>
      <c r="F676" s="288"/>
      <c r="G676" s="287"/>
      <c r="H676" s="305"/>
      <c r="I676" s="268"/>
      <c r="K676" s="241"/>
    </row>
    <row r="677" spans="1:11" ht="12.75">
      <c r="A677" s="3"/>
      <c r="B677" s="4"/>
      <c r="E677" s="265"/>
      <c r="F677" s="288"/>
      <c r="G677" s="287"/>
      <c r="H677" s="305"/>
      <c r="I677" s="268"/>
      <c r="K677" s="241"/>
    </row>
    <row r="678" spans="1:11" ht="12.75">
      <c r="A678" s="3"/>
      <c r="B678" s="4"/>
      <c r="E678" s="265"/>
      <c r="F678" s="288"/>
      <c r="G678" s="287"/>
      <c r="H678" s="305"/>
      <c r="I678" s="268"/>
      <c r="K678" s="241"/>
    </row>
    <row r="679" spans="1:11" ht="12.75">
      <c r="A679" s="3"/>
      <c r="B679" s="4"/>
      <c r="E679" s="265"/>
      <c r="F679" s="288"/>
      <c r="G679" s="287"/>
      <c r="H679" s="305"/>
      <c r="I679" s="268"/>
      <c r="K679" s="241"/>
    </row>
    <row r="680" spans="1:11" ht="12.75">
      <c r="A680" s="3"/>
      <c r="B680" s="4"/>
      <c r="E680" s="265"/>
      <c r="F680" s="288"/>
      <c r="G680" s="287"/>
      <c r="H680" s="305"/>
      <c r="I680" s="268"/>
      <c r="K680" s="241"/>
    </row>
    <row r="681" spans="1:11" ht="12.75">
      <c r="A681" s="3"/>
      <c r="B681" s="4"/>
      <c r="E681" s="265"/>
      <c r="F681" s="288"/>
      <c r="G681" s="287"/>
      <c r="H681" s="305"/>
      <c r="I681" s="268"/>
      <c r="K681" s="241"/>
    </row>
    <row r="682" spans="1:11" ht="12.75">
      <c r="A682" s="3"/>
      <c r="B682" s="4"/>
      <c r="E682" s="265"/>
      <c r="F682" s="288"/>
      <c r="G682" s="287"/>
      <c r="H682" s="305"/>
      <c r="I682" s="268"/>
      <c r="K682" s="241"/>
    </row>
    <row r="683" spans="1:11" ht="12.75">
      <c r="A683" s="3"/>
      <c r="B683" s="4"/>
      <c r="E683" s="265"/>
      <c r="F683" s="288"/>
      <c r="G683" s="287"/>
      <c r="H683" s="305"/>
      <c r="I683" s="268"/>
      <c r="K683" s="241"/>
    </row>
    <row r="684" spans="1:11" ht="12.75">
      <c r="A684" s="3"/>
      <c r="B684" s="4"/>
      <c r="E684" s="265"/>
      <c r="F684" s="288"/>
      <c r="G684" s="287"/>
      <c r="H684" s="305"/>
      <c r="I684" s="268"/>
      <c r="K684" s="241"/>
    </row>
    <row r="685" spans="1:11" ht="12.75">
      <c r="A685" s="3"/>
      <c r="B685" s="4"/>
      <c r="E685" s="265"/>
      <c r="F685" s="288"/>
      <c r="G685" s="287"/>
      <c r="H685" s="305"/>
      <c r="I685" s="268"/>
      <c r="K685" s="241"/>
    </row>
    <row r="686" spans="1:11" ht="12.75">
      <c r="A686" s="3"/>
      <c r="B686" s="4"/>
      <c r="E686" s="265"/>
      <c r="F686" s="288"/>
      <c r="G686" s="287"/>
      <c r="H686" s="305"/>
      <c r="I686" s="268"/>
      <c r="K686" s="241"/>
    </row>
    <row r="687" spans="1:11" ht="12.75">
      <c r="A687" s="3"/>
      <c r="B687" s="4"/>
      <c r="E687" s="265"/>
      <c r="F687" s="288"/>
      <c r="G687" s="287"/>
      <c r="H687" s="305"/>
      <c r="I687" s="268"/>
      <c r="K687" s="241"/>
    </row>
    <row r="688" spans="1:11" ht="12.75">
      <c r="A688" s="3"/>
      <c r="B688" s="4"/>
      <c r="E688" s="265"/>
      <c r="F688" s="288"/>
      <c r="G688" s="287"/>
      <c r="H688" s="305"/>
      <c r="I688" s="268"/>
      <c r="K688" s="241"/>
    </row>
    <row r="689" spans="1:11" ht="12.75">
      <c r="A689" s="3"/>
      <c r="B689" s="4"/>
      <c r="E689" s="265"/>
      <c r="F689" s="288"/>
      <c r="G689" s="287"/>
      <c r="H689" s="305"/>
      <c r="I689" s="268"/>
      <c r="K689" s="241"/>
    </row>
    <row r="690" spans="1:11" ht="12.75">
      <c r="A690" s="3"/>
      <c r="B690" s="4"/>
      <c r="E690" s="265"/>
      <c r="F690" s="288"/>
      <c r="G690" s="287"/>
      <c r="H690" s="305"/>
      <c r="I690" s="268"/>
      <c r="K690" s="241"/>
    </row>
    <row r="691" spans="1:11" ht="12.75">
      <c r="A691" s="3"/>
      <c r="B691" s="4"/>
      <c r="E691" s="265"/>
      <c r="F691" s="288"/>
      <c r="G691" s="287"/>
      <c r="H691" s="305"/>
      <c r="I691" s="268"/>
      <c r="K691" s="241"/>
    </row>
    <row r="692" spans="1:11" ht="12.75">
      <c r="A692" s="3"/>
      <c r="B692" s="4"/>
      <c r="E692" s="265"/>
      <c r="F692" s="288"/>
      <c r="G692" s="287"/>
      <c r="H692" s="305"/>
      <c r="I692" s="268"/>
      <c r="K692" s="241"/>
    </row>
    <row r="693" spans="1:11" ht="12.75">
      <c r="A693" s="3"/>
      <c r="B693" s="4"/>
      <c r="E693" s="265"/>
      <c r="F693" s="288"/>
      <c r="G693" s="287"/>
      <c r="H693" s="305"/>
      <c r="I693" s="268"/>
      <c r="K693" s="241"/>
    </row>
    <row r="694" spans="1:11" ht="12.75">
      <c r="A694" s="3"/>
      <c r="B694" s="4"/>
      <c r="E694" s="265"/>
      <c r="F694" s="288"/>
      <c r="G694" s="287"/>
      <c r="H694" s="305"/>
      <c r="I694" s="268"/>
      <c r="K694" s="241"/>
    </row>
    <row r="695" spans="1:11" ht="12.75">
      <c r="A695" s="3"/>
      <c r="B695" s="4"/>
      <c r="E695" s="265"/>
      <c r="F695" s="288"/>
      <c r="G695" s="287"/>
      <c r="H695" s="305"/>
      <c r="I695" s="268"/>
      <c r="K695" s="241"/>
    </row>
    <row r="696" spans="1:11" ht="12.75">
      <c r="A696" s="3"/>
      <c r="B696" s="4"/>
      <c r="E696" s="265"/>
      <c r="F696" s="288"/>
      <c r="G696" s="287"/>
      <c r="H696" s="305"/>
      <c r="I696" s="268"/>
      <c r="K696" s="241"/>
    </row>
    <row r="697" spans="1:11" ht="12.75">
      <c r="A697" s="3"/>
      <c r="B697" s="4"/>
      <c r="E697" s="265"/>
      <c r="F697" s="288"/>
      <c r="G697" s="287"/>
      <c r="H697" s="305"/>
      <c r="I697" s="268"/>
      <c r="K697" s="241"/>
    </row>
    <row r="698" spans="1:11" ht="12.75">
      <c r="A698" s="3"/>
      <c r="B698" s="4"/>
      <c r="E698" s="265"/>
      <c r="F698" s="288"/>
      <c r="G698" s="287"/>
      <c r="H698" s="305"/>
      <c r="I698" s="268"/>
      <c r="K698" s="241"/>
    </row>
    <row r="699" spans="1:11" ht="12.75">
      <c r="A699" s="3"/>
      <c r="B699" s="4"/>
      <c r="E699" s="265"/>
      <c r="F699" s="288"/>
      <c r="G699" s="287"/>
      <c r="H699" s="305"/>
      <c r="I699" s="268"/>
      <c r="K699" s="241"/>
    </row>
    <row r="700" spans="1:11" ht="12.75">
      <c r="A700" s="3"/>
      <c r="B700" s="4"/>
      <c r="E700" s="265"/>
      <c r="F700" s="288"/>
      <c r="G700" s="287"/>
      <c r="H700" s="305"/>
      <c r="I700" s="268"/>
      <c r="K700" s="241"/>
    </row>
    <row r="701" spans="1:11" ht="12.75">
      <c r="A701" s="3"/>
      <c r="B701" s="4"/>
      <c r="E701" s="265"/>
      <c r="F701" s="288"/>
      <c r="G701" s="287"/>
      <c r="H701" s="305"/>
      <c r="I701" s="268"/>
      <c r="K701" s="241"/>
    </row>
    <row r="702" spans="1:11" ht="12.75">
      <c r="A702" s="3"/>
      <c r="B702" s="4"/>
      <c r="E702" s="265"/>
      <c r="F702" s="288"/>
      <c r="G702" s="287"/>
      <c r="H702" s="305"/>
      <c r="I702" s="268"/>
      <c r="K702" s="241"/>
    </row>
    <row r="703" spans="1:11" ht="12.75">
      <c r="A703" s="3"/>
      <c r="B703" s="4"/>
      <c r="E703" s="265"/>
      <c r="F703" s="288"/>
      <c r="G703" s="287"/>
      <c r="H703" s="305"/>
      <c r="I703" s="268"/>
      <c r="K703" s="241"/>
    </row>
    <row r="704" spans="1:11" ht="12.75">
      <c r="A704" s="3"/>
      <c r="B704" s="4"/>
      <c r="E704" s="265"/>
      <c r="F704" s="288"/>
      <c r="G704" s="287"/>
      <c r="H704" s="305"/>
      <c r="I704" s="268"/>
      <c r="K704" s="241"/>
    </row>
    <row r="705" spans="1:11" ht="12.75">
      <c r="A705" s="3"/>
      <c r="B705" s="4"/>
      <c r="E705" s="265"/>
      <c r="F705" s="288"/>
      <c r="G705" s="287"/>
      <c r="H705" s="305"/>
      <c r="I705" s="268"/>
      <c r="K705" s="241"/>
    </row>
    <row r="706" spans="1:11" ht="12.75">
      <c r="A706" s="3"/>
      <c r="B706" s="4"/>
      <c r="E706" s="265"/>
      <c r="F706" s="288"/>
      <c r="G706" s="287"/>
      <c r="H706" s="305"/>
      <c r="I706" s="268"/>
      <c r="K706" s="241"/>
    </row>
    <row r="707" spans="1:11" ht="12.75">
      <c r="A707" s="3"/>
      <c r="B707" s="4"/>
      <c r="E707" s="265"/>
      <c r="F707" s="288"/>
      <c r="G707" s="287"/>
      <c r="H707" s="305"/>
      <c r="I707" s="268"/>
      <c r="K707" s="241"/>
    </row>
    <row r="708" spans="1:11" ht="12.75">
      <c r="A708" s="3"/>
      <c r="B708" s="4"/>
      <c r="E708" s="265"/>
      <c r="F708" s="288"/>
      <c r="G708" s="287"/>
      <c r="H708" s="305"/>
      <c r="I708" s="268"/>
      <c r="K708" s="241"/>
    </row>
    <row r="709" spans="1:11" ht="12.75">
      <c r="A709" s="3"/>
      <c r="B709" s="4"/>
      <c r="E709" s="265"/>
      <c r="F709" s="288"/>
      <c r="G709" s="287"/>
      <c r="H709" s="305"/>
      <c r="I709" s="268"/>
      <c r="K709" s="241"/>
    </row>
    <row r="710" spans="1:11" ht="12.75">
      <c r="A710" s="3"/>
      <c r="B710" s="4"/>
      <c r="E710" s="265"/>
      <c r="F710" s="288"/>
      <c r="G710" s="287"/>
      <c r="H710" s="305"/>
      <c r="I710" s="268"/>
      <c r="K710" s="241"/>
    </row>
    <row r="711" spans="1:11" ht="12.75">
      <c r="A711" s="3"/>
      <c r="B711" s="4"/>
      <c r="E711" s="265"/>
      <c r="F711" s="288"/>
      <c r="G711" s="287"/>
      <c r="H711" s="305"/>
      <c r="I711" s="268"/>
      <c r="K711" s="241"/>
    </row>
    <row r="712" spans="1:11" ht="12.75">
      <c r="A712" s="3"/>
      <c r="B712" s="4"/>
      <c r="E712" s="265"/>
      <c r="F712" s="288"/>
      <c r="G712" s="287"/>
      <c r="H712" s="305"/>
      <c r="I712" s="268"/>
      <c r="K712" s="241"/>
    </row>
    <row r="713" spans="1:11" ht="12.75">
      <c r="A713" s="3"/>
      <c r="B713" s="4"/>
      <c r="E713" s="265"/>
      <c r="F713" s="288"/>
      <c r="G713" s="287"/>
      <c r="H713" s="305"/>
      <c r="I713" s="268"/>
      <c r="K713" s="241"/>
    </row>
    <row r="714" spans="1:11" ht="12.75">
      <c r="A714" s="3"/>
      <c r="B714" s="4"/>
      <c r="E714" s="265"/>
      <c r="F714" s="288"/>
      <c r="G714" s="287"/>
      <c r="H714" s="305"/>
      <c r="I714" s="268"/>
      <c r="K714" s="241"/>
    </row>
    <row r="715" spans="1:11" ht="12.75">
      <c r="A715" s="3"/>
      <c r="B715" s="4"/>
      <c r="E715" s="265"/>
      <c r="F715" s="288"/>
      <c r="G715" s="287"/>
      <c r="H715" s="305"/>
      <c r="I715" s="268"/>
      <c r="K715" s="241"/>
    </row>
    <row r="716" spans="1:11" ht="12.75">
      <c r="A716" s="3"/>
      <c r="B716" s="4"/>
      <c r="E716" s="265"/>
      <c r="F716" s="288"/>
      <c r="G716" s="287"/>
      <c r="H716" s="305"/>
      <c r="I716" s="268"/>
      <c r="K716" s="241"/>
    </row>
    <row r="717" spans="1:11" ht="12.75">
      <c r="A717" s="3"/>
      <c r="B717" s="4"/>
      <c r="E717" s="265"/>
      <c r="F717" s="288"/>
      <c r="G717" s="287"/>
      <c r="H717" s="305"/>
      <c r="I717" s="268"/>
      <c r="K717" s="241"/>
    </row>
    <row r="718" spans="1:11" ht="12.75">
      <c r="A718" s="3"/>
      <c r="B718" s="4"/>
      <c r="E718" s="265"/>
      <c r="F718" s="288"/>
      <c r="G718" s="287"/>
      <c r="H718" s="305"/>
      <c r="I718" s="268"/>
      <c r="K718" s="241"/>
    </row>
    <row r="719" spans="1:11" ht="12.75">
      <c r="A719" s="3"/>
      <c r="B719" s="4"/>
      <c r="E719" s="265"/>
      <c r="F719" s="288"/>
      <c r="G719" s="287"/>
      <c r="H719" s="305"/>
      <c r="I719" s="268"/>
      <c r="K719" s="241"/>
    </row>
    <row r="720" spans="1:11" ht="12.75">
      <c r="A720" s="3"/>
      <c r="B720" s="4"/>
      <c r="E720" s="265"/>
      <c r="F720" s="288"/>
      <c r="G720" s="287"/>
      <c r="H720" s="305"/>
      <c r="I720" s="268"/>
      <c r="K720" s="241"/>
    </row>
    <row r="721" spans="1:11" ht="12.75">
      <c r="A721" s="3"/>
      <c r="B721" s="4"/>
      <c r="E721" s="265"/>
      <c r="F721" s="288"/>
      <c r="G721" s="287"/>
      <c r="H721" s="305"/>
      <c r="I721" s="268"/>
      <c r="K721" s="241"/>
    </row>
    <row r="722" spans="1:11" ht="12.75">
      <c r="A722" s="3"/>
      <c r="B722" s="4"/>
      <c r="E722" s="265"/>
      <c r="F722" s="288"/>
      <c r="G722" s="287"/>
      <c r="H722" s="305"/>
      <c r="I722" s="268"/>
      <c r="K722" s="241"/>
    </row>
    <row r="723" spans="1:11" ht="12.75">
      <c r="A723" s="3"/>
      <c r="B723" s="4"/>
      <c r="E723" s="265"/>
      <c r="F723" s="288"/>
      <c r="G723" s="287"/>
      <c r="H723" s="305"/>
      <c r="I723" s="268"/>
      <c r="K723" s="241"/>
    </row>
    <row r="724" spans="1:11" ht="12.75">
      <c r="A724" s="3"/>
      <c r="B724" s="4"/>
      <c r="E724" s="265"/>
      <c r="F724" s="288"/>
      <c r="G724" s="287"/>
      <c r="H724" s="305"/>
      <c r="I724" s="268"/>
      <c r="K724" s="241"/>
    </row>
    <row r="725" spans="1:11" ht="12.75">
      <c r="A725" s="3"/>
      <c r="B725" s="4"/>
      <c r="E725" s="265"/>
      <c r="F725" s="288"/>
      <c r="G725" s="287"/>
      <c r="H725" s="305"/>
      <c r="I725" s="268"/>
      <c r="K725" s="241"/>
    </row>
    <row r="726" spans="1:11" ht="12.75">
      <c r="A726" s="3"/>
      <c r="B726" s="4"/>
      <c r="E726" s="265"/>
      <c r="F726" s="288"/>
      <c r="G726" s="287"/>
      <c r="H726" s="305"/>
      <c r="I726" s="268"/>
      <c r="K726" s="241"/>
    </row>
    <row r="727" spans="1:11" ht="12.75">
      <c r="A727" s="3"/>
      <c r="B727" s="4"/>
      <c r="E727" s="265"/>
      <c r="F727" s="288"/>
      <c r="G727" s="287"/>
      <c r="H727" s="305"/>
      <c r="I727" s="268"/>
      <c r="K727" s="241"/>
    </row>
    <row r="728" spans="1:11" ht="12.75">
      <c r="A728" s="3"/>
      <c r="B728" s="4"/>
      <c r="E728" s="265"/>
      <c r="F728" s="288"/>
      <c r="G728" s="287"/>
      <c r="H728" s="305"/>
      <c r="I728" s="268"/>
      <c r="K728" s="241"/>
    </row>
    <row r="729" spans="1:11" ht="12.75">
      <c r="A729" s="3"/>
      <c r="B729" s="4"/>
      <c r="E729" s="265"/>
      <c r="F729" s="288"/>
      <c r="G729" s="287"/>
      <c r="H729" s="305"/>
      <c r="I729" s="268"/>
      <c r="K729" s="241"/>
    </row>
    <row r="730" spans="1:11" ht="12.75">
      <c r="A730" s="3"/>
      <c r="B730" s="4"/>
      <c r="E730" s="265"/>
      <c r="F730" s="288"/>
      <c r="G730" s="287"/>
      <c r="H730" s="305"/>
      <c r="I730" s="268"/>
      <c r="K730" s="241"/>
    </row>
    <row r="731" spans="1:11" ht="12.75">
      <c r="A731" s="3"/>
      <c r="B731" s="4"/>
      <c r="E731" s="265"/>
      <c r="F731" s="288"/>
      <c r="G731" s="287"/>
      <c r="H731" s="305"/>
      <c r="I731" s="268"/>
      <c r="K731" s="241"/>
    </row>
    <row r="732" spans="1:11" ht="12.75">
      <c r="A732" s="3"/>
      <c r="B732" s="4"/>
      <c r="E732" s="265"/>
      <c r="F732" s="288"/>
      <c r="G732" s="287"/>
      <c r="H732" s="305"/>
      <c r="I732" s="268"/>
      <c r="K732" s="241"/>
    </row>
    <row r="733" spans="1:11" ht="12.75">
      <c r="A733" s="3"/>
      <c r="B733" s="4"/>
      <c r="E733" s="265"/>
      <c r="F733" s="288"/>
      <c r="G733" s="287"/>
      <c r="H733" s="305"/>
      <c r="I733" s="268"/>
      <c r="K733" s="241"/>
    </row>
    <row r="734" spans="1:11" ht="12.75">
      <c r="A734" s="3"/>
      <c r="B734" s="4"/>
      <c r="E734" s="265"/>
      <c r="F734" s="288"/>
      <c r="G734" s="287"/>
      <c r="H734" s="305"/>
      <c r="I734" s="268"/>
      <c r="K734" s="241"/>
    </row>
    <row r="735" spans="1:11" ht="12.75">
      <c r="A735" s="3"/>
      <c r="B735" s="4"/>
      <c r="E735" s="265"/>
      <c r="F735" s="288"/>
      <c r="G735" s="287"/>
      <c r="H735" s="305"/>
      <c r="I735" s="268"/>
      <c r="K735" s="241"/>
    </row>
    <row r="736" spans="1:11" ht="12.75">
      <c r="A736" s="3"/>
      <c r="B736" s="4"/>
      <c r="E736" s="265"/>
      <c r="F736" s="288"/>
      <c r="G736" s="287"/>
      <c r="H736" s="305"/>
      <c r="I736" s="268"/>
      <c r="K736" s="241"/>
    </row>
    <row r="737" spans="1:11" ht="12.75">
      <c r="A737" s="3"/>
      <c r="B737" s="4"/>
      <c r="E737" s="265"/>
      <c r="F737" s="288"/>
      <c r="G737" s="287"/>
      <c r="H737" s="305"/>
      <c r="I737" s="268"/>
      <c r="K737" s="241"/>
    </row>
    <row r="738" spans="1:11" ht="12.75">
      <c r="A738" s="3"/>
      <c r="B738" s="4"/>
      <c r="E738" s="265"/>
      <c r="F738" s="288"/>
      <c r="G738" s="287"/>
      <c r="H738" s="305"/>
      <c r="I738" s="268"/>
      <c r="K738" s="241"/>
    </row>
    <row r="739" spans="1:11" ht="12.75">
      <c r="A739" s="3"/>
      <c r="B739" s="4"/>
      <c r="E739" s="265"/>
      <c r="F739" s="288"/>
      <c r="G739" s="287"/>
      <c r="H739" s="305"/>
      <c r="I739" s="268"/>
      <c r="K739" s="241"/>
    </row>
    <row r="740" spans="1:11" ht="12.75">
      <c r="A740" s="3"/>
      <c r="B740" s="4"/>
      <c r="E740" s="265"/>
      <c r="F740" s="288"/>
      <c r="G740" s="287"/>
      <c r="H740" s="305"/>
      <c r="I740" s="268"/>
      <c r="K740" s="241"/>
    </row>
    <row r="741" spans="1:11" ht="12.75">
      <c r="A741" s="3"/>
      <c r="B741" s="4"/>
      <c r="E741" s="265"/>
      <c r="F741" s="288"/>
      <c r="G741" s="287"/>
      <c r="H741" s="305"/>
      <c r="I741" s="268"/>
      <c r="K741" s="241"/>
    </row>
    <row r="742" spans="1:11" ht="12.75">
      <c r="A742" s="3"/>
      <c r="B742" s="4"/>
      <c r="E742" s="265"/>
      <c r="F742" s="288"/>
      <c r="G742" s="287"/>
      <c r="H742" s="305"/>
      <c r="I742" s="268"/>
      <c r="K742" s="241"/>
    </row>
    <row r="743" spans="1:11" ht="12.75">
      <c r="A743" s="3"/>
      <c r="B743" s="4"/>
      <c r="E743" s="265"/>
      <c r="F743" s="288"/>
      <c r="G743" s="287"/>
      <c r="H743" s="305"/>
      <c r="I743" s="268"/>
      <c r="K743" s="241"/>
    </row>
    <row r="744" spans="1:11" ht="12.75">
      <c r="A744" s="3"/>
      <c r="B744" s="4"/>
      <c r="E744" s="265"/>
      <c r="F744" s="288"/>
      <c r="G744" s="287"/>
      <c r="H744" s="305"/>
      <c r="I744" s="268"/>
      <c r="K744" s="241"/>
    </row>
    <row r="745" spans="1:11" ht="12.75">
      <c r="A745" s="3"/>
      <c r="B745" s="4"/>
      <c r="E745" s="265"/>
      <c r="F745" s="288"/>
      <c r="G745" s="287"/>
      <c r="H745" s="305"/>
      <c r="I745" s="268"/>
      <c r="K745" s="241"/>
    </row>
    <row r="746" spans="1:11" ht="12.75">
      <c r="A746" s="3"/>
      <c r="B746" s="4"/>
      <c r="E746" s="265"/>
      <c r="F746" s="288"/>
      <c r="G746" s="287"/>
      <c r="H746" s="305"/>
      <c r="I746" s="268"/>
      <c r="K746" s="241"/>
    </row>
    <row r="747" spans="1:11" ht="12.75">
      <c r="A747" s="3"/>
      <c r="B747" s="4"/>
      <c r="E747" s="265"/>
      <c r="F747" s="288"/>
      <c r="G747" s="287"/>
      <c r="H747" s="305"/>
      <c r="I747" s="268"/>
      <c r="K747" s="241"/>
    </row>
    <row r="748" spans="1:11" ht="12.75">
      <c r="A748" s="3"/>
      <c r="B748" s="4"/>
      <c r="E748" s="265"/>
      <c r="F748" s="288"/>
      <c r="G748" s="287"/>
      <c r="H748" s="305"/>
      <c r="I748" s="268"/>
      <c r="K748" s="241"/>
    </row>
    <row r="749" spans="1:11" ht="12.75">
      <c r="A749" s="3"/>
      <c r="B749" s="4"/>
      <c r="E749" s="265"/>
      <c r="F749" s="288"/>
      <c r="G749" s="287"/>
      <c r="H749" s="305"/>
      <c r="I749" s="268"/>
      <c r="K749" s="241"/>
    </row>
    <row r="750" spans="1:11" ht="12.75">
      <c r="A750" s="3"/>
      <c r="B750" s="4"/>
      <c r="E750" s="265"/>
      <c r="F750" s="288"/>
      <c r="G750" s="287"/>
      <c r="H750" s="305"/>
      <c r="I750" s="268"/>
      <c r="K750" s="241"/>
    </row>
    <row r="751" spans="1:11" ht="12.75">
      <c r="A751" s="3"/>
      <c r="B751" s="4"/>
      <c r="E751" s="265"/>
      <c r="F751" s="288"/>
      <c r="G751" s="287"/>
      <c r="H751" s="305"/>
      <c r="I751" s="268"/>
      <c r="K751" s="241"/>
    </row>
    <row r="752" spans="1:11" ht="12.75">
      <c r="A752" s="3"/>
      <c r="B752" s="4"/>
      <c r="E752" s="265"/>
      <c r="F752" s="288"/>
      <c r="G752" s="287"/>
      <c r="H752" s="305"/>
      <c r="I752" s="268"/>
      <c r="K752" s="241"/>
    </row>
    <row r="753" spans="1:11" ht="12.75">
      <c r="A753" s="3"/>
      <c r="B753" s="4"/>
      <c r="E753" s="265"/>
      <c r="F753" s="288"/>
      <c r="G753" s="287"/>
      <c r="H753" s="305"/>
      <c r="I753" s="268"/>
      <c r="K753" s="241"/>
    </row>
    <row r="754" spans="1:11" ht="12.75">
      <c r="A754" s="3"/>
      <c r="B754" s="4"/>
      <c r="E754" s="265"/>
      <c r="F754" s="288"/>
      <c r="G754" s="287"/>
      <c r="H754" s="305"/>
      <c r="I754" s="268"/>
      <c r="K754" s="241"/>
    </row>
    <row r="755" spans="1:11" ht="12.75">
      <c r="A755" s="3"/>
      <c r="B755" s="4"/>
      <c r="E755" s="265"/>
      <c r="F755" s="288"/>
      <c r="G755" s="287"/>
      <c r="H755" s="305"/>
      <c r="I755" s="268"/>
      <c r="K755" s="241"/>
    </row>
    <row r="756" spans="1:11" ht="12.75">
      <c r="A756" s="3"/>
      <c r="B756" s="4"/>
      <c r="E756" s="265"/>
      <c r="F756" s="288"/>
      <c r="G756" s="287"/>
      <c r="H756" s="305"/>
      <c r="I756" s="268"/>
      <c r="K756" s="241"/>
    </row>
    <row r="757" spans="1:11" ht="12.75">
      <c r="A757" s="3"/>
      <c r="B757" s="4"/>
      <c r="E757" s="265"/>
      <c r="F757" s="288"/>
      <c r="G757" s="287"/>
      <c r="H757" s="305"/>
      <c r="I757" s="268"/>
      <c r="K757" s="241"/>
    </row>
    <row r="758" spans="1:11" ht="12.75">
      <c r="A758" s="3"/>
      <c r="B758" s="4"/>
      <c r="E758" s="265"/>
      <c r="F758" s="288"/>
      <c r="G758" s="287"/>
      <c r="H758" s="305"/>
      <c r="I758" s="268"/>
      <c r="K758" s="241"/>
    </row>
    <row r="759" spans="1:11" ht="12.75">
      <c r="A759" s="3"/>
      <c r="B759" s="4"/>
      <c r="E759" s="265"/>
      <c r="F759" s="288"/>
      <c r="G759" s="287"/>
      <c r="H759" s="305"/>
      <c r="I759" s="268"/>
      <c r="K759" s="241"/>
    </row>
    <row r="760" spans="1:11" ht="12.75">
      <c r="A760" s="3"/>
      <c r="B760" s="4"/>
      <c r="E760" s="265"/>
      <c r="F760" s="288"/>
      <c r="G760" s="287"/>
      <c r="H760" s="305"/>
      <c r="I760" s="268"/>
      <c r="K760" s="241"/>
    </row>
    <row r="761" spans="1:11" ht="12.75">
      <c r="A761" s="3"/>
      <c r="B761" s="4"/>
      <c r="E761" s="265"/>
      <c r="F761" s="288"/>
      <c r="G761" s="287"/>
      <c r="H761" s="305"/>
      <c r="I761" s="268"/>
      <c r="K761" s="241"/>
    </row>
    <row r="762" spans="1:11" ht="12.75">
      <c r="A762" s="3"/>
      <c r="B762" s="4"/>
      <c r="E762" s="265"/>
      <c r="F762" s="288"/>
      <c r="G762" s="287"/>
      <c r="H762" s="305"/>
      <c r="I762" s="268"/>
      <c r="K762" s="241"/>
    </row>
    <row r="763" spans="1:11" ht="12.75">
      <c r="A763" s="3"/>
      <c r="B763" s="4"/>
      <c r="E763" s="265"/>
      <c r="F763" s="288"/>
      <c r="G763" s="287"/>
      <c r="H763" s="305"/>
      <c r="I763" s="268"/>
      <c r="K763" s="241"/>
    </row>
    <row r="764" spans="1:11" ht="12.75">
      <c r="A764" s="3"/>
      <c r="B764" s="4"/>
      <c r="E764" s="265"/>
      <c r="F764" s="288"/>
      <c r="G764" s="287"/>
      <c r="H764" s="305"/>
      <c r="I764" s="268"/>
      <c r="K764" s="241"/>
    </row>
    <row r="765" spans="1:11" ht="12.75">
      <c r="A765" s="3"/>
      <c r="B765" s="4"/>
      <c r="E765" s="265"/>
      <c r="F765" s="288"/>
      <c r="G765" s="287"/>
      <c r="H765" s="305"/>
      <c r="I765" s="268"/>
      <c r="K765" s="241"/>
    </row>
    <row r="766" spans="1:11" ht="12.75">
      <c r="A766" s="3"/>
      <c r="B766" s="4"/>
      <c r="E766" s="265"/>
      <c r="F766" s="288"/>
      <c r="G766" s="287"/>
      <c r="H766" s="305"/>
      <c r="I766" s="268"/>
      <c r="K766" s="241"/>
    </row>
    <row r="767" spans="1:11" ht="12.75">
      <c r="A767" s="3"/>
      <c r="B767" s="4"/>
      <c r="E767" s="265"/>
      <c r="F767" s="288"/>
      <c r="G767" s="287"/>
      <c r="H767" s="305"/>
      <c r="I767" s="268"/>
      <c r="K767" s="241"/>
    </row>
    <row r="768" spans="1:11" ht="12.75">
      <c r="A768" s="3"/>
      <c r="B768" s="4"/>
      <c r="E768" s="265"/>
      <c r="F768" s="288"/>
      <c r="G768" s="287"/>
      <c r="H768" s="305"/>
      <c r="I768" s="268"/>
      <c r="K768" s="241"/>
    </row>
    <row r="769" spans="1:11" ht="12.75">
      <c r="A769" s="3"/>
      <c r="B769" s="4"/>
      <c r="E769" s="265"/>
      <c r="F769" s="288"/>
      <c r="G769" s="287"/>
      <c r="H769" s="305"/>
      <c r="I769" s="268"/>
      <c r="K769" s="241"/>
    </row>
    <row r="770" spans="1:11" ht="12.75">
      <c r="A770" s="3"/>
      <c r="B770" s="4"/>
      <c r="E770" s="265"/>
      <c r="F770" s="288"/>
      <c r="G770" s="287"/>
      <c r="H770" s="305"/>
      <c r="I770" s="268"/>
      <c r="K770" s="241"/>
    </row>
    <row r="771" spans="1:11" ht="12.75">
      <c r="A771" s="3"/>
      <c r="B771" s="4"/>
      <c r="E771" s="265"/>
      <c r="F771" s="288"/>
      <c r="G771" s="287"/>
      <c r="H771" s="305"/>
      <c r="I771" s="268"/>
      <c r="K771" s="241"/>
    </row>
    <row r="772" spans="1:11" ht="12.75">
      <c r="A772" s="3"/>
      <c r="B772" s="4"/>
      <c r="E772" s="265"/>
      <c r="F772" s="288"/>
      <c r="G772" s="287"/>
      <c r="H772" s="305"/>
      <c r="I772" s="268"/>
      <c r="K772" s="241"/>
    </row>
    <row r="773" spans="1:11" ht="12.75">
      <c r="A773" s="3"/>
      <c r="B773" s="4"/>
      <c r="E773" s="265"/>
      <c r="F773" s="288"/>
      <c r="G773" s="287"/>
      <c r="H773" s="305"/>
      <c r="I773" s="268"/>
      <c r="K773" s="241"/>
    </row>
    <row r="774" spans="1:11" ht="12.75">
      <c r="A774" s="3"/>
      <c r="B774" s="4"/>
      <c r="E774" s="265"/>
      <c r="F774" s="288"/>
      <c r="G774" s="287"/>
      <c r="H774" s="305"/>
      <c r="I774" s="268"/>
      <c r="K774" s="241"/>
    </row>
    <row r="775" spans="1:11" ht="12.75">
      <c r="A775" s="3"/>
      <c r="B775" s="4"/>
      <c r="E775" s="265"/>
      <c r="F775" s="288"/>
      <c r="G775" s="287"/>
      <c r="H775" s="305"/>
      <c r="I775" s="268"/>
      <c r="K775" s="241"/>
    </row>
    <row r="776" spans="1:11" ht="12.75">
      <c r="A776" s="3"/>
      <c r="B776" s="4"/>
      <c r="E776" s="265"/>
      <c r="F776" s="288"/>
      <c r="G776" s="287"/>
      <c r="H776" s="305"/>
      <c r="I776" s="268"/>
      <c r="K776" s="241"/>
    </row>
    <row r="777" spans="1:11" ht="12.75">
      <c r="A777" s="3"/>
      <c r="B777" s="4"/>
      <c r="E777" s="265"/>
      <c r="F777" s="288"/>
      <c r="G777" s="287"/>
      <c r="H777" s="305"/>
      <c r="I777" s="268"/>
      <c r="K777" s="241"/>
    </row>
    <row r="778" spans="1:11" ht="12.75">
      <c r="A778" s="3"/>
      <c r="B778" s="4"/>
      <c r="E778" s="265"/>
      <c r="F778" s="288"/>
      <c r="G778" s="287"/>
      <c r="H778" s="305"/>
      <c r="I778" s="268"/>
      <c r="K778" s="241"/>
    </row>
    <row r="779" spans="1:11" ht="12.75">
      <c r="A779" s="3"/>
      <c r="B779" s="4"/>
      <c r="E779" s="265"/>
      <c r="F779" s="288"/>
      <c r="G779" s="287"/>
      <c r="H779" s="305"/>
      <c r="I779" s="268"/>
      <c r="K779" s="241"/>
    </row>
    <row r="780" spans="1:11" ht="12.75">
      <c r="A780" s="3"/>
      <c r="B780" s="4"/>
      <c r="E780" s="265"/>
      <c r="F780" s="288"/>
      <c r="G780" s="287"/>
      <c r="H780" s="305"/>
      <c r="I780" s="268"/>
      <c r="K780" s="241"/>
    </row>
    <row r="781" spans="1:11" ht="12.75">
      <c r="A781" s="3"/>
      <c r="B781" s="4"/>
      <c r="E781" s="265"/>
      <c r="F781" s="288"/>
      <c r="G781" s="287"/>
      <c r="H781" s="305"/>
      <c r="I781" s="268"/>
      <c r="K781" s="241"/>
    </row>
    <row r="782" spans="1:11" ht="12.75">
      <c r="A782" s="3"/>
      <c r="B782" s="4"/>
      <c r="E782" s="265"/>
      <c r="F782" s="288"/>
      <c r="G782" s="287"/>
      <c r="H782" s="305"/>
      <c r="I782" s="268"/>
      <c r="K782" s="241"/>
    </row>
    <row r="783" spans="1:11" ht="12.75">
      <c r="A783" s="3"/>
      <c r="B783" s="4"/>
      <c r="E783" s="265"/>
      <c r="F783" s="288"/>
      <c r="G783" s="287"/>
      <c r="H783" s="305"/>
      <c r="I783" s="268"/>
      <c r="K783" s="241"/>
    </row>
    <row r="784" spans="1:11" ht="12.75">
      <c r="A784" s="3"/>
      <c r="B784" s="4"/>
      <c r="E784" s="265"/>
      <c r="F784" s="288"/>
      <c r="G784" s="287"/>
      <c r="H784" s="305"/>
      <c r="I784" s="268"/>
      <c r="K784" s="241"/>
    </row>
    <row r="785" spans="1:11" ht="12.75">
      <c r="A785" s="3"/>
      <c r="B785" s="4"/>
      <c r="E785" s="265"/>
      <c r="F785" s="288"/>
      <c r="G785" s="287"/>
      <c r="H785" s="305"/>
      <c r="I785" s="268"/>
      <c r="K785" s="241"/>
    </row>
    <row r="786" spans="1:11" ht="12.75">
      <c r="A786" s="3"/>
      <c r="B786" s="4"/>
      <c r="E786" s="265"/>
      <c r="F786" s="288"/>
      <c r="G786" s="287"/>
      <c r="H786" s="305"/>
      <c r="I786" s="268"/>
      <c r="K786" s="241"/>
    </row>
    <row r="787" spans="1:11" ht="12.75">
      <c r="A787" s="3"/>
      <c r="B787" s="4"/>
      <c r="E787" s="265"/>
      <c r="F787" s="288"/>
      <c r="G787" s="287"/>
      <c r="H787" s="305"/>
      <c r="I787" s="268"/>
      <c r="K787" s="241"/>
    </row>
    <row r="788" spans="1:11" ht="12.75">
      <c r="A788" s="3"/>
      <c r="B788" s="4"/>
      <c r="E788" s="265"/>
      <c r="F788" s="288"/>
      <c r="G788" s="287"/>
      <c r="H788" s="305"/>
      <c r="I788" s="268"/>
      <c r="K788" s="241"/>
    </row>
    <row r="789" spans="1:11" ht="12.75">
      <c r="A789" s="3"/>
      <c r="B789" s="4"/>
      <c r="E789" s="265"/>
      <c r="F789" s="288"/>
      <c r="G789" s="287"/>
      <c r="H789" s="305"/>
      <c r="I789" s="268"/>
      <c r="K789" s="241"/>
    </row>
    <row r="790" spans="1:11" ht="12.75">
      <c r="A790" s="3"/>
      <c r="B790" s="4"/>
      <c r="E790" s="265"/>
      <c r="F790" s="288"/>
      <c r="G790" s="287"/>
      <c r="H790" s="305"/>
      <c r="I790" s="268"/>
      <c r="K790" s="241"/>
    </row>
    <row r="791" spans="1:11" ht="12.75">
      <c r="A791" s="3"/>
      <c r="B791" s="4"/>
      <c r="E791" s="265"/>
      <c r="F791" s="288"/>
      <c r="G791" s="287"/>
      <c r="H791" s="305"/>
      <c r="I791" s="268"/>
      <c r="K791" s="241"/>
    </row>
    <row r="792" spans="1:11" ht="12.75">
      <c r="A792" s="3"/>
      <c r="B792" s="4"/>
      <c r="E792" s="265"/>
      <c r="F792" s="288"/>
      <c r="G792" s="287"/>
      <c r="H792" s="305"/>
      <c r="I792" s="268"/>
      <c r="K792" s="241"/>
    </row>
    <row r="793" spans="1:11" ht="12.75">
      <c r="A793" s="3"/>
      <c r="B793" s="4"/>
      <c r="E793" s="265"/>
      <c r="F793" s="288"/>
      <c r="G793" s="287"/>
      <c r="H793" s="305"/>
      <c r="I793" s="268"/>
      <c r="K793" s="241"/>
    </row>
    <row r="794" spans="1:11" ht="12.75">
      <c r="A794" s="3"/>
      <c r="B794" s="4"/>
      <c r="E794" s="265"/>
      <c r="F794" s="288"/>
      <c r="G794" s="287"/>
      <c r="H794" s="305"/>
      <c r="I794" s="268"/>
      <c r="K794" s="241"/>
    </row>
    <row r="795" spans="1:11" ht="12.75">
      <c r="A795" s="3"/>
      <c r="B795" s="4"/>
      <c r="E795" s="265"/>
      <c r="F795" s="288"/>
      <c r="G795" s="287"/>
      <c r="H795" s="305"/>
      <c r="I795" s="268"/>
      <c r="K795" s="241"/>
    </row>
    <row r="796" spans="1:11" ht="12.75">
      <c r="A796" s="3"/>
      <c r="B796" s="4"/>
      <c r="E796" s="265"/>
      <c r="F796" s="288"/>
      <c r="G796" s="287"/>
      <c r="H796" s="305"/>
      <c r="I796" s="268"/>
      <c r="K796" s="241"/>
    </row>
    <row r="797" spans="1:11" ht="12.75">
      <c r="A797" s="3"/>
      <c r="B797" s="4"/>
      <c r="E797" s="265"/>
      <c r="F797" s="288"/>
      <c r="G797" s="287"/>
      <c r="H797" s="305"/>
      <c r="I797" s="268"/>
      <c r="K797" s="241"/>
    </row>
    <row r="798" spans="1:11" ht="12.75">
      <c r="A798" s="3"/>
      <c r="B798" s="4"/>
      <c r="E798" s="265"/>
      <c r="F798" s="288"/>
      <c r="G798" s="287"/>
      <c r="H798" s="305"/>
      <c r="I798" s="268"/>
      <c r="K798" s="241"/>
    </row>
    <row r="799" spans="1:11" ht="12.75">
      <c r="A799" s="3"/>
      <c r="B799" s="4"/>
      <c r="E799" s="265"/>
      <c r="F799" s="288"/>
      <c r="G799" s="287"/>
      <c r="H799" s="305"/>
      <c r="I799" s="268"/>
      <c r="K799" s="241"/>
    </row>
    <row r="800" spans="1:11" ht="12.75">
      <c r="A800" s="3"/>
      <c r="B800" s="4"/>
      <c r="E800" s="265"/>
      <c r="F800" s="288"/>
      <c r="G800" s="287"/>
      <c r="H800" s="305"/>
      <c r="I800" s="268"/>
      <c r="K800" s="241"/>
    </row>
    <row r="801" spans="1:11" ht="12.75">
      <c r="A801" s="3"/>
      <c r="B801" s="4"/>
      <c r="E801" s="265"/>
      <c r="F801" s="288"/>
      <c r="G801" s="287"/>
      <c r="H801" s="305"/>
      <c r="I801" s="268"/>
      <c r="K801" s="241"/>
    </row>
    <row r="802" spans="1:11" ht="12.75">
      <c r="A802" s="3"/>
      <c r="B802" s="4"/>
      <c r="E802" s="265"/>
      <c r="F802" s="288"/>
      <c r="G802" s="287"/>
      <c r="H802" s="305"/>
      <c r="I802" s="268"/>
      <c r="K802" s="241"/>
    </row>
    <row r="803" spans="1:11" ht="12.75">
      <c r="A803" s="3"/>
      <c r="B803" s="4"/>
      <c r="E803" s="265"/>
      <c r="F803" s="288"/>
      <c r="G803" s="287"/>
      <c r="H803" s="305"/>
      <c r="I803" s="268"/>
      <c r="K803" s="241"/>
    </row>
    <row r="804" spans="1:11" ht="12.75">
      <c r="A804" s="3"/>
      <c r="B804" s="4"/>
      <c r="E804" s="265"/>
      <c r="F804" s="288"/>
      <c r="G804" s="287"/>
      <c r="H804" s="305"/>
      <c r="I804" s="268"/>
      <c r="K804" s="241"/>
    </row>
    <row r="805" spans="1:11" ht="12.75">
      <c r="A805" s="3"/>
      <c r="B805" s="4"/>
      <c r="E805" s="265"/>
      <c r="F805" s="288"/>
      <c r="G805" s="287"/>
      <c r="H805" s="305"/>
      <c r="I805" s="268"/>
      <c r="K805" s="241"/>
    </row>
    <row r="806" spans="1:11" ht="12.75">
      <c r="A806" s="3"/>
      <c r="B806" s="4"/>
      <c r="E806" s="265"/>
      <c r="F806" s="288"/>
      <c r="G806" s="287"/>
      <c r="H806" s="305"/>
      <c r="I806" s="268"/>
      <c r="K806" s="241"/>
    </row>
    <row r="807" spans="1:11" ht="12.75">
      <c r="A807" s="3"/>
      <c r="B807" s="4"/>
      <c r="E807" s="265"/>
      <c r="F807" s="288"/>
      <c r="G807" s="287"/>
      <c r="H807" s="305"/>
      <c r="I807" s="268"/>
      <c r="K807" s="241"/>
    </row>
    <row r="808" spans="1:11" ht="12.75">
      <c r="A808" s="3"/>
      <c r="B808" s="4"/>
      <c r="E808" s="265"/>
      <c r="F808" s="288"/>
      <c r="G808" s="287"/>
      <c r="H808" s="305"/>
      <c r="I808" s="268"/>
      <c r="K808" s="241"/>
    </row>
    <row r="809" spans="1:11" ht="12.75">
      <c r="A809" s="3"/>
      <c r="B809" s="4"/>
      <c r="E809" s="265"/>
      <c r="F809" s="288"/>
      <c r="G809" s="287"/>
      <c r="H809" s="305"/>
      <c r="I809" s="268"/>
      <c r="K809" s="241"/>
    </row>
    <row r="810" spans="1:11" ht="12.75">
      <c r="A810" s="3"/>
      <c r="B810" s="4"/>
      <c r="E810" s="265"/>
      <c r="F810" s="288"/>
      <c r="G810" s="287"/>
      <c r="H810" s="305"/>
      <c r="I810" s="268"/>
      <c r="K810" s="241"/>
    </row>
    <row r="811" spans="1:11" ht="12.75">
      <c r="A811" s="3"/>
      <c r="B811" s="4"/>
      <c r="E811" s="265"/>
      <c r="F811" s="288"/>
      <c r="G811" s="287"/>
      <c r="H811" s="305"/>
      <c r="I811" s="268"/>
      <c r="K811" s="241"/>
    </row>
    <row r="812" spans="1:11" ht="12.75">
      <c r="A812" s="3"/>
      <c r="B812" s="4"/>
      <c r="E812" s="265"/>
      <c r="F812" s="288"/>
      <c r="G812" s="287"/>
      <c r="H812" s="305"/>
      <c r="I812" s="268"/>
      <c r="K812" s="241"/>
    </row>
    <row r="813" spans="1:11" ht="12.75">
      <c r="A813" s="3"/>
      <c r="B813" s="4"/>
      <c r="E813" s="265"/>
      <c r="F813" s="288"/>
      <c r="G813" s="287"/>
      <c r="H813" s="305"/>
      <c r="I813" s="268"/>
      <c r="K813" s="241"/>
    </row>
    <row r="814" spans="1:11" ht="12.75">
      <c r="A814" s="3"/>
      <c r="B814" s="4"/>
      <c r="E814" s="265"/>
      <c r="F814" s="288"/>
      <c r="G814" s="287"/>
      <c r="H814" s="305"/>
      <c r="I814" s="268"/>
      <c r="K814" s="241"/>
    </row>
    <row r="815" spans="1:11" ht="12.75">
      <c r="A815" s="3"/>
      <c r="B815" s="4"/>
      <c r="E815" s="265"/>
      <c r="F815" s="288"/>
      <c r="G815" s="287"/>
      <c r="H815" s="305"/>
      <c r="I815" s="268"/>
      <c r="K815" s="241"/>
    </row>
    <row r="816" spans="1:11" ht="12.75">
      <c r="A816" s="3"/>
      <c r="B816" s="4"/>
      <c r="E816" s="265"/>
      <c r="F816" s="288"/>
      <c r="G816" s="287"/>
      <c r="H816" s="305"/>
      <c r="I816" s="268"/>
      <c r="K816" s="241"/>
    </row>
    <row r="817" spans="1:11" ht="12.75">
      <c r="A817" s="3"/>
      <c r="B817" s="4"/>
      <c r="E817" s="265"/>
      <c r="F817" s="288"/>
      <c r="G817" s="287"/>
      <c r="H817" s="305"/>
      <c r="I817" s="268"/>
      <c r="K817" s="241"/>
    </row>
    <row r="818" spans="1:11" ht="12.75">
      <c r="A818" s="3"/>
      <c r="B818" s="4"/>
      <c r="E818" s="265"/>
      <c r="F818" s="288"/>
      <c r="G818" s="287"/>
      <c r="H818" s="305"/>
      <c r="I818" s="268"/>
      <c r="K818" s="241"/>
    </row>
    <row r="819" spans="1:11" ht="12.75">
      <c r="A819" s="3"/>
      <c r="B819" s="4"/>
      <c r="E819" s="265"/>
      <c r="F819" s="288"/>
      <c r="G819" s="287"/>
      <c r="H819" s="305"/>
      <c r="I819" s="268"/>
      <c r="K819" s="241"/>
    </row>
    <row r="820" spans="1:11" ht="12.75">
      <c r="A820" s="3"/>
      <c r="B820" s="4"/>
      <c r="E820" s="265"/>
      <c r="F820" s="288"/>
      <c r="G820" s="287"/>
      <c r="H820" s="305"/>
      <c r="I820" s="268"/>
      <c r="K820" s="241"/>
    </row>
    <row r="821" spans="1:11" ht="12.75">
      <c r="A821" s="3"/>
      <c r="B821" s="4"/>
      <c r="E821" s="265"/>
      <c r="F821" s="288"/>
      <c r="G821" s="287"/>
      <c r="H821" s="305"/>
      <c r="I821" s="268"/>
      <c r="K821" s="241"/>
    </row>
    <row r="822" spans="1:11" ht="12.75">
      <c r="A822" s="3"/>
      <c r="B822" s="4"/>
      <c r="E822" s="265"/>
      <c r="F822" s="288"/>
      <c r="G822" s="287"/>
      <c r="H822" s="305"/>
      <c r="I822" s="268"/>
      <c r="K822" s="241"/>
    </row>
    <row r="823" spans="1:11" ht="12.75">
      <c r="A823" s="3"/>
      <c r="B823" s="4"/>
      <c r="E823" s="265"/>
      <c r="F823" s="288"/>
      <c r="G823" s="287"/>
      <c r="H823" s="305"/>
      <c r="I823" s="268"/>
      <c r="K823" s="241"/>
    </row>
    <row r="824" spans="1:11" ht="12.75">
      <c r="A824" s="3"/>
      <c r="B824" s="4"/>
      <c r="E824" s="265"/>
      <c r="F824" s="288"/>
      <c r="G824" s="287"/>
      <c r="H824" s="305"/>
      <c r="I824" s="268"/>
      <c r="K824" s="241"/>
    </row>
    <row r="825" spans="1:11" ht="12.75">
      <c r="A825" s="3"/>
      <c r="B825" s="4"/>
      <c r="E825" s="265"/>
      <c r="F825" s="288"/>
      <c r="G825" s="287"/>
      <c r="H825" s="305"/>
      <c r="I825" s="268"/>
      <c r="K825" s="241"/>
    </row>
    <row r="826" spans="1:11" ht="12.75">
      <c r="A826" s="3"/>
      <c r="B826" s="4"/>
      <c r="E826" s="265"/>
      <c r="F826" s="288"/>
      <c r="G826" s="287"/>
      <c r="H826" s="305"/>
      <c r="I826" s="268"/>
      <c r="K826" s="241"/>
    </row>
    <row r="827" spans="1:11" ht="12.75">
      <c r="A827" s="3"/>
      <c r="B827" s="4"/>
      <c r="E827" s="265"/>
      <c r="F827" s="288"/>
      <c r="G827" s="287"/>
      <c r="H827" s="305"/>
      <c r="I827" s="268"/>
      <c r="K827" s="241"/>
    </row>
    <row r="828" spans="1:11" ht="12.75">
      <c r="A828" s="3"/>
      <c r="B828" s="4"/>
      <c r="E828" s="265"/>
      <c r="F828" s="288"/>
      <c r="G828" s="287"/>
      <c r="H828" s="305"/>
      <c r="I828" s="268"/>
      <c r="K828" s="241"/>
    </row>
    <row r="829" spans="1:11" ht="12.75">
      <c r="A829" s="3"/>
      <c r="B829" s="4"/>
      <c r="E829" s="265"/>
      <c r="F829" s="288"/>
      <c r="G829" s="287"/>
      <c r="H829" s="305"/>
      <c r="I829" s="268"/>
      <c r="K829" s="241"/>
    </row>
    <row r="830" spans="1:11" ht="12.75">
      <c r="A830" s="3"/>
      <c r="B830" s="4"/>
      <c r="E830" s="265"/>
      <c r="F830" s="288"/>
      <c r="G830" s="287"/>
      <c r="H830" s="305"/>
      <c r="I830" s="268"/>
      <c r="K830" s="241"/>
    </row>
    <row r="831" spans="1:11" ht="12.75">
      <c r="A831" s="3"/>
      <c r="B831" s="4"/>
      <c r="E831" s="265"/>
      <c r="F831" s="288"/>
      <c r="G831" s="287"/>
      <c r="H831" s="305"/>
      <c r="I831" s="268"/>
      <c r="K831" s="241"/>
    </row>
    <row r="832" spans="1:11" ht="12.75">
      <c r="A832" s="3"/>
      <c r="B832" s="4"/>
      <c r="E832" s="265"/>
      <c r="F832" s="288"/>
      <c r="G832" s="287"/>
      <c r="H832" s="305"/>
      <c r="I832" s="268"/>
      <c r="K832" s="241"/>
    </row>
    <row r="833" spans="1:11" ht="12.75">
      <c r="A833" s="3"/>
      <c r="B833" s="4"/>
      <c r="E833" s="265"/>
      <c r="F833" s="288"/>
      <c r="G833" s="287"/>
      <c r="H833" s="305"/>
      <c r="I833" s="268"/>
      <c r="K833" s="241"/>
    </row>
    <row r="834" spans="1:11" ht="12.75">
      <c r="A834" s="3"/>
      <c r="B834" s="4"/>
      <c r="E834" s="265"/>
      <c r="F834" s="288"/>
      <c r="G834" s="287"/>
      <c r="H834" s="305"/>
      <c r="I834" s="268"/>
      <c r="K834" s="241"/>
    </row>
    <row r="835" spans="1:11" ht="12.75">
      <c r="A835" s="3"/>
      <c r="B835" s="4"/>
      <c r="E835" s="265"/>
      <c r="F835" s="288"/>
      <c r="G835" s="287"/>
      <c r="H835" s="305"/>
      <c r="I835" s="268"/>
      <c r="K835" s="241"/>
    </row>
    <row r="836" spans="1:11" ht="12.75">
      <c r="A836" s="3"/>
      <c r="B836" s="4"/>
      <c r="E836" s="265"/>
      <c r="F836" s="288"/>
      <c r="G836" s="287"/>
      <c r="H836" s="305"/>
      <c r="I836" s="268"/>
      <c r="K836" s="241"/>
    </row>
    <row r="837" spans="1:11" ht="12.75">
      <c r="A837" s="3"/>
      <c r="B837" s="4"/>
      <c r="E837" s="265"/>
      <c r="F837" s="288"/>
      <c r="G837" s="287"/>
      <c r="H837" s="305"/>
      <c r="I837" s="268"/>
      <c r="K837" s="241"/>
    </row>
    <row r="838" spans="1:11" ht="12.75">
      <c r="A838" s="3"/>
      <c r="B838" s="4"/>
      <c r="E838" s="265"/>
      <c r="F838" s="288"/>
      <c r="G838" s="287"/>
      <c r="H838" s="305"/>
      <c r="I838" s="268"/>
      <c r="K838" s="241"/>
    </row>
    <row r="839" spans="1:11" ht="12.75">
      <c r="A839" s="3"/>
      <c r="B839" s="4"/>
      <c r="E839" s="265"/>
      <c r="F839" s="288"/>
      <c r="G839" s="287"/>
      <c r="H839" s="305"/>
      <c r="I839" s="268"/>
      <c r="K839" s="241"/>
    </row>
    <row r="840" spans="1:11" ht="12.75">
      <c r="A840" s="3"/>
      <c r="B840" s="4"/>
      <c r="E840" s="265"/>
      <c r="F840" s="288"/>
      <c r="G840" s="287"/>
      <c r="H840" s="305"/>
      <c r="I840" s="268"/>
      <c r="K840" s="241"/>
    </row>
    <row r="841" spans="1:11" ht="12.75">
      <c r="A841" s="3"/>
      <c r="B841" s="4"/>
      <c r="E841" s="265"/>
      <c r="F841" s="288"/>
      <c r="G841" s="287"/>
      <c r="H841" s="305"/>
      <c r="I841" s="268"/>
      <c r="K841" s="241"/>
    </row>
    <row r="842" spans="1:11" ht="12.75">
      <c r="A842" s="3"/>
      <c r="B842" s="4"/>
      <c r="E842" s="265"/>
      <c r="F842" s="288"/>
      <c r="G842" s="287"/>
      <c r="H842" s="305"/>
      <c r="I842" s="268"/>
      <c r="K842" s="241"/>
    </row>
    <row r="843" spans="1:11" ht="12.75">
      <c r="A843" s="3"/>
      <c r="B843" s="4"/>
      <c r="E843" s="265"/>
      <c r="F843" s="288"/>
      <c r="G843" s="287"/>
      <c r="H843" s="305"/>
      <c r="I843" s="268"/>
      <c r="K843" s="241"/>
    </row>
    <row r="844" spans="1:11" ht="12.75">
      <c r="A844" s="3"/>
      <c r="B844" s="4"/>
      <c r="E844" s="265"/>
      <c r="F844" s="288"/>
      <c r="G844" s="287"/>
      <c r="H844" s="305"/>
      <c r="I844" s="268"/>
      <c r="K844" s="241"/>
    </row>
    <row r="845" spans="1:11" ht="12.75">
      <c r="A845" s="3"/>
      <c r="B845" s="4"/>
      <c r="E845" s="265"/>
      <c r="F845" s="288"/>
      <c r="G845" s="287"/>
      <c r="H845" s="305"/>
      <c r="I845" s="268"/>
      <c r="K845" s="241"/>
    </row>
    <row r="846" spans="1:11" ht="12.75">
      <c r="A846" s="3"/>
      <c r="B846" s="4"/>
      <c r="E846" s="265"/>
      <c r="F846" s="288"/>
      <c r="G846" s="287"/>
      <c r="H846" s="305"/>
      <c r="I846" s="268"/>
      <c r="K846" s="241"/>
    </row>
    <row r="847" spans="1:11" ht="12.75">
      <c r="A847" s="3"/>
      <c r="B847" s="4"/>
      <c r="E847" s="265"/>
      <c r="F847" s="288"/>
      <c r="G847" s="287"/>
      <c r="H847" s="305"/>
      <c r="I847" s="268"/>
      <c r="K847" s="241"/>
    </row>
    <row r="848" spans="1:11" ht="12.75">
      <c r="A848" s="3"/>
      <c r="B848" s="4"/>
      <c r="E848" s="265"/>
      <c r="F848" s="288"/>
      <c r="G848" s="287"/>
      <c r="H848" s="305"/>
      <c r="I848" s="268"/>
      <c r="K848" s="241"/>
    </row>
    <row r="849" spans="1:11" ht="12.75">
      <c r="A849" s="3"/>
      <c r="B849" s="4"/>
      <c r="E849" s="265"/>
      <c r="F849" s="288"/>
      <c r="G849" s="287"/>
      <c r="H849" s="305"/>
      <c r="I849" s="268"/>
      <c r="K849" s="241"/>
    </row>
    <row r="850" spans="1:11" ht="12.75">
      <c r="A850" s="3"/>
      <c r="B850" s="4"/>
      <c r="E850" s="265"/>
      <c r="F850" s="288"/>
      <c r="G850" s="287"/>
      <c r="H850" s="305"/>
      <c r="I850" s="268"/>
      <c r="K850" s="241"/>
    </row>
    <row r="851" spans="1:11" ht="12.75">
      <c r="A851" s="3"/>
      <c r="B851" s="4"/>
      <c r="E851" s="265"/>
      <c r="F851" s="288"/>
      <c r="G851" s="287"/>
      <c r="H851" s="305"/>
      <c r="I851" s="268"/>
      <c r="K851" s="241"/>
    </row>
    <row r="852" spans="1:11" ht="12.75">
      <c r="A852" s="3"/>
      <c r="B852" s="4"/>
      <c r="E852" s="265"/>
      <c r="F852" s="288"/>
      <c r="G852" s="287"/>
      <c r="H852" s="305"/>
      <c r="I852" s="268"/>
      <c r="K852" s="241"/>
    </row>
    <row r="853" spans="1:11" ht="12.75">
      <c r="A853" s="3"/>
      <c r="B853" s="4"/>
      <c r="E853" s="265"/>
      <c r="F853" s="288"/>
      <c r="G853" s="287"/>
      <c r="H853" s="305"/>
      <c r="I853" s="268"/>
      <c r="K853" s="241"/>
    </row>
    <row r="854" spans="1:11" ht="12.75">
      <c r="A854" s="3"/>
      <c r="B854" s="4"/>
      <c r="E854" s="265"/>
      <c r="F854" s="288"/>
      <c r="G854" s="287"/>
      <c r="H854" s="305"/>
      <c r="I854" s="268"/>
      <c r="K854" s="241"/>
    </row>
    <row r="855" spans="1:11" ht="12.75">
      <c r="A855" s="3"/>
      <c r="B855" s="4"/>
      <c r="E855" s="265"/>
      <c r="F855" s="288"/>
      <c r="G855" s="287"/>
      <c r="H855" s="305"/>
      <c r="I855" s="268"/>
      <c r="K855" s="241"/>
    </row>
    <row r="856" spans="1:11" ht="12.75">
      <c r="A856" s="3"/>
      <c r="B856" s="4"/>
      <c r="E856" s="265"/>
      <c r="F856" s="288"/>
      <c r="G856" s="287"/>
      <c r="H856" s="305"/>
      <c r="I856" s="268"/>
      <c r="K856" s="241"/>
    </row>
    <row r="857" spans="1:11" ht="12.75">
      <c r="A857" s="3"/>
      <c r="B857" s="4"/>
      <c r="E857" s="265"/>
      <c r="F857" s="288"/>
      <c r="G857" s="287"/>
      <c r="H857" s="305"/>
      <c r="I857" s="268"/>
      <c r="K857" s="241"/>
    </row>
    <row r="858" spans="1:11" ht="12.75">
      <c r="A858" s="3"/>
      <c r="B858" s="4"/>
      <c r="E858" s="265"/>
      <c r="F858" s="288"/>
      <c r="G858" s="287"/>
      <c r="H858" s="305"/>
      <c r="I858" s="268"/>
      <c r="K858" s="241"/>
    </row>
    <row r="859" spans="1:11" ht="12.75">
      <c r="A859" s="3"/>
      <c r="B859" s="4"/>
      <c r="E859" s="265"/>
      <c r="F859" s="288"/>
      <c r="G859" s="287"/>
      <c r="H859" s="305"/>
      <c r="I859" s="268"/>
      <c r="K859" s="241"/>
    </row>
    <row r="860" spans="1:11" ht="12.75">
      <c r="A860" s="3"/>
      <c r="B860" s="4"/>
      <c r="E860" s="265"/>
      <c r="F860" s="288"/>
      <c r="G860" s="287"/>
      <c r="H860" s="305"/>
      <c r="I860" s="268"/>
      <c r="K860" s="241"/>
    </row>
    <row r="861" spans="1:11" ht="12.75">
      <c r="A861" s="3"/>
      <c r="B861" s="4"/>
      <c r="E861" s="265"/>
      <c r="F861" s="288"/>
      <c r="G861" s="287"/>
      <c r="H861" s="305"/>
      <c r="I861" s="268"/>
      <c r="K861" s="241"/>
    </row>
    <row r="862" spans="1:11" ht="12.75">
      <c r="A862" s="3"/>
      <c r="B862" s="4"/>
      <c r="E862" s="265"/>
      <c r="F862" s="288"/>
      <c r="G862" s="287"/>
      <c r="H862" s="305"/>
      <c r="I862" s="268"/>
      <c r="K862" s="241"/>
    </row>
    <row r="863" spans="1:11" ht="12.75">
      <c r="A863" s="3"/>
      <c r="B863" s="4"/>
      <c r="E863" s="265"/>
      <c r="F863" s="288"/>
      <c r="G863" s="287"/>
      <c r="H863" s="305"/>
      <c r="I863" s="268"/>
      <c r="K863" s="241"/>
    </row>
    <row r="864" spans="1:11" ht="12.75">
      <c r="A864" s="3"/>
      <c r="B864" s="4"/>
      <c r="E864" s="265"/>
      <c r="F864" s="288"/>
      <c r="G864" s="287"/>
      <c r="H864" s="305"/>
      <c r="I864" s="268"/>
      <c r="K864" s="241"/>
    </row>
    <row r="865" spans="1:11" ht="12.75">
      <c r="A865" s="3"/>
      <c r="B865" s="4"/>
      <c r="E865" s="265"/>
      <c r="F865" s="288"/>
      <c r="G865" s="287"/>
      <c r="H865" s="305"/>
      <c r="I865" s="268"/>
      <c r="K865" s="241"/>
    </row>
    <row r="866" spans="1:11" ht="12.75">
      <c r="A866" s="3"/>
      <c r="B866" s="4"/>
      <c r="E866" s="265"/>
      <c r="F866" s="288"/>
      <c r="G866" s="287"/>
      <c r="H866" s="305"/>
      <c r="I866" s="268"/>
      <c r="K866" s="241"/>
    </row>
    <row r="867" spans="1:11" ht="12.75">
      <c r="A867" s="3"/>
      <c r="B867" s="4"/>
      <c r="E867" s="265"/>
      <c r="F867" s="288"/>
      <c r="G867" s="287"/>
      <c r="H867" s="305"/>
      <c r="I867" s="268"/>
      <c r="K867" s="241"/>
    </row>
    <row r="868" spans="1:11" ht="12.75">
      <c r="A868" s="3"/>
      <c r="B868" s="4"/>
      <c r="E868" s="265"/>
      <c r="F868" s="288"/>
      <c r="G868" s="287"/>
      <c r="H868" s="305"/>
      <c r="I868" s="268"/>
      <c r="K868" s="241"/>
    </row>
    <row r="869" spans="1:11" ht="12.75">
      <c r="A869" s="3"/>
      <c r="B869" s="4"/>
      <c r="E869" s="265"/>
      <c r="F869" s="288"/>
      <c r="G869" s="287"/>
      <c r="H869" s="305"/>
      <c r="I869" s="268"/>
      <c r="K869" s="241"/>
    </row>
    <row r="870" spans="1:11" ht="12.75">
      <c r="A870" s="3"/>
      <c r="B870" s="4"/>
      <c r="E870" s="265"/>
      <c r="F870" s="288"/>
      <c r="G870" s="287"/>
      <c r="H870" s="305"/>
      <c r="I870" s="268"/>
      <c r="K870" s="241"/>
    </row>
    <row r="871" spans="1:11" ht="12.75">
      <c r="A871" s="3"/>
      <c r="B871" s="4"/>
      <c r="E871" s="265"/>
      <c r="F871" s="288"/>
      <c r="G871" s="287"/>
      <c r="H871" s="305"/>
      <c r="I871" s="268"/>
      <c r="K871" s="241"/>
    </row>
    <row r="872" spans="1:11" ht="12.75">
      <c r="A872" s="3"/>
      <c r="B872" s="4"/>
      <c r="E872" s="265"/>
      <c r="F872" s="288"/>
      <c r="G872" s="287"/>
      <c r="H872" s="305"/>
      <c r="I872" s="268"/>
      <c r="K872" s="241"/>
    </row>
    <row r="873" spans="1:11" ht="12.75">
      <c r="A873" s="3"/>
      <c r="B873" s="4"/>
      <c r="E873" s="265"/>
      <c r="F873" s="288"/>
      <c r="G873" s="287"/>
      <c r="H873" s="305"/>
      <c r="I873" s="268"/>
      <c r="K873" s="241"/>
    </row>
    <row r="874" spans="1:11" ht="12.75">
      <c r="A874" s="3"/>
      <c r="B874" s="4"/>
      <c r="E874" s="265"/>
      <c r="F874" s="288"/>
      <c r="G874" s="287"/>
      <c r="H874" s="305"/>
      <c r="I874" s="268"/>
      <c r="K874" s="241"/>
    </row>
    <row r="875" spans="1:11" ht="12.75">
      <c r="A875" s="3"/>
      <c r="B875" s="4"/>
      <c r="E875" s="265"/>
      <c r="F875" s="288"/>
      <c r="G875" s="287"/>
      <c r="H875" s="305"/>
      <c r="I875" s="268"/>
      <c r="K875" s="241"/>
    </row>
    <row r="876" spans="1:11" ht="12.75">
      <c r="A876" s="3"/>
      <c r="B876" s="4"/>
      <c r="E876" s="265"/>
      <c r="F876" s="288"/>
      <c r="G876" s="287"/>
      <c r="H876" s="305"/>
      <c r="I876" s="268"/>
      <c r="K876" s="241"/>
    </row>
    <row r="877" spans="1:11" ht="12.75">
      <c r="A877" s="3"/>
      <c r="B877" s="4"/>
      <c r="E877" s="265"/>
      <c r="F877" s="288"/>
      <c r="G877" s="287"/>
      <c r="H877" s="305"/>
      <c r="I877" s="268"/>
      <c r="K877" s="241"/>
    </row>
    <row r="878" spans="1:11" ht="12.75">
      <c r="A878" s="3"/>
      <c r="B878" s="4"/>
      <c r="E878" s="265"/>
      <c r="F878" s="288"/>
      <c r="G878" s="287"/>
      <c r="H878" s="305"/>
      <c r="I878" s="268"/>
      <c r="K878" s="241"/>
    </row>
    <row r="879" spans="1:11" ht="12.75">
      <c r="A879" s="3"/>
      <c r="B879" s="4"/>
      <c r="E879" s="265"/>
      <c r="F879" s="288"/>
      <c r="G879" s="287"/>
      <c r="H879" s="305"/>
      <c r="I879" s="268"/>
      <c r="K879" s="241"/>
    </row>
    <row r="880" spans="1:11" ht="12.75">
      <c r="A880" s="3"/>
      <c r="B880" s="4"/>
      <c r="E880" s="265"/>
      <c r="F880" s="288"/>
      <c r="G880" s="287"/>
      <c r="H880" s="305"/>
      <c r="I880" s="268"/>
      <c r="K880" s="241"/>
    </row>
    <row r="881" spans="1:11" ht="12.75">
      <c r="A881" s="3"/>
      <c r="B881" s="4"/>
      <c r="E881" s="265"/>
      <c r="F881" s="288"/>
      <c r="G881" s="287"/>
      <c r="H881" s="305"/>
      <c r="I881" s="268"/>
      <c r="K881" s="241"/>
    </row>
    <row r="882" spans="1:11" ht="12.75">
      <c r="A882" s="3"/>
      <c r="B882" s="4"/>
      <c r="E882" s="265"/>
      <c r="F882" s="288"/>
      <c r="G882" s="287"/>
      <c r="H882" s="305"/>
      <c r="I882" s="268"/>
      <c r="K882" s="241"/>
    </row>
    <row r="883" spans="1:11" ht="12.75">
      <c r="A883" s="3"/>
      <c r="B883" s="4"/>
      <c r="E883" s="265"/>
      <c r="F883" s="288"/>
      <c r="G883" s="287"/>
      <c r="H883" s="305"/>
      <c r="I883" s="268"/>
      <c r="K883" s="241"/>
    </row>
    <row r="884" spans="1:11" ht="12.75">
      <c r="A884" s="3"/>
      <c r="B884" s="4"/>
      <c r="E884" s="265"/>
      <c r="F884" s="288"/>
      <c r="G884" s="287"/>
      <c r="H884" s="305"/>
      <c r="I884" s="268"/>
      <c r="K884" s="241"/>
    </row>
    <row r="885" spans="1:11" ht="12.75">
      <c r="A885" s="3"/>
      <c r="B885" s="4"/>
      <c r="E885" s="265"/>
      <c r="F885" s="288"/>
      <c r="G885" s="287"/>
      <c r="H885" s="305"/>
      <c r="I885" s="268"/>
      <c r="K885" s="241"/>
    </row>
    <row r="886" spans="1:11" ht="12.75">
      <c r="A886" s="3"/>
      <c r="B886" s="4"/>
      <c r="E886" s="265"/>
      <c r="F886" s="288"/>
      <c r="G886" s="287"/>
      <c r="H886" s="305"/>
      <c r="I886" s="268"/>
      <c r="K886" s="241"/>
    </row>
    <row r="887" spans="1:11" ht="12.75">
      <c r="A887" s="3"/>
      <c r="B887" s="4"/>
      <c r="E887" s="265"/>
      <c r="F887" s="288"/>
      <c r="G887" s="287"/>
      <c r="H887" s="305"/>
      <c r="I887" s="268"/>
      <c r="K887" s="241"/>
    </row>
    <row r="888" spans="1:11" ht="12.75">
      <c r="A888" s="3"/>
      <c r="B888" s="4"/>
      <c r="E888" s="265"/>
      <c r="F888" s="288"/>
      <c r="G888" s="287"/>
      <c r="H888" s="305"/>
      <c r="I888" s="268"/>
      <c r="K888" s="241"/>
    </row>
    <row r="889" spans="1:11" ht="12.75">
      <c r="A889" s="3"/>
      <c r="B889" s="4"/>
      <c r="E889" s="265"/>
      <c r="F889" s="288"/>
      <c r="G889" s="287"/>
      <c r="H889" s="305"/>
      <c r="I889" s="268"/>
      <c r="K889" s="241"/>
    </row>
    <row r="890" spans="1:11" ht="12.75">
      <c r="A890" s="3"/>
      <c r="B890" s="4"/>
      <c r="E890" s="265"/>
      <c r="F890" s="288"/>
      <c r="G890" s="287"/>
      <c r="H890" s="305"/>
      <c r="I890" s="268"/>
      <c r="K890" s="241"/>
    </row>
    <row r="891" spans="1:11" ht="12.75">
      <c r="A891" s="3"/>
      <c r="B891" s="4"/>
      <c r="E891" s="265"/>
      <c r="F891" s="288"/>
      <c r="G891" s="287"/>
      <c r="H891" s="305"/>
      <c r="I891" s="268"/>
      <c r="K891" s="241"/>
    </row>
    <row r="892" spans="1:11" ht="12.75">
      <c r="A892" s="3"/>
      <c r="B892" s="4"/>
      <c r="E892" s="265"/>
      <c r="F892" s="288"/>
      <c r="G892" s="287"/>
      <c r="H892" s="305"/>
      <c r="I892" s="268"/>
      <c r="K892" s="241"/>
    </row>
    <row r="893" spans="1:11" ht="12.75">
      <c r="A893" s="3"/>
      <c r="B893" s="4"/>
      <c r="E893" s="265"/>
      <c r="F893" s="288"/>
      <c r="G893" s="287"/>
      <c r="H893" s="305"/>
      <c r="I893" s="268"/>
      <c r="K893" s="241"/>
    </row>
    <row r="894" spans="1:11" ht="12.75">
      <c r="A894" s="3"/>
      <c r="B894" s="4"/>
      <c r="E894" s="265"/>
      <c r="F894" s="288"/>
      <c r="G894" s="287"/>
      <c r="H894" s="305"/>
      <c r="I894" s="268"/>
      <c r="K894" s="241"/>
    </row>
    <row r="895" spans="1:11" ht="12.75">
      <c r="A895" s="3"/>
      <c r="B895" s="4"/>
      <c r="E895" s="265"/>
      <c r="F895" s="288"/>
      <c r="G895" s="287"/>
      <c r="H895" s="305"/>
      <c r="I895" s="268"/>
      <c r="K895" s="241"/>
    </row>
    <row r="896" spans="1:11" ht="12.75">
      <c r="A896" s="3"/>
      <c r="B896" s="4"/>
      <c r="E896" s="265"/>
      <c r="F896" s="288"/>
      <c r="G896" s="287"/>
      <c r="H896" s="305"/>
      <c r="I896" s="268"/>
      <c r="K896" s="241"/>
    </row>
    <row r="897" spans="1:11" ht="12.75">
      <c r="A897" s="3"/>
      <c r="B897" s="4"/>
      <c r="E897" s="265"/>
      <c r="F897" s="288"/>
      <c r="G897" s="287"/>
      <c r="H897" s="305"/>
      <c r="I897" s="268"/>
      <c r="K897" s="241"/>
    </row>
    <row r="898" spans="1:11" ht="12.75">
      <c r="A898" s="3"/>
      <c r="B898" s="4"/>
      <c r="E898" s="265"/>
      <c r="F898" s="288"/>
      <c r="G898" s="287"/>
      <c r="H898" s="305"/>
      <c r="I898" s="268"/>
      <c r="K898" s="241"/>
    </row>
    <row r="899" spans="1:11" ht="12.75">
      <c r="A899" s="3"/>
      <c r="B899" s="4"/>
      <c r="E899" s="265"/>
      <c r="F899" s="288"/>
      <c r="G899" s="287"/>
      <c r="H899" s="305"/>
      <c r="I899" s="268"/>
      <c r="K899" s="241"/>
    </row>
    <row r="900" spans="1:11" ht="12.75">
      <c r="A900" s="3"/>
      <c r="B900" s="4"/>
      <c r="E900" s="265"/>
      <c r="F900" s="288"/>
      <c r="G900" s="287"/>
      <c r="H900" s="305"/>
      <c r="I900" s="268"/>
      <c r="K900" s="241"/>
    </row>
    <row r="901" spans="1:11" ht="12.75">
      <c r="A901" s="3"/>
      <c r="B901" s="4"/>
      <c r="E901" s="265"/>
      <c r="F901" s="288"/>
      <c r="G901" s="287"/>
      <c r="H901" s="305"/>
      <c r="I901" s="268"/>
      <c r="K901" s="241"/>
    </row>
    <row r="902" spans="1:11" ht="12.75">
      <c r="A902" s="3"/>
      <c r="B902" s="4"/>
      <c r="E902" s="265"/>
      <c r="F902" s="288"/>
      <c r="G902" s="287"/>
      <c r="H902" s="305"/>
      <c r="I902" s="268"/>
      <c r="K902" s="241"/>
    </row>
    <row r="903" spans="1:11" ht="12.75">
      <c r="A903" s="3"/>
      <c r="B903" s="4"/>
      <c r="E903" s="265"/>
      <c r="F903" s="288"/>
      <c r="G903" s="287"/>
      <c r="H903" s="305"/>
      <c r="I903" s="268"/>
      <c r="K903" s="241"/>
    </row>
    <row r="904" spans="1:11" ht="12.75">
      <c r="A904" s="3"/>
      <c r="B904" s="4"/>
      <c r="E904" s="265"/>
      <c r="F904" s="288"/>
      <c r="G904" s="287"/>
      <c r="H904" s="305"/>
      <c r="I904" s="268"/>
      <c r="K904" s="241"/>
    </row>
    <row r="905" spans="1:11" ht="12.75">
      <c r="A905" s="3"/>
      <c r="B905" s="4"/>
      <c r="E905" s="265"/>
      <c r="F905" s="288"/>
      <c r="G905" s="287"/>
      <c r="H905" s="305"/>
      <c r="I905" s="268"/>
      <c r="K905" s="241"/>
    </row>
    <row r="906" spans="1:11" ht="12.75">
      <c r="A906" s="3"/>
      <c r="B906" s="4"/>
      <c r="E906" s="265"/>
      <c r="F906" s="288"/>
      <c r="G906" s="287"/>
      <c r="H906" s="305"/>
      <c r="I906" s="268"/>
      <c r="K906" s="241"/>
    </row>
    <row r="907" spans="1:11" ht="12.75">
      <c r="A907" s="3"/>
      <c r="B907" s="4"/>
      <c r="E907" s="265"/>
      <c r="F907" s="288"/>
      <c r="G907" s="287"/>
      <c r="H907" s="305"/>
      <c r="I907" s="268"/>
      <c r="K907" s="241"/>
    </row>
    <row r="908" spans="1:11" ht="12.75">
      <c r="A908" s="3"/>
      <c r="B908" s="4"/>
      <c r="E908" s="265"/>
      <c r="F908" s="288"/>
      <c r="G908" s="287"/>
      <c r="H908" s="305"/>
      <c r="I908" s="268"/>
      <c r="K908" s="241"/>
    </row>
    <row r="909" spans="1:11" ht="12.75">
      <c r="A909" s="3"/>
      <c r="B909" s="4"/>
      <c r="E909" s="265"/>
      <c r="F909" s="288"/>
      <c r="G909" s="287"/>
      <c r="H909" s="305"/>
      <c r="I909" s="268"/>
      <c r="K909" s="241"/>
    </row>
    <row r="910" spans="1:11" ht="12.75">
      <c r="A910" s="3"/>
      <c r="B910" s="4"/>
      <c r="E910" s="265"/>
      <c r="F910" s="288"/>
      <c r="G910" s="287"/>
      <c r="H910" s="305"/>
      <c r="I910" s="268"/>
      <c r="K910" s="241"/>
    </row>
    <row r="911" spans="1:11" ht="12.75">
      <c r="A911" s="3"/>
      <c r="B911" s="4"/>
      <c r="E911" s="265"/>
      <c r="F911" s="288"/>
      <c r="G911" s="287"/>
      <c r="H911" s="305"/>
      <c r="I911" s="268"/>
      <c r="K911" s="241"/>
    </row>
    <row r="912" spans="1:11" ht="12.75">
      <c r="A912" s="3"/>
      <c r="B912" s="4"/>
      <c r="E912" s="265"/>
      <c r="F912" s="288"/>
      <c r="G912" s="287"/>
      <c r="H912" s="305"/>
      <c r="I912" s="268"/>
      <c r="K912" s="241"/>
    </row>
    <row r="913" spans="1:11" ht="12.75">
      <c r="A913" s="3"/>
      <c r="B913" s="4"/>
      <c r="E913" s="265"/>
      <c r="F913" s="288"/>
      <c r="G913" s="287"/>
      <c r="H913" s="305"/>
      <c r="I913" s="268"/>
      <c r="K913" s="241"/>
    </row>
    <row r="914" spans="1:11" ht="12.75">
      <c r="A914" s="3"/>
      <c r="B914" s="4"/>
      <c r="E914" s="265"/>
      <c r="F914" s="288"/>
      <c r="G914" s="287"/>
      <c r="H914" s="305"/>
      <c r="I914" s="268"/>
      <c r="K914" s="241"/>
    </row>
    <row r="915" spans="1:11" ht="12.75">
      <c r="A915" s="3"/>
      <c r="B915" s="4"/>
      <c r="E915" s="265"/>
      <c r="F915" s="288"/>
      <c r="G915" s="287"/>
      <c r="H915" s="305"/>
      <c r="I915" s="268"/>
      <c r="K915" s="241"/>
    </row>
    <row r="916" spans="1:11" ht="12.75">
      <c r="A916" s="3"/>
      <c r="B916" s="4"/>
      <c r="E916" s="265"/>
      <c r="F916" s="288"/>
      <c r="G916" s="287"/>
      <c r="H916" s="305"/>
      <c r="I916" s="268"/>
      <c r="K916" s="241"/>
    </row>
    <row r="917" spans="1:11" ht="12.75">
      <c r="A917" s="3"/>
      <c r="B917" s="4"/>
      <c r="E917" s="265"/>
      <c r="F917" s="288"/>
      <c r="G917" s="287"/>
      <c r="H917" s="305"/>
      <c r="I917" s="268"/>
      <c r="K917" s="241"/>
    </row>
    <row r="918" spans="1:11" ht="12.75">
      <c r="A918" s="3"/>
      <c r="B918" s="4"/>
      <c r="E918" s="265"/>
      <c r="F918" s="288"/>
      <c r="G918" s="287"/>
      <c r="H918" s="305"/>
      <c r="I918" s="268"/>
      <c r="K918" s="241"/>
    </row>
    <row r="919" spans="1:11" ht="12.75">
      <c r="A919" s="3"/>
      <c r="B919" s="4"/>
      <c r="E919" s="265"/>
      <c r="F919" s="288"/>
      <c r="G919" s="287"/>
      <c r="H919" s="305"/>
      <c r="I919" s="268"/>
      <c r="K919" s="241"/>
    </row>
    <row r="920" spans="1:11" ht="12.75">
      <c r="A920" s="3"/>
      <c r="B920" s="4"/>
      <c r="E920" s="265"/>
      <c r="F920" s="288"/>
      <c r="G920" s="287"/>
      <c r="H920" s="305"/>
      <c r="I920" s="268"/>
      <c r="K920" s="241"/>
    </row>
    <row r="921" spans="1:11" ht="12.75">
      <c r="A921" s="3"/>
      <c r="B921" s="4"/>
      <c r="E921" s="265"/>
      <c r="F921" s="288"/>
      <c r="G921" s="287"/>
      <c r="H921" s="305"/>
      <c r="I921" s="268"/>
      <c r="K921" s="241"/>
    </row>
    <row r="922" spans="1:11" ht="12.75">
      <c r="A922" s="3"/>
      <c r="B922" s="4"/>
      <c r="E922" s="265"/>
      <c r="F922" s="288"/>
      <c r="G922" s="287"/>
      <c r="H922" s="305"/>
      <c r="I922" s="268"/>
      <c r="K922" s="241"/>
    </row>
    <row r="923" spans="1:11" ht="12.75">
      <c r="A923" s="3"/>
      <c r="B923" s="4"/>
      <c r="E923" s="265"/>
      <c r="F923" s="288"/>
      <c r="G923" s="287"/>
      <c r="H923" s="305"/>
      <c r="I923" s="268"/>
      <c r="K923" s="241"/>
    </row>
    <row r="924" spans="1:11" ht="12.75">
      <c r="A924" s="3"/>
      <c r="B924" s="4"/>
      <c r="E924" s="265"/>
      <c r="F924" s="288"/>
      <c r="G924" s="287"/>
      <c r="H924" s="305"/>
      <c r="I924" s="268"/>
      <c r="K924" s="241"/>
    </row>
    <row r="925" spans="1:11" ht="12.75">
      <c r="A925" s="3"/>
      <c r="B925" s="4"/>
      <c r="E925" s="265"/>
      <c r="F925" s="288"/>
      <c r="G925" s="287"/>
      <c r="H925" s="305"/>
      <c r="I925" s="268"/>
      <c r="K925" s="241"/>
    </row>
    <row r="926" spans="1:11" ht="12.75">
      <c r="A926" s="3"/>
      <c r="B926" s="4"/>
      <c r="E926" s="265"/>
      <c r="F926" s="288"/>
      <c r="G926" s="287"/>
      <c r="H926" s="305"/>
      <c r="I926" s="268"/>
      <c r="K926" s="241"/>
    </row>
    <row r="927" spans="1:11" ht="12.75">
      <c r="A927" s="3"/>
      <c r="B927" s="4"/>
      <c r="E927" s="265"/>
      <c r="F927" s="288"/>
      <c r="G927" s="287"/>
      <c r="H927" s="305"/>
      <c r="I927" s="268"/>
      <c r="K927" s="241"/>
    </row>
    <row r="928" spans="1:11" ht="12.75">
      <c r="A928" s="3"/>
      <c r="B928" s="4"/>
      <c r="E928" s="265"/>
      <c r="F928" s="288"/>
      <c r="G928" s="287"/>
      <c r="H928" s="305"/>
      <c r="I928" s="268"/>
      <c r="K928" s="241"/>
    </row>
    <row r="929" spans="1:11" ht="12.75">
      <c r="A929" s="3"/>
      <c r="B929" s="4"/>
      <c r="E929" s="265"/>
      <c r="F929" s="288"/>
      <c r="G929" s="287"/>
      <c r="H929" s="305"/>
      <c r="I929" s="268"/>
      <c r="K929" s="241"/>
    </row>
    <row r="930" spans="1:11" ht="12.75">
      <c r="A930" s="3"/>
      <c r="B930" s="4"/>
      <c r="E930" s="265"/>
      <c r="F930" s="288"/>
      <c r="G930" s="287"/>
      <c r="H930" s="305"/>
      <c r="I930" s="268"/>
      <c r="K930" s="241"/>
    </row>
    <row r="931" spans="1:11" ht="12.75">
      <c r="A931" s="3"/>
      <c r="B931" s="4"/>
      <c r="E931" s="265"/>
      <c r="F931" s="288"/>
      <c r="G931" s="287"/>
      <c r="H931" s="305"/>
      <c r="I931" s="268"/>
      <c r="K931" s="241"/>
    </row>
    <row r="932" spans="1:11" ht="12.75">
      <c r="A932" s="3"/>
      <c r="B932" s="4"/>
      <c r="E932" s="265"/>
      <c r="F932" s="288"/>
      <c r="G932" s="287"/>
      <c r="H932" s="305"/>
      <c r="I932" s="268"/>
      <c r="K932" s="241"/>
    </row>
    <row r="933" spans="1:11" ht="12.75">
      <c r="A933" s="3"/>
      <c r="B933" s="4"/>
      <c r="E933" s="265"/>
      <c r="F933" s="288"/>
      <c r="G933" s="287"/>
      <c r="H933" s="305"/>
      <c r="I933" s="268"/>
      <c r="K933" s="241"/>
    </row>
    <row r="934" spans="1:11" ht="12.75">
      <c r="A934" s="3"/>
      <c r="B934" s="4"/>
      <c r="E934" s="265"/>
      <c r="F934" s="288"/>
      <c r="G934" s="287"/>
      <c r="H934" s="305"/>
      <c r="I934" s="268"/>
      <c r="K934" s="241"/>
    </row>
    <row r="935" spans="1:11" ht="12.75">
      <c r="A935" s="3"/>
      <c r="B935" s="4"/>
      <c r="E935" s="265"/>
      <c r="F935" s="288"/>
      <c r="G935" s="287"/>
      <c r="H935" s="305"/>
      <c r="I935" s="268"/>
      <c r="K935" s="241"/>
    </row>
    <row r="936" spans="1:11" ht="12.75">
      <c r="A936" s="3"/>
      <c r="B936" s="4"/>
      <c r="E936" s="265"/>
      <c r="F936" s="288"/>
      <c r="G936" s="287"/>
      <c r="H936" s="305"/>
      <c r="I936" s="268"/>
      <c r="K936" s="241"/>
    </row>
    <row r="937" spans="1:11" ht="12.75">
      <c r="A937" s="3"/>
      <c r="B937" s="4"/>
      <c r="E937" s="265"/>
      <c r="F937" s="288"/>
      <c r="G937" s="287"/>
      <c r="H937" s="305"/>
      <c r="I937" s="268"/>
      <c r="K937" s="241"/>
    </row>
    <row r="938" spans="1:11" ht="12.75">
      <c r="A938" s="3"/>
      <c r="B938" s="4"/>
      <c r="E938" s="265"/>
      <c r="F938" s="288"/>
      <c r="G938" s="287"/>
      <c r="H938" s="305"/>
      <c r="I938" s="268"/>
      <c r="K938" s="241"/>
    </row>
    <row r="939" spans="1:11" ht="12.75">
      <c r="A939" s="3"/>
      <c r="B939" s="4"/>
      <c r="E939" s="265"/>
      <c r="F939" s="288"/>
      <c r="G939" s="287"/>
      <c r="H939" s="305"/>
      <c r="I939" s="268"/>
      <c r="K939" s="241"/>
    </row>
    <row r="940" spans="1:11" ht="12.75">
      <c r="A940" s="3"/>
      <c r="B940" s="4"/>
      <c r="E940" s="265"/>
      <c r="F940" s="288"/>
      <c r="G940" s="287"/>
      <c r="H940" s="305"/>
      <c r="I940" s="268"/>
      <c r="K940" s="241"/>
    </row>
    <row r="941" spans="1:11" ht="12.75">
      <c r="A941" s="3"/>
      <c r="B941" s="4"/>
      <c r="E941" s="265"/>
      <c r="F941" s="288"/>
      <c r="G941" s="287"/>
      <c r="H941" s="305"/>
      <c r="I941" s="268"/>
      <c r="K941" s="241"/>
    </row>
    <row r="942" spans="1:11" ht="12.75">
      <c r="A942" s="3"/>
      <c r="B942" s="4"/>
      <c r="E942" s="265"/>
      <c r="F942" s="288"/>
      <c r="G942" s="287"/>
      <c r="H942" s="305"/>
      <c r="I942" s="268"/>
      <c r="K942" s="241"/>
    </row>
    <row r="943" spans="1:11" ht="12.75">
      <c r="A943" s="3"/>
      <c r="B943" s="4"/>
      <c r="E943" s="265"/>
      <c r="F943" s="288"/>
      <c r="G943" s="287"/>
      <c r="H943" s="305"/>
      <c r="I943" s="268"/>
      <c r="K943" s="241"/>
    </row>
    <row r="944" spans="1:11" ht="12.75">
      <c r="A944" s="3"/>
      <c r="B944" s="4"/>
      <c r="E944" s="265"/>
      <c r="F944" s="288"/>
      <c r="G944" s="287"/>
      <c r="H944" s="305"/>
      <c r="I944" s="268"/>
      <c r="K944" s="241"/>
    </row>
    <row r="945" spans="1:11" ht="12.75">
      <c r="A945" s="3"/>
      <c r="B945" s="4"/>
      <c r="E945" s="265"/>
      <c r="F945" s="288"/>
      <c r="G945" s="287"/>
      <c r="H945" s="305"/>
      <c r="I945" s="268"/>
      <c r="K945" s="241"/>
    </row>
    <row r="946" spans="1:11" ht="12.75">
      <c r="A946" s="3"/>
      <c r="B946" s="4"/>
      <c r="E946" s="265"/>
      <c r="F946" s="288"/>
      <c r="G946" s="287"/>
      <c r="H946" s="305"/>
      <c r="I946" s="268"/>
      <c r="K946" s="241"/>
    </row>
    <row r="947" spans="1:11" ht="12.75">
      <c r="A947" s="3"/>
      <c r="B947" s="4"/>
      <c r="E947" s="265"/>
      <c r="F947" s="288"/>
      <c r="G947" s="287"/>
      <c r="H947" s="305"/>
      <c r="I947" s="268"/>
      <c r="K947" s="241"/>
    </row>
    <row r="948" spans="1:11" ht="12.75">
      <c r="A948" s="3"/>
      <c r="B948" s="4"/>
      <c r="E948" s="265"/>
      <c r="F948" s="288"/>
      <c r="G948" s="287"/>
      <c r="H948" s="305"/>
      <c r="I948" s="268"/>
      <c r="K948" s="241"/>
    </row>
    <row r="949" spans="1:11" ht="12.75">
      <c r="A949" s="3"/>
      <c r="B949" s="4"/>
      <c r="E949" s="265"/>
      <c r="F949" s="288"/>
      <c r="G949" s="287"/>
      <c r="H949" s="305"/>
      <c r="I949" s="268"/>
      <c r="K949" s="241"/>
    </row>
    <row r="950" spans="1:11" ht="12.75">
      <c r="A950" s="3"/>
      <c r="B950" s="4"/>
      <c r="E950" s="265"/>
      <c r="F950" s="288"/>
      <c r="G950" s="287"/>
      <c r="H950" s="305"/>
      <c r="I950" s="268"/>
      <c r="K950" s="241"/>
    </row>
    <row r="951" spans="1:11" ht="12.75">
      <c r="A951" s="3"/>
      <c r="B951" s="4"/>
      <c r="E951" s="265"/>
      <c r="F951" s="288"/>
      <c r="G951" s="287"/>
      <c r="H951" s="305"/>
      <c r="I951" s="268"/>
      <c r="K951" s="241"/>
    </row>
    <row r="952" spans="1:11" ht="12.75">
      <c r="A952" s="3"/>
      <c r="B952" s="4"/>
      <c r="E952" s="265"/>
      <c r="F952" s="288"/>
      <c r="G952" s="287"/>
      <c r="H952" s="305"/>
      <c r="I952" s="268"/>
      <c r="K952" s="241"/>
    </row>
    <row r="953" spans="1:11" ht="12.75">
      <c r="A953" s="3"/>
      <c r="B953" s="4"/>
      <c r="E953" s="265"/>
      <c r="F953" s="288"/>
      <c r="G953" s="287"/>
      <c r="H953" s="305"/>
      <c r="I953" s="268"/>
      <c r="K953" s="241"/>
    </row>
    <row r="954" spans="1:11" ht="12.75">
      <c r="A954" s="3"/>
      <c r="B954" s="4"/>
      <c r="E954" s="265"/>
      <c r="F954" s="288"/>
      <c r="G954" s="287"/>
      <c r="H954" s="305"/>
      <c r="I954" s="268"/>
      <c r="K954" s="241"/>
    </row>
    <row r="955" spans="1:11" ht="12.75">
      <c r="A955" s="3"/>
      <c r="B955" s="4"/>
      <c r="E955" s="265"/>
      <c r="F955" s="288"/>
      <c r="G955" s="287"/>
      <c r="H955" s="305"/>
      <c r="I955" s="268"/>
      <c r="K955" s="241"/>
    </row>
    <row r="956" spans="1:11" ht="12.75">
      <c r="A956" s="3"/>
      <c r="B956" s="4"/>
      <c r="E956" s="265"/>
      <c r="F956" s="288"/>
      <c r="G956" s="287"/>
      <c r="H956" s="305"/>
      <c r="I956" s="268"/>
      <c r="K956" s="241"/>
    </row>
    <row r="957" spans="1:11" ht="12.75">
      <c r="A957" s="3"/>
      <c r="B957" s="4"/>
      <c r="E957" s="265"/>
      <c r="F957" s="288"/>
      <c r="G957" s="287"/>
      <c r="H957" s="305"/>
      <c r="I957" s="268"/>
      <c r="K957" s="241"/>
    </row>
    <row r="958" spans="1:11" ht="12.75">
      <c r="A958" s="3"/>
      <c r="B958" s="4"/>
      <c r="E958" s="265"/>
      <c r="F958" s="288"/>
      <c r="G958" s="287"/>
      <c r="H958" s="305"/>
      <c r="I958" s="268"/>
      <c r="K958" s="241"/>
    </row>
    <row r="959" spans="1:11" ht="12.75">
      <c r="A959" s="3"/>
      <c r="B959" s="4"/>
      <c r="E959" s="265"/>
      <c r="F959" s="288"/>
      <c r="G959" s="287"/>
      <c r="H959" s="305"/>
      <c r="I959" s="268"/>
      <c r="K959" s="241"/>
    </row>
    <row r="960" spans="1:11" ht="12.75">
      <c r="A960" s="3"/>
      <c r="B960" s="4"/>
      <c r="E960" s="265"/>
      <c r="F960" s="288"/>
      <c r="G960" s="287"/>
      <c r="H960" s="305"/>
      <c r="I960" s="268"/>
      <c r="K960" s="241"/>
    </row>
    <row r="961" spans="1:11" ht="12.75">
      <c r="A961" s="3"/>
      <c r="B961" s="4"/>
      <c r="E961" s="265"/>
      <c r="F961" s="288"/>
      <c r="G961" s="287"/>
      <c r="H961" s="305"/>
      <c r="I961" s="268"/>
      <c r="K961" s="241"/>
    </row>
    <row r="962" spans="1:11" ht="12.75">
      <c r="A962" s="3"/>
      <c r="B962" s="4"/>
      <c r="E962" s="265"/>
      <c r="F962" s="288"/>
      <c r="G962" s="287"/>
      <c r="H962" s="305"/>
      <c r="I962" s="268"/>
      <c r="K962" s="241"/>
    </row>
    <row r="963" spans="1:11" ht="12.75">
      <c r="A963" s="3"/>
      <c r="B963" s="4"/>
      <c r="E963" s="265"/>
      <c r="F963" s="288"/>
      <c r="G963" s="287"/>
      <c r="H963" s="305"/>
      <c r="I963" s="268"/>
      <c r="K963" s="241"/>
    </row>
    <row r="964" spans="1:11" ht="12.75">
      <c r="A964" s="3"/>
      <c r="B964" s="4"/>
      <c r="E964" s="265"/>
      <c r="F964" s="288"/>
      <c r="G964" s="287"/>
      <c r="H964" s="305"/>
      <c r="I964" s="268"/>
      <c r="K964" s="241"/>
    </row>
    <row r="965" spans="1:11" ht="12.75">
      <c r="A965" s="3"/>
      <c r="B965" s="4"/>
      <c r="E965" s="265"/>
      <c r="F965" s="288"/>
      <c r="G965" s="287"/>
      <c r="H965" s="305"/>
      <c r="I965" s="268"/>
      <c r="K965" s="241"/>
    </row>
    <row r="966" spans="1:11" ht="12.75">
      <c r="A966" s="3"/>
      <c r="B966" s="4"/>
      <c r="E966" s="265"/>
      <c r="F966" s="288"/>
      <c r="G966" s="287"/>
      <c r="H966" s="305"/>
      <c r="I966" s="268"/>
      <c r="K966" s="241"/>
    </row>
    <row r="967" spans="1:11" ht="12.75">
      <c r="A967" s="3"/>
      <c r="B967" s="4"/>
      <c r="E967" s="265"/>
      <c r="F967" s="288"/>
      <c r="G967" s="287"/>
      <c r="H967" s="305"/>
      <c r="I967" s="268"/>
      <c r="K967" s="241"/>
    </row>
    <row r="968" spans="1:11" ht="12.75">
      <c r="A968" s="3"/>
      <c r="B968" s="4"/>
      <c r="E968" s="265"/>
      <c r="F968" s="288"/>
      <c r="G968" s="287"/>
      <c r="H968" s="305"/>
      <c r="I968" s="268"/>
      <c r="K968" s="241"/>
    </row>
    <row r="969" spans="1:11" ht="12.75">
      <c r="A969" s="3"/>
      <c r="B969" s="4"/>
      <c r="E969" s="265"/>
      <c r="F969" s="288"/>
      <c r="G969" s="287"/>
      <c r="H969" s="305"/>
      <c r="I969" s="268"/>
      <c r="K969" s="241"/>
    </row>
    <row r="970" spans="1:11" ht="12.75">
      <c r="A970" s="3"/>
      <c r="B970" s="4"/>
      <c r="E970" s="265"/>
      <c r="F970" s="288"/>
      <c r="G970" s="287"/>
      <c r="H970" s="305"/>
      <c r="I970" s="268"/>
      <c r="K970" s="241"/>
    </row>
    <row r="971" spans="1:11" ht="12.75">
      <c r="A971" s="3"/>
      <c r="B971" s="4"/>
      <c r="E971" s="265"/>
      <c r="F971" s="288"/>
      <c r="G971" s="287"/>
      <c r="H971" s="305"/>
      <c r="I971" s="268"/>
      <c r="K971" s="241"/>
    </row>
    <row r="972" spans="1:11" ht="12.75">
      <c r="A972" s="3"/>
      <c r="B972" s="4"/>
      <c r="E972" s="265"/>
      <c r="F972" s="288"/>
      <c r="G972" s="287"/>
      <c r="H972" s="305"/>
      <c r="I972" s="268"/>
      <c r="K972" s="241"/>
    </row>
    <row r="973" spans="1:11" ht="12.75">
      <c r="A973" s="3"/>
      <c r="B973" s="4"/>
      <c r="E973" s="265"/>
      <c r="F973" s="288"/>
      <c r="G973" s="287"/>
      <c r="H973" s="305"/>
      <c r="I973" s="268"/>
      <c r="K973" s="241"/>
    </row>
    <row r="974" spans="1:11" ht="12.75">
      <c r="A974" s="3"/>
      <c r="B974" s="4"/>
      <c r="E974" s="265"/>
      <c r="F974" s="288"/>
      <c r="G974" s="287"/>
      <c r="H974" s="305"/>
      <c r="I974" s="268"/>
      <c r="K974" s="241"/>
    </row>
    <row r="975" spans="1:11" ht="12.75">
      <c r="A975" s="3"/>
      <c r="B975" s="4"/>
      <c r="E975" s="265"/>
      <c r="F975" s="288"/>
      <c r="G975" s="287"/>
      <c r="H975" s="305"/>
      <c r="I975" s="268"/>
      <c r="K975" s="241"/>
    </row>
    <row r="976" spans="1:11" ht="12.75">
      <c r="A976" s="3"/>
      <c r="B976" s="4"/>
      <c r="E976" s="265"/>
      <c r="F976" s="288"/>
      <c r="G976" s="287"/>
      <c r="H976" s="305"/>
      <c r="I976" s="268"/>
      <c r="K976" s="241"/>
    </row>
    <row r="977" spans="1:11" ht="12.75">
      <c r="A977" s="3"/>
      <c r="B977" s="4"/>
      <c r="E977" s="265"/>
      <c r="F977" s="288"/>
      <c r="G977" s="287"/>
      <c r="H977" s="305"/>
      <c r="I977" s="268"/>
      <c r="K977" s="241"/>
    </row>
    <row r="978" spans="1:11" ht="12.75">
      <c r="A978" s="3"/>
      <c r="B978" s="4"/>
      <c r="E978" s="265"/>
      <c r="F978" s="288"/>
      <c r="G978" s="287"/>
      <c r="H978" s="305"/>
      <c r="I978" s="268"/>
      <c r="K978" s="241"/>
    </row>
    <row r="979" spans="1:11" ht="12.75">
      <c r="A979" s="3"/>
      <c r="B979" s="4"/>
      <c r="E979" s="265"/>
      <c r="F979" s="288"/>
      <c r="G979" s="287"/>
      <c r="H979" s="305"/>
      <c r="I979" s="268"/>
      <c r="K979" s="241"/>
    </row>
    <row r="980" spans="1:11" ht="12.75">
      <c r="A980" s="3"/>
      <c r="B980" s="4"/>
      <c r="E980" s="265"/>
      <c r="F980" s="288"/>
      <c r="G980" s="287"/>
      <c r="H980" s="305"/>
      <c r="I980" s="268"/>
      <c r="K980" s="241"/>
    </row>
    <row r="981" spans="1:11" ht="12.75">
      <c r="A981" s="3"/>
      <c r="B981" s="4"/>
      <c r="E981" s="265"/>
      <c r="F981" s="288"/>
      <c r="G981" s="287"/>
      <c r="H981" s="305"/>
      <c r="I981" s="268"/>
      <c r="K981" s="241"/>
    </row>
    <row r="982" spans="1:11" ht="12.75">
      <c r="A982" s="3"/>
      <c r="B982" s="4"/>
      <c r="E982" s="265"/>
      <c r="F982" s="288"/>
      <c r="G982" s="287"/>
      <c r="H982" s="305"/>
      <c r="I982" s="268"/>
      <c r="K982" s="241"/>
    </row>
    <row r="983" spans="1:11" ht="12.75">
      <c r="A983" s="3"/>
      <c r="B983" s="4"/>
      <c r="E983" s="265"/>
      <c r="F983" s="288"/>
      <c r="G983" s="287"/>
      <c r="H983" s="305"/>
      <c r="I983" s="268"/>
      <c r="K983" s="241"/>
    </row>
    <row r="984" spans="1:11" ht="12.75">
      <c r="A984" s="3"/>
      <c r="B984" s="4"/>
      <c r="E984" s="265"/>
      <c r="F984" s="288"/>
      <c r="G984" s="287"/>
      <c r="H984" s="305"/>
      <c r="I984" s="268"/>
      <c r="K984" s="241"/>
    </row>
    <row r="985" spans="1:11" ht="12.75">
      <c r="A985" s="3"/>
      <c r="B985" s="4"/>
      <c r="E985" s="265"/>
      <c r="F985" s="288"/>
      <c r="G985" s="287"/>
      <c r="H985" s="305"/>
      <c r="I985" s="268"/>
      <c r="K985" s="241"/>
    </row>
    <row r="986" spans="1:11" ht="12.75">
      <c r="A986" s="3"/>
      <c r="B986" s="4"/>
      <c r="E986" s="265"/>
      <c r="F986" s="288"/>
      <c r="G986" s="287"/>
      <c r="H986" s="305"/>
      <c r="I986" s="268"/>
      <c r="K986" s="241"/>
    </row>
    <row r="987" spans="1:11" ht="12.75">
      <c r="A987" s="3"/>
      <c r="B987" s="4"/>
      <c r="E987" s="265"/>
      <c r="F987" s="288"/>
      <c r="G987" s="287"/>
      <c r="H987" s="305"/>
      <c r="I987" s="268"/>
      <c r="K987" s="241"/>
    </row>
    <row r="988" spans="1:11" ht="12.75">
      <c r="A988" s="3"/>
      <c r="B988" s="4"/>
      <c r="E988" s="265"/>
      <c r="F988" s="288"/>
      <c r="G988" s="287"/>
      <c r="H988" s="305"/>
      <c r="I988" s="268"/>
      <c r="K988" s="241"/>
    </row>
    <row r="989" spans="1:11" ht="12.75">
      <c r="A989" s="3"/>
      <c r="B989" s="4"/>
      <c r="E989" s="265"/>
      <c r="F989" s="288"/>
      <c r="G989" s="287"/>
      <c r="H989" s="305"/>
      <c r="I989" s="268"/>
      <c r="K989" s="241"/>
    </row>
    <row r="990" spans="1:11" ht="12.75">
      <c r="A990" s="3"/>
      <c r="B990" s="4"/>
      <c r="E990" s="265"/>
      <c r="F990" s="288"/>
      <c r="G990" s="287"/>
      <c r="H990" s="305"/>
      <c r="I990" s="268"/>
      <c r="K990" s="241"/>
    </row>
    <row r="991" spans="1:11" ht="12.75">
      <c r="A991" s="3"/>
      <c r="B991" s="4"/>
      <c r="E991" s="265"/>
      <c r="F991" s="288"/>
      <c r="G991" s="287"/>
      <c r="H991" s="305"/>
      <c r="I991" s="268"/>
      <c r="K991" s="241"/>
    </row>
    <row r="992" spans="1:11" ht="12.75">
      <c r="A992" s="3"/>
      <c r="B992" s="4"/>
      <c r="E992" s="265"/>
      <c r="F992" s="288"/>
      <c r="G992" s="287"/>
      <c r="H992" s="305"/>
      <c r="I992" s="268"/>
      <c r="K992" s="241"/>
    </row>
    <row r="993" spans="1:11" ht="12.75">
      <c r="A993" s="3"/>
      <c r="B993" s="4"/>
      <c r="E993" s="265"/>
      <c r="F993" s="288"/>
      <c r="G993" s="287"/>
      <c r="H993" s="305"/>
      <c r="I993" s="268"/>
      <c r="K993" s="241"/>
    </row>
    <row r="994" spans="1:11" ht="12.75">
      <c r="A994" s="3"/>
      <c r="B994" s="4"/>
      <c r="E994" s="265"/>
      <c r="F994" s="288"/>
      <c r="G994" s="287"/>
      <c r="H994" s="305"/>
      <c r="I994" s="268"/>
      <c r="K994" s="241"/>
    </row>
    <row r="995" spans="1:11" ht="12.75">
      <c r="A995" s="3"/>
      <c r="B995" s="4"/>
      <c r="E995" s="265"/>
      <c r="F995" s="288"/>
      <c r="G995" s="287"/>
      <c r="H995" s="305"/>
      <c r="I995" s="268"/>
      <c r="K995" s="241"/>
    </row>
    <row r="996" spans="1:11" ht="12.75">
      <c r="A996" s="3"/>
      <c r="B996" s="4"/>
      <c r="E996" s="265"/>
      <c r="F996" s="288"/>
      <c r="G996" s="287"/>
      <c r="H996" s="305"/>
      <c r="I996" s="268"/>
      <c r="K996" s="241"/>
    </row>
    <row r="997" spans="1:11" ht="12.75">
      <c r="A997" s="3"/>
      <c r="B997" s="4"/>
      <c r="E997" s="265"/>
      <c r="F997" s="288"/>
      <c r="G997" s="287"/>
      <c r="H997" s="305"/>
      <c r="I997" s="268"/>
      <c r="K997" s="241"/>
    </row>
    <row r="998" spans="1:11" ht="12.75">
      <c r="A998" s="3"/>
      <c r="B998" s="4"/>
      <c r="E998" s="265"/>
      <c r="F998" s="288"/>
      <c r="G998" s="287"/>
      <c r="H998" s="305"/>
      <c r="I998" s="268"/>
      <c r="K998" s="241"/>
    </row>
    <row r="999" spans="1:11" ht="12.75">
      <c r="A999" s="3"/>
      <c r="B999" s="4"/>
      <c r="E999" s="265"/>
      <c r="F999" s="288"/>
      <c r="G999" s="287"/>
      <c r="H999" s="305"/>
      <c r="I999" s="268"/>
      <c r="K999" s="241"/>
    </row>
    <row r="1000" spans="1:11" ht="12.75">
      <c r="A1000" s="3"/>
      <c r="B1000" s="4"/>
      <c r="E1000" s="265"/>
      <c r="F1000" s="288"/>
      <c r="G1000" s="287"/>
      <c r="H1000" s="305"/>
      <c r="I1000" s="268"/>
      <c r="K1000" s="241"/>
    </row>
    <row r="1001" spans="1:11" ht="12.75">
      <c r="A1001" s="3"/>
      <c r="B1001" s="4"/>
      <c r="E1001" s="265"/>
      <c r="F1001" s="288"/>
      <c r="G1001" s="287"/>
      <c r="H1001" s="305"/>
      <c r="I1001" s="268"/>
      <c r="K1001" s="241"/>
    </row>
    <row r="1002" spans="1:11" ht="12.75">
      <c r="A1002" s="3"/>
      <c r="B1002" s="4"/>
      <c r="E1002" s="265"/>
      <c r="F1002" s="288"/>
      <c r="G1002" s="287"/>
      <c r="H1002" s="305"/>
      <c r="I1002" s="268"/>
      <c r="K1002" s="241"/>
    </row>
    <row r="1003" spans="1:11" ht="12.75">
      <c r="A1003" s="3"/>
      <c r="B1003" s="4"/>
      <c r="E1003" s="265"/>
      <c r="F1003" s="288"/>
      <c r="G1003" s="287"/>
      <c r="H1003" s="305"/>
      <c r="I1003" s="268"/>
      <c r="K1003" s="241"/>
    </row>
    <row r="1004" spans="1:11" ht="12.75">
      <c r="A1004" s="3"/>
      <c r="B1004" s="4"/>
      <c r="E1004" s="265"/>
      <c r="F1004" s="288"/>
      <c r="G1004" s="287"/>
      <c r="H1004" s="305"/>
      <c r="I1004" s="268"/>
      <c r="K1004" s="241"/>
    </row>
    <row r="1005" spans="1:11" ht="12.75">
      <c r="A1005" s="3"/>
      <c r="B1005" s="4"/>
      <c r="E1005" s="265"/>
      <c r="F1005" s="288"/>
      <c r="G1005" s="287"/>
      <c r="H1005" s="305"/>
      <c r="I1005" s="268"/>
      <c r="K1005" s="241"/>
    </row>
    <row r="1006" spans="1:11" ht="12.75">
      <c r="A1006" s="3"/>
      <c r="B1006" s="4"/>
      <c r="E1006" s="265"/>
      <c r="F1006" s="288"/>
      <c r="G1006" s="287"/>
      <c r="H1006" s="305"/>
      <c r="I1006" s="268"/>
      <c r="K1006" s="241"/>
    </row>
    <row r="1007" spans="1:11" ht="12.75">
      <c r="A1007" s="3"/>
      <c r="B1007" s="4"/>
      <c r="E1007" s="265"/>
      <c r="F1007" s="288"/>
      <c r="G1007" s="287"/>
      <c r="H1007" s="305"/>
      <c r="I1007" s="268"/>
      <c r="K1007" s="241"/>
    </row>
  </sheetData>
  <autoFilter ref="F1:F1007"/>
  <mergeCells count="16">
    <mergeCell ref="B10:B11"/>
    <mergeCell ref="B12:B13"/>
    <mergeCell ref="B14:B15"/>
    <mergeCell ref="B16:B17"/>
    <mergeCell ref="A10:A19"/>
    <mergeCell ref="B18:B19"/>
    <mergeCell ref="A20:A26"/>
    <mergeCell ref="A27:A40"/>
    <mergeCell ref="A41:A53"/>
    <mergeCell ref="A55:A58"/>
    <mergeCell ref="A2:A3"/>
    <mergeCell ref="B2:B3"/>
    <mergeCell ref="A4:A9"/>
    <mergeCell ref="B4:B5"/>
    <mergeCell ref="B6:B7"/>
    <mergeCell ref="B8:B9"/>
  </mergeCells>
  <hyperlinks>
    <hyperlink ref="D5" r:id="rId1"/>
    <hyperlink ref="I5" r:id="rId2"/>
    <hyperlink ref="D11" r:id="rId3"/>
    <hyperlink ref="I11" r:id="rId4"/>
    <hyperlink ref="D13" r:id="rId5"/>
    <hyperlink ref="I13" r:id="rId6"/>
    <hyperlink ref="D15" r:id="rId7"/>
    <hyperlink ref="I15" r:id="rId8"/>
    <hyperlink ref="D17" r:id="rId9"/>
    <hyperlink ref="I17" r:id="rId10"/>
    <hyperlink ref="D19" r:id="rId11"/>
    <hyperlink ref="I19" r:id="rId12"/>
    <hyperlink ref="D20" r:id="rId13"/>
    <hyperlink ref="D21" r:id="rId14"/>
    <hyperlink ref="D22" r:id="rId15"/>
    <hyperlink ref="D23" r:id="rId16"/>
    <hyperlink ref="D24" r:id="rId17"/>
    <hyperlink ref="D25" r:id="rId18"/>
    <hyperlink ref="D26" r:id="rId19"/>
    <hyperlink ref="D42" r:id="rId20"/>
    <hyperlink ref="D43" r:id="rId21"/>
    <hyperlink ref="D44" r:id="rId22"/>
    <hyperlink ref="D46" r:id="rId23"/>
    <hyperlink ref="D47" r:id="rId24"/>
    <hyperlink ref="D48" r:id="rId25"/>
    <hyperlink ref="D49" r:id="rId26"/>
    <hyperlink ref="D50" r:id="rId27"/>
    <hyperlink ref="A55" r:id="rId28"/>
    <hyperlink ref="D55" r:id="rId29"/>
  </hyperlinks>
  <pageMargins left="0.7" right="0.7" top="0.75" bottom="0.75" header="0.3" footer="0.3"/>
  <pageSetup paperSize="9" orientation="portrait" r:id="rId30"/>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K100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5.42578125" customWidth="1"/>
    <col min="3" max="3" width="38.140625" customWidth="1"/>
    <col min="4" max="4" width="32.42578125" customWidth="1"/>
    <col min="5" max="6" width="13.140625" customWidth="1"/>
    <col min="7" max="7" width="9" customWidth="1"/>
    <col min="8" max="8" width="36.42578125" customWidth="1"/>
    <col min="9" max="9" width="129.7109375" customWidth="1"/>
    <col min="11" max="11" width="20.28515625" customWidth="1"/>
  </cols>
  <sheetData>
    <row r="1" spans="1:11" ht="12.75">
      <c r="A1" s="322" t="s">
        <v>7</v>
      </c>
      <c r="B1" s="212" t="s">
        <v>8</v>
      </c>
      <c r="C1" s="213" t="s">
        <v>9</v>
      </c>
      <c r="D1" s="213" t="s">
        <v>10</v>
      </c>
      <c r="E1" s="214" t="s">
        <v>12</v>
      </c>
      <c r="F1" s="214" t="s">
        <v>13</v>
      </c>
      <c r="G1" s="215" t="s">
        <v>14</v>
      </c>
      <c r="H1" s="289" t="s">
        <v>15</v>
      </c>
      <c r="I1" s="217" t="s">
        <v>545</v>
      </c>
      <c r="K1" s="121" t="s">
        <v>393</v>
      </c>
    </row>
    <row r="2" spans="1:11" ht="12.75">
      <c r="A2" s="567" t="s">
        <v>16</v>
      </c>
      <c r="B2" s="568" t="s">
        <v>17</v>
      </c>
      <c r="C2" s="160" t="s">
        <v>18</v>
      </c>
      <c r="D2" s="160" t="s">
        <v>19</v>
      </c>
      <c r="E2" s="20" t="s">
        <v>341</v>
      </c>
      <c r="F2" s="21" t="b">
        <v>0</v>
      </c>
      <c r="G2" s="21" t="b">
        <v>0</v>
      </c>
      <c r="H2" s="290" t="s">
        <v>21</v>
      </c>
      <c r="I2" s="191"/>
    </row>
    <row r="3" spans="1:11" ht="12.75">
      <c r="A3" s="553"/>
      <c r="B3" s="547"/>
      <c r="C3" s="160" t="s">
        <v>18</v>
      </c>
      <c r="D3" s="160" t="s">
        <v>22</v>
      </c>
      <c r="E3" s="20" t="s">
        <v>372</v>
      </c>
      <c r="F3" s="21" t="b">
        <v>0</v>
      </c>
      <c r="G3" s="21" t="b">
        <v>0</v>
      </c>
      <c r="H3" s="291"/>
      <c r="I3" s="191"/>
      <c r="K3" s="119"/>
    </row>
    <row r="4" spans="1:11" ht="24" customHeight="1">
      <c r="A4" s="570" t="s">
        <v>23</v>
      </c>
      <c r="B4" s="569" t="s">
        <v>24</v>
      </c>
      <c r="C4" s="161" t="s">
        <v>25</v>
      </c>
      <c r="D4" s="161" t="s">
        <v>26</v>
      </c>
      <c r="E4" s="31" t="s">
        <v>863</v>
      </c>
      <c r="F4" s="32" t="b">
        <v>0</v>
      </c>
      <c r="G4" s="32" t="b">
        <v>0</v>
      </c>
      <c r="H4" s="293" t="s">
        <v>28</v>
      </c>
      <c r="I4" s="324"/>
    </row>
    <row r="5" spans="1:11" ht="22.5" customHeight="1">
      <c r="A5" s="557"/>
      <c r="B5" s="547"/>
      <c r="C5" s="161" t="s">
        <v>25</v>
      </c>
      <c r="D5" s="29" t="s">
        <v>29</v>
      </c>
      <c r="E5" s="31" t="s">
        <v>903</v>
      </c>
      <c r="F5" s="32" t="b">
        <v>1</v>
      </c>
      <c r="G5" s="32" t="b">
        <v>1</v>
      </c>
      <c r="H5" s="294" t="s">
        <v>21</v>
      </c>
      <c r="I5" s="193" t="s">
        <v>904</v>
      </c>
      <c r="K5" s="121"/>
    </row>
    <row r="6" spans="1:11" ht="12.75">
      <c r="A6" s="557"/>
      <c r="B6" s="569" t="s">
        <v>30</v>
      </c>
      <c r="C6" s="161" t="s">
        <v>25</v>
      </c>
      <c r="D6" s="161" t="s">
        <v>31</v>
      </c>
      <c r="E6" s="31" t="s">
        <v>677</v>
      </c>
      <c r="F6" s="318" t="b">
        <v>0</v>
      </c>
      <c r="G6" s="318" t="b">
        <v>0</v>
      </c>
      <c r="H6" s="293"/>
      <c r="I6" s="325"/>
      <c r="K6" s="119"/>
    </row>
    <row r="7" spans="1:11" ht="25.5">
      <c r="A7" s="557"/>
      <c r="B7" s="547"/>
      <c r="C7" s="161" t="s">
        <v>25</v>
      </c>
      <c r="D7" s="161" t="s">
        <v>33</v>
      </c>
      <c r="E7" s="31" t="s">
        <v>494</v>
      </c>
      <c r="F7" s="318" t="b">
        <v>0</v>
      </c>
      <c r="G7" s="318" t="b">
        <v>0</v>
      </c>
      <c r="H7" s="294" t="s">
        <v>34</v>
      </c>
      <c r="I7" s="308"/>
    </row>
    <row r="8" spans="1:11" ht="12.75">
      <c r="A8" s="557"/>
      <c r="B8" s="569" t="s">
        <v>35</v>
      </c>
      <c r="C8" s="161" t="s">
        <v>18</v>
      </c>
      <c r="D8" s="161" t="s">
        <v>36</v>
      </c>
      <c r="E8" s="31" t="s">
        <v>684</v>
      </c>
      <c r="F8" s="318" t="b">
        <v>0</v>
      </c>
      <c r="G8" s="318" t="b">
        <v>0</v>
      </c>
      <c r="H8" s="293"/>
      <c r="I8" s="308"/>
    </row>
    <row r="9" spans="1:11" ht="25.5">
      <c r="A9" s="553"/>
      <c r="B9" s="547"/>
      <c r="C9" s="161" t="s">
        <v>38</v>
      </c>
      <c r="D9" s="161" t="s">
        <v>39</v>
      </c>
      <c r="E9" s="31" t="s">
        <v>372</v>
      </c>
      <c r="F9" s="318" t="b">
        <v>0</v>
      </c>
      <c r="G9" s="318" t="b">
        <v>0</v>
      </c>
      <c r="H9" s="294" t="s">
        <v>34</v>
      </c>
      <c r="I9" s="308"/>
    </row>
    <row r="10" spans="1:11" ht="12.75">
      <c r="A10" s="571" t="s">
        <v>40</v>
      </c>
      <c r="B10" s="565" t="s">
        <v>41</v>
      </c>
      <c r="C10" s="162" t="s">
        <v>25</v>
      </c>
      <c r="D10" s="162" t="s">
        <v>42</v>
      </c>
      <c r="E10" s="40" t="s">
        <v>765</v>
      </c>
      <c r="F10" s="209" t="b">
        <v>0</v>
      </c>
      <c r="G10" s="209" t="b">
        <v>0</v>
      </c>
      <c r="H10" s="295" t="s">
        <v>28</v>
      </c>
      <c r="I10" s="196"/>
      <c r="K10" s="121"/>
    </row>
    <row r="11" spans="1:11" ht="38.25">
      <c r="A11" s="557"/>
      <c r="B11" s="547"/>
      <c r="C11" s="162" t="s">
        <v>25</v>
      </c>
      <c r="D11" s="38" t="s">
        <v>44</v>
      </c>
      <c r="E11" s="40" t="s">
        <v>898</v>
      </c>
      <c r="F11" s="209" t="b">
        <v>1</v>
      </c>
      <c r="G11" s="209" t="b">
        <v>1</v>
      </c>
      <c r="H11" s="296" t="s">
        <v>45</v>
      </c>
      <c r="I11" s="196" t="s">
        <v>905</v>
      </c>
      <c r="K11" s="122"/>
    </row>
    <row r="12" spans="1:11" ht="12.75">
      <c r="A12" s="557"/>
      <c r="B12" s="565" t="s">
        <v>46</v>
      </c>
      <c r="C12" s="162" t="s">
        <v>25</v>
      </c>
      <c r="D12" s="162" t="s">
        <v>47</v>
      </c>
      <c r="E12" s="40" t="s">
        <v>866</v>
      </c>
      <c r="F12" s="209" t="b">
        <v>0</v>
      </c>
      <c r="G12" s="209" t="b">
        <v>0</v>
      </c>
      <c r="H12" s="295" t="s">
        <v>28</v>
      </c>
      <c r="I12" s="196"/>
      <c r="K12" s="121"/>
    </row>
    <row r="13" spans="1:11" ht="25.5">
      <c r="A13" s="557"/>
      <c r="B13" s="547"/>
      <c r="C13" s="162" t="s">
        <v>25</v>
      </c>
      <c r="D13" s="38" t="s">
        <v>49</v>
      </c>
      <c r="E13" s="40" t="s">
        <v>906</v>
      </c>
      <c r="F13" s="209" t="b">
        <v>1</v>
      </c>
      <c r="G13" s="209" t="b">
        <v>1</v>
      </c>
      <c r="H13" s="296" t="s">
        <v>50</v>
      </c>
      <c r="I13" s="311" t="s">
        <v>907</v>
      </c>
      <c r="K13" s="123"/>
    </row>
    <row r="14" spans="1:11" ht="12.75">
      <c r="A14" s="557"/>
      <c r="B14" s="565" t="s">
        <v>51</v>
      </c>
      <c r="C14" s="162" t="s">
        <v>25</v>
      </c>
      <c r="D14" s="162" t="s">
        <v>52</v>
      </c>
      <c r="E14" s="40" t="s">
        <v>765</v>
      </c>
      <c r="F14" s="209" t="b">
        <v>0</v>
      </c>
      <c r="G14" s="209" t="b">
        <v>0</v>
      </c>
      <c r="H14" s="295" t="s">
        <v>28</v>
      </c>
      <c r="I14" s="311"/>
      <c r="K14" s="121"/>
    </row>
    <row r="15" spans="1:11" ht="25.5">
      <c r="A15" s="557"/>
      <c r="B15" s="547"/>
      <c r="C15" s="162" t="s">
        <v>25</v>
      </c>
      <c r="D15" s="38" t="s">
        <v>54</v>
      </c>
      <c r="E15" s="40" t="s">
        <v>908</v>
      </c>
      <c r="F15" s="209" t="b">
        <v>1</v>
      </c>
      <c r="G15" s="209" t="b">
        <v>1</v>
      </c>
      <c r="H15" s="296" t="s">
        <v>55</v>
      </c>
      <c r="I15" s="311" t="s">
        <v>909</v>
      </c>
      <c r="K15" s="123"/>
    </row>
    <row r="16" spans="1:11" ht="12.75">
      <c r="A16" s="557"/>
      <c r="B16" s="565" t="s">
        <v>56</v>
      </c>
      <c r="C16" s="162" t="s">
        <v>25</v>
      </c>
      <c r="D16" s="162" t="s">
        <v>57</v>
      </c>
      <c r="E16" s="40" t="s">
        <v>869</v>
      </c>
      <c r="F16" s="209" t="b">
        <v>0</v>
      </c>
      <c r="G16" s="209" t="b">
        <v>0</v>
      </c>
      <c r="H16" s="295" t="s">
        <v>28</v>
      </c>
      <c r="I16" s="311"/>
      <c r="K16" s="121"/>
    </row>
    <row r="17" spans="1:11" ht="25.5">
      <c r="A17" s="557"/>
      <c r="B17" s="547"/>
      <c r="C17" s="162" t="s">
        <v>25</v>
      </c>
      <c r="D17" s="38" t="s">
        <v>59</v>
      </c>
      <c r="E17" s="40" t="s">
        <v>910</v>
      </c>
      <c r="F17" s="209" t="b">
        <v>1</v>
      </c>
      <c r="G17" s="209" t="b">
        <v>1</v>
      </c>
      <c r="H17" s="296" t="s">
        <v>34</v>
      </c>
      <c r="I17" s="311" t="s">
        <v>911</v>
      </c>
      <c r="K17" s="124"/>
    </row>
    <row r="18" spans="1:11" ht="12.75">
      <c r="A18" s="557"/>
      <c r="B18" s="565" t="s">
        <v>69</v>
      </c>
      <c r="C18" s="162" t="s">
        <v>25</v>
      </c>
      <c r="D18" s="162" t="s">
        <v>70</v>
      </c>
      <c r="E18" s="40" t="s">
        <v>765</v>
      </c>
      <c r="F18" s="209" t="b">
        <v>0</v>
      </c>
      <c r="G18" s="209" t="b">
        <v>0</v>
      </c>
      <c r="H18" s="295" t="s">
        <v>28</v>
      </c>
      <c r="I18" s="196"/>
      <c r="K18" s="125"/>
    </row>
    <row r="19" spans="1:11" ht="38.25">
      <c r="A19" s="553"/>
      <c r="B19" s="547"/>
      <c r="C19" s="162" t="s">
        <v>25</v>
      </c>
      <c r="D19" s="38" t="s">
        <v>72</v>
      </c>
      <c r="E19" s="40" t="s">
        <v>906</v>
      </c>
      <c r="F19" s="209" t="b">
        <v>1</v>
      </c>
      <c r="G19" s="209" t="b">
        <v>1</v>
      </c>
      <c r="H19" s="296" t="s">
        <v>73</v>
      </c>
      <c r="I19" s="311" t="s">
        <v>912</v>
      </c>
      <c r="K19" s="126"/>
    </row>
    <row r="20" spans="1:11" ht="12.75">
      <c r="A20" s="578" t="s">
        <v>75</v>
      </c>
      <c r="B20" s="163" t="s">
        <v>76</v>
      </c>
      <c r="C20" s="164" t="s">
        <v>77</v>
      </c>
      <c r="D20" s="53" t="s">
        <v>78</v>
      </c>
      <c r="E20" s="55" t="s">
        <v>37</v>
      </c>
      <c r="F20" s="57" t="b">
        <v>1</v>
      </c>
      <c r="G20" s="57" t="b">
        <v>1</v>
      </c>
      <c r="H20" s="297" t="s">
        <v>21</v>
      </c>
      <c r="I20" s="312" t="s">
        <v>913</v>
      </c>
      <c r="K20" s="121"/>
    </row>
    <row r="21" spans="1:11" ht="12.75">
      <c r="A21" s="557"/>
      <c r="B21" s="163" t="s">
        <v>80</v>
      </c>
      <c r="C21" s="164" t="s">
        <v>77</v>
      </c>
      <c r="D21" s="53" t="s">
        <v>81</v>
      </c>
      <c r="E21" s="55" t="s">
        <v>105</v>
      </c>
      <c r="F21" s="57" t="b">
        <v>0</v>
      </c>
      <c r="G21" s="57" t="b">
        <v>0</v>
      </c>
      <c r="H21" s="297" t="s">
        <v>21</v>
      </c>
      <c r="I21" s="312"/>
      <c r="K21" s="127"/>
    </row>
    <row r="22" spans="1:11" ht="12.75">
      <c r="A22" s="557"/>
      <c r="B22" s="163" t="s">
        <v>83</v>
      </c>
      <c r="C22" s="164" t="s">
        <v>77</v>
      </c>
      <c r="D22" s="53" t="s">
        <v>84</v>
      </c>
      <c r="E22" s="55" t="s">
        <v>105</v>
      </c>
      <c r="F22" s="57" t="b">
        <v>0</v>
      </c>
      <c r="G22" s="57" t="b">
        <v>0</v>
      </c>
      <c r="H22" s="297" t="s">
        <v>21</v>
      </c>
      <c r="I22" s="312"/>
      <c r="K22" s="128"/>
    </row>
    <row r="23" spans="1:11" ht="12.75">
      <c r="A23" s="557"/>
      <c r="B23" s="163" t="s">
        <v>86</v>
      </c>
      <c r="C23" s="164" t="s">
        <v>77</v>
      </c>
      <c r="D23" s="53" t="s">
        <v>87</v>
      </c>
      <c r="E23" s="55" t="s">
        <v>105</v>
      </c>
      <c r="F23" s="57" t="b">
        <v>0</v>
      </c>
      <c r="G23" s="57" t="b">
        <v>0</v>
      </c>
      <c r="H23" s="297" t="s">
        <v>21</v>
      </c>
      <c r="I23" s="355"/>
      <c r="K23" s="128"/>
    </row>
    <row r="24" spans="1:11" ht="12.75">
      <c r="A24" s="557"/>
      <c r="B24" s="163" t="s">
        <v>89</v>
      </c>
      <c r="C24" s="164" t="s">
        <v>77</v>
      </c>
      <c r="D24" s="53" t="s">
        <v>90</v>
      </c>
      <c r="E24" s="55" t="s">
        <v>105</v>
      </c>
      <c r="F24" s="57" t="b">
        <v>0</v>
      </c>
      <c r="G24" s="57" t="b">
        <v>0</v>
      </c>
      <c r="H24" s="297" t="s">
        <v>21</v>
      </c>
      <c r="I24" s="312"/>
      <c r="K24" s="125"/>
    </row>
    <row r="25" spans="1:11" ht="12.75">
      <c r="A25" s="557"/>
      <c r="B25" s="163" t="s">
        <v>91</v>
      </c>
      <c r="C25" s="164" t="s">
        <v>77</v>
      </c>
      <c r="D25" s="53" t="s">
        <v>92</v>
      </c>
      <c r="E25" s="55" t="s">
        <v>37</v>
      </c>
      <c r="F25" s="57" t="b">
        <v>0</v>
      </c>
      <c r="G25" s="57" t="b">
        <v>0</v>
      </c>
      <c r="H25" s="297" t="s">
        <v>21</v>
      </c>
      <c r="I25" s="314"/>
      <c r="K25" s="129"/>
    </row>
    <row r="26" spans="1:11" ht="12.75">
      <c r="A26" s="553"/>
      <c r="B26" s="163" t="s">
        <v>94</v>
      </c>
      <c r="C26" s="164" t="s">
        <v>77</v>
      </c>
      <c r="D26" s="53" t="s">
        <v>95</v>
      </c>
      <c r="E26" s="55" t="s">
        <v>105</v>
      </c>
      <c r="F26" s="57" t="b">
        <v>0</v>
      </c>
      <c r="G26" s="57" t="b">
        <v>0</v>
      </c>
      <c r="H26" s="297" t="s">
        <v>21</v>
      </c>
      <c r="I26" s="323"/>
      <c r="K26" s="129"/>
    </row>
    <row r="27" spans="1:11" ht="25.5">
      <c r="A27" s="580" t="s">
        <v>107</v>
      </c>
      <c r="B27" s="71" t="s">
        <v>108</v>
      </c>
      <c r="C27" s="169" t="s">
        <v>25</v>
      </c>
      <c r="D27" s="169" t="s">
        <v>109</v>
      </c>
      <c r="E27" s="70" t="s">
        <v>341</v>
      </c>
      <c r="F27" s="76" t="b">
        <v>0</v>
      </c>
      <c r="G27" s="76" t="b">
        <v>0</v>
      </c>
      <c r="H27" s="298" t="s">
        <v>106</v>
      </c>
      <c r="I27" s="202"/>
      <c r="K27" s="130"/>
    </row>
    <row r="28" spans="1:11" ht="25.5">
      <c r="A28" s="573"/>
      <c r="B28" s="71" t="s">
        <v>111</v>
      </c>
      <c r="C28" s="169" t="s">
        <v>25</v>
      </c>
      <c r="D28" s="169" t="s">
        <v>112</v>
      </c>
      <c r="E28" s="70" t="s">
        <v>330</v>
      </c>
      <c r="F28" s="76" t="b">
        <v>0</v>
      </c>
      <c r="G28" s="76" t="b">
        <v>0</v>
      </c>
      <c r="H28" s="298" t="s">
        <v>106</v>
      </c>
      <c r="I28" s="202"/>
      <c r="K28" s="130"/>
    </row>
    <row r="29" spans="1:11" ht="25.5">
      <c r="A29" s="573"/>
      <c r="B29" s="71" t="s">
        <v>114</v>
      </c>
      <c r="C29" s="169" t="s">
        <v>25</v>
      </c>
      <c r="D29" s="326" t="s">
        <v>115</v>
      </c>
      <c r="E29" s="70" t="s">
        <v>290</v>
      </c>
      <c r="F29" s="76" t="b">
        <v>0</v>
      </c>
      <c r="G29" s="76" t="b">
        <v>0</v>
      </c>
      <c r="H29" s="298" t="s">
        <v>106</v>
      </c>
      <c r="I29" s="202"/>
      <c r="K29" s="130"/>
    </row>
    <row r="30" spans="1:11" ht="25.5">
      <c r="A30" s="573"/>
      <c r="B30" s="71" t="s">
        <v>117</v>
      </c>
      <c r="C30" s="169" t="s">
        <v>25</v>
      </c>
      <c r="D30" s="169" t="s">
        <v>118</v>
      </c>
      <c r="E30" s="70" t="s">
        <v>767</v>
      </c>
      <c r="F30" s="76" t="b">
        <v>0</v>
      </c>
      <c r="G30" s="76" t="b">
        <v>0</v>
      </c>
      <c r="H30" s="298" t="s">
        <v>106</v>
      </c>
      <c r="I30" s="202"/>
      <c r="K30" s="130"/>
    </row>
    <row r="31" spans="1:11" ht="25.5">
      <c r="A31" s="573"/>
      <c r="B31" s="71" t="s">
        <v>119</v>
      </c>
      <c r="C31" s="169" t="s">
        <v>25</v>
      </c>
      <c r="D31" s="169" t="s">
        <v>120</v>
      </c>
      <c r="E31" s="70" t="s">
        <v>157</v>
      </c>
      <c r="F31" s="76" t="b">
        <v>0</v>
      </c>
      <c r="G31" s="76" t="b">
        <v>0</v>
      </c>
      <c r="H31" s="298" t="s">
        <v>106</v>
      </c>
      <c r="I31" s="202"/>
      <c r="K31" s="130"/>
    </row>
    <row r="32" spans="1:11" ht="25.5">
      <c r="A32" s="573"/>
      <c r="B32" s="172" t="s">
        <v>122</v>
      </c>
      <c r="C32" s="171" t="s">
        <v>25</v>
      </c>
      <c r="D32" s="171" t="s">
        <v>123</v>
      </c>
      <c r="E32" s="70" t="s">
        <v>768</v>
      </c>
      <c r="F32" s="76" t="b">
        <v>0</v>
      </c>
      <c r="G32" s="76" t="b">
        <v>0</v>
      </c>
      <c r="H32" s="298" t="s">
        <v>106</v>
      </c>
      <c r="I32" s="202"/>
    </row>
    <row r="33" spans="1:11" ht="25.5">
      <c r="A33" s="573"/>
      <c r="B33" s="172" t="s">
        <v>125</v>
      </c>
      <c r="C33" s="171" t="s">
        <v>25</v>
      </c>
      <c r="D33" s="171" t="s">
        <v>126</v>
      </c>
      <c r="E33" s="70" t="s">
        <v>330</v>
      </c>
      <c r="F33" s="76" t="b">
        <v>0</v>
      </c>
      <c r="G33" s="76" t="b">
        <v>0</v>
      </c>
      <c r="H33" s="298" t="s">
        <v>106</v>
      </c>
      <c r="I33" s="202"/>
    </row>
    <row r="34" spans="1:11" ht="25.5">
      <c r="A34" s="573"/>
      <c r="B34" s="172" t="s">
        <v>128</v>
      </c>
      <c r="C34" s="171" t="s">
        <v>25</v>
      </c>
      <c r="D34" s="171" t="s">
        <v>129</v>
      </c>
      <c r="E34" s="70" t="s">
        <v>252</v>
      </c>
      <c r="F34" s="76" t="b">
        <v>0</v>
      </c>
      <c r="G34" s="76" t="b">
        <v>0</v>
      </c>
      <c r="H34" s="298" t="s">
        <v>106</v>
      </c>
      <c r="I34" s="202"/>
    </row>
    <row r="35" spans="1:11" ht="25.5">
      <c r="A35" s="573"/>
      <c r="B35" s="71" t="s">
        <v>131</v>
      </c>
      <c r="C35" s="169" t="s">
        <v>25</v>
      </c>
      <c r="D35" s="169" t="s">
        <v>132</v>
      </c>
      <c r="E35" s="70" t="s">
        <v>769</v>
      </c>
      <c r="F35" s="76" t="b">
        <v>0</v>
      </c>
      <c r="G35" s="76" t="b">
        <v>0</v>
      </c>
      <c r="H35" s="298" t="s">
        <v>106</v>
      </c>
      <c r="I35" s="202"/>
      <c r="K35" s="327"/>
    </row>
    <row r="36" spans="1:11" ht="25.5">
      <c r="A36" s="573"/>
      <c r="B36" s="172" t="s">
        <v>134</v>
      </c>
      <c r="C36" s="171" t="s">
        <v>25</v>
      </c>
      <c r="D36" s="171" t="s">
        <v>135</v>
      </c>
      <c r="E36" s="70" t="s">
        <v>20</v>
      </c>
      <c r="F36" s="76" t="b">
        <v>0</v>
      </c>
      <c r="G36" s="76" t="b">
        <v>0</v>
      </c>
      <c r="H36" s="298" t="s">
        <v>106</v>
      </c>
      <c r="I36" s="202"/>
    </row>
    <row r="37" spans="1:11" ht="25.5">
      <c r="A37" s="573"/>
      <c r="B37" s="172" t="s">
        <v>136</v>
      </c>
      <c r="C37" s="171" t="s">
        <v>25</v>
      </c>
      <c r="D37" s="171" t="s">
        <v>137</v>
      </c>
      <c r="E37" s="70" t="s">
        <v>179</v>
      </c>
      <c r="F37" s="76" t="b">
        <v>0</v>
      </c>
      <c r="G37" s="76" t="b">
        <v>0</v>
      </c>
      <c r="H37" s="298" t="s">
        <v>106</v>
      </c>
      <c r="I37" s="202"/>
    </row>
    <row r="38" spans="1:11" ht="25.5">
      <c r="A38" s="573"/>
      <c r="B38" s="172" t="s">
        <v>138</v>
      </c>
      <c r="C38" s="171" t="s">
        <v>25</v>
      </c>
      <c r="D38" s="171" t="s">
        <v>139</v>
      </c>
      <c r="E38" s="70" t="s">
        <v>290</v>
      </c>
      <c r="F38" s="76" t="b">
        <v>0</v>
      </c>
      <c r="G38" s="76" t="b">
        <v>0</v>
      </c>
      <c r="H38" s="298" t="s">
        <v>106</v>
      </c>
      <c r="I38" s="202"/>
    </row>
    <row r="39" spans="1:11" ht="25.5">
      <c r="A39" s="573"/>
      <c r="B39" s="172" t="s">
        <v>380</v>
      </c>
      <c r="C39" s="171" t="s">
        <v>25</v>
      </c>
      <c r="D39" s="171" t="s">
        <v>381</v>
      </c>
      <c r="E39" s="70" t="s">
        <v>252</v>
      </c>
      <c r="F39" s="76" t="b">
        <v>0</v>
      </c>
      <c r="G39" s="76" t="b">
        <v>0</v>
      </c>
      <c r="H39" s="298" t="s">
        <v>106</v>
      </c>
      <c r="I39" s="202"/>
    </row>
    <row r="40" spans="1:11" ht="25.5">
      <c r="A40" s="547"/>
      <c r="B40" s="328" t="s">
        <v>770</v>
      </c>
      <c r="C40" s="169" t="s">
        <v>25</v>
      </c>
      <c r="D40" s="169" t="s">
        <v>770</v>
      </c>
      <c r="E40" s="87" t="s">
        <v>771</v>
      </c>
      <c r="F40" s="316" t="b">
        <v>0</v>
      </c>
      <c r="G40" s="316" t="b">
        <v>0</v>
      </c>
      <c r="H40" s="298" t="s">
        <v>106</v>
      </c>
      <c r="I40" s="202"/>
      <c r="K40" s="327"/>
    </row>
    <row r="41" spans="1:11" ht="63.75">
      <c r="A41" s="581" t="s">
        <v>772</v>
      </c>
      <c r="B41" s="329" t="s">
        <v>773</v>
      </c>
      <c r="C41" s="330" t="s">
        <v>774</v>
      </c>
      <c r="D41" s="331" t="s">
        <v>775</v>
      </c>
      <c r="E41" s="112" t="s">
        <v>378</v>
      </c>
      <c r="F41" s="176" t="b">
        <v>0</v>
      </c>
      <c r="G41" s="177" t="s">
        <v>151</v>
      </c>
      <c r="H41" s="370" t="s">
        <v>776</v>
      </c>
      <c r="I41" s="333"/>
      <c r="K41" s="333"/>
    </row>
    <row r="42" spans="1:11" ht="76.5">
      <c r="A42" s="557"/>
      <c r="B42" s="329" t="s">
        <v>777</v>
      </c>
      <c r="C42" s="330" t="s">
        <v>77</v>
      </c>
      <c r="D42" s="334" t="s">
        <v>778</v>
      </c>
      <c r="E42" s="112" t="s">
        <v>160</v>
      </c>
      <c r="F42" s="176" t="b">
        <v>1</v>
      </c>
      <c r="G42" s="177" t="s">
        <v>151</v>
      </c>
      <c r="H42" s="370" t="s">
        <v>779</v>
      </c>
      <c r="I42" s="335" t="s">
        <v>914</v>
      </c>
      <c r="K42" s="336"/>
    </row>
    <row r="43" spans="1:11" ht="12.75">
      <c r="A43" s="557"/>
      <c r="B43" s="173" t="s">
        <v>780</v>
      </c>
      <c r="C43" s="337" t="s">
        <v>77</v>
      </c>
      <c r="D43" s="338" t="s">
        <v>781</v>
      </c>
      <c r="E43" s="112" t="s">
        <v>341</v>
      </c>
      <c r="F43" s="176" t="b">
        <v>0</v>
      </c>
      <c r="G43" s="177" t="s">
        <v>151</v>
      </c>
      <c r="H43" s="346" t="s">
        <v>24</v>
      </c>
      <c r="I43" s="340"/>
      <c r="K43" s="340"/>
    </row>
    <row r="44" spans="1:11" ht="63.75">
      <c r="A44" s="557"/>
      <c r="B44" s="173" t="s">
        <v>782</v>
      </c>
      <c r="C44" s="337" t="s">
        <v>783</v>
      </c>
      <c r="D44" s="338" t="s">
        <v>782</v>
      </c>
      <c r="E44" s="112" t="s">
        <v>185</v>
      </c>
      <c r="F44" s="176" t="b">
        <v>1</v>
      </c>
      <c r="G44" s="177" t="s">
        <v>151</v>
      </c>
      <c r="H44" s="370" t="s">
        <v>784</v>
      </c>
      <c r="I44" s="364" t="s">
        <v>915</v>
      </c>
      <c r="K44" s="341"/>
    </row>
    <row r="45" spans="1:11" ht="12.75">
      <c r="A45" s="557"/>
      <c r="B45" s="173" t="s">
        <v>785</v>
      </c>
      <c r="C45" s="337" t="s">
        <v>783</v>
      </c>
      <c r="D45" s="342" t="s">
        <v>785</v>
      </c>
      <c r="E45" s="112" t="s">
        <v>37</v>
      </c>
      <c r="F45" s="176" t="b">
        <v>0</v>
      </c>
      <c r="G45" s="177" t="s">
        <v>151</v>
      </c>
      <c r="H45" s="346" t="s">
        <v>151</v>
      </c>
      <c r="I45" s="343"/>
    </row>
    <row r="46" spans="1:11" ht="12.75">
      <c r="A46" s="557"/>
      <c r="B46" s="173" t="s">
        <v>786</v>
      </c>
      <c r="C46" s="337" t="s">
        <v>77</v>
      </c>
      <c r="D46" s="338" t="s">
        <v>787</v>
      </c>
      <c r="E46" s="112" t="s">
        <v>341</v>
      </c>
      <c r="F46" s="176" t="b">
        <v>0</v>
      </c>
      <c r="G46" s="177" t="s">
        <v>151</v>
      </c>
      <c r="H46" s="371" t="s">
        <v>788</v>
      </c>
      <c r="I46" s="345"/>
      <c r="K46" s="345"/>
    </row>
    <row r="47" spans="1:11" ht="12.75">
      <c r="A47" s="557"/>
      <c r="B47" s="173" t="s">
        <v>789</v>
      </c>
      <c r="C47" s="337" t="s">
        <v>77</v>
      </c>
      <c r="D47" s="338" t="s">
        <v>790</v>
      </c>
      <c r="E47" s="112" t="s">
        <v>157</v>
      </c>
      <c r="F47" s="176" t="b">
        <v>0</v>
      </c>
      <c r="G47" s="177" t="s">
        <v>151</v>
      </c>
      <c r="H47" s="346" t="s">
        <v>791</v>
      </c>
      <c r="I47" s="347"/>
      <c r="K47" s="347"/>
    </row>
    <row r="48" spans="1:11" ht="12.75">
      <c r="A48" s="557"/>
      <c r="B48" s="173" t="s">
        <v>792</v>
      </c>
      <c r="C48" s="337" t="s">
        <v>77</v>
      </c>
      <c r="D48" s="338" t="s">
        <v>793</v>
      </c>
      <c r="E48" s="112" t="s">
        <v>341</v>
      </c>
      <c r="F48" s="176" t="b">
        <v>0</v>
      </c>
      <c r="G48" s="177" t="s">
        <v>151</v>
      </c>
      <c r="H48" s="346" t="s">
        <v>794</v>
      </c>
      <c r="I48" s="345"/>
      <c r="K48" s="345"/>
    </row>
    <row r="49" spans="1:11" ht="12.75">
      <c r="A49" s="557"/>
      <c r="B49" s="173" t="s">
        <v>795</v>
      </c>
      <c r="C49" s="337" t="s">
        <v>77</v>
      </c>
      <c r="D49" s="338" t="s">
        <v>796</v>
      </c>
      <c r="E49" s="112" t="s">
        <v>157</v>
      </c>
      <c r="F49" s="176" t="b">
        <v>0</v>
      </c>
      <c r="G49" s="177" t="s">
        <v>151</v>
      </c>
      <c r="H49" s="346" t="s">
        <v>797</v>
      </c>
      <c r="I49" s="345"/>
      <c r="K49" s="345"/>
    </row>
    <row r="50" spans="1:11" ht="12.75">
      <c r="A50" s="557"/>
      <c r="B50" s="173" t="s">
        <v>798</v>
      </c>
      <c r="C50" s="337" t="s">
        <v>77</v>
      </c>
      <c r="D50" s="338" t="s">
        <v>799</v>
      </c>
      <c r="E50" s="112" t="s">
        <v>157</v>
      </c>
      <c r="F50" s="176" t="b">
        <v>0</v>
      </c>
      <c r="G50" s="177" t="s">
        <v>151</v>
      </c>
      <c r="H50" s="346" t="s">
        <v>800</v>
      </c>
      <c r="I50" s="347"/>
      <c r="K50" s="121"/>
    </row>
    <row r="51" spans="1:11" ht="63.75">
      <c r="A51" s="557"/>
      <c r="B51" s="173" t="s">
        <v>148</v>
      </c>
      <c r="C51" s="174" t="s">
        <v>149</v>
      </c>
      <c r="D51" s="348" t="s">
        <v>148</v>
      </c>
      <c r="E51" s="112" t="s">
        <v>384</v>
      </c>
      <c r="F51" s="176" t="b">
        <v>0</v>
      </c>
      <c r="G51" s="177" t="s">
        <v>151</v>
      </c>
      <c r="H51" s="299" t="s">
        <v>513</v>
      </c>
      <c r="I51" s="349"/>
    </row>
    <row r="52" spans="1:11" ht="12.75">
      <c r="A52" s="557"/>
      <c r="B52" s="173" t="s">
        <v>801</v>
      </c>
      <c r="C52" s="174" t="s">
        <v>802</v>
      </c>
      <c r="D52" s="348" t="s">
        <v>801</v>
      </c>
      <c r="E52" s="112" t="s">
        <v>803</v>
      </c>
      <c r="F52" s="176" t="b">
        <v>0</v>
      </c>
      <c r="G52" s="177" t="s">
        <v>151</v>
      </c>
      <c r="H52" s="317" t="s">
        <v>804</v>
      </c>
      <c r="I52" s="349"/>
    </row>
    <row r="53" spans="1:11" ht="12.75">
      <c r="A53" s="561"/>
      <c r="B53" s="173" t="s">
        <v>805</v>
      </c>
      <c r="C53" s="174" t="s">
        <v>149</v>
      </c>
      <c r="D53" s="348" t="s">
        <v>805</v>
      </c>
      <c r="E53" s="112" t="s">
        <v>806</v>
      </c>
      <c r="F53" s="176" t="b">
        <v>0</v>
      </c>
      <c r="G53" s="177" t="s">
        <v>151</v>
      </c>
      <c r="H53" s="317" t="s">
        <v>804</v>
      </c>
      <c r="I53" s="349"/>
    </row>
    <row r="54" spans="1:11" ht="12.75">
      <c r="A54" s="228"/>
      <c r="B54" s="4"/>
      <c r="E54" s="265"/>
      <c r="F54" s="266"/>
      <c r="G54" s="266"/>
      <c r="H54" s="305"/>
      <c r="I54" s="268"/>
      <c r="K54" s="241"/>
    </row>
    <row r="55" spans="1:11" ht="12.75">
      <c r="A55" s="582" t="s">
        <v>853</v>
      </c>
      <c r="B55" s="358" t="s">
        <v>854</v>
      </c>
      <c r="C55" s="372" t="s">
        <v>916</v>
      </c>
      <c r="D55" s="244"/>
      <c r="E55" s="256"/>
      <c r="F55" s="271"/>
      <c r="G55" s="271"/>
      <c r="H55" s="305"/>
      <c r="I55" s="268"/>
      <c r="K55" s="241"/>
    </row>
    <row r="56" spans="1:11" ht="12.75">
      <c r="A56" s="583"/>
      <c r="B56" s="229" t="s">
        <v>30</v>
      </c>
      <c r="C56" s="360"/>
      <c r="E56" s="265"/>
      <c r="F56" s="271"/>
      <c r="G56" s="271"/>
      <c r="H56" s="305"/>
      <c r="I56" s="268"/>
      <c r="K56" s="241"/>
    </row>
    <row r="57" spans="1:11" ht="12.75">
      <c r="A57" s="583"/>
      <c r="B57" s="229" t="s">
        <v>35</v>
      </c>
      <c r="C57" s="361"/>
      <c r="G57" s="271"/>
      <c r="H57" s="305"/>
      <c r="I57" s="268"/>
      <c r="K57" s="241"/>
    </row>
    <row r="58" spans="1:11" ht="12.75">
      <c r="A58" s="583"/>
      <c r="B58" s="229" t="s">
        <v>857</v>
      </c>
      <c r="C58" s="361"/>
      <c r="G58" s="271"/>
      <c r="H58" s="305"/>
      <c r="I58" s="268"/>
      <c r="K58" s="241"/>
    </row>
    <row r="59" spans="1:11" ht="12.75">
      <c r="A59" s="362"/>
      <c r="B59" s="7" t="s">
        <v>858</v>
      </c>
      <c r="C59" s="361"/>
      <c r="G59" s="271"/>
      <c r="H59" s="305"/>
      <c r="I59" s="268"/>
      <c r="K59" s="241"/>
    </row>
    <row r="60" spans="1:11" ht="12.75">
      <c r="A60" s="362"/>
      <c r="B60" s="7" t="s">
        <v>859</v>
      </c>
      <c r="C60" s="361"/>
      <c r="G60" s="271"/>
      <c r="H60" s="305"/>
      <c r="I60" s="268"/>
      <c r="K60" s="241"/>
    </row>
    <row r="61" spans="1:11" ht="12.75">
      <c r="A61" s="362"/>
      <c r="B61" s="7" t="s">
        <v>860</v>
      </c>
      <c r="C61" s="361"/>
      <c r="G61" s="271"/>
      <c r="H61" s="305"/>
      <c r="I61" s="268"/>
      <c r="K61" s="241"/>
    </row>
    <row r="62" spans="1:11" ht="12.75">
      <c r="A62" s="362"/>
      <c r="B62" s="7" t="s">
        <v>861</v>
      </c>
      <c r="C62" s="361"/>
      <c r="E62" s="265"/>
      <c r="F62" s="271"/>
      <c r="G62" s="271"/>
      <c r="H62" s="305"/>
      <c r="I62" s="268"/>
      <c r="K62" s="241"/>
    </row>
    <row r="63" spans="1:11" ht="12.75">
      <c r="A63" s="363"/>
      <c r="B63" s="237" t="s">
        <v>862</v>
      </c>
      <c r="C63" s="238"/>
      <c r="E63" s="265"/>
      <c r="F63" s="271"/>
      <c r="G63" s="271"/>
      <c r="H63" s="305"/>
      <c r="I63" s="268"/>
      <c r="K63" s="241"/>
    </row>
    <row r="64" spans="1:11" ht="12.75">
      <c r="A64" s="3"/>
      <c r="B64" s="4"/>
      <c r="C64" s="241"/>
      <c r="E64" s="265"/>
      <c r="F64" s="271"/>
      <c r="G64" s="271"/>
      <c r="H64" s="305"/>
      <c r="I64" s="268"/>
      <c r="K64" s="241"/>
    </row>
    <row r="65" spans="1:11" ht="12.75">
      <c r="A65" s="1"/>
      <c r="B65" s="244"/>
      <c r="E65" s="265"/>
      <c r="F65" s="271"/>
      <c r="G65" s="271"/>
      <c r="H65" s="305"/>
      <c r="I65" s="268"/>
      <c r="K65" s="241"/>
    </row>
    <row r="66" spans="1:11" ht="12.75">
      <c r="E66" s="265"/>
      <c r="F66" s="271"/>
      <c r="G66" s="271"/>
      <c r="H66" s="305"/>
      <c r="I66" s="268"/>
      <c r="K66" s="241"/>
    </row>
    <row r="67" spans="1:11" ht="12.75">
      <c r="A67" s="247" t="s">
        <v>616</v>
      </c>
      <c r="B67" s="248" t="s">
        <v>617</v>
      </c>
      <c r="C67" s="249"/>
      <c r="E67" s="265"/>
      <c r="F67" s="271"/>
      <c r="G67" s="271"/>
      <c r="H67" s="305"/>
      <c r="I67" s="268"/>
      <c r="K67" s="241"/>
    </row>
    <row r="68" spans="1:11" ht="12.75">
      <c r="A68" s="250"/>
      <c r="B68" s="251" t="s">
        <v>618</v>
      </c>
      <c r="C68" s="252"/>
      <c r="D68" s="252"/>
      <c r="E68" s="280"/>
      <c r="F68" s="271"/>
      <c r="G68" s="271"/>
      <c r="H68" s="305"/>
      <c r="I68" s="268"/>
      <c r="K68" s="241"/>
    </row>
    <row r="69" spans="1:11" ht="12.75">
      <c r="A69" s="250"/>
      <c r="B69" s="256" t="s">
        <v>619</v>
      </c>
      <c r="C69" s="257"/>
      <c r="E69" s="265"/>
      <c r="F69" s="271"/>
      <c r="G69" s="271"/>
      <c r="H69" s="305"/>
      <c r="I69" s="268"/>
      <c r="K69" s="241"/>
    </row>
    <row r="70" spans="1:11" ht="12.75">
      <c r="A70" s="250"/>
      <c r="B70" s="256" t="s">
        <v>620</v>
      </c>
      <c r="C70" s="257"/>
      <c r="E70" s="265"/>
      <c r="F70" s="271"/>
      <c r="G70" s="271"/>
      <c r="H70" s="305"/>
      <c r="I70" s="268"/>
      <c r="K70" s="241"/>
    </row>
    <row r="71" spans="1:11" ht="12.75">
      <c r="A71" s="259"/>
      <c r="B71" s="260" t="s">
        <v>621</v>
      </c>
      <c r="C71" s="261"/>
      <c r="E71" s="265"/>
      <c r="F71" s="271"/>
      <c r="G71" s="271"/>
      <c r="H71" s="305"/>
      <c r="I71" s="268"/>
      <c r="K71" s="241"/>
    </row>
    <row r="72" spans="1:11" ht="12.75">
      <c r="A72" s="3"/>
      <c r="B72" s="4"/>
      <c r="E72" s="265"/>
      <c r="F72" s="271"/>
      <c r="G72" s="271"/>
      <c r="H72" s="305"/>
      <c r="I72" s="268"/>
      <c r="K72" s="241"/>
    </row>
    <row r="73" spans="1:11" ht="12.75">
      <c r="A73" s="3"/>
      <c r="B73" s="4"/>
      <c r="E73" s="265"/>
      <c r="F73" s="271"/>
      <c r="G73" s="271"/>
      <c r="H73" s="305"/>
      <c r="I73" s="268"/>
      <c r="K73" s="241"/>
    </row>
    <row r="74" spans="1:11" ht="12.75">
      <c r="A74" s="3"/>
      <c r="B74" s="4"/>
      <c r="E74" s="265"/>
      <c r="F74" s="271"/>
      <c r="G74" s="271"/>
      <c r="H74" s="305"/>
      <c r="I74" s="268"/>
      <c r="K74" s="241"/>
    </row>
    <row r="75" spans="1:11" ht="12.75">
      <c r="A75" s="3"/>
      <c r="B75" s="4"/>
      <c r="E75" s="265"/>
      <c r="F75" s="271"/>
      <c r="G75" s="271"/>
      <c r="H75" s="305"/>
      <c r="I75" s="268"/>
      <c r="K75" s="241"/>
    </row>
    <row r="76" spans="1:11" ht="12.75">
      <c r="A76" s="3"/>
      <c r="B76" s="4"/>
      <c r="E76" s="265"/>
      <c r="F76" s="271"/>
      <c r="G76" s="271"/>
      <c r="H76" s="305"/>
      <c r="I76" s="268"/>
      <c r="K76" s="241"/>
    </row>
    <row r="77" spans="1:11" ht="12.75">
      <c r="A77" s="3"/>
      <c r="B77" s="4"/>
      <c r="E77" s="265"/>
      <c r="F77" s="271"/>
      <c r="G77" s="271"/>
      <c r="H77" s="305"/>
      <c r="I77" s="268"/>
      <c r="K77" s="241"/>
    </row>
    <row r="78" spans="1:11" ht="12.75">
      <c r="A78" s="3"/>
      <c r="B78" s="4"/>
      <c r="E78" s="265"/>
      <c r="F78" s="271"/>
      <c r="G78" s="271"/>
      <c r="H78" s="305"/>
      <c r="I78" s="268"/>
      <c r="K78" s="241"/>
    </row>
    <row r="79" spans="1:11" ht="12.75">
      <c r="A79" s="3"/>
      <c r="B79" s="4"/>
      <c r="E79" s="265"/>
      <c r="F79" s="271"/>
      <c r="G79" s="271"/>
      <c r="H79" s="305"/>
      <c r="I79" s="268"/>
      <c r="K79" s="241"/>
    </row>
    <row r="80" spans="1:11" ht="12.75">
      <c r="A80" s="3"/>
      <c r="B80" s="4"/>
      <c r="E80" s="265"/>
      <c r="F80" s="271"/>
      <c r="G80" s="271"/>
      <c r="H80" s="305"/>
      <c r="I80" s="268"/>
      <c r="K80" s="241"/>
    </row>
    <row r="81" spans="1:11" ht="12.75">
      <c r="A81" s="3"/>
      <c r="B81" s="4"/>
      <c r="E81" s="265"/>
      <c r="F81" s="271"/>
      <c r="G81" s="271"/>
      <c r="H81" s="305"/>
      <c r="I81" s="268"/>
      <c r="K81" s="241"/>
    </row>
    <row r="82" spans="1:11" ht="12.75">
      <c r="A82" s="3"/>
      <c r="B82" s="4"/>
      <c r="E82" s="265"/>
      <c r="F82" s="271"/>
      <c r="G82" s="271"/>
      <c r="H82" s="305"/>
      <c r="I82" s="268"/>
      <c r="K82" s="241"/>
    </row>
    <row r="83" spans="1:11" ht="12.75">
      <c r="A83" s="3"/>
      <c r="B83" s="4"/>
      <c r="E83" s="265"/>
      <c r="F83" s="271"/>
      <c r="G83" s="271"/>
      <c r="H83" s="305"/>
      <c r="I83" s="268"/>
      <c r="K83" s="241"/>
    </row>
    <row r="84" spans="1:11" ht="12.75">
      <c r="A84" s="3"/>
      <c r="B84" s="4"/>
      <c r="E84" s="265"/>
      <c r="F84" s="271"/>
      <c r="G84" s="271"/>
      <c r="H84" s="305"/>
      <c r="I84" s="268"/>
      <c r="K84" s="241"/>
    </row>
    <row r="85" spans="1:11" ht="12.75">
      <c r="A85" s="3"/>
      <c r="B85" s="4"/>
      <c r="E85" s="265"/>
      <c r="F85" s="271"/>
      <c r="G85" s="271"/>
      <c r="H85" s="305"/>
      <c r="I85" s="268"/>
      <c r="K85" s="241"/>
    </row>
    <row r="86" spans="1:11" ht="12.75">
      <c r="A86" s="3"/>
      <c r="B86" s="4"/>
      <c r="E86" s="265"/>
      <c r="F86" s="271"/>
      <c r="G86" s="271"/>
      <c r="H86" s="305"/>
      <c r="I86" s="268"/>
      <c r="K86" s="241"/>
    </row>
    <row r="87" spans="1:11" ht="12.75">
      <c r="A87" s="3"/>
      <c r="B87" s="4"/>
      <c r="E87" s="265"/>
      <c r="F87" s="271"/>
      <c r="G87" s="271"/>
      <c r="H87" s="305"/>
      <c r="I87" s="268"/>
      <c r="K87" s="241"/>
    </row>
    <row r="88" spans="1:11" ht="12.75">
      <c r="A88" s="3"/>
      <c r="B88" s="4"/>
      <c r="E88" s="265"/>
      <c r="F88" s="271"/>
      <c r="G88" s="271"/>
      <c r="H88" s="305"/>
      <c r="I88" s="268"/>
      <c r="K88" s="241"/>
    </row>
    <row r="89" spans="1:11" ht="12.75">
      <c r="A89" s="3"/>
      <c r="B89" s="4"/>
      <c r="E89" s="265"/>
      <c r="F89" s="271"/>
      <c r="G89" s="271"/>
      <c r="H89" s="305"/>
      <c r="I89" s="268"/>
      <c r="K89" s="241"/>
    </row>
    <row r="90" spans="1:11" ht="12.75">
      <c r="A90" s="3"/>
      <c r="B90" s="4"/>
      <c r="E90" s="265"/>
      <c r="F90" s="271"/>
      <c r="G90" s="271"/>
      <c r="H90" s="305"/>
      <c r="I90" s="268"/>
      <c r="K90" s="241"/>
    </row>
    <row r="91" spans="1:11" ht="12.75">
      <c r="A91" s="3"/>
      <c r="B91" s="4"/>
      <c r="E91" s="265"/>
      <c r="F91" s="271"/>
      <c r="G91" s="271"/>
      <c r="H91" s="305"/>
      <c r="I91" s="268"/>
      <c r="K91" s="241"/>
    </row>
    <row r="92" spans="1:11" ht="12.75">
      <c r="A92" s="3"/>
      <c r="B92" s="4"/>
      <c r="E92" s="265"/>
      <c r="F92" s="271"/>
      <c r="G92" s="271"/>
      <c r="H92" s="305"/>
      <c r="I92" s="268"/>
      <c r="K92" s="241"/>
    </row>
    <row r="93" spans="1:11" ht="12.75">
      <c r="A93" s="3"/>
      <c r="B93" s="4"/>
      <c r="E93" s="265"/>
      <c r="F93" s="271"/>
      <c r="G93" s="271"/>
      <c r="H93" s="305"/>
      <c r="I93" s="268"/>
      <c r="K93" s="241"/>
    </row>
    <row r="94" spans="1:11" ht="12.75">
      <c r="A94" s="3"/>
      <c r="B94" s="4"/>
      <c r="E94" s="265"/>
      <c r="F94" s="271"/>
      <c r="G94" s="271"/>
      <c r="H94" s="305"/>
      <c r="I94" s="268"/>
      <c r="K94" s="241"/>
    </row>
    <row r="95" spans="1:11" ht="12.75">
      <c r="A95" s="3"/>
      <c r="B95" s="4"/>
      <c r="E95" s="265"/>
      <c r="F95" s="271"/>
      <c r="G95" s="271"/>
      <c r="H95" s="305"/>
      <c r="I95" s="268"/>
      <c r="K95" s="241"/>
    </row>
    <row r="96" spans="1:11" ht="12.75">
      <c r="A96" s="3"/>
      <c r="B96" s="4"/>
      <c r="E96" s="265"/>
      <c r="F96" s="271"/>
      <c r="G96" s="271"/>
      <c r="H96" s="305"/>
      <c r="I96" s="268"/>
      <c r="K96" s="241"/>
    </row>
    <row r="97" spans="1:11" ht="12.75">
      <c r="A97" s="3"/>
      <c r="B97" s="4"/>
      <c r="E97" s="265"/>
      <c r="F97" s="271"/>
      <c r="G97" s="271"/>
      <c r="H97" s="305"/>
      <c r="I97" s="268"/>
      <c r="K97" s="241"/>
    </row>
    <row r="98" spans="1:11" ht="12.75">
      <c r="A98" s="3"/>
      <c r="B98" s="4"/>
      <c r="E98" s="265"/>
      <c r="F98" s="271"/>
      <c r="G98" s="271"/>
      <c r="H98" s="305"/>
      <c r="I98" s="268"/>
      <c r="K98" s="241"/>
    </row>
    <row r="99" spans="1:11" ht="12.75">
      <c r="A99" s="3"/>
      <c r="B99" s="4"/>
      <c r="E99" s="265"/>
      <c r="F99" s="271"/>
      <c r="G99" s="271"/>
      <c r="H99" s="305"/>
      <c r="I99" s="268"/>
      <c r="K99" s="241"/>
    </row>
    <row r="100" spans="1:11" ht="12.75">
      <c r="A100" s="3"/>
      <c r="B100" s="4"/>
      <c r="E100" s="265"/>
      <c r="F100" s="271"/>
      <c r="G100" s="271"/>
      <c r="H100" s="305"/>
      <c r="I100" s="268"/>
      <c r="K100" s="241"/>
    </row>
    <row r="101" spans="1:11" ht="12.75">
      <c r="A101" s="3"/>
      <c r="B101" s="4"/>
      <c r="E101" s="265"/>
      <c r="F101" s="271"/>
      <c r="G101" s="271"/>
      <c r="H101" s="305"/>
      <c r="I101" s="268"/>
      <c r="K101" s="241"/>
    </row>
    <row r="102" spans="1:11" ht="12.75">
      <c r="A102" s="3"/>
      <c r="B102" s="4"/>
      <c r="E102" s="265"/>
      <c r="F102" s="271"/>
      <c r="G102" s="271"/>
      <c r="H102" s="305"/>
      <c r="I102" s="268"/>
      <c r="K102" s="241"/>
    </row>
    <row r="103" spans="1:11" ht="12.75">
      <c r="A103" s="3"/>
      <c r="B103" s="4"/>
      <c r="E103" s="265"/>
      <c r="F103" s="271"/>
      <c r="G103" s="271"/>
      <c r="H103" s="305"/>
      <c r="I103" s="268"/>
      <c r="K103" s="241"/>
    </row>
    <row r="104" spans="1:11" ht="12.75">
      <c r="A104" s="3"/>
      <c r="B104" s="4"/>
      <c r="E104" s="265"/>
      <c r="F104" s="271"/>
      <c r="G104" s="271"/>
      <c r="H104" s="305"/>
      <c r="I104" s="268"/>
      <c r="K104" s="241"/>
    </row>
    <row r="105" spans="1:11" ht="12.75">
      <c r="A105" s="3"/>
      <c r="B105" s="4"/>
      <c r="E105" s="265"/>
      <c r="F105" s="271"/>
      <c r="G105" s="271"/>
      <c r="H105" s="305"/>
      <c r="I105" s="268"/>
      <c r="K105" s="241"/>
    </row>
    <row r="106" spans="1:11" ht="12.75">
      <c r="A106" s="3"/>
      <c r="B106" s="4"/>
      <c r="E106" s="265"/>
      <c r="F106" s="271"/>
      <c r="G106" s="271"/>
      <c r="H106" s="305"/>
      <c r="I106" s="268"/>
      <c r="K106" s="241"/>
    </row>
    <row r="107" spans="1:11" ht="12.75">
      <c r="A107" s="3"/>
      <c r="B107" s="4"/>
      <c r="E107" s="265"/>
      <c r="F107" s="271"/>
      <c r="G107" s="271"/>
      <c r="H107" s="305"/>
      <c r="I107" s="268"/>
      <c r="K107" s="241"/>
    </row>
    <row r="108" spans="1:11" ht="12.75">
      <c r="A108" s="3"/>
      <c r="B108" s="4"/>
      <c r="E108" s="265"/>
      <c r="F108" s="271"/>
      <c r="G108" s="271"/>
      <c r="H108" s="305"/>
      <c r="I108" s="268"/>
      <c r="K108" s="241"/>
    </row>
    <row r="109" spans="1:11" ht="12.75">
      <c r="A109" s="3"/>
      <c r="B109" s="4"/>
      <c r="E109" s="265"/>
      <c r="F109" s="271"/>
      <c r="G109" s="271"/>
      <c r="H109" s="305"/>
      <c r="I109" s="268"/>
      <c r="K109" s="241"/>
    </row>
    <row r="110" spans="1:11" ht="12.75">
      <c r="A110" s="3"/>
      <c r="B110" s="4"/>
      <c r="E110" s="265"/>
      <c r="F110" s="271"/>
      <c r="G110" s="271"/>
      <c r="H110" s="305"/>
      <c r="I110" s="268"/>
      <c r="K110" s="241"/>
    </row>
    <row r="111" spans="1:11" ht="12.75">
      <c r="A111" s="3"/>
      <c r="B111" s="4"/>
      <c r="E111" s="265"/>
      <c r="F111" s="271"/>
      <c r="G111" s="271"/>
      <c r="H111" s="305"/>
      <c r="I111" s="268"/>
      <c r="K111" s="241"/>
    </row>
    <row r="112" spans="1:11" ht="12.75">
      <c r="A112" s="3"/>
      <c r="B112" s="4"/>
      <c r="E112" s="265"/>
      <c r="F112" s="271"/>
      <c r="G112" s="271"/>
      <c r="H112" s="305"/>
      <c r="I112" s="268"/>
      <c r="K112" s="241"/>
    </row>
    <row r="113" spans="1:11" ht="12.75">
      <c r="A113" s="3"/>
      <c r="B113" s="4"/>
      <c r="E113" s="265"/>
      <c r="F113" s="271"/>
      <c r="G113" s="271"/>
      <c r="H113" s="305"/>
      <c r="I113" s="268"/>
      <c r="K113" s="241"/>
    </row>
    <row r="114" spans="1:11" ht="12.75">
      <c r="A114" s="3"/>
      <c r="B114" s="4"/>
      <c r="E114" s="265"/>
      <c r="F114" s="271"/>
      <c r="G114" s="271"/>
      <c r="H114" s="305"/>
      <c r="I114" s="268"/>
      <c r="K114" s="241"/>
    </row>
    <row r="115" spans="1:11" ht="12.75">
      <c r="A115" s="3"/>
      <c r="B115" s="4"/>
      <c r="E115" s="265"/>
      <c r="F115" s="271"/>
      <c r="G115" s="271"/>
      <c r="H115" s="305"/>
      <c r="I115" s="268"/>
      <c r="K115" s="241"/>
    </row>
    <row r="116" spans="1:11" ht="12.75">
      <c r="A116" s="3"/>
      <c r="B116" s="4"/>
      <c r="E116" s="265"/>
      <c r="F116" s="271"/>
      <c r="G116" s="271"/>
      <c r="H116" s="305"/>
      <c r="I116" s="268"/>
      <c r="K116" s="241"/>
    </row>
    <row r="117" spans="1:11" ht="12.75">
      <c r="A117" s="3"/>
      <c r="B117" s="4"/>
      <c r="E117" s="265"/>
      <c r="F117" s="271"/>
      <c r="G117" s="271"/>
      <c r="H117" s="305"/>
      <c r="I117" s="268"/>
      <c r="K117" s="241"/>
    </row>
    <row r="118" spans="1:11" ht="12.75">
      <c r="A118" s="3"/>
      <c r="B118" s="4"/>
      <c r="E118" s="265"/>
      <c r="F118" s="271"/>
      <c r="G118" s="271"/>
      <c r="H118" s="305"/>
      <c r="I118" s="268"/>
      <c r="K118" s="241"/>
    </row>
    <row r="119" spans="1:11" ht="12.75">
      <c r="A119" s="3"/>
      <c r="B119" s="4"/>
      <c r="E119" s="265"/>
      <c r="F119" s="271"/>
      <c r="G119" s="271"/>
      <c r="H119" s="305"/>
      <c r="I119" s="268"/>
      <c r="K119" s="241"/>
    </row>
    <row r="120" spans="1:11" ht="12.75">
      <c r="A120" s="3"/>
      <c r="B120" s="4"/>
      <c r="E120" s="265"/>
      <c r="F120" s="271"/>
      <c r="G120" s="271"/>
      <c r="H120" s="305"/>
      <c r="I120" s="268"/>
      <c r="K120" s="241"/>
    </row>
    <row r="121" spans="1:11" ht="12.75">
      <c r="A121" s="3"/>
      <c r="B121" s="4"/>
      <c r="E121" s="265"/>
      <c r="F121" s="271"/>
      <c r="G121" s="271"/>
      <c r="H121" s="305"/>
      <c r="I121" s="268"/>
      <c r="K121" s="241"/>
    </row>
    <row r="122" spans="1:11" ht="12.75">
      <c r="A122" s="3"/>
      <c r="B122" s="4"/>
      <c r="E122" s="265"/>
      <c r="F122" s="271"/>
      <c r="G122" s="271"/>
      <c r="H122" s="305"/>
      <c r="I122" s="268"/>
      <c r="K122" s="241"/>
    </row>
    <row r="123" spans="1:11" ht="12.75">
      <c r="A123" s="3"/>
      <c r="B123" s="4"/>
      <c r="E123" s="265"/>
      <c r="F123" s="286"/>
      <c r="G123" s="287"/>
      <c r="H123" s="305"/>
      <c r="I123" s="268"/>
      <c r="K123" s="241"/>
    </row>
    <row r="124" spans="1:11" ht="12.75">
      <c r="A124" s="3"/>
      <c r="B124" s="4"/>
      <c r="E124" s="265"/>
      <c r="F124" s="288"/>
      <c r="G124" s="287"/>
      <c r="H124" s="305"/>
      <c r="I124" s="268"/>
      <c r="K124" s="241"/>
    </row>
    <row r="125" spans="1:11" ht="12.75">
      <c r="A125" s="3"/>
      <c r="B125" s="4"/>
      <c r="E125" s="265"/>
      <c r="F125" s="288"/>
      <c r="G125" s="287"/>
      <c r="H125" s="305"/>
      <c r="I125" s="268"/>
      <c r="K125" s="241"/>
    </row>
    <row r="126" spans="1:11" ht="12.75">
      <c r="A126" s="3"/>
      <c r="B126" s="4"/>
      <c r="E126" s="265"/>
      <c r="F126" s="288"/>
      <c r="G126" s="287"/>
      <c r="H126" s="305"/>
      <c r="I126" s="268"/>
      <c r="K126" s="241"/>
    </row>
    <row r="127" spans="1:11" ht="12.75">
      <c r="A127" s="3"/>
      <c r="B127" s="4"/>
      <c r="E127" s="265"/>
      <c r="F127" s="288"/>
      <c r="G127" s="287"/>
      <c r="H127" s="305"/>
      <c r="I127" s="268"/>
      <c r="K127" s="241"/>
    </row>
    <row r="128" spans="1:11" ht="12.75">
      <c r="A128" s="3"/>
      <c r="B128" s="4"/>
      <c r="E128" s="265"/>
      <c r="F128" s="288"/>
      <c r="G128" s="287"/>
      <c r="H128" s="305"/>
      <c r="I128" s="268"/>
      <c r="K128" s="241"/>
    </row>
    <row r="129" spans="1:11" ht="12.75">
      <c r="A129" s="3"/>
      <c r="B129" s="4"/>
      <c r="E129" s="265"/>
      <c r="F129" s="288"/>
      <c r="G129" s="287"/>
      <c r="H129" s="305"/>
      <c r="I129" s="268"/>
      <c r="K129" s="241"/>
    </row>
    <row r="130" spans="1:11" ht="12.75">
      <c r="A130" s="3"/>
      <c r="B130" s="4"/>
      <c r="E130" s="265"/>
      <c r="F130" s="288"/>
      <c r="G130" s="287"/>
      <c r="H130" s="305"/>
      <c r="I130" s="268"/>
      <c r="K130" s="241"/>
    </row>
    <row r="131" spans="1:11" ht="12.75">
      <c r="A131" s="3"/>
      <c r="B131" s="4"/>
      <c r="E131" s="265"/>
      <c r="F131" s="288"/>
      <c r="G131" s="287"/>
      <c r="H131" s="305"/>
      <c r="I131" s="268"/>
      <c r="K131" s="241"/>
    </row>
    <row r="132" spans="1:11" ht="12.75">
      <c r="A132" s="3"/>
      <c r="B132" s="4"/>
      <c r="E132" s="265"/>
      <c r="F132" s="288"/>
      <c r="G132" s="287"/>
      <c r="H132" s="305"/>
      <c r="I132" s="268"/>
      <c r="K132" s="241"/>
    </row>
    <row r="133" spans="1:11" ht="12.75">
      <c r="A133" s="3"/>
      <c r="B133" s="4"/>
      <c r="E133" s="265"/>
      <c r="F133" s="288"/>
      <c r="G133" s="287"/>
      <c r="H133" s="305"/>
      <c r="I133" s="268"/>
      <c r="K133" s="241"/>
    </row>
    <row r="134" spans="1:11" ht="12.75">
      <c r="A134" s="3"/>
      <c r="B134" s="4"/>
      <c r="E134" s="265"/>
      <c r="F134" s="288"/>
      <c r="G134" s="287"/>
      <c r="H134" s="305"/>
      <c r="I134" s="268"/>
      <c r="K134" s="241"/>
    </row>
    <row r="135" spans="1:11" ht="12.75">
      <c r="A135" s="3"/>
      <c r="B135" s="4"/>
      <c r="E135" s="265"/>
      <c r="F135" s="288"/>
      <c r="G135" s="287"/>
      <c r="H135" s="305"/>
      <c r="I135" s="268"/>
      <c r="K135" s="241"/>
    </row>
    <row r="136" spans="1:11" ht="12.75">
      <c r="A136" s="3"/>
      <c r="B136" s="4"/>
      <c r="E136" s="265"/>
      <c r="F136" s="288"/>
      <c r="G136" s="287"/>
      <c r="H136" s="305"/>
      <c r="I136" s="268"/>
      <c r="K136" s="241"/>
    </row>
    <row r="137" spans="1:11" ht="12.75">
      <c r="A137" s="3"/>
      <c r="B137" s="4"/>
      <c r="E137" s="265"/>
      <c r="F137" s="288"/>
      <c r="G137" s="287"/>
      <c r="H137" s="305"/>
      <c r="I137" s="268"/>
      <c r="K137" s="241"/>
    </row>
    <row r="138" spans="1:11" ht="12.75">
      <c r="A138" s="3"/>
      <c r="B138" s="4"/>
      <c r="E138" s="265"/>
      <c r="F138" s="288"/>
      <c r="G138" s="287"/>
      <c r="H138" s="305"/>
      <c r="I138" s="268"/>
      <c r="K138" s="241"/>
    </row>
    <row r="139" spans="1:11" ht="12.75">
      <c r="A139" s="3"/>
      <c r="B139" s="4"/>
      <c r="E139" s="265"/>
      <c r="F139" s="288"/>
      <c r="G139" s="287"/>
      <c r="H139" s="305"/>
      <c r="I139" s="268"/>
      <c r="K139" s="241"/>
    </row>
    <row r="140" spans="1:11" ht="12.75">
      <c r="A140" s="3"/>
      <c r="B140" s="4"/>
      <c r="E140" s="265"/>
      <c r="F140" s="288"/>
      <c r="G140" s="287"/>
      <c r="H140" s="305"/>
      <c r="I140" s="268"/>
      <c r="K140" s="241"/>
    </row>
    <row r="141" spans="1:11" ht="12.75">
      <c r="A141" s="3"/>
      <c r="B141" s="4"/>
      <c r="E141" s="265"/>
      <c r="F141" s="288"/>
      <c r="G141" s="287"/>
      <c r="H141" s="305"/>
      <c r="I141" s="268"/>
      <c r="K141" s="241"/>
    </row>
    <row r="142" spans="1:11" ht="12.75">
      <c r="A142" s="3"/>
      <c r="B142" s="4"/>
      <c r="E142" s="265"/>
      <c r="F142" s="288"/>
      <c r="G142" s="287"/>
      <c r="H142" s="305"/>
      <c r="I142" s="268"/>
      <c r="K142" s="241"/>
    </row>
    <row r="143" spans="1:11" ht="12.75">
      <c r="A143" s="3"/>
      <c r="B143" s="4"/>
      <c r="E143" s="265"/>
      <c r="F143" s="288"/>
      <c r="G143" s="287"/>
      <c r="H143" s="305"/>
      <c r="I143" s="268"/>
      <c r="K143" s="241"/>
    </row>
    <row r="144" spans="1:11" ht="12.75">
      <c r="A144" s="3"/>
      <c r="B144" s="4"/>
      <c r="E144" s="265"/>
      <c r="F144" s="288"/>
      <c r="G144" s="287"/>
      <c r="H144" s="305"/>
      <c r="I144" s="268"/>
      <c r="K144" s="241"/>
    </row>
    <row r="145" spans="1:11" ht="12.75">
      <c r="A145" s="3"/>
      <c r="B145" s="4"/>
      <c r="E145" s="265"/>
      <c r="F145" s="288"/>
      <c r="G145" s="287"/>
      <c r="H145" s="305"/>
      <c r="I145" s="268"/>
      <c r="K145" s="241"/>
    </row>
    <row r="146" spans="1:11" ht="12.75">
      <c r="A146" s="3"/>
      <c r="B146" s="4"/>
      <c r="E146" s="265"/>
      <c r="F146" s="288"/>
      <c r="G146" s="287"/>
      <c r="H146" s="305"/>
      <c r="I146" s="268"/>
      <c r="K146" s="241"/>
    </row>
    <row r="147" spans="1:11" ht="12.75">
      <c r="A147" s="3"/>
      <c r="B147" s="4"/>
      <c r="E147" s="265"/>
      <c r="F147" s="288"/>
      <c r="G147" s="287"/>
      <c r="H147" s="305"/>
      <c r="I147" s="268"/>
      <c r="K147" s="241"/>
    </row>
    <row r="148" spans="1:11" ht="12.75">
      <c r="A148" s="3"/>
      <c r="B148" s="4"/>
      <c r="E148" s="265"/>
      <c r="F148" s="288"/>
      <c r="G148" s="287"/>
      <c r="H148" s="305"/>
      <c r="I148" s="268"/>
      <c r="K148" s="241"/>
    </row>
    <row r="149" spans="1:11" ht="12.75">
      <c r="A149" s="3"/>
      <c r="B149" s="4"/>
      <c r="E149" s="265"/>
      <c r="F149" s="288"/>
      <c r="G149" s="287"/>
      <c r="H149" s="305"/>
      <c r="I149" s="268"/>
      <c r="K149" s="241"/>
    </row>
    <row r="150" spans="1:11" ht="12.75">
      <c r="A150" s="3"/>
      <c r="B150" s="4"/>
      <c r="E150" s="265"/>
      <c r="F150" s="288"/>
      <c r="G150" s="287"/>
      <c r="H150" s="305"/>
      <c r="I150" s="268"/>
      <c r="K150" s="241"/>
    </row>
    <row r="151" spans="1:11" ht="12.75">
      <c r="A151" s="3"/>
      <c r="B151" s="4"/>
      <c r="E151" s="265"/>
      <c r="F151" s="288"/>
      <c r="G151" s="287"/>
      <c r="H151" s="305"/>
      <c r="I151" s="268"/>
      <c r="K151" s="241"/>
    </row>
    <row r="152" spans="1:11" ht="12.75">
      <c r="A152" s="3"/>
      <c r="B152" s="4"/>
      <c r="E152" s="265"/>
      <c r="F152" s="288"/>
      <c r="G152" s="287"/>
      <c r="H152" s="305"/>
      <c r="I152" s="268"/>
      <c r="K152" s="241"/>
    </row>
    <row r="153" spans="1:11" ht="12.75">
      <c r="A153" s="3"/>
      <c r="B153" s="4"/>
      <c r="E153" s="265"/>
      <c r="F153" s="288"/>
      <c r="G153" s="287"/>
      <c r="H153" s="305"/>
      <c r="I153" s="268"/>
      <c r="K153" s="241"/>
    </row>
    <row r="154" spans="1:11" ht="12.75">
      <c r="A154" s="3"/>
      <c r="B154" s="4"/>
      <c r="E154" s="265"/>
      <c r="F154" s="288"/>
      <c r="G154" s="287"/>
      <c r="H154" s="305"/>
      <c r="I154" s="268"/>
      <c r="K154" s="241"/>
    </row>
    <row r="155" spans="1:11" ht="12.75">
      <c r="A155" s="3"/>
      <c r="B155" s="4"/>
      <c r="E155" s="265"/>
      <c r="F155" s="288"/>
      <c r="G155" s="287"/>
      <c r="H155" s="305"/>
      <c r="I155" s="268"/>
      <c r="K155" s="241"/>
    </row>
    <row r="156" spans="1:11" ht="12.75">
      <c r="A156" s="3"/>
      <c r="B156" s="4"/>
      <c r="E156" s="265"/>
      <c r="F156" s="288"/>
      <c r="G156" s="287"/>
      <c r="H156" s="305"/>
      <c r="I156" s="268"/>
      <c r="K156" s="241"/>
    </row>
    <row r="157" spans="1:11" ht="12.75">
      <c r="A157" s="3"/>
      <c r="B157" s="4"/>
      <c r="E157" s="265"/>
      <c r="F157" s="288"/>
      <c r="G157" s="287"/>
      <c r="H157" s="305"/>
      <c r="I157" s="268"/>
      <c r="K157" s="241"/>
    </row>
    <row r="158" spans="1:11" ht="12.75">
      <c r="A158" s="3"/>
      <c r="B158" s="4"/>
      <c r="E158" s="265"/>
      <c r="F158" s="288"/>
      <c r="G158" s="287"/>
      <c r="H158" s="305"/>
      <c r="I158" s="268"/>
      <c r="K158" s="241"/>
    </row>
    <row r="159" spans="1:11" ht="12.75">
      <c r="A159" s="3"/>
      <c r="B159" s="4"/>
      <c r="E159" s="265"/>
      <c r="F159" s="288"/>
      <c r="G159" s="287"/>
      <c r="H159" s="305"/>
      <c r="I159" s="268"/>
      <c r="K159" s="241"/>
    </row>
    <row r="160" spans="1:11" ht="12.75">
      <c r="A160" s="3"/>
      <c r="B160" s="4"/>
      <c r="E160" s="265"/>
      <c r="F160" s="288"/>
      <c r="G160" s="287"/>
      <c r="H160" s="305"/>
      <c r="I160" s="268"/>
      <c r="K160" s="241"/>
    </row>
    <row r="161" spans="1:11" ht="12.75">
      <c r="A161" s="3"/>
      <c r="B161" s="4"/>
      <c r="E161" s="265"/>
      <c r="F161" s="288"/>
      <c r="G161" s="287"/>
      <c r="H161" s="305"/>
      <c r="I161" s="268"/>
      <c r="K161" s="241"/>
    </row>
    <row r="162" spans="1:11" ht="12.75">
      <c r="A162" s="3"/>
      <c r="B162" s="4"/>
      <c r="E162" s="265"/>
      <c r="F162" s="288"/>
      <c r="G162" s="287"/>
      <c r="H162" s="305"/>
      <c r="I162" s="268"/>
      <c r="K162" s="241"/>
    </row>
    <row r="163" spans="1:11" ht="12.75">
      <c r="A163" s="3"/>
      <c r="B163" s="4"/>
      <c r="E163" s="265"/>
      <c r="F163" s="288"/>
      <c r="G163" s="287"/>
      <c r="H163" s="305"/>
      <c r="I163" s="268"/>
      <c r="K163" s="241"/>
    </row>
    <row r="164" spans="1:11" ht="12.75">
      <c r="A164" s="3"/>
      <c r="B164" s="4"/>
      <c r="E164" s="265"/>
      <c r="F164" s="288"/>
      <c r="G164" s="287"/>
      <c r="H164" s="305"/>
      <c r="I164" s="268"/>
      <c r="K164" s="241"/>
    </row>
    <row r="165" spans="1:11" ht="12.75">
      <c r="A165" s="3"/>
      <c r="B165" s="4"/>
      <c r="E165" s="265"/>
      <c r="F165" s="288"/>
      <c r="G165" s="287"/>
      <c r="H165" s="305"/>
      <c r="I165" s="268"/>
      <c r="K165" s="241"/>
    </row>
    <row r="166" spans="1:11" ht="12.75">
      <c r="A166" s="3"/>
      <c r="B166" s="4"/>
      <c r="E166" s="265"/>
      <c r="F166" s="288"/>
      <c r="G166" s="287"/>
      <c r="H166" s="305"/>
      <c r="I166" s="268"/>
      <c r="K166" s="241"/>
    </row>
    <row r="167" spans="1:11" ht="12.75">
      <c r="A167" s="3"/>
      <c r="B167" s="4"/>
      <c r="E167" s="265"/>
      <c r="F167" s="288"/>
      <c r="G167" s="287"/>
      <c r="H167" s="305"/>
      <c r="I167" s="268"/>
      <c r="K167" s="241"/>
    </row>
    <row r="168" spans="1:11" ht="12.75">
      <c r="A168" s="3"/>
      <c r="B168" s="4"/>
      <c r="E168" s="265"/>
      <c r="F168" s="288"/>
      <c r="G168" s="287"/>
      <c r="H168" s="305"/>
      <c r="I168" s="268"/>
      <c r="K168" s="241"/>
    </row>
    <row r="169" spans="1:11" ht="12.75">
      <c r="A169" s="3"/>
      <c r="B169" s="4"/>
      <c r="E169" s="265"/>
      <c r="F169" s="288"/>
      <c r="G169" s="287"/>
      <c r="H169" s="305"/>
      <c r="I169" s="268"/>
      <c r="K169" s="241"/>
    </row>
    <row r="170" spans="1:11" ht="12.75">
      <c r="A170" s="3"/>
      <c r="B170" s="4"/>
      <c r="E170" s="265"/>
      <c r="F170" s="288"/>
      <c r="G170" s="287"/>
      <c r="H170" s="305"/>
      <c r="I170" s="268"/>
      <c r="K170" s="241"/>
    </row>
    <row r="171" spans="1:11" ht="12.75">
      <c r="A171" s="3"/>
      <c r="B171" s="4"/>
      <c r="E171" s="265"/>
      <c r="F171" s="288"/>
      <c r="G171" s="287"/>
      <c r="H171" s="305"/>
      <c r="I171" s="268"/>
      <c r="K171" s="241"/>
    </row>
    <row r="172" spans="1:11" ht="12.75">
      <c r="A172" s="3"/>
      <c r="B172" s="4"/>
      <c r="E172" s="265"/>
      <c r="F172" s="288"/>
      <c r="G172" s="287"/>
      <c r="H172" s="305"/>
      <c r="I172" s="268"/>
      <c r="K172" s="241"/>
    </row>
    <row r="173" spans="1:11" ht="12.75">
      <c r="A173" s="3"/>
      <c r="B173" s="4"/>
      <c r="E173" s="265"/>
      <c r="F173" s="288"/>
      <c r="G173" s="287"/>
      <c r="H173" s="305"/>
      <c r="I173" s="268"/>
      <c r="K173" s="241"/>
    </row>
    <row r="174" spans="1:11" ht="12.75">
      <c r="A174" s="3"/>
      <c r="B174" s="4"/>
      <c r="E174" s="265"/>
      <c r="F174" s="288"/>
      <c r="G174" s="287"/>
      <c r="H174" s="305"/>
      <c r="I174" s="268"/>
      <c r="K174" s="241"/>
    </row>
    <row r="175" spans="1:11" ht="12.75">
      <c r="A175" s="3"/>
      <c r="B175" s="4"/>
      <c r="E175" s="265"/>
      <c r="F175" s="288"/>
      <c r="G175" s="287"/>
      <c r="H175" s="305"/>
      <c r="I175" s="268"/>
      <c r="K175" s="241"/>
    </row>
    <row r="176" spans="1:11" ht="12.75">
      <c r="A176" s="3"/>
      <c r="B176" s="4"/>
      <c r="E176" s="265"/>
      <c r="F176" s="288"/>
      <c r="G176" s="287"/>
      <c r="H176" s="305"/>
      <c r="I176" s="268"/>
      <c r="K176" s="241"/>
    </row>
    <row r="177" spans="1:11" ht="12.75">
      <c r="A177" s="3"/>
      <c r="B177" s="4"/>
      <c r="E177" s="265"/>
      <c r="F177" s="288"/>
      <c r="G177" s="287"/>
      <c r="H177" s="305"/>
      <c r="I177" s="268"/>
      <c r="K177" s="241"/>
    </row>
    <row r="178" spans="1:11" ht="12.75">
      <c r="A178" s="3"/>
      <c r="B178" s="4"/>
      <c r="E178" s="265"/>
      <c r="F178" s="288"/>
      <c r="G178" s="287"/>
      <c r="H178" s="305"/>
      <c r="I178" s="268"/>
      <c r="K178" s="241"/>
    </row>
    <row r="179" spans="1:11" ht="12.75">
      <c r="A179" s="3"/>
      <c r="B179" s="4"/>
      <c r="E179" s="265"/>
      <c r="F179" s="288"/>
      <c r="G179" s="287"/>
      <c r="H179" s="305"/>
      <c r="I179" s="268"/>
      <c r="K179" s="241"/>
    </row>
    <row r="180" spans="1:11" ht="12.75">
      <c r="A180" s="3"/>
      <c r="B180" s="4"/>
      <c r="E180" s="265"/>
      <c r="F180" s="288"/>
      <c r="G180" s="287"/>
      <c r="H180" s="305"/>
      <c r="I180" s="268"/>
      <c r="K180" s="241"/>
    </row>
    <row r="181" spans="1:11" ht="12.75">
      <c r="A181" s="3"/>
      <c r="B181" s="4"/>
      <c r="E181" s="265"/>
      <c r="F181" s="288"/>
      <c r="G181" s="287"/>
      <c r="H181" s="305"/>
      <c r="I181" s="268"/>
      <c r="K181" s="241"/>
    </row>
    <row r="182" spans="1:11" ht="12.75">
      <c r="A182" s="3"/>
      <c r="B182" s="4"/>
      <c r="E182" s="265"/>
      <c r="F182" s="288"/>
      <c r="G182" s="287"/>
      <c r="H182" s="305"/>
      <c r="I182" s="268"/>
      <c r="K182" s="241"/>
    </row>
    <row r="183" spans="1:11" ht="12.75">
      <c r="A183" s="3"/>
      <c r="B183" s="4"/>
      <c r="E183" s="265"/>
      <c r="F183" s="288"/>
      <c r="G183" s="287"/>
      <c r="H183" s="305"/>
      <c r="I183" s="268"/>
      <c r="K183" s="241"/>
    </row>
    <row r="184" spans="1:11" ht="12.75">
      <c r="A184" s="3"/>
      <c r="B184" s="4"/>
      <c r="E184" s="265"/>
      <c r="F184" s="288"/>
      <c r="G184" s="287"/>
      <c r="H184" s="305"/>
      <c r="I184" s="268"/>
      <c r="K184" s="241"/>
    </row>
    <row r="185" spans="1:11" ht="12.75">
      <c r="A185" s="3"/>
      <c r="B185" s="4"/>
      <c r="E185" s="265"/>
      <c r="F185" s="288"/>
      <c r="G185" s="287"/>
      <c r="H185" s="305"/>
      <c r="I185" s="268"/>
      <c r="K185" s="241"/>
    </row>
    <row r="186" spans="1:11" ht="12.75">
      <c r="A186" s="3"/>
      <c r="B186" s="4"/>
      <c r="E186" s="265"/>
      <c r="F186" s="288"/>
      <c r="G186" s="287"/>
      <c r="H186" s="305"/>
      <c r="I186" s="268"/>
      <c r="K186" s="241"/>
    </row>
    <row r="187" spans="1:11" ht="12.75">
      <c r="A187" s="3"/>
      <c r="B187" s="4"/>
      <c r="E187" s="265"/>
      <c r="F187" s="288"/>
      <c r="G187" s="287"/>
      <c r="H187" s="305"/>
      <c r="I187" s="268"/>
      <c r="K187" s="241"/>
    </row>
    <row r="188" spans="1:11" ht="12.75">
      <c r="A188" s="3"/>
      <c r="B188" s="4"/>
      <c r="E188" s="265"/>
      <c r="F188" s="288"/>
      <c r="G188" s="287"/>
      <c r="H188" s="305"/>
      <c r="I188" s="268"/>
      <c r="K188" s="241"/>
    </row>
    <row r="189" spans="1:11" ht="12.75">
      <c r="A189" s="3"/>
      <c r="B189" s="4"/>
      <c r="E189" s="265"/>
      <c r="F189" s="288"/>
      <c r="G189" s="287"/>
      <c r="H189" s="305"/>
      <c r="I189" s="268"/>
      <c r="K189" s="241"/>
    </row>
    <row r="190" spans="1:11" ht="12.75">
      <c r="A190" s="3"/>
      <c r="B190" s="4"/>
      <c r="E190" s="265"/>
      <c r="F190" s="288"/>
      <c r="G190" s="287"/>
      <c r="H190" s="305"/>
      <c r="I190" s="268"/>
      <c r="K190" s="241"/>
    </row>
    <row r="191" spans="1:11" ht="12.75">
      <c r="A191" s="3"/>
      <c r="B191" s="4"/>
      <c r="E191" s="265"/>
      <c r="F191" s="288"/>
      <c r="G191" s="287"/>
      <c r="H191" s="305"/>
      <c r="I191" s="268"/>
      <c r="K191" s="241"/>
    </row>
    <row r="192" spans="1:11" ht="12.75">
      <c r="A192" s="3"/>
      <c r="B192" s="4"/>
      <c r="E192" s="265"/>
      <c r="F192" s="288"/>
      <c r="G192" s="287"/>
      <c r="H192" s="305"/>
      <c r="I192" s="268"/>
      <c r="K192" s="241"/>
    </row>
    <row r="193" spans="1:11" ht="12.75">
      <c r="A193" s="3"/>
      <c r="B193" s="4"/>
      <c r="E193" s="265"/>
      <c r="F193" s="288"/>
      <c r="G193" s="287"/>
      <c r="H193" s="305"/>
      <c r="I193" s="268"/>
      <c r="K193" s="241"/>
    </row>
    <row r="194" spans="1:11" ht="12.75">
      <c r="A194" s="3"/>
      <c r="B194" s="4"/>
      <c r="E194" s="265"/>
      <c r="F194" s="288"/>
      <c r="G194" s="287"/>
      <c r="H194" s="305"/>
      <c r="I194" s="268"/>
      <c r="K194" s="241"/>
    </row>
    <row r="195" spans="1:11" ht="12.75">
      <c r="A195" s="3"/>
      <c r="B195" s="4"/>
      <c r="E195" s="265"/>
      <c r="F195" s="288"/>
      <c r="G195" s="287"/>
      <c r="H195" s="305"/>
      <c r="I195" s="268"/>
      <c r="K195" s="241"/>
    </row>
    <row r="196" spans="1:11" ht="12.75">
      <c r="A196" s="3"/>
      <c r="B196" s="4"/>
      <c r="E196" s="265"/>
      <c r="F196" s="288"/>
      <c r="G196" s="287"/>
      <c r="H196" s="305"/>
      <c r="I196" s="268"/>
      <c r="K196" s="241"/>
    </row>
    <row r="197" spans="1:11" ht="12.75">
      <c r="A197" s="3"/>
      <c r="B197" s="4"/>
      <c r="E197" s="265"/>
      <c r="F197" s="288"/>
      <c r="G197" s="287"/>
      <c r="H197" s="305"/>
      <c r="I197" s="268"/>
      <c r="K197" s="241"/>
    </row>
    <row r="198" spans="1:11" ht="12.75">
      <c r="A198" s="3"/>
      <c r="B198" s="4"/>
      <c r="E198" s="265"/>
      <c r="F198" s="288"/>
      <c r="G198" s="287"/>
      <c r="H198" s="305"/>
      <c r="I198" s="268"/>
      <c r="K198" s="241"/>
    </row>
    <row r="199" spans="1:11" ht="12.75">
      <c r="A199" s="3"/>
      <c r="B199" s="4"/>
      <c r="E199" s="265"/>
      <c r="F199" s="288"/>
      <c r="G199" s="287"/>
      <c r="H199" s="305"/>
      <c r="I199" s="268"/>
      <c r="K199" s="241"/>
    </row>
    <row r="200" spans="1:11" ht="12.75">
      <c r="A200" s="3"/>
      <c r="B200" s="4"/>
      <c r="E200" s="265"/>
      <c r="F200" s="288"/>
      <c r="G200" s="287"/>
      <c r="H200" s="305"/>
      <c r="I200" s="268"/>
      <c r="K200" s="241"/>
    </row>
    <row r="201" spans="1:11" ht="12.75">
      <c r="A201" s="3"/>
      <c r="B201" s="4"/>
      <c r="E201" s="265"/>
      <c r="F201" s="288"/>
      <c r="G201" s="287"/>
      <c r="H201" s="305"/>
      <c r="I201" s="268"/>
      <c r="K201" s="241"/>
    </row>
    <row r="202" spans="1:11" ht="12.75">
      <c r="A202" s="3"/>
      <c r="B202" s="4"/>
      <c r="E202" s="265"/>
      <c r="F202" s="288"/>
      <c r="G202" s="287"/>
      <c r="H202" s="305"/>
      <c r="I202" s="268"/>
      <c r="K202" s="241"/>
    </row>
    <row r="203" spans="1:11" ht="12.75">
      <c r="A203" s="3"/>
      <c r="B203" s="4"/>
      <c r="E203" s="265"/>
      <c r="F203" s="288"/>
      <c r="G203" s="287"/>
      <c r="H203" s="305"/>
      <c r="I203" s="268"/>
      <c r="K203" s="241"/>
    </row>
    <row r="204" spans="1:11" ht="12.75">
      <c r="A204" s="3"/>
      <c r="B204" s="4"/>
      <c r="E204" s="265"/>
      <c r="F204" s="288"/>
      <c r="G204" s="287"/>
      <c r="H204" s="305"/>
      <c r="I204" s="268"/>
      <c r="K204" s="241"/>
    </row>
    <row r="205" spans="1:11" ht="12.75">
      <c r="A205" s="3"/>
      <c r="B205" s="4"/>
      <c r="E205" s="265"/>
      <c r="F205" s="288"/>
      <c r="G205" s="287"/>
      <c r="H205" s="305"/>
      <c r="I205" s="268"/>
      <c r="K205" s="241"/>
    </row>
    <row r="206" spans="1:11" ht="12.75">
      <c r="A206" s="3"/>
      <c r="B206" s="4"/>
      <c r="E206" s="265"/>
      <c r="F206" s="288"/>
      <c r="G206" s="287"/>
      <c r="H206" s="305"/>
      <c r="I206" s="268"/>
      <c r="K206" s="241"/>
    </row>
    <row r="207" spans="1:11" ht="12.75">
      <c r="A207" s="3"/>
      <c r="B207" s="4"/>
      <c r="E207" s="265"/>
      <c r="F207" s="288"/>
      <c r="G207" s="287"/>
      <c r="H207" s="305"/>
      <c r="I207" s="268"/>
      <c r="K207" s="241"/>
    </row>
    <row r="208" spans="1:11" ht="12.75">
      <c r="A208" s="3"/>
      <c r="B208" s="4"/>
      <c r="E208" s="265"/>
      <c r="F208" s="288"/>
      <c r="G208" s="287"/>
      <c r="H208" s="305"/>
      <c r="I208" s="268"/>
      <c r="K208" s="241"/>
    </row>
    <row r="209" spans="1:11" ht="12.75">
      <c r="A209" s="3"/>
      <c r="B209" s="4"/>
      <c r="E209" s="265"/>
      <c r="F209" s="288"/>
      <c r="G209" s="287"/>
      <c r="H209" s="305"/>
      <c r="I209" s="268"/>
      <c r="K209" s="241"/>
    </row>
    <row r="210" spans="1:11" ht="12.75">
      <c r="A210" s="3"/>
      <c r="B210" s="4"/>
      <c r="E210" s="265"/>
      <c r="F210" s="288"/>
      <c r="G210" s="287"/>
      <c r="H210" s="305"/>
      <c r="I210" s="268"/>
      <c r="K210" s="241"/>
    </row>
    <row r="211" spans="1:11" ht="12.75">
      <c r="A211" s="3"/>
      <c r="B211" s="4"/>
      <c r="E211" s="265"/>
      <c r="F211" s="288"/>
      <c r="G211" s="287"/>
      <c r="H211" s="305"/>
      <c r="I211" s="268"/>
      <c r="K211" s="241"/>
    </row>
    <row r="212" spans="1:11" ht="12.75">
      <c r="A212" s="3"/>
      <c r="B212" s="4"/>
      <c r="E212" s="265"/>
      <c r="F212" s="288"/>
      <c r="G212" s="287"/>
      <c r="H212" s="305"/>
      <c r="I212" s="268"/>
      <c r="K212" s="241"/>
    </row>
    <row r="213" spans="1:11" ht="12.75">
      <c r="A213" s="3"/>
      <c r="B213" s="4"/>
      <c r="E213" s="265"/>
      <c r="F213" s="288"/>
      <c r="G213" s="287"/>
      <c r="H213" s="305"/>
      <c r="I213" s="268"/>
      <c r="K213" s="241"/>
    </row>
    <row r="214" spans="1:11" ht="12.75">
      <c r="A214" s="3"/>
      <c r="B214" s="4"/>
      <c r="E214" s="265"/>
      <c r="F214" s="288"/>
      <c r="G214" s="287"/>
      <c r="H214" s="305"/>
      <c r="I214" s="268"/>
      <c r="K214" s="241"/>
    </row>
    <row r="215" spans="1:11" ht="12.75">
      <c r="A215" s="3"/>
      <c r="B215" s="4"/>
      <c r="E215" s="265"/>
      <c r="F215" s="288"/>
      <c r="G215" s="287"/>
      <c r="H215" s="305"/>
      <c r="I215" s="268"/>
      <c r="K215" s="241"/>
    </row>
    <row r="216" spans="1:11" ht="12.75">
      <c r="A216" s="3"/>
      <c r="B216" s="4"/>
      <c r="E216" s="265"/>
      <c r="F216" s="288"/>
      <c r="G216" s="287"/>
      <c r="H216" s="305"/>
      <c r="I216" s="268"/>
      <c r="K216" s="241"/>
    </row>
    <row r="217" spans="1:11" ht="12.75">
      <c r="A217" s="3"/>
      <c r="B217" s="4"/>
      <c r="E217" s="265"/>
      <c r="F217" s="288"/>
      <c r="G217" s="287"/>
      <c r="H217" s="305"/>
      <c r="I217" s="268"/>
      <c r="K217" s="241"/>
    </row>
    <row r="218" spans="1:11" ht="12.75">
      <c r="A218" s="3"/>
      <c r="B218" s="4"/>
      <c r="E218" s="265"/>
      <c r="F218" s="288"/>
      <c r="G218" s="287"/>
      <c r="H218" s="305"/>
      <c r="I218" s="268"/>
      <c r="K218" s="241"/>
    </row>
    <row r="219" spans="1:11" ht="12.75">
      <c r="A219" s="3"/>
      <c r="B219" s="4"/>
      <c r="E219" s="265"/>
      <c r="F219" s="288"/>
      <c r="G219" s="287"/>
      <c r="H219" s="305"/>
      <c r="I219" s="268"/>
      <c r="K219" s="241"/>
    </row>
    <row r="220" spans="1:11" ht="12.75">
      <c r="A220" s="3"/>
      <c r="B220" s="4"/>
      <c r="E220" s="265"/>
      <c r="F220" s="288"/>
      <c r="G220" s="287"/>
      <c r="H220" s="305"/>
      <c r="I220" s="268"/>
      <c r="K220" s="241"/>
    </row>
    <row r="221" spans="1:11" ht="12.75">
      <c r="A221" s="3"/>
      <c r="B221" s="4"/>
      <c r="E221" s="265"/>
      <c r="F221" s="288"/>
      <c r="G221" s="287"/>
      <c r="H221" s="305"/>
      <c r="I221" s="268"/>
      <c r="K221" s="241"/>
    </row>
    <row r="222" spans="1:11" ht="12.75">
      <c r="A222" s="3"/>
      <c r="B222" s="4"/>
      <c r="E222" s="265"/>
      <c r="F222" s="288"/>
      <c r="G222" s="287"/>
      <c r="H222" s="305"/>
      <c r="I222" s="268"/>
      <c r="K222" s="241"/>
    </row>
    <row r="223" spans="1:11" ht="12.75">
      <c r="A223" s="3"/>
      <c r="B223" s="4"/>
      <c r="E223" s="265"/>
      <c r="F223" s="288"/>
      <c r="G223" s="287"/>
      <c r="H223" s="305"/>
      <c r="I223" s="268"/>
      <c r="K223" s="241"/>
    </row>
    <row r="224" spans="1:11" ht="12.75">
      <c r="A224" s="3"/>
      <c r="B224" s="4"/>
      <c r="E224" s="265"/>
      <c r="F224" s="288"/>
      <c r="G224" s="287"/>
      <c r="H224" s="305"/>
      <c r="I224" s="268"/>
      <c r="K224" s="241"/>
    </row>
    <row r="225" spans="1:11" ht="12.75">
      <c r="A225" s="3"/>
      <c r="B225" s="4"/>
      <c r="E225" s="265"/>
      <c r="F225" s="288"/>
      <c r="G225" s="287"/>
      <c r="H225" s="305"/>
      <c r="I225" s="268"/>
      <c r="K225" s="241"/>
    </row>
    <row r="226" spans="1:11" ht="12.75">
      <c r="A226" s="3"/>
      <c r="B226" s="4"/>
      <c r="E226" s="265"/>
      <c r="F226" s="288"/>
      <c r="G226" s="287"/>
      <c r="H226" s="305"/>
      <c r="I226" s="268"/>
      <c r="K226" s="241"/>
    </row>
    <row r="227" spans="1:11" ht="12.75">
      <c r="A227" s="3"/>
      <c r="B227" s="4"/>
      <c r="E227" s="265"/>
      <c r="F227" s="288"/>
      <c r="G227" s="287"/>
      <c r="H227" s="305"/>
      <c r="I227" s="268"/>
      <c r="K227" s="241"/>
    </row>
    <row r="228" spans="1:11" ht="12.75">
      <c r="A228" s="3"/>
      <c r="B228" s="4"/>
      <c r="E228" s="265"/>
      <c r="F228" s="288"/>
      <c r="G228" s="287"/>
      <c r="H228" s="305"/>
      <c r="I228" s="268"/>
      <c r="K228" s="241"/>
    </row>
    <row r="229" spans="1:11" ht="12.75">
      <c r="A229" s="3"/>
      <c r="B229" s="4"/>
      <c r="E229" s="265"/>
      <c r="F229" s="288"/>
      <c r="G229" s="287"/>
      <c r="H229" s="305"/>
      <c r="I229" s="268"/>
      <c r="K229" s="241"/>
    </row>
    <row r="230" spans="1:11" ht="12.75">
      <c r="A230" s="3"/>
      <c r="B230" s="4"/>
      <c r="E230" s="265"/>
      <c r="F230" s="288"/>
      <c r="G230" s="287"/>
      <c r="H230" s="305"/>
      <c r="I230" s="268"/>
      <c r="K230" s="241"/>
    </row>
    <row r="231" spans="1:11" ht="12.75">
      <c r="A231" s="3"/>
      <c r="B231" s="4"/>
      <c r="E231" s="265"/>
      <c r="F231" s="288"/>
      <c r="G231" s="287"/>
      <c r="H231" s="305"/>
      <c r="I231" s="268"/>
      <c r="K231" s="241"/>
    </row>
    <row r="232" spans="1:11" ht="12.75">
      <c r="A232" s="3"/>
      <c r="B232" s="4"/>
      <c r="E232" s="265"/>
      <c r="F232" s="288"/>
      <c r="G232" s="287"/>
      <c r="H232" s="305"/>
      <c r="I232" s="268"/>
      <c r="K232" s="241"/>
    </row>
    <row r="233" spans="1:11" ht="12.75">
      <c r="A233" s="3"/>
      <c r="B233" s="4"/>
      <c r="E233" s="265"/>
      <c r="F233" s="288"/>
      <c r="G233" s="287"/>
      <c r="H233" s="305"/>
      <c r="I233" s="268"/>
      <c r="K233" s="241"/>
    </row>
    <row r="234" spans="1:11" ht="12.75">
      <c r="A234" s="3"/>
      <c r="B234" s="4"/>
      <c r="E234" s="265"/>
      <c r="F234" s="288"/>
      <c r="G234" s="287"/>
      <c r="H234" s="305"/>
      <c r="I234" s="268"/>
      <c r="K234" s="241"/>
    </row>
    <row r="235" spans="1:11" ht="12.75">
      <c r="A235" s="3"/>
      <c r="B235" s="4"/>
      <c r="E235" s="265"/>
      <c r="F235" s="288"/>
      <c r="G235" s="287"/>
      <c r="H235" s="305"/>
      <c r="I235" s="268"/>
      <c r="K235" s="241"/>
    </row>
    <row r="236" spans="1:11" ht="12.75">
      <c r="A236" s="3"/>
      <c r="B236" s="4"/>
      <c r="E236" s="265"/>
      <c r="F236" s="288"/>
      <c r="G236" s="287"/>
      <c r="H236" s="305"/>
      <c r="I236" s="268"/>
      <c r="K236" s="241"/>
    </row>
    <row r="237" spans="1:11" ht="12.75">
      <c r="A237" s="3"/>
      <c r="B237" s="4"/>
      <c r="E237" s="265"/>
      <c r="F237" s="288"/>
      <c r="G237" s="287"/>
      <c r="H237" s="305"/>
      <c r="I237" s="268"/>
      <c r="K237" s="241"/>
    </row>
    <row r="238" spans="1:11" ht="12.75">
      <c r="A238" s="3"/>
      <c r="B238" s="4"/>
      <c r="E238" s="265"/>
      <c r="F238" s="288"/>
      <c r="G238" s="287"/>
      <c r="H238" s="305"/>
      <c r="I238" s="268"/>
      <c r="K238" s="241"/>
    </row>
    <row r="239" spans="1:11" ht="12.75">
      <c r="A239" s="3"/>
      <c r="B239" s="4"/>
      <c r="E239" s="265"/>
      <c r="F239" s="288"/>
      <c r="G239" s="287"/>
      <c r="H239" s="305"/>
      <c r="I239" s="268"/>
      <c r="K239" s="241"/>
    </row>
    <row r="240" spans="1:11" ht="12.75">
      <c r="A240" s="3"/>
      <c r="B240" s="4"/>
      <c r="E240" s="265"/>
      <c r="F240" s="288"/>
      <c r="G240" s="287"/>
      <c r="H240" s="305"/>
      <c r="I240" s="268"/>
      <c r="K240" s="241"/>
    </row>
    <row r="241" spans="1:11" ht="12.75">
      <c r="A241" s="3"/>
      <c r="B241" s="4"/>
      <c r="E241" s="265"/>
      <c r="F241" s="288"/>
      <c r="G241" s="287"/>
      <c r="H241" s="305"/>
      <c r="I241" s="268"/>
      <c r="K241" s="241"/>
    </row>
    <row r="242" spans="1:11" ht="12.75">
      <c r="A242" s="3"/>
      <c r="B242" s="4"/>
      <c r="E242" s="265"/>
      <c r="F242" s="288"/>
      <c r="G242" s="287"/>
      <c r="H242" s="305"/>
      <c r="I242" s="268"/>
      <c r="K242" s="241"/>
    </row>
    <row r="243" spans="1:11" ht="12.75">
      <c r="A243" s="3"/>
      <c r="B243" s="4"/>
      <c r="E243" s="265"/>
      <c r="F243" s="288"/>
      <c r="G243" s="287"/>
      <c r="H243" s="305"/>
      <c r="I243" s="268"/>
      <c r="K243" s="241"/>
    </row>
    <row r="244" spans="1:11" ht="12.75">
      <c r="A244" s="3"/>
      <c r="B244" s="4"/>
      <c r="E244" s="265"/>
      <c r="F244" s="288"/>
      <c r="G244" s="287"/>
      <c r="H244" s="305"/>
      <c r="I244" s="268"/>
      <c r="K244" s="241"/>
    </row>
    <row r="245" spans="1:11" ht="12.75">
      <c r="A245" s="3"/>
      <c r="B245" s="4"/>
      <c r="E245" s="265"/>
      <c r="F245" s="288"/>
      <c r="G245" s="287"/>
      <c r="H245" s="305"/>
      <c r="I245" s="268"/>
      <c r="K245" s="241"/>
    </row>
    <row r="246" spans="1:11" ht="12.75">
      <c r="A246" s="3"/>
      <c r="B246" s="4"/>
      <c r="E246" s="265"/>
      <c r="F246" s="288"/>
      <c r="G246" s="287"/>
      <c r="H246" s="305"/>
      <c r="I246" s="268"/>
      <c r="K246" s="241"/>
    </row>
    <row r="247" spans="1:11" ht="12.75">
      <c r="A247" s="3"/>
      <c r="B247" s="4"/>
      <c r="E247" s="265"/>
      <c r="F247" s="288"/>
      <c r="G247" s="287"/>
      <c r="H247" s="305"/>
      <c r="I247" s="268"/>
      <c r="K247" s="241"/>
    </row>
    <row r="248" spans="1:11" ht="12.75">
      <c r="A248" s="3"/>
      <c r="B248" s="4"/>
      <c r="E248" s="265"/>
      <c r="F248" s="288"/>
      <c r="G248" s="287"/>
      <c r="H248" s="305"/>
      <c r="I248" s="268"/>
      <c r="K248" s="241"/>
    </row>
    <row r="249" spans="1:11" ht="12.75">
      <c r="A249" s="3"/>
      <c r="B249" s="4"/>
      <c r="E249" s="265"/>
      <c r="F249" s="288"/>
      <c r="G249" s="287"/>
      <c r="H249" s="305"/>
      <c r="I249" s="268"/>
      <c r="K249" s="241"/>
    </row>
    <row r="250" spans="1:11" ht="12.75">
      <c r="A250" s="3"/>
      <c r="B250" s="4"/>
      <c r="E250" s="265"/>
      <c r="F250" s="288"/>
      <c r="G250" s="287"/>
      <c r="H250" s="305"/>
      <c r="I250" s="268"/>
      <c r="K250" s="241"/>
    </row>
    <row r="251" spans="1:11" ht="12.75">
      <c r="A251" s="3"/>
      <c r="B251" s="4"/>
      <c r="E251" s="265"/>
      <c r="F251" s="288"/>
      <c r="G251" s="287"/>
      <c r="H251" s="305"/>
      <c r="I251" s="268"/>
      <c r="K251" s="241"/>
    </row>
    <row r="252" spans="1:11" ht="12.75">
      <c r="A252" s="3"/>
      <c r="B252" s="4"/>
      <c r="E252" s="265"/>
      <c r="F252" s="288"/>
      <c r="G252" s="287"/>
      <c r="H252" s="305"/>
      <c r="I252" s="268"/>
      <c r="K252" s="241"/>
    </row>
    <row r="253" spans="1:11" ht="12.75">
      <c r="A253" s="3"/>
      <c r="B253" s="4"/>
      <c r="E253" s="265"/>
      <c r="F253" s="288"/>
      <c r="G253" s="287"/>
      <c r="H253" s="305"/>
      <c r="I253" s="268"/>
      <c r="K253" s="241"/>
    </row>
    <row r="254" spans="1:11" ht="12.75">
      <c r="A254" s="3"/>
      <c r="B254" s="4"/>
      <c r="E254" s="265"/>
      <c r="F254" s="288"/>
      <c r="G254" s="287"/>
      <c r="H254" s="305"/>
      <c r="I254" s="268"/>
      <c r="K254" s="241"/>
    </row>
    <row r="255" spans="1:11" ht="12.75">
      <c r="A255" s="3"/>
      <c r="B255" s="4"/>
      <c r="E255" s="265"/>
      <c r="F255" s="288"/>
      <c r="G255" s="287"/>
      <c r="H255" s="305"/>
      <c r="I255" s="268"/>
      <c r="K255" s="241"/>
    </row>
    <row r="256" spans="1:11" ht="12.75">
      <c r="A256" s="3"/>
      <c r="B256" s="4"/>
      <c r="E256" s="265"/>
      <c r="F256" s="288"/>
      <c r="G256" s="287"/>
      <c r="H256" s="305"/>
      <c r="I256" s="268"/>
      <c r="K256" s="241"/>
    </row>
    <row r="257" spans="1:11" ht="12.75">
      <c r="A257" s="3"/>
      <c r="B257" s="4"/>
      <c r="E257" s="265"/>
      <c r="F257" s="288"/>
      <c r="G257" s="287"/>
      <c r="H257" s="305"/>
      <c r="I257" s="268"/>
      <c r="K257" s="241"/>
    </row>
    <row r="258" spans="1:11" ht="12.75">
      <c r="A258" s="3"/>
      <c r="B258" s="4"/>
      <c r="E258" s="265"/>
      <c r="F258" s="288"/>
      <c r="G258" s="287"/>
      <c r="H258" s="305"/>
      <c r="I258" s="268"/>
      <c r="K258" s="241"/>
    </row>
    <row r="259" spans="1:11" ht="12.75">
      <c r="A259" s="3"/>
      <c r="B259" s="4"/>
      <c r="E259" s="265"/>
      <c r="F259" s="288"/>
      <c r="G259" s="287"/>
      <c r="H259" s="305"/>
      <c r="I259" s="268"/>
      <c r="K259" s="241"/>
    </row>
    <row r="260" spans="1:11" ht="12.75">
      <c r="A260" s="3"/>
      <c r="B260" s="4"/>
      <c r="E260" s="265"/>
      <c r="F260" s="288"/>
      <c r="G260" s="287"/>
      <c r="H260" s="305"/>
      <c r="I260" s="268"/>
      <c r="K260" s="241"/>
    </row>
    <row r="261" spans="1:11" ht="12.75">
      <c r="A261" s="3"/>
      <c r="B261" s="4"/>
      <c r="E261" s="265"/>
      <c r="F261" s="288"/>
      <c r="G261" s="287"/>
      <c r="H261" s="305"/>
      <c r="I261" s="268"/>
      <c r="K261" s="241"/>
    </row>
    <row r="262" spans="1:11" ht="12.75">
      <c r="A262" s="3"/>
      <c r="B262" s="4"/>
      <c r="E262" s="265"/>
      <c r="F262" s="288"/>
      <c r="G262" s="287"/>
      <c r="H262" s="305"/>
      <c r="I262" s="268"/>
      <c r="K262" s="241"/>
    </row>
    <row r="263" spans="1:11" ht="12.75">
      <c r="A263" s="3"/>
      <c r="B263" s="4"/>
      <c r="E263" s="265"/>
      <c r="F263" s="288"/>
      <c r="G263" s="287"/>
      <c r="H263" s="305"/>
      <c r="I263" s="268"/>
      <c r="K263" s="241"/>
    </row>
    <row r="264" spans="1:11" ht="12.75">
      <c r="A264" s="3"/>
      <c r="B264" s="4"/>
      <c r="E264" s="265"/>
      <c r="F264" s="288"/>
      <c r="G264" s="287"/>
      <c r="H264" s="305"/>
      <c r="I264" s="268"/>
      <c r="K264" s="241"/>
    </row>
    <row r="265" spans="1:11" ht="12.75">
      <c r="A265" s="3"/>
      <c r="B265" s="4"/>
      <c r="E265" s="265"/>
      <c r="F265" s="288"/>
      <c r="G265" s="287"/>
      <c r="H265" s="305"/>
      <c r="I265" s="268"/>
      <c r="K265" s="241"/>
    </row>
    <row r="266" spans="1:11" ht="12.75">
      <c r="A266" s="3"/>
      <c r="B266" s="4"/>
      <c r="E266" s="265"/>
      <c r="F266" s="288"/>
      <c r="G266" s="287"/>
      <c r="H266" s="305"/>
      <c r="I266" s="268"/>
      <c r="K266" s="241"/>
    </row>
    <row r="267" spans="1:11" ht="12.75">
      <c r="A267" s="3"/>
      <c r="B267" s="4"/>
      <c r="E267" s="265"/>
      <c r="F267" s="288"/>
      <c r="G267" s="287"/>
      <c r="H267" s="305"/>
      <c r="I267" s="268"/>
      <c r="K267" s="241"/>
    </row>
    <row r="268" spans="1:11" ht="12.75">
      <c r="A268" s="3"/>
      <c r="B268" s="4"/>
      <c r="E268" s="265"/>
      <c r="F268" s="288"/>
      <c r="G268" s="287"/>
      <c r="H268" s="305"/>
      <c r="I268" s="268"/>
      <c r="K268" s="241"/>
    </row>
    <row r="269" spans="1:11" ht="12.75">
      <c r="A269" s="3"/>
      <c r="B269" s="4"/>
      <c r="E269" s="265"/>
      <c r="F269" s="288"/>
      <c r="G269" s="287"/>
      <c r="H269" s="305"/>
      <c r="I269" s="268"/>
      <c r="K269" s="241"/>
    </row>
    <row r="270" spans="1:11" ht="12.75">
      <c r="A270" s="3"/>
      <c r="B270" s="4"/>
      <c r="E270" s="265"/>
      <c r="F270" s="288"/>
      <c r="G270" s="287"/>
      <c r="H270" s="305"/>
      <c r="I270" s="268"/>
      <c r="K270" s="241"/>
    </row>
    <row r="271" spans="1:11" ht="12.75">
      <c r="A271" s="3"/>
      <c r="B271" s="4"/>
      <c r="E271" s="265"/>
      <c r="F271" s="288"/>
      <c r="G271" s="287"/>
      <c r="H271" s="305"/>
      <c r="I271" s="268"/>
      <c r="K271" s="241"/>
    </row>
    <row r="272" spans="1:11" ht="12.75">
      <c r="A272" s="3"/>
      <c r="B272" s="4"/>
      <c r="E272" s="265"/>
      <c r="F272" s="288"/>
      <c r="G272" s="287"/>
      <c r="H272" s="305"/>
      <c r="I272" s="268"/>
      <c r="K272" s="241"/>
    </row>
    <row r="273" spans="1:11" ht="12.75">
      <c r="A273" s="3"/>
      <c r="B273" s="4"/>
      <c r="E273" s="265"/>
      <c r="F273" s="288"/>
      <c r="G273" s="287"/>
      <c r="H273" s="305"/>
      <c r="I273" s="268"/>
      <c r="K273" s="241"/>
    </row>
    <row r="274" spans="1:11" ht="12.75">
      <c r="A274" s="3"/>
      <c r="B274" s="4"/>
      <c r="E274" s="265"/>
      <c r="F274" s="288"/>
      <c r="G274" s="287"/>
      <c r="H274" s="305"/>
      <c r="I274" s="268"/>
      <c r="K274" s="241"/>
    </row>
    <row r="275" spans="1:11" ht="12.75">
      <c r="A275" s="3"/>
      <c r="B275" s="4"/>
      <c r="E275" s="265"/>
      <c r="F275" s="288"/>
      <c r="G275" s="287"/>
      <c r="H275" s="305"/>
      <c r="I275" s="268"/>
      <c r="K275" s="241"/>
    </row>
    <row r="276" spans="1:11" ht="12.75">
      <c r="A276" s="3"/>
      <c r="B276" s="4"/>
      <c r="E276" s="265"/>
      <c r="F276" s="288"/>
      <c r="G276" s="287"/>
      <c r="H276" s="305"/>
      <c r="I276" s="268"/>
      <c r="K276" s="241"/>
    </row>
    <row r="277" spans="1:11" ht="12.75">
      <c r="A277" s="3"/>
      <c r="B277" s="4"/>
      <c r="E277" s="265"/>
      <c r="F277" s="288"/>
      <c r="G277" s="287"/>
      <c r="H277" s="305"/>
      <c r="I277" s="268"/>
      <c r="K277" s="241"/>
    </row>
    <row r="278" spans="1:11" ht="12.75">
      <c r="A278" s="3"/>
      <c r="B278" s="4"/>
      <c r="E278" s="265"/>
      <c r="F278" s="288"/>
      <c r="G278" s="287"/>
      <c r="H278" s="305"/>
      <c r="I278" s="268"/>
      <c r="K278" s="241"/>
    </row>
    <row r="279" spans="1:11" ht="12.75">
      <c r="A279" s="3"/>
      <c r="B279" s="4"/>
      <c r="E279" s="265"/>
      <c r="F279" s="288"/>
      <c r="G279" s="287"/>
      <c r="H279" s="305"/>
      <c r="I279" s="268"/>
      <c r="K279" s="241"/>
    </row>
    <row r="280" spans="1:11" ht="12.75">
      <c r="A280" s="3"/>
      <c r="B280" s="4"/>
      <c r="E280" s="265"/>
      <c r="F280" s="288"/>
      <c r="G280" s="287"/>
      <c r="H280" s="305"/>
      <c r="I280" s="268"/>
      <c r="K280" s="241"/>
    </row>
    <row r="281" spans="1:11" ht="12.75">
      <c r="A281" s="3"/>
      <c r="B281" s="4"/>
      <c r="E281" s="265"/>
      <c r="F281" s="288"/>
      <c r="G281" s="287"/>
      <c r="H281" s="305"/>
      <c r="I281" s="268"/>
      <c r="K281" s="241"/>
    </row>
    <row r="282" spans="1:11" ht="12.75">
      <c r="A282" s="3"/>
      <c r="B282" s="4"/>
      <c r="E282" s="265"/>
      <c r="F282" s="288"/>
      <c r="G282" s="287"/>
      <c r="H282" s="305"/>
      <c r="I282" s="268"/>
      <c r="K282" s="241"/>
    </row>
    <row r="283" spans="1:11" ht="12.75">
      <c r="A283" s="3"/>
      <c r="B283" s="4"/>
      <c r="E283" s="265"/>
      <c r="F283" s="288"/>
      <c r="G283" s="287"/>
      <c r="H283" s="305"/>
      <c r="I283" s="268"/>
      <c r="K283" s="241"/>
    </row>
    <row r="284" spans="1:11" ht="12.75">
      <c r="A284" s="3"/>
      <c r="B284" s="4"/>
      <c r="E284" s="265"/>
      <c r="F284" s="288"/>
      <c r="G284" s="287"/>
      <c r="H284" s="305"/>
      <c r="I284" s="268"/>
      <c r="K284" s="241"/>
    </row>
    <row r="285" spans="1:11" ht="12.75">
      <c r="A285" s="3"/>
      <c r="B285" s="4"/>
      <c r="E285" s="265"/>
      <c r="F285" s="288"/>
      <c r="G285" s="287"/>
      <c r="H285" s="305"/>
      <c r="I285" s="268"/>
      <c r="K285" s="241"/>
    </row>
    <row r="286" spans="1:11" ht="12.75">
      <c r="A286" s="3"/>
      <c r="B286" s="4"/>
      <c r="E286" s="265"/>
      <c r="F286" s="288"/>
      <c r="G286" s="287"/>
      <c r="H286" s="305"/>
      <c r="I286" s="268"/>
      <c r="K286" s="241"/>
    </row>
    <row r="287" spans="1:11" ht="12.75">
      <c r="A287" s="3"/>
      <c r="B287" s="4"/>
      <c r="E287" s="265"/>
      <c r="F287" s="288"/>
      <c r="G287" s="287"/>
      <c r="H287" s="305"/>
      <c r="I287" s="268"/>
      <c r="K287" s="241"/>
    </row>
    <row r="288" spans="1:11" ht="12.75">
      <c r="A288" s="3"/>
      <c r="B288" s="4"/>
      <c r="E288" s="265"/>
      <c r="F288" s="288"/>
      <c r="G288" s="287"/>
      <c r="H288" s="305"/>
      <c r="I288" s="268"/>
      <c r="K288" s="241"/>
    </row>
    <row r="289" spans="1:11" ht="12.75">
      <c r="A289" s="3"/>
      <c r="B289" s="4"/>
      <c r="E289" s="265"/>
      <c r="F289" s="288"/>
      <c r="G289" s="287"/>
      <c r="H289" s="305"/>
      <c r="I289" s="268"/>
      <c r="K289" s="241"/>
    </row>
    <row r="290" spans="1:11" ht="12.75">
      <c r="A290" s="3"/>
      <c r="B290" s="4"/>
      <c r="E290" s="265"/>
      <c r="F290" s="288"/>
      <c r="G290" s="287"/>
      <c r="H290" s="305"/>
      <c r="I290" s="268"/>
      <c r="K290" s="241"/>
    </row>
    <row r="291" spans="1:11" ht="12.75">
      <c r="A291" s="3"/>
      <c r="B291" s="4"/>
      <c r="E291" s="265"/>
      <c r="F291" s="288"/>
      <c r="G291" s="287"/>
      <c r="H291" s="305"/>
      <c r="I291" s="268"/>
      <c r="K291" s="241"/>
    </row>
    <row r="292" spans="1:11" ht="12.75">
      <c r="A292" s="3"/>
      <c r="B292" s="4"/>
      <c r="E292" s="265"/>
      <c r="F292" s="288"/>
      <c r="G292" s="287"/>
      <c r="H292" s="305"/>
      <c r="I292" s="268"/>
      <c r="K292" s="241"/>
    </row>
    <row r="293" spans="1:11" ht="12.75">
      <c r="A293" s="3"/>
      <c r="B293" s="4"/>
      <c r="E293" s="265"/>
      <c r="F293" s="288"/>
      <c r="G293" s="287"/>
      <c r="H293" s="305"/>
      <c r="I293" s="268"/>
      <c r="K293" s="241"/>
    </row>
    <row r="294" spans="1:11" ht="12.75">
      <c r="A294" s="3"/>
      <c r="B294" s="4"/>
      <c r="E294" s="265"/>
      <c r="F294" s="288"/>
      <c r="G294" s="287"/>
      <c r="H294" s="305"/>
      <c r="I294" s="268"/>
      <c r="K294" s="241"/>
    </row>
    <row r="295" spans="1:11" ht="12.75">
      <c r="A295" s="3"/>
      <c r="B295" s="4"/>
      <c r="E295" s="265"/>
      <c r="F295" s="288"/>
      <c r="G295" s="287"/>
      <c r="H295" s="305"/>
      <c r="I295" s="268"/>
      <c r="K295" s="241"/>
    </row>
    <row r="296" spans="1:11" ht="12.75">
      <c r="A296" s="3"/>
      <c r="B296" s="4"/>
      <c r="E296" s="265"/>
      <c r="F296" s="288"/>
      <c r="G296" s="287"/>
      <c r="H296" s="305"/>
      <c r="I296" s="268"/>
      <c r="K296" s="241"/>
    </row>
    <row r="297" spans="1:11" ht="12.75">
      <c r="A297" s="3"/>
      <c r="B297" s="4"/>
      <c r="E297" s="265"/>
      <c r="F297" s="288"/>
      <c r="G297" s="287"/>
      <c r="H297" s="305"/>
      <c r="I297" s="268"/>
      <c r="K297" s="241"/>
    </row>
    <row r="298" spans="1:11" ht="12.75">
      <c r="A298" s="3"/>
      <c r="B298" s="4"/>
      <c r="E298" s="265"/>
      <c r="F298" s="288"/>
      <c r="G298" s="287"/>
      <c r="H298" s="305"/>
      <c r="I298" s="268"/>
      <c r="K298" s="241"/>
    </row>
    <row r="299" spans="1:11" ht="12.75">
      <c r="A299" s="3"/>
      <c r="B299" s="4"/>
      <c r="E299" s="265"/>
      <c r="F299" s="288"/>
      <c r="G299" s="287"/>
      <c r="H299" s="305"/>
      <c r="I299" s="268"/>
      <c r="K299" s="241"/>
    </row>
    <row r="300" spans="1:11" ht="12.75">
      <c r="A300" s="3"/>
      <c r="B300" s="4"/>
      <c r="E300" s="265"/>
      <c r="F300" s="288"/>
      <c r="G300" s="287"/>
      <c r="H300" s="305"/>
      <c r="I300" s="268"/>
      <c r="K300" s="241"/>
    </row>
    <row r="301" spans="1:11" ht="12.75">
      <c r="A301" s="3"/>
      <c r="B301" s="4"/>
      <c r="E301" s="265"/>
      <c r="F301" s="288"/>
      <c r="G301" s="287"/>
      <c r="H301" s="305"/>
      <c r="I301" s="268"/>
      <c r="K301" s="241"/>
    </row>
    <row r="302" spans="1:11" ht="12.75">
      <c r="A302" s="3"/>
      <c r="B302" s="4"/>
      <c r="E302" s="265"/>
      <c r="F302" s="288"/>
      <c r="G302" s="287"/>
      <c r="H302" s="305"/>
      <c r="I302" s="268"/>
      <c r="K302" s="241"/>
    </row>
    <row r="303" spans="1:11" ht="12.75">
      <c r="A303" s="3"/>
      <c r="B303" s="4"/>
      <c r="E303" s="265"/>
      <c r="F303" s="288"/>
      <c r="G303" s="287"/>
      <c r="H303" s="305"/>
      <c r="I303" s="268"/>
      <c r="K303" s="241"/>
    </row>
    <row r="304" spans="1:11" ht="12.75">
      <c r="A304" s="3"/>
      <c r="B304" s="4"/>
      <c r="E304" s="265"/>
      <c r="F304" s="288"/>
      <c r="G304" s="287"/>
      <c r="H304" s="305"/>
      <c r="I304" s="268"/>
      <c r="K304" s="241"/>
    </row>
    <row r="305" spans="1:11" ht="12.75">
      <c r="A305" s="3"/>
      <c r="B305" s="4"/>
      <c r="E305" s="265"/>
      <c r="F305" s="288"/>
      <c r="G305" s="287"/>
      <c r="H305" s="305"/>
      <c r="I305" s="268"/>
      <c r="K305" s="241"/>
    </row>
    <row r="306" spans="1:11" ht="12.75">
      <c r="A306" s="3"/>
      <c r="B306" s="4"/>
      <c r="E306" s="265"/>
      <c r="F306" s="288"/>
      <c r="G306" s="287"/>
      <c r="H306" s="305"/>
      <c r="I306" s="268"/>
      <c r="K306" s="241"/>
    </row>
    <row r="307" spans="1:11" ht="12.75">
      <c r="A307" s="3"/>
      <c r="B307" s="4"/>
      <c r="E307" s="265"/>
      <c r="F307" s="288"/>
      <c r="G307" s="287"/>
      <c r="H307" s="305"/>
      <c r="I307" s="268"/>
      <c r="K307" s="241"/>
    </row>
    <row r="308" spans="1:11" ht="12.75">
      <c r="A308" s="3"/>
      <c r="B308" s="4"/>
      <c r="E308" s="265"/>
      <c r="F308" s="288"/>
      <c r="G308" s="287"/>
      <c r="H308" s="305"/>
      <c r="I308" s="268"/>
      <c r="K308" s="241"/>
    </row>
    <row r="309" spans="1:11" ht="12.75">
      <c r="A309" s="3"/>
      <c r="B309" s="4"/>
      <c r="E309" s="265"/>
      <c r="F309" s="288"/>
      <c r="G309" s="287"/>
      <c r="H309" s="305"/>
      <c r="I309" s="268"/>
      <c r="K309" s="241"/>
    </row>
    <row r="310" spans="1:11" ht="12.75">
      <c r="A310" s="3"/>
      <c r="B310" s="4"/>
      <c r="E310" s="265"/>
      <c r="F310" s="288"/>
      <c r="G310" s="287"/>
      <c r="H310" s="305"/>
      <c r="I310" s="268"/>
      <c r="K310" s="241"/>
    </row>
    <row r="311" spans="1:11" ht="12.75">
      <c r="A311" s="3"/>
      <c r="B311" s="4"/>
      <c r="E311" s="265"/>
      <c r="F311" s="288"/>
      <c r="G311" s="287"/>
      <c r="H311" s="305"/>
      <c r="I311" s="268"/>
      <c r="K311" s="241"/>
    </row>
    <row r="312" spans="1:11" ht="12.75">
      <c r="A312" s="3"/>
      <c r="B312" s="4"/>
      <c r="E312" s="265"/>
      <c r="F312" s="288"/>
      <c r="G312" s="287"/>
      <c r="H312" s="305"/>
      <c r="I312" s="268"/>
      <c r="K312" s="241"/>
    </row>
    <row r="313" spans="1:11" ht="12.75">
      <c r="A313" s="3"/>
      <c r="B313" s="4"/>
      <c r="E313" s="265"/>
      <c r="F313" s="288"/>
      <c r="G313" s="287"/>
      <c r="H313" s="305"/>
      <c r="I313" s="268"/>
      <c r="K313" s="241"/>
    </row>
    <row r="314" spans="1:11" ht="12.75">
      <c r="A314" s="3"/>
      <c r="B314" s="4"/>
      <c r="E314" s="265"/>
      <c r="F314" s="288"/>
      <c r="G314" s="287"/>
      <c r="H314" s="305"/>
      <c r="I314" s="268"/>
      <c r="K314" s="241"/>
    </row>
    <row r="315" spans="1:11" ht="12.75">
      <c r="A315" s="3"/>
      <c r="B315" s="4"/>
      <c r="E315" s="265"/>
      <c r="F315" s="288"/>
      <c r="G315" s="287"/>
      <c r="H315" s="305"/>
      <c r="I315" s="268"/>
      <c r="K315" s="241"/>
    </row>
    <row r="316" spans="1:11" ht="12.75">
      <c r="A316" s="3"/>
      <c r="B316" s="4"/>
      <c r="E316" s="265"/>
      <c r="F316" s="288"/>
      <c r="G316" s="287"/>
      <c r="H316" s="305"/>
      <c r="I316" s="268"/>
      <c r="K316" s="241"/>
    </row>
    <row r="317" spans="1:11" ht="12.75">
      <c r="A317" s="3"/>
      <c r="B317" s="4"/>
      <c r="E317" s="265"/>
      <c r="F317" s="288"/>
      <c r="G317" s="287"/>
      <c r="H317" s="305"/>
      <c r="I317" s="268"/>
      <c r="K317" s="241"/>
    </row>
    <row r="318" spans="1:11" ht="12.75">
      <c r="A318" s="3"/>
      <c r="B318" s="4"/>
      <c r="E318" s="265"/>
      <c r="F318" s="288"/>
      <c r="G318" s="287"/>
      <c r="H318" s="305"/>
      <c r="I318" s="268"/>
      <c r="K318" s="241"/>
    </row>
    <row r="319" spans="1:11" ht="12.75">
      <c r="A319" s="3"/>
      <c r="B319" s="4"/>
      <c r="E319" s="265"/>
      <c r="F319" s="288"/>
      <c r="G319" s="287"/>
      <c r="H319" s="305"/>
      <c r="I319" s="268"/>
      <c r="K319" s="241"/>
    </row>
    <row r="320" spans="1:11" ht="12.75">
      <c r="A320" s="3"/>
      <c r="B320" s="4"/>
      <c r="E320" s="265"/>
      <c r="F320" s="288"/>
      <c r="G320" s="287"/>
      <c r="H320" s="305"/>
      <c r="I320" s="268"/>
      <c r="K320" s="241"/>
    </row>
    <row r="321" spans="1:11" ht="12.75">
      <c r="A321" s="3"/>
      <c r="B321" s="4"/>
      <c r="E321" s="265"/>
      <c r="F321" s="288"/>
      <c r="G321" s="287"/>
      <c r="H321" s="305"/>
      <c r="I321" s="268"/>
      <c r="K321" s="241"/>
    </row>
    <row r="322" spans="1:11" ht="12.75">
      <c r="A322" s="3"/>
      <c r="B322" s="4"/>
      <c r="E322" s="265"/>
      <c r="F322" s="288"/>
      <c r="G322" s="287"/>
      <c r="H322" s="305"/>
      <c r="I322" s="268"/>
      <c r="K322" s="241"/>
    </row>
    <row r="323" spans="1:11" ht="12.75">
      <c r="A323" s="3"/>
      <c r="B323" s="4"/>
      <c r="E323" s="265"/>
      <c r="F323" s="288"/>
      <c r="G323" s="287"/>
      <c r="H323" s="305"/>
      <c r="I323" s="268"/>
      <c r="K323" s="241"/>
    </row>
    <row r="324" spans="1:11" ht="12.75">
      <c r="A324" s="3"/>
      <c r="B324" s="4"/>
      <c r="E324" s="265"/>
      <c r="F324" s="288"/>
      <c r="G324" s="287"/>
      <c r="H324" s="305"/>
      <c r="I324" s="268"/>
      <c r="K324" s="241"/>
    </row>
    <row r="325" spans="1:11" ht="12.75">
      <c r="A325" s="3"/>
      <c r="B325" s="4"/>
      <c r="E325" s="265"/>
      <c r="F325" s="288"/>
      <c r="G325" s="287"/>
      <c r="H325" s="305"/>
      <c r="I325" s="268"/>
      <c r="K325" s="241"/>
    </row>
    <row r="326" spans="1:11" ht="12.75">
      <c r="A326" s="3"/>
      <c r="B326" s="4"/>
      <c r="E326" s="265"/>
      <c r="F326" s="288"/>
      <c r="G326" s="287"/>
      <c r="H326" s="305"/>
      <c r="I326" s="268"/>
      <c r="K326" s="241"/>
    </row>
    <row r="327" spans="1:11" ht="12.75">
      <c r="A327" s="3"/>
      <c r="B327" s="4"/>
      <c r="E327" s="265"/>
      <c r="F327" s="288"/>
      <c r="G327" s="287"/>
      <c r="H327" s="305"/>
      <c r="I327" s="268"/>
      <c r="K327" s="241"/>
    </row>
    <row r="328" spans="1:11" ht="12.75">
      <c r="A328" s="3"/>
      <c r="B328" s="4"/>
      <c r="E328" s="265"/>
      <c r="F328" s="288"/>
      <c r="G328" s="287"/>
      <c r="H328" s="305"/>
      <c r="I328" s="268"/>
      <c r="K328" s="241"/>
    </row>
    <row r="329" spans="1:11" ht="12.75">
      <c r="A329" s="3"/>
      <c r="B329" s="4"/>
      <c r="E329" s="265"/>
      <c r="F329" s="288"/>
      <c r="G329" s="287"/>
      <c r="H329" s="305"/>
      <c r="I329" s="268"/>
      <c r="K329" s="241"/>
    </row>
    <row r="330" spans="1:11" ht="12.75">
      <c r="A330" s="3"/>
      <c r="B330" s="4"/>
      <c r="E330" s="265"/>
      <c r="F330" s="288"/>
      <c r="G330" s="287"/>
      <c r="H330" s="305"/>
      <c r="I330" s="268"/>
      <c r="K330" s="241"/>
    </row>
    <row r="331" spans="1:11" ht="12.75">
      <c r="A331" s="3"/>
      <c r="B331" s="4"/>
      <c r="E331" s="265"/>
      <c r="F331" s="288"/>
      <c r="G331" s="287"/>
      <c r="H331" s="305"/>
      <c r="I331" s="268"/>
      <c r="K331" s="241"/>
    </row>
    <row r="332" spans="1:11" ht="12.75">
      <c r="A332" s="3"/>
      <c r="B332" s="4"/>
      <c r="E332" s="265"/>
      <c r="F332" s="288"/>
      <c r="G332" s="287"/>
      <c r="H332" s="305"/>
      <c r="I332" s="268"/>
      <c r="K332" s="241"/>
    </row>
    <row r="333" spans="1:11" ht="12.75">
      <c r="A333" s="3"/>
      <c r="B333" s="4"/>
      <c r="E333" s="265"/>
      <c r="F333" s="288"/>
      <c r="G333" s="287"/>
      <c r="H333" s="305"/>
      <c r="I333" s="268"/>
      <c r="K333" s="241"/>
    </row>
    <row r="334" spans="1:11" ht="12.75">
      <c r="A334" s="3"/>
      <c r="B334" s="4"/>
      <c r="E334" s="265"/>
      <c r="F334" s="288"/>
      <c r="G334" s="287"/>
      <c r="H334" s="305"/>
      <c r="I334" s="268"/>
      <c r="K334" s="241"/>
    </row>
    <row r="335" spans="1:11" ht="12.75">
      <c r="A335" s="3"/>
      <c r="B335" s="4"/>
      <c r="E335" s="265"/>
      <c r="F335" s="288"/>
      <c r="G335" s="287"/>
      <c r="H335" s="305"/>
      <c r="I335" s="268"/>
      <c r="K335" s="241"/>
    </row>
    <row r="336" spans="1:11" ht="12.75">
      <c r="A336" s="3"/>
      <c r="B336" s="4"/>
      <c r="E336" s="265"/>
      <c r="F336" s="288"/>
      <c r="G336" s="287"/>
      <c r="H336" s="305"/>
      <c r="I336" s="268"/>
      <c r="K336" s="241"/>
    </row>
    <row r="337" spans="1:11" ht="12.75">
      <c r="A337" s="3"/>
      <c r="B337" s="4"/>
      <c r="E337" s="265"/>
      <c r="F337" s="288"/>
      <c r="G337" s="287"/>
      <c r="H337" s="305"/>
      <c r="I337" s="268"/>
      <c r="K337" s="241"/>
    </row>
    <row r="338" spans="1:11" ht="12.75">
      <c r="A338" s="3"/>
      <c r="B338" s="4"/>
      <c r="E338" s="265"/>
      <c r="F338" s="288"/>
      <c r="G338" s="287"/>
      <c r="H338" s="305"/>
      <c r="I338" s="268"/>
      <c r="K338" s="241"/>
    </row>
    <row r="339" spans="1:11" ht="12.75">
      <c r="A339" s="3"/>
      <c r="B339" s="4"/>
      <c r="E339" s="265"/>
      <c r="F339" s="288"/>
      <c r="G339" s="287"/>
      <c r="H339" s="305"/>
      <c r="I339" s="268"/>
      <c r="K339" s="241"/>
    </row>
    <row r="340" spans="1:11" ht="12.75">
      <c r="A340" s="3"/>
      <c r="B340" s="4"/>
      <c r="E340" s="265"/>
      <c r="F340" s="288"/>
      <c r="G340" s="287"/>
      <c r="H340" s="305"/>
      <c r="I340" s="268"/>
      <c r="K340" s="241"/>
    </row>
    <row r="341" spans="1:11" ht="12.75">
      <c r="A341" s="3"/>
      <c r="B341" s="4"/>
      <c r="E341" s="265"/>
      <c r="F341" s="288"/>
      <c r="G341" s="287"/>
      <c r="H341" s="305"/>
      <c r="I341" s="268"/>
      <c r="K341" s="241"/>
    </row>
    <row r="342" spans="1:11" ht="12.75">
      <c r="A342" s="3"/>
      <c r="B342" s="4"/>
      <c r="E342" s="265"/>
      <c r="F342" s="288"/>
      <c r="G342" s="287"/>
      <c r="H342" s="305"/>
      <c r="I342" s="268"/>
      <c r="K342" s="241"/>
    </row>
    <row r="343" spans="1:11" ht="12.75">
      <c r="A343" s="3"/>
      <c r="B343" s="4"/>
      <c r="E343" s="265"/>
      <c r="F343" s="288"/>
      <c r="G343" s="287"/>
      <c r="H343" s="305"/>
      <c r="I343" s="268"/>
      <c r="K343" s="241"/>
    </row>
    <row r="344" spans="1:11" ht="12.75">
      <c r="A344" s="3"/>
      <c r="B344" s="4"/>
      <c r="E344" s="265"/>
      <c r="F344" s="288"/>
      <c r="G344" s="287"/>
      <c r="H344" s="305"/>
      <c r="I344" s="268"/>
      <c r="K344" s="241"/>
    </row>
    <row r="345" spans="1:11" ht="12.75">
      <c r="A345" s="3"/>
      <c r="B345" s="4"/>
      <c r="E345" s="265"/>
      <c r="F345" s="288"/>
      <c r="G345" s="287"/>
      <c r="H345" s="305"/>
      <c r="I345" s="268"/>
      <c r="K345" s="241"/>
    </row>
    <row r="346" spans="1:11" ht="12.75">
      <c r="A346" s="3"/>
      <c r="B346" s="4"/>
      <c r="E346" s="265"/>
      <c r="F346" s="288"/>
      <c r="G346" s="287"/>
      <c r="H346" s="305"/>
      <c r="I346" s="268"/>
      <c r="K346" s="241"/>
    </row>
    <row r="347" spans="1:11" ht="12.75">
      <c r="A347" s="3"/>
      <c r="B347" s="4"/>
      <c r="E347" s="265"/>
      <c r="F347" s="288"/>
      <c r="G347" s="287"/>
      <c r="H347" s="305"/>
      <c r="I347" s="268"/>
      <c r="K347" s="241"/>
    </row>
    <row r="348" spans="1:11" ht="12.75">
      <c r="A348" s="3"/>
      <c r="B348" s="4"/>
      <c r="E348" s="265"/>
      <c r="F348" s="288"/>
      <c r="G348" s="287"/>
      <c r="H348" s="305"/>
      <c r="I348" s="268"/>
      <c r="K348" s="241"/>
    </row>
    <row r="349" spans="1:11" ht="12.75">
      <c r="A349" s="3"/>
      <c r="B349" s="4"/>
      <c r="E349" s="265"/>
      <c r="F349" s="288"/>
      <c r="G349" s="287"/>
      <c r="H349" s="305"/>
      <c r="I349" s="268"/>
      <c r="K349" s="241"/>
    </row>
    <row r="350" spans="1:11" ht="12.75">
      <c r="A350" s="3"/>
      <c r="B350" s="4"/>
      <c r="E350" s="265"/>
      <c r="F350" s="288"/>
      <c r="G350" s="287"/>
      <c r="H350" s="305"/>
      <c r="I350" s="268"/>
      <c r="K350" s="241"/>
    </row>
    <row r="351" spans="1:11" ht="12.75">
      <c r="A351" s="3"/>
      <c r="B351" s="4"/>
      <c r="E351" s="265"/>
      <c r="F351" s="288"/>
      <c r="G351" s="287"/>
      <c r="H351" s="305"/>
      <c r="I351" s="268"/>
      <c r="K351" s="241"/>
    </row>
    <row r="352" spans="1:11" ht="12.75">
      <c r="A352" s="3"/>
      <c r="B352" s="4"/>
      <c r="E352" s="265"/>
      <c r="F352" s="288"/>
      <c r="G352" s="287"/>
      <c r="H352" s="305"/>
      <c r="I352" s="268"/>
      <c r="K352" s="241"/>
    </row>
    <row r="353" spans="1:11" ht="12.75">
      <c r="A353" s="3"/>
      <c r="B353" s="4"/>
      <c r="E353" s="265"/>
      <c r="F353" s="288"/>
      <c r="G353" s="287"/>
      <c r="H353" s="305"/>
      <c r="I353" s="268"/>
      <c r="K353" s="241"/>
    </row>
    <row r="354" spans="1:11" ht="12.75">
      <c r="A354" s="3"/>
      <c r="B354" s="4"/>
      <c r="E354" s="265"/>
      <c r="F354" s="288"/>
      <c r="G354" s="287"/>
      <c r="H354" s="305"/>
      <c r="I354" s="268"/>
      <c r="K354" s="241"/>
    </row>
    <row r="355" spans="1:11" ht="12.75">
      <c r="A355" s="3"/>
      <c r="B355" s="4"/>
      <c r="E355" s="265"/>
      <c r="F355" s="288"/>
      <c r="G355" s="287"/>
      <c r="H355" s="305"/>
      <c r="I355" s="268"/>
      <c r="K355" s="241"/>
    </row>
    <row r="356" spans="1:11" ht="12.75">
      <c r="A356" s="3"/>
      <c r="B356" s="4"/>
      <c r="E356" s="265"/>
      <c r="F356" s="288"/>
      <c r="G356" s="287"/>
      <c r="H356" s="305"/>
      <c r="I356" s="268"/>
      <c r="K356" s="241"/>
    </row>
    <row r="357" spans="1:11" ht="12.75">
      <c r="A357" s="3"/>
      <c r="B357" s="4"/>
      <c r="E357" s="265"/>
      <c r="F357" s="288"/>
      <c r="G357" s="287"/>
      <c r="H357" s="305"/>
      <c r="I357" s="268"/>
      <c r="K357" s="241"/>
    </row>
    <row r="358" spans="1:11" ht="12.75">
      <c r="A358" s="3"/>
      <c r="B358" s="4"/>
      <c r="E358" s="265"/>
      <c r="F358" s="288"/>
      <c r="G358" s="287"/>
      <c r="H358" s="305"/>
      <c r="I358" s="268"/>
      <c r="K358" s="241"/>
    </row>
    <row r="359" spans="1:11" ht="12.75">
      <c r="A359" s="3"/>
      <c r="B359" s="4"/>
      <c r="E359" s="265"/>
      <c r="F359" s="288"/>
      <c r="G359" s="287"/>
      <c r="H359" s="305"/>
      <c r="I359" s="268"/>
      <c r="K359" s="241"/>
    </row>
    <row r="360" spans="1:11" ht="12.75">
      <c r="A360" s="3"/>
      <c r="B360" s="4"/>
      <c r="E360" s="265"/>
      <c r="F360" s="288"/>
      <c r="G360" s="287"/>
      <c r="H360" s="305"/>
      <c r="I360" s="268"/>
      <c r="K360" s="241"/>
    </row>
    <row r="361" spans="1:11" ht="12.75">
      <c r="A361" s="3"/>
      <c r="B361" s="4"/>
      <c r="E361" s="265"/>
      <c r="F361" s="288"/>
      <c r="G361" s="287"/>
      <c r="H361" s="305"/>
      <c r="I361" s="268"/>
      <c r="K361" s="241"/>
    </row>
    <row r="362" spans="1:11" ht="12.75">
      <c r="A362" s="3"/>
      <c r="B362" s="4"/>
      <c r="E362" s="265"/>
      <c r="F362" s="288"/>
      <c r="G362" s="287"/>
      <c r="H362" s="305"/>
      <c r="I362" s="268"/>
      <c r="K362" s="241"/>
    </row>
    <row r="363" spans="1:11" ht="12.75">
      <c r="A363" s="3"/>
      <c r="B363" s="4"/>
      <c r="E363" s="265"/>
      <c r="F363" s="288"/>
      <c r="G363" s="287"/>
      <c r="H363" s="305"/>
      <c r="I363" s="268"/>
      <c r="K363" s="241"/>
    </row>
    <row r="364" spans="1:11" ht="12.75">
      <c r="A364" s="3"/>
      <c r="B364" s="4"/>
      <c r="E364" s="265"/>
      <c r="F364" s="288"/>
      <c r="G364" s="287"/>
      <c r="H364" s="305"/>
      <c r="I364" s="268"/>
      <c r="K364" s="241"/>
    </row>
    <row r="365" spans="1:11" ht="12.75">
      <c r="A365" s="3"/>
      <c r="B365" s="4"/>
      <c r="E365" s="265"/>
      <c r="F365" s="288"/>
      <c r="G365" s="287"/>
      <c r="H365" s="305"/>
      <c r="I365" s="268"/>
      <c r="K365" s="241"/>
    </row>
    <row r="366" spans="1:11" ht="12.75">
      <c r="A366" s="3"/>
      <c r="B366" s="4"/>
      <c r="E366" s="265"/>
      <c r="F366" s="288"/>
      <c r="G366" s="287"/>
      <c r="H366" s="305"/>
      <c r="I366" s="268"/>
      <c r="K366" s="241"/>
    </row>
    <row r="367" spans="1:11" ht="12.75">
      <c r="A367" s="3"/>
      <c r="B367" s="4"/>
      <c r="E367" s="265"/>
      <c r="F367" s="288"/>
      <c r="G367" s="287"/>
      <c r="H367" s="305"/>
      <c r="I367" s="268"/>
      <c r="K367" s="241"/>
    </row>
    <row r="368" spans="1:11" ht="12.75">
      <c r="A368" s="3"/>
      <c r="B368" s="4"/>
      <c r="E368" s="265"/>
      <c r="F368" s="288"/>
      <c r="G368" s="287"/>
      <c r="H368" s="305"/>
      <c r="I368" s="268"/>
      <c r="K368" s="241"/>
    </row>
    <row r="369" spans="1:11" ht="12.75">
      <c r="A369" s="3"/>
      <c r="B369" s="4"/>
      <c r="E369" s="265"/>
      <c r="F369" s="288"/>
      <c r="G369" s="287"/>
      <c r="H369" s="305"/>
      <c r="I369" s="268"/>
      <c r="K369" s="241"/>
    </row>
    <row r="370" spans="1:11" ht="12.75">
      <c r="A370" s="3"/>
      <c r="B370" s="4"/>
      <c r="E370" s="265"/>
      <c r="F370" s="288"/>
      <c r="G370" s="287"/>
      <c r="H370" s="305"/>
      <c r="I370" s="268"/>
      <c r="K370" s="241"/>
    </row>
    <row r="371" spans="1:11" ht="12.75">
      <c r="A371" s="3"/>
      <c r="B371" s="4"/>
      <c r="E371" s="265"/>
      <c r="F371" s="288"/>
      <c r="G371" s="287"/>
      <c r="H371" s="305"/>
      <c r="I371" s="268"/>
      <c r="K371" s="241"/>
    </row>
    <row r="372" spans="1:11" ht="12.75">
      <c r="A372" s="3"/>
      <c r="B372" s="4"/>
      <c r="E372" s="265"/>
      <c r="F372" s="288"/>
      <c r="G372" s="287"/>
      <c r="H372" s="305"/>
      <c r="I372" s="268"/>
      <c r="K372" s="241"/>
    </row>
    <row r="373" spans="1:11" ht="12.75">
      <c r="A373" s="3"/>
      <c r="B373" s="4"/>
      <c r="E373" s="265"/>
      <c r="F373" s="288"/>
      <c r="G373" s="287"/>
      <c r="H373" s="305"/>
      <c r="I373" s="268"/>
      <c r="K373" s="241"/>
    </row>
    <row r="374" spans="1:11" ht="12.75">
      <c r="A374" s="3"/>
      <c r="B374" s="4"/>
      <c r="E374" s="265"/>
      <c r="F374" s="288"/>
      <c r="G374" s="287"/>
      <c r="H374" s="305"/>
      <c r="I374" s="268"/>
      <c r="K374" s="241"/>
    </row>
    <row r="375" spans="1:11" ht="12.75">
      <c r="A375" s="3"/>
      <c r="B375" s="4"/>
      <c r="E375" s="265"/>
      <c r="F375" s="288"/>
      <c r="G375" s="287"/>
      <c r="H375" s="305"/>
      <c r="I375" s="268"/>
      <c r="K375" s="241"/>
    </row>
    <row r="376" spans="1:11" ht="12.75">
      <c r="A376" s="3"/>
      <c r="B376" s="4"/>
      <c r="E376" s="265"/>
      <c r="F376" s="288"/>
      <c r="G376" s="287"/>
      <c r="H376" s="305"/>
      <c r="I376" s="268"/>
      <c r="K376" s="241"/>
    </row>
    <row r="377" spans="1:11" ht="12.75">
      <c r="A377" s="3"/>
      <c r="B377" s="4"/>
      <c r="E377" s="265"/>
      <c r="F377" s="288"/>
      <c r="G377" s="287"/>
      <c r="H377" s="305"/>
      <c r="I377" s="268"/>
      <c r="K377" s="241"/>
    </row>
    <row r="378" spans="1:11" ht="12.75">
      <c r="A378" s="3"/>
      <c r="B378" s="4"/>
      <c r="E378" s="265"/>
      <c r="F378" s="288"/>
      <c r="G378" s="287"/>
      <c r="H378" s="305"/>
      <c r="I378" s="268"/>
      <c r="K378" s="241"/>
    </row>
    <row r="379" spans="1:11" ht="12.75">
      <c r="A379" s="3"/>
      <c r="B379" s="4"/>
      <c r="E379" s="265"/>
      <c r="F379" s="288"/>
      <c r="G379" s="287"/>
      <c r="H379" s="305"/>
      <c r="I379" s="268"/>
      <c r="K379" s="241"/>
    </row>
    <row r="380" spans="1:11" ht="12.75">
      <c r="A380" s="3"/>
      <c r="B380" s="4"/>
      <c r="E380" s="265"/>
      <c r="F380" s="288"/>
      <c r="G380" s="287"/>
      <c r="H380" s="305"/>
      <c r="I380" s="268"/>
      <c r="K380" s="241"/>
    </row>
    <row r="381" spans="1:11" ht="12.75">
      <c r="A381" s="3"/>
      <c r="B381" s="4"/>
      <c r="E381" s="265"/>
      <c r="F381" s="288"/>
      <c r="G381" s="287"/>
      <c r="H381" s="305"/>
      <c r="I381" s="268"/>
      <c r="K381" s="241"/>
    </row>
    <row r="382" spans="1:11" ht="12.75">
      <c r="A382" s="3"/>
      <c r="B382" s="4"/>
      <c r="E382" s="265"/>
      <c r="F382" s="288"/>
      <c r="G382" s="287"/>
      <c r="H382" s="305"/>
      <c r="I382" s="268"/>
      <c r="K382" s="241"/>
    </row>
    <row r="383" spans="1:11" ht="12.75">
      <c r="A383" s="3"/>
      <c r="B383" s="4"/>
      <c r="E383" s="265"/>
      <c r="F383" s="288"/>
      <c r="G383" s="287"/>
      <c r="H383" s="305"/>
      <c r="I383" s="268"/>
      <c r="K383" s="241"/>
    </row>
    <row r="384" spans="1:11" ht="12.75">
      <c r="A384" s="3"/>
      <c r="B384" s="4"/>
      <c r="E384" s="265"/>
      <c r="F384" s="288"/>
      <c r="G384" s="287"/>
      <c r="H384" s="305"/>
      <c r="I384" s="268"/>
      <c r="K384" s="241"/>
    </row>
    <row r="385" spans="1:11" ht="12.75">
      <c r="A385" s="3"/>
      <c r="B385" s="4"/>
      <c r="E385" s="265"/>
      <c r="F385" s="288"/>
      <c r="G385" s="287"/>
      <c r="H385" s="305"/>
      <c r="I385" s="268"/>
      <c r="K385" s="241"/>
    </row>
    <row r="386" spans="1:11" ht="12.75">
      <c r="A386" s="3"/>
      <c r="B386" s="4"/>
      <c r="E386" s="265"/>
      <c r="F386" s="288"/>
      <c r="G386" s="287"/>
      <c r="H386" s="305"/>
      <c r="I386" s="268"/>
      <c r="K386" s="241"/>
    </row>
    <row r="387" spans="1:11" ht="12.75">
      <c r="A387" s="3"/>
      <c r="B387" s="4"/>
      <c r="E387" s="265"/>
      <c r="F387" s="288"/>
      <c r="G387" s="287"/>
      <c r="H387" s="305"/>
      <c r="I387" s="268"/>
      <c r="K387" s="241"/>
    </row>
    <row r="388" spans="1:11" ht="12.75">
      <c r="A388" s="3"/>
      <c r="B388" s="4"/>
      <c r="E388" s="265"/>
      <c r="F388" s="288"/>
      <c r="G388" s="287"/>
      <c r="H388" s="305"/>
      <c r="I388" s="268"/>
      <c r="K388" s="241"/>
    </row>
    <row r="389" spans="1:11" ht="12.75">
      <c r="A389" s="3"/>
      <c r="B389" s="4"/>
      <c r="E389" s="265"/>
      <c r="F389" s="288"/>
      <c r="G389" s="287"/>
      <c r="H389" s="305"/>
      <c r="I389" s="268"/>
      <c r="K389" s="241"/>
    </row>
    <row r="390" spans="1:11" ht="12.75">
      <c r="A390" s="3"/>
      <c r="B390" s="4"/>
      <c r="E390" s="265"/>
      <c r="F390" s="288"/>
      <c r="G390" s="287"/>
      <c r="H390" s="305"/>
      <c r="I390" s="268"/>
      <c r="K390" s="241"/>
    </row>
    <row r="391" spans="1:11" ht="12.75">
      <c r="A391" s="3"/>
      <c r="B391" s="4"/>
      <c r="E391" s="265"/>
      <c r="F391" s="288"/>
      <c r="G391" s="287"/>
      <c r="H391" s="305"/>
      <c r="I391" s="268"/>
      <c r="K391" s="241"/>
    </row>
    <row r="392" spans="1:11" ht="12.75">
      <c r="A392" s="3"/>
      <c r="B392" s="4"/>
      <c r="E392" s="265"/>
      <c r="F392" s="288"/>
      <c r="G392" s="287"/>
      <c r="H392" s="305"/>
      <c r="I392" s="268"/>
      <c r="K392" s="241"/>
    </row>
    <row r="393" spans="1:11" ht="12.75">
      <c r="A393" s="3"/>
      <c r="B393" s="4"/>
      <c r="E393" s="265"/>
      <c r="F393" s="288"/>
      <c r="G393" s="287"/>
      <c r="H393" s="305"/>
      <c r="I393" s="268"/>
      <c r="K393" s="241"/>
    </row>
    <row r="394" spans="1:11" ht="12.75">
      <c r="A394" s="3"/>
      <c r="B394" s="4"/>
      <c r="E394" s="265"/>
      <c r="F394" s="288"/>
      <c r="G394" s="287"/>
      <c r="H394" s="305"/>
      <c r="I394" s="268"/>
      <c r="K394" s="241"/>
    </row>
    <row r="395" spans="1:11" ht="12.75">
      <c r="A395" s="3"/>
      <c r="B395" s="4"/>
      <c r="E395" s="265"/>
      <c r="F395" s="288"/>
      <c r="G395" s="287"/>
      <c r="H395" s="305"/>
      <c r="I395" s="268"/>
      <c r="K395" s="241"/>
    </row>
    <row r="396" spans="1:11" ht="12.75">
      <c r="A396" s="3"/>
      <c r="B396" s="4"/>
      <c r="E396" s="265"/>
      <c r="F396" s="288"/>
      <c r="G396" s="287"/>
      <c r="H396" s="305"/>
      <c r="I396" s="268"/>
      <c r="K396" s="241"/>
    </row>
    <row r="397" spans="1:11" ht="12.75">
      <c r="A397" s="3"/>
      <c r="B397" s="4"/>
      <c r="E397" s="265"/>
      <c r="F397" s="288"/>
      <c r="G397" s="287"/>
      <c r="H397" s="305"/>
      <c r="I397" s="268"/>
      <c r="K397" s="241"/>
    </row>
    <row r="398" spans="1:11" ht="12.75">
      <c r="A398" s="3"/>
      <c r="B398" s="4"/>
      <c r="E398" s="265"/>
      <c r="F398" s="288"/>
      <c r="G398" s="287"/>
      <c r="H398" s="305"/>
      <c r="I398" s="268"/>
      <c r="K398" s="241"/>
    </row>
    <row r="399" spans="1:11" ht="12.75">
      <c r="A399" s="3"/>
      <c r="B399" s="4"/>
      <c r="E399" s="265"/>
      <c r="F399" s="288"/>
      <c r="G399" s="287"/>
      <c r="H399" s="305"/>
      <c r="I399" s="268"/>
      <c r="K399" s="241"/>
    </row>
    <row r="400" spans="1:11" ht="12.75">
      <c r="A400" s="3"/>
      <c r="B400" s="4"/>
      <c r="E400" s="265"/>
      <c r="F400" s="288"/>
      <c r="G400" s="287"/>
      <c r="H400" s="305"/>
      <c r="I400" s="268"/>
      <c r="K400" s="241"/>
    </row>
    <row r="401" spans="1:11" ht="12.75">
      <c r="A401" s="3"/>
      <c r="B401" s="4"/>
      <c r="E401" s="265"/>
      <c r="F401" s="288"/>
      <c r="G401" s="287"/>
      <c r="H401" s="305"/>
      <c r="I401" s="268"/>
      <c r="K401" s="241"/>
    </row>
    <row r="402" spans="1:11" ht="12.75">
      <c r="A402" s="3"/>
      <c r="B402" s="4"/>
      <c r="E402" s="265"/>
      <c r="F402" s="288"/>
      <c r="G402" s="287"/>
      <c r="H402" s="305"/>
      <c r="I402" s="268"/>
      <c r="K402" s="241"/>
    </row>
    <row r="403" spans="1:11" ht="12.75">
      <c r="A403" s="3"/>
      <c r="B403" s="4"/>
      <c r="E403" s="265"/>
      <c r="F403" s="288"/>
      <c r="G403" s="287"/>
      <c r="H403" s="305"/>
      <c r="I403" s="268"/>
      <c r="K403" s="241"/>
    </row>
    <row r="404" spans="1:11" ht="12.75">
      <c r="A404" s="3"/>
      <c r="B404" s="4"/>
      <c r="E404" s="265"/>
      <c r="F404" s="288"/>
      <c r="G404" s="287"/>
      <c r="H404" s="305"/>
      <c r="I404" s="268"/>
      <c r="K404" s="241"/>
    </row>
    <row r="405" spans="1:11" ht="12.75">
      <c r="A405" s="3"/>
      <c r="B405" s="4"/>
      <c r="E405" s="265"/>
      <c r="F405" s="288"/>
      <c r="G405" s="287"/>
      <c r="H405" s="305"/>
      <c r="I405" s="268"/>
      <c r="K405" s="241"/>
    </row>
    <row r="406" spans="1:11" ht="12.75">
      <c r="A406" s="3"/>
      <c r="B406" s="4"/>
      <c r="E406" s="265"/>
      <c r="F406" s="288"/>
      <c r="G406" s="287"/>
      <c r="H406" s="305"/>
      <c r="I406" s="268"/>
      <c r="K406" s="241"/>
    </row>
    <row r="407" spans="1:11" ht="12.75">
      <c r="A407" s="3"/>
      <c r="B407" s="4"/>
      <c r="E407" s="265"/>
      <c r="F407" s="288"/>
      <c r="G407" s="287"/>
      <c r="H407" s="305"/>
      <c r="I407" s="268"/>
      <c r="K407" s="241"/>
    </row>
    <row r="408" spans="1:11" ht="12.75">
      <c r="A408" s="3"/>
      <c r="B408" s="4"/>
      <c r="E408" s="265"/>
      <c r="F408" s="288"/>
      <c r="G408" s="287"/>
      <c r="H408" s="305"/>
      <c r="I408" s="268"/>
      <c r="K408" s="241"/>
    </row>
    <row r="409" spans="1:11" ht="12.75">
      <c r="A409" s="3"/>
      <c r="B409" s="4"/>
      <c r="E409" s="265"/>
      <c r="F409" s="288"/>
      <c r="G409" s="287"/>
      <c r="H409" s="305"/>
      <c r="I409" s="268"/>
      <c r="K409" s="241"/>
    </row>
    <row r="410" spans="1:11" ht="12.75">
      <c r="A410" s="3"/>
      <c r="B410" s="4"/>
      <c r="E410" s="265"/>
      <c r="F410" s="288"/>
      <c r="G410" s="287"/>
      <c r="H410" s="305"/>
      <c r="I410" s="268"/>
      <c r="K410" s="241"/>
    </row>
    <row r="411" spans="1:11" ht="12.75">
      <c r="A411" s="3"/>
      <c r="B411" s="4"/>
      <c r="E411" s="265"/>
      <c r="F411" s="288"/>
      <c r="G411" s="287"/>
      <c r="H411" s="305"/>
      <c r="I411" s="268"/>
      <c r="K411" s="241"/>
    </row>
    <row r="412" spans="1:11" ht="12.75">
      <c r="A412" s="3"/>
      <c r="B412" s="4"/>
      <c r="E412" s="265"/>
      <c r="F412" s="288"/>
      <c r="G412" s="287"/>
      <c r="H412" s="305"/>
      <c r="I412" s="268"/>
      <c r="K412" s="241"/>
    </row>
    <row r="413" spans="1:11" ht="12.75">
      <c r="A413" s="3"/>
      <c r="B413" s="4"/>
      <c r="E413" s="265"/>
      <c r="F413" s="288"/>
      <c r="G413" s="287"/>
      <c r="H413" s="305"/>
      <c r="I413" s="268"/>
      <c r="K413" s="241"/>
    </row>
    <row r="414" spans="1:11" ht="12.75">
      <c r="A414" s="3"/>
      <c r="B414" s="4"/>
      <c r="E414" s="265"/>
      <c r="F414" s="288"/>
      <c r="G414" s="287"/>
      <c r="H414" s="305"/>
      <c r="I414" s="268"/>
      <c r="K414" s="241"/>
    </row>
    <row r="415" spans="1:11" ht="12.75">
      <c r="A415" s="3"/>
      <c r="B415" s="4"/>
      <c r="E415" s="265"/>
      <c r="F415" s="288"/>
      <c r="G415" s="287"/>
      <c r="H415" s="305"/>
      <c r="I415" s="268"/>
      <c r="K415" s="241"/>
    </row>
    <row r="416" spans="1:11" ht="12.75">
      <c r="A416" s="3"/>
      <c r="B416" s="4"/>
      <c r="E416" s="265"/>
      <c r="F416" s="288"/>
      <c r="G416" s="287"/>
      <c r="H416" s="305"/>
      <c r="I416" s="268"/>
      <c r="K416" s="241"/>
    </row>
    <row r="417" spans="1:11" ht="12.75">
      <c r="A417" s="3"/>
      <c r="B417" s="4"/>
      <c r="E417" s="265"/>
      <c r="F417" s="288"/>
      <c r="G417" s="287"/>
      <c r="H417" s="305"/>
      <c r="I417" s="268"/>
      <c r="K417" s="241"/>
    </row>
    <row r="418" spans="1:11" ht="12.75">
      <c r="A418" s="3"/>
      <c r="B418" s="4"/>
      <c r="E418" s="265"/>
      <c r="F418" s="288"/>
      <c r="G418" s="287"/>
      <c r="H418" s="305"/>
      <c r="I418" s="268"/>
      <c r="K418" s="241"/>
    </row>
    <row r="419" spans="1:11" ht="12.75">
      <c r="A419" s="3"/>
      <c r="B419" s="4"/>
      <c r="E419" s="265"/>
      <c r="F419" s="288"/>
      <c r="G419" s="287"/>
      <c r="H419" s="305"/>
      <c r="I419" s="268"/>
      <c r="K419" s="241"/>
    </row>
    <row r="420" spans="1:11" ht="12.75">
      <c r="A420" s="3"/>
      <c r="B420" s="4"/>
      <c r="E420" s="265"/>
      <c r="F420" s="288"/>
      <c r="G420" s="287"/>
      <c r="H420" s="305"/>
      <c r="I420" s="268"/>
      <c r="K420" s="241"/>
    </row>
    <row r="421" spans="1:11" ht="12.75">
      <c r="A421" s="3"/>
      <c r="B421" s="4"/>
      <c r="E421" s="265"/>
      <c r="F421" s="288"/>
      <c r="G421" s="287"/>
      <c r="H421" s="305"/>
      <c r="I421" s="268"/>
      <c r="K421" s="241"/>
    </row>
    <row r="422" spans="1:11" ht="12.75">
      <c r="A422" s="3"/>
      <c r="B422" s="4"/>
      <c r="E422" s="265"/>
      <c r="F422" s="288"/>
      <c r="G422" s="287"/>
      <c r="H422" s="305"/>
      <c r="I422" s="268"/>
      <c r="K422" s="241"/>
    </row>
    <row r="423" spans="1:11" ht="12.75">
      <c r="A423" s="3"/>
      <c r="B423" s="4"/>
      <c r="E423" s="265"/>
      <c r="F423" s="288"/>
      <c r="G423" s="287"/>
      <c r="H423" s="305"/>
      <c r="I423" s="268"/>
      <c r="K423" s="241"/>
    </row>
    <row r="424" spans="1:11" ht="12.75">
      <c r="A424" s="3"/>
      <c r="B424" s="4"/>
      <c r="E424" s="265"/>
      <c r="F424" s="288"/>
      <c r="G424" s="287"/>
      <c r="H424" s="305"/>
      <c r="I424" s="268"/>
      <c r="K424" s="241"/>
    </row>
    <row r="425" spans="1:11" ht="12.75">
      <c r="A425" s="3"/>
      <c r="B425" s="4"/>
      <c r="E425" s="265"/>
      <c r="F425" s="288"/>
      <c r="G425" s="287"/>
      <c r="H425" s="305"/>
      <c r="I425" s="268"/>
      <c r="K425" s="241"/>
    </row>
    <row r="426" spans="1:11" ht="12.75">
      <c r="A426" s="3"/>
      <c r="B426" s="4"/>
      <c r="E426" s="265"/>
      <c r="F426" s="288"/>
      <c r="G426" s="287"/>
      <c r="H426" s="305"/>
      <c r="I426" s="268"/>
      <c r="K426" s="241"/>
    </row>
    <row r="427" spans="1:11" ht="12.75">
      <c r="A427" s="3"/>
      <c r="B427" s="4"/>
      <c r="E427" s="265"/>
      <c r="F427" s="288"/>
      <c r="G427" s="287"/>
      <c r="H427" s="305"/>
      <c r="I427" s="268"/>
      <c r="K427" s="241"/>
    </row>
    <row r="428" spans="1:11" ht="12.75">
      <c r="A428" s="3"/>
      <c r="B428" s="4"/>
      <c r="E428" s="265"/>
      <c r="F428" s="288"/>
      <c r="G428" s="287"/>
      <c r="H428" s="305"/>
      <c r="I428" s="268"/>
      <c r="K428" s="241"/>
    </row>
    <row r="429" spans="1:11" ht="12.75">
      <c r="A429" s="3"/>
      <c r="B429" s="4"/>
      <c r="E429" s="265"/>
      <c r="F429" s="288"/>
      <c r="G429" s="287"/>
      <c r="H429" s="305"/>
      <c r="I429" s="268"/>
      <c r="K429" s="241"/>
    </row>
    <row r="430" spans="1:11" ht="12.75">
      <c r="A430" s="3"/>
      <c r="B430" s="4"/>
      <c r="E430" s="265"/>
      <c r="F430" s="288"/>
      <c r="G430" s="287"/>
      <c r="H430" s="305"/>
      <c r="I430" s="268"/>
      <c r="K430" s="241"/>
    </row>
    <row r="431" spans="1:11" ht="12.75">
      <c r="A431" s="3"/>
      <c r="B431" s="4"/>
      <c r="E431" s="265"/>
      <c r="F431" s="288"/>
      <c r="G431" s="287"/>
      <c r="H431" s="305"/>
      <c r="I431" s="268"/>
      <c r="K431" s="241"/>
    </row>
    <row r="432" spans="1:11" ht="12.75">
      <c r="A432" s="3"/>
      <c r="B432" s="4"/>
      <c r="E432" s="265"/>
      <c r="F432" s="288"/>
      <c r="G432" s="287"/>
      <c r="H432" s="305"/>
      <c r="I432" s="268"/>
      <c r="K432" s="241"/>
    </row>
    <row r="433" spans="1:11" ht="12.75">
      <c r="A433" s="3"/>
      <c r="B433" s="4"/>
      <c r="E433" s="265"/>
      <c r="F433" s="288"/>
      <c r="G433" s="287"/>
      <c r="H433" s="305"/>
      <c r="I433" s="268"/>
      <c r="K433" s="241"/>
    </row>
    <row r="434" spans="1:11" ht="12.75">
      <c r="A434" s="3"/>
      <c r="B434" s="4"/>
      <c r="E434" s="265"/>
      <c r="F434" s="288"/>
      <c r="G434" s="287"/>
      <c r="H434" s="305"/>
      <c r="I434" s="268"/>
      <c r="K434" s="241"/>
    </row>
    <row r="435" spans="1:11" ht="12.75">
      <c r="A435" s="3"/>
      <c r="B435" s="4"/>
      <c r="E435" s="265"/>
      <c r="F435" s="288"/>
      <c r="G435" s="287"/>
      <c r="H435" s="305"/>
      <c r="I435" s="268"/>
      <c r="K435" s="241"/>
    </row>
    <row r="436" spans="1:11" ht="12.75">
      <c r="A436" s="3"/>
      <c r="B436" s="4"/>
      <c r="E436" s="265"/>
      <c r="F436" s="288"/>
      <c r="G436" s="287"/>
      <c r="H436" s="305"/>
      <c r="I436" s="268"/>
      <c r="K436" s="241"/>
    </row>
    <row r="437" spans="1:11" ht="12.75">
      <c r="A437" s="3"/>
      <c r="B437" s="4"/>
      <c r="E437" s="265"/>
      <c r="F437" s="288"/>
      <c r="G437" s="287"/>
      <c r="H437" s="305"/>
      <c r="I437" s="268"/>
      <c r="K437" s="241"/>
    </row>
    <row r="438" spans="1:11" ht="12.75">
      <c r="A438" s="3"/>
      <c r="B438" s="4"/>
      <c r="E438" s="265"/>
      <c r="F438" s="288"/>
      <c r="G438" s="287"/>
      <c r="H438" s="305"/>
      <c r="I438" s="268"/>
      <c r="K438" s="241"/>
    </row>
    <row r="439" spans="1:11" ht="12.75">
      <c r="A439" s="3"/>
      <c r="B439" s="4"/>
      <c r="E439" s="265"/>
      <c r="F439" s="288"/>
      <c r="G439" s="287"/>
      <c r="H439" s="305"/>
      <c r="I439" s="268"/>
      <c r="K439" s="241"/>
    </row>
    <row r="440" spans="1:11" ht="12.75">
      <c r="A440" s="3"/>
      <c r="B440" s="4"/>
      <c r="E440" s="265"/>
      <c r="F440" s="288"/>
      <c r="G440" s="287"/>
      <c r="H440" s="305"/>
      <c r="I440" s="268"/>
      <c r="K440" s="241"/>
    </row>
    <row r="441" spans="1:11" ht="12.75">
      <c r="A441" s="3"/>
      <c r="B441" s="4"/>
      <c r="E441" s="265"/>
      <c r="F441" s="288"/>
      <c r="G441" s="287"/>
      <c r="H441" s="305"/>
      <c r="I441" s="268"/>
      <c r="K441" s="241"/>
    </row>
    <row r="442" spans="1:11" ht="12.75">
      <c r="A442" s="3"/>
      <c r="B442" s="4"/>
      <c r="E442" s="265"/>
      <c r="F442" s="288"/>
      <c r="G442" s="287"/>
      <c r="H442" s="305"/>
      <c r="I442" s="268"/>
      <c r="K442" s="241"/>
    </row>
    <row r="443" spans="1:11" ht="12.75">
      <c r="A443" s="3"/>
      <c r="B443" s="4"/>
      <c r="E443" s="265"/>
      <c r="F443" s="288"/>
      <c r="G443" s="287"/>
      <c r="H443" s="305"/>
      <c r="I443" s="268"/>
      <c r="K443" s="241"/>
    </row>
    <row r="444" spans="1:11" ht="12.75">
      <c r="A444" s="3"/>
      <c r="B444" s="4"/>
      <c r="E444" s="265"/>
      <c r="F444" s="288"/>
      <c r="G444" s="287"/>
      <c r="H444" s="305"/>
      <c r="I444" s="268"/>
      <c r="K444" s="241"/>
    </row>
    <row r="445" spans="1:11" ht="12.75">
      <c r="A445" s="3"/>
      <c r="B445" s="4"/>
      <c r="E445" s="265"/>
      <c r="F445" s="288"/>
      <c r="G445" s="287"/>
      <c r="H445" s="305"/>
      <c r="I445" s="268"/>
      <c r="K445" s="241"/>
    </row>
    <row r="446" spans="1:11" ht="12.75">
      <c r="A446" s="3"/>
      <c r="B446" s="4"/>
      <c r="E446" s="265"/>
      <c r="F446" s="288"/>
      <c r="G446" s="287"/>
      <c r="H446" s="305"/>
      <c r="I446" s="268"/>
      <c r="K446" s="241"/>
    </row>
    <row r="447" spans="1:11" ht="12.75">
      <c r="A447" s="3"/>
      <c r="B447" s="4"/>
      <c r="E447" s="265"/>
      <c r="F447" s="288"/>
      <c r="G447" s="287"/>
      <c r="H447" s="305"/>
      <c r="I447" s="268"/>
      <c r="K447" s="241"/>
    </row>
    <row r="448" spans="1:11" ht="12.75">
      <c r="A448" s="3"/>
      <c r="B448" s="4"/>
      <c r="E448" s="265"/>
      <c r="F448" s="288"/>
      <c r="G448" s="287"/>
      <c r="H448" s="305"/>
      <c r="I448" s="268"/>
      <c r="K448" s="241"/>
    </row>
    <row r="449" spans="1:11" ht="12.75">
      <c r="A449" s="3"/>
      <c r="B449" s="4"/>
      <c r="E449" s="265"/>
      <c r="F449" s="288"/>
      <c r="G449" s="287"/>
      <c r="H449" s="305"/>
      <c r="I449" s="268"/>
      <c r="K449" s="241"/>
    </row>
    <row r="450" spans="1:11" ht="12.75">
      <c r="A450" s="3"/>
      <c r="B450" s="4"/>
      <c r="E450" s="265"/>
      <c r="F450" s="288"/>
      <c r="G450" s="287"/>
      <c r="H450" s="305"/>
      <c r="I450" s="268"/>
      <c r="K450" s="241"/>
    </row>
    <row r="451" spans="1:11" ht="12.75">
      <c r="A451" s="3"/>
      <c r="B451" s="4"/>
      <c r="E451" s="265"/>
      <c r="F451" s="288"/>
      <c r="G451" s="287"/>
      <c r="H451" s="305"/>
      <c r="I451" s="268"/>
      <c r="K451" s="241"/>
    </row>
    <row r="452" spans="1:11" ht="12.75">
      <c r="A452" s="3"/>
      <c r="B452" s="4"/>
      <c r="E452" s="265"/>
      <c r="F452" s="288"/>
      <c r="G452" s="287"/>
      <c r="H452" s="305"/>
      <c r="I452" s="268"/>
      <c r="K452" s="241"/>
    </row>
    <row r="453" spans="1:11" ht="12.75">
      <c r="A453" s="3"/>
      <c r="B453" s="4"/>
      <c r="E453" s="265"/>
      <c r="F453" s="288"/>
      <c r="G453" s="287"/>
      <c r="H453" s="305"/>
      <c r="I453" s="268"/>
      <c r="K453" s="241"/>
    </row>
    <row r="454" spans="1:11" ht="12.75">
      <c r="A454" s="3"/>
      <c r="B454" s="4"/>
      <c r="E454" s="265"/>
      <c r="F454" s="288"/>
      <c r="G454" s="287"/>
      <c r="H454" s="305"/>
      <c r="I454" s="268"/>
      <c r="K454" s="241"/>
    </row>
    <row r="455" spans="1:11" ht="12.75">
      <c r="A455" s="3"/>
      <c r="B455" s="4"/>
      <c r="E455" s="265"/>
      <c r="F455" s="288"/>
      <c r="G455" s="287"/>
      <c r="H455" s="305"/>
      <c r="I455" s="268"/>
      <c r="K455" s="241"/>
    </row>
    <row r="456" spans="1:11" ht="12.75">
      <c r="A456" s="3"/>
      <c r="B456" s="4"/>
      <c r="E456" s="265"/>
      <c r="F456" s="288"/>
      <c r="G456" s="287"/>
      <c r="H456" s="305"/>
      <c r="I456" s="268"/>
      <c r="K456" s="241"/>
    </row>
    <row r="457" spans="1:11" ht="12.75">
      <c r="A457" s="3"/>
      <c r="B457" s="4"/>
      <c r="E457" s="265"/>
      <c r="F457" s="288"/>
      <c r="G457" s="287"/>
      <c r="H457" s="305"/>
      <c r="I457" s="268"/>
      <c r="K457" s="241"/>
    </row>
    <row r="458" spans="1:11" ht="12.75">
      <c r="A458" s="3"/>
      <c r="B458" s="4"/>
      <c r="E458" s="265"/>
      <c r="F458" s="288"/>
      <c r="G458" s="287"/>
      <c r="H458" s="305"/>
      <c r="I458" s="268"/>
      <c r="K458" s="241"/>
    </row>
    <row r="459" spans="1:11" ht="12.75">
      <c r="A459" s="3"/>
      <c r="B459" s="4"/>
      <c r="E459" s="265"/>
      <c r="F459" s="288"/>
      <c r="G459" s="287"/>
      <c r="H459" s="305"/>
      <c r="I459" s="268"/>
      <c r="K459" s="241"/>
    </row>
    <row r="460" spans="1:11" ht="12.75">
      <c r="A460" s="3"/>
      <c r="B460" s="4"/>
      <c r="E460" s="265"/>
      <c r="F460" s="288"/>
      <c r="G460" s="287"/>
      <c r="H460" s="305"/>
      <c r="I460" s="268"/>
      <c r="K460" s="241"/>
    </row>
    <row r="461" spans="1:11" ht="12.75">
      <c r="A461" s="3"/>
      <c r="B461" s="4"/>
      <c r="E461" s="265"/>
      <c r="F461" s="288"/>
      <c r="G461" s="287"/>
      <c r="H461" s="305"/>
      <c r="I461" s="268"/>
      <c r="K461" s="241"/>
    </row>
    <row r="462" spans="1:11" ht="12.75">
      <c r="A462" s="3"/>
      <c r="B462" s="4"/>
      <c r="E462" s="265"/>
      <c r="F462" s="288"/>
      <c r="G462" s="287"/>
      <c r="H462" s="305"/>
      <c r="I462" s="268"/>
      <c r="K462" s="241"/>
    </row>
    <row r="463" spans="1:11" ht="12.75">
      <c r="A463" s="3"/>
      <c r="B463" s="4"/>
      <c r="E463" s="265"/>
      <c r="F463" s="288"/>
      <c r="G463" s="287"/>
      <c r="H463" s="305"/>
      <c r="I463" s="268"/>
      <c r="K463" s="241"/>
    </row>
    <row r="464" spans="1:11" ht="12.75">
      <c r="A464" s="3"/>
      <c r="B464" s="4"/>
      <c r="E464" s="265"/>
      <c r="F464" s="288"/>
      <c r="G464" s="287"/>
      <c r="H464" s="305"/>
      <c r="I464" s="268"/>
      <c r="K464" s="241"/>
    </row>
    <row r="465" spans="1:11" ht="12.75">
      <c r="A465" s="3"/>
      <c r="B465" s="4"/>
      <c r="E465" s="265"/>
      <c r="F465" s="288"/>
      <c r="G465" s="287"/>
      <c r="H465" s="305"/>
      <c r="I465" s="268"/>
      <c r="K465" s="241"/>
    </row>
    <row r="466" spans="1:11" ht="12.75">
      <c r="A466" s="3"/>
      <c r="B466" s="4"/>
      <c r="E466" s="265"/>
      <c r="F466" s="288"/>
      <c r="G466" s="287"/>
      <c r="H466" s="305"/>
      <c r="I466" s="268"/>
      <c r="K466" s="241"/>
    </row>
    <row r="467" spans="1:11" ht="12.75">
      <c r="A467" s="3"/>
      <c r="B467" s="4"/>
      <c r="E467" s="265"/>
      <c r="F467" s="288"/>
      <c r="G467" s="287"/>
      <c r="H467" s="305"/>
      <c r="I467" s="268"/>
      <c r="K467" s="241"/>
    </row>
    <row r="468" spans="1:11" ht="12.75">
      <c r="A468" s="3"/>
      <c r="B468" s="4"/>
      <c r="E468" s="265"/>
      <c r="F468" s="288"/>
      <c r="G468" s="287"/>
      <c r="H468" s="305"/>
      <c r="I468" s="268"/>
      <c r="K468" s="241"/>
    </row>
    <row r="469" spans="1:11" ht="12.75">
      <c r="A469" s="3"/>
      <c r="B469" s="4"/>
      <c r="E469" s="265"/>
      <c r="F469" s="288"/>
      <c r="G469" s="287"/>
      <c r="H469" s="305"/>
      <c r="I469" s="268"/>
      <c r="K469" s="241"/>
    </row>
    <row r="470" spans="1:11" ht="12.75">
      <c r="A470" s="3"/>
      <c r="B470" s="4"/>
      <c r="E470" s="265"/>
      <c r="F470" s="288"/>
      <c r="G470" s="287"/>
      <c r="H470" s="305"/>
      <c r="I470" s="268"/>
      <c r="K470" s="241"/>
    </row>
    <row r="471" spans="1:11" ht="12.75">
      <c r="A471" s="3"/>
      <c r="B471" s="4"/>
      <c r="E471" s="265"/>
      <c r="F471" s="288"/>
      <c r="G471" s="287"/>
      <c r="H471" s="305"/>
      <c r="I471" s="268"/>
      <c r="K471" s="241"/>
    </row>
    <row r="472" spans="1:11" ht="12.75">
      <c r="A472" s="3"/>
      <c r="B472" s="4"/>
      <c r="E472" s="265"/>
      <c r="F472" s="288"/>
      <c r="G472" s="287"/>
      <c r="H472" s="305"/>
      <c r="I472" s="268"/>
      <c r="K472" s="241"/>
    </row>
    <row r="473" spans="1:11" ht="12.75">
      <c r="A473" s="3"/>
      <c r="B473" s="4"/>
      <c r="E473" s="265"/>
      <c r="F473" s="288"/>
      <c r="G473" s="287"/>
      <c r="H473" s="305"/>
      <c r="I473" s="268"/>
      <c r="K473" s="241"/>
    </row>
    <row r="474" spans="1:11" ht="12.75">
      <c r="A474" s="3"/>
      <c r="B474" s="4"/>
      <c r="E474" s="265"/>
      <c r="F474" s="288"/>
      <c r="G474" s="287"/>
      <c r="H474" s="305"/>
      <c r="I474" s="268"/>
      <c r="K474" s="241"/>
    </row>
    <row r="475" spans="1:11" ht="12.75">
      <c r="A475" s="3"/>
      <c r="B475" s="4"/>
      <c r="E475" s="265"/>
      <c r="F475" s="288"/>
      <c r="G475" s="287"/>
      <c r="H475" s="305"/>
      <c r="I475" s="268"/>
      <c r="K475" s="241"/>
    </row>
    <row r="476" spans="1:11" ht="12.75">
      <c r="A476" s="3"/>
      <c r="B476" s="4"/>
      <c r="E476" s="265"/>
      <c r="F476" s="288"/>
      <c r="G476" s="287"/>
      <c r="H476" s="305"/>
      <c r="I476" s="268"/>
      <c r="K476" s="241"/>
    </row>
    <row r="477" spans="1:11" ht="12.75">
      <c r="A477" s="3"/>
      <c r="B477" s="4"/>
      <c r="E477" s="265"/>
      <c r="F477" s="288"/>
      <c r="G477" s="287"/>
      <c r="H477" s="305"/>
      <c r="I477" s="268"/>
      <c r="K477" s="241"/>
    </row>
    <row r="478" spans="1:11" ht="12.75">
      <c r="A478" s="3"/>
      <c r="B478" s="4"/>
      <c r="E478" s="265"/>
      <c r="F478" s="288"/>
      <c r="G478" s="287"/>
      <c r="H478" s="305"/>
      <c r="I478" s="268"/>
      <c r="K478" s="241"/>
    </row>
    <row r="479" spans="1:11" ht="12.75">
      <c r="A479" s="3"/>
      <c r="B479" s="4"/>
      <c r="E479" s="265"/>
      <c r="F479" s="288"/>
      <c r="G479" s="287"/>
      <c r="H479" s="305"/>
      <c r="I479" s="268"/>
      <c r="K479" s="241"/>
    </row>
    <row r="480" spans="1:11" ht="12.75">
      <c r="A480" s="3"/>
      <c r="B480" s="4"/>
      <c r="E480" s="265"/>
      <c r="F480" s="288"/>
      <c r="G480" s="287"/>
      <c r="H480" s="305"/>
      <c r="I480" s="268"/>
      <c r="K480" s="241"/>
    </row>
    <row r="481" spans="1:11" ht="12.75">
      <c r="A481" s="3"/>
      <c r="B481" s="4"/>
      <c r="E481" s="265"/>
      <c r="F481" s="288"/>
      <c r="G481" s="287"/>
      <c r="H481" s="305"/>
      <c r="I481" s="268"/>
      <c r="K481" s="241"/>
    </row>
    <row r="482" spans="1:11" ht="12.75">
      <c r="A482" s="3"/>
      <c r="B482" s="4"/>
      <c r="E482" s="265"/>
      <c r="F482" s="288"/>
      <c r="G482" s="287"/>
      <c r="H482" s="305"/>
      <c r="I482" s="268"/>
      <c r="K482" s="241"/>
    </row>
    <row r="483" spans="1:11" ht="12.75">
      <c r="A483" s="3"/>
      <c r="B483" s="4"/>
      <c r="E483" s="265"/>
      <c r="F483" s="288"/>
      <c r="G483" s="287"/>
      <c r="H483" s="305"/>
      <c r="I483" s="268"/>
      <c r="K483" s="241"/>
    </row>
    <row r="484" spans="1:11" ht="12.75">
      <c r="A484" s="3"/>
      <c r="B484" s="4"/>
      <c r="E484" s="265"/>
      <c r="F484" s="288"/>
      <c r="G484" s="287"/>
      <c r="H484" s="305"/>
      <c r="I484" s="268"/>
      <c r="K484" s="241"/>
    </row>
    <row r="485" spans="1:11" ht="12.75">
      <c r="A485" s="3"/>
      <c r="B485" s="4"/>
      <c r="E485" s="265"/>
      <c r="F485" s="288"/>
      <c r="G485" s="287"/>
      <c r="H485" s="305"/>
      <c r="I485" s="268"/>
      <c r="K485" s="241"/>
    </row>
    <row r="486" spans="1:11" ht="12.75">
      <c r="A486" s="3"/>
      <c r="B486" s="4"/>
      <c r="E486" s="265"/>
      <c r="F486" s="288"/>
      <c r="G486" s="287"/>
      <c r="H486" s="305"/>
      <c r="I486" s="268"/>
      <c r="K486" s="241"/>
    </row>
    <row r="487" spans="1:11" ht="12.75">
      <c r="A487" s="3"/>
      <c r="B487" s="4"/>
      <c r="E487" s="265"/>
      <c r="F487" s="288"/>
      <c r="G487" s="287"/>
      <c r="H487" s="305"/>
      <c r="I487" s="268"/>
      <c r="K487" s="241"/>
    </row>
    <row r="488" spans="1:11" ht="12.75">
      <c r="A488" s="3"/>
      <c r="B488" s="4"/>
      <c r="E488" s="265"/>
      <c r="F488" s="288"/>
      <c r="G488" s="287"/>
      <c r="H488" s="305"/>
      <c r="I488" s="268"/>
      <c r="K488" s="241"/>
    </row>
    <row r="489" spans="1:11" ht="12.75">
      <c r="A489" s="3"/>
      <c r="B489" s="4"/>
      <c r="E489" s="265"/>
      <c r="F489" s="288"/>
      <c r="G489" s="287"/>
      <c r="H489" s="305"/>
      <c r="I489" s="268"/>
      <c r="K489" s="241"/>
    </row>
    <row r="490" spans="1:11" ht="12.75">
      <c r="A490" s="3"/>
      <c r="B490" s="4"/>
      <c r="E490" s="265"/>
      <c r="F490" s="288"/>
      <c r="G490" s="287"/>
      <c r="H490" s="305"/>
      <c r="I490" s="268"/>
      <c r="K490" s="241"/>
    </row>
    <row r="491" spans="1:11" ht="12.75">
      <c r="A491" s="3"/>
      <c r="B491" s="4"/>
      <c r="E491" s="265"/>
      <c r="F491" s="288"/>
      <c r="G491" s="287"/>
      <c r="H491" s="305"/>
      <c r="I491" s="268"/>
      <c r="K491" s="241"/>
    </row>
    <row r="492" spans="1:11" ht="12.75">
      <c r="A492" s="3"/>
      <c r="B492" s="4"/>
      <c r="E492" s="265"/>
      <c r="F492" s="288"/>
      <c r="G492" s="287"/>
      <c r="H492" s="305"/>
      <c r="I492" s="268"/>
      <c r="K492" s="241"/>
    </row>
    <row r="493" spans="1:11" ht="12.75">
      <c r="A493" s="3"/>
      <c r="B493" s="4"/>
      <c r="E493" s="265"/>
      <c r="F493" s="288"/>
      <c r="G493" s="287"/>
      <c r="H493" s="305"/>
      <c r="I493" s="268"/>
      <c r="K493" s="241"/>
    </row>
    <row r="494" spans="1:11" ht="12.75">
      <c r="A494" s="3"/>
      <c r="B494" s="4"/>
      <c r="E494" s="265"/>
      <c r="F494" s="288"/>
      <c r="G494" s="287"/>
      <c r="H494" s="305"/>
      <c r="I494" s="268"/>
      <c r="K494" s="241"/>
    </row>
    <row r="495" spans="1:11" ht="12.75">
      <c r="A495" s="3"/>
      <c r="B495" s="4"/>
      <c r="E495" s="265"/>
      <c r="F495" s="288"/>
      <c r="G495" s="287"/>
      <c r="H495" s="305"/>
      <c r="I495" s="268"/>
      <c r="K495" s="241"/>
    </row>
    <row r="496" spans="1:11" ht="12.75">
      <c r="A496" s="3"/>
      <c r="B496" s="4"/>
      <c r="E496" s="265"/>
      <c r="F496" s="288"/>
      <c r="G496" s="287"/>
      <c r="H496" s="305"/>
      <c r="I496" s="268"/>
      <c r="K496" s="241"/>
    </row>
    <row r="497" spans="1:11" ht="12.75">
      <c r="A497" s="3"/>
      <c r="B497" s="4"/>
      <c r="E497" s="265"/>
      <c r="F497" s="288"/>
      <c r="G497" s="287"/>
      <c r="H497" s="305"/>
      <c r="I497" s="268"/>
      <c r="K497" s="241"/>
    </row>
    <row r="498" spans="1:11" ht="12.75">
      <c r="A498" s="3"/>
      <c r="B498" s="4"/>
      <c r="E498" s="265"/>
      <c r="F498" s="288"/>
      <c r="G498" s="287"/>
      <c r="H498" s="305"/>
      <c r="I498" s="268"/>
      <c r="K498" s="241"/>
    </row>
    <row r="499" spans="1:11" ht="12.75">
      <c r="A499" s="3"/>
      <c r="B499" s="4"/>
      <c r="E499" s="265"/>
      <c r="F499" s="288"/>
      <c r="G499" s="287"/>
      <c r="H499" s="305"/>
      <c r="I499" s="268"/>
      <c r="K499" s="241"/>
    </row>
    <row r="500" spans="1:11" ht="12.75">
      <c r="A500" s="3"/>
      <c r="B500" s="4"/>
      <c r="E500" s="265"/>
      <c r="F500" s="288"/>
      <c r="G500" s="287"/>
      <c r="H500" s="305"/>
      <c r="I500" s="268"/>
      <c r="K500" s="241"/>
    </row>
    <row r="501" spans="1:11" ht="12.75">
      <c r="A501" s="3"/>
      <c r="B501" s="4"/>
      <c r="E501" s="265"/>
      <c r="F501" s="288"/>
      <c r="G501" s="287"/>
      <c r="H501" s="305"/>
      <c r="I501" s="268"/>
      <c r="K501" s="241"/>
    </row>
    <row r="502" spans="1:11" ht="12.75">
      <c r="A502" s="3"/>
      <c r="B502" s="4"/>
      <c r="E502" s="265"/>
      <c r="F502" s="288"/>
      <c r="G502" s="287"/>
      <c r="H502" s="305"/>
      <c r="I502" s="268"/>
      <c r="K502" s="241"/>
    </row>
    <row r="503" spans="1:11" ht="12.75">
      <c r="A503" s="3"/>
      <c r="B503" s="4"/>
      <c r="E503" s="265"/>
      <c r="F503" s="288"/>
      <c r="G503" s="287"/>
      <c r="H503" s="305"/>
      <c r="I503" s="268"/>
      <c r="K503" s="241"/>
    </row>
    <row r="504" spans="1:11" ht="12.75">
      <c r="A504" s="3"/>
      <c r="B504" s="4"/>
      <c r="E504" s="265"/>
      <c r="F504" s="288"/>
      <c r="G504" s="287"/>
      <c r="H504" s="305"/>
      <c r="I504" s="268"/>
      <c r="K504" s="241"/>
    </row>
    <row r="505" spans="1:11" ht="12.75">
      <c r="A505" s="3"/>
      <c r="B505" s="4"/>
      <c r="E505" s="265"/>
      <c r="F505" s="288"/>
      <c r="G505" s="287"/>
      <c r="H505" s="305"/>
      <c r="I505" s="268"/>
      <c r="K505" s="241"/>
    </row>
    <row r="506" spans="1:11" ht="12.75">
      <c r="A506" s="3"/>
      <c r="B506" s="4"/>
      <c r="E506" s="265"/>
      <c r="F506" s="288"/>
      <c r="G506" s="287"/>
      <c r="H506" s="305"/>
      <c r="I506" s="268"/>
      <c r="K506" s="241"/>
    </row>
    <row r="507" spans="1:11" ht="12.75">
      <c r="A507" s="3"/>
      <c r="B507" s="4"/>
      <c r="E507" s="265"/>
      <c r="F507" s="288"/>
      <c r="G507" s="287"/>
      <c r="H507" s="305"/>
      <c r="I507" s="268"/>
      <c r="K507" s="241"/>
    </row>
    <row r="508" spans="1:11" ht="12.75">
      <c r="A508" s="3"/>
      <c r="B508" s="4"/>
      <c r="E508" s="265"/>
      <c r="F508" s="288"/>
      <c r="G508" s="287"/>
      <c r="H508" s="305"/>
      <c r="I508" s="268"/>
      <c r="K508" s="241"/>
    </row>
    <row r="509" spans="1:11" ht="12.75">
      <c r="A509" s="3"/>
      <c r="B509" s="4"/>
      <c r="E509" s="265"/>
      <c r="F509" s="288"/>
      <c r="G509" s="287"/>
      <c r="H509" s="305"/>
      <c r="I509" s="268"/>
      <c r="K509" s="241"/>
    </row>
    <row r="510" spans="1:11" ht="12.75">
      <c r="A510" s="3"/>
      <c r="B510" s="4"/>
      <c r="E510" s="265"/>
      <c r="F510" s="288"/>
      <c r="G510" s="287"/>
      <c r="H510" s="305"/>
      <c r="I510" s="268"/>
      <c r="K510" s="241"/>
    </row>
    <row r="511" spans="1:11" ht="12.75">
      <c r="A511" s="3"/>
      <c r="B511" s="4"/>
      <c r="E511" s="265"/>
      <c r="F511" s="288"/>
      <c r="G511" s="287"/>
      <c r="H511" s="305"/>
      <c r="I511" s="268"/>
      <c r="K511" s="241"/>
    </row>
    <row r="512" spans="1:11" ht="12.75">
      <c r="A512" s="3"/>
      <c r="B512" s="4"/>
      <c r="E512" s="265"/>
      <c r="F512" s="288"/>
      <c r="G512" s="287"/>
      <c r="H512" s="305"/>
      <c r="I512" s="268"/>
      <c r="K512" s="241"/>
    </row>
    <row r="513" spans="1:11" ht="12.75">
      <c r="A513" s="3"/>
      <c r="B513" s="4"/>
      <c r="E513" s="265"/>
      <c r="F513" s="288"/>
      <c r="G513" s="287"/>
      <c r="H513" s="305"/>
      <c r="I513" s="268"/>
      <c r="K513" s="241"/>
    </row>
    <row r="514" spans="1:11" ht="12.75">
      <c r="A514" s="3"/>
      <c r="B514" s="4"/>
      <c r="E514" s="265"/>
      <c r="F514" s="288"/>
      <c r="G514" s="287"/>
      <c r="H514" s="305"/>
      <c r="I514" s="268"/>
      <c r="K514" s="241"/>
    </row>
    <row r="515" spans="1:11" ht="12.75">
      <c r="A515" s="3"/>
      <c r="B515" s="4"/>
      <c r="E515" s="265"/>
      <c r="F515" s="288"/>
      <c r="G515" s="287"/>
      <c r="H515" s="305"/>
      <c r="I515" s="268"/>
      <c r="K515" s="241"/>
    </row>
    <row r="516" spans="1:11" ht="12.75">
      <c r="A516" s="3"/>
      <c r="B516" s="4"/>
      <c r="E516" s="265"/>
      <c r="F516" s="288"/>
      <c r="G516" s="287"/>
      <c r="H516" s="305"/>
      <c r="I516" s="268"/>
      <c r="K516" s="241"/>
    </row>
    <row r="517" spans="1:11" ht="12.75">
      <c r="A517" s="3"/>
      <c r="B517" s="4"/>
      <c r="E517" s="265"/>
      <c r="F517" s="288"/>
      <c r="G517" s="287"/>
      <c r="H517" s="305"/>
      <c r="I517" s="268"/>
      <c r="K517" s="241"/>
    </row>
    <row r="518" spans="1:11" ht="12.75">
      <c r="A518" s="3"/>
      <c r="B518" s="4"/>
      <c r="E518" s="265"/>
      <c r="F518" s="288"/>
      <c r="G518" s="287"/>
      <c r="H518" s="305"/>
      <c r="I518" s="268"/>
      <c r="K518" s="241"/>
    </row>
    <row r="519" spans="1:11" ht="12.75">
      <c r="A519" s="3"/>
      <c r="B519" s="4"/>
      <c r="E519" s="265"/>
      <c r="F519" s="288"/>
      <c r="G519" s="287"/>
      <c r="H519" s="305"/>
      <c r="I519" s="268"/>
      <c r="K519" s="241"/>
    </row>
    <row r="520" spans="1:11" ht="12.75">
      <c r="A520" s="3"/>
      <c r="B520" s="4"/>
      <c r="E520" s="265"/>
      <c r="F520" s="288"/>
      <c r="G520" s="287"/>
      <c r="H520" s="305"/>
      <c r="I520" s="268"/>
      <c r="K520" s="241"/>
    </row>
    <row r="521" spans="1:11" ht="12.75">
      <c r="A521" s="3"/>
      <c r="B521" s="4"/>
      <c r="E521" s="265"/>
      <c r="F521" s="288"/>
      <c r="G521" s="287"/>
      <c r="H521" s="305"/>
      <c r="I521" s="268"/>
      <c r="K521" s="241"/>
    </row>
    <row r="522" spans="1:11" ht="12.75">
      <c r="A522" s="3"/>
      <c r="B522" s="4"/>
      <c r="E522" s="265"/>
      <c r="F522" s="288"/>
      <c r="G522" s="287"/>
      <c r="H522" s="305"/>
      <c r="I522" s="268"/>
      <c r="K522" s="241"/>
    </row>
    <row r="523" spans="1:11" ht="12.75">
      <c r="A523" s="3"/>
      <c r="B523" s="4"/>
      <c r="E523" s="265"/>
      <c r="F523" s="288"/>
      <c r="G523" s="287"/>
      <c r="H523" s="305"/>
      <c r="I523" s="268"/>
      <c r="K523" s="241"/>
    </row>
    <row r="524" spans="1:11" ht="12.75">
      <c r="A524" s="3"/>
      <c r="B524" s="4"/>
      <c r="E524" s="265"/>
      <c r="F524" s="288"/>
      <c r="G524" s="287"/>
      <c r="H524" s="305"/>
      <c r="I524" s="268"/>
      <c r="K524" s="241"/>
    </row>
    <row r="525" spans="1:11" ht="12.75">
      <c r="A525" s="3"/>
      <c r="B525" s="4"/>
      <c r="E525" s="265"/>
      <c r="F525" s="288"/>
      <c r="G525" s="287"/>
      <c r="H525" s="305"/>
      <c r="I525" s="268"/>
      <c r="K525" s="241"/>
    </row>
    <row r="526" spans="1:11" ht="12.75">
      <c r="A526" s="3"/>
      <c r="B526" s="4"/>
      <c r="E526" s="265"/>
      <c r="F526" s="288"/>
      <c r="G526" s="287"/>
      <c r="H526" s="305"/>
      <c r="I526" s="268"/>
      <c r="K526" s="241"/>
    </row>
    <row r="527" spans="1:11" ht="12.75">
      <c r="A527" s="3"/>
      <c r="B527" s="4"/>
      <c r="E527" s="265"/>
      <c r="F527" s="288"/>
      <c r="G527" s="287"/>
      <c r="H527" s="305"/>
      <c r="I527" s="268"/>
      <c r="K527" s="241"/>
    </row>
    <row r="528" spans="1:11" ht="12.75">
      <c r="A528" s="3"/>
      <c r="B528" s="4"/>
      <c r="E528" s="265"/>
      <c r="F528" s="288"/>
      <c r="G528" s="287"/>
      <c r="H528" s="305"/>
      <c r="I528" s="268"/>
      <c r="K528" s="241"/>
    </row>
    <row r="529" spans="1:11" ht="12.75">
      <c r="A529" s="3"/>
      <c r="B529" s="4"/>
      <c r="E529" s="265"/>
      <c r="F529" s="288"/>
      <c r="G529" s="287"/>
      <c r="H529" s="305"/>
      <c r="I529" s="268"/>
      <c r="K529" s="241"/>
    </row>
    <row r="530" spans="1:11" ht="12.75">
      <c r="A530" s="3"/>
      <c r="B530" s="4"/>
      <c r="E530" s="265"/>
      <c r="F530" s="288"/>
      <c r="G530" s="287"/>
      <c r="H530" s="305"/>
      <c r="I530" s="268"/>
      <c r="K530" s="241"/>
    </row>
    <row r="531" spans="1:11" ht="12.75">
      <c r="A531" s="3"/>
      <c r="B531" s="4"/>
      <c r="E531" s="265"/>
      <c r="F531" s="288"/>
      <c r="G531" s="287"/>
      <c r="H531" s="305"/>
      <c r="I531" s="268"/>
      <c r="K531" s="241"/>
    </row>
    <row r="532" spans="1:11" ht="12.75">
      <c r="A532" s="3"/>
      <c r="B532" s="4"/>
      <c r="E532" s="265"/>
      <c r="F532" s="288"/>
      <c r="G532" s="287"/>
      <c r="H532" s="305"/>
      <c r="I532" s="268"/>
      <c r="K532" s="241"/>
    </row>
    <row r="533" spans="1:11" ht="12.75">
      <c r="A533" s="3"/>
      <c r="B533" s="4"/>
      <c r="E533" s="265"/>
      <c r="F533" s="288"/>
      <c r="G533" s="287"/>
      <c r="H533" s="305"/>
      <c r="I533" s="268"/>
      <c r="K533" s="241"/>
    </row>
    <row r="534" spans="1:11" ht="12.75">
      <c r="A534" s="3"/>
      <c r="B534" s="4"/>
      <c r="E534" s="265"/>
      <c r="F534" s="288"/>
      <c r="G534" s="287"/>
      <c r="H534" s="305"/>
      <c r="I534" s="268"/>
      <c r="K534" s="241"/>
    </row>
    <row r="535" spans="1:11" ht="12.75">
      <c r="A535" s="3"/>
      <c r="B535" s="4"/>
      <c r="E535" s="265"/>
      <c r="F535" s="288"/>
      <c r="G535" s="287"/>
      <c r="H535" s="305"/>
      <c r="I535" s="268"/>
      <c r="K535" s="241"/>
    </row>
    <row r="536" spans="1:11" ht="12.75">
      <c r="A536" s="3"/>
      <c r="B536" s="4"/>
      <c r="E536" s="265"/>
      <c r="F536" s="288"/>
      <c r="G536" s="287"/>
      <c r="H536" s="305"/>
      <c r="I536" s="268"/>
      <c r="K536" s="241"/>
    </row>
    <row r="537" spans="1:11" ht="12.75">
      <c r="A537" s="3"/>
      <c r="B537" s="4"/>
      <c r="E537" s="265"/>
      <c r="F537" s="288"/>
      <c r="G537" s="287"/>
      <c r="H537" s="305"/>
      <c r="I537" s="268"/>
      <c r="K537" s="241"/>
    </row>
    <row r="538" spans="1:11" ht="12.75">
      <c r="A538" s="3"/>
      <c r="B538" s="4"/>
      <c r="E538" s="265"/>
      <c r="F538" s="288"/>
      <c r="G538" s="287"/>
      <c r="H538" s="305"/>
      <c r="I538" s="268"/>
      <c r="K538" s="241"/>
    </row>
    <row r="539" spans="1:11" ht="12.75">
      <c r="A539" s="3"/>
      <c r="B539" s="4"/>
      <c r="E539" s="265"/>
      <c r="F539" s="288"/>
      <c r="G539" s="287"/>
      <c r="H539" s="305"/>
      <c r="I539" s="268"/>
      <c r="K539" s="241"/>
    </row>
    <row r="540" spans="1:11" ht="12.75">
      <c r="A540" s="3"/>
      <c r="B540" s="4"/>
      <c r="E540" s="265"/>
      <c r="F540" s="288"/>
      <c r="G540" s="287"/>
      <c r="H540" s="305"/>
      <c r="I540" s="268"/>
      <c r="K540" s="241"/>
    </row>
    <row r="541" spans="1:11" ht="12.75">
      <c r="A541" s="3"/>
      <c r="B541" s="4"/>
      <c r="E541" s="265"/>
      <c r="F541" s="288"/>
      <c r="G541" s="287"/>
      <c r="H541" s="305"/>
      <c r="I541" s="268"/>
      <c r="K541" s="241"/>
    </row>
    <row r="542" spans="1:11" ht="12.75">
      <c r="A542" s="3"/>
      <c r="B542" s="4"/>
      <c r="E542" s="265"/>
      <c r="F542" s="288"/>
      <c r="G542" s="287"/>
      <c r="H542" s="305"/>
      <c r="I542" s="268"/>
      <c r="K542" s="241"/>
    </row>
    <row r="543" spans="1:11" ht="12.75">
      <c r="A543" s="3"/>
      <c r="B543" s="4"/>
      <c r="E543" s="265"/>
      <c r="F543" s="288"/>
      <c r="G543" s="287"/>
      <c r="H543" s="305"/>
      <c r="I543" s="268"/>
      <c r="K543" s="241"/>
    </row>
    <row r="544" spans="1:11" ht="12.75">
      <c r="A544" s="3"/>
      <c r="B544" s="4"/>
      <c r="E544" s="265"/>
      <c r="F544" s="288"/>
      <c r="G544" s="287"/>
      <c r="H544" s="305"/>
      <c r="I544" s="268"/>
      <c r="K544" s="241"/>
    </row>
    <row r="545" spans="1:11" ht="12.75">
      <c r="A545" s="3"/>
      <c r="B545" s="4"/>
      <c r="E545" s="265"/>
      <c r="F545" s="288"/>
      <c r="G545" s="287"/>
      <c r="H545" s="305"/>
      <c r="I545" s="268"/>
      <c r="K545" s="241"/>
    </row>
    <row r="546" spans="1:11" ht="12.75">
      <c r="A546" s="3"/>
      <c r="B546" s="4"/>
      <c r="E546" s="265"/>
      <c r="F546" s="288"/>
      <c r="G546" s="287"/>
      <c r="H546" s="305"/>
      <c r="I546" s="268"/>
      <c r="K546" s="241"/>
    </row>
    <row r="547" spans="1:11" ht="12.75">
      <c r="A547" s="3"/>
      <c r="B547" s="4"/>
      <c r="E547" s="265"/>
      <c r="F547" s="288"/>
      <c r="G547" s="287"/>
      <c r="H547" s="305"/>
      <c r="I547" s="268"/>
      <c r="K547" s="241"/>
    </row>
    <row r="548" spans="1:11" ht="12.75">
      <c r="A548" s="3"/>
      <c r="B548" s="4"/>
      <c r="E548" s="265"/>
      <c r="F548" s="288"/>
      <c r="G548" s="287"/>
      <c r="H548" s="305"/>
      <c r="I548" s="268"/>
      <c r="K548" s="241"/>
    </row>
    <row r="549" spans="1:11" ht="12.75">
      <c r="A549" s="3"/>
      <c r="B549" s="4"/>
      <c r="E549" s="265"/>
      <c r="F549" s="288"/>
      <c r="G549" s="287"/>
      <c r="H549" s="305"/>
      <c r="I549" s="268"/>
      <c r="K549" s="241"/>
    </row>
    <row r="550" spans="1:11" ht="12.75">
      <c r="A550" s="3"/>
      <c r="B550" s="4"/>
      <c r="E550" s="265"/>
      <c r="F550" s="288"/>
      <c r="G550" s="287"/>
      <c r="H550" s="305"/>
      <c r="I550" s="268"/>
      <c r="K550" s="241"/>
    </row>
    <row r="551" spans="1:11" ht="12.75">
      <c r="A551" s="3"/>
      <c r="B551" s="4"/>
      <c r="E551" s="265"/>
      <c r="F551" s="288"/>
      <c r="G551" s="287"/>
      <c r="H551" s="305"/>
      <c r="I551" s="268"/>
      <c r="K551" s="241"/>
    </row>
    <row r="552" spans="1:11" ht="12.75">
      <c r="A552" s="3"/>
      <c r="B552" s="4"/>
      <c r="E552" s="265"/>
      <c r="F552" s="288"/>
      <c r="G552" s="287"/>
      <c r="H552" s="305"/>
      <c r="I552" s="268"/>
      <c r="K552" s="241"/>
    </row>
    <row r="553" spans="1:11" ht="12.75">
      <c r="A553" s="3"/>
      <c r="B553" s="4"/>
      <c r="E553" s="265"/>
      <c r="F553" s="288"/>
      <c r="G553" s="287"/>
      <c r="H553" s="305"/>
      <c r="I553" s="268"/>
      <c r="K553" s="241"/>
    </row>
    <row r="554" spans="1:11" ht="12.75">
      <c r="A554" s="3"/>
      <c r="B554" s="4"/>
      <c r="E554" s="265"/>
      <c r="F554" s="288"/>
      <c r="G554" s="287"/>
      <c r="H554" s="305"/>
      <c r="I554" s="268"/>
      <c r="K554" s="241"/>
    </row>
    <row r="555" spans="1:11" ht="12.75">
      <c r="A555" s="3"/>
      <c r="B555" s="4"/>
      <c r="E555" s="265"/>
      <c r="F555" s="288"/>
      <c r="G555" s="287"/>
      <c r="H555" s="305"/>
      <c r="I555" s="268"/>
      <c r="K555" s="241"/>
    </row>
    <row r="556" spans="1:11" ht="12.75">
      <c r="A556" s="3"/>
      <c r="B556" s="4"/>
      <c r="E556" s="265"/>
      <c r="F556" s="288"/>
      <c r="G556" s="287"/>
      <c r="H556" s="305"/>
      <c r="I556" s="268"/>
      <c r="K556" s="241"/>
    </row>
    <row r="557" spans="1:11" ht="12.75">
      <c r="A557" s="3"/>
      <c r="B557" s="4"/>
      <c r="E557" s="265"/>
      <c r="F557" s="288"/>
      <c r="G557" s="287"/>
      <c r="H557" s="305"/>
      <c r="I557" s="268"/>
      <c r="K557" s="241"/>
    </row>
    <row r="558" spans="1:11" ht="12.75">
      <c r="A558" s="3"/>
      <c r="B558" s="4"/>
      <c r="E558" s="265"/>
      <c r="F558" s="288"/>
      <c r="G558" s="287"/>
      <c r="H558" s="305"/>
      <c r="I558" s="268"/>
      <c r="K558" s="241"/>
    </row>
    <row r="559" spans="1:11" ht="12.75">
      <c r="A559" s="3"/>
      <c r="B559" s="4"/>
      <c r="E559" s="265"/>
      <c r="F559" s="288"/>
      <c r="G559" s="287"/>
      <c r="H559" s="305"/>
      <c r="I559" s="268"/>
      <c r="K559" s="241"/>
    </row>
    <row r="560" spans="1:11" ht="12.75">
      <c r="A560" s="3"/>
      <c r="B560" s="4"/>
      <c r="E560" s="265"/>
      <c r="F560" s="288"/>
      <c r="G560" s="287"/>
      <c r="H560" s="305"/>
      <c r="I560" s="268"/>
      <c r="K560" s="241"/>
    </row>
    <row r="561" spans="1:11" ht="12.75">
      <c r="A561" s="3"/>
      <c r="B561" s="4"/>
      <c r="E561" s="265"/>
      <c r="F561" s="288"/>
      <c r="G561" s="287"/>
      <c r="H561" s="305"/>
      <c r="I561" s="268"/>
      <c r="K561" s="241"/>
    </row>
    <row r="562" spans="1:11" ht="12.75">
      <c r="A562" s="3"/>
      <c r="B562" s="4"/>
      <c r="E562" s="265"/>
      <c r="F562" s="288"/>
      <c r="G562" s="287"/>
      <c r="H562" s="305"/>
      <c r="I562" s="268"/>
      <c r="K562" s="241"/>
    </row>
    <row r="563" spans="1:11" ht="12.75">
      <c r="A563" s="3"/>
      <c r="B563" s="4"/>
      <c r="E563" s="265"/>
      <c r="F563" s="288"/>
      <c r="G563" s="287"/>
      <c r="H563" s="305"/>
      <c r="I563" s="268"/>
      <c r="K563" s="241"/>
    </row>
    <row r="564" spans="1:11" ht="12.75">
      <c r="A564" s="3"/>
      <c r="B564" s="4"/>
      <c r="E564" s="265"/>
      <c r="F564" s="288"/>
      <c r="G564" s="287"/>
      <c r="H564" s="305"/>
      <c r="I564" s="268"/>
      <c r="K564" s="241"/>
    </row>
    <row r="565" spans="1:11" ht="12.75">
      <c r="A565" s="3"/>
      <c r="B565" s="4"/>
      <c r="E565" s="265"/>
      <c r="F565" s="288"/>
      <c r="G565" s="287"/>
      <c r="H565" s="305"/>
      <c r="I565" s="268"/>
      <c r="K565" s="241"/>
    </row>
    <row r="566" spans="1:11" ht="12.75">
      <c r="A566" s="3"/>
      <c r="B566" s="4"/>
      <c r="E566" s="265"/>
      <c r="F566" s="288"/>
      <c r="G566" s="287"/>
      <c r="H566" s="305"/>
      <c r="I566" s="268"/>
      <c r="K566" s="241"/>
    </row>
    <row r="567" spans="1:11" ht="12.75">
      <c r="A567" s="3"/>
      <c r="B567" s="4"/>
      <c r="E567" s="265"/>
      <c r="F567" s="288"/>
      <c r="G567" s="287"/>
      <c r="H567" s="305"/>
      <c r="I567" s="268"/>
      <c r="K567" s="241"/>
    </row>
    <row r="568" spans="1:11" ht="12.75">
      <c r="A568" s="3"/>
      <c r="B568" s="4"/>
      <c r="E568" s="265"/>
      <c r="F568" s="288"/>
      <c r="G568" s="287"/>
      <c r="H568" s="305"/>
      <c r="I568" s="268"/>
      <c r="K568" s="241"/>
    </row>
    <row r="569" spans="1:11" ht="12.75">
      <c r="A569" s="3"/>
      <c r="B569" s="4"/>
      <c r="E569" s="265"/>
      <c r="F569" s="288"/>
      <c r="G569" s="287"/>
      <c r="H569" s="305"/>
      <c r="I569" s="268"/>
      <c r="K569" s="241"/>
    </row>
    <row r="570" spans="1:11" ht="12.75">
      <c r="A570" s="3"/>
      <c r="B570" s="4"/>
      <c r="E570" s="265"/>
      <c r="F570" s="288"/>
      <c r="G570" s="287"/>
      <c r="H570" s="305"/>
      <c r="I570" s="268"/>
      <c r="K570" s="241"/>
    </row>
    <row r="571" spans="1:11" ht="12.75">
      <c r="A571" s="3"/>
      <c r="B571" s="4"/>
      <c r="E571" s="265"/>
      <c r="F571" s="288"/>
      <c r="G571" s="287"/>
      <c r="H571" s="305"/>
      <c r="I571" s="268"/>
      <c r="K571" s="241"/>
    </row>
    <row r="572" spans="1:11" ht="12.75">
      <c r="A572" s="3"/>
      <c r="B572" s="4"/>
      <c r="E572" s="265"/>
      <c r="F572" s="288"/>
      <c r="G572" s="287"/>
      <c r="H572" s="305"/>
      <c r="I572" s="268"/>
      <c r="K572" s="241"/>
    </row>
    <row r="573" spans="1:11" ht="12.75">
      <c r="A573" s="3"/>
      <c r="B573" s="4"/>
      <c r="E573" s="265"/>
      <c r="F573" s="288"/>
      <c r="G573" s="287"/>
      <c r="H573" s="305"/>
      <c r="I573" s="268"/>
      <c r="K573" s="241"/>
    </row>
    <row r="574" spans="1:11" ht="12.75">
      <c r="A574" s="3"/>
      <c r="B574" s="4"/>
      <c r="E574" s="265"/>
      <c r="F574" s="288"/>
      <c r="G574" s="287"/>
      <c r="H574" s="305"/>
      <c r="I574" s="268"/>
      <c r="K574" s="241"/>
    </row>
    <row r="575" spans="1:11" ht="12.75">
      <c r="A575" s="3"/>
      <c r="B575" s="4"/>
      <c r="E575" s="265"/>
      <c r="F575" s="288"/>
      <c r="G575" s="287"/>
      <c r="H575" s="305"/>
      <c r="I575" s="268"/>
      <c r="K575" s="241"/>
    </row>
    <row r="576" spans="1:11" ht="12.75">
      <c r="A576" s="3"/>
      <c r="B576" s="4"/>
      <c r="E576" s="265"/>
      <c r="F576" s="288"/>
      <c r="G576" s="287"/>
      <c r="H576" s="305"/>
      <c r="I576" s="268"/>
      <c r="K576" s="241"/>
    </row>
    <row r="577" spans="1:11" ht="12.75">
      <c r="A577" s="3"/>
      <c r="B577" s="4"/>
      <c r="E577" s="265"/>
      <c r="F577" s="288"/>
      <c r="G577" s="287"/>
      <c r="H577" s="305"/>
      <c r="I577" s="268"/>
      <c r="K577" s="241"/>
    </row>
    <row r="578" spans="1:11" ht="12.75">
      <c r="A578" s="3"/>
      <c r="B578" s="4"/>
      <c r="E578" s="265"/>
      <c r="F578" s="288"/>
      <c r="G578" s="287"/>
      <c r="H578" s="305"/>
      <c r="I578" s="268"/>
      <c r="K578" s="241"/>
    </row>
    <row r="579" spans="1:11" ht="12.75">
      <c r="A579" s="3"/>
      <c r="B579" s="4"/>
      <c r="E579" s="265"/>
      <c r="F579" s="288"/>
      <c r="G579" s="287"/>
      <c r="H579" s="305"/>
      <c r="I579" s="268"/>
      <c r="K579" s="241"/>
    </row>
    <row r="580" spans="1:11" ht="12.75">
      <c r="A580" s="3"/>
      <c r="B580" s="4"/>
      <c r="E580" s="265"/>
      <c r="F580" s="288"/>
      <c r="G580" s="287"/>
      <c r="H580" s="305"/>
      <c r="I580" s="268"/>
      <c r="K580" s="241"/>
    </row>
    <row r="581" spans="1:11" ht="12.75">
      <c r="A581" s="3"/>
      <c r="B581" s="4"/>
      <c r="E581" s="265"/>
      <c r="F581" s="288"/>
      <c r="G581" s="287"/>
      <c r="H581" s="305"/>
      <c r="I581" s="268"/>
      <c r="K581" s="241"/>
    </row>
    <row r="582" spans="1:11" ht="12.75">
      <c r="A582" s="3"/>
      <c r="B582" s="4"/>
      <c r="E582" s="265"/>
      <c r="F582" s="288"/>
      <c r="G582" s="287"/>
      <c r="H582" s="305"/>
      <c r="I582" s="268"/>
      <c r="K582" s="241"/>
    </row>
    <row r="583" spans="1:11" ht="12.75">
      <c r="A583" s="3"/>
      <c r="B583" s="4"/>
      <c r="E583" s="265"/>
      <c r="F583" s="288"/>
      <c r="G583" s="287"/>
      <c r="H583" s="305"/>
      <c r="I583" s="268"/>
      <c r="K583" s="241"/>
    </row>
    <row r="584" spans="1:11" ht="12.75">
      <c r="A584" s="3"/>
      <c r="B584" s="4"/>
      <c r="E584" s="265"/>
      <c r="F584" s="288"/>
      <c r="G584" s="287"/>
      <c r="H584" s="305"/>
      <c r="I584" s="268"/>
      <c r="K584" s="241"/>
    </row>
    <row r="585" spans="1:11" ht="12.75">
      <c r="A585" s="3"/>
      <c r="B585" s="4"/>
      <c r="E585" s="265"/>
      <c r="F585" s="288"/>
      <c r="G585" s="287"/>
      <c r="H585" s="305"/>
      <c r="I585" s="268"/>
      <c r="K585" s="241"/>
    </row>
    <row r="586" spans="1:11" ht="12.75">
      <c r="A586" s="3"/>
      <c r="B586" s="4"/>
      <c r="E586" s="265"/>
      <c r="F586" s="288"/>
      <c r="G586" s="287"/>
      <c r="H586" s="305"/>
      <c r="I586" s="268"/>
      <c r="K586" s="241"/>
    </row>
    <row r="587" spans="1:11" ht="12.75">
      <c r="A587" s="3"/>
      <c r="B587" s="4"/>
      <c r="E587" s="265"/>
      <c r="F587" s="288"/>
      <c r="G587" s="287"/>
      <c r="H587" s="305"/>
      <c r="I587" s="268"/>
      <c r="K587" s="241"/>
    </row>
    <row r="588" spans="1:11" ht="12.75">
      <c r="A588" s="3"/>
      <c r="B588" s="4"/>
      <c r="E588" s="265"/>
      <c r="F588" s="288"/>
      <c r="G588" s="287"/>
      <c r="H588" s="305"/>
      <c r="I588" s="268"/>
      <c r="K588" s="241"/>
    </row>
    <row r="589" spans="1:11" ht="12.75">
      <c r="A589" s="3"/>
      <c r="B589" s="4"/>
      <c r="E589" s="265"/>
      <c r="F589" s="288"/>
      <c r="G589" s="287"/>
      <c r="H589" s="305"/>
      <c r="I589" s="268"/>
      <c r="K589" s="241"/>
    </row>
    <row r="590" spans="1:11" ht="12.75">
      <c r="A590" s="3"/>
      <c r="B590" s="4"/>
      <c r="E590" s="265"/>
      <c r="F590" s="288"/>
      <c r="G590" s="287"/>
      <c r="H590" s="305"/>
      <c r="I590" s="268"/>
      <c r="K590" s="241"/>
    </row>
    <row r="591" spans="1:11" ht="12.75">
      <c r="A591" s="3"/>
      <c r="B591" s="4"/>
      <c r="E591" s="265"/>
      <c r="F591" s="288"/>
      <c r="G591" s="287"/>
      <c r="H591" s="305"/>
      <c r="I591" s="268"/>
      <c r="K591" s="241"/>
    </row>
    <row r="592" spans="1:11" ht="12.75">
      <c r="A592" s="3"/>
      <c r="B592" s="4"/>
      <c r="E592" s="265"/>
      <c r="F592" s="288"/>
      <c r="G592" s="287"/>
      <c r="H592" s="305"/>
      <c r="I592" s="268"/>
      <c r="K592" s="241"/>
    </row>
    <row r="593" spans="1:11" ht="12.75">
      <c r="A593" s="3"/>
      <c r="B593" s="4"/>
      <c r="E593" s="265"/>
      <c r="F593" s="288"/>
      <c r="G593" s="287"/>
      <c r="H593" s="305"/>
      <c r="I593" s="268"/>
      <c r="K593" s="241"/>
    </row>
    <row r="594" spans="1:11" ht="12.75">
      <c r="A594" s="3"/>
      <c r="B594" s="4"/>
      <c r="E594" s="265"/>
      <c r="F594" s="288"/>
      <c r="G594" s="287"/>
      <c r="H594" s="305"/>
      <c r="I594" s="268"/>
      <c r="K594" s="241"/>
    </row>
    <row r="595" spans="1:11" ht="12.75">
      <c r="A595" s="3"/>
      <c r="B595" s="4"/>
      <c r="E595" s="265"/>
      <c r="F595" s="288"/>
      <c r="G595" s="287"/>
      <c r="H595" s="305"/>
      <c r="I595" s="268"/>
      <c r="K595" s="241"/>
    </row>
    <row r="596" spans="1:11" ht="12.75">
      <c r="A596" s="3"/>
      <c r="B596" s="4"/>
      <c r="E596" s="265"/>
      <c r="F596" s="288"/>
      <c r="G596" s="287"/>
      <c r="H596" s="305"/>
      <c r="I596" s="268"/>
      <c r="K596" s="241"/>
    </row>
    <row r="597" spans="1:11" ht="12.75">
      <c r="A597" s="3"/>
      <c r="B597" s="4"/>
      <c r="E597" s="265"/>
      <c r="F597" s="288"/>
      <c r="G597" s="287"/>
      <c r="H597" s="305"/>
      <c r="I597" s="268"/>
      <c r="K597" s="241"/>
    </row>
    <row r="598" spans="1:11" ht="12.75">
      <c r="A598" s="3"/>
      <c r="B598" s="4"/>
      <c r="E598" s="265"/>
      <c r="F598" s="288"/>
      <c r="G598" s="287"/>
      <c r="H598" s="305"/>
      <c r="I598" s="268"/>
      <c r="K598" s="241"/>
    </row>
    <row r="599" spans="1:11" ht="12.75">
      <c r="A599" s="3"/>
      <c r="B599" s="4"/>
      <c r="E599" s="265"/>
      <c r="F599" s="288"/>
      <c r="G599" s="287"/>
      <c r="H599" s="305"/>
      <c r="I599" s="268"/>
      <c r="K599" s="241"/>
    </row>
    <row r="600" spans="1:11" ht="12.75">
      <c r="A600" s="3"/>
      <c r="B600" s="4"/>
      <c r="E600" s="265"/>
      <c r="F600" s="288"/>
      <c r="G600" s="287"/>
      <c r="H600" s="305"/>
      <c r="I600" s="268"/>
      <c r="K600" s="241"/>
    </row>
    <row r="601" spans="1:11" ht="12.75">
      <c r="A601" s="3"/>
      <c r="B601" s="4"/>
      <c r="E601" s="265"/>
      <c r="F601" s="288"/>
      <c r="G601" s="287"/>
      <c r="H601" s="305"/>
      <c r="I601" s="268"/>
      <c r="K601" s="241"/>
    </row>
    <row r="602" spans="1:11" ht="12.75">
      <c r="A602" s="3"/>
      <c r="B602" s="4"/>
      <c r="E602" s="265"/>
      <c r="F602" s="288"/>
      <c r="G602" s="287"/>
      <c r="H602" s="305"/>
      <c r="I602" s="268"/>
      <c r="K602" s="241"/>
    </row>
    <row r="603" spans="1:11" ht="12.75">
      <c r="A603" s="3"/>
      <c r="B603" s="4"/>
      <c r="E603" s="265"/>
      <c r="F603" s="288"/>
      <c r="G603" s="287"/>
      <c r="H603" s="305"/>
      <c r="I603" s="268"/>
      <c r="K603" s="241"/>
    </row>
    <row r="604" spans="1:11" ht="12.75">
      <c r="A604" s="3"/>
      <c r="B604" s="4"/>
      <c r="E604" s="265"/>
      <c r="F604" s="288"/>
      <c r="G604" s="287"/>
      <c r="H604" s="305"/>
      <c r="I604" s="268"/>
      <c r="K604" s="241"/>
    </row>
    <row r="605" spans="1:11" ht="12.75">
      <c r="A605" s="3"/>
      <c r="B605" s="4"/>
      <c r="E605" s="265"/>
      <c r="F605" s="288"/>
      <c r="G605" s="287"/>
      <c r="H605" s="305"/>
      <c r="I605" s="268"/>
      <c r="K605" s="241"/>
    </row>
    <row r="606" spans="1:11" ht="12.75">
      <c r="A606" s="3"/>
      <c r="B606" s="4"/>
      <c r="E606" s="265"/>
      <c r="F606" s="288"/>
      <c r="G606" s="287"/>
      <c r="H606" s="305"/>
      <c r="I606" s="268"/>
      <c r="K606" s="241"/>
    </row>
    <row r="607" spans="1:11" ht="12.75">
      <c r="A607" s="3"/>
      <c r="B607" s="4"/>
      <c r="E607" s="265"/>
      <c r="F607" s="288"/>
      <c r="G607" s="287"/>
      <c r="H607" s="305"/>
      <c r="I607" s="268"/>
      <c r="K607" s="241"/>
    </row>
    <row r="608" spans="1:11" ht="12.75">
      <c r="A608" s="3"/>
      <c r="B608" s="4"/>
      <c r="E608" s="265"/>
      <c r="F608" s="288"/>
      <c r="G608" s="287"/>
      <c r="H608" s="305"/>
      <c r="I608" s="268"/>
      <c r="K608" s="241"/>
    </row>
    <row r="609" spans="1:11" ht="12.75">
      <c r="A609" s="3"/>
      <c r="B609" s="4"/>
      <c r="E609" s="265"/>
      <c r="F609" s="288"/>
      <c r="G609" s="287"/>
      <c r="H609" s="305"/>
      <c r="I609" s="268"/>
      <c r="K609" s="241"/>
    </row>
    <row r="610" spans="1:11" ht="12.75">
      <c r="A610" s="3"/>
      <c r="B610" s="4"/>
      <c r="E610" s="265"/>
      <c r="F610" s="288"/>
      <c r="G610" s="287"/>
      <c r="H610" s="305"/>
      <c r="I610" s="268"/>
      <c r="K610" s="241"/>
    </row>
    <row r="611" spans="1:11" ht="12.75">
      <c r="A611" s="3"/>
      <c r="B611" s="4"/>
      <c r="E611" s="265"/>
      <c r="F611" s="288"/>
      <c r="G611" s="287"/>
      <c r="H611" s="305"/>
      <c r="I611" s="268"/>
      <c r="K611" s="241"/>
    </row>
    <row r="612" spans="1:11" ht="12.75">
      <c r="A612" s="3"/>
      <c r="B612" s="4"/>
      <c r="E612" s="265"/>
      <c r="F612" s="288"/>
      <c r="G612" s="287"/>
      <c r="H612" s="305"/>
      <c r="I612" s="268"/>
      <c r="K612" s="241"/>
    </row>
    <row r="613" spans="1:11" ht="12.75">
      <c r="A613" s="3"/>
      <c r="B613" s="4"/>
      <c r="E613" s="265"/>
      <c r="F613" s="288"/>
      <c r="G613" s="287"/>
      <c r="H613" s="305"/>
      <c r="I613" s="268"/>
      <c r="K613" s="241"/>
    </row>
    <row r="614" spans="1:11" ht="12.75">
      <c r="A614" s="3"/>
      <c r="B614" s="4"/>
      <c r="E614" s="265"/>
      <c r="F614" s="288"/>
      <c r="G614" s="287"/>
      <c r="H614" s="305"/>
      <c r="I614" s="268"/>
      <c r="K614" s="241"/>
    </row>
    <row r="615" spans="1:11" ht="12.75">
      <c r="A615" s="3"/>
      <c r="B615" s="4"/>
      <c r="E615" s="265"/>
      <c r="F615" s="288"/>
      <c r="G615" s="287"/>
      <c r="H615" s="305"/>
      <c r="I615" s="268"/>
      <c r="K615" s="241"/>
    </row>
    <row r="616" spans="1:11" ht="12.75">
      <c r="A616" s="3"/>
      <c r="B616" s="4"/>
      <c r="E616" s="265"/>
      <c r="F616" s="288"/>
      <c r="G616" s="287"/>
      <c r="H616" s="305"/>
      <c r="I616" s="268"/>
      <c r="K616" s="241"/>
    </row>
    <row r="617" spans="1:11" ht="12.75">
      <c r="A617" s="3"/>
      <c r="B617" s="4"/>
      <c r="E617" s="265"/>
      <c r="F617" s="288"/>
      <c r="G617" s="287"/>
      <c r="H617" s="305"/>
      <c r="I617" s="268"/>
      <c r="K617" s="241"/>
    </row>
    <row r="618" spans="1:11" ht="12.75">
      <c r="A618" s="3"/>
      <c r="B618" s="4"/>
      <c r="E618" s="265"/>
      <c r="F618" s="288"/>
      <c r="G618" s="287"/>
      <c r="H618" s="305"/>
      <c r="I618" s="268"/>
      <c r="K618" s="241"/>
    </row>
    <row r="619" spans="1:11" ht="12.75">
      <c r="A619" s="3"/>
      <c r="B619" s="4"/>
      <c r="E619" s="265"/>
      <c r="F619" s="288"/>
      <c r="G619" s="287"/>
      <c r="H619" s="305"/>
      <c r="I619" s="268"/>
      <c r="K619" s="241"/>
    </row>
    <row r="620" spans="1:11" ht="12.75">
      <c r="A620" s="3"/>
      <c r="B620" s="4"/>
      <c r="E620" s="265"/>
      <c r="F620" s="288"/>
      <c r="G620" s="287"/>
      <c r="H620" s="305"/>
      <c r="I620" s="268"/>
      <c r="K620" s="241"/>
    </row>
    <row r="621" spans="1:11" ht="12.75">
      <c r="A621" s="3"/>
      <c r="B621" s="4"/>
      <c r="E621" s="265"/>
      <c r="F621" s="288"/>
      <c r="G621" s="287"/>
      <c r="H621" s="305"/>
      <c r="I621" s="268"/>
      <c r="K621" s="241"/>
    </row>
    <row r="622" spans="1:11" ht="12.75">
      <c r="A622" s="3"/>
      <c r="B622" s="4"/>
      <c r="E622" s="265"/>
      <c r="F622" s="288"/>
      <c r="G622" s="287"/>
      <c r="H622" s="305"/>
      <c r="I622" s="268"/>
      <c r="K622" s="241"/>
    </row>
    <row r="623" spans="1:11" ht="12.75">
      <c r="A623" s="3"/>
      <c r="B623" s="4"/>
      <c r="E623" s="265"/>
      <c r="F623" s="288"/>
      <c r="G623" s="287"/>
      <c r="H623" s="305"/>
      <c r="I623" s="268"/>
      <c r="K623" s="241"/>
    </row>
    <row r="624" spans="1:11" ht="12.75">
      <c r="A624" s="3"/>
      <c r="B624" s="4"/>
      <c r="E624" s="265"/>
      <c r="F624" s="288"/>
      <c r="G624" s="287"/>
      <c r="H624" s="305"/>
      <c r="I624" s="268"/>
      <c r="K624" s="241"/>
    </row>
    <row r="625" spans="1:11" ht="12.75">
      <c r="A625" s="3"/>
      <c r="B625" s="4"/>
      <c r="E625" s="265"/>
      <c r="F625" s="288"/>
      <c r="G625" s="287"/>
      <c r="H625" s="305"/>
      <c r="I625" s="268"/>
      <c r="K625" s="241"/>
    </row>
    <row r="626" spans="1:11" ht="12.75">
      <c r="A626" s="3"/>
      <c r="B626" s="4"/>
      <c r="E626" s="265"/>
      <c r="F626" s="288"/>
      <c r="G626" s="287"/>
      <c r="H626" s="305"/>
      <c r="I626" s="268"/>
      <c r="K626" s="241"/>
    </row>
    <row r="627" spans="1:11" ht="12.75">
      <c r="A627" s="3"/>
      <c r="B627" s="4"/>
      <c r="E627" s="265"/>
      <c r="F627" s="288"/>
      <c r="G627" s="287"/>
      <c r="H627" s="305"/>
      <c r="I627" s="268"/>
      <c r="K627" s="241"/>
    </row>
    <row r="628" spans="1:11" ht="12.75">
      <c r="A628" s="3"/>
      <c r="B628" s="4"/>
      <c r="E628" s="265"/>
      <c r="F628" s="288"/>
      <c r="G628" s="287"/>
      <c r="H628" s="305"/>
      <c r="I628" s="268"/>
      <c r="K628" s="241"/>
    </row>
    <row r="629" spans="1:11" ht="12.75">
      <c r="A629" s="3"/>
      <c r="B629" s="4"/>
      <c r="E629" s="265"/>
      <c r="F629" s="288"/>
      <c r="G629" s="287"/>
      <c r="H629" s="305"/>
      <c r="I629" s="268"/>
      <c r="K629" s="241"/>
    </row>
    <row r="630" spans="1:11" ht="12.75">
      <c r="A630" s="3"/>
      <c r="B630" s="4"/>
      <c r="E630" s="265"/>
      <c r="F630" s="288"/>
      <c r="G630" s="287"/>
      <c r="H630" s="305"/>
      <c r="I630" s="268"/>
      <c r="K630" s="241"/>
    </row>
    <row r="631" spans="1:11" ht="12.75">
      <c r="A631" s="3"/>
      <c r="B631" s="4"/>
      <c r="E631" s="265"/>
      <c r="F631" s="288"/>
      <c r="G631" s="287"/>
      <c r="H631" s="305"/>
      <c r="I631" s="268"/>
      <c r="K631" s="241"/>
    </row>
    <row r="632" spans="1:11" ht="12.75">
      <c r="A632" s="3"/>
      <c r="B632" s="4"/>
      <c r="E632" s="265"/>
      <c r="F632" s="288"/>
      <c r="G632" s="287"/>
      <c r="H632" s="305"/>
      <c r="I632" s="268"/>
      <c r="K632" s="241"/>
    </row>
    <row r="633" spans="1:11" ht="12.75">
      <c r="A633" s="3"/>
      <c r="B633" s="4"/>
      <c r="E633" s="265"/>
      <c r="F633" s="288"/>
      <c r="G633" s="287"/>
      <c r="H633" s="305"/>
      <c r="I633" s="268"/>
      <c r="K633" s="241"/>
    </row>
    <row r="634" spans="1:11" ht="12.75">
      <c r="A634" s="3"/>
      <c r="B634" s="4"/>
      <c r="E634" s="265"/>
      <c r="F634" s="288"/>
      <c r="G634" s="287"/>
      <c r="H634" s="305"/>
      <c r="I634" s="268"/>
      <c r="K634" s="241"/>
    </row>
    <row r="635" spans="1:11" ht="12.75">
      <c r="A635" s="3"/>
      <c r="B635" s="4"/>
      <c r="E635" s="265"/>
      <c r="F635" s="288"/>
      <c r="G635" s="287"/>
      <c r="H635" s="305"/>
      <c r="I635" s="268"/>
      <c r="K635" s="241"/>
    </row>
    <row r="636" spans="1:11" ht="12.75">
      <c r="A636" s="3"/>
      <c r="B636" s="4"/>
      <c r="E636" s="265"/>
      <c r="F636" s="288"/>
      <c r="G636" s="287"/>
      <c r="H636" s="305"/>
      <c r="I636" s="268"/>
      <c r="K636" s="241"/>
    </row>
    <row r="637" spans="1:11" ht="12.75">
      <c r="A637" s="3"/>
      <c r="B637" s="4"/>
      <c r="E637" s="265"/>
      <c r="F637" s="288"/>
      <c r="G637" s="287"/>
      <c r="H637" s="305"/>
      <c r="I637" s="268"/>
      <c r="K637" s="241"/>
    </row>
    <row r="638" spans="1:11" ht="12.75">
      <c r="A638" s="3"/>
      <c r="B638" s="4"/>
      <c r="E638" s="265"/>
      <c r="F638" s="288"/>
      <c r="G638" s="287"/>
      <c r="H638" s="305"/>
      <c r="I638" s="268"/>
      <c r="K638" s="241"/>
    </row>
    <row r="639" spans="1:11" ht="12.75">
      <c r="A639" s="3"/>
      <c r="B639" s="4"/>
      <c r="E639" s="265"/>
      <c r="F639" s="288"/>
      <c r="G639" s="287"/>
      <c r="H639" s="305"/>
      <c r="I639" s="268"/>
      <c r="K639" s="241"/>
    </row>
    <row r="640" spans="1:11" ht="12.75">
      <c r="A640" s="3"/>
      <c r="B640" s="4"/>
      <c r="E640" s="265"/>
      <c r="F640" s="288"/>
      <c r="G640" s="287"/>
      <c r="H640" s="305"/>
      <c r="I640" s="268"/>
      <c r="K640" s="241"/>
    </row>
    <row r="641" spans="1:11" ht="12.75">
      <c r="A641" s="3"/>
      <c r="B641" s="4"/>
      <c r="E641" s="265"/>
      <c r="F641" s="288"/>
      <c r="G641" s="287"/>
      <c r="H641" s="305"/>
      <c r="I641" s="268"/>
      <c r="K641" s="241"/>
    </row>
    <row r="642" spans="1:11" ht="12.75">
      <c r="A642" s="3"/>
      <c r="B642" s="4"/>
      <c r="E642" s="265"/>
      <c r="F642" s="288"/>
      <c r="G642" s="287"/>
      <c r="H642" s="305"/>
      <c r="I642" s="268"/>
      <c r="K642" s="241"/>
    </row>
    <row r="643" spans="1:11" ht="12.75">
      <c r="A643" s="3"/>
      <c r="B643" s="4"/>
      <c r="E643" s="265"/>
      <c r="F643" s="288"/>
      <c r="G643" s="287"/>
      <c r="H643" s="305"/>
      <c r="I643" s="268"/>
      <c r="K643" s="241"/>
    </row>
    <row r="644" spans="1:11" ht="12.75">
      <c r="A644" s="3"/>
      <c r="B644" s="4"/>
      <c r="E644" s="265"/>
      <c r="F644" s="288"/>
      <c r="G644" s="287"/>
      <c r="H644" s="305"/>
      <c r="I644" s="268"/>
      <c r="K644" s="241"/>
    </row>
    <row r="645" spans="1:11" ht="12.75">
      <c r="A645" s="3"/>
      <c r="B645" s="4"/>
      <c r="E645" s="265"/>
      <c r="F645" s="288"/>
      <c r="G645" s="287"/>
      <c r="H645" s="305"/>
      <c r="I645" s="268"/>
      <c r="K645" s="241"/>
    </row>
    <row r="646" spans="1:11" ht="12.75">
      <c r="A646" s="3"/>
      <c r="B646" s="4"/>
      <c r="E646" s="265"/>
      <c r="F646" s="288"/>
      <c r="G646" s="287"/>
      <c r="H646" s="305"/>
      <c r="I646" s="268"/>
      <c r="K646" s="241"/>
    </row>
    <row r="647" spans="1:11" ht="12.75">
      <c r="A647" s="3"/>
      <c r="B647" s="4"/>
      <c r="E647" s="265"/>
      <c r="F647" s="288"/>
      <c r="G647" s="287"/>
      <c r="H647" s="305"/>
      <c r="I647" s="268"/>
      <c r="K647" s="241"/>
    </row>
    <row r="648" spans="1:11" ht="12.75">
      <c r="A648" s="3"/>
      <c r="B648" s="4"/>
      <c r="E648" s="265"/>
      <c r="F648" s="288"/>
      <c r="G648" s="287"/>
      <c r="H648" s="305"/>
      <c r="I648" s="268"/>
      <c r="K648" s="241"/>
    </row>
    <row r="649" spans="1:11" ht="12.75">
      <c r="A649" s="3"/>
      <c r="B649" s="4"/>
      <c r="E649" s="265"/>
      <c r="F649" s="288"/>
      <c r="G649" s="287"/>
      <c r="H649" s="305"/>
      <c r="I649" s="268"/>
      <c r="K649" s="241"/>
    </row>
    <row r="650" spans="1:11" ht="12.75">
      <c r="A650" s="3"/>
      <c r="B650" s="4"/>
      <c r="E650" s="265"/>
      <c r="F650" s="288"/>
      <c r="G650" s="287"/>
      <c r="H650" s="305"/>
      <c r="I650" s="268"/>
      <c r="K650" s="241"/>
    </row>
    <row r="651" spans="1:11" ht="12.75">
      <c r="A651" s="3"/>
      <c r="B651" s="4"/>
      <c r="E651" s="265"/>
      <c r="F651" s="288"/>
      <c r="G651" s="287"/>
      <c r="H651" s="305"/>
      <c r="I651" s="268"/>
      <c r="K651" s="241"/>
    </row>
    <row r="652" spans="1:11" ht="12.75">
      <c r="A652" s="3"/>
      <c r="B652" s="4"/>
      <c r="E652" s="265"/>
      <c r="F652" s="288"/>
      <c r="G652" s="287"/>
      <c r="H652" s="305"/>
      <c r="I652" s="268"/>
      <c r="K652" s="241"/>
    </row>
    <row r="653" spans="1:11" ht="12.75">
      <c r="A653" s="3"/>
      <c r="B653" s="4"/>
      <c r="E653" s="265"/>
      <c r="F653" s="288"/>
      <c r="G653" s="287"/>
      <c r="H653" s="305"/>
      <c r="I653" s="268"/>
      <c r="K653" s="241"/>
    </row>
    <row r="654" spans="1:11" ht="12.75">
      <c r="A654" s="3"/>
      <c r="B654" s="4"/>
      <c r="E654" s="265"/>
      <c r="F654" s="288"/>
      <c r="G654" s="287"/>
      <c r="H654" s="305"/>
      <c r="I654" s="268"/>
      <c r="K654" s="241"/>
    </row>
    <row r="655" spans="1:11" ht="12.75">
      <c r="A655" s="3"/>
      <c r="B655" s="4"/>
      <c r="E655" s="265"/>
      <c r="F655" s="288"/>
      <c r="G655" s="287"/>
      <c r="H655" s="305"/>
      <c r="I655" s="268"/>
      <c r="K655" s="241"/>
    </row>
    <row r="656" spans="1:11" ht="12.75">
      <c r="A656" s="3"/>
      <c r="B656" s="4"/>
      <c r="E656" s="265"/>
      <c r="F656" s="288"/>
      <c r="G656" s="287"/>
      <c r="H656" s="305"/>
      <c r="I656" s="268"/>
      <c r="K656" s="241"/>
    </row>
    <row r="657" spans="1:11" ht="12.75">
      <c r="A657" s="3"/>
      <c r="B657" s="4"/>
      <c r="E657" s="265"/>
      <c r="F657" s="288"/>
      <c r="G657" s="287"/>
      <c r="H657" s="305"/>
      <c r="I657" s="268"/>
      <c r="K657" s="241"/>
    </row>
    <row r="658" spans="1:11" ht="12.75">
      <c r="A658" s="3"/>
      <c r="B658" s="4"/>
      <c r="E658" s="265"/>
      <c r="F658" s="288"/>
      <c r="G658" s="287"/>
      <c r="H658" s="305"/>
      <c r="I658" s="268"/>
      <c r="K658" s="241"/>
    </row>
    <row r="659" spans="1:11" ht="12.75">
      <c r="A659" s="3"/>
      <c r="B659" s="4"/>
      <c r="E659" s="265"/>
      <c r="F659" s="288"/>
      <c r="G659" s="287"/>
      <c r="H659" s="305"/>
      <c r="I659" s="268"/>
      <c r="K659" s="241"/>
    </row>
    <row r="660" spans="1:11" ht="12.75">
      <c r="A660" s="3"/>
      <c r="B660" s="4"/>
      <c r="E660" s="265"/>
      <c r="F660" s="288"/>
      <c r="G660" s="287"/>
      <c r="H660" s="305"/>
      <c r="I660" s="268"/>
      <c r="K660" s="241"/>
    </row>
    <row r="661" spans="1:11" ht="12.75">
      <c r="A661" s="3"/>
      <c r="B661" s="4"/>
      <c r="E661" s="265"/>
      <c r="F661" s="288"/>
      <c r="G661" s="287"/>
      <c r="H661" s="305"/>
      <c r="I661" s="268"/>
      <c r="K661" s="241"/>
    </row>
    <row r="662" spans="1:11" ht="12.75">
      <c r="A662" s="3"/>
      <c r="B662" s="4"/>
      <c r="E662" s="265"/>
      <c r="F662" s="288"/>
      <c r="G662" s="287"/>
      <c r="H662" s="305"/>
      <c r="I662" s="268"/>
      <c r="K662" s="241"/>
    </row>
    <row r="663" spans="1:11" ht="12.75">
      <c r="A663" s="3"/>
      <c r="B663" s="4"/>
      <c r="E663" s="265"/>
      <c r="F663" s="288"/>
      <c r="G663" s="287"/>
      <c r="H663" s="305"/>
      <c r="I663" s="268"/>
      <c r="K663" s="241"/>
    </row>
    <row r="664" spans="1:11" ht="12.75">
      <c r="A664" s="3"/>
      <c r="B664" s="4"/>
      <c r="E664" s="265"/>
      <c r="F664" s="288"/>
      <c r="G664" s="287"/>
      <c r="H664" s="305"/>
      <c r="I664" s="268"/>
      <c r="K664" s="241"/>
    </row>
    <row r="665" spans="1:11" ht="12.75">
      <c r="A665" s="3"/>
      <c r="B665" s="4"/>
      <c r="E665" s="265"/>
      <c r="F665" s="288"/>
      <c r="G665" s="287"/>
      <c r="H665" s="305"/>
      <c r="I665" s="268"/>
      <c r="K665" s="241"/>
    </row>
    <row r="666" spans="1:11" ht="12.75">
      <c r="A666" s="3"/>
      <c r="B666" s="4"/>
      <c r="E666" s="265"/>
      <c r="F666" s="288"/>
      <c r="G666" s="287"/>
      <c r="H666" s="305"/>
      <c r="I666" s="268"/>
      <c r="K666" s="241"/>
    </row>
    <row r="667" spans="1:11" ht="12.75">
      <c r="A667" s="3"/>
      <c r="B667" s="4"/>
      <c r="E667" s="265"/>
      <c r="F667" s="288"/>
      <c r="G667" s="287"/>
      <c r="H667" s="305"/>
      <c r="I667" s="268"/>
      <c r="K667" s="241"/>
    </row>
    <row r="668" spans="1:11" ht="12.75">
      <c r="A668" s="3"/>
      <c r="B668" s="4"/>
      <c r="E668" s="265"/>
      <c r="F668" s="288"/>
      <c r="G668" s="287"/>
      <c r="H668" s="305"/>
      <c r="I668" s="268"/>
      <c r="K668" s="241"/>
    </row>
    <row r="669" spans="1:11" ht="12.75">
      <c r="A669" s="3"/>
      <c r="B669" s="4"/>
      <c r="E669" s="265"/>
      <c r="F669" s="288"/>
      <c r="G669" s="287"/>
      <c r="H669" s="305"/>
      <c r="I669" s="268"/>
      <c r="K669" s="241"/>
    </row>
    <row r="670" spans="1:11" ht="12.75">
      <c r="A670" s="3"/>
      <c r="B670" s="4"/>
      <c r="E670" s="265"/>
      <c r="F670" s="288"/>
      <c r="G670" s="287"/>
      <c r="H670" s="305"/>
      <c r="I670" s="268"/>
      <c r="K670" s="241"/>
    </row>
    <row r="671" spans="1:11" ht="12.75">
      <c r="A671" s="3"/>
      <c r="B671" s="4"/>
      <c r="E671" s="265"/>
      <c r="F671" s="288"/>
      <c r="G671" s="287"/>
      <c r="H671" s="305"/>
      <c r="I671" s="268"/>
      <c r="K671" s="241"/>
    </row>
    <row r="672" spans="1:11" ht="12.75">
      <c r="A672" s="3"/>
      <c r="B672" s="4"/>
      <c r="E672" s="265"/>
      <c r="F672" s="288"/>
      <c r="G672" s="287"/>
      <c r="H672" s="305"/>
      <c r="I672" s="268"/>
      <c r="K672" s="241"/>
    </row>
    <row r="673" spans="1:11" ht="12.75">
      <c r="A673" s="3"/>
      <c r="B673" s="4"/>
      <c r="E673" s="265"/>
      <c r="F673" s="288"/>
      <c r="G673" s="287"/>
      <c r="H673" s="305"/>
      <c r="I673" s="268"/>
      <c r="K673" s="241"/>
    </row>
    <row r="674" spans="1:11" ht="12.75">
      <c r="A674" s="3"/>
      <c r="B674" s="4"/>
      <c r="E674" s="265"/>
      <c r="F674" s="288"/>
      <c r="G674" s="287"/>
      <c r="H674" s="305"/>
      <c r="I674" s="268"/>
      <c r="K674" s="241"/>
    </row>
    <row r="675" spans="1:11" ht="12.75">
      <c r="A675" s="3"/>
      <c r="B675" s="4"/>
      <c r="E675" s="265"/>
      <c r="F675" s="288"/>
      <c r="G675" s="287"/>
      <c r="H675" s="305"/>
      <c r="I675" s="268"/>
      <c r="K675" s="241"/>
    </row>
    <row r="676" spans="1:11" ht="12.75">
      <c r="A676" s="3"/>
      <c r="B676" s="4"/>
      <c r="E676" s="265"/>
      <c r="F676" s="288"/>
      <c r="G676" s="287"/>
      <c r="H676" s="305"/>
      <c r="I676" s="268"/>
      <c r="K676" s="241"/>
    </row>
    <row r="677" spans="1:11" ht="12.75">
      <c r="A677" s="3"/>
      <c r="B677" s="4"/>
      <c r="E677" s="265"/>
      <c r="F677" s="288"/>
      <c r="G677" s="287"/>
      <c r="H677" s="305"/>
      <c r="I677" s="268"/>
      <c r="K677" s="241"/>
    </row>
    <row r="678" spans="1:11" ht="12.75">
      <c r="A678" s="3"/>
      <c r="B678" s="4"/>
      <c r="E678" s="265"/>
      <c r="F678" s="288"/>
      <c r="G678" s="287"/>
      <c r="H678" s="305"/>
      <c r="I678" s="268"/>
      <c r="K678" s="241"/>
    </row>
    <row r="679" spans="1:11" ht="12.75">
      <c r="A679" s="3"/>
      <c r="B679" s="4"/>
      <c r="E679" s="265"/>
      <c r="F679" s="288"/>
      <c r="G679" s="287"/>
      <c r="H679" s="305"/>
      <c r="I679" s="268"/>
      <c r="K679" s="241"/>
    </row>
    <row r="680" spans="1:11" ht="12.75">
      <c r="A680" s="3"/>
      <c r="B680" s="4"/>
      <c r="E680" s="265"/>
      <c r="F680" s="288"/>
      <c r="G680" s="287"/>
      <c r="H680" s="305"/>
      <c r="I680" s="268"/>
      <c r="K680" s="241"/>
    </row>
    <row r="681" spans="1:11" ht="12.75">
      <c r="A681" s="3"/>
      <c r="B681" s="4"/>
      <c r="E681" s="265"/>
      <c r="F681" s="288"/>
      <c r="G681" s="287"/>
      <c r="H681" s="305"/>
      <c r="I681" s="268"/>
      <c r="K681" s="241"/>
    </row>
    <row r="682" spans="1:11" ht="12.75">
      <c r="A682" s="3"/>
      <c r="B682" s="4"/>
      <c r="E682" s="265"/>
      <c r="F682" s="288"/>
      <c r="G682" s="287"/>
      <c r="H682" s="305"/>
      <c r="I682" s="268"/>
      <c r="K682" s="241"/>
    </row>
    <row r="683" spans="1:11" ht="12.75">
      <c r="A683" s="3"/>
      <c r="B683" s="4"/>
      <c r="E683" s="265"/>
      <c r="F683" s="288"/>
      <c r="G683" s="287"/>
      <c r="H683" s="305"/>
      <c r="I683" s="268"/>
      <c r="K683" s="241"/>
    </row>
    <row r="684" spans="1:11" ht="12.75">
      <c r="A684" s="3"/>
      <c r="B684" s="4"/>
      <c r="E684" s="265"/>
      <c r="F684" s="288"/>
      <c r="G684" s="287"/>
      <c r="H684" s="305"/>
      <c r="I684" s="268"/>
      <c r="K684" s="241"/>
    </row>
    <row r="685" spans="1:11" ht="12.75">
      <c r="A685" s="3"/>
      <c r="B685" s="4"/>
      <c r="E685" s="265"/>
      <c r="F685" s="288"/>
      <c r="G685" s="287"/>
      <c r="H685" s="305"/>
      <c r="I685" s="268"/>
      <c r="K685" s="241"/>
    </row>
    <row r="686" spans="1:11" ht="12.75">
      <c r="A686" s="3"/>
      <c r="B686" s="4"/>
      <c r="E686" s="265"/>
      <c r="F686" s="288"/>
      <c r="G686" s="287"/>
      <c r="H686" s="305"/>
      <c r="I686" s="268"/>
      <c r="K686" s="241"/>
    </row>
    <row r="687" spans="1:11" ht="12.75">
      <c r="A687" s="3"/>
      <c r="B687" s="4"/>
      <c r="E687" s="265"/>
      <c r="F687" s="288"/>
      <c r="G687" s="287"/>
      <c r="H687" s="305"/>
      <c r="I687" s="268"/>
      <c r="K687" s="241"/>
    </row>
    <row r="688" spans="1:11" ht="12.75">
      <c r="A688" s="3"/>
      <c r="B688" s="4"/>
      <c r="E688" s="265"/>
      <c r="F688" s="288"/>
      <c r="G688" s="287"/>
      <c r="H688" s="305"/>
      <c r="I688" s="268"/>
      <c r="K688" s="241"/>
    </row>
    <row r="689" spans="1:11" ht="12.75">
      <c r="A689" s="3"/>
      <c r="B689" s="4"/>
      <c r="E689" s="265"/>
      <c r="F689" s="288"/>
      <c r="G689" s="287"/>
      <c r="H689" s="305"/>
      <c r="I689" s="268"/>
      <c r="K689" s="241"/>
    </row>
    <row r="690" spans="1:11" ht="12.75">
      <c r="A690" s="3"/>
      <c r="B690" s="4"/>
      <c r="E690" s="265"/>
      <c r="F690" s="288"/>
      <c r="G690" s="287"/>
      <c r="H690" s="305"/>
      <c r="I690" s="268"/>
      <c r="K690" s="241"/>
    </row>
    <row r="691" spans="1:11" ht="12.75">
      <c r="A691" s="3"/>
      <c r="B691" s="4"/>
      <c r="E691" s="265"/>
      <c r="F691" s="288"/>
      <c r="G691" s="287"/>
      <c r="H691" s="305"/>
      <c r="I691" s="268"/>
      <c r="K691" s="241"/>
    </row>
    <row r="692" spans="1:11" ht="12.75">
      <c r="A692" s="3"/>
      <c r="B692" s="4"/>
      <c r="E692" s="265"/>
      <c r="F692" s="288"/>
      <c r="G692" s="287"/>
      <c r="H692" s="305"/>
      <c r="I692" s="268"/>
      <c r="K692" s="241"/>
    </row>
    <row r="693" spans="1:11" ht="12.75">
      <c r="A693" s="3"/>
      <c r="B693" s="4"/>
      <c r="E693" s="265"/>
      <c r="F693" s="288"/>
      <c r="G693" s="287"/>
      <c r="H693" s="305"/>
      <c r="I693" s="268"/>
      <c r="K693" s="241"/>
    </row>
    <row r="694" spans="1:11" ht="12.75">
      <c r="A694" s="3"/>
      <c r="B694" s="4"/>
      <c r="E694" s="265"/>
      <c r="F694" s="288"/>
      <c r="G694" s="287"/>
      <c r="H694" s="305"/>
      <c r="I694" s="268"/>
      <c r="K694" s="241"/>
    </row>
    <row r="695" spans="1:11" ht="12.75">
      <c r="A695" s="3"/>
      <c r="B695" s="4"/>
      <c r="E695" s="265"/>
      <c r="F695" s="288"/>
      <c r="G695" s="287"/>
      <c r="H695" s="305"/>
      <c r="I695" s="268"/>
      <c r="K695" s="241"/>
    </row>
    <row r="696" spans="1:11" ht="12.75">
      <c r="A696" s="3"/>
      <c r="B696" s="4"/>
      <c r="E696" s="265"/>
      <c r="F696" s="288"/>
      <c r="G696" s="287"/>
      <c r="H696" s="305"/>
      <c r="I696" s="268"/>
      <c r="K696" s="241"/>
    </row>
    <row r="697" spans="1:11" ht="12.75">
      <c r="A697" s="3"/>
      <c r="B697" s="4"/>
      <c r="E697" s="265"/>
      <c r="F697" s="288"/>
      <c r="G697" s="287"/>
      <c r="H697" s="305"/>
      <c r="I697" s="268"/>
      <c r="K697" s="241"/>
    </row>
    <row r="698" spans="1:11" ht="12.75">
      <c r="A698" s="3"/>
      <c r="B698" s="4"/>
      <c r="E698" s="265"/>
      <c r="F698" s="288"/>
      <c r="G698" s="287"/>
      <c r="H698" s="305"/>
      <c r="I698" s="268"/>
      <c r="K698" s="241"/>
    </row>
    <row r="699" spans="1:11" ht="12.75">
      <c r="A699" s="3"/>
      <c r="B699" s="4"/>
      <c r="E699" s="265"/>
      <c r="F699" s="288"/>
      <c r="G699" s="287"/>
      <c r="H699" s="305"/>
      <c r="I699" s="268"/>
      <c r="K699" s="241"/>
    </row>
    <row r="700" spans="1:11" ht="12.75">
      <c r="A700" s="3"/>
      <c r="B700" s="4"/>
      <c r="E700" s="265"/>
      <c r="F700" s="288"/>
      <c r="G700" s="287"/>
      <c r="H700" s="305"/>
      <c r="I700" s="268"/>
      <c r="K700" s="241"/>
    </row>
    <row r="701" spans="1:11" ht="12.75">
      <c r="A701" s="3"/>
      <c r="B701" s="4"/>
      <c r="E701" s="265"/>
      <c r="F701" s="288"/>
      <c r="G701" s="287"/>
      <c r="H701" s="305"/>
      <c r="I701" s="268"/>
      <c r="K701" s="241"/>
    </row>
    <row r="702" spans="1:11" ht="12.75">
      <c r="A702" s="3"/>
      <c r="B702" s="4"/>
      <c r="E702" s="265"/>
      <c r="F702" s="288"/>
      <c r="G702" s="287"/>
      <c r="H702" s="305"/>
      <c r="I702" s="268"/>
      <c r="K702" s="241"/>
    </row>
    <row r="703" spans="1:11" ht="12.75">
      <c r="A703" s="3"/>
      <c r="B703" s="4"/>
      <c r="E703" s="265"/>
      <c r="F703" s="288"/>
      <c r="G703" s="287"/>
      <c r="H703" s="305"/>
      <c r="I703" s="268"/>
      <c r="K703" s="241"/>
    </row>
    <row r="704" spans="1:11" ht="12.75">
      <c r="A704" s="3"/>
      <c r="B704" s="4"/>
      <c r="E704" s="265"/>
      <c r="F704" s="288"/>
      <c r="G704" s="287"/>
      <c r="H704" s="305"/>
      <c r="I704" s="268"/>
      <c r="K704" s="241"/>
    </row>
    <row r="705" spans="1:11" ht="12.75">
      <c r="A705" s="3"/>
      <c r="B705" s="4"/>
      <c r="E705" s="265"/>
      <c r="F705" s="288"/>
      <c r="G705" s="287"/>
      <c r="H705" s="305"/>
      <c r="I705" s="268"/>
      <c r="K705" s="241"/>
    </row>
    <row r="706" spans="1:11" ht="12.75">
      <c r="A706" s="3"/>
      <c r="B706" s="4"/>
      <c r="E706" s="265"/>
      <c r="F706" s="288"/>
      <c r="G706" s="287"/>
      <c r="H706" s="305"/>
      <c r="I706" s="268"/>
      <c r="K706" s="241"/>
    </row>
    <row r="707" spans="1:11" ht="12.75">
      <c r="A707" s="3"/>
      <c r="B707" s="4"/>
      <c r="E707" s="265"/>
      <c r="F707" s="288"/>
      <c r="G707" s="287"/>
      <c r="H707" s="305"/>
      <c r="I707" s="268"/>
      <c r="K707" s="241"/>
    </row>
    <row r="708" spans="1:11" ht="12.75">
      <c r="A708" s="3"/>
      <c r="B708" s="4"/>
      <c r="E708" s="265"/>
      <c r="F708" s="288"/>
      <c r="G708" s="287"/>
      <c r="H708" s="305"/>
      <c r="I708" s="268"/>
      <c r="K708" s="241"/>
    </row>
    <row r="709" spans="1:11" ht="12.75">
      <c r="A709" s="3"/>
      <c r="B709" s="4"/>
      <c r="E709" s="265"/>
      <c r="F709" s="288"/>
      <c r="G709" s="287"/>
      <c r="H709" s="305"/>
      <c r="I709" s="268"/>
      <c r="K709" s="241"/>
    </row>
    <row r="710" spans="1:11" ht="12.75">
      <c r="A710" s="3"/>
      <c r="B710" s="4"/>
      <c r="E710" s="265"/>
      <c r="F710" s="288"/>
      <c r="G710" s="287"/>
      <c r="H710" s="305"/>
      <c r="I710" s="268"/>
      <c r="K710" s="241"/>
    </row>
    <row r="711" spans="1:11" ht="12.75">
      <c r="A711" s="3"/>
      <c r="B711" s="4"/>
      <c r="E711" s="265"/>
      <c r="F711" s="288"/>
      <c r="G711" s="287"/>
      <c r="H711" s="305"/>
      <c r="I711" s="268"/>
      <c r="K711" s="241"/>
    </row>
    <row r="712" spans="1:11" ht="12.75">
      <c r="A712" s="3"/>
      <c r="B712" s="4"/>
      <c r="E712" s="265"/>
      <c r="F712" s="288"/>
      <c r="G712" s="287"/>
      <c r="H712" s="305"/>
      <c r="I712" s="268"/>
      <c r="K712" s="241"/>
    </row>
    <row r="713" spans="1:11" ht="12.75">
      <c r="A713" s="3"/>
      <c r="B713" s="4"/>
      <c r="E713" s="265"/>
      <c r="F713" s="288"/>
      <c r="G713" s="287"/>
      <c r="H713" s="305"/>
      <c r="I713" s="268"/>
      <c r="K713" s="241"/>
    </row>
    <row r="714" spans="1:11" ht="12.75">
      <c r="A714" s="3"/>
      <c r="B714" s="4"/>
      <c r="E714" s="265"/>
      <c r="F714" s="288"/>
      <c r="G714" s="287"/>
      <c r="H714" s="305"/>
      <c r="I714" s="268"/>
      <c r="K714" s="241"/>
    </row>
    <row r="715" spans="1:11" ht="12.75">
      <c r="A715" s="3"/>
      <c r="B715" s="4"/>
      <c r="E715" s="265"/>
      <c r="F715" s="288"/>
      <c r="G715" s="287"/>
      <c r="H715" s="305"/>
      <c r="I715" s="268"/>
      <c r="K715" s="241"/>
    </row>
    <row r="716" spans="1:11" ht="12.75">
      <c r="A716" s="3"/>
      <c r="B716" s="4"/>
      <c r="E716" s="265"/>
      <c r="F716" s="288"/>
      <c r="G716" s="287"/>
      <c r="H716" s="305"/>
      <c r="I716" s="268"/>
      <c r="K716" s="241"/>
    </row>
    <row r="717" spans="1:11" ht="12.75">
      <c r="A717" s="3"/>
      <c r="B717" s="4"/>
      <c r="E717" s="265"/>
      <c r="F717" s="288"/>
      <c r="G717" s="287"/>
      <c r="H717" s="305"/>
      <c r="I717" s="268"/>
      <c r="K717" s="241"/>
    </row>
    <row r="718" spans="1:11" ht="12.75">
      <c r="A718" s="3"/>
      <c r="B718" s="4"/>
      <c r="E718" s="265"/>
      <c r="F718" s="288"/>
      <c r="G718" s="287"/>
      <c r="H718" s="305"/>
      <c r="I718" s="268"/>
      <c r="K718" s="241"/>
    </row>
    <row r="719" spans="1:11" ht="12.75">
      <c r="A719" s="3"/>
      <c r="B719" s="4"/>
      <c r="E719" s="265"/>
      <c r="F719" s="288"/>
      <c r="G719" s="287"/>
      <c r="H719" s="305"/>
      <c r="I719" s="268"/>
      <c r="K719" s="241"/>
    </row>
    <row r="720" spans="1:11" ht="12.75">
      <c r="A720" s="3"/>
      <c r="B720" s="4"/>
      <c r="E720" s="265"/>
      <c r="F720" s="288"/>
      <c r="G720" s="287"/>
      <c r="H720" s="305"/>
      <c r="I720" s="268"/>
      <c r="K720" s="241"/>
    </row>
    <row r="721" spans="1:11" ht="12.75">
      <c r="A721" s="3"/>
      <c r="B721" s="4"/>
      <c r="E721" s="265"/>
      <c r="F721" s="288"/>
      <c r="G721" s="287"/>
      <c r="H721" s="305"/>
      <c r="I721" s="268"/>
      <c r="K721" s="241"/>
    </row>
    <row r="722" spans="1:11" ht="12.75">
      <c r="A722" s="3"/>
      <c r="B722" s="4"/>
      <c r="E722" s="265"/>
      <c r="F722" s="288"/>
      <c r="G722" s="287"/>
      <c r="H722" s="305"/>
      <c r="I722" s="268"/>
      <c r="K722" s="241"/>
    </row>
    <row r="723" spans="1:11" ht="12.75">
      <c r="A723" s="3"/>
      <c r="B723" s="4"/>
      <c r="E723" s="265"/>
      <c r="F723" s="288"/>
      <c r="G723" s="287"/>
      <c r="H723" s="305"/>
      <c r="I723" s="268"/>
      <c r="K723" s="241"/>
    </row>
    <row r="724" spans="1:11" ht="12.75">
      <c r="A724" s="3"/>
      <c r="B724" s="4"/>
      <c r="E724" s="265"/>
      <c r="F724" s="288"/>
      <c r="G724" s="287"/>
      <c r="H724" s="305"/>
      <c r="I724" s="268"/>
      <c r="K724" s="241"/>
    </row>
    <row r="725" spans="1:11" ht="12.75">
      <c r="A725" s="3"/>
      <c r="B725" s="4"/>
      <c r="E725" s="265"/>
      <c r="F725" s="288"/>
      <c r="G725" s="287"/>
      <c r="H725" s="305"/>
      <c r="I725" s="268"/>
      <c r="K725" s="241"/>
    </row>
    <row r="726" spans="1:11" ht="12.75">
      <c r="A726" s="3"/>
      <c r="B726" s="4"/>
      <c r="E726" s="265"/>
      <c r="F726" s="288"/>
      <c r="G726" s="287"/>
      <c r="H726" s="305"/>
      <c r="I726" s="268"/>
      <c r="K726" s="241"/>
    </row>
    <row r="727" spans="1:11" ht="12.75">
      <c r="A727" s="3"/>
      <c r="B727" s="4"/>
      <c r="E727" s="265"/>
      <c r="F727" s="288"/>
      <c r="G727" s="287"/>
      <c r="H727" s="305"/>
      <c r="I727" s="268"/>
      <c r="K727" s="241"/>
    </row>
    <row r="728" spans="1:11" ht="12.75">
      <c r="A728" s="3"/>
      <c r="B728" s="4"/>
      <c r="E728" s="265"/>
      <c r="F728" s="288"/>
      <c r="G728" s="287"/>
      <c r="H728" s="305"/>
      <c r="I728" s="268"/>
      <c r="K728" s="241"/>
    </row>
    <row r="729" spans="1:11" ht="12.75">
      <c r="A729" s="3"/>
      <c r="B729" s="4"/>
      <c r="E729" s="265"/>
      <c r="F729" s="288"/>
      <c r="G729" s="287"/>
      <c r="H729" s="305"/>
      <c r="I729" s="268"/>
      <c r="K729" s="241"/>
    </row>
    <row r="730" spans="1:11" ht="12.75">
      <c r="A730" s="3"/>
      <c r="B730" s="4"/>
      <c r="E730" s="265"/>
      <c r="F730" s="288"/>
      <c r="G730" s="287"/>
      <c r="H730" s="305"/>
      <c r="I730" s="268"/>
      <c r="K730" s="241"/>
    </row>
    <row r="731" spans="1:11" ht="12.75">
      <c r="A731" s="3"/>
      <c r="B731" s="4"/>
      <c r="E731" s="265"/>
      <c r="F731" s="288"/>
      <c r="G731" s="287"/>
      <c r="H731" s="305"/>
      <c r="I731" s="268"/>
      <c r="K731" s="241"/>
    </row>
    <row r="732" spans="1:11" ht="12.75">
      <c r="A732" s="3"/>
      <c r="B732" s="4"/>
      <c r="E732" s="265"/>
      <c r="F732" s="288"/>
      <c r="G732" s="287"/>
      <c r="H732" s="305"/>
      <c r="I732" s="268"/>
      <c r="K732" s="241"/>
    </row>
    <row r="733" spans="1:11" ht="12.75">
      <c r="A733" s="3"/>
      <c r="B733" s="4"/>
      <c r="E733" s="265"/>
      <c r="F733" s="288"/>
      <c r="G733" s="287"/>
      <c r="H733" s="305"/>
      <c r="I733" s="268"/>
      <c r="K733" s="241"/>
    </row>
    <row r="734" spans="1:11" ht="12.75">
      <c r="A734" s="3"/>
      <c r="B734" s="4"/>
      <c r="E734" s="265"/>
      <c r="F734" s="288"/>
      <c r="G734" s="287"/>
      <c r="H734" s="305"/>
      <c r="I734" s="268"/>
      <c r="K734" s="241"/>
    </row>
    <row r="735" spans="1:11" ht="12.75">
      <c r="A735" s="3"/>
      <c r="B735" s="4"/>
      <c r="E735" s="265"/>
      <c r="F735" s="288"/>
      <c r="G735" s="287"/>
      <c r="H735" s="305"/>
      <c r="I735" s="268"/>
      <c r="K735" s="241"/>
    </row>
    <row r="736" spans="1:11" ht="12.75">
      <c r="A736" s="3"/>
      <c r="B736" s="4"/>
      <c r="E736" s="265"/>
      <c r="F736" s="288"/>
      <c r="G736" s="287"/>
      <c r="H736" s="305"/>
      <c r="I736" s="268"/>
      <c r="K736" s="241"/>
    </row>
    <row r="737" spans="1:11" ht="12.75">
      <c r="A737" s="3"/>
      <c r="B737" s="4"/>
      <c r="E737" s="265"/>
      <c r="F737" s="288"/>
      <c r="G737" s="287"/>
      <c r="H737" s="305"/>
      <c r="I737" s="268"/>
      <c r="K737" s="241"/>
    </row>
    <row r="738" spans="1:11" ht="12.75">
      <c r="A738" s="3"/>
      <c r="B738" s="4"/>
      <c r="E738" s="265"/>
      <c r="F738" s="288"/>
      <c r="G738" s="287"/>
      <c r="H738" s="305"/>
      <c r="I738" s="268"/>
      <c r="K738" s="241"/>
    </row>
    <row r="739" spans="1:11" ht="12.75">
      <c r="A739" s="3"/>
      <c r="B739" s="4"/>
      <c r="E739" s="265"/>
      <c r="F739" s="288"/>
      <c r="G739" s="287"/>
      <c r="H739" s="305"/>
      <c r="I739" s="268"/>
      <c r="K739" s="241"/>
    </row>
    <row r="740" spans="1:11" ht="12.75">
      <c r="A740" s="3"/>
      <c r="B740" s="4"/>
      <c r="E740" s="265"/>
      <c r="F740" s="288"/>
      <c r="G740" s="287"/>
      <c r="H740" s="305"/>
      <c r="I740" s="268"/>
      <c r="K740" s="241"/>
    </row>
    <row r="741" spans="1:11" ht="12.75">
      <c r="A741" s="3"/>
      <c r="B741" s="4"/>
      <c r="E741" s="265"/>
      <c r="F741" s="288"/>
      <c r="G741" s="287"/>
      <c r="H741" s="305"/>
      <c r="I741" s="268"/>
      <c r="K741" s="241"/>
    </row>
    <row r="742" spans="1:11" ht="12.75">
      <c r="A742" s="3"/>
      <c r="B742" s="4"/>
      <c r="E742" s="265"/>
      <c r="F742" s="288"/>
      <c r="G742" s="287"/>
      <c r="H742" s="305"/>
      <c r="I742" s="268"/>
      <c r="K742" s="241"/>
    </row>
    <row r="743" spans="1:11" ht="12.75">
      <c r="A743" s="3"/>
      <c r="B743" s="4"/>
      <c r="E743" s="265"/>
      <c r="F743" s="288"/>
      <c r="G743" s="287"/>
      <c r="H743" s="305"/>
      <c r="I743" s="268"/>
      <c r="K743" s="241"/>
    </row>
    <row r="744" spans="1:11" ht="12.75">
      <c r="A744" s="3"/>
      <c r="B744" s="4"/>
      <c r="E744" s="265"/>
      <c r="F744" s="288"/>
      <c r="G744" s="287"/>
      <c r="H744" s="305"/>
      <c r="I744" s="268"/>
      <c r="K744" s="241"/>
    </row>
    <row r="745" spans="1:11" ht="12.75">
      <c r="A745" s="3"/>
      <c r="B745" s="4"/>
      <c r="E745" s="265"/>
      <c r="F745" s="288"/>
      <c r="G745" s="287"/>
      <c r="H745" s="305"/>
      <c r="I745" s="268"/>
      <c r="K745" s="241"/>
    </row>
    <row r="746" spans="1:11" ht="12.75">
      <c r="A746" s="3"/>
      <c r="B746" s="4"/>
      <c r="E746" s="265"/>
      <c r="F746" s="288"/>
      <c r="G746" s="287"/>
      <c r="H746" s="305"/>
      <c r="I746" s="268"/>
      <c r="K746" s="241"/>
    </row>
    <row r="747" spans="1:11" ht="12.75">
      <c r="A747" s="3"/>
      <c r="B747" s="4"/>
      <c r="E747" s="265"/>
      <c r="F747" s="288"/>
      <c r="G747" s="287"/>
      <c r="H747" s="305"/>
      <c r="I747" s="268"/>
      <c r="K747" s="241"/>
    </row>
    <row r="748" spans="1:11" ht="12.75">
      <c r="A748" s="3"/>
      <c r="B748" s="4"/>
      <c r="E748" s="265"/>
      <c r="F748" s="288"/>
      <c r="G748" s="287"/>
      <c r="H748" s="305"/>
      <c r="I748" s="268"/>
      <c r="K748" s="241"/>
    </row>
    <row r="749" spans="1:11" ht="12.75">
      <c r="A749" s="3"/>
      <c r="B749" s="4"/>
      <c r="E749" s="265"/>
      <c r="F749" s="288"/>
      <c r="G749" s="287"/>
      <c r="H749" s="305"/>
      <c r="I749" s="268"/>
      <c r="K749" s="241"/>
    </row>
    <row r="750" spans="1:11" ht="12.75">
      <c r="A750" s="3"/>
      <c r="B750" s="4"/>
      <c r="E750" s="265"/>
      <c r="F750" s="288"/>
      <c r="G750" s="287"/>
      <c r="H750" s="305"/>
      <c r="I750" s="268"/>
      <c r="K750" s="241"/>
    </row>
    <row r="751" spans="1:11" ht="12.75">
      <c r="A751" s="3"/>
      <c r="B751" s="4"/>
      <c r="E751" s="265"/>
      <c r="F751" s="288"/>
      <c r="G751" s="287"/>
      <c r="H751" s="305"/>
      <c r="I751" s="268"/>
      <c r="K751" s="241"/>
    </row>
    <row r="752" spans="1:11" ht="12.75">
      <c r="A752" s="3"/>
      <c r="B752" s="4"/>
      <c r="E752" s="265"/>
      <c r="F752" s="288"/>
      <c r="G752" s="287"/>
      <c r="H752" s="305"/>
      <c r="I752" s="268"/>
      <c r="K752" s="241"/>
    </row>
    <row r="753" spans="1:11" ht="12.75">
      <c r="A753" s="3"/>
      <c r="B753" s="4"/>
      <c r="E753" s="265"/>
      <c r="F753" s="288"/>
      <c r="G753" s="287"/>
      <c r="H753" s="305"/>
      <c r="I753" s="268"/>
      <c r="K753" s="241"/>
    </row>
    <row r="754" spans="1:11" ht="12.75">
      <c r="A754" s="3"/>
      <c r="B754" s="4"/>
      <c r="E754" s="265"/>
      <c r="F754" s="288"/>
      <c r="G754" s="287"/>
      <c r="H754" s="305"/>
      <c r="I754" s="268"/>
      <c r="K754" s="241"/>
    </row>
    <row r="755" spans="1:11" ht="12.75">
      <c r="A755" s="3"/>
      <c r="B755" s="4"/>
      <c r="E755" s="265"/>
      <c r="F755" s="288"/>
      <c r="G755" s="287"/>
      <c r="H755" s="305"/>
      <c r="I755" s="268"/>
      <c r="K755" s="241"/>
    </row>
    <row r="756" spans="1:11" ht="12.75">
      <c r="A756" s="3"/>
      <c r="B756" s="4"/>
      <c r="E756" s="265"/>
      <c r="F756" s="288"/>
      <c r="G756" s="287"/>
      <c r="H756" s="305"/>
      <c r="I756" s="268"/>
      <c r="K756" s="241"/>
    </row>
    <row r="757" spans="1:11" ht="12.75">
      <c r="A757" s="3"/>
      <c r="B757" s="4"/>
      <c r="E757" s="265"/>
      <c r="F757" s="288"/>
      <c r="G757" s="287"/>
      <c r="H757" s="305"/>
      <c r="I757" s="268"/>
      <c r="K757" s="241"/>
    </row>
    <row r="758" spans="1:11" ht="12.75">
      <c r="A758" s="3"/>
      <c r="B758" s="4"/>
      <c r="E758" s="265"/>
      <c r="F758" s="288"/>
      <c r="G758" s="287"/>
      <c r="H758" s="305"/>
      <c r="I758" s="268"/>
      <c r="K758" s="241"/>
    </row>
    <row r="759" spans="1:11" ht="12.75">
      <c r="A759" s="3"/>
      <c r="B759" s="4"/>
      <c r="E759" s="265"/>
      <c r="F759" s="288"/>
      <c r="G759" s="287"/>
      <c r="H759" s="305"/>
      <c r="I759" s="268"/>
      <c r="K759" s="241"/>
    </row>
    <row r="760" spans="1:11" ht="12.75">
      <c r="A760" s="3"/>
      <c r="B760" s="4"/>
      <c r="E760" s="265"/>
      <c r="F760" s="288"/>
      <c r="G760" s="287"/>
      <c r="H760" s="305"/>
      <c r="I760" s="268"/>
      <c r="K760" s="241"/>
    </row>
    <row r="761" spans="1:11" ht="12.75">
      <c r="A761" s="3"/>
      <c r="B761" s="4"/>
      <c r="E761" s="265"/>
      <c r="F761" s="288"/>
      <c r="G761" s="287"/>
      <c r="H761" s="305"/>
      <c r="I761" s="268"/>
      <c r="K761" s="241"/>
    </row>
    <row r="762" spans="1:11" ht="12.75">
      <c r="A762" s="3"/>
      <c r="B762" s="4"/>
      <c r="E762" s="265"/>
      <c r="F762" s="288"/>
      <c r="G762" s="287"/>
      <c r="H762" s="305"/>
      <c r="I762" s="268"/>
      <c r="K762" s="241"/>
    </row>
    <row r="763" spans="1:11" ht="12.75">
      <c r="A763" s="3"/>
      <c r="B763" s="4"/>
      <c r="E763" s="265"/>
      <c r="F763" s="288"/>
      <c r="G763" s="287"/>
      <c r="H763" s="305"/>
      <c r="I763" s="268"/>
      <c r="K763" s="241"/>
    </row>
    <row r="764" spans="1:11" ht="12.75">
      <c r="A764" s="3"/>
      <c r="B764" s="4"/>
      <c r="E764" s="265"/>
      <c r="F764" s="288"/>
      <c r="G764" s="287"/>
      <c r="H764" s="305"/>
      <c r="I764" s="268"/>
      <c r="K764" s="241"/>
    </row>
    <row r="765" spans="1:11" ht="12.75">
      <c r="A765" s="3"/>
      <c r="B765" s="4"/>
      <c r="E765" s="265"/>
      <c r="F765" s="288"/>
      <c r="G765" s="287"/>
      <c r="H765" s="305"/>
      <c r="I765" s="268"/>
      <c r="K765" s="241"/>
    </row>
    <row r="766" spans="1:11" ht="12.75">
      <c r="A766" s="3"/>
      <c r="B766" s="4"/>
      <c r="E766" s="265"/>
      <c r="F766" s="288"/>
      <c r="G766" s="287"/>
      <c r="H766" s="305"/>
      <c r="I766" s="268"/>
      <c r="K766" s="241"/>
    </row>
    <row r="767" spans="1:11" ht="12.75">
      <c r="A767" s="3"/>
      <c r="B767" s="4"/>
      <c r="E767" s="265"/>
      <c r="F767" s="288"/>
      <c r="G767" s="287"/>
      <c r="H767" s="305"/>
      <c r="I767" s="268"/>
      <c r="K767" s="241"/>
    </row>
    <row r="768" spans="1:11" ht="12.75">
      <c r="A768" s="3"/>
      <c r="B768" s="4"/>
      <c r="E768" s="265"/>
      <c r="F768" s="288"/>
      <c r="G768" s="287"/>
      <c r="H768" s="305"/>
      <c r="I768" s="268"/>
      <c r="K768" s="241"/>
    </row>
    <row r="769" spans="1:11" ht="12.75">
      <c r="A769" s="3"/>
      <c r="B769" s="4"/>
      <c r="E769" s="265"/>
      <c r="F769" s="288"/>
      <c r="G769" s="287"/>
      <c r="H769" s="305"/>
      <c r="I769" s="268"/>
      <c r="K769" s="241"/>
    </row>
    <row r="770" spans="1:11" ht="12.75">
      <c r="A770" s="3"/>
      <c r="B770" s="4"/>
      <c r="E770" s="265"/>
      <c r="F770" s="288"/>
      <c r="G770" s="287"/>
      <c r="H770" s="305"/>
      <c r="I770" s="268"/>
      <c r="K770" s="241"/>
    </row>
    <row r="771" spans="1:11" ht="12.75">
      <c r="A771" s="3"/>
      <c r="B771" s="4"/>
      <c r="E771" s="265"/>
      <c r="F771" s="288"/>
      <c r="G771" s="287"/>
      <c r="H771" s="305"/>
      <c r="I771" s="268"/>
      <c r="K771" s="241"/>
    </row>
    <row r="772" spans="1:11" ht="12.75">
      <c r="A772" s="3"/>
      <c r="B772" s="4"/>
      <c r="E772" s="265"/>
      <c r="F772" s="288"/>
      <c r="G772" s="287"/>
      <c r="H772" s="305"/>
      <c r="I772" s="268"/>
      <c r="K772" s="241"/>
    </row>
    <row r="773" spans="1:11" ht="12.75">
      <c r="A773" s="3"/>
      <c r="B773" s="4"/>
      <c r="E773" s="265"/>
      <c r="F773" s="288"/>
      <c r="G773" s="287"/>
      <c r="H773" s="305"/>
      <c r="I773" s="268"/>
      <c r="K773" s="241"/>
    </row>
    <row r="774" spans="1:11" ht="12.75">
      <c r="A774" s="3"/>
      <c r="B774" s="4"/>
      <c r="E774" s="265"/>
      <c r="F774" s="288"/>
      <c r="G774" s="287"/>
      <c r="H774" s="305"/>
      <c r="I774" s="268"/>
      <c r="K774" s="241"/>
    </row>
    <row r="775" spans="1:11" ht="12.75">
      <c r="A775" s="3"/>
      <c r="B775" s="4"/>
      <c r="E775" s="265"/>
      <c r="F775" s="288"/>
      <c r="G775" s="287"/>
      <c r="H775" s="305"/>
      <c r="I775" s="268"/>
      <c r="K775" s="241"/>
    </row>
    <row r="776" spans="1:11" ht="12.75">
      <c r="A776" s="3"/>
      <c r="B776" s="4"/>
      <c r="E776" s="265"/>
      <c r="F776" s="288"/>
      <c r="G776" s="287"/>
      <c r="H776" s="305"/>
      <c r="I776" s="268"/>
      <c r="K776" s="241"/>
    </row>
    <row r="777" spans="1:11" ht="12.75">
      <c r="A777" s="3"/>
      <c r="B777" s="4"/>
      <c r="E777" s="265"/>
      <c r="F777" s="288"/>
      <c r="G777" s="287"/>
      <c r="H777" s="305"/>
      <c r="I777" s="268"/>
      <c r="K777" s="241"/>
    </row>
    <row r="778" spans="1:11" ht="12.75">
      <c r="A778" s="3"/>
      <c r="B778" s="4"/>
      <c r="E778" s="265"/>
      <c r="F778" s="288"/>
      <c r="G778" s="287"/>
      <c r="H778" s="305"/>
      <c r="I778" s="268"/>
      <c r="K778" s="241"/>
    </row>
    <row r="779" spans="1:11" ht="12.75">
      <c r="A779" s="3"/>
      <c r="B779" s="4"/>
      <c r="E779" s="265"/>
      <c r="F779" s="288"/>
      <c r="G779" s="287"/>
      <c r="H779" s="305"/>
      <c r="I779" s="268"/>
      <c r="K779" s="241"/>
    </row>
    <row r="780" spans="1:11" ht="12.75">
      <c r="A780" s="3"/>
      <c r="B780" s="4"/>
      <c r="E780" s="265"/>
      <c r="F780" s="288"/>
      <c r="G780" s="287"/>
      <c r="H780" s="305"/>
      <c r="I780" s="268"/>
      <c r="K780" s="241"/>
    </row>
    <row r="781" spans="1:11" ht="12.75">
      <c r="A781" s="3"/>
      <c r="B781" s="4"/>
      <c r="E781" s="265"/>
      <c r="F781" s="288"/>
      <c r="G781" s="287"/>
      <c r="H781" s="305"/>
      <c r="I781" s="268"/>
      <c r="K781" s="241"/>
    </row>
    <row r="782" spans="1:11" ht="12.75">
      <c r="A782" s="3"/>
      <c r="B782" s="4"/>
      <c r="E782" s="265"/>
      <c r="F782" s="288"/>
      <c r="G782" s="287"/>
      <c r="H782" s="305"/>
      <c r="I782" s="268"/>
      <c r="K782" s="241"/>
    </row>
    <row r="783" spans="1:11" ht="12.75">
      <c r="A783" s="3"/>
      <c r="B783" s="4"/>
      <c r="E783" s="265"/>
      <c r="F783" s="288"/>
      <c r="G783" s="287"/>
      <c r="H783" s="305"/>
      <c r="I783" s="268"/>
      <c r="K783" s="241"/>
    </row>
    <row r="784" spans="1:11" ht="12.75">
      <c r="A784" s="3"/>
      <c r="B784" s="4"/>
      <c r="E784" s="265"/>
      <c r="F784" s="288"/>
      <c r="G784" s="287"/>
      <c r="H784" s="305"/>
      <c r="I784" s="268"/>
      <c r="K784" s="241"/>
    </row>
    <row r="785" spans="1:11" ht="12.75">
      <c r="A785" s="3"/>
      <c r="B785" s="4"/>
      <c r="E785" s="265"/>
      <c r="F785" s="288"/>
      <c r="G785" s="287"/>
      <c r="H785" s="305"/>
      <c r="I785" s="268"/>
      <c r="K785" s="241"/>
    </row>
    <row r="786" spans="1:11" ht="12.75">
      <c r="A786" s="3"/>
      <c r="B786" s="4"/>
      <c r="E786" s="265"/>
      <c r="F786" s="288"/>
      <c r="G786" s="287"/>
      <c r="H786" s="305"/>
      <c r="I786" s="268"/>
      <c r="K786" s="241"/>
    </row>
    <row r="787" spans="1:11" ht="12.75">
      <c r="A787" s="3"/>
      <c r="B787" s="4"/>
      <c r="E787" s="265"/>
      <c r="F787" s="288"/>
      <c r="G787" s="287"/>
      <c r="H787" s="305"/>
      <c r="I787" s="268"/>
      <c r="K787" s="241"/>
    </row>
    <row r="788" spans="1:11" ht="12.75">
      <c r="A788" s="3"/>
      <c r="B788" s="4"/>
      <c r="E788" s="265"/>
      <c r="F788" s="288"/>
      <c r="G788" s="287"/>
      <c r="H788" s="305"/>
      <c r="I788" s="268"/>
      <c r="K788" s="241"/>
    </row>
    <row r="789" spans="1:11" ht="12.75">
      <c r="A789" s="3"/>
      <c r="B789" s="4"/>
      <c r="E789" s="265"/>
      <c r="F789" s="288"/>
      <c r="G789" s="287"/>
      <c r="H789" s="305"/>
      <c r="I789" s="268"/>
      <c r="K789" s="241"/>
    </row>
    <row r="790" spans="1:11" ht="12.75">
      <c r="A790" s="3"/>
      <c r="B790" s="4"/>
      <c r="E790" s="265"/>
      <c r="F790" s="288"/>
      <c r="G790" s="287"/>
      <c r="H790" s="305"/>
      <c r="I790" s="268"/>
      <c r="K790" s="241"/>
    </row>
    <row r="791" spans="1:11" ht="12.75">
      <c r="A791" s="3"/>
      <c r="B791" s="4"/>
      <c r="E791" s="265"/>
      <c r="F791" s="288"/>
      <c r="G791" s="287"/>
      <c r="H791" s="305"/>
      <c r="I791" s="268"/>
      <c r="K791" s="241"/>
    </row>
    <row r="792" spans="1:11" ht="12.75">
      <c r="A792" s="3"/>
      <c r="B792" s="4"/>
      <c r="E792" s="265"/>
      <c r="F792" s="288"/>
      <c r="G792" s="287"/>
      <c r="H792" s="305"/>
      <c r="I792" s="268"/>
      <c r="K792" s="241"/>
    </row>
    <row r="793" spans="1:11" ht="12.75">
      <c r="A793" s="3"/>
      <c r="B793" s="4"/>
      <c r="E793" s="265"/>
      <c r="F793" s="288"/>
      <c r="G793" s="287"/>
      <c r="H793" s="305"/>
      <c r="I793" s="268"/>
      <c r="K793" s="241"/>
    </row>
    <row r="794" spans="1:11" ht="12.75">
      <c r="A794" s="3"/>
      <c r="B794" s="4"/>
      <c r="E794" s="265"/>
      <c r="F794" s="288"/>
      <c r="G794" s="287"/>
      <c r="H794" s="305"/>
      <c r="I794" s="268"/>
      <c r="K794" s="241"/>
    </row>
    <row r="795" spans="1:11" ht="12.75">
      <c r="A795" s="3"/>
      <c r="B795" s="4"/>
      <c r="E795" s="265"/>
      <c r="F795" s="288"/>
      <c r="G795" s="287"/>
      <c r="H795" s="305"/>
      <c r="I795" s="268"/>
      <c r="K795" s="241"/>
    </row>
    <row r="796" spans="1:11" ht="12.75">
      <c r="A796" s="3"/>
      <c r="B796" s="4"/>
      <c r="E796" s="265"/>
      <c r="F796" s="288"/>
      <c r="G796" s="287"/>
      <c r="H796" s="305"/>
      <c r="I796" s="268"/>
      <c r="K796" s="241"/>
    </row>
    <row r="797" spans="1:11" ht="12.75">
      <c r="A797" s="3"/>
      <c r="B797" s="4"/>
      <c r="E797" s="265"/>
      <c r="F797" s="288"/>
      <c r="G797" s="287"/>
      <c r="H797" s="305"/>
      <c r="I797" s="268"/>
      <c r="K797" s="241"/>
    </row>
    <row r="798" spans="1:11" ht="12.75">
      <c r="A798" s="3"/>
      <c r="B798" s="4"/>
      <c r="E798" s="265"/>
      <c r="F798" s="288"/>
      <c r="G798" s="287"/>
      <c r="H798" s="305"/>
      <c r="I798" s="268"/>
      <c r="K798" s="241"/>
    </row>
    <row r="799" spans="1:11" ht="12.75">
      <c r="A799" s="3"/>
      <c r="B799" s="4"/>
      <c r="E799" s="265"/>
      <c r="F799" s="288"/>
      <c r="G799" s="287"/>
      <c r="H799" s="305"/>
      <c r="I799" s="268"/>
      <c r="K799" s="241"/>
    </row>
    <row r="800" spans="1:11" ht="12.75">
      <c r="A800" s="3"/>
      <c r="B800" s="4"/>
      <c r="E800" s="265"/>
      <c r="F800" s="288"/>
      <c r="G800" s="287"/>
      <c r="H800" s="305"/>
      <c r="I800" s="268"/>
      <c r="K800" s="241"/>
    </row>
    <row r="801" spans="1:11" ht="12.75">
      <c r="A801" s="3"/>
      <c r="B801" s="4"/>
      <c r="E801" s="265"/>
      <c r="F801" s="288"/>
      <c r="G801" s="287"/>
      <c r="H801" s="305"/>
      <c r="I801" s="268"/>
      <c r="K801" s="241"/>
    </row>
    <row r="802" spans="1:11" ht="12.75">
      <c r="A802" s="3"/>
      <c r="B802" s="4"/>
      <c r="E802" s="265"/>
      <c r="F802" s="288"/>
      <c r="G802" s="287"/>
      <c r="H802" s="305"/>
      <c r="I802" s="268"/>
      <c r="K802" s="241"/>
    </row>
    <row r="803" spans="1:11" ht="12.75">
      <c r="A803" s="3"/>
      <c r="B803" s="4"/>
      <c r="E803" s="265"/>
      <c r="F803" s="288"/>
      <c r="G803" s="287"/>
      <c r="H803" s="305"/>
      <c r="I803" s="268"/>
      <c r="K803" s="241"/>
    </row>
    <row r="804" spans="1:11" ht="12.75">
      <c r="A804" s="3"/>
      <c r="B804" s="4"/>
      <c r="E804" s="265"/>
      <c r="F804" s="288"/>
      <c r="G804" s="287"/>
      <c r="H804" s="305"/>
      <c r="I804" s="268"/>
      <c r="K804" s="241"/>
    </row>
    <row r="805" spans="1:11" ht="12.75">
      <c r="A805" s="3"/>
      <c r="B805" s="4"/>
      <c r="E805" s="265"/>
      <c r="F805" s="288"/>
      <c r="G805" s="287"/>
      <c r="H805" s="305"/>
      <c r="I805" s="268"/>
      <c r="K805" s="241"/>
    </row>
    <row r="806" spans="1:11" ht="12.75">
      <c r="A806" s="3"/>
      <c r="B806" s="4"/>
      <c r="E806" s="265"/>
      <c r="F806" s="288"/>
      <c r="G806" s="287"/>
      <c r="H806" s="305"/>
      <c r="I806" s="268"/>
      <c r="K806" s="241"/>
    </row>
    <row r="807" spans="1:11" ht="12.75">
      <c r="A807" s="3"/>
      <c r="B807" s="4"/>
      <c r="E807" s="265"/>
      <c r="F807" s="288"/>
      <c r="G807" s="287"/>
      <c r="H807" s="305"/>
      <c r="I807" s="268"/>
      <c r="K807" s="241"/>
    </row>
    <row r="808" spans="1:11" ht="12.75">
      <c r="A808" s="3"/>
      <c r="B808" s="4"/>
      <c r="E808" s="265"/>
      <c r="F808" s="288"/>
      <c r="G808" s="287"/>
      <c r="H808" s="305"/>
      <c r="I808" s="268"/>
      <c r="K808" s="241"/>
    </row>
    <row r="809" spans="1:11" ht="12.75">
      <c r="A809" s="3"/>
      <c r="B809" s="4"/>
      <c r="E809" s="265"/>
      <c r="F809" s="288"/>
      <c r="G809" s="287"/>
      <c r="H809" s="305"/>
      <c r="I809" s="268"/>
      <c r="K809" s="241"/>
    </row>
    <row r="810" spans="1:11" ht="12.75">
      <c r="A810" s="3"/>
      <c r="B810" s="4"/>
      <c r="E810" s="265"/>
      <c r="F810" s="288"/>
      <c r="G810" s="287"/>
      <c r="H810" s="305"/>
      <c r="I810" s="268"/>
      <c r="K810" s="241"/>
    </row>
    <row r="811" spans="1:11" ht="12.75">
      <c r="A811" s="3"/>
      <c r="B811" s="4"/>
      <c r="E811" s="265"/>
      <c r="F811" s="288"/>
      <c r="G811" s="287"/>
      <c r="H811" s="305"/>
      <c r="I811" s="268"/>
      <c r="K811" s="241"/>
    </row>
    <row r="812" spans="1:11" ht="12.75">
      <c r="A812" s="3"/>
      <c r="B812" s="4"/>
      <c r="E812" s="265"/>
      <c r="F812" s="288"/>
      <c r="G812" s="287"/>
      <c r="H812" s="305"/>
      <c r="I812" s="268"/>
      <c r="K812" s="241"/>
    </row>
    <row r="813" spans="1:11" ht="12.75">
      <c r="A813" s="3"/>
      <c r="B813" s="4"/>
      <c r="E813" s="265"/>
      <c r="F813" s="288"/>
      <c r="G813" s="287"/>
      <c r="H813" s="305"/>
      <c r="I813" s="268"/>
      <c r="K813" s="241"/>
    </row>
    <row r="814" spans="1:11" ht="12.75">
      <c r="A814" s="3"/>
      <c r="B814" s="4"/>
      <c r="E814" s="265"/>
      <c r="F814" s="288"/>
      <c r="G814" s="287"/>
      <c r="H814" s="305"/>
      <c r="I814" s="268"/>
      <c r="K814" s="241"/>
    </row>
    <row r="815" spans="1:11" ht="12.75">
      <c r="A815" s="3"/>
      <c r="B815" s="4"/>
      <c r="E815" s="265"/>
      <c r="F815" s="288"/>
      <c r="G815" s="287"/>
      <c r="H815" s="305"/>
      <c r="I815" s="268"/>
      <c r="K815" s="241"/>
    </row>
    <row r="816" spans="1:11" ht="12.75">
      <c r="A816" s="3"/>
      <c r="B816" s="4"/>
      <c r="E816" s="265"/>
      <c r="F816" s="288"/>
      <c r="G816" s="287"/>
      <c r="H816" s="305"/>
      <c r="I816" s="268"/>
      <c r="K816" s="241"/>
    </row>
    <row r="817" spans="1:11" ht="12.75">
      <c r="A817" s="3"/>
      <c r="B817" s="4"/>
      <c r="E817" s="265"/>
      <c r="F817" s="288"/>
      <c r="G817" s="287"/>
      <c r="H817" s="305"/>
      <c r="I817" s="268"/>
      <c r="K817" s="241"/>
    </row>
    <row r="818" spans="1:11" ht="12.75">
      <c r="A818" s="3"/>
      <c r="B818" s="4"/>
      <c r="E818" s="265"/>
      <c r="F818" s="288"/>
      <c r="G818" s="287"/>
      <c r="H818" s="305"/>
      <c r="I818" s="268"/>
      <c r="K818" s="241"/>
    </row>
    <row r="819" spans="1:11" ht="12.75">
      <c r="A819" s="3"/>
      <c r="B819" s="4"/>
      <c r="E819" s="265"/>
      <c r="F819" s="288"/>
      <c r="G819" s="287"/>
      <c r="H819" s="305"/>
      <c r="I819" s="268"/>
      <c r="K819" s="241"/>
    </row>
    <row r="820" spans="1:11" ht="12.75">
      <c r="A820" s="3"/>
      <c r="B820" s="4"/>
      <c r="E820" s="265"/>
      <c r="F820" s="288"/>
      <c r="G820" s="287"/>
      <c r="H820" s="305"/>
      <c r="I820" s="268"/>
      <c r="K820" s="241"/>
    </row>
    <row r="821" spans="1:11" ht="12.75">
      <c r="A821" s="3"/>
      <c r="B821" s="4"/>
      <c r="E821" s="265"/>
      <c r="F821" s="288"/>
      <c r="G821" s="287"/>
      <c r="H821" s="305"/>
      <c r="I821" s="268"/>
      <c r="K821" s="241"/>
    </row>
    <row r="822" spans="1:11" ht="12.75">
      <c r="A822" s="3"/>
      <c r="B822" s="4"/>
      <c r="E822" s="265"/>
      <c r="F822" s="288"/>
      <c r="G822" s="287"/>
      <c r="H822" s="305"/>
      <c r="I822" s="268"/>
      <c r="K822" s="241"/>
    </row>
    <row r="823" spans="1:11" ht="12.75">
      <c r="A823" s="3"/>
      <c r="B823" s="4"/>
      <c r="E823" s="265"/>
      <c r="F823" s="288"/>
      <c r="G823" s="287"/>
      <c r="H823" s="305"/>
      <c r="I823" s="268"/>
      <c r="K823" s="241"/>
    </row>
    <row r="824" spans="1:11" ht="12.75">
      <c r="A824" s="3"/>
      <c r="B824" s="4"/>
      <c r="E824" s="265"/>
      <c r="F824" s="288"/>
      <c r="G824" s="287"/>
      <c r="H824" s="305"/>
      <c r="I824" s="268"/>
      <c r="K824" s="241"/>
    </row>
    <row r="825" spans="1:11" ht="12.75">
      <c r="A825" s="3"/>
      <c r="B825" s="4"/>
      <c r="E825" s="265"/>
      <c r="F825" s="288"/>
      <c r="G825" s="287"/>
      <c r="H825" s="305"/>
      <c r="I825" s="268"/>
      <c r="K825" s="241"/>
    </row>
    <row r="826" spans="1:11" ht="12.75">
      <c r="A826" s="3"/>
      <c r="B826" s="4"/>
      <c r="E826" s="265"/>
      <c r="F826" s="288"/>
      <c r="G826" s="287"/>
      <c r="H826" s="305"/>
      <c r="I826" s="268"/>
      <c r="K826" s="241"/>
    </row>
    <row r="827" spans="1:11" ht="12.75">
      <c r="A827" s="3"/>
      <c r="B827" s="4"/>
      <c r="E827" s="265"/>
      <c r="F827" s="288"/>
      <c r="G827" s="287"/>
      <c r="H827" s="305"/>
      <c r="I827" s="268"/>
      <c r="K827" s="241"/>
    </row>
    <row r="828" spans="1:11" ht="12.75">
      <c r="A828" s="3"/>
      <c r="B828" s="4"/>
      <c r="E828" s="265"/>
      <c r="F828" s="288"/>
      <c r="G828" s="287"/>
      <c r="H828" s="305"/>
      <c r="I828" s="268"/>
      <c r="K828" s="241"/>
    </row>
    <row r="829" spans="1:11" ht="12.75">
      <c r="A829" s="3"/>
      <c r="B829" s="4"/>
      <c r="E829" s="265"/>
      <c r="F829" s="288"/>
      <c r="G829" s="287"/>
      <c r="H829" s="305"/>
      <c r="I829" s="268"/>
      <c r="K829" s="241"/>
    </row>
    <row r="830" spans="1:11" ht="12.75">
      <c r="A830" s="3"/>
      <c r="B830" s="4"/>
      <c r="E830" s="265"/>
      <c r="F830" s="288"/>
      <c r="G830" s="287"/>
      <c r="H830" s="305"/>
      <c r="I830" s="268"/>
      <c r="K830" s="241"/>
    </row>
    <row r="831" spans="1:11" ht="12.75">
      <c r="A831" s="3"/>
      <c r="B831" s="4"/>
      <c r="E831" s="265"/>
      <c r="F831" s="288"/>
      <c r="G831" s="287"/>
      <c r="H831" s="305"/>
      <c r="I831" s="268"/>
      <c r="K831" s="241"/>
    </row>
    <row r="832" spans="1:11" ht="12.75">
      <c r="A832" s="3"/>
      <c r="B832" s="4"/>
      <c r="E832" s="265"/>
      <c r="F832" s="288"/>
      <c r="G832" s="287"/>
      <c r="H832" s="305"/>
      <c r="I832" s="268"/>
      <c r="K832" s="241"/>
    </row>
    <row r="833" spans="1:11" ht="12.75">
      <c r="A833" s="3"/>
      <c r="B833" s="4"/>
      <c r="E833" s="265"/>
      <c r="F833" s="288"/>
      <c r="G833" s="287"/>
      <c r="H833" s="305"/>
      <c r="I833" s="268"/>
      <c r="K833" s="241"/>
    </row>
    <row r="834" spans="1:11" ht="12.75">
      <c r="A834" s="3"/>
      <c r="B834" s="4"/>
      <c r="E834" s="265"/>
      <c r="F834" s="288"/>
      <c r="G834" s="287"/>
      <c r="H834" s="305"/>
      <c r="I834" s="268"/>
      <c r="K834" s="241"/>
    </row>
    <row r="835" spans="1:11" ht="12.75">
      <c r="A835" s="3"/>
      <c r="B835" s="4"/>
      <c r="E835" s="265"/>
      <c r="F835" s="288"/>
      <c r="G835" s="287"/>
      <c r="H835" s="305"/>
      <c r="I835" s="268"/>
      <c r="K835" s="241"/>
    </row>
    <row r="836" spans="1:11" ht="12.75">
      <c r="A836" s="3"/>
      <c r="B836" s="4"/>
      <c r="E836" s="265"/>
      <c r="F836" s="288"/>
      <c r="G836" s="287"/>
      <c r="H836" s="305"/>
      <c r="I836" s="268"/>
      <c r="K836" s="241"/>
    </row>
    <row r="837" spans="1:11" ht="12.75">
      <c r="A837" s="3"/>
      <c r="B837" s="4"/>
      <c r="E837" s="265"/>
      <c r="F837" s="288"/>
      <c r="G837" s="287"/>
      <c r="H837" s="305"/>
      <c r="I837" s="268"/>
      <c r="K837" s="241"/>
    </row>
    <row r="838" spans="1:11" ht="12.75">
      <c r="A838" s="3"/>
      <c r="B838" s="4"/>
      <c r="E838" s="265"/>
      <c r="F838" s="288"/>
      <c r="G838" s="287"/>
      <c r="H838" s="305"/>
      <c r="I838" s="268"/>
      <c r="K838" s="241"/>
    </row>
    <row r="839" spans="1:11" ht="12.75">
      <c r="A839" s="3"/>
      <c r="B839" s="4"/>
      <c r="E839" s="265"/>
      <c r="F839" s="288"/>
      <c r="G839" s="287"/>
      <c r="H839" s="305"/>
      <c r="I839" s="268"/>
      <c r="K839" s="241"/>
    </row>
    <row r="840" spans="1:11" ht="12.75">
      <c r="A840" s="3"/>
      <c r="B840" s="4"/>
      <c r="E840" s="265"/>
      <c r="F840" s="288"/>
      <c r="G840" s="287"/>
      <c r="H840" s="305"/>
      <c r="I840" s="268"/>
      <c r="K840" s="241"/>
    </row>
    <row r="841" spans="1:11" ht="12.75">
      <c r="A841" s="3"/>
      <c r="B841" s="4"/>
      <c r="E841" s="265"/>
      <c r="F841" s="288"/>
      <c r="G841" s="287"/>
      <c r="H841" s="305"/>
      <c r="I841" s="268"/>
      <c r="K841" s="241"/>
    </row>
    <row r="842" spans="1:11" ht="12.75">
      <c r="A842" s="3"/>
      <c r="B842" s="4"/>
      <c r="E842" s="265"/>
      <c r="F842" s="288"/>
      <c r="G842" s="287"/>
      <c r="H842" s="305"/>
      <c r="I842" s="268"/>
      <c r="K842" s="241"/>
    </row>
    <row r="843" spans="1:11" ht="12.75">
      <c r="A843" s="3"/>
      <c r="B843" s="4"/>
      <c r="E843" s="265"/>
      <c r="F843" s="288"/>
      <c r="G843" s="287"/>
      <c r="H843" s="305"/>
      <c r="I843" s="268"/>
      <c r="K843" s="241"/>
    </row>
    <row r="844" spans="1:11" ht="12.75">
      <c r="A844" s="3"/>
      <c r="B844" s="4"/>
      <c r="E844" s="265"/>
      <c r="F844" s="288"/>
      <c r="G844" s="287"/>
      <c r="H844" s="305"/>
      <c r="I844" s="268"/>
      <c r="K844" s="241"/>
    </row>
    <row r="845" spans="1:11" ht="12.75">
      <c r="A845" s="3"/>
      <c r="B845" s="4"/>
      <c r="E845" s="265"/>
      <c r="F845" s="288"/>
      <c r="G845" s="287"/>
      <c r="H845" s="305"/>
      <c r="I845" s="268"/>
      <c r="K845" s="241"/>
    </row>
    <row r="846" spans="1:11" ht="12.75">
      <c r="A846" s="3"/>
      <c r="B846" s="4"/>
      <c r="E846" s="265"/>
      <c r="F846" s="288"/>
      <c r="G846" s="287"/>
      <c r="H846" s="305"/>
      <c r="I846" s="268"/>
      <c r="K846" s="241"/>
    </row>
    <row r="847" spans="1:11" ht="12.75">
      <c r="A847" s="3"/>
      <c r="B847" s="4"/>
      <c r="E847" s="265"/>
      <c r="F847" s="288"/>
      <c r="G847" s="287"/>
      <c r="H847" s="305"/>
      <c r="I847" s="268"/>
      <c r="K847" s="241"/>
    </row>
    <row r="848" spans="1:11" ht="12.75">
      <c r="A848" s="3"/>
      <c r="B848" s="4"/>
      <c r="E848" s="265"/>
      <c r="F848" s="288"/>
      <c r="G848" s="287"/>
      <c r="H848" s="305"/>
      <c r="I848" s="268"/>
      <c r="K848" s="241"/>
    </row>
    <row r="849" spans="1:11" ht="12.75">
      <c r="A849" s="3"/>
      <c r="B849" s="4"/>
      <c r="E849" s="265"/>
      <c r="F849" s="288"/>
      <c r="G849" s="287"/>
      <c r="H849" s="305"/>
      <c r="I849" s="268"/>
      <c r="K849" s="241"/>
    </row>
    <row r="850" spans="1:11" ht="12.75">
      <c r="A850" s="3"/>
      <c r="B850" s="4"/>
      <c r="E850" s="265"/>
      <c r="F850" s="288"/>
      <c r="G850" s="287"/>
      <c r="H850" s="305"/>
      <c r="I850" s="268"/>
      <c r="K850" s="241"/>
    </row>
    <row r="851" spans="1:11" ht="12.75">
      <c r="A851" s="3"/>
      <c r="B851" s="4"/>
      <c r="E851" s="265"/>
      <c r="F851" s="288"/>
      <c r="G851" s="287"/>
      <c r="H851" s="305"/>
      <c r="I851" s="268"/>
      <c r="K851" s="241"/>
    </row>
    <row r="852" spans="1:11" ht="12.75">
      <c r="A852" s="3"/>
      <c r="B852" s="4"/>
      <c r="E852" s="265"/>
      <c r="F852" s="288"/>
      <c r="G852" s="287"/>
      <c r="H852" s="305"/>
      <c r="I852" s="268"/>
      <c r="K852" s="241"/>
    </row>
    <row r="853" spans="1:11" ht="12.75">
      <c r="A853" s="3"/>
      <c r="B853" s="4"/>
      <c r="E853" s="265"/>
      <c r="F853" s="288"/>
      <c r="G853" s="287"/>
      <c r="H853" s="305"/>
      <c r="I853" s="268"/>
      <c r="K853" s="241"/>
    </row>
    <row r="854" spans="1:11" ht="12.75">
      <c r="A854" s="3"/>
      <c r="B854" s="4"/>
      <c r="E854" s="265"/>
      <c r="F854" s="288"/>
      <c r="G854" s="287"/>
      <c r="H854" s="305"/>
      <c r="I854" s="268"/>
      <c r="K854" s="241"/>
    </row>
    <row r="855" spans="1:11" ht="12.75">
      <c r="A855" s="3"/>
      <c r="B855" s="4"/>
      <c r="E855" s="265"/>
      <c r="F855" s="288"/>
      <c r="G855" s="287"/>
      <c r="H855" s="305"/>
      <c r="I855" s="268"/>
      <c r="K855" s="241"/>
    </row>
    <row r="856" spans="1:11" ht="12.75">
      <c r="A856" s="3"/>
      <c r="B856" s="4"/>
      <c r="E856" s="265"/>
      <c r="F856" s="288"/>
      <c r="G856" s="287"/>
      <c r="H856" s="305"/>
      <c r="I856" s="268"/>
      <c r="K856" s="241"/>
    </row>
    <row r="857" spans="1:11" ht="12.75">
      <c r="A857" s="3"/>
      <c r="B857" s="4"/>
      <c r="E857" s="265"/>
      <c r="F857" s="288"/>
      <c r="G857" s="287"/>
      <c r="H857" s="305"/>
      <c r="I857" s="268"/>
      <c r="K857" s="241"/>
    </row>
    <row r="858" spans="1:11" ht="12.75">
      <c r="A858" s="3"/>
      <c r="B858" s="4"/>
      <c r="E858" s="265"/>
      <c r="F858" s="288"/>
      <c r="G858" s="287"/>
      <c r="H858" s="305"/>
      <c r="I858" s="268"/>
      <c r="K858" s="241"/>
    </row>
    <row r="859" spans="1:11" ht="12.75">
      <c r="A859" s="3"/>
      <c r="B859" s="4"/>
      <c r="E859" s="265"/>
      <c r="F859" s="288"/>
      <c r="G859" s="287"/>
      <c r="H859" s="305"/>
      <c r="I859" s="268"/>
      <c r="K859" s="241"/>
    </row>
    <row r="860" spans="1:11" ht="12.75">
      <c r="A860" s="3"/>
      <c r="B860" s="4"/>
      <c r="E860" s="265"/>
      <c r="F860" s="288"/>
      <c r="G860" s="287"/>
      <c r="H860" s="305"/>
      <c r="I860" s="268"/>
      <c r="K860" s="241"/>
    </row>
    <row r="861" spans="1:11" ht="12.75">
      <c r="A861" s="3"/>
      <c r="B861" s="4"/>
      <c r="E861" s="265"/>
      <c r="F861" s="288"/>
      <c r="G861" s="287"/>
      <c r="H861" s="305"/>
      <c r="I861" s="268"/>
      <c r="K861" s="241"/>
    </row>
    <row r="862" spans="1:11" ht="12.75">
      <c r="A862" s="3"/>
      <c r="B862" s="4"/>
      <c r="E862" s="265"/>
      <c r="F862" s="288"/>
      <c r="G862" s="287"/>
      <c r="H862" s="305"/>
      <c r="I862" s="268"/>
      <c r="K862" s="241"/>
    </row>
    <row r="863" spans="1:11" ht="12.75">
      <c r="A863" s="3"/>
      <c r="B863" s="4"/>
      <c r="E863" s="265"/>
      <c r="F863" s="288"/>
      <c r="G863" s="287"/>
      <c r="H863" s="305"/>
      <c r="I863" s="268"/>
      <c r="K863" s="241"/>
    </row>
    <row r="864" spans="1:11" ht="12.75">
      <c r="A864" s="3"/>
      <c r="B864" s="4"/>
      <c r="E864" s="265"/>
      <c r="F864" s="288"/>
      <c r="G864" s="287"/>
      <c r="H864" s="305"/>
      <c r="I864" s="268"/>
      <c r="K864" s="241"/>
    </row>
    <row r="865" spans="1:11" ht="12.75">
      <c r="A865" s="3"/>
      <c r="B865" s="4"/>
      <c r="E865" s="265"/>
      <c r="F865" s="288"/>
      <c r="G865" s="287"/>
      <c r="H865" s="305"/>
      <c r="I865" s="268"/>
      <c r="K865" s="241"/>
    </row>
    <row r="866" spans="1:11" ht="12.75">
      <c r="A866" s="3"/>
      <c r="B866" s="4"/>
      <c r="E866" s="265"/>
      <c r="F866" s="288"/>
      <c r="G866" s="287"/>
      <c r="H866" s="305"/>
      <c r="I866" s="268"/>
      <c r="K866" s="241"/>
    </row>
    <row r="867" spans="1:11" ht="12.75">
      <c r="A867" s="3"/>
      <c r="B867" s="4"/>
      <c r="E867" s="265"/>
      <c r="F867" s="288"/>
      <c r="G867" s="287"/>
      <c r="H867" s="305"/>
      <c r="I867" s="268"/>
      <c r="K867" s="241"/>
    </row>
    <row r="868" spans="1:11" ht="12.75">
      <c r="A868" s="3"/>
      <c r="B868" s="4"/>
      <c r="E868" s="265"/>
      <c r="F868" s="288"/>
      <c r="G868" s="287"/>
      <c r="H868" s="305"/>
      <c r="I868" s="268"/>
      <c r="K868" s="241"/>
    </row>
    <row r="869" spans="1:11" ht="12.75">
      <c r="A869" s="3"/>
      <c r="B869" s="4"/>
      <c r="E869" s="265"/>
      <c r="F869" s="288"/>
      <c r="G869" s="287"/>
      <c r="H869" s="305"/>
      <c r="I869" s="268"/>
      <c r="K869" s="241"/>
    </row>
    <row r="870" spans="1:11" ht="12.75">
      <c r="A870" s="3"/>
      <c r="B870" s="4"/>
      <c r="E870" s="265"/>
      <c r="F870" s="288"/>
      <c r="G870" s="287"/>
      <c r="H870" s="305"/>
      <c r="I870" s="268"/>
      <c r="K870" s="241"/>
    </row>
    <row r="871" spans="1:11" ht="12.75">
      <c r="A871" s="3"/>
      <c r="B871" s="4"/>
      <c r="E871" s="265"/>
      <c r="F871" s="288"/>
      <c r="G871" s="287"/>
      <c r="H871" s="305"/>
      <c r="I871" s="268"/>
      <c r="K871" s="241"/>
    </row>
    <row r="872" spans="1:11" ht="12.75">
      <c r="A872" s="3"/>
      <c r="B872" s="4"/>
      <c r="E872" s="265"/>
      <c r="F872" s="288"/>
      <c r="G872" s="287"/>
      <c r="H872" s="305"/>
      <c r="I872" s="268"/>
      <c r="K872" s="241"/>
    </row>
    <row r="873" spans="1:11" ht="12.75">
      <c r="A873" s="3"/>
      <c r="B873" s="4"/>
      <c r="E873" s="265"/>
      <c r="F873" s="288"/>
      <c r="G873" s="287"/>
      <c r="H873" s="305"/>
      <c r="I873" s="268"/>
      <c r="K873" s="241"/>
    </row>
    <row r="874" spans="1:11" ht="12.75">
      <c r="A874" s="3"/>
      <c r="B874" s="4"/>
      <c r="E874" s="265"/>
      <c r="F874" s="288"/>
      <c r="G874" s="287"/>
      <c r="H874" s="305"/>
      <c r="I874" s="268"/>
      <c r="K874" s="241"/>
    </row>
    <row r="875" spans="1:11" ht="12.75">
      <c r="A875" s="3"/>
      <c r="B875" s="4"/>
      <c r="E875" s="265"/>
      <c r="F875" s="288"/>
      <c r="G875" s="287"/>
      <c r="H875" s="305"/>
      <c r="I875" s="268"/>
      <c r="K875" s="241"/>
    </row>
    <row r="876" spans="1:11" ht="12.75">
      <c r="A876" s="3"/>
      <c r="B876" s="4"/>
      <c r="E876" s="265"/>
      <c r="F876" s="288"/>
      <c r="G876" s="287"/>
      <c r="H876" s="305"/>
      <c r="I876" s="268"/>
      <c r="K876" s="241"/>
    </row>
    <row r="877" spans="1:11" ht="12.75">
      <c r="A877" s="3"/>
      <c r="B877" s="4"/>
      <c r="E877" s="265"/>
      <c r="F877" s="288"/>
      <c r="G877" s="287"/>
      <c r="H877" s="305"/>
      <c r="I877" s="268"/>
      <c r="K877" s="241"/>
    </row>
    <row r="878" spans="1:11" ht="12.75">
      <c r="A878" s="3"/>
      <c r="B878" s="4"/>
      <c r="E878" s="265"/>
      <c r="F878" s="288"/>
      <c r="G878" s="287"/>
      <c r="H878" s="305"/>
      <c r="I878" s="268"/>
      <c r="K878" s="241"/>
    </row>
    <row r="879" spans="1:11" ht="12.75">
      <c r="A879" s="3"/>
      <c r="B879" s="4"/>
      <c r="E879" s="265"/>
      <c r="F879" s="288"/>
      <c r="G879" s="287"/>
      <c r="H879" s="305"/>
      <c r="I879" s="268"/>
      <c r="K879" s="241"/>
    </row>
    <row r="880" spans="1:11" ht="12.75">
      <c r="A880" s="3"/>
      <c r="B880" s="4"/>
      <c r="E880" s="265"/>
      <c r="F880" s="288"/>
      <c r="G880" s="287"/>
      <c r="H880" s="305"/>
      <c r="I880" s="268"/>
      <c r="K880" s="241"/>
    </row>
    <row r="881" spans="1:11" ht="12.75">
      <c r="A881" s="3"/>
      <c r="B881" s="4"/>
      <c r="E881" s="265"/>
      <c r="F881" s="288"/>
      <c r="G881" s="287"/>
      <c r="H881" s="305"/>
      <c r="I881" s="268"/>
      <c r="K881" s="241"/>
    </row>
    <row r="882" spans="1:11" ht="12.75">
      <c r="A882" s="3"/>
      <c r="B882" s="4"/>
      <c r="E882" s="265"/>
      <c r="F882" s="288"/>
      <c r="G882" s="287"/>
      <c r="H882" s="305"/>
      <c r="I882" s="268"/>
      <c r="K882" s="241"/>
    </row>
    <row r="883" spans="1:11" ht="12.75">
      <c r="A883" s="3"/>
      <c r="B883" s="4"/>
      <c r="E883" s="265"/>
      <c r="F883" s="288"/>
      <c r="G883" s="287"/>
      <c r="H883" s="305"/>
      <c r="I883" s="268"/>
      <c r="K883" s="241"/>
    </row>
    <row r="884" spans="1:11" ht="12.75">
      <c r="A884" s="3"/>
      <c r="B884" s="4"/>
      <c r="E884" s="265"/>
      <c r="F884" s="288"/>
      <c r="G884" s="287"/>
      <c r="H884" s="305"/>
      <c r="I884" s="268"/>
      <c r="K884" s="241"/>
    </row>
    <row r="885" spans="1:11" ht="12.75">
      <c r="A885" s="3"/>
      <c r="B885" s="4"/>
      <c r="E885" s="265"/>
      <c r="F885" s="288"/>
      <c r="G885" s="287"/>
      <c r="H885" s="305"/>
      <c r="I885" s="268"/>
      <c r="K885" s="241"/>
    </row>
    <row r="886" spans="1:11" ht="12.75">
      <c r="A886" s="3"/>
      <c r="B886" s="4"/>
      <c r="E886" s="265"/>
      <c r="F886" s="288"/>
      <c r="G886" s="287"/>
      <c r="H886" s="305"/>
      <c r="I886" s="268"/>
      <c r="K886" s="241"/>
    </row>
    <row r="887" spans="1:11" ht="12.75">
      <c r="A887" s="3"/>
      <c r="B887" s="4"/>
      <c r="E887" s="265"/>
      <c r="F887" s="288"/>
      <c r="G887" s="287"/>
      <c r="H887" s="305"/>
      <c r="I887" s="268"/>
      <c r="K887" s="241"/>
    </row>
    <row r="888" spans="1:11" ht="12.75">
      <c r="A888" s="3"/>
      <c r="B888" s="4"/>
      <c r="E888" s="265"/>
      <c r="F888" s="288"/>
      <c r="G888" s="287"/>
      <c r="H888" s="305"/>
      <c r="I888" s="268"/>
      <c r="K888" s="241"/>
    </row>
    <row r="889" spans="1:11" ht="12.75">
      <c r="A889" s="3"/>
      <c r="B889" s="4"/>
      <c r="E889" s="265"/>
      <c r="F889" s="288"/>
      <c r="G889" s="287"/>
      <c r="H889" s="305"/>
      <c r="I889" s="268"/>
      <c r="K889" s="241"/>
    </row>
    <row r="890" spans="1:11" ht="12.75">
      <c r="A890" s="3"/>
      <c r="B890" s="4"/>
      <c r="E890" s="265"/>
      <c r="F890" s="288"/>
      <c r="G890" s="287"/>
      <c r="H890" s="305"/>
      <c r="I890" s="268"/>
      <c r="K890" s="241"/>
    </row>
    <row r="891" spans="1:11" ht="12.75">
      <c r="A891" s="3"/>
      <c r="B891" s="4"/>
      <c r="E891" s="265"/>
      <c r="F891" s="288"/>
      <c r="G891" s="287"/>
      <c r="H891" s="305"/>
      <c r="I891" s="268"/>
      <c r="K891" s="241"/>
    </row>
    <row r="892" spans="1:11" ht="12.75">
      <c r="A892" s="3"/>
      <c r="B892" s="4"/>
      <c r="E892" s="265"/>
      <c r="F892" s="288"/>
      <c r="G892" s="287"/>
      <c r="H892" s="305"/>
      <c r="I892" s="268"/>
      <c r="K892" s="241"/>
    </row>
    <row r="893" spans="1:11" ht="12.75">
      <c r="A893" s="3"/>
      <c r="B893" s="4"/>
      <c r="E893" s="265"/>
      <c r="F893" s="288"/>
      <c r="G893" s="287"/>
      <c r="H893" s="305"/>
      <c r="I893" s="268"/>
      <c r="K893" s="241"/>
    </row>
    <row r="894" spans="1:11" ht="12.75">
      <c r="A894" s="3"/>
      <c r="B894" s="4"/>
      <c r="E894" s="265"/>
      <c r="F894" s="288"/>
      <c r="G894" s="287"/>
      <c r="H894" s="305"/>
      <c r="I894" s="268"/>
      <c r="K894" s="241"/>
    </row>
    <row r="895" spans="1:11" ht="12.75">
      <c r="A895" s="3"/>
      <c r="B895" s="4"/>
      <c r="E895" s="265"/>
      <c r="F895" s="288"/>
      <c r="G895" s="287"/>
      <c r="H895" s="305"/>
      <c r="I895" s="268"/>
      <c r="K895" s="241"/>
    </row>
    <row r="896" spans="1:11" ht="12.75">
      <c r="A896" s="3"/>
      <c r="B896" s="4"/>
      <c r="E896" s="265"/>
      <c r="F896" s="288"/>
      <c r="G896" s="287"/>
      <c r="H896" s="305"/>
      <c r="I896" s="268"/>
      <c r="K896" s="241"/>
    </row>
    <row r="897" spans="1:11" ht="12.75">
      <c r="A897" s="3"/>
      <c r="B897" s="4"/>
      <c r="E897" s="265"/>
      <c r="F897" s="288"/>
      <c r="G897" s="287"/>
      <c r="H897" s="305"/>
      <c r="I897" s="268"/>
      <c r="K897" s="241"/>
    </row>
    <row r="898" spans="1:11" ht="12.75">
      <c r="A898" s="3"/>
      <c r="B898" s="4"/>
      <c r="E898" s="265"/>
      <c r="F898" s="288"/>
      <c r="G898" s="287"/>
      <c r="H898" s="305"/>
      <c r="I898" s="268"/>
      <c r="K898" s="241"/>
    </row>
    <row r="899" spans="1:11" ht="12.75">
      <c r="A899" s="3"/>
      <c r="B899" s="4"/>
      <c r="E899" s="265"/>
      <c r="F899" s="288"/>
      <c r="G899" s="287"/>
      <c r="H899" s="305"/>
      <c r="I899" s="268"/>
      <c r="K899" s="241"/>
    </row>
    <row r="900" spans="1:11" ht="12.75">
      <c r="A900" s="3"/>
      <c r="B900" s="4"/>
      <c r="E900" s="265"/>
      <c r="F900" s="288"/>
      <c r="G900" s="287"/>
      <c r="H900" s="305"/>
      <c r="I900" s="268"/>
      <c r="K900" s="241"/>
    </row>
    <row r="901" spans="1:11" ht="12.75">
      <c r="A901" s="3"/>
      <c r="B901" s="4"/>
      <c r="E901" s="265"/>
      <c r="F901" s="288"/>
      <c r="G901" s="287"/>
      <c r="H901" s="305"/>
      <c r="I901" s="268"/>
      <c r="K901" s="241"/>
    </row>
    <row r="902" spans="1:11" ht="12.75">
      <c r="A902" s="3"/>
      <c r="B902" s="4"/>
      <c r="E902" s="265"/>
      <c r="F902" s="288"/>
      <c r="G902" s="287"/>
      <c r="H902" s="305"/>
      <c r="I902" s="268"/>
      <c r="K902" s="241"/>
    </row>
    <row r="903" spans="1:11" ht="12.75">
      <c r="A903" s="3"/>
      <c r="B903" s="4"/>
      <c r="E903" s="265"/>
      <c r="F903" s="288"/>
      <c r="G903" s="287"/>
      <c r="H903" s="305"/>
      <c r="I903" s="268"/>
      <c r="K903" s="241"/>
    </row>
    <row r="904" spans="1:11" ht="12.75">
      <c r="A904" s="3"/>
      <c r="B904" s="4"/>
      <c r="E904" s="265"/>
      <c r="F904" s="288"/>
      <c r="G904" s="287"/>
      <c r="H904" s="305"/>
      <c r="I904" s="268"/>
      <c r="K904" s="241"/>
    </row>
    <row r="905" spans="1:11" ht="12.75">
      <c r="A905" s="3"/>
      <c r="B905" s="4"/>
      <c r="E905" s="265"/>
      <c r="F905" s="288"/>
      <c r="G905" s="287"/>
      <c r="H905" s="305"/>
      <c r="I905" s="268"/>
      <c r="K905" s="241"/>
    </row>
    <row r="906" spans="1:11" ht="12.75">
      <c r="A906" s="3"/>
      <c r="B906" s="4"/>
      <c r="E906" s="265"/>
      <c r="F906" s="288"/>
      <c r="G906" s="287"/>
      <c r="H906" s="305"/>
      <c r="I906" s="268"/>
      <c r="K906" s="241"/>
    </row>
    <row r="907" spans="1:11" ht="12.75">
      <c r="A907" s="3"/>
      <c r="B907" s="4"/>
      <c r="E907" s="265"/>
      <c r="F907" s="288"/>
      <c r="G907" s="287"/>
      <c r="H907" s="305"/>
      <c r="I907" s="268"/>
      <c r="K907" s="241"/>
    </row>
    <row r="908" spans="1:11" ht="12.75">
      <c r="A908" s="3"/>
      <c r="B908" s="4"/>
      <c r="E908" s="265"/>
      <c r="F908" s="288"/>
      <c r="G908" s="287"/>
      <c r="H908" s="305"/>
      <c r="I908" s="268"/>
      <c r="K908" s="241"/>
    </row>
    <row r="909" spans="1:11" ht="12.75">
      <c r="A909" s="3"/>
      <c r="B909" s="4"/>
      <c r="E909" s="265"/>
      <c r="F909" s="288"/>
      <c r="G909" s="287"/>
      <c r="H909" s="305"/>
      <c r="I909" s="268"/>
      <c r="K909" s="241"/>
    </row>
    <row r="910" spans="1:11" ht="12.75">
      <c r="A910" s="3"/>
      <c r="B910" s="4"/>
      <c r="E910" s="265"/>
      <c r="F910" s="288"/>
      <c r="G910" s="287"/>
      <c r="H910" s="305"/>
      <c r="I910" s="268"/>
      <c r="K910" s="241"/>
    </row>
    <row r="911" spans="1:11" ht="12.75">
      <c r="A911" s="3"/>
      <c r="B911" s="4"/>
      <c r="E911" s="265"/>
      <c r="F911" s="288"/>
      <c r="G911" s="287"/>
      <c r="H911" s="305"/>
      <c r="I911" s="268"/>
      <c r="K911" s="241"/>
    </row>
    <row r="912" spans="1:11" ht="12.75">
      <c r="A912" s="3"/>
      <c r="B912" s="4"/>
      <c r="E912" s="265"/>
      <c r="F912" s="288"/>
      <c r="G912" s="287"/>
      <c r="H912" s="305"/>
      <c r="I912" s="268"/>
      <c r="K912" s="241"/>
    </row>
    <row r="913" spans="1:11" ht="12.75">
      <c r="A913" s="3"/>
      <c r="B913" s="4"/>
      <c r="E913" s="265"/>
      <c r="F913" s="288"/>
      <c r="G913" s="287"/>
      <c r="H913" s="305"/>
      <c r="I913" s="268"/>
      <c r="K913" s="241"/>
    </row>
    <row r="914" spans="1:11" ht="12.75">
      <c r="A914" s="3"/>
      <c r="B914" s="4"/>
      <c r="E914" s="265"/>
      <c r="F914" s="288"/>
      <c r="G914" s="287"/>
      <c r="H914" s="305"/>
      <c r="I914" s="268"/>
      <c r="K914" s="241"/>
    </row>
    <row r="915" spans="1:11" ht="12.75">
      <c r="A915" s="3"/>
      <c r="B915" s="4"/>
      <c r="E915" s="265"/>
      <c r="F915" s="288"/>
      <c r="G915" s="287"/>
      <c r="H915" s="305"/>
      <c r="I915" s="268"/>
      <c r="K915" s="241"/>
    </row>
    <row r="916" spans="1:11" ht="12.75">
      <c r="A916" s="3"/>
      <c r="B916" s="4"/>
      <c r="E916" s="265"/>
      <c r="F916" s="288"/>
      <c r="G916" s="287"/>
      <c r="H916" s="305"/>
      <c r="I916" s="268"/>
      <c r="K916" s="241"/>
    </row>
    <row r="917" spans="1:11" ht="12.75">
      <c r="A917" s="3"/>
      <c r="B917" s="4"/>
      <c r="E917" s="265"/>
      <c r="F917" s="288"/>
      <c r="G917" s="287"/>
      <c r="H917" s="305"/>
      <c r="I917" s="268"/>
      <c r="K917" s="241"/>
    </row>
    <row r="918" spans="1:11" ht="12.75">
      <c r="A918" s="3"/>
      <c r="B918" s="4"/>
      <c r="E918" s="265"/>
      <c r="F918" s="288"/>
      <c r="G918" s="287"/>
      <c r="H918" s="305"/>
      <c r="I918" s="268"/>
      <c r="K918" s="241"/>
    </row>
    <row r="919" spans="1:11" ht="12.75">
      <c r="A919" s="3"/>
      <c r="B919" s="4"/>
      <c r="E919" s="265"/>
      <c r="F919" s="288"/>
      <c r="G919" s="287"/>
      <c r="H919" s="305"/>
      <c r="I919" s="268"/>
      <c r="K919" s="241"/>
    </row>
    <row r="920" spans="1:11" ht="12.75">
      <c r="A920" s="3"/>
      <c r="B920" s="4"/>
      <c r="E920" s="265"/>
      <c r="F920" s="288"/>
      <c r="G920" s="287"/>
      <c r="H920" s="305"/>
      <c r="I920" s="268"/>
      <c r="K920" s="241"/>
    </row>
    <row r="921" spans="1:11" ht="12.75">
      <c r="A921" s="3"/>
      <c r="B921" s="4"/>
      <c r="E921" s="265"/>
      <c r="F921" s="288"/>
      <c r="G921" s="287"/>
      <c r="H921" s="305"/>
      <c r="I921" s="268"/>
      <c r="K921" s="241"/>
    </row>
    <row r="922" spans="1:11" ht="12.75">
      <c r="A922" s="3"/>
      <c r="B922" s="4"/>
      <c r="E922" s="265"/>
      <c r="F922" s="288"/>
      <c r="G922" s="287"/>
      <c r="H922" s="305"/>
      <c r="I922" s="268"/>
      <c r="K922" s="241"/>
    </row>
    <row r="923" spans="1:11" ht="12.75">
      <c r="A923" s="3"/>
      <c r="B923" s="4"/>
      <c r="E923" s="265"/>
      <c r="F923" s="288"/>
      <c r="G923" s="287"/>
      <c r="H923" s="305"/>
      <c r="I923" s="268"/>
      <c r="K923" s="241"/>
    </row>
    <row r="924" spans="1:11" ht="12.75">
      <c r="A924" s="3"/>
      <c r="B924" s="4"/>
      <c r="E924" s="265"/>
      <c r="F924" s="288"/>
      <c r="G924" s="287"/>
      <c r="H924" s="305"/>
      <c r="I924" s="268"/>
      <c r="K924" s="241"/>
    </row>
    <row r="925" spans="1:11" ht="12.75">
      <c r="A925" s="3"/>
      <c r="B925" s="4"/>
      <c r="E925" s="265"/>
      <c r="F925" s="288"/>
      <c r="G925" s="287"/>
      <c r="H925" s="305"/>
      <c r="I925" s="268"/>
      <c r="K925" s="241"/>
    </row>
    <row r="926" spans="1:11" ht="12.75">
      <c r="A926" s="3"/>
      <c r="B926" s="4"/>
      <c r="E926" s="265"/>
      <c r="F926" s="288"/>
      <c r="G926" s="287"/>
      <c r="H926" s="305"/>
      <c r="I926" s="268"/>
      <c r="K926" s="241"/>
    </row>
    <row r="927" spans="1:11" ht="12.75">
      <c r="A927" s="3"/>
      <c r="B927" s="4"/>
      <c r="E927" s="265"/>
      <c r="F927" s="288"/>
      <c r="G927" s="287"/>
      <c r="H927" s="305"/>
      <c r="I927" s="268"/>
      <c r="K927" s="241"/>
    </row>
    <row r="928" spans="1:11" ht="12.75">
      <c r="A928" s="3"/>
      <c r="B928" s="4"/>
      <c r="E928" s="265"/>
      <c r="F928" s="288"/>
      <c r="G928" s="287"/>
      <c r="H928" s="305"/>
      <c r="I928" s="268"/>
      <c r="K928" s="241"/>
    </row>
    <row r="929" spans="1:11" ht="12.75">
      <c r="A929" s="3"/>
      <c r="B929" s="4"/>
      <c r="E929" s="265"/>
      <c r="F929" s="288"/>
      <c r="G929" s="287"/>
      <c r="H929" s="305"/>
      <c r="I929" s="268"/>
      <c r="K929" s="241"/>
    </row>
    <row r="930" spans="1:11" ht="12.75">
      <c r="A930" s="3"/>
      <c r="B930" s="4"/>
      <c r="E930" s="265"/>
      <c r="F930" s="288"/>
      <c r="G930" s="287"/>
      <c r="H930" s="305"/>
      <c r="I930" s="268"/>
      <c r="K930" s="241"/>
    </row>
    <row r="931" spans="1:11" ht="12.75">
      <c r="A931" s="3"/>
      <c r="B931" s="4"/>
      <c r="E931" s="265"/>
      <c r="F931" s="288"/>
      <c r="G931" s="287"/>
      <c r="H931" s="305"/>
      <c r="I931" s="268"/>
      <c r="K931" s="241"/>
    </row>
    <row r="932" spans="1:11" ht="12.75">
      <c r="A932" s="3"/>
      <c r="B932" s="4"/>
      <c r="E932" s="265"/>
      <c r="F932" s="288"/>
      <c r="G932" s="287"/>
      <c r="H932" s="305"/>
      <c r="I932" s="268"/>
      <c r="K932" s="241"/>
    </row>
    <row r="933" spans="1:11" ht="12.75">
      <c r="A933" s="3"/>
      <c r="B933" s="4"/>
      <c r="E933" s="265"/>
      <c r="F933" s="288"/>
      <c r="G933" s="287"/>
      <c r="H933" s="305"/>
      <c r="I933" s="268"/>
      <c r="K933" s="241"/>
    </row>
    <row r="934" spans="1:11" ht="12.75">
      <c r="A934" s="3"/>
      <c r="B934" s="4"/>
      <c r="E934" s="265"/>
      <c r="F934" s="288"/>
      <c r="G934" s="287"/>
      <c r="H934" s="305"/>
      <c r="I934" s="268"/>
      <c r="K934" s="241"/>
    </row>
    <row r="935" spans="1:11" ht="12.75">
      <c r="A935" s="3"/>
      <c r="B935" s="4"/>
      <c r="E935" s="265"/>
      <c r="F935" s="288"/>
      <c r="G935" s="287"/>
      <c r="H935" s="305"/>
      <c r="I935" s="268"/>
      <c r="K935" s="241"/>
    </row>
    <row r="936" spans="1:11" ht="12.75">
      <c r="A936" s="3"/>
      <c r="B936" s="4"/>
      <c r="E936" s="265"/>
      <c r="F936" s="288"/>
      <c r="G936" s="287"/>
      <c r="H936" s="305"/>
      <c r="I936" s="268"/>
      <c r="K936" s="241"/>
    </row>
    <row r="937" spans="1:11" ht="12.75">
      <c r="A937" s="3"/>
      <c r="B937" s="4"/>
      <c r="E937" s="265"/>
      <c r="F937" s="288"/>
      <c r="G937" s="287"/>
      <c r="H937" s="305"/>
      <c r="I937" s="268"/>
      <c r="K937" s="241"/>
    </row>
    <row r="938" spans="1:11" ht="12.75">
      <c r="A938" s="3"/>
      <c r="B938" s="4"/>
      <c r="E938" s="265"/>
      <c r="F938" s="288"/>
      <c r="G938" s="287"/>
      <c r="H938" s="305"/>
      <c r="I938" s="268"/>
      <c r="K938" s="241"/>
    </row>
    <row r="939" spans="1:11" ht="12.75">
      <c r="A939" s="3"/>
      <c r="B939" s="4"/>
      <c r="E939" s="265"/>
      <c r="F939" s="288"/>
      <c r="G939" s="287"/>
      <c r="H939" s="305"/>
      <c r="I939" s="268"/>
      <c r="K939" s="241"/>
    </row>
    <row r="940" spans="1:11" ht="12.75">
      <c r="A940" s="3"/>
      <c r="B940" s="4"/>
      <c r="E940" s="265"/>
      <c r="F940" s="288"/>
      <c r="G940" s="287"/>
      <c r="H940" s="305"/>
      <c r="I940" s="268"/>
      <c r="K940" s="241"/>
    </row>
    <row r="941" spans="1:11" ht="12.75">
      <c r="A941" s="3"/>
      <c r="B941" s="4"/>
      <c r="E941" s="265"/>
      <c r="F941" s="288"/>
      <c r="G941" s="287"/>
      <c r="H941" s="305"/>
      <c r="I941" s="268"/>
      <c r="K941" s="241"/>
    </row>
    <row r="942" spans="1:11" ht="12.75">
      <c r="A942" s="3"/>
      <c r="B942" s="4"/>
      <c r="E942" s="265"/>
      <c r="F942" s="288"/>
      <c r="G942" s="287"/>
      <c r="H942" s="305"/>
      <c r="I942" s="268"/>
      <c r="K942" s="241"/>
    </row>
    <row r="943" spans="1:11" ht="12.75">
      <c r="A943" s="3"/>
      <c r="B943" s="4"/>
      <c r="E943" s="265"/>
      <c r="F943" s="288"/>
      <c r="G943" s="287"/>
      <c r="H943" s="305"/>
      <c r="I943" s="268"/>
      <c r="K943" s="241"/>
    </row>
    <row r="944" spans="1:11" ht="12.75">
      <c r="A944" s="3"/>
      <c r="B944" s="4"/>
      <c r="E944" s="265"/>
      <c r="F944" s="288"/>
      <c r="G944" s="287"/>
      <c r="H944" s="305"/>
      <c r="I944" s="268"/>
      <c r="K944" s="241"/>
    </row>
    <row r="945" spans="1:11" ht="12.75">
      <c r="A945" s="3"/>
      <c r="B945" s="4"/>
      <c r="E945" s="265"/>
      <c r="F945" s="288"/>
      <c r="G945" s="287"/>
      <c r="H945" s="305"/>
      <c r="I945" s="268"/>
      <c r="K945" s="241"/>
    </row>
    <row r="946" spans="1:11" ht="12.75">
      <c r="A946" s="3"/>
      <c r="B946" s="4"/>
      <c r="E946" s="265"/>
      <c r="F946" s="288"/>
      <c r="G946" s="287"/>
      <c r="H946" s="305"/>
      <c r="I946" s="268"/>
      <c r="K946" s="241"/>
    </row>
    <row r="947" spans="1:11" ht="12.75">
      <c r="A947" s="3"/>
      <c r="B947" s="4"/>
      <c r="E947" s="265"/>
      <c r="F947" s="288"/>
      <c r="G947" s="287"/>
      <c r="H947" s="305"/>
      <c r="I947" s="268"/>
      <c r="K947" s="241"/>
    </row>
    <row r="948" spans="1:11" ht="12.75">
      <c r="A948" s="3"/>
      <c r="B948" s="4"/>
      <c r="E948" s="265"/>
      <c r="F948" s="288"/>
      <c r="G948" s="287"/>
      <c r="H948" s="305"/>
      <c r="I948" s="268"/>
      <c r="K948" s="241"/>
    </row>
    <row r="949" spans="1:11" ht="12.75">
      <c r="A949" s="3"/>
      <c r="B949" s="4"/>
      <c r="E949" s="265"/>
      <c r="F949" s="288"/>
      <c r="G949" s="287"/>
      <c r="H949" s="305"/>
      <c r="I949" s="268"/>
      <c r="K949" s="241"/>
    </row>
    <row r="950" spans="1:11" ht="12.75">
      <c r="A950" s="3"/>
      <c r="B950" s="4"/>
      <c r="E950" s="265"/>
      <c r="F950" s="288"/>
      <c r="G950" s="287"/>
      <c r="H950" s="305"/>
      <c r="I950" s="268"/>
      <c r="K950" s="241"/>
    </row>
    <row r="951" spans="1:11" ht="12.75">
      <c r="A951" s="3"/>
      <c r="B951" s="4"/>
      <c r="E951" s="265"/>
      <c r="F951" s="288"/>
      <c r="G951" s="287"/>
      <c r="H951" s="305"/>
      <c r="I951" s="268"/>
      <c r="K951" s="241"/>
    </row>
    <row r="952" spans="1:11" ht="12.75">
      <c r="A952" s="3"/>
      <c r="B952" s="4"/>
      <c r="E952" s="265"/>
      <c r="F952" s="288"/>
      <c r="G952" s="287"/>
      <c r="H952" s="305"/>
      <c r="I952" s="268"/>
      <c r="K952" s="241"/>
    </row>
    <row r="953" spans="1:11" ht="12.75">
      <c r="A953" s="3"/>
      <c r="B953" s="4"/>
      <c r="E953" s="265"/>
      <c r="F953" s="288"/>
      <c r="G953" s="287"/>
      <c r="H953" s="305"/>
      <c r="I953" s="268"/>
      <c r="K953" s="241"/>
    </row>
    <row r="954" spans="1:11" ht="12.75">
      <c r="A954" s="3"/>
      <c r="B954" s="4"/>
      <c r="E954" s="265"/>
      <c r="F954" s="288"/>
      <c r="G954" s="287"/>
      <c r="H954" s="305"/>
      <c r="I954" s="268"/>
      <c r="K954" s="241"/>
    </row>
    <row r="955" spans="1:11" ht="12.75">
      <c r="A955" s="3"/>
      <c r="B955" s="4"/>
      <c r="E955" s="265"/>
      <c r="F955" s="288"/>
      <c r="G955" s="287"/>
      <c r="H955" s="305"/>
      <c r="I955" s="268"/>
      <c r="K955" s="241"/>
    </row>
    <row r="956" spans="1:11" ht="12.75">
      <c r="A956" s="3"/>
      <c r="B956" s="4"/>
      <c r="E956" s="265"/>
      <c r="F956" s="288"/>
      <c r="G956" s="287"/>
      <c r="H956" s="305"/>
      <c r="I956" s="268"/>
      <c r="K956" s="241"/>
    </row>
    <row r="957" spans="1:11" ht="12.75">
      <c r="A957" s="3"/>
      <c r="B957" s="4"/>
      <c r="E957" s="265"/>
      <c r="F957" s="288"/>
      <c r="G957" s="287"/>
      <c r="H957" s="305"/>
      <c r="I957" s="268"/>
      <c r="K957" s="241"/>
    </row>
    <row r="958" spans="1:11" ht="12.75">
      <c r="A958" s="3"/>
      <c r="B958" s="4"/>
      <c r="E958" s="265"/>
      <c r="F958" s="288"/>
      <c r="G958" s="287"/>
      <c r="H958" s="305"/>
      <c r="I958" s="268"/>
      <c r="K958" s="241"/>
    </row>
    <row r="959" spans="1:11" ht="12.75">
      <c r="A959" s="3"/>
      <c r="B959" s="4"/>
      <c r="E959" s="265"/>
      <c r="F959" s="288"/>
      <c r="G959" s="287"/>
      <c r="H959" s="305"/>
      <c r="I959" s="268"/>
      <c r="K959" s="241"/>
    </row>
    <row r="960" spans="1:11" ht="12.75">
      <c r="A960" s="3"/>
      <c r="B960" s="4"/>
      <c r="E960" s="265"/>
      <c r="F960" s="288"/>
      <c r="G960" s="287"/>
      <c r="H960" s="305"/>
      <c r="I960" s="268"/>
      <c r="K960" s="241"/>
    </row>
    <row r="961" spans="1:11" ht="12.75">
      <c r="A961" s="3"/>
      <c r="B961" s="4"/>
      <c r="E961" s="265"/>
      <c r="F961" s="288"/>
      <c r="G961" s="287"/>
      <c r="H961" s="305"/>
      <c r="I961" s="268"/>
      <c r="K961" s="241"/>
    </row>
    <row r="962" spans="1:11" ht="12.75">
      <c r="A962" s="3"/>
      <c r="B962" s="4"/>
      <c r="E962" s="265"/>
      <c r="F962" s="288"/>
      <c r="G962" s="287"/>
      <c r="H962" s="305"/>
      <c r="I962" s="268"/>
      <c r="K962" s="241"/>
    </row>
    <row r="963" spans="1:11" ht="12.75">
      <c r="A963" s="3"/>
      <c r="B963" s="4"/>
      <c r="E963" s="265"/>
      <c r="F963" s="288"/>
      <c r="G963" s="287"/>
      <c r="H963" s="305"/>
      <c r="I963" s="268"/>
      <c r="K963" s="241"/>
    </row>
    <row r="964" spans="1:11" ht="12.75">
      <c r="A964" s="3"/>
      <c r="B964" s="4"/>
      <c r="E964" s="265"/>
      <c r="F964" s="288"/>
      <c r="G964" s="287"/>
      <c r="H964" s="305"/>
      <c r="I964" s="268"/>
      <c r="K964" s="241"/>
    </row>
    <row r="965" spans="1:11" ht="12.75">
      <c r="A965" s="3"/>
      <c r="B965" s="4"/>
      <c r="E965" s="265"/>
      <c r="F965" s="288"/>
      <c r="G965" s="287"/>
      <c r="H965" s="305"/>
      <c r="I965" s="268"/>
      <c r="K965" s="241"/>
    </row>
    <row r="966" spans="1:11" ht="12.75">
      <c r="A966" s="3"/>
      <c r="B966" s="4"/>
      <c r="E966" s="265"/>
      <c r="F966" s="288"/>
      <c r="G966" s="287"/>
      <c r="H966" s="305"/>
      <c r="I966" s="268"/>
      <c r="K966" s="241"/>
    </row>
    <row r="967" spans="1:11" ht="12.75">
      <c r="A967" s="3"/>
      <c r="B967" s="4"/>
      <c r="E967" s="265"/>
      <c r="F967" s="288"/>
      <c r="G967" s="287"/>
      <c r="H967" s="305"/>
      <c r="I967" s="268"/>
      <c r="K967" s="241"/>
    </row>
    <row r="968" spans="1:11" ht="12.75">
      <c r="A968" s="3"/>
      <c r="B968" s="4"/>
      <c r="E968" s="265"/>
      <c r="F968" s="288"/>
      <c r="G968" s="287"/>
      <c r="H968" s="305"/>
      <c r="I968" s="268"/>
      <c r="K968" s="241"/>
    </row>
    <row r="969" spans="1:11" ht="12.75">
      <c r="A969" s="3"/>
      <c r="B969" s="4"/>
      <c r="E969" s="265"/>
      <c r="F969" s="288"/>
      <c r="G969" s="287"/>
      <c r="H969" s="305"/>
      <c r="I969" s="268"/>
      <c r="K969" s="241"/>
    </row>
    <row r="970" spans="1:11" ht="12.75">
      <c r="A970" s="3"/>
      <c r="B970" s="4"/>
      <c r="E970" s="265"/>
      <c r="F970" s="288"/>
      <c r="G970" s="287"/>
      <c r="H970" s="305"/>
      <c r="I970" s="268"/>
      <c r="K970" s="241"/>
    </row>
    <row r="971" spans="1:11" ht="12.75">
      <c r="A971" s="3"/>
      <c r="B971" s="4"/>
      <c r="E971" s="265"/>
      <c r="F971" s="288"/>
      <c r="G971" s="287"/>
      <c r="H971" s="305"/>
      <c r="I971" s="268"/>
      <c r="K971" s="241"/>
    </row>
    <row r="972" spans="1:11" ht="12.75">
      <c r="A972" s="3"/>
      <c r="B972" s="4"/>
      <c r="E972" s="265"/>
      <c r="F972" s="288"/>
      <c r="G972" s="287"/>
      <c r="H972" s="305"/>
      <c r="I972" s="268"/>
      <c r="K972" s="241"/>
    </row>
    <row r="973" spans="1:11" ht="12.75">
      <c r="A973" s="3"/>
      <c r="B973" s="4"/>
      <c r="E973" s="265"/>
      <c r="F973" s="288"/>
      <c r="G973" s="287"/>
      <c r="H973" s="305"/>
      <c r="I973" s="268"/>
      <c r="K973" s="241"/>
    </row>
    <row r="974" spans="1:11" ht="12.75">
      <c r="A974" s="3"/>
      <c r="B974" s="4"/>
      <c r="E974" s="265"/>
      <c r="F974" s="288"/>
      <c r="G974" s="287"/>
      <c r="H974" s="305"/>
      <c r="I974" s="268"/>
      <c r="K974" s="241"/>
    </row>
    <row r="975" spans="1:11" ht="12.75">
      <c r="A975" s="3"/>
      <c r="B975" s="4"/>
      <c r="E975" s="265"/>
      <c r="F975" s="288"/>
      <c r="G975" s="287"/>
      <c r="H975" s="305"/>
      <c r="I975" s="268"/>
      <c r="K975" s="241"/>
    </row>
    <row r="976" spans="1:11" ht="12.75">
      <c r="A976" s="3"/>
      <c r="B976" s="4"/>
      <c r="E976" s="265"/>
      <c r="F976" s="288"/>
      <c r="G976" s="287"/>
      <c r="H976" s="305"/>
      <c r="I976" s="268"/>
      <c r="K976" s="241"/>
    </row>
    <row r="977" spans="1:11" ht="12.75">
      <c r="A977" s="3"/>
      <c r="B977" s="4"/>
      <c r="E977" s="265"/>
      <c r="F977" s="288"/>
      <c r="G977" s="287"/>
      <c r="H977" s="305"/>
      <c r="I977" s="268"/>
      <c r="K977" s="241"/>
    </row>
    <row r="978" spans="1:11" ht="12.75">
      <c r="A978" s="3"/>
      <c r="B978" s="4"/>
      <c r="E978" s="265"/>
      <c r="F978" s="288"/>
      <c r="G978" s="287"/>
      <c r="H978" s="305"/>
      <c r="I978" s="268"/>
      <c r="K978" s="241"/>
    </row>
    <row r="979" spans="1:11" ht="12.75">
      <c r="A979" s="3"/>
      <c r="B979" s="4"/>
      <c r="E979" s="265"/>
      <c r="F979" s="288"/>
      <c r="G979" s="287"/>
      <c r="H979" s="305"/>
      <c r="I979" s="268"/>
      <c r="K979" s="241"/>
    </row>
    <row r="980" spans="1:11" ht="12.75">
      <c r="A980" s="3"/>
      <c r="B980" s="4"/>
      <c r="E980" s="265"/>
      <c r="F980" s="288"/>
      <c r="G980" s="287"/>
      <c r="H980" s="305"/>
      <c r="I980" s="268"/>
      <c r="K980" s="241"/>
    </row>
    <row r="981" spans="1:11" ht="12.75">
      <c r="A981" s="3"/>
      <c r="B981" s="4"/>
      <c r="E981" s="265"/>
      <c r="F981" s="288"/>
      <c r="G981" s="287"/>
      <c r="H981" s="305"/>
      <c r="I981" s="268"/>
      <c r="K981" s="241"/>
    </row>
    <row r="982" spans="1:11" ht="12.75">
      <c r="A982" s="3"/>
      <c r="B982" s="4"/>
      <c r="E982" s="265"/>
      <c r="F982" s="288"/>
      <c r="G982" s="287"/>
      <c r="H982" s="305"/>
      <c r="I982" s="268"/>
      <c r="K982" s="241"/>
    </row>
    <row r="983" spans="1:11" ht="12.75">
      <c r="A983" s="3"/>
      <c r="B983" s="4"/>
      <c r="E983" s="265"/>
      <c r="F983" s="288"/>
      <c r="G983" s="287"/>
      <c r="H983" s="305"/>
      <c r="I983" s="268"/>
      <c r="K983" s="241"/>
    </row>
    <row r="984" spans="1:11" ht="12.75">
      <c r="A984" s="3"/>
      <c r="B984" s="4"/>
      <c r="E984" s="265"/>
      <c r="F984" s="288"/>
      <c r="G984" s="287"/>
      <c r="H984" s="305"/>
      <c r="I984" s="268"/>
      <c r="K984" s="241"/>
    </row>
    <row r="985" spans="1:11" ht="12.75">
      <c r="A985" s="3"/>
      <c r="B985" s="4"/>
      <c r="E985" s="265"/>
      <c r="F985" s="288"/>
      <c r="G985" s="287"/>
      <c r="H985" s="305"/>
      <c r="I985" s="268"/>
      <c r="K985" s="241"/>
    </row>
    <row r="986" spans="1:11" ht="12.75">
      <c r="A986" s="3"/>
      <c r="B986" s="4"/>
      <c r="E986" s="265"/>
      <c r="F986" s="288"/>
      <c r="G986" s="287"/>
      <c r="H986" s="305"/>
      <c r="I986" s="268"/>
      <c r="K986" s="241"/>
    </row>
    <row r="987" spans="1:11" ht="12.75">
      <c r="A987" s="3"/>
      <c r="B987" s="4"/>
      <c r="E987" s="265"/>
      <c r="F987" s="288"/>
      <c r="G987" s="287"/>
      <c r="H987" s="305"/>
      <c r="I987" s="268"/>
      <c r="K987" s="241"/>
    </row>
    <row r="988" spans="1:11" ht="12.75">
      <c r="A988" s="3"/>
      <c r="B988" s="4"/>
      <c r="E988" s="265"/>
      <c r="F988" s="288"/>
      <c r="G988" s="287"/>
      <c r="H988" s="305"/>
      <c r="I988" s="268"/>
      <c r="K988" s="241"/>
    </row>
    <row r="989" spans="1:11" ht="12.75">
      <c r="A989" s="3"/>
      <c r="B989" s="4"/>
      <c r="E989" s="265"/>
      <c r="F989" s="288"/>
      <c r="G989" s="287"/>
      <c r="H989" s="305"/>
      <c r="I989" s="268"/>
      <c r="K989" s="241"/>
    </row>
    <row r="990" spans="1:11" ht="12.75">
      <c r="A990" s="3"/>
      <c r="B990" s="4"/>
      <c r="E990" s="265"/>
      <c r="F990" s="288"/>
      <c r="G990" s="287"/>
      <c r="H990" s="305"/>
      <c r="I990" s="268"/>
      <c r="K990" s="241"/>
    </row>
    <row r="991" spans="1:11" ht="12.75">
      <c r="A991" s="3"/>
      <c r="B991" s="4"/>
      <c r="E991" s="265"/>
      <c r="F991" s="288"/>
      <c r="G991" s="287"/>
      <c r="H991" s="305"/>
      <c r="I991" s="268"/>
      <c r="K991" s="241"/>
    </row>
    <row r="992" spans="1:11" ht="12.75">
      <c r="A992" s="3"/>
      <c r="B992" s="4"/>
      <c r="E992" s="265"/>
      <c r="F992" s="288"/>
      <c r="G992" s="287"/>
      <c r="H992" s="305"/>
      <c r="I992" s="268"/>
      <c r="K992" s="241"/>
    </row>
    <row r="993" spans="1:11" ht="12.75">
      <c r="A993" s="3"/>
      <c r="B993" s="4"/>
      <c r="E993" s="265"/>
      <c r="F993" s="288"/>
      <c r="G993" s="287"/>
      <c r="H993" s="305"/>
      <c r="I993" s="268"/>
      <c r="K993" s="241"/>
    </row>
    <row r="994" spans="1:11" ht="12.75">
      <c r="A994" s="3"/>
      <c r="B994" s="4"/>
      <c r="E994" s="265"/>
      <c r="F994" s="288"/>
      <c r="G994" s="287"/>
      <c r="H994" s="305"/>
      <c r="I994" s="268"/>
      <c r="K994" s="241"/>
    </row>
    <row r="995" spans="1:11" ht="12.75">
      <c r="A995" s="3"/>
      <c r="B995" s="4"/>
      <c r="E995" s="265"/>
      <c r="F995" s="288"/>
      <c r="G995" s="287"/>
      <c r="H995" s="305"/>
      <c r="I995" s="268"/>
      <c r="K995" s="241"/>
    </row>
    <row r="996" spans="1:11" ht="12.75">
      <c r="A996" s="3"/>
      <c r="B996" s="4"/>
      <c r="E996" s="265"/>
      <c r="F996" s="288"/>
      <c r="G996" s="287"/>
      <c r="H996" s="305"/>
      <c r="I996" s="268"/>
      <c r="K996" s="241"/>
    </row>
    <row r="997" spans="1:11" ht="12.75">
      <c r="A997" s="3"/>
      <c r="B997" s="4"/>
      <c r="E997" s="265"/>
      <c r="F997" s="288"/>
      <c r="G997" s="287"/>
      <c r="H997" s="305"/>
      <c r="I997" s="268"/>
      <c r="K997" s="241"/>
    </row>
    <row r="998" spans="1:11" ht="12.75">
      <c r="A998" s="3"/>
      <c r="B998" s="4"/>
      <c r="E998" s="265"/>
      <c r="F998" s="288"/>
      <c r="G998" s="287"/>
      <c r="H998" s="305"/>
      <c r="I998" s="268"/>
      <c r="K998" s="241"/>
    </row>
    <row r="999" spans="1:11" ht="12.75">
      <c r="A999" s="3"/>
      <c r="B999" s="4"/>
      <c r="E999" s="265"/>
      <c r="F999" s="288"/>
      <c r="G999" s="287"/>
      <c r="H999" s="305"/>
      <c r="I999" s="268"/>
      <c r="K999" s="241"/>
    </row>
    <row r="1000" spans="1:11" ht="12.75">
      <c r="A1000" s="3"/>
      <c r="B1000" s="4"/>
      <c r="E1000" s="265"/>
      <c r="F1000" s="288"/>
      <c r="G1000" s="287"/>
      <c r="H1000" s="305"/>
      <c r="I1000" s="268"/>
      <c r="K1000" s="241"/>
    </row>
    <row r="1001" spans="1:11" ht="12.75">
      <c r="A1001" s="3"/>
      <c r="B1001" s="4"/>
      <c r="E1001" s="265"/>
      <c r="F1001" s="288"/>
      <c r="G1001" s="287"/>
      <c r="H1001" s="305"/>
      <c r="I1001" s="268"/>
      <c r="K1001" s="241"/>
    </row>
    <row r="1002" spans="1:11" ht="12.75">
      <c r="A1002" s="3"/>
      <c r="B1002" s="4"/>
      <c r="E1002" s="265"/>
      <c r="F1002" s="288"/>
      <c r="G1002" s="287"/>
      <c r="H1002" s="305"/>
      <c r="I1002" s="268"/>
      <c r="K1002" s="241"/>
    </row>
    <row r="1003" spans="1:11" ht="12.75">
      <c r="A1003" s="3"/>
      <c r="B1003" s="4"/>
      <c r="E1003" s="265"/>
      <c r="F1003" s="288"/>
      <c r="G1003" s="287"/>
      <c r="H1003" s="305"/>
      <c r="I1003" s="268"/>
      <c r="K1003" s="241"/>
    </row>
    <row r="1004" spans="1:11" ht="12.75">
      <c r="A1004" s="3"/>
      <c r="B1004" s="4"/>
      <c r="E1004" s="265"/>
      <c r="F1004" s="288"/>
      <c r="G1004" s="287"/>
      <c r="H1004" s="305"/>
      <c r="I1004" s="268"/>
      <c r="K1004" s="241"/>
    </row>
    <row r="1005" spans="1:11" ht="12.75">
      <c r="A1005" s="3"/>
      <c r="B1005" s="4"/>
      <c r="E1005" s="265"/>
      <c r="F1005" s="288"/>
      <c r="G1005" s="287"/>
      <c r="H1005" s="305"/>
      <c r="I1005" s="268"/>
      <c r="K1005" s="241"/>
    </row>
    <row r="1006" spans="1:11" ht="12.75">
      <c r="A1006" s="3"/>
      <c r="B1006" s="4"/>
      <c r="E1006" s="265"/>
      <c r="F1006" s="288"/>
      <c r="G1006" s="287"/>
      <c r="H1006" s="305"/>
      <c r="I1006" s="268"/>
      <c r="K1006" s="241"/>
    </row>
    <row r="1007" spans="1:11" ht="12.75">
      <c r="A1007" s="3"/>
      <c r="B1007" s="4"/>
      <c r="E1007" s="265"/>
      <c r="F1007" s="288"/>
      <c r="G1007" s="287"/>
      <c r="H1007" s="305"/>
      <c r="I1007" s="268"/>
      <c r="K1007" s="241"/>
    </row>
  </sheetData>
  <autoFilter ref="F1:F1007"/>
  <mergeCells count="16">
    <mergeCell ref="B10:B11"/>
    <mergeCell ref="B12:B13"/>
    <mergeCell ref="B14:B15"/>
    <mergeCell ref="B16:B17"/>
    <mergeCell ref="A10:A19"/>
    <mergeCell ref="B18:B19"/>
    <mergeCell ref="A20:A26"/>
    <mergeCell ref="A27:A40"/>
    <mergeCell ref="A41:A53"/>
    <mergeCell ref="A55:A58"/>
    <mergeCell ref="A2:A3"/>
    <mergeCell ref="B2:B3"/>
    <mergeCell ref="A4:A9"/>
    <mergeCell ref="B4:B5"/>
    <mergeCell ref="B6:B7"/>
    <mergeCell ref="B8:B9"/>
  </mergeCells>
  <hyperlinks>
    <hyperlink ref="D5" r:id="rId1"/>
    <hyperlink ref="I5" r:id="rId2"/>
    <hyperlink ref="D11" r:id="rId3"/>
    <hyperlink ref="I11" r:id="rId4"/>
    <hyperlink ref="D13" r:id="rId5"/>
    <hyperlink ref="I13" r:id="rId6"/>
    <hyperlink ref="D15" r:id="rId7"/>
    <hyperlink ref="I15" r:id="rId8"/>
    <hyperlink ref="D17" r:id="rId9"/>
    <hyperlink ref="I17" r:id="rId10"/>
    <hyperlink ref="D19" r:id="rId11"/>
    <hyperlink ref="I19" r:id="rId12"/>
    <hyperlink ref="D20" r:id="rId13"/>
    <hyperlink ref="I20" r:id="rId14"/>
    <hyperlink ref="D21" r:id="rId15"/>
    <hyperlink ref="D22" r:id="rId16"/>
    <hyperlink ref="D23" r:id="rId17"/>
    <hyperlink ref="D24" r:id="rId18"/>
    <hyperlink ref="D25" r:id="rId19"/>
    <hyperlink ref="D26" r:id="rId20"/>
    <hyperlink ref="D42" r:id="rId21"/>
    <hyperlink ref="I42" r:id="rId22"/>
    <hyperlink ref="D43" r:id="rId23"/>
    <hyperlink ref="D44" r:id="rId24"/>
    <hyperlink ref="I44" r:id="rId25"/>
    <hyperlink ref="D46" r:id="rId26"/>
    <hyperlink ref="D47" r:id="rId27"/>
    <hyperlink ref="D48" r:id="rId28"/>
    <hyperlink ref="D49" r:id="rId29"/>
    <hyperlink ref="D50" r:id="rId30"/>
    <hyperlink ref="A55" r:id="rId31"/>
    <hyperlink ref="C55" r:id="rId32"/>
  </hyperlinks>
  <pageMargins left="0.7" right="0.7" top="0.75" bottom="0.75" header="0.3" footer="0.3"/>
  <pageSetup paperSize="9" orientation="portrait" r:id="rId33"/>
  <legacyDrawing r:id="rId34"/>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0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5.42578125" customWidth="1"/>
    <col min="3" max="3" width="38.140625" customWidth="1"/>
    <col min="4" max="4" width="32.42578125" customWidth="1"/>
    <col min="5" max="6" width="13.140625" customWidth="1"/>
    <col min="7" max="7" width="9" customWidth="1"/>
    <col min="8" max="8" width="36.42578125" customWidth="1"/>
    <col min="9" max="9" width="18.42578125" customWidth="1"/>
    <col min="11" max="11" width="145.5703125" customWidth="1"/>
  </cols>
  <sheetData>
    <row r="1" spans="1:11" ht="12.75">
      <c r="A1" s="322" t="s">
        <v>7</v>
      </c>
      <c r="B1" s="212" t="s">
        <v>8</v>
      </c>
      <c r="C1" s="213" t="s">
        <v>9</v>
      </c>
      <c r="D1" s="213" t="s">
        <v>10</v>
      </c>
      <c r="E1" s="214" t="s">
        <v>12</v>
      </c>
      <c r="F1" s="214" t="s">
        <v>13</v>
      </c>
      <c r="G1" s="215" t="s">
        <v>14</v>
      </c>
      <c r="H1" s="373" t="s">
        <v>15</v>
      </c>
      <c r="I1" s="217" t="s">
        <v>545</v>
      </c>
      <c r="K1" s="121" t="s">
        <v>393</v>
      </c>
    </row>
    <row r="2" spans="1:11" ht="12.75">
      <c r="A2" s="567" t="s">
        <v>16</v>
      </c>
      <c r="B2" s="568" t="s">
        <v>17</v>
      </c>
      <c r="C2" s="160" t="s">
        <v>18</v>
      </c>
      <c r="D2" s="160" t="s">
        <v>19</v>
      </c>
      <c r="E2" s="20" t="s">
        <v>341</v>
      </c>
      <c r="F2" s="21" t="b">
        <v>0</v>
      </c>
      <c r="G2" s="21" t="b">
        <v>0</v>
      </c>
      <c r="H2" s="374" t="s">
        <v>21</v>
      </c>
      <c r="I2" s="191"/>
    </row>
    <row r="3" spans="1:11" ht="12.75">
      <c r="A3" s="553"/>
      <c r="B3" s="547"/>
      <c r="C3" s="160" t="s">
        <v>18</v>
      </c>
      <c r="D3" s="160" t="s">
        <v>22</v>
      </c>
      <c r="E3" s="20" t="s">
        <v>372</v>
      </c>
      <c r="F3" s="21" t="b">
        <v>0</v>
      </c>
      <c r="G3" s="21" t="b">
        <v>0</v>
      </c>
      <c r="H3" s="375"/>
      <c r="I3" s="191"/>
      <c r="K3" s="119"/>
    </row>
    <row r="4" spans="1:11" ht="24" customHeight="1">
      <c r="A4" s="570" t="s">
        <v>23</v>
      </c>
      <c r="B4" s="569" t="s">
        <v>24</v>
      </c>
      <c r="C4" s="161" t="s">
        <v>25</v>
      </c>
      <c r="D4" s="161" t="s">
        <v>26</v>
      </c>
      <c r="E4" s="31" t="s">
        <v>863</v>
      </c>
      <c r="F4" s="32" t="b">
        <v>1</v>
      </c>
      <c r="G4" s="32" t="b">
        <v>0</v>
      </c>
      <c r="H4" s="376" t="s">
        <v>28</v>
      </c>
      <c r="I4" s="324"/>
      <c r="K4" s="141" t="s">
        <v>917</v>
      </c>
    </row>
    <row r="5" spans="1:11" ht="22.5" customHeight="1">
      <c r="A5" s="557"/>
      <c r="B5" s="547"/>
      <c r="C5" s="161" t="s">
        <v>25</v>
      </c>
      <c r="D5" s="29" t="s">
        <v>29</v>
      </c>
      <c r="E5" s="31" t="s">
        <v>918</v>
      </c>
      <c r="F5" s="32" t="b">
        <v>1</v>
      </c>
      <c r="G5" s="32" t="b">
        <v>0</v>
      </c>
      <c r="H5" s="377" t="s">
        <v>21</v>
      </c>
      <c r="I5" s="193" t="s">
        <v>919</v>
      </c>
      <c r="K5" s="378" t="s">
        <v>920</v>
      </c>
    </row>
    <row r="6" spans="1:11" ht="12.75">
      <c r="A6" s="557"/>
      <c r="B6" s="569" t="s">
        <v>30</v>
      </c>
      <c r="C6" s="161" t="s">
        <v>25</v>
      </c>
      <c r="D6" s="161" t="s">
        <v>31</v>
      </c>
      <c r="E6" s="31" t="s">
        <v>677</v>
      </c>
      <c r="F6" s="318" t="b">
        <v>0</v>
      </c>
      <c r="G6" s="318" t="b">
        <v>0</v>
      </c>
      <c r="H6" s="376"/>
      <c r="I6" s="325"/>
      <c r="K6" s="119"/>
    </row>
    <row r="7" spans="1:11" ht="12.75">
      <c r="A7" s="557"/>
      <c r="B7" s="547"/>
      <c r="C7" s="161" t="s">
        <v>25</v>
      </c>
      <c r="D7" s="161" t="s">
        <v>33</v>
      </c>
      <c r="E7" s="31" t="s">
        <v>494</v>
      </c>
      <c r="F7" s="318" t="b">
        <v>0</v>
      </c>
      <c r="G7" s="318" t="b">
        <v>0</v>
      </c>
      <c r="H7" s="377" t="s">
        <v>34</v>
      </c>
      <c r="I7" s="308"/>
    </row>
    <row r="8" spans="1:11" ht="12.75">
      <c r="A8" s="557"/>
      <c r="B8" s="569" t="s">
        <v>35</v>
      </c>
      <c r="C8" s="161" t="s">
        <v>18</v>
      </c>
      <c r="D8" s="161" t="s">
        <v>36</v>
      </c>
      <c r="E8" s="31" t="s">
        <v>684</v>
      </c>
      <c r="F8" s="318" t="b">
        <v>0</v>
      </c>
      <c r="G8" s="318" t="b">
        <v>0</v>
      </c>
      <c r="H8" s="376"/>
      <c r="I8" s="308"/>
    </row>
    <row r="9" spans="1:11" ht="12.75">
      <c r="A9" s="553"/>
      <c r="B9" s="547"/>
      <c r="C9" s="161" t="s">
        <v>38</v>
      </c>
      <c r="D9" s="161" t="s">
        <v>39</v>
      </c>
      <c r="E9" s="31" t="s">
        <v>372</v>
      </c>
      <c r="F9" s="318" t="b">
        <v>0</v>
      </c>
      <c r="G9" s="318" t="b">
        <v>0</v>
      </c>
      <c r="H9" s="377" t="s">
        <v>34</v>
      </c>
      <c r="I9" s="308"/>
    </row>
    <row r="10" spans="1:11" ht="12.75">
      <c r="A10" s="571" t="s">
        <v>40</v>
      </c>
      <c r="B10" s="565" t="s">
        <v>41</v>
      </c>
      <c r="C10" s="162" t="s">
        <v>25</v>
      </c>
      <c r="D10" s="162" t="s">
        <v>42</v>
      </c>
      <c r="E10" s="40" t="s">
        <v>765</v>
      </c>
      <c r="F10" s="209" t="b">
        <v>1</v>
      </c>
      <c r="G10" s="209" t="b">
        <v>0</v>
      </c>
      <c r="H10" s="379" t="s">
        <v>28</v>
      </c>
      <c r="I10" s="196"/>
      <c r="K10" s="378" t="s">
        <v>921</v>
      </c>
    </row>
    <row r="11" spans="1:11" ht="12.75">
      <c r="A11" s="557"/>
      <c r="B11" s="547"/>
      <c r="C11" s="162" t="s">
        <v>25</v>
      </c>
      <c r="D11" s="38" t="s">
        <v>44</v>
      </c>
      <c r="E11" s="40" t="s">
        <v>906</v>
      </c>
      <c r="F11" s="209" t="b">
        <v>1</v>
      </c>
      <c r="G11" s="209" t="b">
        <v>0</v>
      </c>
      <c r="H11" s="380" t="s">
        <v>45</v>
      </c>
      <c r="I11" s="196" t="s">
        <v>922</v>
      </c>
      <c r="K11" s="381" t="s">
        <v>923</v>
      </c>
    </row>
    <row r="12" spans="1:11" ht="12.75">
      <c r="A12" s="557"/>
      <c r="B12" s="565" t="s">
        <v>46</v>
      </c>
      <c r="C12" s="162" t="s">
        <v>25</v>
      </c>
      <c r="D12" s="162" t="s">
        <v>47</v>
      </c>
      <c r="E12" s="40" t="s">
        <v>866</v>
      </c>
      <c r="F12" s="209" t="b">
        <v>1</v>
      </c>
      <c r="G12" s="209" t="b">
        <v>0</v>
      </c>
      <c r="H12" s="379" t="s">
        <v>28</v>
      </c>
      <c r="I12" s="196"/>
      <c r="K12" s="378" t="s">
        <v>924</v>
      </c>
    </row>
    <row r="13" spans="1:11" ht="12.75">
      <c r="A13" s="557"/>
      <c r="B13" s="547"/>
      <c r="C13" s="162" t="s">
        <v>25</v>
      </c>
      <c r="D13" s="38" t="s">
        <v>49</v>
      </c>
      <c r="E13" s="40" t="s">
        <v>925</v>
      </c>
      <c r="F13" s="209" t="b">
        <v>1</v>
      </c>
      <c r="G13" s="209" t="b">
        <v>0</v>
      </c>
      <c r="H13" s="380" t="s">
        <v>50</v>
      </c>
      <c r="I13" s="311" t="s">
        <v>926</v>
      </c>
      <c r="K13" s="123" t="s">
        <v>927</v>
      </c>
    </row>
    <row r="14" spans="1:11" ht="12.75">
      <c r="A14" s="557"/>
      <c r="B14" s="565" t="s">
        <v>51</v>
      </c>
      <c r="C14" s="162" t="s">
        <v>25</v>
      </c>
      <c r="D14" s="162" t="s">
        <v>52</v>
      </c>
      <c r="E14" s="40" t="s">
        <v>765</v>
      </c>
      <c r="F14" s="209" t="b">
        <v>1</v>
      </c>
      <c r="G14" s="209" t="b">
        <v>0</v>
      </c>
      <c r="H14" s="379" t="s">
        <v>28</v>
      </c>
      <c r="I14" s="311"/>
      <c r="K14" s="378" t="s">
        <v>928</v>
      </c>
    </row>
    <row r="15" spans="1:11" ht="12.75">
      <c r="A15" s="557"/>
      <c r="B15" s="547"/>
      <c r="C15" s="162" t="s">
        <v>25</v>
      </c>
      <c r="D15" s="382" t="s">
        <v>54</v>
      </c>
      <c r="E15" s="40" t="s">
        <v>929</v>
      </c>
      <c r="F15" s="209" t="b">
        <v>1</v>
      </c>
      <c r="G15" s="209" t="b">
        <v>0</v>
      </c>
      <c r="H15" s="380" t="s">
        <v>55</v>
      </c>
      <c r="I15" s="311" t="s">
        <v>930</v>
      </c>
      <c r="K15" s="123" t="s">
        <v>931</v>
      </c>
    </row>
    <row r="16" spans="1:11" ht="12.75">
      <c r="A16" s="557"/>
      <c r="B16" s="565" t="s">
        <v>56</v>
      </c>
      <c r="C16" s="162" t="s">
        <v>25</v>
      </c>
      <c r="D16" s="162" t="s">
        <v>57</v>
      </c>
      <c r="E16" s="40" t="s">
        <v>869</v>
      </c>
      <c r="F16" s="209" t="b">
        <v>1</v>
      </c>
      <c r="G16" s="209" t="b">
        <v>0</v>
      </c>
      <c r="H16" s="379" t="s">
        <v>28</v>
      </c>
      <c r="I16" s="311"/>
      <c r="K16" s="378" t="s">
        <v>932</v>
      </c>
    </row>
    <row r="17" spans="1:11" ht="12.75">
      <c r="A17" s="557"/>
      <c r="B17" s="547"/>
      <c r="C17" s="162" t="s">
        <v>25</v>
      </c>
      <c r="D17" s="38" t="s">
        <v>59</v>
      </c>
      <c r="E17" s="40" t="s">
        <v>933</v>
      </c>
      <c r="F17" s="209" t="b">
        <v>1</v>
      </c>
      <c r="G17" s="209" t="b">
        <v>0</v>
      </c>
      <c r="H17" s="380" t="s">
        <v>34</v>
      </c>
      <c r="I17" s="311" t="s">
        <v>934</v>
      </c>
      <c r="K17" s="124" t="s">
        <v>935</v>
      </c>
    </row>
    <row r="18" spans="1:11" ht="12.75">
      <c r="A18" s="557"/>
      <c r="B18" s="565" t="s">
        <v>69</v>
      </c>
      <c r="C18" s="162" t="s">
        <v>25</v>
      </c>
      <c r="D18" s="162" t="s">
        <v>70</v>
      </c>
      <c r="E18" s="40" t="s">
        <v>765</v>
      </c>
      <c r="F18" s="209" t="b">
        <v>1</v>
      </c>
      <c r="G18" s="209" t="b">
        <v>0</v>
      </c>
      <c r="H18" s="379" t="s">
        <v>28</v>
      </c>
      <c r="I18" s="196"/>
      <c r="K18" s="383" t="s">
        <v>936</v>
      </c>
    </row>
    <row r="19" spans="1:11" ht="12.75">
      <c r="A19" s="553"/>
      <c r="B19" s="547"/>
      <c r="C19" s="162" t="s">
        <v>25</v>
      </c>
      <c r="D19" s="38" t="s">
        <v>72</v>
      </c>
      <c r="E19" s="40" t="s">
        <v>925</v>
      </c>
      <c r="F19" s="209" t="b">
        <v>1</v>
      </c>
      <c r="G19" s="209" t="b">
        <v>0</v>
      </c>
      <c r="H19" s="380" t="s">
        <v>73</v>
      </c>
      <c r="I19" s="311" t="s">
        <v>937</v>
      </c>
      <c r="K19" s="126" t="s">
        <v>938</v>
      </c>
    </row>
    <row r="20" spans="1:11" ht="12.75">
      <c r="A20" s="578" t="s">
        <v>75</v>
      </c>
      <c r="B20" s="163" t="s">
        <v>76</v>
      </c>
      <c r="C20" s="164" t="s">
        <v>77</v>
      </c>
      <c r="D20" s="53" t="s">
        <v>78</v>
      </c>
      <c r="E20" s="55" t="s">
        <v>105</v>
      </c>
      <c r="F20" s="57" t="b">
        <v>1</v>
      </c>
      <c r="G20" s="57" t="b">
        <v>0</v>
      </c>
      <c r="H20" s="384" t="s">
        <v>21</v>
      </c>
      <c r="I20" s="312" t="s">
        <v>939</v>
      </c>
      <c r="K20" s="378" t="s">
        <v>940</v>
      </c>
    </row>
    <row r="21" spans="1:11" ht="12.75">
      <c r="A21" s="557"/>
      <c r="B21" s="163" t="s">
        <v>80</v>
      </c>
      <c r="C21" s="164" t="s">
        <v>77</v>
      </c>
      <c r="D21" s="53" t="s">
        <v>81</v>
      </c>
      <c r="E21" s="55" t="s">
        <v>105</v>
      </c>
      <c r="F21" s="57" t="b">
        <v>1</v>
      </c>
      <c r="G21" s="57" t="b">
        <v>0</v>
      </c>
      <c r="H21" s="384" t="s">
        <v>21</v>
      </c>
      <c r="I21" s="312" t="s">
        <v>941</v>
      </c>
      <c r="K21" s="385" t="s">
        <v>942</v>
      </c>
    </row>
    <row r="22" spans="1:11" ht="12.75">
      <c r="A22" s="557"/>
      <c r="B22" s="163" t="s">
        <v>83</v>
      </c>
      <c r="C22" s="164" t="s">
        <v>77</v>
      </c>
      <c r="D22" s="53" t="s">
        <v>84</v>
      </c>
      <c r="E22" s="55" t="s">
        <v>105</v>
      </c>
      <c r="F22" s="57" t="b">
        <v>1</v>
      </c>
      <c r="G22" s="57" t="b">
        <v>0</v>
      </c>
      <c r="H22" s="384" t="s">
        <v>21</v>
      </c>
      <c r="I22" s="312" t="s">
        <v>943</v>
      </c>
      <c r="K22" s="128" t="s">
        <v>944</v>
      </c>
    </row>
    <row r="23" spans="1:11" ht="12.75">
      <c r="A23" s="557"/>
      <c r="B23" s="163" t="s">
        <v>86</v>
      </c>
      <c r="C23" s="164" t="s">
        <v>77</v>
      </c>
      <c r="D23" s="53" t="s">
        <v>87</v>
      </c>
      <c r="E23" s="55" t="s">
        <v>105</v>
      </c>
      <c r="F23" s="57" t="b">
        <v>1</v>
      </c>
      <c r="G23" s="57" t="b">
        <v>0</v>
      </c>
      <c r="H23" s="384" t="s">
        <v>21</v>
      </c>
      <c r="I23" s="355" t="s">
        <v>945</v>
      </c>
      <c r="K23" s="128" t="s">
        <v>946</v>
      </c>
    </row>
    <row r="24" spans="1:11" ht="12.75">
      <c r="A24" s="557"/>
      <c r="B24" s="163" t="s">
        <v>89</v>
      </c>
      <c r="C24" s="164" t="s">
        <v>77</v>
      </c>
      <c r="D24" s="53" t="s">
        <v>90</v>
      </c>
      <c r="E24" s="55" t="s">
        <v>105</v>
      </c>
      <c r="F24" s="57" t="b">
        <v>1</v>
      </c>
      <c r="G24" s="57" t="b">
        <v>0</v>
      </c>
      <c r="H24" s="384" t="s">
        <v>21</v>
      </c>
      <c r="I24" s="312" t="s">
        <v>947</v>
      </c>
      <c r="K24" s="383" t="s">
        <v>948</v>
      </c>
    </row>
    <row r="25" spans="1:11" ht="12.75">
      <c r="A25" s="557"/>
      <c r="B25" s="163" t="s">
        <v>91</v>
      </c>
      <c r="C25" s="164" t="s">
        <v>77</v>
      </c>
      <c r="D25" s="53" t="s">
        <v>92</v>
      </c>
      <c r="E25" s="55" t="s">
        <v>37</v>
      </c>
      <c r="F25" s="57" t="b">
        <v>1</v>
      </c>
      <c r="G25" s="57" t="b">
        <v>0</v>
      </c>
      <c r="H25" s="384" t="s">
        <v>21</v>
      </c>
      <c r="I25" s="314" t="s">
        <v>949</v>
      </c>
      <c r="K25" s="386" t="s">
        <v>950</v>
      </c>
    </row>
    <row r="26" spans="1:11" ht="12.75">
      <c r="A26" s="553"/>
      <c r="B26" s="163" t="s">
        <v>94</v>
      </c>
      <c r="C26" s="164" t="s">
        <v>77</v>
      </c>
      <c r="D26" s="53" t="s">
        <v>95</v>
      </c>
      <c r="E26" s="55" t="s">
        <v>105</v>
      </c>
      <c r="F26" s="57" t="b">
        <v>1</v>
      </c>
      <c r="G26" s="57" t="b">
        <v>0</v>
      </c>
      <c r="H26" s="384" t="s">
        <v>21</v>
      </c>
      <c r="I26" s="323" t="s">
        <v>951</v>
      </c>
      <c r="K26" s="386" t="s">
        <v>952</v>
      </c>
    </row>
    <row r="27" spans="1:11" ht="12.75">
      <c r="A27" s="580" t="s">
        <v>107</v>
      </c>
      <c r="B27" s="71" t="s">
        <v>108</v>
      </c>
      <c r="C27" s="169" t="s">
        <v>25</v>
      </c>
      <c r="D27" s="169" t="s">
        <v>109</v>
      </c>
      <c r="E27" s="70" t="s">
        <v>341</v>
      </c>
      <c r="F27" s="76" t="b">
        <v>0</v>
      </c>
      <c r="G27" s="76" t="b">
        <v>0</v>
      </c>
      <c r="H27" s="387" t="s">
        <v>106</v>
      </c>
      <c r="I27" s="202"/>
      <c r="K27" s="130"/>
    </row>
    <row r="28" spans="1:11" ht="12.75">
      <c r="A28" s="573"/>
      <c r="B28" s="71" t="s">
        <v>111</v>
      </c>
      <c r="C28" s="169" t="s">
        <v>25</v>
      </c>
      <c r="D28" s="169" t="s">
        <v>112</v>
      </c>
      <c r="E28" s="70" t="s">
        <v>330</v>
      </c>
      <c r="F28" s="76" t="b">
        <v>0</v>
      </c>
      <c r="G28" s="76" t="b">
        <v>0</v>
      </c>
      <c r="H28" s="387" t="s">
        <v>106</v>
      </c>
      <c r="I28" s="202"/>
      <c r="K28" s="130"/>
    </row>
    <row r="29" spans="1:11" ht="12.75">
      <c r="A29" s="573"/>
      <c r="B29" s="71" t="s">
        <v>114</v>
      </c>
      <c r="C29" s="169" t="s">
        <v>25</v>
      </c>
      <c r="D29" s="326" t="s">
        <v>115</v>
      </c>
      <c r="E29" s="70" t="s">
        <v>290</v>
      </c>
      <c r="F29" s="76" t="b">
        <v>0</v>
      </c>
      <c r="G29" s="76" t="b">
        <v>0</v>
      </c>
      <c r="H29" s="387" t="s">
        <v>106</v>
      </c>
      <c r="I29" s="202"/>
      <c r="K29" s="130"/>
    </row>
    <row r="30" spans="1:11" ht="12.75">
      <c r="A30" s="573"/>
      <c r="B30" s="71" t="s">
        <v>117</v>
      </c>
      <c r="C30" s="169" t="s">
        <v>25</v>
      </c>
      <c r="D30" s="169" t="s">
        <v>118</v>
      </c>
      <c r="E30" s="70" t="s">
        <v>767</v>
      </c>
      <c r="F30" s="76" t="b">
        <v>0</v>
      </c>
      <c r="G30" s="76" t="b">
        <v>0</v>
      </c>
      <c r="H30" s="387" t="s">
        <v>106</v>
      </c>
      <c r="I30" s="202"/>
      <c r="K30" s="130"/>
    </row>
    <row r="31" spans="1:11" ht="12.75">
      <c r="A31" s="573"/>
      <c r="B31" s="71" t="s">
        <v>119</v>
      </c>
      <c r="C31" s="169" t="s">
        <v>25</v>
      </c>
      <c r="D31" s="169" t="s">
        <v>120</v>
      </c>
      <c r="E31" s="70" t="s">
        <v>157</v>
      </c>
      <c r="F31" s="76" t="b">
        <v>0</v>
      </c>
      <c r="G31" s="76" t="b">
        <v>0</v>
      </c>
      <c r="H31" s="387" t="s">
        <v>106</v>
      </c>
      <c r="I31" s="202"/>
      <c r="K31" s="130"/>
    </row>
    <row r="32" spans="1:11" ht="12.75">
      <c r="A32" s="573"/>
      <c r="B32" s="172" t="s">
        <v>122</v>
      </c>
      <c r="C32" s="171" t="s">
        <v>25</v>
      </c>
      <c r="D32" s="171" t="s">
        <v>123</v>
      </c>
      <c r="E32" s="70" t="s">
        <v>768</v>
      </c>
      <c r="F32" s="76" t="b">
        <v>0</v>
      </c>
      <c r="G32" s="76" t="b">
        <v>0</v>
      </c>
      <c r="H32" s="387" t="s">
        <v>106</v>
      </c>
      <c r="I32" s="202"/>
    </row>
    <row r="33" spans="1:11" ht="12.75">
      <c r="A33" s="573"/>
      <c r="B33" s="172" t="s">
        <v>125</v>
      </c>
      <c r="C33" s="171" t="s">
        <v>25</v>
      </c>
      <c r="D33" s="171" t="s">
        <v>126</v>
      </c>
      <c r="E33" s="70" t="s">
        <v>330</v>
      </c>
      <c r="F33" s="76" t="b">
        <v>0</v>
      </c>
      <c r="G33" s="76" t="b">
        <v>0</v>
      </c>
      <c r="H33" s="387" t="s">
        <v>106</v>
      </c>
      <c r="I33" s="202"/>
    </row>
    <row r="34" spans="1:11" ht="12.75">
      <c r="A34" s="573"/>
      <c r="B34" s="172" t="s">
        <v>128</v>
      </c>
      <c r="C34" s="171" t="s">
        <v>25</v>
      </c>
      <c r="D34" s="171" t="s">
        <v>129</v>
      </c>
      <c r="E34" s="70" t="s">
        <v>252</v>
      </c>
      <c r="F34" s="76" t="b">
        <v>0</v>
      </c>
      <c r="G34" s="76" t="b">
        <v>0</v>
      </c>
      <c r="H34" s="387" t="s">
        <v>106</v>
      </c>
      <c r="I34" s="202"/>
    </row>
    <row r="35" spans="1:11" ht="12.75">
      <c r="A35" s="573"/>
      <c r="B35" s="71" t="s">
        <v>131</v>
      </c>
      <c r="C35" s="169" t="s">
        <v>25</v>
      </c>
      <c r="D35" s="169" t="s">
        <v>132</v>
      </c>
      <c r="E35" s="70" t="s">
        <v>769</v>
      </c>
      <c r="F35" s="76" t="b">
        <v>0</v>
      </c>
      <c r="G35" s="76" t="b">
        <v>0</v>
      </c>
      <c r="H35" s="387" t="s">
        <v>106</v>
      </c>
      <c r="I35" s="202"/>
      <c r="K35" s="327"/>
    </row>
    <row r="36" spans="1:11" ht="12.75">
      <c r="A36" s="573"/>
      <c r="B36" s="172" t="s">
        <v>134</v>
      </c>
      <c r="C36" s="171" t="s">
        <v>25</v>
      </c>
      <c r="D36" s="171" t="s">
        <v>135</v>
      </c>
      <c r="E36" s="70" t="s">
        <v>20</v>
      </c>
      <c r="F36" s="76" t="b">
        <v>0</v>
      </c>
      <c r="G36" s="76" t="b">
        <v>0</v>
      </c>
      <c r="H36" s="387" t="s">
        <v>106</v>
      </c>
      <c r="I36" s="202"/>
    </row>
    <row r="37" spans="1:11" ht="12.75">
      <c r="A37" s="573"/>
      <c r="B37" s="172" t="s">
        <v>136</v>
      </c>
      <c r="C37" s="171" t="s">
        <v>25</v>
      </c>
      <c r="D37" s="171" t="s">
        <v>137</v>
      </c>
      <c r="E37" s="70" t="s">
        <v>179</v>
      </c>
      <c r="F37" s="76" t="b">
        <v>0</v>
      </c>
      <c r="G37" s="76" t="b">
        <v>0</v>
      </c>
      <c r="H37" s="387" t="s">
        <v>106</v>
      </c>
      <c r="I37" s="202"/>
    </row>
    <row r="38" spans="1:11" ht="12.75">
      <c r="A38" s="573"/>
      <c r="B38" s="172" t="s">
        <v>138</v>
      </c>
      <c r="C38" s="171" t="s">
        <v>25</v>
      </c>
      <c r="D38" s="171" t="s">
        <v>139</v>
      </c>
      <c r="E38" s="70" t="s">
        <v>290</v>
      </c>
      <c r="F38" s="76" t="b">
        <v>0</v>
      </c>
      <c r="G38" s="76" t="b">
        <v>0</v>
      </c>
      <c r="H38" s="387" t="s">
        <v>106</v>
      </c>
      <c r="I38" s="202"/>
    </row>
    <row r="39" spans="1:11" ht="12.75">
      <c r="A39" s="573"/>
      <c r="B39" s="172" t="s">
        <v>380</v>
      </c>
      <c r="C39" s="171" t="s">
        <v>25</v>
      </c>
      <c r="D39" s="171" t="s">
        <v>381</v>
      </c>
      <c r="E39" s="70" t="s">
        <v>252</v>
      </c>
      <c r="F39" s="76" t="b">
        <v>0</v>
      </c>
      <c r="G39" s="76" t="b">
        <v>0</v>
      </c>
      <c r="H39" s="387" t="s">
        <v>106</v>
      </c>
      <c r="I39" s="202"/>
    </row>
    <row r="40" spans="1:11" ht="12.75">
      <c r="A40" s="547"/>
      <c r="B40" s="328" t="s">
        <v>770</v>
      </c>
      <c r="C40" s="169" t="s">
        <v>25</v>
      </c>
      <c r="D40" s="169" t="s">
        <v>770</v>
      </c>
      <c r="E40" s="87" t="s">
        <v>771</v>
      </c>
      <c r="F40" s="316" t="b">
        <v>0</v>
      </c>
      <c r="G40" s="316" t="b">
        <v>0</v>
      </c>
      <c r="H40" s="387" t="s">
        <v>106</v>
      </c>
      <c r="I40" s="202"/>
      <c r="K40" s="327"/>
    </row>
    <row r="41" spans="1:11" ht="63.75">
      <c r="A41" s="581" t="s">
        <v>772</v>
      </c>
      <c r="B41" s="329" t="s">
        <v>773</v>
      </c>
      <c r="C41" s="330" t="s">
        <v>774</v>
      </c>
      <c r="D41" s="331" t="s">
        <v>775</v>
      </c>
      <c r="E41" s="112" t="s">
        <v>378</v>
      </c>
      <c r="F41" s="176" t="b">
        <v>0</v>
      </c>
      <c r="G41" s="177" t="s">
        <v>151</v>
      </c>
      <c r="H41" s="370" t="s">
        <v>776</v>
      </c>
      <c r="I41" s="333"/>
      <c r="K41" s="333"/>
    </row>
    <row r="42" spans="1:11" ht="76.5">
      <c r="A42" s="557"/>
      <c r="B42" s="329" t="s">
        <v>777</v>
      </c>
      <c r="C42" s="330" t="s">
        <v>77</v>
      </c>
      <c r="D42" s="334" t="s">
        <v>778</v>
      </c>
      <c r="E42" s="112" t="s">
        <v>179</v>
      </c>
      <c r="F42" s="176" t="b">
        <v>1</v>
      </c>
      <c r="G42" s="177" t="s">
        <v>151</v>
      </c>
      <c r="H42" s="370" t="s">
        <v>779</v>
      </c>
      <c r="I42" s="336" t="s">
        <v>953</v>
      </c>
      <c r="K42" s="336" t="s">
        <v>954</v>
      </c>
    </row>
    <row r="43" spans="1:11" ht="12.75">
      <c r="A43" s="557"/>
      <c r="B43" s="173" t="s">
        <v>780</v>
      </c>
      <c r="C43" s="337" t="s">
        <v>77</v>
      </c>
      <c r="D43" s="338" t="s">
        <v>781</v>
      </c>
      <c r="E43" s="112" t="s">
        <v>341</v>
      </c>
      <c r="F43" s="176" t="b">
        <v>1</v>
      </c>
      <c r="G43" s="177" t="s">
        <v>151</v>
      </c>
      <c r="H43" s="388" t="s">
        <v>24</v>
      </c>
      <c r="I43" s="389" t="s">
        <v>955</v>
      </c>
      <c r="K43" s="389" t="s">
        <v>956</v>
      </c>
    </row>
    <row r="44" spans="1:11" ht="63.75">
      <c r="A44" s="557"/>
      <c r="B44" s="173" t="s">
        <v>782</v>
      </c>
      <c r="C44" s="337" t="s">
        <v>783</v>
      </c>
      <c r="D44" s="338" t="s">
        <v>782</v>
      </c>
      <c r="E44" s="112" t="s">
        <v>37</v>
      </c>
      <c r="F44" s="176" t="b">
        <v>1</v>
      </c>
      <c r="G44" s="177" t="s">
        <v>151</v>
      </c>
      <c r="H44" s="370" t="s">
        <v>784</v>
      </c>
      <c r="I44" s="364" t="s">
        <v>957</v>
      </c>
      <c r="K44" s="364" t="s">
        <v>958</v>
      </c>
    </row>
    <row r="45" spans="1:11" ht="12.75">
      <c r="A45" s="557"/>
      <c r="B45" s="173" t="s">
        <v>785</v>
      </c>
      <c r="C45" s="337" t="s">
        <v>783</v>
      </c>
      <c r="D45" s="342" t="s">
        <v>785</v>
      </c>
      <c r="E45" s="112" t="s">
        <v>37</v>
      </c>
      <c r="F45" s="176" t="b">
        <v>0</v>
      </c>
      <c r="G45" s="177" t="s">
        <v>151</v>
      </c>
      <c r="H45" s="388" t="s">
        <v>151</v>
      </c>
      <c r="I45" s="350" t="s">
        <v>959</v>
      </c>
    </row>
    <row r="46" spans="1:11" ht="12.75">
      <c r="A46" s="557"/>
      <c r="B46" s="173" t="s">
        <v>786</v>
      </c>
      <c r="C46" s="337" t="s">
        <v>77</v>
      </c>
      <c r="D46" s="338" t="s">
        <v>787</v>
      </c>
      <c r="E46" s="112" t="s">
        <v>341</v>
      </c>
      <c r="F46" s="176" t="b">
        <v>1</v>
      </c>
      <c r="G46" s="177" t="s">
        <v>151</v>
      </c>
      <c r="H46" s="390" t="s">
        <v>788</v>
      </c>
      <c r="I46" s="357" t="s">
        <v>960</v>
      </c>
      <c r="K46" s="357" t="s">
        <v>961</v>
      </c>
    </row>
    <row r="47" spans="1:11" ht="12.75">
      <c r="A47" s="557"/>
      <c r="B47" s="173" t="s">
        <v>789</v>
      </c>
      <c r="C47" s="337" t="s">
        <v>77</v>
      </c>
      <c r="D47" s="338" t="s">
        <v>790</v>
      </c>
      <c r="E47" s="112" t="s">
        <v>157</v>
      </c>
      <c r="F47" s="176" t="b">
        <v>1</v>
      </c>
      <c r="G47" s="177" t="s">
        <v>151</v>
      </c>
      <c r="H47" s="388" t="s">
        <v>791</v>
      </c>
      <c r="I47" s="391" t="s">
        <v>962</v>
      </c>
      <c r="K47" s="391" t="s">
        <v>963</v>
      </c>
    </row>
    <row r="48" spans="1:11" ht="12.75">
      <c r="A48" s="557"/>
      <c r="B48" s="173" t="s">
        <v>792</v>
      </c>
      <c r="C48" s="337" t="s">
        <v>77</v>
      </c>
      <c r="D48" s="338" t="s">
        <v>793</v>
      </c>
      <c r="E48" s="112" t="s">
        <v>341</v>
      </c>
      <c r="F48" s="176" t="b">
        <v>1</v>
      </c>
      <c r="G48" s="177" t="s">
        <v>151</v>
      </c>
      <c r="H48" s="388" t="s">
        <v>794</v>
      </c>
      <c r="I48" s="357" t="s">
        <v>964</v>
      </c>
      <c r="K48" s="357" t="s">
        <v>965</v>
      </c>
    </row>
    <row r="49" spans="1:11" ht="12.75">
      <c r="A49" s="557"/>
      <c r="B49" s="173" t="s">
        <v>795</v>
      </c>
      <c r="C49" s="337" t="s">
        <v>77</v>
      </c>
      <c r="D49" s="338" t="s">
        <v>796</v>
      </c>
      <c r="E49" s="112" t="s">
        <v>157</v>
      </c>
      <c r="F49" s="176" t="b">
        <v>1</v>
      </c>
      <c r="G49" s="177" t="s">
        <v>151</v>
      </c>
      <c r="H49" s="388" t="s">
        <v>797</v>
      </c>
      <c r="I49" s="357" t="s">
        <v>966</v>
      </c>
      <c r="K49" s="357" t="s">
        <v>967</v>
      </c>
    </row>
    <row r="50" spans="1:11" ht="12.75">
      <c r="A50" s="557"/>
      <c r="B50" s="173" t="s">
        <v>798</v>
      </c>
      <c r="C50" s="337" t="s">
        <v>77</v>
      </c>
      <c r="D50" s="338" t="s">
        <v>799</v>
      </c>
      <c r="E50" s="112" t="s">
        <v>157</v>
      </c>
      <c r="F50" s="176" t="b">
        <v>1</v>
      </c>
      <c r="G50" s="177" t="s">
        <v>151</v>
      </c>
      <c r="H50" s="388" t="s">
        <v>800</v>
      </c>
      <c r="I50" s="391" t="s">
        <v>968</v>
      </c>
      <c r="K50" s="378" t="s">
        <v>969</v>
      </c>
    </row>
    <row r="51" spans="1:11" ht="63.75">
      <c r="A51" s="557"/>
      <c r="B51" s="173" t="s">
        <v>148</v>
      </c>
      <c r="C51" s="174" t="s">
        <v>149</v>
      </c>
      <c r="D51" s="348" t="s">
        <v>148</v>
      </c>
      <c r="E51" s="112" t="s">
        <v>384</v>
      </c>
      <c r="F51" s="176" t="b">
        <v>0</v>
      </c>
      <c r="G51" s="177" t="s">
        <v>151</v>
      </c>
      <c r="H51" s="299" t="s">
        <v>513</v>
      </c>
      <c r="I51" s="349"/>
    </row>
    <row r="52" spans="1:11" ht="12.75">
      <c r="A52" s="557"/>
      <c r="B52" s="173" t="s">
        <v>801</v>
      </c>
      <c r="C52" s="174" t="s">
        <v>802</v>
      </c>
      <c r="D52" s="348" t="s">
        <v>801</v>
      </c>
      <c r="E52" s="112" t="s">
        <v>803</v>
      </c>
      <c r="F52" s="176" t="b">
        <v>0</v>
      </c>
      <c r="G52" s="177" t="s">
        <v>151</v>
      </c>
      <c r="H52" s="392" t="s">
        <v>804</v>
      </c>
      <c r="I52" s="349"/>
    </row>
    <row r="53" spans="1:11" ht="12.75">
      <c r="A53" s="561"/>
      <c r="B53" s="173" t="s">
        <v>805</v>
      </c>
      <c r="C53" s="174" t="s">
        <v>149</v>
      </c>
      <c r="D53" s="348" t="s">
        <v>805</v>
      </c>
      <c r="E53" s="112" t="s">
        <v>806</v>
      </c>
      <c r="F53" s="176" t="b">
        <v>0</v>
      </c>
      <c r="G53" s="177" t="s">
        <v>151</v>
      </c>
      <c r="H53" s="392" t="s">
        <v>804</v>
      </c>
      <c r="I53" s="349"/>
    </row>
    <row r="54" spans="1:11" ht="12.75">
      <c r="A54" s="228"/>
      <c r="B54" s="4"/>
      <c r="E54" s="265"/>
      <c r="F54" s="266"/>
      <c r="G54" s="266"/>
      <c r="H54" s="266"/>
      <c r="I54" s="268"/>
      <c r="K54" s="241"/>
    </row>
    <row r="55" spans="1:11" ht="12.75">
      <c r="A55" s="582" t="s">
        <v>853</v>
      </c>
      <c r="B55" s="358" t="s">
        <v>854</v>
      </c>
      <c r="C55" s="393" t="s">
        <v>970</v>
      </c>
      <c r="D55" s="369" t="s">
        <v>971</v>
      </c>
      <c r="E55" s="256"/>
      <c r="F55" s="271"/>
      <c r="G55" s="271"/>
      <c r="H55" s="266"/>
      <c r="I55" s="268"/>
      <c r="K55" s="241"/>
    </row>
    <row r="56" spans="1:11" ht="12.75">
      <c r="A56" s="583"/>
      <c r="B56" s="229" t="s">
        <v>30</v>
      </c>
      <c r="C56" s="360"/>
      <c r="E56" s="265"/>
      <c r="F56" s="271"/>
      <c r="G56" s="271"/>
      <c r="H56" s="266"/>
      <c r="I56" s="268"/>
      <c r="K56" s="241"/>
    </row>
    <row r="57" spans="1:11" ht="12.75">
      <c r="A57" s="583"/>
      <c r="B57" s="229" t="s">
        <v>35</v>
      </c>
      <c r="C57" s="361"/>
      <c r="G57" s="271"/>
      <c r="H57" s="266"/>
      <c r="I57" s="268"/>
      <c r="K57" s="241"/>
    </row>
    <row r="58" spans="1:11" ht="12.75">
      <c r="A58" s="583"/>
      <c r="B58" s="229" t="s">
        <v>857</v>
      </c>
      <c r="C58" s="361"/>
      <c r="G58" s="271"/>
      <c r="H58" s="266"/>
      <c r="I58" s="268"/>
      <c r="K58" s="241"/>
    </row>
    <row r="59" spans="1:11" ht="12.75">
      <c r="A59" s="362"/>
      <c r="B59" s="7" t="s">
        <v>858</v>
      </c>
      <c r="C59" s="394" t="s">
        <v>972</v>
      </c>
      <c r="G59" s="271"/>
      <c r="H59" s="266"/>
      <c r="I59" s="268"/>
      <c r="K59" s="241"/>
    </row>
    <row r="60" spans="1:11" ht="12.75">
      <c r="A60" s="362"/>
      <c r="B60" s="7" t="s">
        <v>859</v>
      </c>
      <c r="C60" s="394" t="s">
        <v>973</v>
      </c>
      <c r="G60" s="271"/>
      <c r="H60" s="266"/>
      <c r="I60" s="268"/>
      <c r="K60" s="241"/>
    </row>
    <row r="61" spans="1:11" ht="12.75">
      <c r="A61" s="362"/>
      <c r="B61" s="7" t="s">
        <v>860</v>
      </c>
      <c r="C61" s="394" t="s">
        <v>974</v>
      </c>
      <c r="G61" s="271"/>
      <c r="H61" s="266"/>
      <c r="I61" s="268"/>
      <c r="K61" s="241"/>
    </row>
    <row r="62" spans="1:11" ht="12.75">
      <c r="A62" s="362"/>
      <c r="B62" s="7" t="s">
        <v>861</v>
      </c>
      <c r="C62" s="394" t="s">
        <v>975</v>
      </c>
      <c r="E62" s="265"/>
      <c r="F62" s="271"/>
      <c r="G62" s="271"/>
      <c r="H62" s="266"/>
      <c r="I62" s="268"/>
      <c r="K62" s="241"/>
    </row>
    <row r="63" spans="1:11" ht="12.75">
      <c r="A63" s="363"/>
      <c r="B63" s="237" t="s">
        <v>862</v>
      </c>
      <c r="C63" s="395" t="s">
        <v>976</v>
      </c>
      <c r="E63" s="265"/>
      <c r="F63" s="271"/>
      <c r="G63" s="271"/>
      <c r="H63" s="266"/>
      <c r="I63" s="268"/>
      <c r="K63" s="241"/>
    </row>
    <row r="64" spans="1:11" ht="12.75">
      <c r="A64" s="3"/>
      <c r="B64" s="4"/>
      <c r="C64" s="241"/>
      <c r="E64" s="265"/>
      <c r="F64" s="271"/>
      <c r="G64" s="271"/>
      <c r="H64" s="266"/>
      <c r="I64" s="268"/>
      <c r="K64" s="241"/>
    </row>
    <row r="65" spans="1:11" ht="25.5">
      <c r="A65" s="1" t="s">
        <v>615</v>
      </c>
      <c r="B65" s="369" t="s">
        <v>977</v>
      </c>
      <c r="E65" s="265"/>
      <c r="F65" s="271"/>
      <c r="G65" s="271"/>
      <c r="H65" s="266"/>
      <c r="I65" s="268"/>
      <c r="K65" s="241"/>
    </row>
    <row r="66" spans="1:11" ht="12.75">
      <c r="E66" s="265"/>
      <c r="F66" s="271"/>
      <c r="G66" s="271"/>
      <c r="H66" s="266"/>
      <c r="I66" s="268"/>
      <c r="K66" s="241"/>
    </row>
    <row r="67" spans="1:11" ht="12.75">
      <c r="A67" s="247" t="s">
        <v>616</v>
      </c>
      <c r="B67" s="248" t="s">
        <v>617</v>
      </c>
      <c r="C67" s="249"/>
      <c r="E67" s="265"/>
      <c r="F67" s="271"/>
      <c r="G67" s="271"/>
      <c r="H67" s="266"/>
      <c r="I67" s="268"/>
      <c r="K67" s="241"/>
    </row>
    <row r="68" spans="1:11" ht="12.75">
      <c r="A68" s="250"/>
      <c r="B68" s="251" t="s">
        <v>618</v>
      </c>
      <c r="C68" s="252" t="s">
        <v>978</v>
      </c>
      <c r="D68" s="252"/>
      <c r="E68" s="280"/>
      <c r="F68" s="271"/>
      <c r="G68" s="271"/>
      <c r="H68" s="266"/>
      <c r="I68" s="268"/>
      <c r="K68" s="241"/>
    </row>
    <row r="69" spans="1:11" ht="12.75">
      <c r="A69" s="250"/>
      <c r="B69" s="256" t="s">
        <v>619</v>
      </c>
      <c r="C69" s="257"/>
      <c r="E69" s="265"/>
      <c r="F69" s="271"/>
      <c r="G69" s="271"/>
      <c r="H69" s="266"/>
      <c r="I69" s="268"/>
      <c r="K69" s="241"/>
    </row>
    <row r="70" spans="1:11" ht="12.75">
      <c r="A70" s="250"/>
      <c r="B70" s="256" t="s">
        <v>620</v>
      </c>
      <c r="C70" s="257"/>
      <c r="E70" s="265"/>
      <c r="F70" s="271"/>
      <c r="G70" s="271"/>
      <c r="H70" s="266"/>
      <c r="I70" s="268"/>
      <c r="K70" s="241"/>
    </row>
    <row r="71" spans="1:11" ht="12.75">
      <c r="A71" s="259"/>
      <c r="B71" s="260" t="s">
        <v>621</v>
      </c>
      <c r="C71" s="261"/>
      <c r="E71" s="265"/>
      <c r="F71" s="271"/>
      <c r="G71" s="271"/>
      <c r="H71" s="266"/>
      <c r="I71" s="268"/>
      <c r="K71" s="241"/>
    </row>
    <row r="72" spans="1:11" ht="12.75">
      <c r="A72" s="3"/>
      <c r="B72" s="4"/>
      <c r="E72" s="265"/>
      <c r="F72" s="271"/>
      <c r="G72" s="271"/>
      <c r="H72" s="266"/>
      <c r="I72" s="268"/>
      <c r="K72" s="241"/>
    </row>
    <row r="73" spans="1:11" ht="12.75">
      <c r="A73" s="3"/>
      <c r="B73" s="4"/>
      <c r="E73" s="265"/>
      <c r="F73" s="271"/>
      <c r="G73" s="271"/>
      <c r="H73" s="266"/>
      <c r="I73" s="268"/>
      <c r="K73" s="241"/>
    </row>
    <row r="74" spans="1:11" ht="12.75">
      <c r="A74" s="3"/>
      <c r="B74" s="4"/>
      <c r="E74" s="265"/>
      <c r="F74" s="271"/>
      <c r="G74" s="271"/>
      <c r="H74" s="266"/>
      <c r="I74" s="268"/>
      <c r="K74" s="241"/>
    </row>
    <row r="75" spans="1:11" ht="12.75">
      <c r="A75" s="3"/>
      <c r="B75" s="4"/>
      <c r="E75" s="265"/>
      <c r="F75" s="271"/>
      <c r="G75" s="271"/>
      <c r="H75" s="266"/>
      <c r="I75" s="268"/>
      <c r="K75" s="241"/>
    </row>
    <row r="76" spans="1:11" ht="12.75">
      <c r="A76" s="3"/>
      <c r="B76" s="4"/>
      <c r="E76" s="265"/>
      <c r="F76" s="271"/>
      <c r="G76" s="271"/>
      <c r="H76" s="266"/>
      <c r="I76" s="268"/>
      <c r="K76" s="241"/>
    </row>
    <row r="77" spans="1:11" ht="12.75">
      <c r="A77" s="3"/>
      <c r="B77" s="4"/>
      <c r="E77" s="265"/>
      <c r="F77" s="271"/>
      <c r="G77" s="271"/>
      <c r="H77" s="266"/>
      <c r="I77" s="268"/>
      <c r="K77" s="241"/>
    </row>
    <row r="78" spans="1:11" ht="12.75">
      <c r="A78" s="3"/>
      <c r="B78" s="4"/>
      <c r="E78" s="265"/>
      <c r="F78" s="271"/>
      <c r="G78" s="271"/>
      <c r="H78" s="266"/>
      <c r="I78" s="268"/>
      <c r="K78" s="241"/>
    </row>
    <row r="79" spans="1:11" ht="12.75">
      <c r="A79" s="3"/>
      <c r="B79" s="4"/>
      <c r="E79" s="265"/>
      <c r="F79" s="271"/>
      <c r="G79" s="271"/>
      <c r="H79" s="266"/>
      <c r="I79" s="268"/>
      <c r="K79" s="241"/>
    </row>
    <row r="80" spans="1:11" ht="12.75">
      <c r="A80" s="3"/>
      <c r="B80" s="4"/>
      <c r="E80" s="265"/>
      <c r="F80" s="271"/>
      <c r="G80" s="271"/>
      <c r="H80" s="266"/>
      <c r="I80" s="268"/>
      <c r="K80" s="241"/>
    </row>
    <row r="81" spans="1:11" ht="12.75">
      <c r="A81" s="3"/>
      <c r="B81" s="4"/>
      <c r="E81" s="265"/>
      <c r="F81" s="271"/>
      <c r="G81" s="271"/>
      <c r="H81" s="266"/>
      <c r="I81" s="268"/>
      <c r="K81" s="241"/>
    </row>
    <row r="82" spans="1:11" ht="12.75">
      <c r="A82" s="3"/>
      <c r="B82" s="4"/>
      <c r="E82" s="265"/>
      <c r="F82" s="271"/>
      <c r="G82" s="271"/>
      <c r="H82" s="266"/>
      <c r="I82" s="268"/>
      <c r="K82" s="241"/>
    </row>
    <row r="83" spans="1:11" ht="12.75">
      <c r="A83" s="3"/>
      <c r="B83" s="4"/>
      <c r="E83" s="265"/>
      <c r="F83" s="271"/>
      <c r="G83" s="271"/>
      <c r="H83" s="266"/>
      <c r="I83" s="268"/>
      <c r="K83" s="241"/>
    </row>
    <row r="84" spans="1:11" ht="12.75">
      <c r="A84" s="3"/>
      <c r="B84" s="4"/>
      <c r="E84" s="265"/>
      <c r="F84" s="271"/>
      <c r="G84" s="271"/>
      <c r="H84" s="266"/>
      <c r="I84" s="268"/>
      <c r="K84" s="241"/>
    </row>
    <row r="85" spans="1:11" ht="12.75">
      <c r="A85" s="3"/>
      <c r="B85" s="4"/>
      <c r="E85" s="265"/>
      <c r="F85" s="271"/>
      <c r="G85" s="271"/>
      <c r="H85" s="266"/>
      <c r="I85" s="268"/>
      <c r="K85" s="241"/>
    </row>
    <row r="86" spans="1:11" ht="12.75">
      <c r="A86" s="3"/>
      <c r="B86" s="4"/>
      <c r="E86" s="265"/>
      <c r="F86" s="271"/>
      <c r="G86" s="271"/>
      <c r="H86" s="266"/>
      <c r="I86" s="268"/>
      <c r="K86" s="241"/>
    </row>
    <row r="87" spans="1:11" ht="12.75">
      <c r="A87" s="3"/>
      <c r="B87" s="4"/>
      <c r="E87" s="265"/>
      <c r="F87" s="271"/>
      <c r="G87" s="271"/>
      <c r="H87" s="266"/>
      <c r="I87" s="268"/>
      <c r="K87" s="241"/>
    </row>
    <row r="88" spans="1:11" ht="12.75">
      <c r="A88" s="3"/>
      <c r="B88" s="4"/>
      <c r="E88" s="265"/>
      <c r="F88" s="271"/>
      <c r="G88" s="271"/>
      <c r="H88" s="266"/>
      <c r="I88" s="268"/>
      <c r="K88" s="241"/>
    </row>
    <row r="89" spans="1:11" ht="12.75">
      <c r="A89" s="3"/>
      <c r="B89" s="4"/>
      <c r="E89" s="265"/>
      <c r="F89" s="271"/>
      <c r="G89" s="271"/>
      <c r="H89" s="266"/>
      <c r="I89" s="268"/>
      <c r="K89" s="241"/>
    </row>
    <row r="90" spans="1:11" ht="12.75">
      <c r="A90" s="3"/>
      <c r="B90" s="4"/>
      <c r="E90" s="265"/>
      <c r="F90" s="271"/>
      <c r="G90" s="271"/>
      <c r="H90" s="266"/>
      <c r="I90" s="268"/>
      <c r="K90" s="241"/>
    </row>
    <row r="91" spans="1:11" ht="12.75">
      <c r="A91" s="3"/>
      <c r="B91" s="4"/>
      <c r="E91" s="265"/>
      <c r="F91" s="271"/>
      <c r="G91" s="271"/>
      <c r="H91" s="266"/>
      <c r="I91" s="268"/>
      <c r="K91" s="241"/>
    </row>
    <row r="92" spans="1:11" ht="12.75">
      <c r="A92" s="3"/>
      <c r="B92" s="4"/>
      <c r="E92" s="265"/>
      <c r="F92" s="271"/>
      <c r="G92" s="271"/>
      <c r="H92" s="266"/>
      <c r="I92" s="268"/>
      <c r="K92" s="241"/>
    </row>
    <row r="93" spans="1:11" ht="12.75">
      <c r="A93" s="3"/>
      <c r="B93" s="4"/>
      <c r="E93" s="265"/>
      <c r="F93" s="271"/>
      <c r="G93" s="271"/>
      <c r="H93" s="266"/>
      <c r="I93" s="268"/>
      <c r="K93" s="241"/>
    </row>
    <row r="94" spans="1:11" ht="12.75">
      <c r="A94" s="3"/>
      <c r="B94" s="4"/>
      <c r="E94" s="265"/>
      <c r="F94" s="271"/>
      <c r="G94" s="271"/>
      <c r="H94" s="266"/>
      <c r="I94" s="268"/>
      <c r="K94" s="241"/>
    </row>
    <row r="95" spans="1:11" ht="12.75">
      <c r="A95" s="3"/>
      <c r="B95" s="4"/>
      <c r="E95" s="265"/>
      <c r="F95" s="271"/>
      <c r="G95" s="271"/>
      <c r="H95" s="266"/>
      <c r="I95" s="268"/>
      <c r="K95" s="241"/>
    </row>
    <row r="96" spans="1:11" ht="12.75">
      <c r="A96" s="3"/>
      <c r="B96" s="4"/>
      <c r="E96" s="265"/>
      <c r="F96" s="271"/>
      <c r="G96" s="271"/>
      <c r="H96" s="266"/>
      <c r="I96" s="268"/>
      <c r="K96" s="241"/>
    </row>
    <row r="97" spans="1:11" ht="12.75">
      <c r="A97" s="3"/>
      <c r="B97" s="4"/>
      <c r="E97" s="265"/>
      <c r="F97" s="271"/>
      <c r="G97" s="271"/>
      <c r="H97" s="266"/>
      <c r="I97" s="268"/>
      <c r="K97" s="241"/>
    </row>
    <row r="98" spans="1:11" ht="12.75">
      <c r="A98" s="3"/>
      <c r="B98" s="4"/>
      <c r="E98" s="265"/>
      <c r="F98" s="271"/>
      <c r="G98" s="271"/>
      <c r="H98" s="266"/>
      <c r="I98" s="268"/>
      <c r="K98" s="241"/>
    </row>
    <row r="99" spans="1:11" ht="12.75">
      <c r="A99" s="3"/>
      <c r="B99" s="4"/>
      <c r="E99" s="265"/>
      <c r="F99" s="271"/>
      <c r="G99" s="271"/>
      <c r="H99" s="266"/>
      <c r="I99" s="268"/>
      <c r="K99" s="241"/>
    </row>
    <row r="100" spans="1:11" ht="12.75">
      <c r="A100" s="3"/>
      <c r="B100" s="4"/>
      <c r="E100" s="265"/>
      <c r="F100" s="271"/>
      <c r="G100" s="271"/>
      <c r="H100" s="266"/>
      <c r="I100" s="268"/>
      <c r="K100" s="241"/>
    </row>
    <row r="101" spans="1:11" ht="12.75">
      <c r="A101" s="3"/>
      <c r="B101" s="4"/>
      <c r="E101" s="265"/>
      <c r="F101" s="271"/>
      <c r="G101" s="271"/>
      <c r="H101" s="266"/>
      <c r="I101" s="268"/>
      <c r="K101" s="241"/>
    </row>
    <row r="102" spans="1:11" ht="12.75">
      <c r="A102" s="3"/>
      <c r="B102" s="4"/>
      <c r="E102" s="265"/>
      <c r="F102" s="271"/>
      <c r="G102" s="271"/>
      <c r="H102" s="266"/>
      <c r="I102" s="268"/>
      <c r="K102" s="241"/>
    </row>
    <row r="103" spans="1:11" ht="12.75">
      <c r="A103" s="3"/>
      <c r="B103" s="4"/>
      <c r="E103" s="265"/>
      <c r="F103" s="271"/>
      <c r="G103" s="271"/>
      <c r="H103" s="266"/>
      <c r="I103" s="268"/>
      <c r="K103" s="241"/>
    </row>
    <row r="104" spans="1:11" ht="12.75">
      <c r="A104" s="3"/>
      <c r="B104" s="4"/>
      <c r="E104" s="265"/>
      <c r="F104" s="271"/>
      <c r="G104" s="271"/>
      <c r="H104" s="266"/>
      <c r="I104" s="268"/>
      <c r="K104" s="241"/>
    </row>
    <row r="105" spans="1:11" ht="12.75">
      <c r="A105" s="3"/>
      <c r="B105" s="4"/>
      <c r="E105" s="265"/>
      <c r="F105" s="271"/>
      <c r="G105" s="271"/>
      <c r="H105" s="266"/>
      <c r="I105" s="268"/>
      <c r="K105" s="241"/>
    </row>
    <row r="106" spans="1:11" ht="12.75">
      <c r="A106" s="3"/>
      <c r="B106" s="4"/>
      <c r="E106" s="265"/>
      <c r="F106" s="271"/>
      <c r="G106" s="271"/>
      <c r="H106" s="266"/>
      <c r="I106" s="268"/>
      <c r="K106" s="241"/>
    </row>
    <row r="107" spans="1:11" ht="12.75">
      <c r="A107" s="3"/>
      <c r="B107" s="4"/>
      <c r="E107" s="265"/>
      <c r="F107" s="271"/>
      <c r="G107" s="271"/>
      <c r="H107" s="266"/>
      <c r="I107" s="268"/>
      <c r="K107" s="241"/>
    </row>
    <row r="108" spans="1:11" ht="12.75">
      <c r="A108" s="3"/>
      <c r="B108" s="4"/>
      <c r="E108" s="265"/>
      <c r="F108" s="271"/>
      <c r="G108" s="271"/>
      <c r="H108" s="266"/>
      <c r="I108" s="268"/>
      <c r="K108" s="241"/>
    </row>
    <row r="109" spans="1:11" ht="12.75">
      <c r="A109" s="3"/>
      <c r="B109" s="4"/>
      <c r="E109" s="265"/>
      <c r="F109" s="271"/>
      <c r="G109" s="271"/>
      <c r="H109" s="266"/>
      <c r="I109" s="268"/>
      <c r="K109" s="241"/>
    </row>
    <row r="110" spans="1:11" ht="12.75">
      <c r="A110" s="3"/>
      <c r="B110" s="4"/>
      <c r="E110" s="265"/>
      <c r="F110" s="271"/>
      <c r="G110" s="271"/>
      <c r="H110" s="266"/>
      <c r="I110" s="268"/>
      <c r="K110" s="241"/>
    </row>
    <row r="111" spans="1:11" ht="12.75">
      <c r="A111" s="3"/>
      <c r="B111" s="4"/>
      <c r="E111" s="265"/>
      <c r="F111" s="271"/>
      <c r="G111" s="271"/>
      <c r="H111" s="266"/>
      <c r="I111" s="268"/>
      <c r="K111" s="241"/>
    </row>
    <row r="112" spans="1:11" ht="12.75">
      <c r="A112" s="3"/>
      <c r="B112" s="4"/>
      <c r="E112" s="265"/>
      <c r="F112" s="271"/>
      <c r="G112" s="271"/>
      <c r="H112" s="266"/>
      <c r="I112" s="268"/>
      <c r="K112" s="241"/>
    </row>
    <row r="113" spans="1:11" ht="12.75">
      <c r="A113" s="3"/>
      <c r="B113" s="4"/>
      <c r="E113" s="265"/>
      <c r="F113" s="271"/>
      <c r="G113" s="271"/>
      <c r="H113" s="266"/>
      <c r="I113" s="268"/>
      <c r="K113" s="241"/>
    </row>
    <row r="114" spans="1:11" ht="12.75">
      <c r="A114" s="3"/>
      <c r="B114" s="4"/>
      <c r="E114" s="265"/>
      <c r="F114" s="271"/>
      <c r="G114" s="271"/>
      <c r="H114" s="266"/>
      <c r="I114" s="268"/>
      <c r="K114" s="241"/>
    </row>
    <row r="115" spans="1:11" ht="12.75">
      <c r="A115" s="3"/>
      <c r="B115" s="4"/>
      <c r="E115" s="265"/>
      <c r="F115" s="271"/>
      <c r="G115" s="271"/>
      <c r="H115" s="266"/>
      <c r="I115" s="268"/>
      <c r="K115" s="241"/>
    </row>
    <row r="116" spans="1:11" ht="12.75">
      <c r="A116" s="3"/>
      <c r="B116" s="4"/>
      <c r="E116" s="265"/>
      <c r="F116" s="271"/>
      <c r="G116" s="271"/>
      <c r="H116" s="266"/>
      <c r="I116" s="268"/>
      <c r="K116" s="241"/>
    </row>
    <row r="117" spans="1:11" ht="12.75">
      <c r="A117" s="3"/>
      <c r="B117" s="4"/>
      <c r="E117" s="265"/>
      <c r="F117" s="271"/>
      <c r="G117" s="271"/>
      <c r="H117" s="266"/>
      <c r="I117" s="268"/>
      <c r="K117" s="241"/>
    </row>
    <row r="118" spans="1:11" ht="12.75">
      <c r="A118" s="3"/>
      <c r="B118" s="4"/>
      <c r="E118" s="265"/>
      <c r="F118" s="271"/>
      <c r="G118" s="271"/>
      <c r="H118" s="266"/>
      <c r="I118" s="268"/>
      <c r="K118" s="241"/>
    </row>
    <row r="119" spans="1:11" ht="12.75">
      <c r="A119" s="3"/>
      <c r="B119" s="4"/>
      <c r="E119" s="265"/>
      <c r="F119" s="271"/>
      <c r="G119" s="271"/>
      <c r="H119" s="266"/>
      <c r="I119" s="268"/>
      <c r="K119" s="241"/>
    </row>
    <row r="120" spans="1:11" ht="12.75">
      <c r="A120" s="3"/>
      <c r="B120" s="4"/>
      <c r="E120" s="265"/>
      <c r="F120" s="271"/>
      <c r="G120" s="271"/>
      <c r="H120" s="266"/>
      <c r="I120" s="268"/>
      <c r="K120" s="241"/>
    </row>
    <row r="121" spans="1:11" ht="12.75">
      <c r="A121" s="3"/>
      <c r="B121" s="4"/>
      <c r="E121" s="265"/>
      <c r="F121" s="271"/>
      <c r="G121" s="271"/>
      <c r="H121" s="266"/>
      <c r="I121" s="268"/>
      <c r="K121" s="241"/>
    </row>
    <row r="122" spans="1:11" ht="12.75">
      <c r="A122" s="3"/>
      <c r="B122" s="4"/>
      <c r="E122" s="265"/>
      <c r="F122" s="271"/>
      <c r="G122" s="271"/>
      <c r="H122" s="266"/>
      <c r="I122" s="268"/>
      <c r="K122" s="241"/>
    </row>
    <row r="123" spans="1:11" ht="12.75">
      <c r="A123" s="3"/>
      <c r="B123" s="4"/>
      <c r="E123" s="265"/>
      <c r="F123" s="286"/>
      <c r="G123" s="287"/>
      <c r="H123" s="266"/>
      <c r="I123" s="268"/>
      <c r="K123" s="241"/>
    </row>
    <row r="124" spans="1:11" ht="12.75">
      <c r="A124" s="3"/>
      <c r="B124" s="4"/>
      <c r="E124" s="265"/>
      <c r="F124" s="288"/>
      <c r="G124" s="287"/>
      <c r="H124" s="266"/>
      <c r="I124" s="268"/>
      <c r="K124" s="241"/>
    </row>
    <row r="125" spans="1:11" ht="12.75">
      <c r="A125" s="3"/>
      <c r="B125" s="4"/>
      <c r="E125" s="265"/>
      <c r="F125" s="288"/>
      <c r="G125" s="287"/>
      <c r="H125" s="266"/>
      <c r="I125" s="268"/>
      <c r="K125" s="241"/>
    </row>
    <row r="126" spans="1:11" ht="12.75">
      <c r="A126" s="3"/>
      <c r="B126" s="4"/>
      <c r="E126" s="265"/>
      <c r="F126" s="288"/>
      <c r="G126" s="287"/>
      <c r="H126" s="266"/>
      <c r="I126" s="268"/>
      <c r="K126" s="241"/>
    </row>
    <row r="127" spans="1:11" ht="12.75">
      <c r="A127" s="3"/>
      <c r="B127" s="4"/>
      <c r="E127" s="265"/>
      <c r="F127" s="288"/>
      <c r="G127" s="287"/>
      <c r="H127" s="266"/>
      <c r="I127" s="268"/>
      <c r="K127" s="241"/>
    </row>
    <row r="128" spans="1:11" ht="12.75">
      <c r="A128" s="3"/>
      <c r="B128" s="4"/>
      <c r="E128" s="265"/>
      <c r="F128" s="288"/>
      <c r="G128" s="287"/>
      <c r="H128" s="266"/>
      <c r="I128" s="268"/>
      <c r="K128" s="241"/>
    </row>
    <row r="129" spans="1:11" ht="12.75">
      <c r="A129" s="3"/>
      <c r="B129" s="4"/>
      <c r="E129" s="265"/>
      <c r="F129" s="288"/>
      <c r="G129" s="287"/>
      <c r="H129" s="266"/>
      <c r="I129" s="268"/>
      <c r="K129" s="241"/>
    </row>
    <row r="130" spans="1:11" ht="12.75">
      <c r="A130" s="3"/>
      <c r="B130" s="4"/>
      <c r="E130" s="265"/>
      <c r="F130" s="288"/>
      <c r="G130" s="287"/>
      <c r="H130" s="266"/>
      <c r="I130" s="268"/>
      <c r="K130" s="241"/>
    </row>
    <row r="131" spans="1:11" ht="12.75">
      <c r="A131" s="3"/>
      <c r="B131" s="4"/>
      <c r="E131" s="265"/>
      <c r="F131" s="288"/>
      <c r="G131" s="287"/>
      <c r="H131" s="266"/>
      <c r="I131" s="268"/>
      <c r="K131" s="241"/>
    </row>
    <row r="132" spans="1:11" ht="12.75">
      <c r="A132" s="3"/>
      <c r="B132" s="4"/>
      <c r="E132" s="265"/>
      <c r="F132" s="288"/>
      <c r="G132" s="287"/>
      <c r="H132" s="266"/>
      <c r="I132" s="268"/>
      <c r="K132" s="241"/>
    </row>
    <row r="133" spans="1:11" ht="12.75">
      <c r="A133" s="3"/>
      <c r="B133" s="4"/>
      <c r="E133" s="265"/>
      <c r="F133" s="288"/>
      <c r="G133" s="287"/>
      <c r="H133" s="266"/>
      <c r="I133" s="268"/>
      <c r="K133" s="241"/>
    </row>
    <row r="134" spans="1:11" ht="12.75">
      <c r="A134" s="3"/>
      <c r="B134" s="4"/>
      <c r="E134" s="265"/>
      <c r="F134" s="288"/>
      <c r="G134" s="287"/>
      <c r="H134" s="266"/>
      <c r="I134" s="268"/>
      <c r="K134" s="241"/>
    </row>
    <row r="135" spans="1:11" ht="12.75">
      <c r="A135" s="3"/>
      <c r="B135" s="4"/>
      <c r="E135" s="265"/>
      <c r="F135" s="288"/>
      <c r="G135" s="287"/>
      <c r="H135" s="266"/>
      <c r="I135" s="268"/>
      <c r="K135" s="241"/>
    </row>
    <row r="136" spans="1:11" ht="12.75">
      <c r="A136" s="3"/>
      <c r="B136" s="4"/>
      <c r="E136" s="265"/>
      <c r="F136" s="288"/>
      <c r="G136" s="287"/>
      <c r="H136" s="266"/>
      <c r="I136" s="268"/>
      <c r="K136" s="241"/>
    </row>
    <row r="137" spans="1:11" ht="12.75">
      <c r="A137" s="3"/>
      <c r="B137" s="4"/>
      <c r="E137" s="265"/>
      <c r="F137" s="288"/>
      <c r="G137" s="287"/>
      <c r="H137" s="266"/>
      <c r="I137" s="268"/>
      <c r="K137" s="241"/>
    </row>
    <row r="138" spans="1:11" ht="12.75">
      <c r="A138" s="3"/>
      <c r="B138" s="4"/>
      <c r="E138" s="265"/>
      <c r="F138" s="288"/>
      <c r="G138" s="287"/>
      <c r="H138" s="266"/>
      <c r="I138" s="268"/>
      <c r="K138" s="241"/>
    </row>
    <row r="139" spans="1:11" ht="12.75">
      <c r="A139" s="3"/>
      <c r="B139" s="4"/>
      <c r="E139" s="265"/>
      <c r="F139" s="288"/>
      <c r="G139" s="287"/>
      <c r="H139" s="266"/>
      <c r="I139" s="268"/>
      <c r="K139" s="241"/>
    </row>
    <row r="140" spans="1:11" ht="12.75">
      <c r="A140" s="3"/>
      <c r="B140" s="4"/>
      <c r="E140" s="265"/>
      <c r="F140" s="288"/>
      <c r="G140" s="287"/>
      <c r="H140" s="266"/>
      <c r="I140" s="268"/>
      <c r="K140" s="241"/>
    </row>
    <row r="141" spans="1:11" ht="12.75">
      <c r="A141" s="3"/>
      <c r="B141" s="4"/>
      <c r="E141" s="265"/>
      <c r="F141" s="288"/>
      <c r="G141" s="287"/>
      <c r="H141" s="266"/>
      <c r="I141" s="268"/>
      <c r="K141" s="241"/>
    </row>
    <row r="142" spans="1:11" ht="12.75">
      <c r="A142" s="3"/>
      <c r="B142" s="4"/>
      <c r="E142" s="265"/>
      <c r="F142" s="288"/>
      <c r="G142" s="287"/>
      <c r="H142" s="266"/>
      <c r="I142" s="268"/>
      <c r="K142" s="241"/>
    </row>
    <row r="143" spans="1:11" ht="12.75">
      <c r="A143" s="3"/>
      <c r="B143" s="4"/>
      <c r="E143" s="265"/>
      <c r="F143" s="288"/>
      <c r="G143" s="287"/>
      <c r="H143" s="266"/>
      <c r="I143" s="268"/>
      <c r="K143" s="241"/>
    </row>
    <row r="144" spans="1:11" ht="12.75">
      <c r="A144" s="3"/>
      <c r="B144" s="4"/>
      <c r="E144" s="265"/>
      <c r="F144" s="288"/>
      <c r="G144" s="287"/>
      <c r="H144" s="266"/>
      <c r="I144" s="268"/>
      <c r="K144" s="241"/>
    </row>
    <row r="145" spans="1:11" ht="12.75">
      <c r="A145" s="3"/>
      <c r="B145" s="4"/>
      <c r="E145" s="265"/>
      <c r="F145" s="288"/>
      <c r="G145" s="287"/>
      <c r="H145" s="266"/>
      <c r="I145" s="268"/>
      <c r="K145" s="241"/>
    </row>
    <row r="146" spans="1:11" ht="12.75">
      <c r="A146" s="3"/>
      <c r="B146" s="4"/>
      <c r="E146" s="265"/>
      <c r="F146" s="288"/>
      <c r="G146" s="287"/>
      <c r="H146" s="266"/>
      <c r="I146" s="268"/>
      <c r="K146" s="241"/>
    </row>
    <row r="147" spans="1:11" ht="12.75">
      <c r="A147" s="3"/>
      <c r="B147" s="4"/>
      <c r="E147" s="265"/>
      <c r="F147" s="288"/>
      <c r="G147" s="287"/>
      <c r="H147" s="266"/>
      <c r="I147" s="268"/>
      <c r="K147" s="241"/>
    </row>
    <row r="148" spans="1:11" ht="12.75">
      <c r="A148" s="3"/>
      <c r="B148" s="4"/>
      <c r="E148" s="265"/>
      <c r="F148" s="288"/>
      <c r="G148" s="287"/>
      <c r="H148" s="266"/>
      <c r="I148" s="268"/>
      <c r="K148" s="241"/>
    </row>
    <row r="149" spans="1:11" ht="12.75">
      <c r="A149" s="3"/>
      <c r="B149" s="4"/>
      <c r="E149" s="265"/>
      <c r="F149" s="288"/>
      <c r="G149" s="287"/>
      <c r="H149" s="266"/>
      <c r="I149" s="268"/>
      <c r="K149" s="241"/>
    </row>
    <row r="150" spans="1:11" ht="12.75">
      <c r="A150" s="3"/>
      <c r="B150" s="4"/>
      <c r="E150" s="265"/>
      <c r="F150" s="288"/>
      <c r="G150" s="287"/>
      <c r="H150" s="266"/>
      <c r="I150" s="268"/>
      <c r="K150" s="241"/>
    </row>
    <row r="151" spans="1:11" ht="12.75">
      <c r="A151" s="3"/>
      <c r="B151" s="4"/>
      <c r="E151" s="265"/>
      <c r="F151" s="288"/>
      <c r="G151" s="287"/>
      <c r="H151" s="266"/>
      <c r="I151" s="268"/>
      <c r="K151" s="241"/>
    </row>
    <row r="152" spans="1:11" ht="12.75">
      <c r="A152" s="3"/>
      <c r="B152" s="4"/>
      <c r="E152" s="265"/>
      <c r="F152" s="288"/>
      <c r="G152" s="287"/>
      <c r="H152" s="266"/>
      <c r="I152" s="268"/>
      <c r="K152" s="241"/>
    </row>
    <row r="153" spans="1:11" ht="12.75">
      <c r="A153" s="3"/>
      <c r="B153" s="4"/>
      <c r="E153" s="265"/>
      <c r="F153" s="288"/>
      <c r="G153" s="287"/>
      <c r="H153" s="266"/>
      <c r="I153" s="268"/>
      <c r="K153" s="241"/>
    </row>
    <row r="154" spans="1:11" ht="12.75">
      <c r="A154" s="3"/>
      <c r="B154" s="4"/>
      <c r="E154" s="265"/>
      <c r="F154" s="288"/>
      <c r="G154" s="287"/>
      <c r="H154" s="266"/>
      <c r="I154" s="268"/>
      <c r="K154" s="241"/>
    </row>
    <row r="155" spans="1:11" ht="12.75">
      <c r="A155" s="3"/>
      <c r="B155" s="4"/>
      <c r="E155" s="265"/>
      <c r="F155" s="288"/>
      <c r="G155" s="287"/>
      <c r="H155" s="266"/>
      <c r="I155" s="268"/>
      <c r="K155" s="241"/>
    </row>
    <row r="156" spans="1:11" ht="12.75">
      <c r="A156" s="3"/>
      <c r="B156" s="4"/>
      <c r="E156" s="265"/>
      <c r="F156" s="288"/>
      <c r="G156" s="287"/>
      <c r="H156" s="266"/>
      <c r="I156" s="268"/>
      <c r="K156" s="241"/>
    </row>
    <row r="157" spans="1:11" ht="12.75">
      <c r="A157" s="3"/>
      <c r="B157" s="4"/>
      <c r="E157" s="265"/>
      <c r="F157" s="288"/>
      <c r="G157" s="287"/>
      <c r="H157" s="266"/>
      <c r="I157" s="268"/>
      <c r="K157" s="241"/>
    </row>
    <row r="158" spans="1:11" ht="12.75">
      <c r="A158" s="3"/>
      <c r="B158" s="4"/>
      <c r="E158" s="265"/>
      <c r="F158" s="288"/>
      <c r="G158" s="287"/>
      <c r="H158" s="266"/>
      <c r="I158" s="268"/>
      <c r="K158" s="241"/>
    </row>
    <row r="159" spans="1:11" ht="12.75">
      <c r="A159" s="3"/>
      <c r="B159" s="4"/>
      <c r="E159" s="265"/>
      <c r="F159" s="288"/>
      <c r="G159" s="287"/>
      <c r="H159" s="266"/>
      <c r="I159" s="268"/>
      <c r="K159" s="241"/>
    </row>
    <row r="160" spans="1:11" ht="12.75">
      <c r="A160" s="3"/>
      <c r="B160" s="4"/>
      <c r="E160" s="265"/>
      <c r="F160" s="288"/>
      <c r="G160" s="287"/>
      <c r="H160" s="266"/>
      <c r="I160" s="268"/>
      <c r="K160" s="241"/>
    </row>
    <row r="161" spans="1:11" ht="12.75">
      <c r="A161" s="3"/>
      <c r="B161" s="4"/>
      <c r="E161" s="265"/>
      <c r="F161" s="288"/>
      <c r="G161" s="287"/>
      <c r="H161" s="266"/>
      <c r="I161" s="268"/>
      <c r="K161" s="241"/>
    </row>
    <row r="162" spans="1:11" ht="12.75">
      <c r="A162" s="3"/>
      <c r="B162" s="4"/>
      <c r="E162" s="265"/>
      <c r="F162" s="288"/>
      <c r="G162" s="287"/>
      <c r="H162" s="266"/>
      <c r="I162" s="268"/>
      <c r="K162" s="241"/>
    </row>
    <row r="163" spans="1:11" ht="12.75">
      <c r="A163" s="3"/>
      <c r="B163" s="4"/>
      <c r="E163" s="265"/>
      <c r="F163" s="288"/>
      <c r="G163" s="287"/>
      <c r="H163" s="266"/>
      <c r="I163" s="268"/>
      <c r="K163" s="241"/>
    </row>
    <row r="164" spans="1:11" ht="12.75">
      <c r="A164" s="3"/>
      <c r="B164" s="4"/>
      <c r="E164" s="265"/>
      <c r="F164" s="288"/>
      <c r="G164" s="287"/>
      <c r="H164" s="266"/>
      <c r="I164" s="268"/>
      <c r="K164" s="241"/>
    </row>
    <row r="165" spans="1:11" ht="12.75">
      <c r="A165" s="3"/>
      <c r="B165" s="4"/>
      <c r="E165" s="265"/>
      <c r="F165" s="288"/>
      <c r="G165" s="287"/>
      <c r="H165" s="266"/>
      <c r="I165" s="268"/>
      <c r="K165" s="241"/>
    </row>
    <row r="166" spans="1:11" ht="12.75">
      <c r="A166" s="3"/>
      <c r="B166" s="4"/>
      <c r="E166" s="265"/>
      <c r="F166" s="288"/>
      <c r="G166" s="287"/>
      <c r="H166" s="266"/>
      <c r="I166" s="268"/>
      <c r="K166" s="241"/>
    </row>
    <row r="167" spans="1:11" ht="12.75">
      <c r="A167" s="3"/>
      <c r="B167" s="4"/>
      <c r="E167" s="265"/>
      <c r="F167" s="288"/>
      <c r="G167" s="287"/>
      <c r="H167" s="266"/>
      <c r="I167" s="268"/>
      <c r="K167" s="241"/>
    </row>
    <row r="168" spans="1:11" ht="12.75">
      <c r="A168" s="3"/>
      <c r="B168" s="4"/>
      <c r="E168" s="265"/>
      <c r="F168" s="288"/>
      <c r="G168" s="287"/>
      <c r="H168" s="266"/>
      <c r="I168" s="268"/>
      <c r="K168" s="241"/>
    </row>
    <row r="169" spans="1:11" ht="12.75">
      <c r="A169" s="3"/>
      <c r="B169" s="4"/>
      <c r="E169" s="265"/>
      <c r="F169" s="288"/>
      <c r="G169" s="287"/>
      <c r="H169" s="266"/>
      <c r="I169" s="268"/>
      <c r="K169" s="241"/>
    </row>
    <row r="170" spans="1:11" ht="12.75">
      <c r="A170" s="3"/>
      <c r="B170" s="4"/>
      <c r="E170" s="265"/>
      <c r="F170" s="288"/>
      <c r="G170" s="287"/>
      <c r="H170" s="266"/>
      <c r="I170" s="268"/>
      <c r="K170" s="241"/>
    </row>
    <row r="171" spans="1:11" ht="12.75">
      <c r="A171" s="3"/>
      <c r="B171" s="4"/>
      <c r="E171" s="265"/>
      <c r="F171" s="288"/>
      <c r="G171" s="287"/>
      <c r="H171" s="266"/>
      <c r="I171" s="268"/>
      <c r="K171" s="241"/>
    </row>
    <row r="172" spans="1:11" ht="12.75">
      <c r="A172" s="3"/>
      <c r="B172" s="4"/>
      <c r="E172" s="265"/>
      <c r="F172" s="288"/>
      <c r="G172" s="287"/>
      <c r="H172" s="266"/>
      <c r="I172" s="268"/>
      <c r="K172" s="241"/>
    </row>
    <row r="173" spans="1:11" ht="12.75">
      <c r="A173" s="3"/>
      <c r="B173" s="4"/>
      <c r="E173" s="265"/>
      <c r="F173" s="288"/>
      <c r="G173" s="287"/>
      <c r="H173" s="266"/>
      <c r="I173" s="268"/>
      <c r="K173" s="241"/>
    </row>
    <row r="174" spans="1:11" ht="12.75">
      <c r="A174" s="3"/>
      <c r="B174" s="4"/>
      <c r="E174" s="265"/>
      <c r="F174" s="288"/>
      <c r="G174" s="287"/>
      <c r="H174" s="266"/>
      <c r="I174" s="268"/>
      <c r="K174" s="241"/>
    </row>
    <row r="175" spans="1:11" ht="12.75">
      <c r="A175" s="3"/>
      <c r="B175" s="4"/>
      <c r="E175" s="265"/>
      <c r="F175" s="288"/>
      <c r="G175" s="287"/>
      <c r="H175" s="266"/>
      <c r="I175" s="268"/>
      <c r="K175" s="241"/>
    </row>
    <row r="176" spans="1:11" ht="12.75">
      <c r="A176" s="3"/>
      <c r="B176" s="4"/>
      <c r="E176" s="265"/>
      <c r="F176" s="288"/>
      <c r="G176" s="287"/>
      <c r="H176" s="266"/>
      <c r="I176" s="268"/>
      <c r="K176" s="241"/>
    </row>
    <row r="177" spans="1:11" ht="12.75">
      <c r="A177" s="3"/>
      <c r="B177" s="4"/>
      <c r="E177" s="265"/>
      <c r="F177" s="288"/>
      <c r="G177" s="287"/>
      <c r="H177" s="266"/>
      <c r="I177" s="268"/>
      <c r="K177" s="241"/>
    </row>
    <row r="178" spans="1:11" ht="12.75">
      <c r="A178" s="3"/>
      <c r="B178" s="4"/>
      <c r="E178" s="265"/>
      <c r="F178" s="288"/>
      <c r="G178" s="287"/>
      <c r="H178" s="266"/>
      <c r="I178" s="268"/>
      <c r="K178" s="241"/>
    </row>
    <row r="179" spans="1:11" ht="12.75">
      <c r="A179" s="3"/>
      <c r="B179" s="4"/>
      <c r="E179" s="265"/>
      <c r="F179" s="288"/>
      <c r="G179" s="287"/>
      <c r="H179" s="266"/>
      <c r="I179" s="268"/>
      <c r="K179" s="241"/>
    </row>
    <row r="180" spans="1:11" ht="12.75">
      <c r="A180" s="3"/>
      <c r="B180" s="4"/>
      <c r="E180" s="265"/>
      <c r="F180" s="288"/>
      <c r="G180" s="287"/>
      <c r="H180" s="266"/>
      <c r="I180" s="268"/>
      <c r="K180" s="241"/>
    </row>
    <row r="181" spans="1:11" ht="12.75">
      <c r="A181" s="3"/>
      <c r="B181" s="4"/>
      <c r="E181" s="265"/>
      <c r="F181" s="288"/>
      <c r="G181" s="287"/>
      <c r="H181" s="266"/>
      <c r="I181" s="268"/>
      <c r="K181" s="241"/>
    </row>
    <row r="182" spans="1:11" ht="12.75">
      <c r="A182" s="3"/>
      <c r="B182" s="4"/>
      <c r="E182" s="265"/>
      <c r="F182" s="288"/>
      <c r="G182" s="287"/>
      <c r="H182" s="266"/>
      <c r="I182" s="268"/>
      <c r="K182" s="241"/>
    </row>
    <row r="183" spans="1:11" ht="12.75">
      <c r="A183" s="3"/>
      <c r="B183" s="4"/>
      <c r="E183" s="265"/>
      <c r="F183" s="288"/>
      <c r="G183" s="287"/>
      <c r="H183" s="266"/>
      <c r="I183" s="268"/>
      <c r="K183" s="241"/>
    </row>
    <row r="184" spans="1:11" ht="12.75">
      <c r="A184" s="3"/>
      <c r="B184" s="4"/>
      <c r="E184" s="265"/>
      <c r="F184" s="288"/>
      <c r="G184" s="287"/>
      <c r="H184" s="266"/>
      <c r="I184" s="268"/>
      <c r="K184" s="241"/>
    </row>
    <row r="185" spans="1:11" ht="12.75">
      <c r="A185" s="3"/>
      <c r="B185" s="4"/>
      <c r="E185" s="265"/>
      <c r="F185" s="288"/>
      <c r="G185" s="287"/>
      <c r="H185" s="266"/>
      <c r="I185" s="268"/>
      <c r="K185" s="241"/>
    </row>
    <row r="186" spans="1:11" ht="12.75">
      <c r="A186" s="3"/>
      <c r="B186" s="4"/>
      <c r="E186" s="265"/>
      <c r="F186" s="288"/>
      <c r="G186" s="287"/>
      <c r="H186" s="266"/>
      <c r="I186" s="268"/>
      <c r="K186" s="241"/>
    </row>
    <row r="187" spans="1:11" ht="12.75">
      <c r="A187" s="3"/>
      <c r="B187" s="4"/>
      <c r="E187" s="265"/>
      <c r="F187" s="288"/>
      <c r="G187" s="287"/>
      <c r="H187" s="266"/>
      <c r="I187" s="268"/>
      <c r="K187" s="241"/>
    </row>
    <row r="188" spans="1:11" ht="12.75">
      <c r="A188" s="3"/>
      <c r="B188" s="4"/>
      <c r="E188" s="265"/>
      <c r="F188" s="288"/>
      <c r="G188" s="287"/>
      <c r="H188" s="266"/>
      <c r="I188" s="268"/>
      <c r="K188" s="241"/>
    </row>
    <row r="189" spans="1:11" ht="12.75">
      <c r="A189" s="3"/>
      <c r="B189" s="4"/>
      <c r="E189" s="265"/>
      <c r="F189" s="288"/>
      <c r="G189" s="287"/>
      <c r="H189" s="266"/>
      <c r="I189" s="268"/>
      <c r="K189" s="241"/>
    </row>
    <row r="190" spans="1:11" ht="12.75">
      <c r="A190" s="3"/>
      <c r="B190" s="4"/>
      <c r="E190" s="265"/>
      <c r="F190" s="288"/>
      <c r="G190" s="287"/>
      <c r="H190" s="266"/>
      <c r="I190" s="268"/>
      <c r="K190" s="241"/>
    </row>
    <row r="191" spans="1:11" ht="12.75">
      <c r="A191" s="3"/>
      <c r="B191" s="4"/>
      <c r="E191" s="265"/>
      <c r="F191" s="288"/>
      <c r="G191" s="287"/>
      <c r="H191" s="266"/>
      <c r="I191" s="268"/>
      <c r="K191" s="241"/>
    </row>
    <row r="192" spans="1:11" ht="12.75">
      <c r="A192" s="3"/>
      <c r="B192" s="4"/>
      <c r="E192" s="265"/>
      <c r="F192" s="288"/>
      <c r="G192" s="287"/>
      <c r="H192" s="266"/>
      <c r="I192" s="268"/>
      <c r="K192" s="241"/>
    </row>
    <row r="193" spans="1:11" ht="12.75">
      <c r="A193" s="3"/>
      <c r="B193" s="4"/>
      <c r="E193" s="265"/>
      <c r="F193" s="288"/>
      <c r="G193" s="287"/>
      <c r="H193" s="266"/>
      <c r="I193" s="268"/>
      <c r="K193" s="241"/>
    </row>
    <row r="194" spans="1:11" ht="12.75">
      <c r="A194" s="3"/>
      <c r="B194" s="4"/>
      <c r="E194" s="265"/>
      <c r="F194" s="288"/>
      <c r="G194" s="287"/>
      <c r="H194" s="266"/>
      <c r="I194" s="268"/>
      <c r="K194" s="241"/>
    </row>
    <row r="195" spans="1:11" ht="12.75">
      <c r="A195" s="3"/>
      <c r="B195" s="4"/>
      <c r="E195" s="265"/>
      <c r="F195" s="288"/>
      <c r="G195" s="287"/>
      <c r="H195" s="266"/>
      <c r="I195" s="268"/>
      <c r="K195" s="241"/>
    </row>
    <row r="196" spans="1:11" ht="12.75">
      <c r="A196" s="3"/>
      <c r="B196" s="4"/>
      <c r="E196" s="265"/>
      <c r="F196" s="288"/>
      <c r="G196" s="287"/>
      <c r="H196" s="266"/>
      <c r="I196" s="268"/>
      <c r="K196" s="241"/>
    </row>
    <row r="197" spans="1:11" ht="12.75">
      <c r="A197" s="3"/>
      <c r="B197" s="4"/>
      <c r="E197" s="265"/>
      <c r="F197" s="288"/>
      <c r="G197" s="287"/>
      <c r="H197" s="266"/>
      <c r="I197" s="268"/>
      <c r="K197" s="241"/>
    </row>
    <row r="198" spans="1:11" ht="12.75">
      <c r="A198" s="3"/>
      <c r="B198" s="4"/>
      <c r="E198" s="265"/>
      <c r="F198" s="288"/>
      <c r="G198" s="287"/>
      <c r="H198" s="266"/>
      <c r="I198" s="268"/>
      <c r="K198" s="241"/>
    </row>
    <row r="199" spans="1:11" ht="12.75">
      <c r="A199" s="3"/>
      <c r="B199" s="4"/>
      <c r="E199" s="265"/>
      <c r="F199" s="288"/>
      <c r="G199" s="287"/>
      <c r="H199" s="266"/>
      <c r="I199" s="268"/>
      <c r="K199" s="241"/>
    </row>
    <row r="200" spans="1:11" ht="12.75">
      <c r="A200" s="3"/>
      <c r="B200" s="4"/>
      <c r="E200" s="265"/>
      <c r="F200" s="288"/>
      <c r="G200" s="287"/>
      <c r="H200" s="266"/>
      <c r="I200" s="268"/>
      <c r="K200" s="241"/>
    </row>
    <row r="201" spans="1:11" ht="12.75">
      <c r="A201" s="3"/>
      <c r="B201" s="4"/>
      <c r="E201" s="265"/>
      <c r="F201" s="288"/>
      <c r="G201" s="287"/>
      <c r="H201" s="266"/>
      <c r="I201" s="268"/>
      <c r="K201" s="241"/>
    </row>
    <row r="202" spans="1:11" ht="12.75">
      <c r="A202" s="3"/>
      <c r="B202" s="4"/>
      <c r="E202" s="265"/>
      <c r="F202" s="288"/>
      <c r="G202" s="287"/>
      <c r="H202" s="266"/>
      <c r="I202" s="268"/>
      <c r="K202" s="241"/>
    </row>
    <row r="203" spans="1:11" ht="12.75">
      <c r="A203" s="3"/>
      <c r="B203" s="4"/>
      <c r="E203" s="265"/>
      <c r="F203" s="288"/>
      <c r="G203" s="287"/>
      <c r="H203" s="266"/>
      <c r="I203" s="268"/>
      <c r="K203" s="241"/>
    </row>
    <row r="204" spans="1:11" ht="12.75">
      <c r="A204" s="3"/>
      <c r="B204" s="4"/>
      <c r="E204" s="265"/>
      <c r="F204" s="288"/>
      <c r="G204" s="287"/>
      <c r="H204" s="266"/>
      <c r="I204" s="268"/>
      <c r="K204" s="241"/>
    </row>
    <row r="205" spans="1:11" ht="12.75">
      <c r="A205" s="3"/>
      <c r="B205" s="4"/>
      <c r="E205" s="265"/>
      <c r="F205" s="288"/>
      <c r="G205" s="287"/>
      <c r="H205" s="266"/>
      <c r="I205" s="268"/>
      <c r="K205" s="241"/>
    </row>
    <row r="206" spans="1:11" ht="12.75">
      <c r="A206" s="3"/>
      <c r="B206" s="4"/>
      <c r="E206" s="265"/>
      <c r="F206" s="288"/>
      <c r="G206" s="287"/>
      <c r="H206" s="266"/>
      <c r="I206" s="268"/>
      <c r="K206" s="241"/>
    </row>
    <row r="207" spans="1:11" ht="12.75">
      <c r="A207" s="3"/>
      <c r="B207" s="4"/>
      <c r="E207" s="265"/>
      <c r="F207" s="288"/>
      <c r="G207" s="287"/>
      <c r="H207" s="266"/>
      <c r="I207" s="268"/>
      <c r="K207" s="241"/>
    </row>
    <row r="208" spans="1:11" ht="12.75">
      <c r="A208" s="3"/>
      <c r="B208" s="4"/>
      <c r="E208" s="265"/>
      <c r="F208" s="288"/>
      <c r="G208" s="287"/>
      <c r="H208" s="266"/>
      <c r="I208" s="268"/>
      <c r="K208" s="241"/>
    </row>
    <row r="209" spans="1:11" ht="12.75">
      <c r="A209" s="3"/>
      <c r="B209" s="4"/>
      <c r="E209" s="265"/>
      <c r="F209" s="288"/>
      <c r="G209" s="287"/>
      <c r="H209" s="266"/>
      <c r="I209" s="268"/>
      <c r="K209" s="241"/>
    </row>
    <row r="210" spans="1:11" ht="12.75">
      <c r="A210" s="3"/>
      <c r="B210" s="4"/>
      <c r="E210" s="265"/>
      <c r="F210" s="288"/>
      <c r="G210" s="287"/>
      <c r="H210" s="266"/>
      <c r="I210" s="268"/>
      <c r="K210" s="241"/>
    </row>
    <row r="211" spans="1:11" ht="12.75">
      <c r="A211" s="3"/>
      <c r="B211" s="4"/>
      <c r="E211" s="265"/>
      <c r="F211" s="288"/>
      <c r="G211" s="287"/>
      <c r="H211" s="266"/>
      <c r="I211" s="268"/>
      <c r="K211" s="241"/>
    </row>
    <row r="212" spans="1:11" ht="12.75">
      <c r="A212" s="3"/>
      <c r="B212" s="4"/>
      <c r="E212" s="265"/>
      <c r="F212" s="288"/>
      <c r="G212" s="287"/>
      <c r="H212" s="266"/>
      <c r="I212" s="268"/>
      <c r="K212" s="241"/>
    </row>
    <row r="213" spans="1:11" ht="12.75">
      <c r="A213" s="3"/>
      <c r="B213" s="4"/>
      <c r="E213" s="265"/>
      <c r="F213" s="288"/>
      <c r="G213" s="287"/>
      <c r="H213" s="266"/>
      <c r="I213" s="268"/>
      <c r="K213" s="241"/>
    </row>
    <row r="214" spans="1:11" ht="12.75">
      <c r="A214" s="3"/>
      <c r="B214" s="4"/>
      <c r="E214" s="265"/>
      <c r="F214" s="288"/>
      <c r="G214" s="287"/>
      <c r="H214" s="266"/>
      <c r="I214" s="268"/>
      <c r="K214" s="241"/>
    </row>
    <row r="215" spans="1:11" ht="12.75">
      <c r="A215" s="3"/>
      <c r="B215" s="4"/>
      <c r="E215" s="265"/>
      <c r="F215" s="288"/>
      <c r="G215" s="287"/>
      <c r="H215" s="266"/>
      <c r="I215" s="268"/>
      <c r="K215" s="241"/>
    </row>
    <row r="216" spans="1:11" ht="12.75">
      <c r="A216" s="3"/>
      <c r="B216" s="4"/>
      <c r="E216" s="265"/>
      <c r="F216" s="288"/>
      <c r="G216" s="287"/>
      <c r="H216" s="266"/>
      <c r="I216" s="268"/>
      <c r="K216" s="241"/>
    </row>
    <row r="217" spans="1:11" ht="12.75">
      <c r="A217" s="3"/>
      <c r="B217" s="4"/>
      <c r="E217" s="265"/>
      <c r="F217" s="288"/>
      <c r="G217" s="287"/>
      <c r="H217" s="266"/>
      <c r="I217" s="268"/>
      <c r="K217" s="241"/>
    </row>
    <row r="218" spans="1:11" ht="12.75">
      <c r="A218" s="3"/>
      <c r="B218" s="4"/>
      <c r="E218" s="265"/>
      <c r="F218" s="288"/>
      <c r="G218" s="287"/>
      <c r="H218" s="266"/>
      <c r="I218" s="268"/>
      <c r="K218" s="241"/>
    </row>
    <row r="219" spans="1:11" ht="12.75">
      <c r="A219" s="3"/>
      <c r="B219" s="4"/>
      <c r="E219" s="265"/>
      <c r="F219" s="288"/>
      <c r="G219" s="287"/>
      <c r="H219" s="266"/>
      <c r="I219" s="268"/>
      <c r="K219" s="241"/>
    </row>
    <row r="220" spans="1:11" ht="12.75">
      <c r="A220" s="3"/>
      <c r="B220" s="4"/>
      <c r="E220" s="265"/>
      <c r="F220" s="288"/>
      <c r="G220" s="287"/>
      <c r="H220" s="266"/>
      <c r="I220" s="268"/>
      <c r="K220" s="241"/>
    </row>
    <row r="221" spans="1:11" ht="12.75">
      <c r="A221" s="3"/>
      <c r="B221" s="4"/>
      <c r="E221" s="265"/>
      <c r="F221" s="288"/>
      <c r="G221" s="287"/>
      <c r="H221" s="266"/>
      <c r="I221" s="268"/>
      <c r="K221" s="241"/>
    </row>
    <row r="222" spans="1:11" ht="12.75">
      <c r="A222" s="3"/>
      <c r="B222" s="4"/>
      <c r="E222" s="265"/>
      <c r="F222" s="288"/>
      <c r="G222" s="287"/>
      <c r="H222" s="266"/>
      <c r="I222" s="268"/>
      <c r="K222" s="241"/>
    </row>
    <row r="223" spans="1:11" ht="12.75">
      <c r="A223" s="3"/>
      <c r="B223" s="4"/>
      <c r="E223" s="265"/>
      <c r="F223" s="288"/>
      <c r="G223" s="287"/>
      <c r="H223" s="266"/>
      <c r="I223" s="268"/>
      <c r="K223" s="241"/>
    </row>
    <row r="224" spans="1:11" ht="12.75">
      <c r="A224" s="3"/>
      <c r="B224" s="4"/>
      <c r="E224" s="265"/>
      <c r="F224" s="288"/>
      <c r="G224" s="287"/>
      <c r="H224" s="266"/>
      <c r="I224" s="268"/>
      <c r="K224" s="241"/>
    </row>
    <row r="225" spans="1:11" ht="12.75">
      <c r="A225" s="3"/>
      <c r="B225" s="4"/>
      <c r="E225" s="265"/>
      <c r="F225" s="288"/>
      <c r="G225" s="287"/>
      <c r="H225" s="266"/>
      <c r="I225" s="268"/>
      <c r="K225" s="241"/>
    </row>
    <row r="226" spans="1:11" ht="12.75">
      <c r="A226" s="3"/>
      <c r="B226" s="4"/>
      <c r="E226" s="265"/>
      <c r="F226" s="288"/>
      <c r="G226" s="287"/>
      <c r="H226" s="266"/>
      <c r="I226" s="268"/>
      <c r="K226" s="241"/>
    </row>
    <row r="227" spans="1:11" ht="12.75">
      <c r="A227" s="3"/>
      <c r="B227" s="4"/>
      <c r="E227" s="265"/>
      <c r="F227" s="288"/>
      <c r="G227" s="287"/>
      <c r="H227" s="266"/>
      <c r="I227" s="268"/>
      <c r="K227" s="241"/>
    </row>
    <row r="228" spans="1:11" ht="12.75">
      <c r="A228" s="3"/>
      <c r="B228" s="4"/>
      <c r="E228" s="265"/>
      <c r="F228" s="288"/>
      <c r="G228" s="287"/>
      <c r="H228" s="266"/>
      <c r="I228" s="268"/>
      <c r="K228" s="241"/>
    </row>
    <row r="229" spans="1:11" ht="12.75">
      <c r="A229" s="3"/>
      <c r="B229" s="4"/>
      <c r="E229" s="265"/>
      <c r="F229" s="288"/>
      <c r="G229" s="287"/>
      <c r="H229" s="266"/>
      <c r="I229" s="268"/>
      <c r="K229" s="241"/>
    </row>
    <row r="230" spans="1:11" ht="12.75">
      <c r="A230" s="3"/>
      <c r="B230" s="4"/>
      <c r="E230" s="265"/>
      <c r="F230" s="288"/>
      <c r="G230" s="287"/>
      <c r="H230" s="266"/>
      <c r="I230" s="268"/>
      <c r="K230" s="241"/>
    </row>
    <row r="231" spans="1:11" ht="12.75">
      <c r="A231" s="3"/>
      <c r="B231" s="4"/>
      <c r="E231" s="265"/>
      <c r="F231" s="288"/>
      <c r="G231" s="287"/>
      <c r="H231" s="266"/>
      <c r="I231" s="268"/>
      <c r="K231" s="241"/>
    </row>
    <row r="232" spans="1:11" ht="12.75">
      <c r="A232" s="3"/>
      <c r="B232" s="4"/>
      <c r="E232" s="265"/>
      <c r="F232" s="288"/>
      <c r="G232" s="287"/>
      <c r="H232" s="266"/>
      <c r="I232" s="268"/>
      <c r="K232" s="241"/>
    </row>
    <row r="233" spans="1:11" ht="12.75">
      <c r="A233" s="3"/>
      <c r="B233" s="4"/>
      <c r="E233" s="265"/>
      <c r="F233" s="288"/>
      <c r="G233" s="287"/>
      <c r="H233" s="266"/>
      <c r="I233" s="268"/>
      <c r="K233" s="241"/>
    </row>
    <row r="234" spans="1:11" ht="12.75">
      <c r="A234" s="3"/>
      <c r="B234" s="4"/>
      <c r="E234" s="265"/>
      <c r="F234" s="288"/>
      <c r="G234" s="287"/>
      <c r="H234" s="266"/>
      <c r="I234" s="268"/>
      <c r="K234" s="241"/>
    </row>
    <row r="235" spans="1:11" ht="12.75">
      <c r="A235" s="3"/>
      <c r="B235" s="4"/>
      <c r="E235" s="265"/>
      <c r="F235" s="288"/>
      <c r="G235" s="287"/>
      <c r="H235" s="266"/>
      <c r="I235" s="268"/>
      <c r="K235" s="241"/>
    </row>
    <row r="236" spans="1:11" ht="12.75">
      <c r="A236" s="3"/>
      <c r="B236" s="4"/>
      <c r="E236" s="265"/>
      <c r="F236" s="288"/>
      <c r="G236" s="287"/>
      <c r="H236" s="266"/>
      <c r="I236" s="268"/>
      <c r="K236" s="241"/>
    </row>
    <row r="237" spans="1:11" ht="12.75">
      <c r="A237" s="3"/>
      <c r="B237" s="4"/>
      <c r="E237" s="265"/>
      <c r="F237" s="288"/>
      <c r="G237" s="287"/>
      <c r="H237" s="266"/>
      <c r="I237" s="268"/>
      <c r="K237" s="241"/>
    </row>
    <row r="238" spans="1:11" ht="12.75">
      <c r="A238" s="3"/>
      <c r="B238" s="4"/>
      <c r="E238" s="265"/>
      <c r="F238" s="288"/>
      <c r="G238" s="287"/>
      <c r="H238" s="266"/>
      <c r="I238" s="268"/>
      <c r="K238" s="241"/>
    </row>
    <row r="239" spans="1:11" ht="12.75">
      <c r="A239" s="3"/>
      <c r="B239" s="4"/>
      <c r="E239" s="265"/>
      <c r="F239" s="288"/>
      <c r="G239" s="287"/>
      <c r="H239" s="266"/>
      <c r="I239" s="268"/>
      <c r="K239" s="241"/>
    </row>
    <row r="240" spans="1:11" ht="12.75">
      <c r="A240" s="3"/>
      <c r="B240" s="4"/>
      <c r="E240" s="265"/>
      <c r="F240" s="288"/>
      <c r="G240" s="287"/>
      <c r="H240" s="266"/>
      <c r="I240" s="268"/>
      <c r="K240" s="241"/>
    </row>
    <row r="241" spans="1:11" ht="12.75">
      <c r="A241" s="3"/>
      <c r="B241" s="4"/>
      <c r="E241" s="265"/>
      <c r="F241" s="288"/>
      <c r="G241" s="287"/>
      <c r="H241" s="266"/>
      <c r="I241" s="268"/>
      <c r="K241" s="241"/>
    </row>
    <row r="242" spans="1:11" ht="12.75">
      <c r="A242" s="3"/>
      <c r="B242" s="4"/>
      <c r="E242" s="265"/>
      <c r="F242" s="288"/>
      <c r="G242" s="287"/>
      <c r="H242" s="266"/>
      <c r="I242" s="268"/>
      <c r="K242" s="241"/>
    </row>
    <row r="243" spans="1:11" ht="12.75">
      <c r="A243" s="3"/>
      <c r="B243" s="4"/>
      <c r="E243" s="265"/>
      <c r="F243" s="288"/>
      <c r="G243" s="287"/>
      <c r="H243" s="266"/>
      <c r="I243" s="268"/>
      <c r="K243" s="241"/>
    </row>
    <row r="244" spans="1:11" ht="12.75">
      <c r="A244" s="3"/>
      <c r="B244" s="4"/>
      <c r="E244" s="265"/>
      <c r="F244" s="288"/>
      <c r="G244" s="287"/>
      <c r="H244" s="266"/>
      <c r="I244" s="268"/>
      <c r="K244" s="241"/>
    </row>
    <row r="245" spans="1:11" ht="12.75">
      <c r="A245" s="3"/>
      <c r="B245" s="4"/>
      <c r="E245" s="265"/>
      <c r="F245" s="288"/>
      <c r="G245" s="287"/>
      <c r="H245" s="266"/>
      <c r="I245" s="268"/>
      <c r="K245" s="241"/>
    </row>
    <row r="246" spans="1:11" ht="12.75">
      <c r="A246" s="3"/>
      <c r="B246" s="4"/>
      <c r="E246" s="265"/>
      <c r="F246" s="288"/>
      <c r="G246" s="287"/>
      <c r="H246" s="266"/>
      <c r="I246" s="268"/>
      <c r="K246" s="241"/>
    </row>
    <row r="247" spans="1:11" ht="12.75">
      <c r="A247" s="3"/>
      <c r="B247" s="4"/>
      <c r="E247" s="265"/>
      <c r="F247" s="288"/>
      <c r="G247" s="287"/>
      <c r="H247" s="266"/>
      <c r="I247" s="268"/>
      <c r="K247" s="241"/>
    </row>
    <row r="248" spans="1:11" ht="12.75">
      <c r="A248" s="3"/>
      <c r="B248" s="4"/>
      <c r="E248" s="265"/>
      <c r="F248" s="288"/>
      <c r="G248" s="287"/>
      <c r="H248" s="266"/>
      <c r="I248" s="268"/>
      <c r="K248" s="241"/>
    </row>
    <row r="249" spans="1:11" ht="12.75">
      <c r="A249" s="3"/>
      <c r="B249" s="4"/>
      <c r="E249" s="265"/>
      <c r="F249" s="288"/>
      <c r="G249" s="287"/>
      <c r="H249" s="266"/>
      <c r="I249" s="268"/>
      <c r="K249" s="241"/>
    </row>
    <row r="250" spans="1:11" ht="12.75">
      <c r="A250" s="3"/>
      <c r="B250" s="4"/>
      <c r="E250" s="265"/>
      <c r="F250" s="288"/>
      <c r="G250" s="287"/>
      <c r="H250" s="266"/>
      <c r="I250" s="268"/>
      <c r="K250" s="241"/>
    </row>
    <row r="251" spans="1:11" ht="12.75">
      <c r="A251" s="3"/>
      <c r="B251" s="4"/>
      <c r="E251" s="265"/>
      <c r="F251" s="288"/>
      <c r="G251" s="287"/>
      <c r="H251" s="266"/>
      <c r="I251" s="268"/>
      <c r="K251" s="241"/>
    </row>
    <row r="252" spans="1:11" ht="12.75">
      <c r="A252" s="3"/>
      <c r="B252" s="4"/>
      <c r="E252" s="265"/>
      <c r="F252" s="288"/>
      <c r="G252" s="287"/>
      <c r="H252" s="266"/>
      <c r="I252" s="268"/>
      <c r="K252" s="241"/>
    </row>
    <row r="253" spans="1:11" ht="12.75">
      <c r="A253" s="3"/>
      <c r="B253" s="4"/>
      <c r="E253" s="265"/>
      <c r="F253" s="288"/>
      <c r="G253" s="287"/>
      <c r="H253" s="266"/>
      <c r="I253" s="268"/>
      <c r="K253" s="241"/>
    </row>
    <row r="254" spans="1:11" ht="12.75">
      <c r="A254" s="3"/>
      <c r="B254" s="4"/>
      <c r="E254" s="265"/>
      <c r="F254" s="288"/>
      <c r="G254" s="287"/>
      <c r="H254" s="266"/>
      <c r="I254" s="268"/>
      <c r="K254" s="241"/>
    </row>
    <row r="255" spans="1:11" ht="12.75">
      <c r="A255" s="3"/>
      <c r="B255" s="4"/>
      <c r="E255" s="265"/>
      <c r="F255" s="288"/>
      <c r="G255" s="287"/>
      <c r="H255" s="266"/>
      <c r="I255" s="268"/>
      <c r="K255" s="241"/>
    </row>
    <row r="256" spans="1:11" ht="12.75">
      <c r="A256" s="3"/>
      <c r="B256" s="4"/>
      <c r="E256" s="265"/>
      <c r="F256" s="288"/>
      <c r="G256" s="287"/>
      <c r="H256" s="266"/>
      <c r="I256" s="268"/>
      <c r="K256" s="241"/>
    </row>
    <row r="257" spans="1:11" ht="12.75">
      <c r="A257" s="3"/>
      <c r="B257" s="4"/>
      <c r="E257" s="265"/>
      <c r="F257" s="288"/>
      <c r="G257" s="287"/>
      <c r="H257" s="266"/>
      <c r="I257" s="268"/>
      <c r="K257" s="241"/>
    </row>
    <row r="258" spans="1:11" ht="12.75">
      <c r="A258" s="3"/>
      <c r="B258" s="4"/>
      <c r="E258" s="265"/>
      <c r="F258" s="288"/>
      <c r="G258" s="287"/>
      <c r="H258" s="266"/>
      <c r="I258" s="268"/>
      <c r="K258" s="241"/>
    </row>
    <row r="259" spans="1:11" ht="12.75">
      <c r="A259" s="3"/>
      <c r="B259" s="4"/>
      <c r="E259" s="265"/>
      <c r="F259" s="288"/>
      <c r="G259" s="287"/>
      <c r="H259" s="266"/>
      <c r="I259" s="268"/>
      <c r="K259" s="241"/>
    </row>
    <row r="260" spans="1:11" ht="12.75">
      <c r="A260" s="3"/>
      <c r="B260" s="4"/>
      <c r="E260" s="265"/>
      <c r="F260" s="288"/>
      <c r="G260" s="287"/>
      <c r="H260" s="266"/>
      <c r="I260" s="268"/>
      <c r="K260" s="241"/>
    </row>
    <row r="261" spans="1:11" ht="12.75">
      <c r="A261" s="3"/>
      <c r="B261" s="4"/>
      <c r="E261" s="265"/>
      <c r="F261" s="288"/>
      <c r="G261" s="287"/>
      <c r="H261" s="266"/>
      <c r="I261" s="268"/>
      <c r="K261" s="241"/>
    </row>
    <row r="262" spans="1:11" ht="12.75">
      <c r="A262" s="3"/>
      <c r="B262" s="4"/>
      <c r="E262" s="265"/>
      <c r="F262" s="288"/>
      <c r="G262" s="287"/>
      <c r="H262" s="266"/>
      <c r="I262" s="268"/>
      <c r="K262" s="241"/>
    </row>
    <row r="263" spans="1:11" ht="12.75">
      <c r="A263" s="3"/>
      <c r="B263" s="4"/>
      <c r="E263" s="265"/>
      <c r="F263" s="288"/>
      <c r="G263" s="287"/>
      <c r="H263" s="266"/>
      <c r="I263" s="268"/>
      <c r="K263" s="241"/>
    </row>
    <row r="264" spans="1:11" ht="12.75">
      <c r="A264" s="3"/>
      <c r="B264" s="4"/>
      <c r="E264" s="265"/>
      <c r="F264" s="288"/>
      <c r="G264" s="287"/>
      <c r="H264" s="266"/>
      <c r="I264" s="268"/>
      <c r="K264" s="241"/>
    </row>
    <row r="265" spans="1:11" ht="12.75">
      <c r="A265" s="3"/>
      <c r="B265" s="4"/>
      <c r="E265" s="265"/>
      <c r="F265" s="288"/>
      <c r="G265" s="287"/>
      <c r="H265" s="266"/>
      <c r="I265" s="268"/>
      <c r="K265" s="241"/>
    </row>
    <row r="266" spans="1:11" ht="12.75">
      <c r="A266" s="3"/>
      <c r="B266" s="4"/>
      <c r="E266" s="265"/>
      <c r="F266" s="288"/>
      <c r="G266" s="287"/>
      <c r="H266" s="266"/>
      <c r="I266" s="268"/>
      <c r="K266" s="241"/>
    </row>
    <row r="267" spans="1:11" ht="12.75">
      <c r="A267" s="3"/>
      <c r="B267" s="4"/>
      <c r="E267" s="265"/>
      <c r="F267" s="288"/>
      <c r="G267" s="287"/>
      <c r="H267" s="266"/>
      <c r="I267" s="268"/>
      <c r="K267" s="241"/>
    </row>
    <row r="268" spans="1:11" ht="12.75">
      <c r="A268" s="3"/>
      <c r="B268" s="4"/>
      <c r="E268" s="265"/>
      <c r="F268" s="288"/>
      <c r="G268" s="287"/>
      <c r="H268" s="266"/>
      <c r="I268" s="268"/>
      <c r="K268" s="241"/>
    </row>
    <row r="269" spans="1:11" ht="12.75">
      <c r="A269" s="3"/>
      <c r="B269" s="4"/>
      <c r="E269" s="265"/>
      <c r="F269" s="288"/>
      <c r="G269" s="287"/>
      <c r="H269" s="266"/>
      <c r="I269" s="268"/>
      <c r="K269" s="241"/>
    </row>
    <row r="270" spans="1:11" ht="12.75">
      <c r="A270" s="3"/>
      <c r="B270" s="4"/>
      <c r="E270" s="265"/>
      <c r="F270" s="288"/>
      <c r="G270" s="287"/>
      <c r="H270" s="266"/>
      <c r="I270" s="268"/>
      <c r="K270" s="241"/>
    </row>
    <row r="271" spans="1:11" ht="12.75">
      <c r="A271" s="3"/>
      <c r="B271" s="4"/>
      <c r="E271" s="265"/>
      <c r="F271" s="288"/>
      <c r="G271" s="287"/>
      <c r="H271" s="266"/>
      <c r="I271" s="268"/>
      <c r="K271" s="241"/>
    </row>
    <row r="272" spans="1:11" ht="12.75">
      <c r="A272" s="3"/>
      <c r="B272" s="4"/>
      <c r="E272" s="265"/>
      <c r="F272" s="288"/>
      <c r="G272" s="287"/>
      <c r="H272" s="266"/>
      <c r="I272" s="268"/>
      <c r="K272" s="241"/>
    </row>
    <row r="273" spans="1:11" ht="12.75">
      <c r="A273" s="3"/>
      <c r="B273" s="4"/>
      <c r="E273" s="265"/>
      <c r="F273" s="288"/>
      <c r="G273" s="287"/>
      <c r="H273" s="266"/>
      <c r="I273" s="268"/>
      <c r="K273" s="241"/>
    </row>
    <row r="274" spans="1:11" ht="12.75">
      <c r="A274" s="3"/>
      <c r="B274" s="4"/>
      <c r="E274" s="265"/>
      <c r="F274" s="288"/>
      <c r="G274" s="287"/>
      <c r="H274" s="266"/>
      <c r="I274" s="268"/>
      <c r="K274" s="241"/>
    </row>
    <row r="275" spans="1:11" ht="12.75">
      <c r="A275" s="3"/>
      <c r="B275" s="4"/>
      <c r="E275" s="265"/>
      <c r="F275" s="288"/>
      <c r="G275" s="287"/>
      <c r="H275" s="266"/>
      <c r="I275" s="268"/>
      <c r="K275" s="241"/>
    </row>
    <row r="276" spans="1:11" ht="12.75">
      <c r="A276" s="3"/>
      <c r="B276" s="4"/>
      <c r="E276" s="265"/>
      <c r="F276" s="288"/>
      <c r="G276" s="287"/>
      <c r="H276" s="266"/>
      <c r="I276" s="268"/>
      <c r="K276" s="241"/>
    </row>
    <row r="277" spans="1:11" ht="12.75">
      <c r="A277" s="3"/>
      <c r="B277" s="4"/>
      <c r="E277" s="265"/>
      <c r="F277" s="288"/>
      <c r="G277" s="287"/>
      <c r="H277" s="266"/>
      <c r="I277" s="268"/>
      <c r="K277" s="241"/>
    </row>
    <row r="278" spans="1:11" ht="12.75">
      <c r="A278" s="3"/>
      <c r="B278" s="4"/>
      <c r="E278" s="265"/>
      <c r="F278" s="288"/>
      <c r="G278" s="287"/>
      <c r="H278" s="266"/>
      <c r="I278" s="268"/>
      <c r="K278" s="241"/>
    </row>
    <row r="279" spans="1:11" ht="12.75">
      <c r="A279" s="3"/>
      <c r="B279" s="4"/>
      <c r="E279" s="265"/>
      <c r="F279" s="288"/>
      <c r="G279" s="287"/>
      <c r="H279" s="266"/>
      <c r="I279" s="268"/>
      <c r="K279" s="241"/>
    </row>
    <row r="280" spans="1:11" ht="12.75">
      <c r="A280" s="3"/>
      <c r="B280" s="4"/>
      <c r="E280" s="265"/>
      <c r="F280" s="288"/>
      <c r="G280" s="287"/>
      <c r="H280" s="266"/>
      <c r="I280" s="268"/>
      <c r="K280" s="241"/>
    </row>
    <row r="281" spans="1:11" ht="12.75">
      <c r="A281" s="3"/>
      <c r="B281" s="4"/>
      <c r="E281" s="265"/>
      <c r="F281" s="288"/>
      <c r="G281" s="287"/>
      <c r="H281" s="266"/>
      <c r="I281" s="268"/>
      <c r="K281" s="241"/>
    </row>
    <row r="282" spans="1:11" ht="12.75">
      <c r="A282" s="3"/>
      <c r="B282" s="4"/>
      <c r="E282" s="265"/>
      <c r="F282" s="288"/>
      <c r="G282" s="287"/>
      <c r="H282" s="266"/>
      <c r="I282" s="268"/>
      <c r="K282" s="241"/>
    </row>
    <row r="283" spans="1:11" ht="12.75">
      <c r="A283" s="3"/>
      <c r="B283" s="4"/>
      <c r="E283" s="265"/>
      <c r="F283" s="288"/>
      <c r="G283" s="287"/>
      <c r="H283" s="266"/>
      <c r="I283" s="268"/>
      <c r="K283" s="241"/>
    </row>
    <row r="284" spans="1:11" ht="12.75">
      <c r="A284" s="3"/>
      <c r="B284" s="4"/>
      <c r="E284" s="265"/>
      <c r="F284" s="288"/>
      <c r="G284" s="287"/>
      <c r="H284" s="266"/>
      <c r="I284" s="268"/>
      <c r="K284" s="241"/>
    </row>
    <row r="285" spans="1:11" ht="12.75">
      <c r="A285" s="3"/>
      <c r="B285" s="4"/>
      <c r="E285" s="265"/>
      <c r="F285" s="288"/>
      <c r="G285" s="287"/>
      <c r="H285" s="266"/>
      <c r="I285" s="268"/>
      <c r="K285" s="241"/>
    </row>
    <row r="286" spans="1:11" ht="12.75">
      <c r="A286" s="3"/>
      <c r="B286" s="4"/>
      <c r="E286" s="265"/>
      <c r="F286" s="288"/>
      <c r="G286" s="287"/>
      <c r="H286" s="266"/>
      <c r="I286" s="268"/>
      <c r="K286" s="241"/>
    </row>
    <row r="287" spans="1:11" ht="12.75">
      <c r="A287" s="3"/>
      <c r="B287" s="4"/>
      <c r="E287" s="265"/>
      <c r="F287" s="288"/>
      <c r="G287" s="287"/>
      <c r="H287" s="266"/>
      <c r="I287" s="268"/>
      <c r="K287" s="241"/>
    </row>
    <row r="288" spans="1:11" ht="12.75">
      <c r="A288" s="3"/>
      <c r="B288" s="4"/>
      <c r="E288" s="265"/>
      <c r="F288" s="288"/>
      <c r="G288" s="287"/>
      <c r="H288" s="266"/>
      <c r="I288" s="268"/>
      <c r="K288" s="241"/>
    </row>
    <row r="289" spans="1:11" ht="12.75">
      <c r="A289" s="3"/>
      <c r="B289" s="4"/>
      <c r="E289" s="265"/>
      <c r="F289" s="288"/>
      <c r="G289" s="287"/>
      <c r="H289" s="266"/>
      <c r="I289" s="268"/>
      <c r="K289" s="241"/>
    </row>
    <row r="290" spans="1:11" ht="12.75">
      <c r="A290" s="3"/>
      <c r="B290" s="4"/>
      <c r="E290" s="265"/>
      <c r="F290" s="288"/>
      <c r="G290" s="287"/>
      <c r="H290" s="266"/>
      <c r="I290" s="268"/>
      <c r="K290" s="241"/>
    </row>
    <row r="291" spans="1:11" ht="12.75">
      <c r="A291" s="3"/>
      <c r="B291" s="4"/>
      <c r="E291" s="265"/>
      <c r="F291" s="288"/>
      <c r="G291" s="287"/>
      <c r="H291" s="266"/>
      <c r="I291" s="268"/>
      <c r="K291" s="241"/>
    </row>
    <row r="292" spans="1:11" ht="12.75">
      <c r="A292" s="3"/>
      <c r="B292" s="4"/>
      <c r="E292" s="265"/>
      <c r="F292" s="288"/>
      <c r="G292" s="287"/>
      <c r="H292" s="266"/>
      <c r="I292" s="268"/>
      <c r="K292" s="241"/>
    </row>
    <row r="293" spans="1:11" ht="12.75">
      <c r="A293" s="3"/>
      <c r="B293" s="4"/>
      <c r="E293" s="265"/>
      <c r="F293" s="288"/>
      <c r="G293" s="287"/>
      <c r="H293" s="266"/>
      <c r="I293" s="268"/>
      <c r="K293" s="241"/>
    </row>
    <row r="294" spans="1:11" ht="12.75">
      <c r="A294" s="3"/>
      <c r="B294" s="4"/>
      <c r="E294" s="265"/>
      <c r="F294" s="288"/>
      <c r="G294" s="287"/>
      <c r="H294" s="266"/>
      <c r="I294" s="268"/>
      <c r="K294" s="241"/>
    </row>
    <row r="295" spans="1:11" ht="12.75">
      <c r="A295" s="3"/>
      <c r="B295" s="4"/>
      <c r="E295" s="265"/>
      <c r="F295" s="288"/>
      <c r="G295" s="287"/>
      <c r="H295" s="266"/>
      <c r="I295" s="268"/>
      <c r="K295" s="241"/>
    </row>
    <row r="296" spans="1:11" ht="12.75">
      <c r="A296" s="3"/>
      <c r="B296" s="4"/>
      <c r="E296" s="265"/>
      <c r="F296" s="288"/>
      <c r="G296" s="287"/>
      <c r="H296" s="266"/>
      <c r="I296" s="268"/>
      <c r="K296" s="241"/>
    </row>
    <row r="297" spans="1:11" ht="12.75">
      <c r="A297" s="3"/>
      <c r="B297" s="4"/>
      <c r="E297" s="265"/>
      <c r="F297" s="288"/>
      <c r="G297" s="287"/>
      <c r="H297" s="266"/>
      <c r="I297" s="268"/>
      <c r="K297" s="241"/>
    </row>
    <row r="298" spans="1:11" ht="12.75">
      <c r="A298" s="3"/>
      <c r="B298" s="4"/>
      <c r="E298" s="265"/>
      <c r="F298" s="288"/>
      <c r="G298" s="287"/>
      <c r="H298" s="266"/>
      <c r="I298" s="268"/>
      <c r="K298" s="241"/>
    </row>
    <row r="299" spans="1:11" ht="12.75">
      <c r="A299" s="3"/>
      <c r="B299" s="4"/>
      <c r="E299" s="265"/>
      <c r="F299" s="288"/>
      <c r="G299" s="287"/>
      <c r="H299" s="266"/>
      <c r="I299" s="268"/>
      <c r="K299" s="241"/>
    </row>
    <row r="300" spans="1:11" ht="12.75">
      <c r="A300" s="3"/>
      <c r="B300" s="4"/>
      <c r="E300" s="265"/>
      <c r="F300" s="288"/>
      <c r="G300" s="287"/>
      <c r="H300" s="266"/>
      <c r="I300" s="268"/>
      <c r="K300" s="241"/>
    </row>
    <row r="301" spans="1:11" ht="12.75">
      <c r="A301" s="3"/>
      <c r="B301" s="4"/>
      <c r="E301" s="265"/>
      <c r="F301" s="288"/>
      <c r="G301" s="287"/>
      <c r="H301" s="266"/>
      <c r="I301" s="268"/>
      <c r="K301" s="241"/>
    </row>
    <row r="302" spans="1:11" ht="12.75">
      <c r="A302" s="3"/>
      <c r="B302" s="4"/>
      <c r="E302" s="265"/>
      <c r="F302" s="288"/>
      <c r="G302" s="287"/>
      <c r="H302" s="266"/>
      <c r="I302" s="268"/>
      <c r="K302" s="241"/>
    </row>
    <row r="303" spans="1:11" ht="12.75">
      <c r="A303" s="3"/>
      <c r="B303" s="4"/>
      <c r="E303" s="265"/>
      <c r="F303" s="288"/>
      <c r="G303" s="287"/>
      <c r="H303" s="266"/>
      <c r="I303" s="268"/>
      <c r="K303" s="241"/>
    </row>
    <row r="304" spans="1:11" ht="12.75">
      <c r="A304" s="3"/>
      <c r="B304" s="4"/>
      <c r="E304" s="265"/>
      <c r="F304" s="288"/>
      <c r="G304" s="287"/>
      <c r="H304" s="266"/>
      <c r="I304" s="268"/>
      <c r="K304" s="241"/>
    </row>
    <row r="305" spans="1:11" ht="12.75">
      <c r="A305" s="3"/>
      <c r="B305" s="4"/>
      <c r="E305" s="265"/>
      <c r="F305" s="288"/>
      <c r="G305" s="287"/>
      <c r="H305" s="266"/>
      <c r="I305" s="268"/>
      <c r="K305" s="241"/>
    </row>
    <row r="306" spans="1:11" ht="12.75">
      <c r="A306" s="3"/>
      <c r="B306" s="4"/>
      <c r="E306" s="265"/>
      <c r="F306" s="288"/>
      <c r="G306" s="287"/>
      <c r="H306" s="266"/>
      <c r="I306" s="268"/>
      <c r="K306" s="241"/>
    </row>
    <row r="307" spans="1:11" ht="12.75">
      <c r="A307" s="3"/>
      <c r="B307" s="4"/>
      <c r="E307" s="265"/>
      <c r="F307" s="288"/>
      <c r="G307" s="287"/>
      <c r="H307" s="266"/>
      <c r="I307" s="268"/>
      <c r="K307" s="241"/>
    </row>
    <row r="308" spans="1:11" ht="12.75">
      <c r="A308" s="3"/>
      <c r="B308" s="4"/>
      <c r="E308" s="265"/>
      <c r="F308" s="288"/>
      <c r="G308" s="287"/>
      <c r="H308" s="266"/>
      <c r="I308" s="268"/>
      <c r="K308" s="241"/>
    </row>
    <row r="309" spans="1:11" ht="12.75">
      <c r="A309" s="3"/>
      <c r="B309" s="4"/>
      <c r="E309" s="265"/>
      <c r="F309" s="288"/>
      <c r="G309" s="287"/>
      <c r="H309" s="266"/>
      <c r="I309" s="268"/>
      <c r="K309" s="241"/>
    </row>
    <row r="310" spans="1:11" ht="12.75">
      <c r="A310" s="3"/>
      <c r="B310" s="4"/>
      <c r="E310" s="265"/>
      <c r="F310" s="288"/>
      <c r="G310" s="287"/>
      <c r="H310" s="266"/>
      <c r="I310" s="268"/>
      <c r="K310" s="241"/>
    </row>
    <row r="311" spans="1:11" ht="12.75">
      <c r="A311" s="3"/>
      <c r="B311" s="4"/>
      <c r="E311" s="265"/>
      <c r="F311" s="288"/>
      <c r="G311" s="287"/>
      <c r="H311" s="266"/>
      <c r="I311" s="268"/>
      <c r="K311" s="241"/>
    </row>
    <row r="312" spans="1:11" ht="12.75">
      <c r="A312" s="3"/>
      <c r="B312" s="4"/>
      <c r="E312" s="265"/>
      <c r="F312" s="288"/>
      <c r="G312" s="287"/>
      <c r="H312" s="266"/>
      <c r="I312" s="268"/>
      <c r="K312" s="241"/>
    </row>
    <row r="313" spans="1:11" ht="12.75">
      <c r="A313" s="3"/>
      <c r="B313" s="4"/>
      <c r="E313" s="265"/>
      <c r="F313" s="288"/>
      <c r="G313" s="287"/>
      <c r="H313" s="266"/>
      <c r="I313" s="268"/>
      <c r="K313" s="241"/>
    </row>
    <row r="314" spans="1:11" ht="12.75">
      <c r="A314" s="3"/>
      <c r="B314" s="4"/>
      <c r="E314" s="265"/>
      <c r="F314" s="288"/>
      <c r="G314" s="287"/>
      <c r="H314" s="266"/>
      <c r="I314" s="268"/>
      <c r="K314" s="241"/>
    </row>
    <row r="315" spans="1:11" ht="12.75">
      <c r="A315" s="3"/>
      <c r="B315" s="4"/>
      <c r="E315" s="265"/>
      <c r="F315" s="288"/>
      <c r="G315" s="287"/>
      <c r="H315" s="266"/>
      <c r="I315" s="268"/>
      <c r="K315" s="241"/>
    </row>
    <row r="316" spans="1:11" ht="12.75">
      <c r="A316" s="3"/>
      <c r="B316" s="4"/>
      <c r="E316" s="265"/>
      <c r="F316" s="288"/>
      <c r="G316" s="287"/>
      <c r="H316" s="266"/>
      <c r="I316" s="268"/>
      <c r="K316" s="241"/>
    </row>
    <row r="317" spans="1:11" ht="12.75">
      <c r="A317" s="3"/>
      <c r="B317" s="4"/>
      <c r="E317" s="265"/>
      <c r="F317" s="288"/>
      <c r="G317" s="287"/>
      <c r="H317" s="266"/>
      <c r="I317" s="268"/>
      <c r="K317" s="241"/>
    </row>
    <row r="318" spans="1:11" ht="12.75">
      <c r="A318" s="3"/>
      <c r="B318" s="4"/>
      <c r="E318" s="265"/>
      <c r="F318" s="288"/>
      <c r="G318" s="287"/>
      <c r="H318" s="266"/>
      <c r="I318" s="268"/>
      <c r="K318" s="241"/>
    </row>
    <row r="319" spans="1:11" ht="12.75">
      <c r="A319" s="3"/>
      <c r="B319" s="4"/>
      <c r="E319" s="265"/>
      <c r="F319" s="288"/>
      <c r="G319" s="287"/>
      <c r="H319" s="266"/>
      <c r="I319" s="268"/>
      <c r="K319" s="241"/>
    </row>
    <row r="320" spans="1:11" ht="12.75">
      <c r="A320" s="3"/>
      <c r="B320" s="4"/>
      <c r="E320" s="265"/>
      <c r="F320" s="288"/>
      <c r="G320" s="287"/>
      <c r="H320" s="266"/>
      <c r="I320" s="268"/>
      <c r="K320" s="241"/>
    </row>
    <row r="321" spans="1:11" ht="12.75">
      <c r="A321" s="3"/>
      <c r="B321" s="4"/>
      <c r="E321" s="265"/>
      <c r="F321" s="288"/>
      <c r="G321" s="287"/>
      <c r="H321" s="266"/>
      <c r="I321" s="268"/>
      <c r="K321" s="241"/>
    </row>
    <row r="322" spans="1:11" ht="12.75">
      <c r="A322" s="3"/>
      <c r="B322" s="4"/>
      <c r="E322" s="265"/>
      <c r="F322" s="288"/>
      <c r="G322" s="287"/>
      <c r="H322" s="266"/>
      <c r="I322" s="268"/>
      <c r="K322" s="241"/>
    </row>
    <row r="323" spans="1:11" ht="12.75">
      <c r="A323" s="3"/>
      <c r="B323" s="4"/>
      <c r="E323" s="265"/>
      <c r="F323" s="288"/>
      <c r="G323" s="287"/>
      <c r="H323" s="266"/>
      <c r="I323" s="268"/>
      <c r="K323" s="241"/>
    </row>
    <row r="324" spans="1:11" ht="12.75">
      <c r="A324" s="3"/>
      <c r="B324" s="4"/>
      <c r="E324" s="265"/>
      <c r="F324" s="288"/>
      <c r="G324" s="287"/>
      <c r="H324" s="266"/>
      <c r="I324" s="268"/>
      <c r="K324" s="241"/>
    </row>
    <row r="325" spans="1:11" ht="12.75">
      <c r="A325" s="3"/>
      <c r="B325" s="4"/>
      <c r="E325" s="265"/>
      <c r="F325" s="288"/>
      <c r="G325" s="287"/>
      <c r="H325" s="266"/>
      <c r="I325" s="268"/>
      <c r="K325" s="241"/>
    </row>
    <row r="326" spans="1:11" ht="12.75">
      <c r="A326" s="3"/>
      <c r="B326" s="4"/>
      <c r="E326" s="265"/>
      <c r="F326" s="288"/>
      <c r="G326" s="287"/>
      <c r="H326" s="266"/>
      <c r="I326" s="268"/>
      <c r="K326" s="241"/>
    </row>
    <row r="327" spans="1:11" ht="12.75">
      <c r="A327" s="3"/>
      <c r="B327" s="4"/>
      <c r="E327" s="265"/>
      <c r="F327" s="288"/>
      <c r="G327" s="287"/>
      <c r="H327" s="266"/>
      <c r="I327" s="268"/>
      <c r="K327" s="241"/>
    </row>
    <row r="328" spans="1:11" ht="12.75">
      <c r="A328" s="3"/>
      <c r="B328" s="4"/>
      <c r="E328" s="265"/>
      <c r="F328" s="288"/>
      <c r="G328" s="287"/>
      <c r="H328" s="266"/>
      <c r="I328" s="268"/>
      <c r="K328" s="241"/>
    </row>
    <row r="329" spans="1:11" ht="12.75">
      <c r="A329" s="3"/>
      <c r="B329" s="4"/>
      <c r="E329" s="265"/>
      <c r="F329" s="288"/>
      <c r="G329" s="287"/>
      <c r="H329" s="266"/>
      <c r="I329" s="268"/>
      <c r="K329" s="241"/>
    </row>
    <row r="330" spans="1:11" ht="12.75">
      <c r="A330" s="3"/>
      <c r="B330" s="4"/>
      <c r="E330" s="265"/>
      <c r="F330" s="288"/>
      <c r="G330" s="287"/>
      <c r="H330" s="266"/>
      <c r="I330" s="268"/>
      <c r="K330" s="241"/>
    </row>
    <row r="331" spans="1:11" ht="12.75">
      <c r="A331" s="3"/>
      <c r="B331" s="4"/>
      <c r="E331" s="265"/>
      <c r="F331" s="288"/>
      <c r="G331" s="287"/>
      <c r="H331" s="266"/>
      <c r="I331" s="268"/>
      <c r="K331" s="241"/>
    </row>
    <row r="332" spans="1:11" ht="12.75">
      <c r="A332" s="3"/>
      <c r="B332" s="4"/>
      <c r="E332" s="265"/>
      <c r="F332" s="288"/>
      <c r="G332" s="287"/>
      <c r="H332" s="266"/>
      <c r="I332" s="268"/>
      <c r="K332" s="241"/>
    </row>
    <row r="333" spans="1:11" ht="12.75">
      <c r="A333" s="3"/>
      <c r="B333" s="4"/>
      <c r="E333" s="265"/>
      <c r="F333" s="288"/>
      <c r="G333" s="287"/>
      <c r="H333" s="266"/>
      <c r="I333" s="268"/>
      <c r="K333" s="241"/>
    </row>
    <row r="334" spans="1:11" ht="12.75">
      <c r="A334" s="3"/>
      <c r="B334" s="4"/>
      <c r="E334" s="265"/>
      <c r="F334" s="288"/>
      <c r="G334" s="287"/>
      <c r="H334" s="266"/>
      <c r="I334" s="268"/>
      <c r="K334" s="241"/>
    </row>
    <row r="335" spans="1:11" ht="12.75">
      <c r="A335" s="3"/>
      <c r="B335" s="4"/>
      <c r="E335" s="265"/>
      <c r="F335" s="288"/>
      <c r="G335" s="287"/>
      <c r="H335" s="266"/>
      <c r="I335" s="268"/>
      <c r="K335" s="241"/>
    </row>
    <row r="336" spans="1:11" ht="12.75">
      <c r="A336" s="3"/>
      <c r="B336" s="4"/>
      <c r="E336" s="265"/>
      <c r="F336" s="288"/>
      <c r="G336" s="287"/>
      <c r="H336" s="266"/>
      <c r="I336" s="268"/>
      <c r="K336" s="241"/>
    </row>
    <row r="337" spans="1:11" ht="12.75">
      <c r="A337" s="3"/>
      <c r="B337" s="4"/>
      <c r="E337" s="265"/>
      <c r="F337" s="288"/>
      <c r="G337" s="287"/>
      <c r="H337" s="266"/>
      <c r="I337" s="268"/>
      <c r="K337" s="241"/>
    </row>
    <row r="338" spans="1:11" ht="12.75">
      <c r="A338" s="3"/>
      <c r="B338" s="4"/>
      <c r="E338" s="265"/>
      <c r="F338" s="288"/>
      <c r="G338" s="287"/>
      <c r="H338" s="266"/>
      <c r="I338" s="268"/>
      <c r="K338" s="241"/>
    </row>
    <row r="339" spans="1:11" ht="12.75">
      <c r="A339" s="3"/>
      <c r="B339" s="4"/>
      <c r="E339" s="265"/>
      <c r="F339" s="288"/>
      <c r="G339" s="287"/>
      <c r="H339" s="266"/>
      <c r="I339" s="268"/>
      <c r="K339" s="241"/>
    </row>
    <row r="340" spans="1:11" ht="12.75">
      <c r="A340" s="3"/>
      <c r="B340" s="4"/>
      <c r="E340" s="265"/>
      <c r="F340" s="288"/>
      <c r="G340" s="287"/>
      <c r="H340" s="266"/>
      <c r="I340" s="268"/>
      <c r="K340" s="241"/>
    </row>
    <row r="341" spans="1:11" ht="12.75">
      <c r="A341" s="3"/>
      <c r="B341" s="4"/>
      <c r="E341" s="265"/>
      <c r="F341" s="288"/>
      <c r="G341" s="287"/>
      <c r="H341" s="266"/>
      <c r="I341" s="268"/>
      <c r="K341" s="241"/>
    </row>
    <row r="342" spans="1:11" ht="12.75">
      <c r="A342" s="3"/>
      <c r="B342" s="4"/>
      <c r="E342" s="265"/>
      <c r="F342" s="288"/>
      <c r="G342" s="287"/>
      <c r="H342" s="266"/>
      <c r="I342" s="268"/>
      <c r="K342" s="241"/>
    </row>
    <row r="343" spans="1:11" ht="12.75">
      <c r="A343" s="3"/>
      <c r="B343" s="4"/>
      <c r="E343" s="265"/>
      <c r="F343" s="288"/>
      <c r="G343" s="287"/>
      <c r="H343" s="266"/>
      <c r="I343" s="268"/>
      <c r="K343" s="241"/>
    </row>
    <row r="344" spans="1:11" ht="12.75">
      <c r="A344" s="3"/>
      <c r="B344" s="4"/>
      <c r="E344" s="265"/>
      <c r="F344" s="288"/>
      <c r="G344" s="287"/>
      <c r="H344" s="266"/>
      <c r="I344" s="268"/>
      <c r="K344" s="241"/>
    </row>
    <row r="345" spans="1:11" ht="12.75">
      <c r="A345" s="3"/>
      <c r="B345" s="4"/>
      <c r="E345" s="265"/>
      <c r="F345" s="288"/>
      <c r="G345" s="287"/>
      <c r="H345" s="266"/>
      <c r="I345" s="268"/>
      <c r="K345" s="241"/>
    </row>
    <row r="346" spans="1:11" ht="12.75">
      <c r="A346" s="3"/>
      <c r="B346" s="4"/>
      <c r="E346" s="265"/>
      <c r="F346" s="288"/>
      <c r="G346" s="287"/>
      <c r="H346" s="266"/>
      <c r="I346" s="268"/>
      <c r="K346" s="241"/>
    </row>
    <row r="347" spans="1:11" ht="12.75">
      <c r="A347" s="3"/>
      <c r="B347" s="4"/>
      <c r="E347" s="265"/>
      <c r="F347" s="288"/>
      <c r="G347" s="287"/>
      <c r="H347" s="266"/>
      <c r="I347" s="268"/>
      <c r="K347" s="241"/>
    </row>
    <row r="348" spans="1:11" ht="12.75">
      <c r="A348" s="3"/>
      <c r="B348" s="4"/>
      <c r="E348" s="265"/>
      <c r="F348" s="288"/>
      <c r="G348" s="287"/>
      <c r="H348" s="266"/>
      <c r="I348" s="268"/>
      <c r="K348" s="241"/>
    </row>
    <row r="349" spans="1:11" ht="12.75">
      <c r="A349" s="3"/>
      <c r="B349" s="4"/>
      <c r="E349" s="265"/>
      <c r="F349" s="288"/>
      <c r="G349" s="287"/>
      <c r="H349" s="266"/>
      <c r="I349" s="268"/>
      <c r="K349" s="241"/>
    </row>
    <row r="350" spans="1:11" ht="12.75">
      <c r="A350" s="3"/>
      <c r="B350" s="4"/>
      <c r="E350" s="265"/>
      <c r="F350" s="288"/>
      <c r="G350" s="287"/>
      <c r="H350" s="266"/>
      <c r="I350" s="268"/>
      <c r="K350" s="241"/>
    </row>
    <row r="351" spans="1:11" ht="12.75">
      <c r="A351" s="3"/>
      <c r="B351" s="4"/>
      <c r="E351" s="265"/>
      <c r="F351" s="288"/>
      <c r="G351" s="287"/>
      <c r="H351" s="266"/>
      <c r="I351" s="268"/>
      <c r="K351" s="241"/>
    </row>
    <row r="352" spans="1:11" ht="12.75">
      <c r="A352" s="3"/>
      <c r="B352" s="4"/>
      <c r="E352" s="265"/>
      <c r="F352" s="288"/>
      <c r="G352" s="287"/>
      <c r="H352" s="266"/>
      <c r="I352" s="268"/>
      <c r="K352" s="241"/>
    </row>
    <row r="353" spans="1:11" ht="12.75">
      <c r="A353" s="3"/>
      <c r="B353" s="4"/>
      <c r="E353" s="265"/>
      <c r="F353" s="288"/>
      <c r="G353" s="287"/>
      <c r="H353" s="266"/>
      <c r="I353" s="268"/>
      <c r="K353" s="241"/>
    </row>
    <row r="354" spans="1:11" ht="12.75">
      <c r="A354" s="3"/>
      <c r="B354" s="4"/>
      <c r="E354" s="265"/>
      <c r="F354" s="288"/>
      <c r="G354" s="287"/>
      <c r="H354" s="266"/>
      <c r="I354" s="268"/>
      <c r="K354" s="241"/>
    </row>
    <row r="355" spans="1:11" ht="12.75">
      <c r="A355" s="3"/>
      <c r="B355" s="4"/>
      <c r="E355" s="265"/>
      <c r="F355" s="288"/>
      <c r="G355" s="287"/>
      <c r="H355" s="266"/>
      <c r="I355" s="268"/>
      <c r="K355" s="241"/>
    </row>
    <row r="356" spans="1:11" ht="12.75">
      <c r="A356" s="3"/>
      <c r="B356" s="4"/>
      <c r="E356" s="265"/>
      <c r="F356" s="288"/>
      <c r="G356" s="287"/>
      <c r="H356" s="266"/>
      <c r="I356" s="268"/>
      <c r="K356" s="241"/>
    </row>
    <row r="357" spans="1:11" ht="12.75">
      <c r="A357" s="3"/>
      <c r="B357" s="4"/>
      <c r="E357" s="265"/>
      <c r="F357" s="288"/>
      <c r="G357" s="287"/>
      <c r="H357" s="266"/>
      <c r="I357" s="268"/>
      <c r="K357" s="241"/>
    </row>
    <row r="358" spans="1:11" ht="12.75">
      <c r="A358" s="3"/>
      <c r="B358" s="4"/>
      <c r="E358" s="265"/>
      <c r="F358" s="288"/>
      <c r="G358" s="287"/>
      <c r="H358" s="266"/>
      <c r="I358" s="268"/>
      <c r="K358" s="241"/>
    </row>
    <row r="359" spans="1:11" ht="12.75">
      <c r="A359" s="3"/>
      <c r="B359" s="4"/>
      <c r="E359" s="265"/>
      <c r="F359" s="288"/>
      <c r="G359" s="287"/>
      <c r="H359" s="266"/>
      <c r="I359" s="268"/>
      <c r="K359" s="241"/>
    </row>
    <row r="360" spans="1:11" ht="12.75">
      <c r="A360" s="3"/>
      <c r="B360" s="4"/>
      <c r="E360" s="265"/>
      <c r="F360" s="288"/>
      <c r="G360" s="287"/>
      <c r="H360" s="266"/>
      <c r="I360" s="268"/>
      <c r="K360" s="241"/>
    </row>
    <row r="361" spans="1:11" ht="12.75">
      <c r="A361" s="3"/>
      <c r="B361" s="4"/>
      <c r="E361" s="265"/>
      <c r="F361" s="288"/>
      <c r="G361" s="287"/>
      <c r="H361" s="266"/>
      <c r="I361" s="268"/>
      <c r="K361" s="241"/>
    </row>
    <row r="362" spans="1:11" ht="12.75">
      <c r="A362" s="3"/>
      <c r="B362" s="4"/>
      <c r="E362" s="265"/>
      <c r="F362" s="288"/>
      <c r="G362" s="287"/>
      <c r="H362" s="266"/>
      <c r="I362" s="268"/>
      <c r="K362" s="241"/>
    </row>
    <row r="363" spans="1:11" ht="12.75">
      <c r="A363" s="3"/>
      <c r="B363" s="4"/>
      <c r="E363" s="265"/>
      <c r="F363" s="288"/>
      <c r="G363" s="287"/>
      <c r="H363" s="266"/>
      <c r="I363" s="268"/>
      <c r="K363" s="241"/>
    </row>
    <row r="364" spans="1:11" ht="12.75">
      <c r="A364" s="3"/>
      <c r="B364" s="4"/>
      <c r="E364" s="265"/>
      <c r="F364" s="288"/>
      <c r="G364" s="287"/>
      <c r="H364" s="266"/>
      <c r="I364" s="268"/>
      <c r="K364" s="241"/>
    </row>
    <row r="365" spans="1:11" ht="12.75">
      <c r="A365" s="3"/>
      <c r="B365" s="4"/>
      <c r="E365" s="265"/>
      <c r="F365" s="288"/>
      <c r="G365" s="287"/>
      <c r="H365" s="266"/>
      <c r="I365" s="268"/>
      <c r="K365" s="241"/>
    </row>
    <row r="366" spans="1:11" ht="12.75">
      <c r="A366" s="3"/>
      <c r="B366" s="4"/>
      <c r="E366" s="265"/>
      <c r="F366" s="288"/>
      <c r="G366" s="287"/>
      <c r="H366" s="266"/>
      <c r="I366" s="268"/>
      <c r="K366" s="241"/>
    </row>
    <row r="367" spans="1:11" ht="12.75">
      <c r="A367" s="3"/>
      <c r="B367" s="4"/>
      <c r="E367" s="265"/>
      <c r="F367" s="288"/>
      <c r="G367" s="287"/>
      <c r="H367" s="266"/>
      <c r="I367" s="268"/>
      <c r="K367" s="241"/>
    </row>
    <row r="368" spans="1:11" ht="12.75">
      <c r="A368" s="3"/>
      <c r="B368" s="4"/>
      <c r="E368" s="265"/>
      <c r="F368" s="288"/>
      <c r="G368" s="287"/>
      <c r="H368" s="266"/>
      <c r="I368" s="268"/>
      <c r="K368" s="241"/>
    </row>
    <row r="369" spans="1:11" ht="12.75">
      <c r="A369" s="3"/>
      <c r="B369" s="4"/>
      <c r="E369" s="265"/>
      <c r="F369" s="288"/>
      <c r="G369" s="287"/>
      <c r="H369" s="266"/>
      <c r="I369" s="268"/>
      <c r="K369" s="241"/>
    </row>
    <row r="370" spans="1:11" ht="12.75">
      <c r="A370" s="3"/>
      <c r="B370" s="4"/>
      <c r="E370" s="265"/>
      <c r="F370" s="288"/>
      <c r="G370" s="287"/>
      <c r="H370" s="266"/>
      <c r="I370" s="268"/>
      <c r="K370" s="241"/>
    </row>
    <row r="371" spans="1:11" ht="12.75">
      <c r="A371" s="3"/>
      <c r="B371" s="4"/>
      <c r="E371" s="265"/>
      <c r="F371" s="288"/>
      <c r="G371" s="287"/>
      <c r="H371" s="266"/>
      <c r="I371" s="268"/>
      <c r="K371" s="241"/>
    </row>
    <row r="372" spans="1:11" ht="12.75">
      <c r="A372" s="3"/>
      <c r="B372" s="4"/>
      <c r="E372" s="265"/>
      <c r="F372" s="288"/>
      <c r="G372" s="287"/>
      <c r="H372" s="266"/>
      <c r="I372" s="268"/>
      <c r="K372" s="241"/>
    </row>
    <row r="373" spans="1:11" ht="12.75">
      <c r="A373" s="3"/>
      <c r="B373" s="4"/>
      <c r="E373" s="265"/>
      <c r="F373" s="288"/>
      <c r="G373" s="287"/>
      <c r="H373" s="266"/>
      <c r="I373" s="268"/>
      <c r="K373" s="241"/>
    </row>
    <row r="374" spans="1:11" ht="12.75">
      <c r="A374" s="3"/>
      <c r="B374" s="4"/>
      <c r="E374" s="265"/>
      <c r="F374" s="288"/>
      <c r="G374" s="287"/>
      <c r="H374" s="266"/>
      <c r="I374" s="268"/>
      <c r="K374" s="241"/>
    </row>
    <row r="375" spans="1:11" ht="12.75">
      <c r="A375" s="3"/>
      <c r="B375" s="4"/>
      <c r="E375" s="265"/>
      <c r="F375" s="288"/>
      <c r="G375" s="287"/>
      <c r="H375" s="266"/>
      <c r="I375" s="268"/>
      <c r="K375" s="241"/>
    </row>
    <row r="376" spans="1:11" ht="12.75">
      <c r="A376" s="3"/>
      <c r="B376" s="4"/>
      <c r="E376" s="265"/>
      <c r="F376" s="288"/>
      <c r="G376" s="287"/>
      <c r="H376" s="266"/>
      <c r="I376" s="268"/>
      <c r="K376" s="241"/>
    </row>
    <row r="377" spans="1:11" ht="12.75">
      <c r="A377" s="3"/>
      <c r="B377" s="4"/>
      <c r="E377" s="265"/>
      <c r="F377" s="288"/>
      <c r="G377" s="287"/>
      <c r="H377" s="266"/>
      <c r="I377" s="268"/>
      <c r="K377" s="241"/>
    </row>
    <row r="378" spans="1:11" ht="12.75">
      <c r="A378" s="3"/>
      <c r="B378" s="4"/>
      <c r="E378" s="265"/>
      <c r="F378" s="288"/>
      <c r="G378" s="287"/>
      <c r="H378" s="266"/>
      <c r="I378" s="268"/>
      <c r="K378" s="241"/>
    </row>
    <row r="379" spans="1:11" ht="12.75">
      <c r="A379" s="3"/>
      <c r="B379" s="4"/>
      <c r="E379" s="265"/>
      <c r="F379" s="288"/>
      <c r="G379" s="287"/>
      <c r="H379" s="266"/>
      <c r="I379" s="268"/>
      <c r="K379" s="241"/>
    </row>
    <row r="380" spans="1:11" ht="12.75">
      <c r="A380" s="3"/>
      <c r="B380" s="4"/>
      <c r="E380" s="265"/>
      <c r="F380" s="288"/>
      <c r="G380" s="287"/>
      <c r="H380" s="266"/>
      <c r="I380" s="268"/>
      <c r="K380" s="241"/>
    </row>
    <row r="381" spans="1:11" ht="12.75">
      <c r="A381" s="3"/>
      <c r="B381" s="4"/>
      <c r="E381" s="265"/>
      <c r="F381" s="288"/>
      <c r="G381" s="287"/>
      <c r="H381" s="266"/>
      <c r="I381" s="268"/>
      <c r="K381" s="241"/>
    </row>
    <row r="382" spans="1:11" ht="12.75">
      <c r="A382" s="3"/>
      <c r="B382" s="4"/>
      <c r="E382" s="265"/>
      <c r="F382" s="288"/>
      <c r="G382" s="287"/>
      <c r="H382" s="266"/>
      <c r="I382" s="268"/>
      <c r="K382" s="241"/>
    </row>
    <row r="383" spans="1:11" ht="12.75">
      <c r="A383" s="3"/>
      <c r="B383" s="4"/>
      <c r="E383" s="265"/>
      <c r="F383" s="288"/>
      <c r="G383" s="287"/>
      <c r="H383" s="266"/>
      <c r="I383" s="268"/>
      <c r="K383" s="241"/>
    </row>
    <row r="384" spans="1:11" ht="12.75">
      <c r="A384" s="3"/>
      <c r="B384" s="4"/>
      <c r="E384" s="265"/>
      <c r="F384" s="288"/>
      <c r="G384" s="287"/>
      <c r="H384" s="266"/>
      <c r="I384" s="268"/>
      <c r="K384" s="241"/>
    </row>
    <row r="385" spans="1:11" ht="12.75">
      <c r="A385" s="3"/>
      <c r="B385" s="4"/>
      <c r="E385" s="265"/>
      <c r="F385" s="288"/>
      <c r="G385" s="287"/>
      <c r="H385" s="266"/>
      <c r="I385" s="268"/>
      <c r="K385" s="241"/>
    </row>
    <row r="386" spans="1:11" ht="12.75">
      <c r="A386" s="3"/>
      <c r="B386" s="4"/>
      <c r="E386" s="265"/>
      <c r="F386" s="288"/>
      <c r="G386" s="287"/>
      <c r="H386" s="266"/>
      <c r="I386" s="268"/>
      <c r="K386" s="241"/>
    </row>
    <row r="387" spans="1:11" ht="12.75">
      <c r="A387" s="3"/>
      <c r="B387" s="4"/>
      <c r="E387" s="265"/>
      <c r="F387" s="288"/>
      <c r="G387" s="287"/>
      <c r="H387" s="266"/>
      <c r="I387" s="268"/>
      <c r="K387" s="241"/>
    </row>
    <row r="388" spans="1:11" ht="12.75">
      <c r="A388" s="3"/>
      <c r="B388" s="4"/>
      <c r="E388" s="265"/>
      <c r="F388" s="288"/>
      <c r="G388" s="287"/>
      <c r="H388" s="266"/>
      <c r="I388" s="268"/>
      <c r="K388" s="241"/>
    </row>
    <row r="389" spans="1:11" ht="12.75">
      <c r="A389" s="3"/>
      <c r="B389" s="4"/>
      <c r="E389" s="265"/>
      <c r="F389" s="288"/>
      <c r="G389" s="287"/>
      <c r="H389" s="266"/>
      <c r="I389" s="268"/>
      <c r="K389" s="241"/>
    </row>
    <row r="390" spans="1:11" ht="12.75">
      <c r="A390" s="3"/>
      <c r="B390" s="4"/>
      <c r="E390" s="265"/>
      <c r="F390" s="288"/>
      <c r="G390" s="287"/>
      <c r="H390" s="266"/>
      <c r="I390" s="268"/>
      <c r="K390" s="241"/>
    </row>
    <row r="391" spans="1:11" ht="12.75">
      <c r="A391" s="3"/>
      <c r="B391" s="4"/>
      <c r="E391" s="265"/>
      <c r="F391" s="288"/>
      <c r="G391" s="287"/>
      <c r="H391" s="266"/>
      <c r="I391" s="268"/>
      <c r="K391" s="241"/>
    </row>
    <row r="392" spans="1:11" ht="12.75">
      <c r="A392" s="3"/>
      <c r="B392" s="4"/>
      <c r="E392" s="265"/>
      <c r="F392" s="288"/>
      <c r="G392" s="287"/>
      <c r="H392" s="266"/>
      <c r="I392" s="268"/>
      <c r="K392" s="241"/>
    </row>
    <row r="393" spans="1:11" ht="12.75">
      <c r="A393" s="3"/>
      <c r="B393" s="4"/>
      <c r="E393" s="265"/>
      <c r="F393" s="288"/>
      <c r="G393" s="287"/>
      <c r="H393" s="266"/>
      <c r="I393" s="268"/>
      <c r="K393" s="241"/>
    </row>
    <row r="394" spans="1:11" ht="12.75">
      <c r="A394" s="3"/>
      <c r="B394" s="4"/>
      <c r="E394" s="265"/>
      <c r="F394" s="288"/>
      <c r="G394" s="287"/>
      <c r="H394" s="266"/>
      <c r="I394" s="268"/>
      <c r="K394" s="241"/>
    </row>
    <row r="395" spans="1:11" ht="12.75">
      <c r="A395" s="3"/>
      <c r="B395" s="4"/>
      <c r="E395" s="265"/>
      <c r="F395" s="288"/>
      <c r="G395" s="287"/>
      <c r="H395" s="266"/>
      <c r="I395" s="268"/>
      <c r="K395" s="241"/>
    </row>
    <row r="396" spans="1:11" ht="12.75">
      <c r="A396" s="3"/>
      <c r="B396" s="4"/>
      <c r="E396" s="265"/>
      <c r="F396" s="288"/>
      <c r="G396" s="287"/>
      <c r="H396" s="266"/>
      <c r="I396" s="268"/>
      <c r="K396" s="241"/>
    </row>
    <row r="397" spans="1:11" ht="12.75">
      <c r="A397" s="3"/>
      <c r="B397" s="4"/>
      <c r="E397" s="265"/>
      <c r="F397" s="288"/>
      <c r="G397" s="287"/>
      <c r="H397" s="266"/>
      <c r="I397" s="268"/>
      <c r="K397" s="241"/>
    </row>
    <row r="398" spans="1:11" ht="12.75">
      <c r="A398" s="3"/>
      <c r="B398" s="4"/>
      <c r="E398" s="265"/>
      <c r="F398" s="288"/>
      <c r="G398" s="287"/>
      <c r="H398" s="266"/>
      <c r="I398" s="268"/>
      <c r="K398" s="241"/>
    </row>
    <row r="399" spans="1:11" ht="12.75">
      <c r="A399" s="3"/>
      <c r="B399" s="4"/>
      <c r="E399" s="265"/>
      <c r="F399" s="288"/>
      <c r="G399" s="287"/>
      <c r="H399" s="266"/>
      <c r="I399" s="268"/>
      <c r="K399" s="241"/>
    </row>
    <row r="400" spans="1:11" ht="12.75">
      <c r="A400" s="3"/>
      <c r="B400" s="4"/>
      <c r="E400" s="265"/>
      <c r="F400" s="288"/>
      <c r="G400" s="287"/>
      <c r="H400" s="266"/>
      <c r="I400" s="268"/>
      <c r="K400" s="241"/>
    </row>
    <row r="401" spans="1:11" ht="12.75">
      <c r="A401" s="3"/>
      <c r="B401" s="4"/>
      <c r="E401" s="265"/>
      <c r="F401" s="288"/>
      <c r="G401" s="287"/>
      <c r="H401" s="266"/>
      <c r="I401" s="268"/>
      <c r="K401" s="241"/>
    </row>
    <row r="402" spans="1:11" ht="12.75">
      <c r="A402" s="3"/>
      <c r="B402" s="4"/>
      <c r="E402" s="265"/>
      <c r="F402" s="288"/>
      <c r="G402" s="287"/>
      <c r="H402" s="266"/>
      <c r="I402" s="268"/>
      <c r="K402" s="241"/>
    </row>
    <row r="403" spans="1:11" ht="12.75">
      <c r="A403" s="3"/>
      <c r="B403" s="4"/>
      <c r="E403" s="265"/>
      <c r="F403" s="288"/>
      <c r="G403" s="287"/>
      <c r="H403" s="266"/>
      <c r="I403" s="268"/>
      <c r="K403" s="241"/>
    </row>
    <row r="404" spans="1:11" ht="12.75">
      <c r="A404" s="3"/>
      <c r="B404" s="4"/>
      <c r="E404" s="265"/>
      <c r="F404" s="288"/>
      <c r="G404" s="287"/>
      <c r="H404" s="266"/>
      <c r="I404" s="268"/>
      <c r="K404" s="241"/>
    </row>
    <row r="405" spans="1:11" ht="12.75">
      <c r="A405" s="3"/>
      <c r="B405" s="4"/>
      <c r="E405" s="265"/>
      <c r="F405" s="288"/>
      <c r="G405" s="287"/>
      <c r="H405" s="266"/>
      <c r="I405" s="268"/>
      <c r="K405" s="241"/>
    </row>
    <row r="406" spans="1:11" ht="12.75">
      <c r="A406" s="3"/>
      <c r="B406" s="4"/>
      <c r="E406" s="265"/>
      <c r="F406" s="288"/>
      <c r="G406" s="287"/>
      <c r="H406" s="266"/>
      <c r="I406" s="268"/>
      <c r="K406" s="241"/>
    </row>
    <row r="407" spans="1:11" ht="12.75">
      <c r="A407" s="3"/>
      <c r="B407" s="4"/>
      <c r="E407" s="265"/>
      <c r="F407" s="288"/>
      <c r="G407" s="287"/>
      <c r="H407" s="266"/>
      <c r="I407" s="268"/>
      <c r="K407" s="241"/>
    </row>
    <row r="408" spans="1:11" ht="12.75">
      <c r="A408" s="3"/>
      <c r="B408" s="4"/>
      <c r="E408" s="265"/>
      <c r="F408" s="288"/>
      <c r="G408" s="287"/>
      <c r="H408" s="266"/>
      <c r="I408" s="268"/>
      <c r="K408" s="241"/>
    </row>
    <row r="409" spans="1:11" ht="12.75">
      <c r="A409" s="3"/>
      <c r="B409" s="4"/>
      <c r="E409" s="265"/>
      <c r="F409" s="288"/>
      <c r="G409" s="287"/>
      <c r="H409" s="266"/>
      <c r="I409" s="268"/>
      <c r="K409" s="241"/>
    </row>
    <row r="410" spans="1:11" ht="12.75">
      <c r="A410" s="3"/>
      <c r="B410" s="4"/>
      <c r="E410" s="265"/>
      <c r="F410" s="288"/>
      <c r="G410" s="287"/>
      <c r="H410" s="266"/>
      <c r="I410" s="268"/>
      <c r="K410" s="241"/>
    </row>
    <row r="411" spans="1:11" ht="12.75">
      <c r="A411" s="3"/>
      <c r="B411" s="4"/>
      <c r="E411" s="265"/>
      <c r="F411" s="288"/>
      <c r="G411" s="287"/>
      <c r="H411" s="266"/>
      <c r="I411" s="268"/>
      <c r="K411" s="241"/>
    </row>
    <row r="412" spans="1:11" ht="12.75">
      <c r="A412" s="3"/>
      <c r="B412" s="4"/>
      <c r="E412" s="265"/>
      <c r="F412" s="288"/>
      <c r="G412" s="287"/>
      <c r="H412" s="266"/>
      <c r="I412" s="268"/>
      <c r="K412" s="241"/>
    </row>
    <row r="413" spans="1:11" ht="12.75">
      <c r="A413" s="3"/>
      <c r="B413" s="4"/>
      <c r="E413" s="265"/>
      <c r="F413" s="288"/>
      <c r="G413" s="287"/>
      <c r="H413" s="266"/>
      <c r="I413" s="268"/>
      <c r="K413" s="241"/>
    </row>
    <row r="414" spans="1:11" ht="12.75">
      <c r="A414" s="3"/>
      <c r="B414" s="4"/>
      <c r="E414" s="265"/>
      <c r="F414" s="288"/>
      <c r="G414" s="287"/>
      <c r="H414" s="266"/>
      <c r="I414" s="268"/>
      <c r="K414" s="241"/>
    </row>
    <row r="415" spans="1:11" ht="12.75">
      <c r="A415" s="3"/>
      <c r="B415" s="4"/>
      <c r="E415" s="265"/>
      <c r="F415" s="288"/>
      <c r="G415" s="287"/>
      <c r="H415" s="266"/>
      <c r="I415" s="268"/>
      <c r="K415" s="241"/>
    </row>
    <row r="416" spans="1:11" ht="12.75">
      <c r="A416" s="3"/>
      <c r="B416" s="4"/>
      <c r="E416" s="265"/>
      <c r="F416" s="288"/>
      <c r="G416" s="287"/>
      <c r="H416" s="266"/>
      <c r="I416" s="268"/>
      <c r="K416" s="241"/>
    </row>
    <row r="417" spans="1:11" ht="12.75">
      <c r="A417" s="3"/>
      <c r="B417" s="4"/>
      <c r="E417" s="265"/>
      <c r="F417" s="288"/>
      <c r="G417" s="287"/>
      <c r="H417" s="266"/>
      <c r="I417" s="268"/>
      <c r="K417" s="241"/>
    </row>
    <row r="418" spans="1:11" ht="12.75">
      <c r="A418" s="3"/>
      <c r="B418" s="4"/>
      <c r="E418" s="265"/>
      <c r="F418" s="288"/>
      <c r="G418" s="287"/>
      <c r="H418" s="266"/>
      <c r="I418" s="268"/>
      <c r="K418" s="241"/>
    </row>
    <row r="419" spans="1:11" ht="12.75">
      <c r="A419" s="3"/>
      <c r="B419" s="4"/>
      <c r="E419" s="265"/>
      <c r="F419" s="288"/>
      <c r="G419" s="287"/>
      <c r="H419" s="266"/>
      <c r="I419" s="268"/>
      <c r="K419" s="241"/>
    </row>
    <row r="420" spans="1:11" ht="12.75">
      <c r="A420" s="3"/>
      <c r="B420" s="4"/>
      <c r="E420" s="265"/>
      <c r="F420" s="288"/>
      <c r="G420" s="287"/>
      <c r="H420" s="266"/>
      <c r="I420" s="268"/>
      <c r="K420" s="241"/>
    </row>
    <row r="421" spans="1:11" ht="12.75">
      <c r="A421" s="3"/>
      <c r="B421" s="4"/>
      <c r="E421" s="265"/>
      <c r="F421" s="288"/>
      <c r="G421" s="287"/>
      <c r="H421" s="266"/>
      <c r="I421" s="268"/>
      <c r="K421" s="241"/>
    </row>
    <row r="422" spans="1:11" ht="12.75">
      <c r="A422" s="3"/>
      <c r="B422" s="4"/>
      <c r="E422" s="265"/>
      <c r="F422" s="288"/>
      <c r="G422" s="287"/>
      <c r="H422" s="266"/>
      <c r="I422" s="268"/>
      <c r="K422" s="241"/>
    </row>
    <row r="423" spans="1:11" ht="12.75">
      <c r="A423" s="3"/>
      <c r="B423" s="4"/>
      <c r="E423" s="265"/>
      <c r="F423" s="288"/>
      <c r="G423" s="287"/>
      <c r="H423" s="266"/>
      <c r="I423" s="268"/>
      <c r="K423" s="241"/>
    </row>
    <row r="424" spans="1:11" ht="12.75">
      <c r="A424" s="3"/>
      <c r="B424" s="4"/>
      <c r="E424" s="265"/>
      <c r="F424" s="288"/>
      <c r="G424" s="287"/>
      <c r="H424" s="266"/>
      <c r="I424" s="268"/>
      <c r="K424" s="241"/>
    </row>
    <row r="425" spans="1:11" ht="12.75">
      <c r="A425" s="3"/>
      <c r="B425" s="4"/>
      <c r="E425" s="265"/>
      <c r="F425" s="288"/>
      <c r="G425" s="287"/>
      <c r="H425" s="266"/>
      <c r="I425" s="268"/>
      <c r="K425" s="241"/>
    </row>
    <row r="426" spans="1:11" ht="12.75">
      <c r="A426" s="3"/>
      <c r="B426" s="4"/>
      <c r="E426" s="265"/>
      <c r="F426" s="288"/>
      <c r="G426" s="287"/>
      <c r="H426" s="266"/>
      <c r="I426" s="268"/>
      <c r="K426" s="241"/>
    </row>
    <row r="427" spans="1:11" ht="12.75">
      <c r="A427" s="3"/>
      <c r="B427" s="4"/>
      <c r="E427" s="265"/>
      <c r="F427" s="288"/>
      <c r="G427" s="287"/>
      <c r="H427" s="266"/>
      <c r="I427" s="268"/>
      <c r="K427" s="241"/>
    </row>
    <row r="428" spans="1:11" ht="12.75">
      <c r="A428" s="3"/>
      <c r="B428" s="4"/>
      <c r="E428" s="265"/>
      <c r="F428" s="288"/>
      <c r="G428" s="287"/>
      <c r="H428" s="266"/>
      <c r="I428" s="268"/>
      <c r="K428" s="241"/>
    </row>
    <row r="429" spans="1:11" ht="12.75">
      <c r="A429" s="3"/>
      <c r="B429" s="4"/>
      <c r="E429" s="265"/>
      <c r="F429" s="288"/>
      <c r="G429" s="287"/>
      <c r="H429" s="266"/>
      <c r="I429" s="268"/>
      <c r="K429" s="241"/>
    </row>
    <row r="430" spans="1:11" ht="12.75">
      <c r="A430" s="3"/>
      <c r="B430" s="4"/>
      <c r="E430" s="265"/>
      <c r="F430" s="288"/>
      <c r="G430" s="287"/>
      <c r="H430" s="266"/>
      <c r="I430" s="268"/>
      <c r="K430" s="241"/>
    </row>
    <row r="431" spans="1:11" ht="12.75">
      <c r="A431" s="3"/>
      <c r="B431" s="4"/>
      <c r="E431" s="265"/>
      <c r="F431" s="288"/>
      <c r="G431" s="287"/>
      <c r="H431" s="266"/>
      <c r="I431" s="268"/>
      <c r="K431" s="241"/>
    </row>
    <row r="432" spans="1:11" ht="12.75">
      <c r="A432" s="3"/>
      <c r="B432" s="4"/>
      <c r="E432" s="265"/>
      <c r="F432" s="288"/>
      <c r="G432" s="287"/>
      <c r="H432" s="266"/>
      <c r="I432" s="268"/>
      <c r="K432" s="241"/>
    </row>
    <row r="433" spans="1:11" ht="12.75">
      <c r="A433" s="3"/>
      <c r="B433" s="4"/>
      <c r="E433" s="265"/>
      <c r="F433" s="288"/>
      <c r="G433" s="287"/>
      <c r="H433" s="266"/>
      <c r="I433" s="268"/>
      <c r="K433" s="241"/>
    </row>
    <row r="434" spans="1:11" ht="12.75">
      <c r="A434" s="3"/>
      <c r="B434" s="4"/>
      <c r="E434" s="265"/>
      <c r="F434" s="288"/>
      <c r="G434" s="287"/>
      <c r="H434" s="266"/>
      <c r="I434" s="268"/>
      <c r="K434" s="241"/>
    </row>
    <row r="435" spans="1:11" ht="12.75">
      <c r="A435" s="3"/>
      <c r="B435" s="4"/>
      <c r="E435" s="265"/>
      <c r="F435" s="288"/>
      <c r="G435" s="287"/>
      <c r="H435" s="266"/>
      <c r="I435" s="268"/>
      <c r="K435" s="241"/>
    </row>
    <row r="436" spans="1:11" ht="12.75">
      <c r="A436" s="3"/>
      <c r="B436" s="4"/>
      <c r="E436" s="265"/>
      <c r="F436" s="288"/>
      <c r="G436" s="287"/>
      <c r="H436" s="266"/>
      <c r="I436" s="268"/>
      <c r="K436" s="241"/>
    </row>
    <row r="437" spans="1:11" ht="12.75">
      <c r="A437" s="3"/>
      <c r="B437" s="4"/>
      <c r="E437" s="265"/>
      <c r="F437" s="288"/>
      <c r="G437" s="287"/>
      <c r="H437" s="266"/>
      <c r="I437" s="268"/>
      <c r="K437" s="241"/>
    </row>
    <row r="438" spans="1:11" ht="12.75">
      <c r="A438" s="3"/>
      <c r="B438" s="4"/>
      <c r="E438" s="265"/>
      <c r="F438" s="288"/>
      <c r="G438" s="287"/>
      <c r="H438" s="266"/>
      <c r="I438" s="268"/>
      <c r="K438" s="241"/>
    </row>
    <row r="439" spans="1:11" ht="12.75">
      <c r="A439" s="3"/>
      <c r="B439" s="4"/>
      <c r="E439" s="265"/>
      <c r="F439" s="288"/>
      <c r="G439" s="287"/>
      <c r="H439" s="266"/>
      <c r="I439" s="268"/>
      <c r="K439" s="241"/>
    </row>
    <row r="440" spans="1:11" ht="12.75">
      <c r="A440" s="3"/>
      <c r="B440" s="4"/>
      <c r="E440" s="265"/>
      <c r="F440" s="288"/>
      <c r="G440" s="287"/>
      <c r="H440" s="266"/>
      <c r="I440" s="268"/>
      <c r="K440" s="241"/>
    </row>
    <row r="441" spans="1:11" ht="12.75">
      <c r="A441" s="3"/>
      <c r="B441" s="4"/>
      <c r="E441" s="265"/>
      <c r="F441" s="288"/>
      <c r="G441" s="287"/>
      <c r="H441" s="266"/>
      <c r="I441" s="268"/>
      <c r="K441" s="241"/>
    </row>
    <row r="442" spans="1:11" ht="12.75">
      <c r="A442" s="3"/>
      <c r="B442" s="4"/>
      <c r="E442" s="265"/>
      <c r="F442" s="288"/>
      <c r="G442" s="287"/>
      <c r="H442" s="266"/>
      <c r="I442" s="268"/>
      <c r="K442" s="241"/>
    </row>
    <row r="443" spans="1:11" ht="12.75">
      <c r="A443" s="3"/>
      <c r="B443" s="4"/>
      <c r="E443" s="265"/>
      <c r="F443" s="288"/>
      <c r="G443" s="287"/>
      <c r="H443" s="266"/>
      <c r="I443" s="268"/>
      <c r="K443" s="241"/>
    </row>
    <row r="444" spans="1:11" ht="12.75">
      <c r="A444" s="3"/>
      <c r="B444" s="4"/>
      <c r="E444" s="265"/>
      <c r="F444" s="288"/>
      <c r="G444" s="287"/>
      <c r="H444" s="266"/>
      <c r="I444" s="268"/>
      <c r="K444" s="241"/>
    </row>
    <row r="445" spans="1:11" ht="12.75">
      <c r="A445" s="3"/>
      <c r="B445" s="4"/>
      <c r="E445" s="265"/>
      <c r="F445" s="288"/>
      <c r="G445" s="287"/>
      <c r="H445" s="266"/>
      <c r="I445" s="268"/>
      <c r="K445" s="241"/>
    </row>
    <row r="446" spans="1:11" ht="12.75">
      <c r="A446" s="3"/>
      <c r="B446" s="4"/>
      <c r="E446" s="265"/>
      <c r="F446" s="288"/>
      <c r="G446" s="287"/>
      <c r="H446" s="266"/>
      <c r="I446" s="268"/>
      <c r="K446" s="241"/>
    </row>
    <row r="447" spans="1:11" ht="12.75">
      <c r="A447" s="3"/>
      <c r="B447" s="4"/>
      <c r="E447" s="265"/>
      <c r="F447" s="288"/>
      <c r="G447" s="287"/>
      <c r="H447" s="266"/>
      <c r="I447" s="268"/>
      <c r="K447" s="241"/>
    </row>
    <row r="448" spans="1:11" ht="12.75">
      <c r="A448" s="3"/>
      <c r="B448" s="4"/>
      <c r="E448" s="265"/>
      <c r="F448" s="288"/>
      <c r="G448" s="287"/>
      <c r="H448" s="266"/>
      <c r="I448" s="268"/>
      <c r="K448" s="241"/>
    </row>
    <row r="449" spans="1:11" ht="12.75">
      <c r="A449" s="3"/>
      <c r="B449" s="4"/>
      <c r="E449" s="265"/>
      <c r="F449" s="288"/>
      <c r="G449" s="287"/>
      <c r="H449" s="266"/>
      <c r="I449" s="268"/>
      <c r="K449" s="241"/>
    </row>
    <row r="450" spans="1:11" ht="12.75">
      <c r="A450" s="3"/>
      <c r="B450" s="4"/>
      <c r="E450" s="265"/>
      <c r="F450" s="288"/>
      <c r="G450" s="287"/>
      <c r="H450" s="266"/>
      <c r="I450" s="268"/>
      <c r="K450" s="241"/>
    </row>
    <row r="451" spans="1:11" ht="12.75">
      <c r="A451" s="3"/>
      <c r="B451" s="4"/>
      <c r="E451" s="265"/>
      <c r="F451" s="288"/>
      <c r="G451" s="287"/>
      <c r="H451" s="266"/>
      <c r="I451" s="268"/>
      <c r="K451" s="241"/>
    </row>
    <row r="452" spans="1:11" ht="12.75">
      <c r="A452" s="3"/>
      <c r="B452" s="4"/>
      <c r="E452" s="265"/>
      <c r="F452" s="288"/>
      <c r="G452" s="287"/>
      <c r="H452" s="266"/>
      <c r="I452" s="268"/>
      <c r="K452" s="241"/>
    </row>
    <row r="453" spans="1:11" ht="12.75">
      <c r="A453" s="3"/>
      <c r="B453" s="4"/>
      <c r="E453" s="265"/>
      <c r="F453" s="288"/>
      <c r="G453" s="287"/>
      <c r="H453" s="266"/>
      <c r="I453" s="268"/>
      <c r="K453" s="241"/>
    </row>
    <row r="454" spans="1:11" ht="12.75">
      <c r="A454" s="3"/>
      <c r="B454" s="4"/>
      <c r="E454" s="265"/>
      <c r="F454" s="288"/>
      <c r="G454" s="287"/>
      <c r="H454" s="266"/>
      <c r="I454" s="268"/>
      <c r="K454" s="241"/>
    </row>
    <row r="455" spans="1:11" ht="12.75">
      <c r="A455" s="3"/>
      <c r="B455" s="4"/>
      <c r="E455" s="265"/>
      <c r="F455" s="288"/>
      <c r="G455" s="287"/>
      <c r="H455" s="266"/>
      <c r="I455" s="268"/>
      <c r="K455" s="241"/>
    </row>
    <row r="456" spans="1:11" ht="12.75">
      <c r="A456" s="3"/>
      <c r="B456" s="4"/>
      <c r="E456" s="265"/>
      <c r="F456" s="288"/>
      <c r="G456" s="287"/>
      <c r="H456" s="266"/>
      <c r="I456" s="268"/>
      <c r="K456" s="241"/>
    </row>
    <row r="457" spans="1:11" ht="12.75">
      <c r="A457" s="3"/>
      <c r="B457" s="4"/>
      <c r="E457" s="265"/>
      <c r="F457" s="288"/>
      <c r="G457" s="287"/>
      <c r="H457" s="266"/>
      <c r="I457" s="268"/>
      <c r="K457" s="241"/>
    </row>
    <row r="458" spans="1:11" ht="12.75">
      <c r="A458" s="3"/>
      <c r="B458" s="4"/>
      <c r="E458" s="265"/>
      <c r="F458" s="288"/>
      <c r="G458" s="287"/>
      <c r="H458" s="266"/>
      <c r="I458" s="268"/>
      <c r="K458" s="241"/>
    </row>
    <row r="459" spans="1:11" ht="12.75">
      <c r="A459" s="3"/>
      <c r="B459" s="4"/>
      <c r="E459" s="265"/>
      <c r="F459" s="288"/>
      <c r="G459" s="287"/>
      <c r="H459" s="266"/>
      <c r="I459" s="268"/>
      <c r="K459" s="241"/>
    </row>
    <row r="460" spans="1:11" ht="12.75">
      <c r="A460" s="3"/>
      <c r="B460" s="4"/>
      <c r="E460" s="265"/>
      <c r="F460" s="288"/>
      <c r="G460" s="287"/>
      <c r="H460" s="266"/>
      <c r="I460" s="268"/>
      <c r="K460" s="241"/>
    </row>
    <row r="461" spans="1:11" ht="12.75">
      <c r="A461" s="3"/>
      <c r="B461" s="4"/>
      <c r="E461" s="265"/>
      <c r="F461" s="288"/>
      <c r="G461" s="287"/>
      <c r="H461" s="266"/>
      <c r="I461" s="268"/>
      <c r="K461" s="241"/>
    </row>
    <row r="462" spans="1:11" ht="12.75">
      <c r="A462" s="3"/>
      <c r="B462" s="4"/>
      <c r="E462" s="265"/>
      <c r="F462" s="288"/>
      <c r="G462" s="287"/>
      <c r="H462" s="266"/>
      <c r="I462" s="268"/>
      <c r="K462" s="241"/>
    </row>
    <row r="463" spans="1:11" ht="12.75">
      <c r="A463" s="3"/>
      <c r="B463" s="4"/>
      <c r="E463" s="265"/>
      <c r="F463" s="288"/>
      <c r="G463" s="287"/>
      <c r="H463" s="266"/>
      <c r="I463" s="268"/>
      <c r="K463" s="241"/>
    </row>
    <row r="464" spans="1:11" ht="12.75">
      <c r="A464" s="3"/>
      <c r="B464" s="4"/>
      <c r="E464" s="265"/>
      <c r="F464" s="288"/>
      <c r="G464" s="287"/>
      <c r="H464" s="266"/>
      <c r="I464" s="268"/>
      <c r="K464" s="241"/>
    </row>
    <row r="465" spans="1:11" ht="12.75">
      <c r="A465" s="3"/>
      <c r="B465" s="4"/>
      <c r="E465" s="265"/>
      <c r="F465" s="288"/>
      <c r="G465" s="287"/>
      <c r="H465" s="266"/>
      <c r="I465" s="268"/>
      <c r="K465" s="241"/>
    </row>
    <row r="466" spans="1:11" ht="12.75">
      <c r="A466" s="3"/>
      <c r="B466" s="4"/>
      <c r="E466" s="265"/>
      <c r="F466" s="288"/>
      <c r="G466" s="287"/>
      <c r="H466" s="266"/>
      <c r="I466" s="268"/>
      <c r="K466" s="241"/>
    </row>
    <row r="467" spans="1:11" ht="12.75">
      <c r="A467" s="3"/>
      <c r="B467" s="4"/>
      <c r="E467" s="265"/>
      <c r="F467" s="288"/>
      <c r="G467" s="287"/>
      <c r="H467" s="266"/>
      <c r="I467" s="268"/>
      <c r="K467" s="241"/>
    </row>
    <row r="468" spans="1:11" ht="12.75">
      <c r="A468" s="3"/>
      <c r="B468" s="4"/>
      <c r="E468" s="265"/>
      <c r="F468" s="288"/>
      <c r="G468" s="287"/>
      <c r="H468" s="266"/>
      <c r="I468" s="268"/>
      <c r="K468" s="241"/>
    </row>
    <row r="469" spans="1:11" ht="12.75">
      <c r="A469" s="3"/>
      <c r="B469" s="4"/>
      <c r="E469" s="265"/>
      <c r="F469" s="288"/>
      <c r="G469" s="287"/>
      <c r="H469" s="266"/>
      <c r="I469" s="268"/>
      <c r="K469" s="241"/>
    </row>
    <row r="470" spans="1:11" ht="12.75">
      <c r="A470" s="3"/>
      <c r="B470" s="4"/>
      <c r="E470" s="265"/>
      <c r="F470" s="288"/>
      <c r="G470" s="287"/>
      <c r="H470" s="266"/>
      <c r="I470" s="268"/>
      <c r="K470" s="241"/>
    </row>
    <row r="471" spans="1:11" ht="12.75">
      <c r="A471" s="3"/>
      <c r="B471" s="4"/>
      <c r="E471" s="265"/>
      <c r="F471" s="288"/>
      <c r="G471" s="287"/>
      <c r="H471" s="266"/>
      <c r="I471" s="268"/>
      <c r="K471" s="241"/>
    </row>
    <row r="472" spans="1:11" ht="12.75">
      <c r="A472" s="3"/>
      <c r="B472" s="4"/>
      <c r="E472" s="265"/>
      <c r="F472" s="288"/>
      <c r="G472" s="287"/>
      <c r="H472" s="266"/>
      <c r="I472" s="268"/>
      <c r="K472" s="241"/>
    </row>
    <row r="473" spans="1:11" ht="12.75">
      <c r="A473" s="3"/>
      <c r="B473" s="4"/>
      <c r="E473" s="265"/>
      <c r="F473" s="288"/>
      <c r="G473" s="287"/>
      <c r="H473" s="266"/>
      <c r="I473" s="268"/>
      <c r="K473" s="241"/>
    </row>
    <row r="474" spans="1:11" ht="12.75">
      <c r="A474" s="3"/>
      <c r="B474" s="4"/>
      <c r="E474" s="265"/>
      <c r="F474" s="288"/>
      <c r="G474" s="287"/>
      <c r="H474" s="266"/>
      <c r="I474" s="268"/>
      <c r="K474" s="241"/>
    </row>
    <row r="475" spans="1:11" ht="12.75">
      <c r="A475" s="3"/>
      <c r="B475" s="4"/>
      <c r="E475" s="265"/>
      <c r="F475" s="288"/>
      <c r="G475" s="287"/>
      <c r="H475" s="266"/>
      <c r="I475" s="268"/>
      <c r="K475" s="241"/>
    </row>
    <row r="476" spans="1:11" ht="12.75">
      <c r="A476" s="3"/>
      <c r="B476" s="4"/>
      <c r="E476" s="265"/>
      <c r="F476" s="288"/>
      <c r="G476" s="287"/>
      <c r="H476" s="266"/>
      <c r="I476" s="268"/>
      <c r="K476" s="241"/>
    </row>
    <row r="477" spans="1:11" ht="12.75">
      <c r="A477" s="3"/>
      <c r="B477" s="4"/>
      <c r="E477" s="265"/>
      <c r="F477" s="288"/>
      <c r="G477" s="287"/>
      <c r="H477" s="266"/>
      <c r="I477" s="268"/>
      <c r="K477" s="241"/>
    </row>
    <row r="478" spans="1:11" ht="12.75">
      <c r="A478" s="3"/>
      <c r="B478" s="4"/>
      <c r="E478" s="265"/>
      <c r="F478" s="288"/>
      <c r="G478" s="287"/>
      <c r="H478" s="266"/>
      <c r="I478" s="268"/>
      <c r="K478" s="241"/>
    </row>
    <row r="479" spans="1:11" ht="12.75">
      <c r="A479" s="3"/>
      <c r="B479" s="4"/>
      <c r="E479" s="265"/>
      <c r="F479" s="288"/>
      <c r="G479" s="287"/>
      <c r="H479" s="266"/>
      <c r="I479" s="268"/>
      <c r="K479" s="241"/>
    </row>
    <row r="480" spans="1:11" ht="12.75">
      <c r="A480" s="3"/>
      <c r="B480" s="4"/>
      <c r="E480" s="265"/>
      <c r="F480" s="288"/>
      <c r="G480" s="287"/>
      <c r="H480" s="266"/>
      <c r="I480" s="268"/>
      <c r="K480" s="241"/>
    </row>
    <row r="481" spans="1:11" ht="12.75">
      <c r="A481" s="3"/>
      <c r="B481" s="4"/>
      <c r="E481" s="265"/>
      <c r="F481" s="288"/>
      <c r="G481" s="287"/>
      <c r="H481" s="266"/>
      <c r="I481" s="268"/>
      <c r="K481" s="241"/>
    </row>
    <row r="482" spans="1:11" ht="12.75">
      <c r="A482" s="3"/>
      <c r="B482" s="4"/>
      <c r="E482" s="265"/>
      <c r="F482" s="288"/>
      <c r="G482" s="287"/>
      <c r="H482" s="266"/>
      <c r="I482" s="268"/>
      <c r="K482" s="241"/>
    </row>
    <row r="483" spans="1:11" ht="12.75">
      <c r="A483" s="3"/>
      <c r="B483" s="4"/>
      <c r="E483" s="265"/>
      <c r="F483" s="288"/>
      <c r="G483" s="287"/>
      <c r="H483" s="266"/>
      <c r="I483" s="268"/>
      <c r="K483" s="241"/>
    </row>
    <row r="484" spans="1:11" ht="12.75">
      <c r="A484" s="3"/>
      <c r="B484" s="4"/>
      <c r="E484" s="265"/>
      <c r="F484" s="288"/>
      <c r="G484" s="287"/>
      <c r="H484" s="266"/>
      <c r="I484" s="268"/>
      <c r="K484" s="241"/>
    </row>
    <row r="485" spans="1:11" ht="12.75">
      <c r="A485" s="3"/>
      <c r="B485" s="4"/>
      <c r="E485" s="265"/>
      <c r="F485" s="288"/>
      <c r="G485" s="287"/>
      <c r="H485" s="266"/>
      <c r="I485" s="268"/>
      <c r="K485" s="241"/>
    </row>
    <row r="486" spans="1:11" ht="12.75">
      <c r="A486" s="3"/>
      <c r="B486" s="4"/>
      <c r="E486" s="265"/>
      <c r="F486" s="288"/>
      <c r="G486" s="287"/>
      <c r="H486" s="266"/>
      <c r="I486" s="268"/>
      <c r="K486" s="241"/>
    </row>
    <row r="487" spans="1:11" ht="12.75">
      <c r="A487" s="3"/>
      <c r="B487" s="4"/>
      <c r="E487" s="265"/>
      <c r="F487" s="288"/>
      <c r="G487" s="287"/>
      <c r="H487" s="266"/>
      <c r="I487" s="268"/>
      <c r="K487" s="241"/>
    </row>
    <row r="488" spans="1:11" ht="12.75">
      <c r="A488" s="3"/>
      <c r="B488" s="4"/>
      <c r="E488" s="265"/>
      <c r="F488" s="288"/>
      <c r="G488" s="287"/>
      <c r="H488" s="266"/>
      <c r="I488" s="268"/>
      <c r="K488" s="241"/>
    </row>
    <row r="489" spans="1:11" ht="12.75">
      <c r="A489" s="3"/>
      <c r="B489" s="4"/>
      <c r="E489" s="265"/>
      <c r="F489" s="288"/>
      <c r="G489" s="287"/>
      <c r="H489" s="266"/>
      <c r="I489" s="268"/>
      <c r="K489" s="241"/>
    </row>
    <row r="490" spans="1:11" ht="12.75">
      <c r="A490" s="3"/>
      <c r="B490" s="4"/>
      <c r="E490" s="265"/>
      <c r="F490" s="288"/>
      <c r="G490" s="287"/>
      <c r="H490" s="266"/>
      <c r="I490" s="268"/>
      <c r="K490" s="241"/>
    </row>
    <row r="491" spans="1:11" ht="12.75">
      <c r="A491" s="3"/>
      <c r="B491" s="4"/>
      <c r="E491" s="265"/>
      <c r="F491" s="288"/>
      <c r="G491" s="287"/>
      <c r="H491" s="266"/>
      <c r="I491" s="268"/>
      <c r="K491" s="241"/>
    </row>
    <row r="492" spans="1:11" ht="12.75">
      <c r="A492" s="3"/>
      <c r="B492" s="4"/>
      <c r="E492" s="265"/>
      <c r="F492" s="288"/>
      <c r="G492" s="287"/>
      <c r="H492" s="266"/>
      <c r="I492" s="268"/>
      <c r="K492" s="241"/>
    </row>
    <row r="493" spans="1:11" ht="12.75">
      <c r="A493" s="3"/>
      <c r="B493" s="4"/>
      <c r="E493" s="265"/>
      <c r="F493" s="288"/>
      <c r="G493" s="287"/>
      <c r="H493" s="266"/>
      <c r="I493" s="268"/>
      <c r="K493" s="241"/>
    </row>
    <row r="494" spans="1:11" ht="12.75">
      <c r="A494" s="3"/>
      <c r="B494" s="4"/>
      <c r="E494" s="265"/>
      <c r="F494" s="288"/>
      <c r="G494" s="287"/>
      <c r="H494" s="266"/>
      <c r="I494" s="268"/>
      <c r="K494" s="241"/>
    </row>
    <row r="495" spans="1:11" ht="12.75">
      <c r="A495" s="3"/>
      <c r="B495" s="4"/>
      <c r="E495" s="265"/>
      <c r="F495" s="288"/>
      <c r="G495" s="287"/>
      <c r="H495" s="266"/>
      <c r="I495" s="268"/>
      <c r="K495" s="241"/>
    </row>
    <row r="496" spans="1:11" ht="12.75">
      <c r="A496" s="3"/>
      <c r="B496" s="4"/>
      <c r="E496" s="265"/>
      <c r="F496" s="288"/>
      <c r="G496" s="287"/>
      <c r="H496" s="266"/>
      <c r="I496" s="268"/>
      <c r="K496" s="241"/>
    </row>
    <row r="497" spans="1:11" ht="12.75">
      <c r="A497" s="3"/>
      <c r="B497" s="4"/>
      <c r="E497" s="265"/>
      <c r="F497" s="288"/>
      <c r="G497" s="287"/>
      <c r="H497" s="266"/>
      <c r="I497" s="268"/>
      <c r="K497" s="241"/>
    </row>
    <row r="498" spans="1:11" ht="12.75">
      <c r="A498" s="3"/>
      <c r="B498" s="4"/>
      <c r="E498" s="265"/>
      <c r="F498" s="288"/>
      <c r="G498" s="287"/>
      <c r="H498" s="266"/>
      <c r="I498" s="268"/>
      <c r="K498" s="241"/>
    </row>
    <row r="499" spans="1:11" ht="12.75">
      <c r="A499" s="3"/>
      <c r="B499" s="4"/>
      <c r="E499" s="265"/>
      <c r="F499" s="288"/>
      <c r="G499" s="287"/>
      <c r="H499" s="266"/>
      <c r="I499" s="268"/>
      <c r="K499" s="241"/>
    </row>
    <row r="500" spans="1:11" ht="12.75">
      <c r="A500" s="3"/>
      <c r="B500" s="4"/>
      <c r="E500" s="265"/>
      <c r="F500" s="288"/>
      <c r="G500" s="287"/>
      <c r="H500" s="266"/>
      <c r="I500" s="268"/>
      <c r="K500" s="241"/>
    </row>
    <row r="501" spans="1:11" ht="12.75">
      <c r="A501" s="3"/>
      <c r="B501" s="4"/>
      <c r="E501" s="265"/>
      <c r="F501" s="288"/>
      <c r="G501" s="287"/>
      <c r="H501" s="266"/>
      <c r="I501" s="268"/>
      <c r="K501" s="241"/>
    </row>
    <row r="502" spans="1:11" ht="12.75">
      <c r="A502" s="3"/>
      <c r="B502" s="4"/>
      <c r="E502" s="265"/>
      <c r="F502" s="288"/>
      <c r="G502" s="287"/>
      <c r="H502" s="266"/>
      <c r="I502" s="268"/>
      <c r="K502" s="241"/>
    </row>
    <row r="503" spans="1:11" ht="12.75">
      <c r="A503" s="3"/>
      <c r="B503" s="4"/>
      <c r="E503" s="265"/>
      <c r="F503" s="288"/>
      <c r="G503" s="287"/>
      <c r="H503" s="266"/>
      <c r="I503" s="268"/>
      <c r="K503" s="241"/>
    </row>
    <row r="504" spans="1:11" ht="12.75">
      <c r="A504" s="3"/>
      <c r="B504" s="4"/>
      <c r="E504" s="265"/>
      <c r="F504" s="288"/>
      <c r="G504" s="287"/>
      <c r="H504" s="266"/>
      <c r="I504" s="268"/>
      <c r="K504" s="241"/>
    </row>
    <row r="505" spans="1:11" ht="12.75">
      <c r="A505" s="3"/>
      <c r="B505" s="4"/>
      <c r="E505" s="265"/>
      <c r="F505" s="288"/>
      <c r="G505" s="287"/>
      <c r="H505" s="266"/>
      <c r="I505" s="268"/>
      <c r="K505" s="241"/>
    </row>
    <row r="506" spans="1:11" ht="12.75">
      <c r="A506" s="3"/>
      <c r="B506" s="4"/>
      <c r="E506" s="265"/>
      <c r="F506" s="288"/>
      <c r="G506" s="287"/>
      <c r="H506" s="266"/>
      <c r="I506" s="268"/>
      <c r="K506" s="241"/>
    </row>
    <row r="507" spans="1:11" ht="12.75">
      <c r="A507" s="3"/>
      <c r="B507" s="4"/>
      <c r="E507" s="265"/>
      <c r="F507" s="288"/>
      <c r="G507" s="287"/>
      <c r="H507" s="266"/>
      <c r="I507" s="268"/>
      <c r="K507" s="241"/>
    </row>
    <row r="508" spans="1:11" ht="12.75">
      <c r="A508" s="3"/>
      <c r="B508" s="4"/>
      <c r="E508" s="265"/>
      <c r="F508" s="288"/>
      <c r="G508" s="287"/>
      <c r="H508" s="266"/>
      <c r="I508" s="268"/>
      <c r="K508" s="241"/>
    </row>
    <row r="509" spans="1:11" ht="12.75">
      <c r="A509" s="3"/>
      <c r="B509" s="4"/>
      <c r="E509" s="265"/>
      <c r="F509" s="288"/>
      <c r="G509" s="287"/>
      <c r="H509" s="266"/>
      <c r="I509" s="268"/>
      <c r="K509" s="241"/>
    </row>
    <row r="510" spans="1:11" ht="12.75">
      <c r="A510" s="3"/>
      <c r="B510" s="4"/>
      <c r="E510" s="265"/>
      <c r="F510" s="288"/>
      <c r="G510" s="287"/>
      <c r="H510" s="266"/>
      <c r="I510" s="268"/>
      <c r="K510" s="241"/>
    </row>
    <row r="511" spans="1:11" ht="12.75">
      <c r="A511" s="3"/>
      <c r="B511" s="4"/>
      <c r="E511" s="265"/>
      <c r="F511" s="288"/>
      <c r="G511" s="287"/>
      <c r="H511" s="266"/>
      <c r="I511" s="268"/>
      <c r="K511" s="241"/>
    </row>
    <row r="512" spans="1:11" ht="12.75">
      <c r="A512" s="3"/>
      <c r="B512" s="4"/>
      <c r="E512" s="265"/>
      <c r="F512" s="288"/>
      <c r="G512" s="287"/>
      <c r="H512" s="266"/>
      <c r="I512" s="268"/>
      <c r="K512" s="241"/>
    </row>
    <row r="513" spans="1:11" ht="12.75">
      <c r="A513" s="3"/>
      <c r="B513" s="4"/>
      <c r="E513" s="265"/>
      <c r="F513" s="288"/>
      <c r="G513" s="287"/>
      <c r="H513" s="266"/>
      <c r="I513" s="268"/>
      <c r="K513" s="241"/>
    </row>
    <row r="514" spans="1:11" ht="12.75">
      <c r="A514" s="3"/>
      <c r="B514" s="4"/>
      <c r="E514" s="265"/>
      <c r="F514" s="288"/>
      <c r="G514" s="287"/>
      <c r="H514" s="266"/>
      <c r="I514" s="268"/>
      <c r="K514" s="241"/>
    </row>
    <row r="515" spans="1:11" ht="12.75">
      <c r="A515" s="3"/>
      <c r="B515" s="4"/>
      <c r="E515" s="265"/>
      <c r="F515" s="288"/>
      <c r="G515" s="287"/>
      <c r="H515" s="266"/>
      <c r="I515" s="268"/>
      <c r="K515" s="241"/>
    </row>
    <row r="516" spans="1:11" ht="12.75">
      <c r="A516" s="3"/>
      <c r="B516" s="4"/>
      <c r="E516" s="265"/>
      <c r="F516" s="288"/>
      <c r="G516" s="287"/>
      <c r="H516" s="266"/>
      <c r="I516" s="268"/>
      <c r="K516" s="241"/>
    </row>
    <row r="517" spans="1:11" ht="12.75">
      <c r="A517" s="3"/>
      <c r="B517" s="4"/>
      <c r="E517" s="265"/>
      <c r="F517" s="288"/>
      <c r="G517" s="287"/>
      <c r="H517" s="266"/>
      <c r="I517" s="268"/>
      <c r="K517" s="241"/>
    </row>
    <row r="518" spans="1:11" ht="12.75">
      <c r="A518" s="3"/>
      <c r="B518" s="4"/>
      <c r="E518" s="265"/>
      <c r="F518" s="288"/>
      <c r="G518" s="287"/>
      <c r="H518" s="266"/>
      <c r="I518" s="268"/>
      <c r="K518" s="241"/>
    </row>
    <row r="519" spans="1:11" ht="12.75">
      <c r="A519" s="3"/>
      <c r="B519" s="4"/>
      <c r="E519" s="265"/>
      <c r="F519" s="288"/>
      <c r="G519" s="287"/>
      <c r="H519" s="266"/>
      <c r="I519" s="268"/>
      <c r="K519" s="241"/>
    </row>
    <row r="520" spans="1:11" ht="12.75">
      <c r="A520" s="3"/>
      <c r="B520" s="4"/>
      <c r="E520" s="265"/>
      <c r="F520" s="288"/>
      <c r="G520" s="287"/>
      <c r="H520" s="266"/>
      <c r="I520" s="268"/>
      <c r="K520" s="241"/>
    </row>
    <row r="521" spans="1:11" ht="12.75">
      <c r="A521" s="3"/>
      <c r="B521" s="4"/>
      <c r="E521" s="265"/>
      <c r="F521" s="288"/>
      <c r="G521" s="287"/>
      <c r="H521" s="266"/>
      <c r="I521" s="268"/>
      <c r="K521" s="241"/>
    </row>
    <row r="522" spans="1:11" ht="12.75">
      <c r="A522" s="3"/>
      <c r="B522" s="4"/>
      <c r="E522" s="265"/>
      <c r="F522" s="288"/>
      <c r="G522" s="287"/>
      <c r="H522" s="266"/>
      <c r="I522" s="268"/>
      <c r="K522" s="241"/>
    </row>
    <row r="523" spans="1:11" ht="12.75">
      <c r="A523" s="3"/>
      <c r="B523" s="4"/>
      <c r="E523" s="265"/>
      <c r="F523" s="288"/>
      <c r="G523" s="287"/>
      <c r="H523" s="266"/>
      <c r="I523" s="268"/>
      <c r="K523" s="241"/>
    </row>
    <row r="524" spans="1:11" ht="12.75">
      <c r="A524" s="3"/>
      <c r="B524" s="4"/>
      <c r="E524" s="265"/>
      <c r="F524" s="288"/>
      <c r="G524" s="287"/>
      <c r="H524" s="266"/>
      <c r="I524" s="268"/>
      <c r="K524" s="241"/>
    </row>
    <row r="525" spans="1:11" ht="12.75">
      <c r="A525" s="3"/>
      <c r="B525" s="4"/>
      <c r="E525" s="265"/>
      <c r="F525" s="288"/>
      <c r="G525" s="287"/>
      <c r="H525" s="266"/>
      <c r="I525" s="268"/>
      <c r="K525" s="241"/>
    </row>
    <row r="526" spans="1:11" ht="12.75">
      <c r="A526" s="3"/>
      <c r="B526" s="4"/>
      <c r="E526" s="265"/>
      <c r="F526" s="288"/>
      <c r="G526" s="287"/>
      <c r="H526" s="266"/>
      <c r="I526" s="268"/>
      <c r="K526" s="241"/>
    </row>
    <row r="527" spans="1:11" ht="12.75">
      <c r="A527" s="3"/>
      <c r="B527" s="4"/>
      <c r="E527" s="265"/>
      <c r="F527" s="288"/>
      <c r="G527" s="287"/>
      <c r="H527" s="266"/>
      <c r="I527" s="268"/>
      <c r="K527" s="241"/>
    </row>
    <row r="528" spans="1:11" ht="12.75">
      <c r="A528" s="3"/>
      <c r="B528" s="4"/>
      <c r="E528" s="265"/>
      <c r="F528" s="288"/>
      <c r="G528" s="287"/>
      <c r="H528" s="266"/>
      <c r="I528" s="268"/>
      <c r="K528" s="241"/>
    </row>
    <row r="529" spans="1:11" ht="12.75">
      <c r="A529" s="3"/>
      <c r="B529" s="4"/>
      <c r="E529" s="265"/>
      <c r="F529" s="288"/>
      <c r="G529" s="287"/>
      <c r="H529" s="266"/>
      <c r="I529" s="268"/>
      <c r="K529" s="241"/>
    </row>
    <row r="530" spans="1:11" ht="12.75">
      <c r="A530" s="3"/>
      <c r="B530" s="4"/>
      <c r="E530" s="265"/>
      <c r="F530" s="288"/>
      <c r="G530" s="287"/>
      <c r="H530" s="266"/>
      <c r="I530" s="268"/>
      <c r="K530" s="241"/>
    </row>
    <row r="531" spans="1:11" ht="12.75">
      <c r="A531" s="3"/>
      <c r="B531" s="4"/>
      <c r="E531" s="265"/>
      <c r="F531" s="288"/>
      <c r="G531" s="287"/>
      <c r="H531" s="266"/>
      <c r="I531" s="268"/>
      <c r="K531" s="241"/>
    </row>
    <row r="532" spans="1:11" ht="12.75">
      <c r="A532" s="3"/>
      <c r="B532" s="4"/>
      <c r="E532" s="265"/>
      <c r="F532" s="288"/>
      <c r="G532" s="287"/>
      <c r="H532" s="266"/>
      <c r="I532" s="268"/>
      <c r="K532" s="241"/>
    </row>
    <row r="533" spans="1:11" ht="12.75">
      <c r="A533" s="3"/>
      <c r="B533" s="4"/>
      <c r="E533" s="265"/>
      <c r="F533" s="288"/>
      <c r="G533" s="287"/>
      <c r="H533" s="266"/>
      <c r="I533" s="268"/>
      <c r="K533" s="241"/>
    </row>
    <row r="534" spans="1:11" ht="12.75">
      <c r="A534" s="3"/>
      <c r="B534" s="4"/>
      <c r="E534" s="265"/>
      <c r="F534" s="288"/>
      <c r="G534" s="287"/>
      <c r="H534" s="266"/>
      <c r="I534" s="268"/>
      <c r="K534" s="241"/>
    </row>
    <row r="535" spans="1:11" ht="12.75">
      <c r="A535" s="3"/>
      <c r="B535" s="4"/>
      <c r="E535" s="265"/>
      <c r="F535" s="288"/>
      <c r="G535" s="287"/>
      <c r="H535" s="266"/>
      <c r="I535" s="268"/>
      <c r="K535" s="241"/>
    </row>
    <row r="536" spans="1:11" ht="12.75">
      <c r="A536" s="3"/>
      <c r="B536" s="4"/>
      <c r="E536" s="265"/>
      <c r="F536" s="288"/>
      <c r="G536" s="287"/>
      <c r="H536" s="266"/>
      <c r="I536" s="268"/>
      <c r="K536" s="241"/>
    </row>
    <row r="537" spans="1:11" ht="12.75">
      <c r="A537" s="3"/>
      <c r="B537" s="4"/>
      <c r="E537" s="265"/>
      <c r="F537" s="288"/>
      <c r="G537" s="287"/>
      <c r="H537" s="266"/>
      <c r="I537" s="268"/>
      <c r="K537" s="241"/>
    </row>
    <row r="538" spans="1:11" ht="12.75">
      <c r="A538" s="3"/>
      <c r="B538" s="4"/>
      <c r="E538" s="265"/>
      <c r="F538" s="288"/>
      <c r="G538" s="287"/>
      <c r="H538" s="266"/>
      <c r="I538" s="268"/>
      <c r="K538" s="241"/>
    </row>
    <row r="539" spans="1:11" ht="12.75">
      <c r="A539" s="3"/>
      <c r="B539" s="4"/>
      <c r="E539" s="265"/>
      <c r="F539" s="288"/>
      <c r="G539" s="287"/>
      <c r="H539" s="266"/>
      <c r="I539" s="268"/>
      <c r="K539" s="241"/>
    </row>
    <row r="540" spans="1:11" ht="12.75">
      <c r="A540" s="3"/>
      <c r="B540" s="4"/>
      <c r="E540" s="265"/>
      <c r="F540" s="288"/>
      <c r="G540" s="287"/>
      <c r="H540" s="266"/>
      <c r="I540" s="268"/>
      <c r="K540" s="241"/>
    </row>
    <row r="541" spans="1:11" ht="12.75">
      <c r="A541" s="3"/>
      <c r="B541" s="4"/>
      <c r="E541" s="265"/>
      <c r="F541" s="288"/>
      <c r="G541" s="287"/>
      <c r="H541" s="266"/>
      <c r="I541" s="268"/>
      <c r="K541" s="241"/>
    </row>
    <row r="542" spans="1:11" ht="12.75">
      <c r="A542" s="3"/>
      <c r="B542" s="4"/>
      <c r="E542" s="265"/>
      <c r="F542" s="288"/>
      <c r="G542" s="287"/>
      <c r="H542" s="266"/>
      <c r="I542" s="268"/>
      <c r="K542" s="241"/>
    </row>
    <row r="543" spans="1:11" ht="12.75">
      <c r="A543" s="3"/>
      <c r="B543" s="4"/>
      <c r="E543" s="265"/>
      <c r="F543" s="288"/>
      <c r="G543" s="287"/>
      <c r="H543" s="266"/>
      <c r="I543" s="268"/>
      <c r="K543" s="241"/>
    </row>
    <row r="544" spans="1:11" ht="12.75">
      <c r="A544" s="3"/>
      <c r="B544" s="4"/>
      <c r="E544" s="265"/>
      <c r="F544" s="288"/>
      <c r="G544" s="287"/>
      <c r="H544" s="266"/>
      <c r="I544" s="268"/>
      <c r="K544" s="241"/>
    </row>
    <row r="545" spans="1:11" ht="12.75">
      <c r="A545" s="3"/>
      <c r="B545" s="4"/>
      <c r="E545" s="265"/>
      <c r="F545" s="288"/>
      <c r="G545" s="287"/>
      <c r="H545" s="266"/>
      <c r="I545" s="268"/>
      <c r="K545" s="241"/>
    </row>
    <row r="546" spans="1:11" ht="12.75">
      <c r="A546" s="3"/>
      <c r="B546" s="4"/>
      <c r="E546" s="265"/>
      <c r="F546" s="288"/>
      <c r="G546" s="287"/>
      <c r="H546" s="266"/>
      <c r="I546" s="268"/>
      <c r="K546" s="241"/>
    </row>
    <row r="547" spans="1:11" ht="12.75">
      <c r="A547" s="3"/>
      <c r="B547" s="4"/>
      <c r="E547" s="265"/>
      <c r="F547" s="288"/>
      <c r="G547" s="287"/>
      <c r="H547" s="266"/>
      <c r="I547" s="268"/>
      <c r="K547" s="241"/>
    </row>
    <row r="548" spans="1:11" ht="12.75">
      <c r="A548" s="3"/>
      <c r="B548" s="4"/>
      <c r="E548" s="265"/>
      <c r="F548" s="288"/>
      <c r="G548" s="287"/>
      <c r="H548" s="266"/>
      <c r="I548" s="268"/>
      <c r="K548" s="241"/>
    </row>
    <row r="549" spans="1:11" ht="12.75">
      <c r="A549" s="3"/>
      <c r="B549" s="4"/>
      <c r="E549" s="265"/>
      <c r="F549" s="288"/>
      <c r="G549" s="287"/>
      <c r="H549" s="266"/>
      <c r="I549" s="268"/>
      <c r="K549" s="241"/>
    </row>
    <row r="550" spans="1:11" ht="12.75">
      <c r="A550" s="3"/>
      <c r="B550" s="4"/>
      <c r="E550" s="265"/>
      <c r="F550" s="288"/>
      <c r="G550" s="287"/>
      <c r="H550" s="266"/>
      <c r="I550" s="268"/>
      <c r="K550" s="241"/>
    </row>
    <row r="551" spans="1:11" ht="12.75">
      <c r="A551" s="3"/>
      <c r="B551" s="4"/>
      <c r="E551" s="265"/>
      <c r="F551" s="288"/>
      <c r="G551" s="287"/>
      <c r="H551" s="266"/>
      <c r="I551" s="268"/>
      <c r="K551" s="241"/>
    </row>
    <row r="552" spans="1:11" ht="12.75">
      <c r="A552" s="3"/>
      <c r="B552" s="4"/>
      <c r="E552" s="265"/>
      <c r="F552" s="288"/>
      <c r="G552" s="287"/>
      <c r="H552" s="266"/>
      <c r="I552" s="268"/>
      <c r="K552" s="241"/>
    </row>
    <row r="553" spans="1:11" ht="12.75">
      <c r="A553" s="3"/>
      <c r="B553" s="4"/>
      <c r="E553" s="265"/>
      <c r="F553" s="288"/>
      <c r="G553" s="287"/>
      <c r="H553" s="266"/>
      <c r="I553" s="268"/>
      <c r="K553" s="241"/>
    </row>
    <row r="554" spans="1:11" ht="12.75">
      <c r="A554" s="3"/>
      <c r="B554" s="4"/>
      <c r="E554" s="265"/>
      <c r="F554" s="288"/>
      <c r="G554" s="287"/>
      <c r="H554" s="266"/>
      <c r="I554" s="268"/>
      <c r="K554" s="241"/>
    </row>
    <row r="555" spans="1:11" ht="12.75">
      <c r="A555" s="3"/>
      <c r="B555" s="4"/>
      <c r="E555" s="265"/>
      <c r="F555" s="288"/>
      <c r="G555" s="287"/>
      <c r="H555" s="266"/>
      <c r="I555" s="268"/>
      <c r="K555" s="241"/>
    </row>
    <row r="556" spans="1:11" ht="12.75">
      <c r="A556" s="3"/>
      <c r="B556" s="4"/>
      <c r="E556" s="265"/>
      <c r="F556" s="288"/>
      <c r="G556" s="287"/>
      <c r="H556" s="266"/>
      <c r="I556" s="268"/>
      <c r="K556" s="241"/>
    </row>
    <row r="557" spans="1:11" ht="12.75">
      <c r="A557" s="3"/>
      <c r="B557" s="4"/>
      <c r="E557" s="265"/>
      <c r="F557" s="288"/>
      <c r="G557" s="287"/>
      <c r="H557" s="266"/>
      <c r="I557" s="268"/>
      <c r="K557" s="241"/>
    </row>
    <row r="558" spans="1:11" ht="12.75">
      <c r="A558" s="3"/>
      <c r="B558" s="4"/>
      <c r="E558" s="265"/>
      <c r="F558" s="288"/>
      <c r="G558" s="287"/>
      <c r="H558" s="266"/>
      <c r="I558" s="268"/>
      <c r="K558" s="241"/>
    </row>
    <row r="559" spans="1:11" ht="12.75">
      <c r="A559" s="3"/>
      <c r="B559" s="4"/>
      <c r="E559" s="265"/>
      <c r="F559" s="288"/>
      <c r="G559" s="287"/>
      <c r="H559" s="266"/>
      <c r="I559" s="268"/>
      <c r="K559" s="241"/>
    </row>
    <row r="560" spans="1:11" ht="12.75">
      <c r="A560" s="3"/>
      <c r="B560" s="4"/>
      <c r="E560" s="265"/>
      <c r="F560" s="288"/>
      <c r="G560" s="287"/>
      <c r="H560" s="266"/>
      <c r="I560" s="268"/>
      <c r="K560" s="241"/>
    </row>
    <row r="561" spans="1:11" ht="12.75">
      <c r="A561" s="3"/>
      <c r="B561" s="4"/>
      <c r="E561" s="265"/>
      <c r="F561" s="288"/>
      <c r="G561" s="287"/>
      <c r="H561" s="266"/>
      <c r="I561" s="268"/>
      <c r="K561" s="241"/>
    </row>
    <row r="562" spans="1:11" ht="12.75">
      <c r="A562" s="3"/>
      <c r="B562" s="4"/>
      <c r="E562" s="265"/>
      <c r="F562" s="288"/>
      <c r="G562" s="287"/>
      <c r="H562" s="266"/>
      <c r="I562" s="268"/>
      <c r="K562" s="241"/>
    </row>
    <row r="563" spans="1:11" ht="12.75">
      <c r="A563" s="3"/>
      <c r="B563" s="4"/>
      <c r="E563" s="265"/>
      <c r="F563" s="288"/>
      <c r="G563" s="287"/>
      <c r="H563" s="266"/>
      <c r="I563" s="268"/>
      <c r="K563" s="241"/>
    </row>
    <row r="564" spans="1:11" ht="12.75">
      <c r="A564" s="3"/>
      <c r="B564" s="4"/>
      <c r="E564" s="265"/>
      <c r="F564" s="288"/>
      <c r="G564" s="287"/>
      <c r="H564" s="266"/>
      <c r="I564" s="268"/>
      <c r="K564" s="241"/>
    </row>
    <row r="565" spans="1:11" ht="12.75">
      <c r="A565" s="3"/>
      <c r="B565" s="4"/>
      <c r="E565" s="265"/>
      <c r="F565" s="288"/>
      <c r="G565" s="287"/>
      <c r="H565" s="266"/>
      <c r="I565" s="268"/>
      <c r="K565" s="241"/>
    </row>
    <row r="566" spans="1:11" ht="12.75">
      <c r="A566" s="3"/>
      <c r="B566" s="4"/>
      <c r="E566" s="265"/>
      <c r="F566" s="288"/>
      <c r="G566" s="287"/>
      <c r="H566" s="266"/>
      <c r="I566" s="268"/>
      <c r="K566" s="241"/>
    </row>
    <row r="567" spans="1:11" ht="12.75">
      <c r="A567" s="3"/>
      <c r="B567" s="4"/>
      <c r="E567" s="265"/>
      <c r="F567" s="288"/>
      <c r="G567" s="287"/>
      <c r="H567" s="266"/>
      <c r="I567" s="268"/>
      <c r="K567" s="241"/>
    </row>
    <row r="568" spans="1:11" ht="12.75">
      <c r="A568" s="3"/>
      <c r="B568" s="4"/>
      <c r="E568" s="265"/>
      <c r="F568" s="288"/>
      <c r="G568" s="287"/>
      <c r="H568" s="266"/>
      <c r="I568" s="268"/>
      <c r="K568" s="241"/>
    </row>
    <row r="569" spans="1:11" ht="12.75">
      <c r="A569" s="3"/>
      <c r="B569" s="4"/>
      <c r="E569" s="265"/>
      <c r="F569" s="288"/>
      <c r="G569" s="287"/>
      <c r="H569" s="266"/>
      <c r="I569" s="268"/>
      <c r="K569" s="241"/>
    </row>
    <row r="570" spans="1:11" ht="12.75">
      <c r="A570" s="3"/>
      <c r="B570" s="4"/>
      <c r="E570" s="265"/>
      <c r="F570" s="288"/>
      <c r="G570" s="287"/>
      <c r="H570" s="266"/>
      <c r="I570" s="268"/>
      <c r="K570" s="241"/>
    </row>
    <row r="571" spans="1:11" ht="12.75">
      <c r="A571" s="3"/>
      <c r="B571" s="4"/>
      <c r="E571" s="265"/>
      <c r="F571" s="288"/>
      <c r="G571" s="287"/>
      <c r="H571" s="266"/>
      <c r="I571" s="268"/>
      <c r="K571" s="241"/>
    </row>
    <row r="572" spans="1:11" ht="12.75">
      <c r="A572" s="3"/>
      <c r="B572" s="4"/>
      <c r="E572" s="265"/>
      <c r="F572" s="288"/>
      <c r="G572" s="287"/>
      <c r="H572" s="266"/>
      <c r="I572" s="268"/>
      <c r="K572" s="241"/>
    </row>
    <row r="573" spans="1:11" ht="12.75">
      <c r="A573" s="3"/>
      <c r="B573" s="4"/>
      <c r="E573" s="265"/>
      <c r="F573" s="288"/>
      <c r="G573" s="287"/>
      <c r="H573" s="266"/>
      <c r="I573" s="268"/>
      <c r="K573" s="241"/>
    </row>
    <row r="574" spans="1:11" ht="12.75">
      <c r="A574" s="3"/>
      <c r="B574" s="4"/>
      <c r="E574" s="265"/>
      <c r="F574" s="288"/>
      <c r="G574" s="287"/>
      <c r="H574" s="266"/>
      <c r="I574" s="268"/>
      <c r="K574" s="241"/>
    </row>
    <row r="575" spans="1:11" ht="12.75">
      <c r="A575" s="3"/>
      <c r="B575" s="4"/>
      <c r="E575" s="265"/>
      <c r="F575" s="288"/>
      <c r="G575" s="287"/>
      <c r="H575" s="266"/>
      <c r="I575" s="268"/>
      <c r="K575" s="241"/>
    </row>
    <row r="576" spans="1:11" ht="12.75">
      <c r="A576" s="3"/>
      <c r="B576" s="4"/>
      <c r="E576" s="265"/>
      <c r="F576" s="288"/>
      <c r="G576" s="287"/>
      <c r="H576" s="266"/>
      <c r="I576" s="268"/>
      <c r="K576" s="241"/>
    </row>
    <row r="577" spans="1:11" ht="12.75">
      <c r="A577" s="3"/>
      <c r="B577" s="4"/>
      <c r="E577" s="265"/>
      <c r="F577" s="288"/>
      <c r="G577" s="287"/>
      <c r="H577" s="266"/>
      <c r="I577" s="268"/>
      <c r="K577" s="241"/>
    </row>
    <row r="578" spans="1:11" ht="12.75">
      <c r="A578" s="3"/>
      <c r="B578" s="4"/>
      <c r="E578" s="265"/>
      <c r="F578" s="288"/>
      <c r="G578" s="287"/>
      <c r="H578" s="266"/>
      <c r="I578" s="268"/>
      <c r="K578" s="241"/>
    </row>
    <row r="579" spans="1:11" ht="12.75">
      <c r="A579" s="3"/>
      <c r="B579" s="4"/>
      <c r="E579" s="265"/>
      <c r="F579" s="288"/>
      <c r="G579" s="287"/>
      <c r="H579" s="266"/>
      <c r="I579" s="268"/>
      <c r="K579" s="241"/>
    </row>
    <row r="580" spans="1:11" ht="12.75">
      <c r="A580" s="3"/>
      <c r="B580" s="4"/>
      <c r="E580" s="265"/>
      <c r="F580" s="288"/>
      <c r="G580" s="287"/>
      <c r="H580" s="266"/>
      <c r="I580" s="268"/>
      <c r="K580" s="241"/>
    </row>
    <row r="581" spans="1:11" ht="12.75">
      <c r="A581" s="3"/>
      <c r="B581" s="4"/>
      <c r="E581" s="265"/>
      <c r="F581" s="288"/>
      <c r="G581" s="287"/>
      <c r="H581" s="266"/>
      <c r="I581" s="268"/>
      <c r="K581" s="241"/>
    </row>
    <row r="582" spans="1:11" ht="12.75">
      <c r="A582" s="3"/>
      <c r="B582" s="4"/>
      <c r="E582" s="265"/>
      <c r="F582" s="288"/>
      <c r="G582" s="287"/>
      <c r="H582" s="266"/>
      <c r="I582" s="268"/>
      <c r="K582" s="241"/>
    </row>
    <row r="583" spans="1:11" ht="12.75">
      <c r="A583" s="3"/>
      <c r="B583" s="4"/>
      <c r="E583" s="265"/>
      <c r="F583" s="288"/>
      <c r="G583" s="287"/>
      <c r="H583" s="266"/>
      <c r="I583" s="268"/>
      <c r="K583" s="241"/>
    </row>
    <row r="584" spans="1:11" ht="12.75">
      <c r="A584" s="3"/>
      <c r="B584" s="4"/>
      <c r="E584" s="265"/>
      <c r="F584" s="288"/>
      <c r="G584" s="287"/>
      <c r="H584" s="266"/>
      <c r="I584" s="268"/>
      <c r="K584" s="241"/>
    </row>
    <row r="585" spans="1:11" ht="12.75">
      <c r="A585" s="3"/>
      <c r="B585" s="4"/>
      <c r="E585" s="265"/>
      <c r="F585" s="288"/>
      <c r="G585" s="287"/>
      <c r="H585" s="266"/>
      <c r="I585" s="268"/>
      <c r="K585" s="241"/>
    </row>
    <row r="586" spans="1:11" ht="12.75">
      <c r="A586" s="3"/>
      <c r="B586" s="4"/>
      <c r="E586" s="265"/>
      <c r="F586" s="288"/>
      <c r="G586" s="287"/>
      <c r="H586" s="266"/>
      <c r="I586" s="268"/>
      <c r="K586" s="241"/>
    </row>
    <row r="587" spans="1:11" ht="12.75">
      <c r="A587" s="3"/>
      <c r="B587" s="4"/>
      <c r="E587" s="265"/>
      <c r="F587" s="288"/>
      <c r="G587" s="287"/>
      <c r="H587" s="266"/>
      <c r="I587" s="268"/>
      <c r="K587" s="241"/>
    </row>
    <row r="588" spans="1:11" ht="12.75">
      <c r="A588" s="3"/>
      <c r="B588" s="4"/>
      <c r="E588" s="265"/>
      <c r="F588" s="288"/>
      <c r="G588" s="287"/>
      <c r="H588" s="266"/>
      <c r="I588" s="268"/>
      <c r="K588" s="241"/>
    </row>
    <row r="589" spans="1:11" ht="12.75">
      <c r="A589" s="3"/>
      <c r="B589" s="4"/>
      <c r="E589" s="265"/>
      <c r="F589" s="288"/>
      <c r="G589" s="287"/>
      <c r="H589" s="266"/>
      <c r="I589" s="268"/>
      <c r="K589" s="241"/>
    </row>
    <row r="590" spans="1:11" ht="12.75">
      <c r="A590" s="3"/>
      <c r="B590" s="4"/>
      <c r="E590" s="265"/>
      <c r="F590" s="288"/>
      <c r="G590" s="287"/>
      <c r="H590" s="266"/>
      <c r="I590" s="268"/>
      <c r="K590" s="241"/>
    </row>
    <row r="591" spans="1:11" ht="12.75">
      <c r="A591" s="3"/>
      <c r="B591" s="4"/>
      <c r="E591" s="265"/>
      <c r="F591" s="288"/>
      <c r="G591" s="287"/>
      <c r="H591" s="266"/>
      <c r="I591" s="268"/>
      <c r="K591" s="241"/>
    </row>
    <row r="592" spans="1:11" ht="12.75">
      <c r="A592" s="3"/>
      <c r="B592" s="4"/>
      <c r="E592" s="265"/>
      <c r="F592" s="288"/>
      <c r="G592" s="287"/>
      <c r="H592" s="266"/>
      <c r="I592" s="268"/>
      <c r="K592" s="241"/>
    </row>
    <row r="593" spans="1:11" ht="12.75">
      <c r="A593" s="3"/>
      <c r="B593" s="4"/>
      <c r="E593" s="265"/>
      <c r="F593" s="288"/>
      <c r="G593" s="287"/>
      <c r="H593" s="266"/>
      <c r="I593" s="268"/>
      <c r="K593" s="241"/>
    </row>
    <row r="594" spans="1:11" ht="12.75">
      <c r="A594" s="3"/>
      <c r="B594" s="4"/>
      <c r="E594" s="265"/>
      <c r="F594" s="288"/>
      <c r="G594" s="287"/>
      <c r="H594" s="266"/>
      <c r="I594" s="268"/>
      <c r="K594" s="241"/>
    </row>
    <row r="595" spans="1:11" ht="12.75">
      <c r="A595" s="3"/>
      <c r="B595" s="4"/>
      <c r="E595" s="265"/>
      <c r="F595" s="288"/>
      <c r="G595" s="287"/>
      <c r="H595" s="266"/>
      <c r="I595" s="268"/>
      <c r="K595" s="241"/>
    </row>
    <row r="596" spans="1:11" ht="12.75">
      <c r="A596" s="3"/>
      <c r="B596" s="4"/>
      <c r="E596" s="265"/>
      <c r="F596" s="288"/>
      <c r="G596" s="287"/>
      <c r="H596" s="266"/>
      <c r="I596" s="268"/>
      <c r="K596" s="241"/>
    </row>
    <row r="597" spans="1:11" ht="12.75">
      <c r="A597" s="3"/>
      <c r="B597" s="4"/>
      <c r="E597" s="265"/>
      <c r="F597" s="288"/>
      <c r="G597" s="287"/>
      <c r="H597" s="266"/>
      <c r="I597" s="268"/>
      <c r="K597" s="241"/>
    </row>
    <row r="598" spans="1:11" ht="12.75">
      <c r="A598" s="3"/>
      <c r="B598" s="4"/>
      <c r="E598" s="265"/>
      <c r="F598" s="288"/>
      <c r="G598" s="287"/>
      <c r="H598" s="266"/>
      <c r="I598" s="268"/>
      <c r="K598" s="241"/>
    </row>
    <row r="599" spans="1:11" ht="12.75">
      <c r="A599" s="3"/>
      <c r="B599" s="4"/>
      <c r="E599" s="265"/>
      <c r="F599" s="288"/>
      <c r="G599" s="287"/>
      <c r="H599" s="266"/>
      <c r="I599" s="268"/>
      <c r="K599" s="241"/>
    </row>
    <row r="600" spans="1:11" ht="12.75">
      <c r="A600" s="3"/>
      <c r="B600" s="4"/>
      <c r="E600" s="265"/>
      <c r="F600" s="288"/>
      <c r="G600" s="287"/>
      <c r="H600" s="266"/>
      <c r="I600" s="268"/>
      <c r="K600" s="241"/>
    </row>
    <row r="601" spans="1:11" ht="12.75">
      <c r="A601" s="3"/>
      <c r="B601" s="4"/>
      <c r="E601" s="265"/>
      <c r="F601" s="288"/>
      <c r="G601" s="287"/>
      <c r="H601" s="266"/>
      <c r="I601" s="268"/>
      <c r="K601" s="241"/>
    </row>
    <row r="602" spans="1:11" ht="12.75">
      <c r="A602" s="3"/>
      <c r="B602" s="4"/>
      <c r="E602" s="265"/>
      <c r="F602" s="288"/>
      <c r="G602" s="287"/>
      <c r="H602" s="266"/>
      <c r="I602" s="268"/>
      <c r="K602" s="241"/>
    </row>
    <row r="603" spans="1:11" ht="12.75">
      <c r="A603" s="3"/>
      <c r="B603" s="4"/>
      <c r="E603" s="265"/>
      <c r="F603" s="288"/>
      <c r="G603" s="287"/>
      <c r="H603" s="266"/>
      <c r="I603" s="268"/>
      <c r="K603" s="241"/>
    </row>
    <row r="604" spans="1:11" ht="12.75">
      <c r="A604" s="3"/>
      <c r="B604" s="4"/>
      <c r="E604" s="265"/>
      <c r="F604" s="288"/>
      <c r="G604" s="287"/>
      <c r="H604" s="266"/>
      <c r="I604" s="268"/>
      <c r="K604" s="241"/>
    </row>
    <row r="605" spans="1:11" ht="12.75">
      <c r="A605" s="3"/>
      <c r="B605" s="4"/>
      <c r="E605" s="265"/>
      <c r="F605" s="288"/>
      <c r="G605" s="287"/>
      <c r="H605" s="266"/>
      <c r="I605" s="268"/>
      <c r="K605" s="241"/>
    </row>
    <row r="606" spans="1:11" ht="12.75">
      <c r="A606" s="3"/>
      <c r="B606" s="4"/>
      <c r="E606" s="265"/>
      <c r="F606" s="288"/>
      <c r="G606" s="287"/>
      <c r="H606" s="266"/>
      <c r="I606" s="268"/>
      <c r="K606" s="241"/>
    </row>
    <row r="607" spans="1:11" ht="12.75">
      <c r="A607" s="3"/>
      <c r="B607" s="4"/>
      <c r="E607" s="265"/>
      <c r="F607" s="288"/>
      <c r="G607" s="287"/>
      <c r="H607" s="266"/>
      <c r="I607" s="268"/>
      <c r="K607" s="241"/>
    </row>
    <row r="608" spans="1:11" ht="12.75">
      <c r="A608" s="3"/>
      <c r="B608" s="4"/>
      <c r="E608" s="265"/>
      <c r="F608" s="288"/>
      <c r="G608" s="287"/>
      <c r="H608" s="266"/>
      <c r="I608" s="268"/>
      <c r="K608" s="241"/>
    </row>
    <row r="609" spans="1:11" ht="12.75">
      <c r="A609" s="3"/>
      <c r="B609" s="4"/>
      <c r="E609" s="265"/>
      <c r="F609" s="288"/>
      <c r="G609" s="287"/>
      <c r="H609" s="266"/>
      <c r="I609" s="268"/>
      <c r="K609" s="241"/>
    </row>
    <row r="610" spans="1:11" ht="12.75">
      <c r="A610" s="3"/>
      <c r="B610" s="4"/>
      <c r="E610" s="265"/>
      <c r="F610" s="288"/>
      <c r="G610" s="287"/>
      <c r="H610" s="266"/>
      <c r="I610" s="268"/>
      <c r="K610" s="241"/>
    </row>
    <row r="611" spans="1:11" ht="12.75">
      <c r="A611" s="3"/>
      <c r="B611" s="4"/>
      <c r="E611" s="265"/>
      <c r="F611" s="288"/>
      <c r="G611" s="287"/>
      <c r="H611" s="266"/>
      <c r="I611" s="268"/>
      <c r="K611" s="241"/>
    </row>
    <row r="612" spans="1:11" ht="12.75">
      <c r="A612" s="3"/>
      <c r="B612" s="4"/>
      <c r="E612" s="265"/>
      <c r="F612" s="288"/>
      <c r="G612" s="287"/>
      <c r="H612" s="266"/>
      <c r="I612" s="268"/>
      <c r="K612" s="241"/>
    </row>
    <row r="613" spans="1:11" ht="12.75">
      <c r="A613" s="3"/>
      <c r="B613" s="4"/>
      <c r="E613" s="265"/>
      <c r="F613" s="288"/>
      <c r="G613" s="287"/>
      <c r="H613" s="266"/>
      <c r="I613" s="268"/>
      <c r="K613" s="241"/>
    </row>
    <row r="614" spans="1:11" ht="12.75">
      <c r="A614" s="3"/>
      <c r="B614" s="4"/>
      <c r="E614" s="265"/>
      <c r="F614" s="288"/>
      <c r="G614" s="287"/>
      <c r="H614" s="266"/>
      <c r="I614" s="268"/>
      <c r="K614" s="241"/>
    </row>
    <row r="615" spans="1:11" ht="12.75">
      <c r="A615" s="3"/>
      <c r="B615" s="4"/>
      <c r="E615" s="265"/>
      <c r="F615" s="288"/>
      <c r="G615" s="287"/>
      <c r="H615" s="266"/>
      <c r="I615" s="268"/>
      <c r="K615" s="241"/>
    </row>
    <row r="616" spans="1:11" ht="12.75">
      <c r="A616" s="3"/>
      <c r="B616" s="4"/>
      <c r="E616" s="265"/>
      <c r="F616" s="288"/>
      <c r="G616" s="287"/>
      <c r="H616" s="266"/>
      <c r="I616" s="268"/>
      <c r="K616" s="241"/>
    </row>
    <row r="617" spans="1:11" ht="12.75">
      <c r="A617" s="3"/>
      <c r="B617" s="4"/>
      <c r="E617" s="265"/>
      <c r="F617" s="288"/>
      <c r="G617" s="287"/>
      <c r="H617" s="266"/>
      <c r="I617" s="268"/>
      <c r="K617" s="241"/>
    </row>
    <row r="618" spans="1:11" ht="12.75">
      <c r="A618" s="3"/>
      <c r="B618" s="4"/>
      <c r="E618" s="265"/>
      <c r="F618" s="288"/>
      <c r="G618" s="287"/>
      <c r="H618" s="266"/>
      <c r="I618" s="268"/>
      <c r="K618" s="241"/>
    </row>
    <row r="619" spans="1:11" ht="12.75">
      <c r="A619" s="3"/>
      <c r="B619" s="4"/>
      <c r="E619" s="265"/>
      <c r="F619" s="288"/>
      <c r="G619" s="287"/>
      <c r="H619" s="266"/>
      <c r="I619" s="268"/>
      <c r="K619" s="241"/>
    </row>
    <row r="620" spans="1:11" ht="12.75">
      <c r="A620" s="3"/>
      <c r="B620" s="4"/>
      <c r="E620" s="265"/>
      <c r="F620" s="288"/>
      <c r="G620" s="287"/>
      <c r="H620" s="266"/>
      <c r="I620" s="268"/>
      <c r="K620" s="241"/>
    </row>
    <row r="621" spans="1:11" ht="12.75">
      <c r="A621" s="3"/>
      <c r="B621" s="4"/>
      <c r="E621" s="265"/>
      <c r="F621" s="288"/>
      <c r="G621" s="287"/>
      <c r="H621" s="266"/>
      <c r="I621" s="268"/>
      <c r="K621" s="241"/>
    </row>
    <row r="622" spans="1:11" ht="12.75">
      <c r="A622" s="3"/>
      <c r="B622" s="4"/>
      <c r="E622" s="265"/>
      <c r="F622" s="288"/>
      <c r="G622" s="287"/>
      <c r="H622" s="266"/>
      <c r="I622" s="268"/>
      <c r="K622" s="241"/>
    </row>
    <row r="623" spans="1:11" ht="12.75">
      <c r="A623" s="3"/>
      <c r="B623" s="4"/>
      <c r="E623" s="265"/>
      <c r="F623" s="288"/>
      <c r="G623" s="287"/>
      <c r="H623" s="266"/>
      <c r="I623" s="268"/>
      <c r="K623" s="241"/>
    </row>
    <row r="624" spans="1:11" ht="12.75">
      <c r="A624" s="3"/>
      <c r="B624" s="4"/>
      <c r="E624" s="265"/>
      <c r="F624" s="288"/>
      <c r="G624" s="287"/>
      <c r="H624" s="266"/>
      <c r="I624" s="268"/>
      <c r="K624" s="241"/>
    </row>
    <row r="625" spans="1:11" ht="12.75">
      <c r="A625" s="3"/>
      <c r="B625" s="4"/>
      <c r="E625" s="265"/>
      <c r="F625" s="288"/>
      <c r="G625" s="287"/>
      <c r="H625" s="266"/>
      <c r="I625" s="268"/>
      <c r="K625" s="241"/>
    </row>
    <row r="626" spans="1:11" ht="12.75">
      <c r="A626" s="3"/>
      <c r="B626" s="4"/>
      <c r="E626" s="265"/>
      <c r="F626" s="288"/>
      <c r="G626" s="287"/>
      <c r="H626" s="266"/>
      <c r="I626" s="268"/>
      <c r="K626" s="241"/>
    </row>
    <row r="627" spans="1:11" ht="12.75">
      <c r="A627" s="3"/>
      <c r="B627" s="4"/>
      <c r="E627" s="265"/>
      <c r="F627" s="288"/>
      <c r="G627" s="287"/>
      <c r="H627" s="266"/>
      <c r="I627" s="268"/>
      <c r="K627" s="241"/>
    </row>
    <row r="628" spans="1:11" ht="12.75">
      <c r="A628" s="3"/>
      <c r="B628" s="4"/>
      <c r="E628" s="265"/>
      <c r="F628" s="288"/>
      <c r="G628" s="287"/>
      <c r="H628" s="266"/>
      <c r="I628" s="268"/>
      <c r="K628" s="241"/>
    </row>
    <row r="629" spans="1:11" ht="12.75">
      <c r="A629" s="3"/>
      <c r="B629" s="4"/>
      <c r="E629" s="265"/>
      <c r="F629" s="288"/>
      <c r="G629" s="287"/>
      <c r="H629" s="266"/>
      <c r="I629" s="268"/>
      <c r="K629" s="241"/>
    </row>
    <row r="630" spans="1:11" ht="12.75">
      <c r="A630" s="3"/>
      <c r="B630" s="4"/>
      <c r="E630" s="265"/>
      <c r="F630" s="288"/>
      <c r="G630" s="287"/>
      <c r="H630" s="266"/>
      <c r="I630" s="268"/>
      <c r="K630" s="241"/>
    </row>
    <row r="631" spans="1:11" ht="12.75">
      <c r="A631" s="3"/>
      <c r="B631" s="4"/>
      <c r="E631" s="265"/>
      <c r="F631" s="288"/>
      <c r="G631" s="287"/>
      <c r="H631" s="266"/>
      <c r="I631" s="268"/>
      <c r="K631" s="241"/>
    </row>
    <row r="632" spans="1:11" ht="12.75">
      <c r="A632" s="3"/>
      <c r="B632" s="4"/>
      <c r="E632" s="265"/>
      <c r="F632" s="288"/>
      <c r="G632" s="287"/>
      <c r="H632" s="266"/>
      <c r="I632" s="268"/>
      <c r="K632" s="241"/>
    </row>
    <row r="633" spans="1:11" ht="12.75">
      <c r="A633" s="3"/>
      <c r="B633" s="4"/>
      <c r="E633" s="265"/>
      <c r="F633" s="288"/>
      <c r="G633" s="287"/>
      <c r="H633" s="266"/>
      <c r="I633" s="268"/>
      <c r="K633" s="241"/>
    </row>
    <row r="634" spans="1:11" ht="12.75">
      <c r="A634" s="3"/>
      <c r="B634" s="4"/>
      <c r="E634" s="265"/>
      <c r="F634" s="288"/>
      <c r="G634" s="287"/>
      <c r="H634" s="266"/>
      <c r="I634" s="268"/>
      <c r="K634" s="241"/>
    </row>
    <row r="635" spans="1:11" ht="12.75">
      <c r="A635" s="3"/>
      <c r="B635" s="4"/>
      <c r="E635" s="265"/>
      <c r="F635" s="288"/>
      <c r="G635" s="287"/>
      <c r="H635" s="266"/>
      <c r="I635" s="268"/>
      <c r="K635" s="241"/>
    </row>
    <row r="636" spans="1:11" ht="12.75">
      <c r="A636" s="3"/>
      <c r="B636" s="4"/>
      <c r="E636" s="265"/>
      <c r="F636" s="288"/>
      <c r="G636" s="287"/>
      <c r="H636" s="266"/>
      <c r="I636" s="268"/>
      <c r="K636" s="241"/>
    </row>
    <row r="637" spans="1:11" ht="12.75">
      <c r="A637" s="3"/>
      <c r="B637" s="4"/>
      <c r="E637" s="265"/>
      <c r="F637" s="288"/>
      <c r="G637" s="287"/>
      <c r="H637" s="266"/>
      <c r="I637" s="268"/>
      <c r="K637" s="241"/>
    </row>
    <row r="638" spans="1:11" ht="12.75">
      <c r="A638" s="3"/>
      <c r="B638" s="4"/>
      <c r="E638" s="265"/>
      <c r="F638" s="288"/>
      <c r="G638" s="287"/>
      <c r="H638" s="266"/>
      <c r="I638" s="268"/>
      <c r="K638" s="241"/>
    </row>
    <row r="639" spans="1:11" ht="12.75">
      <c r="A639" s="3"/>
      <c r="B639" s="4"/>
      <c r="E639" s="265"/>
      <c r="F639" s="288"/>
      <c r="G639" s="287"/>
      <c r="H639" s="266"/>
      <c r="I639" s="268"/>
      <c r="K639" s="241"/>
    </row>
    <row r="640" spans="1:11" ht="12.75">
      <c r="A640" s="3"/>
      <c r="B640" s="4"/>
      <c r="E640" s="265"/>
      <c r="F640" s="288"/>
      <c r="G640" s="287"/>
      <c r="H640" s="266"/>
      <c r="I640" s="268"/>
      <c r="K640" s="241"/>
    </row>
    <row r="641" spans="1:11" ht="12.75">
      <c r="A641" s="3"/>
      <c r="B641" s="4"/>
      <c r="E641" s="265"/>
      <c r="F641" s="288"/>
      <c r="G641" s="287"/>
      <c r="H641" s="266"/>
      <c r="I641" s="268"/>
      <c r="K641" s="241"/>
    </row>
    <row r="642" spans="1:11" ht="12.75">
      <c r="A642" s="3"/>
      <c r="B642" s="4"/>
      <c r="E642" s="265"/>
      <c r="F642" s="288"/>
      <c r="G642" s="287"/>
      <c r="H642" s="266"/>
      <c r="I642" s="268"/>
      <c r="K642" s="241"/>
    </row>
    <row r="643" spans="1:11" ht="12.75">
      <c r="A643" s="3"/>
      <c r="B643" s="4"/>
      <c r="E643" s="265"/>
      <c r="F643" s="288"/>
      <c r="G643" s="287"/>
      <c r="H643" s="266"/>
      <c r="I643" s="268"/>
      <c r="K643" s="241"/>
    </row>
    <row r="644" spans="1:11" ht="12.75">
      <c r="A644" s="3"/>
      <c r="B644" s="4"/>
      <c r="E644" s="265"/>
      <c r="F644" s="288"/>
      <c r="G644" s="287"/>
      <c r="H644" s="266"/>
      <c r="I644" s="268"/>
      <c r="K644" s="241"/>
    </row>
    <row r="645" spans="1:11" ht="12.75">
      <c r="A645" s="3"/>
      <c r="B645" s="4"/>
      <c r="E645" s="265"/>
      <c r="F645" s="288"/>
      <c r="G645" s="287"/>
      <c r="H645" s="266"/>
      <c r="I645" s="268"/>
      <c r="K645" s="241"/>
    </row>
    <row r="646" spans="1:11" ht="12.75">
      <c r="A646" s="3"/>
      <c r="B646" s="4"/>
      <c r="E646" s="265"/>
      <c r="F646" s="288"/>
      <c r="G646" s="287"/>
      <c r="H646" s="266"/>
      <c r="I646" s="268"/>
      <c r="K646" s="241"/>
    </row>
    <row r="647" spans="1:11" ht="12.75">
      <c r="A647" s="3"/>
      <c r="B647" s="4"/>
      <c r="E647" s="265"/>
      <c r="F647" s="288"/>
      <c r="G647" s="287"/>
      <c r="H647" s="266"/>
      <c r="I647" s="268"/>
      <c r="K647" s="241"/>
    </row>
    <row r="648" spans="1:11" ht="12.75">
      <c r="A648" s="3"/>
      <c r="B648" s="4"/>
      <c r="E648" s="265"/>
      <c r="F648" s="288"/>
      <c r="G648" s="287"/>
      <c r="H648" s="266"/>
      <c r="I648" s="268"/>
      <c r="K648" s="241"/>
    </row>
    <row r="649" spans="1:11" ht="12.75">
      <c r="A649" s="3"/>
      <c r="B649" s="4"/>
      <c r="E649" s="265"/>
      <c r="F649" s="288"/>
      <c r="G649" s="287"/>
      <c r="H649" s="266"/>
      <c r="I649" s="268"/>
      <c r="K649" s="241"/>
    </row>
    <row r="650" spans="1:11" ht="12.75">
      <c r="A650" s="3"/>
      <c r="B650" s="4"/>
      <c r="E650" s="265"/>
      <c r="F650" s="288"/>
      <c r="G650" s="287"/>
      <c r="H650" s="266"/>
      <c r="I650" s="268"/>
      <c r="K650" s="241"/>
    </row>
    <row r="651" spans="1:11" ht="12.75">
      <c r="A651" s="3"/>
      <c r="B651" s="4"/>
      <c r="E651" s="265"/>
      <c r="F651" s="288"/>
      <c r="G651" s="287"/>
      <c r="H651" s="266"/>
      <c r="I651" s="268"/>
      <c r="K651" s="241"/>
    </row>
    <row r="652" spans="1:11" ht="12.75">
      <c r="A652" s="3"/>
      <c r="B652" s="4"/>
      <c r="E652" s="265"/>
      <c r="F652" s="288"/>
      <c r="G652" s="287"/>
      <c r="H652" s="266"/>
      <c r="I652" s="268"/>
      <c r="K652" s="241"/>
    </row>
    <row r="653" spans="1:11" ht="12.75">
      <c r="A653" s="3"/>
      <c r="B653" s="4"/>
      <c r="E653" s="265"/>
      <c r="F653" s="288"/>
      <c r="G653" s="287"/>
      <c r="H653" s="266"/>
      <c r="I653" s="268"/>
      <c r="K653" s="241"/>
    </row>
    <row r="654" spans="1:11" ht="12.75">
      <c r="A654" s="3"/>
      <c r="B654" s="4"/>
      <c r="E654" s="265"/>
      <c r="F654" s="288"/>
      <c r="G654" s="287"/>
      <c r="H654" s="266"/>
      <c r="I654" s="268"/>
      <c r="K654" s="241"/>
    </row>
    <row r="655" spans="1:11" ht="12.75">
      <c r="A655" s="3"/>
      <c r="B655" s="4"/>
      <c r="E655" s="265"/>
      <c r="F655" s="288"/>
      <c r="G655" s="287"/>
      <c r="H655" s="266"/>
      <c r="I655" s="268"/>
      <c r="K655" s="241"/>
    </row>
    <row r="656" spans="1:11" ht="12.75">
      <c r="A656" s="3"/>
      <c r="B656" s="4"/>
      <c r="E656" s="265"/>
      <c r="F656" s="288"/>
      <c r="G656" s="287"/>
      <c r="H656" s="266"/>
      <c r="I656" s="268"/>
      <c r="K656" s="241"/>
    </row>
    <row r="657" spans="1:11" ht="12.75">
      <c r="A657" s="3"/>
      <c r="B657" s="4"/>
      <c r="E657" s="265"/>
      <c r="F657" s="288"/>
      <c r="G657" s="287"/>
      <c r="H657" s="266"/>
      <c r="I657" s="268"/>
      <c r="K657" s="241"/>
    </row>
    <row r="658" spans="1:11" ht="12.75">
      <c r="A658" s="3"/>
      <c r="B658" s="4"/>
      <c r="E658" s="265"/>
      <c r="F658" s="288"/>
      <c r="G658" s="287"/>
      <c r="H658" s="266"/>
      <c r="I658" s="268"/>
      <c r="K658" s="241"/>
    </row>
    <row r="659" spans="1:11" ht="12.75">
      <c r="A659" s="3"/>
      <c r="B659" s="4"/>
      <c r="E659" s="265"/>
      <c r="F659" s="288"/>
      <c r="G659" s="287"/>
      <c r="H659" s="266"/>
      <c r="I659" s="268"/>
      <c r="K659" s="241"/>
    </row>
    <row r="660" spans="1:11" ht="12.75">
      <c r="A660" s="3"/>
      <c r="B660" s="4"/>
      <c r="E660" s="265"/>
      <c r="F660" s="288"/>
      <c r="G660" s="287"/>
      <c r="H660" s="266"/>
      <c r="I660" s="268"/>
      <c r="K660" s="241"/>
    </row>
    <row r="661" spans="1:11" ht="12.75">
      <c r="A661" s="3"/>
      <c r="B661" s="4"/>
      <c r="E661" s="265"/>
      <c r="F661" s="288"/>
      <c r="G661" s="287"/>
      <c r="H661" s="266"/>
      <c r="I661" s="268"/>
      <c r="K661" s="241"/>
    </row>
    <row r="662" spans="1:11" ht="12.75">
      <c r="A662" s="3"/>
      <c r="B662" s="4"/>
      <c r="E662" s="265"/>
      <c r="F662" s="288"/>
      <c r="G662" s="287"/>
      <c r="H662" s="266"/>
      <c r="I662" s="268"/>
      <c r="K662" s="241"/>
    </row>
    <row r="663" spans="1:11" ht="12.75">
      <c r="A663" s="3"/>
      <c r="B663" s="4"/>
      <c r="E663" s="265"/>
      <c r="F663" s="288"/>
      <c r="G663" s="287"/>
      <c r="H663" s="266"/>
      <c r="I663" s="268"/>
      <c r="K663" s="241"/>
    </row>
    <row r="664" spans="1:11" ht="12.75">
      <c r="A664" s="3"/>
      <c r="B664" s="4"/>
      <c r="E664" s="265"/>
      <c r="F664" s="288"/>
      <c r="G664" s="287"/>
      <c r="H664" s="266"/>
      <c r="I664" s="268"/>
      <c r="K664" s="241"/>
    </row>
    <row r="665" spans="1:11" ht="12.75">
      <c r="A665" s="3"/>
      <c r="B665" s="4"/>
      <c r="E665" s="265"/>
      <c r="F665" s="288"/>
      <c r="G665" s="287"/>
      <c r="H665" s="266"/>
      <c r="I665" s="268"/>
      <c r="K665" s="241"/>
    </row>
    <row r="666" spans="1:11" ht="12.75">
      <c r="A666" s="3"/>
      <c r="B666" s="4"/>
      <c r="E666" s="265"/>
      <c r="F666" s="288"/>
      <c r="G666" s="287"/>
      <c r="H666" s="266"/>
      <c r="I666" s="268"/>
      <c r="K666" s="241"/>
    </row>
    <row r="667" spans="1:11" ht="12.75">
      <c r="A667" s="3"/>
      <c r="B667" s="4"/>
      <c r="E667" s="265"/>
      <c r="F667" s="288"/>
      <c r="G667" s="287"/>
      <c r="H667" s="266"/>
      <c r="I667" s="268"/>
      <c r="K667" s="241"/>
    </row>
    <row r="668" spans="1:11" ht="12.75">
      <c r="A668" s="3"/>
      <c r="B668" s="4"/>
      <c r="E668" s="265"/>
      <c r="F668" s="288"/>
      <c r="G668" s="287"/>
      <c r="H668" s="266"/>
      <c r="I668" s="268"/>
      <c r="K668" s="241"/>
    </row>
    <row r="669" spans="1:11" ht="12.75">
      <c r="A669" s="3"/>
      <c r="B669" s="4"/>
      <c r="E669" s="265"/>
      <c r="F669" s="288"/>
      <c r="G669" s="287"/>
      <c r="H669" s="266"/>
      <c r="I669" s="268"/>
      <c r="K669" s="241"/>
    </row>
    <row r="670" spans="1:11" ht="12.75">
      <c r="A670" s="3"/>
      <c r="B670" s="4"/>
      <c r="E670" s="265"/>
      <c r="F670" s="288"/>
      <c r="G670" s="287"/>
      <c r="H670" s="266"/>
      <c r="I670" s="268"/>
      <c r="K670" s="241"/>
    </row>
    <row r="671" spans="1:11" ht="12.75">
      <c r="A671" s="3"/>
      <c r="B671" s="4"/>
      <c r="E671" s="265"/>
      <c r="F671" s="288"/>
      <c r="G671" s="287"/>
      <c r="H671" s="266"/>
      <c r="I671" s="268"/>
      <c r="K671" s="241"/>
    </row>
    <row r="672" spans="1:11" ht="12.75">
      <c r="A672" s="3"/>
      <c r="B672" s="4"/>
      <c r="E672" s="265"/>
      <c r="F672" s="288"/>
      <c r="G672" s="287"/>
      <c r="H672" s="266"/>
      <c r="I672" s="268"/>
      <c r="K672" s="241"/>
    </row>
    <row r="673" spans="1:11" ht="12.75">
      <c r="A673" s="3"/>
      <c r="B673" s="4"/>
      <c r="E673" s="265"/>
      <c r="F673" s="288"/>
      <c r="G673" s="287"/>
      <c r="H673" s="266"/>
      <c r="I673" s="268"/>
      <c r="K673" s="241"/>
    </row>
    <row r="674" spans="1:11" ht="12.75">
      <c r="A674" s="3"/>
      <c r="B674" s="4"/>
      <c r="E674" s="265"/>
      <c r="F674" s="288"/>
      <c r="G674" s="287"/>
      <c r="H674" s="266"/>
      <c r="I674" s="268"/>
      <c r="K674" s="241"/>
    </row>
    <row r="675" spans="1:11" ht="12.75">
      <c r="A675" s="3"/>
      <c r="B675" s="4"/>
      <c r="E675" s="265"/>
      <c r="F675" s="288"/>
      <c r="G675" s="287"/>
      <c r="H675" s="266"/>
      <c r="I675" s="268"/>
      <c r="K675" s="241"/>
    </row>
    <row r="676" spans="1:11" ht="12.75">
      <c r="A676" s="3"/>
      <c r="B676" s="4"/>
      <c r="E676" s="265"/>
      <c r="F676" s="288"/>
      <c r="G676" s="287"/>
      <c r="H676" s="266"/>
      <c r="I676" s="268"/>
      <c r="K676" s="241"/>
    </row>
    <row r="677" spans="1:11" ht="12.75">
      <c r="A677" s="3"/>
      <c r="B677" s="4"/>
      <c r="E677" s="265"/>
      <c r="F677" s="288"/>
      <c r="G677" s="287"/>
      <c r="H677" s="266"/>
      <c r="I677" s="268"/>
      <c r="K677" s="241"/>
    </row>
    <row r="678" spans="1:11" ht="12.75">
      <c r="A678" s="3"/>
      <c r="B678" s="4"/>
      <c r="E678" s="265"/>
      <c r="F678" s="288"/>
      <c r="G678" s="287"/>
      <c r="H678" s="266"/>
      <c r="I678" s="268"/>
      <c r="K678" s="241"/>
    </row>
    <row r="679" spans="1:11" ht="12.75">
      <c r="A679" s="3"/>
      <c r="B679" s="4"/>
      <c r="E679" s="265"/>
      <c r="F679" s="288"/>
      <c r="G679" s="287"/>
      <c r="H679" s="266"/>
      <c r="I679" s="268"/>
      <c r="K679" s="241"/>
    </row>
    <row r="680" spans="1:11" ht="12.75">
      <c r="A680" s="3"/>
      <c r="B680" s="4"/>
      <c r="E680" s="265"/>
      <c r="F680" s="288"/>
      <c r="G680" s="287"/>
      <c r="H680" s="266"/>
      <c r="I680" s="268"/>
      <c r="K680" s="241"/>
    </row>
    <row r="681" spans="1:11" ht="12.75">
      <c r="A681" s="3"/>
      <c r="B681" s="4"/>
      <c r="E681" s="265"/>
      <c r="F681" s="288"/>
      <c r="G681" s="287"/>
      <c r="H681" s="266"/>
      <c r="I681" s="268"/>
      <c r="K681" s="241"/>
    </row>
    <row r="682" spans="1:11" ht="12.75">
      <c r="A682" s="3"/>
      <c r="B682" s="4"/>
      <c r="E682" s="265"/>
      <c r="F682" s="288"/>
      <c r="G682" s="287"/>
      <c r="H682" s="266"/>
      <c r="I682" s="268"/>
      <c r="K682" s="241"/>
    </row>
    <row r="683" spans="1:11" ht="12.75">
      <c r="A683" s="3"/>
      <c r="B683" s="4"/>
      <c r="E683" s="265"/>
      <c r="F683" s="288"/>
      <c r="G683" s="287"/>
      <c r="H683" s="266"/>
      <c r="I683" s="268"/>
      <c r="K683" s="241"/>
    </row>
    <row r="684" spans="1:11" ht="12.75">
      <c r="A684" s="3"/>
      <c r="B684" s="4"/>
      <c r="E684" s="265"/>
      <c r="F684" s="288"/>
      <c r="G684" s="287"/>
      <c r="H684" s="266"/>
      <c r="I684" s="268"/>
      <c r="K684" s="241"/>
    </row>
    <row r="685" spans="1:11" ht="12.75">
      <c r="A685" s="3"/>
      <c r="B685" s="4"/>
      <c r="E685" s="265"/>
      <c r="F685" s="288"/>
      <c r="G685" s="287"/>
      <c r="H685" s="266"/>
      <c r="I685" s="268"/>
      <c r="K685" s="241"/>
    </row>
    <row r="686" spans="1:11" ht="12.75">
      <c r="A686" s="3"/>
      <c r="B686" s="4"/>
      <c r="E686" s="265"/>
      <c r="F686" s="288"/>
      <c r="G686" s="287"/>
      <c r="H686" s="266"/>
      <c r="I686" s="268"/>
      <c r="K686" s="241"/>
    </row>
    <row r="687" spans="1:11" ht="12.75">
      <c r="A687" s="3"/>
      <c r="B687" s="4"/>
      <c r="E687" s="265"/>
      <c r="F687" s="288"/>
      <c r="G687" s="287"/>
      <c r="H687" s="266"/>
      <c r="I687" s="268"/>
      <c r="K687" s="241"/>
    </row>
    <row r="688" spans="1:11" ht="12.75">
      <c r="A688" s="3"/>
      <c r="B688" s="4"/>
      <c r="E688" s="265"/>
      <c r="F688" s="288"/>
      <c r="G688" s="287"/>
      <c r="H688" s="266"/>
      <c r="I688" s="268"/>
      <c r="K688" s="241"/>
    </row>
    <row r="689" spans="1:11" ht="12.75">
      <c r="A689" s="3"/>
      <c r="B689" s="4"/>
      <c r="E689" s="265"/>
      <c r="F689" s="288"/>
      <c r="G689" s="287"/>
      <c r="H689" s="266"/>
      <c r="I689" s="268"/>
      <c r="K689" s="241"/>
    </row>
    <row r="690" spans="1:11" ht="12.75">
      <c r="A690" s="3"/>
      <c r="B690" s="4"/>
      <c r="E690" s="265"/>
      <c r="F690" s="288"/>
      <c r="G690" s="287"/>
      <c r="H690" s="266"/>
      <c r="I690" s="268"/>
      <c r="K690" s="241"/>
    </row>
    <row r="691" spans="1:11" ht="12.75">
      <c r="A691" s="3"/>
      <c r="B691" s="4"/>
      <c r="E691" s="265"/>
      <c r="F691" s="288"/>
      <c r="G691" s="287"/>
      <c r="H691" s="266"/>
      <c r="I691" s="268"/>
      <c r="K691" s="241"/>
    </row>
    <row r="692" spans="1:11" ht="12.75">
      <c r="A692" s="3"/>
      <c r="B692" s="4"/>
      <c r="E692" s="265"/>
      <c r="F692" s="288"/>
      <c r="G692" s="287"/>
      <c r="H692" s="266"/>
      <c r="I692" s="268"/>
      <c r="K692" s="241"/>
    </row>
    <row r="693" spans="1:11" ht="12.75">
      <c r="A693" s="3"/>
      <c r="B693" s="4"/>
      <c r="E693" s="265"/>
      <c r="F693" s="288"/>
      <c r="G693" s="287"/>
      <c r="H693" s="266"/>
      <c r="I693" s="268"/>
      <c r="K693" s="241"/>
    </row>
    <row r="694" spans="1:11" ht="12.75">
      <c r="A694" s="3"/>
      <c r="B694" s="4"/>
      <c r="E694" s="265"/>
      <c r="F694" s="288"/>
      <c r="G694" s="287"/>
      <c r="H694" s="266"/>
      <c r="I694" s="268"/>
      <c r="K694" s="241"/>
    </row>
    <row r="695" spans="1:11" ht="12.75">
      <c r="A695" s="3"/>
      <c r="B695" s="4"/>
      <c r="E695" s="265"/>
      <c r="F695" s="288"/>
      <c r="G695" s="287"/>
      <c r="H695" s="266"/>
      <c r="I695" s="268"/>
      <c r="K695" s="241"/>
    </row>
    <row r="696" spans="1:11" ht="12.75">
      <c r="A696" s="3"/>
      <c r="B696" s="4"/>
      <c r="E696" s="265"/>
      <c r="F696" s="288"/>
      <c r="G696" s="287"/>
      <c r="H696" s="266"/>
      <c r="I696" s="268"/>
      <c r="K696" s="241"/>
    </row>
    <row r="697" spans="1:11" ht="12.75">
      <c r="A697" s="3"/>
      <c r="B697" s="4"/>
      <c r="E697" s="265"/>
      <c r="F697" s="288"/>
      <c r="G697" s="287"/>
      <c r="H697" s="266"/>
      <c r="I697" s="268"/>
      <c r="K697" s="241"/>
    </row>
    <row r="698" spans="1:11" ht="12.75">
      <c r="A698" s="3"/>
      <c r="B698" s="4"/>
      <c r="E698" s="265"/>
      <c r="F698" s="288"/>
      <c r="G698" s="287"/>
      <c r="H698" s="266"/>
      <c r="I698" s="268"/>
      <c r="K698" s="241"/>
    </row>
    <row r="699" spans="1:11" ht="12.75">
      <c r="A699" s="3"/>
      <c r="B699" s="4"/>
      <c r="E699" s="265"/>
      <c r="F699" s="288"/>
      <c r="G699" s="287"/>
      <c r="H699" s="266"/>
      <c r="I699" s="268"/>
      <c r="K699" s="241"/>
    </row>
    <row r="700" spans="1:11" ht="12.75">
      <c r="A700" s="3"/>
      <c r="B700" s="4"/>
      <c r="E700" s="265"/>
      <c r="F700" s="288"/>
      <c r="G700" s="287"/>
      <c r="H700" s="266"/>
      <c r="I700" s="268"/>
      <c r="K700" s="241"/>
    </row>
    <row r="701" spans="1:11" ht="12.75">
      <c r="A701" s="3"/>
      <c r="B701" s="4"/>
      <c r="E701" s="265"/>
      <c r="F701" s="288"/>
      <c r="G701" s="287"/>
      <c r="H701" s="266"/>
      <c r="I701" s="268"/>
      <c r="K701" s="241"/>
    </row>
    <row r="702" spans="1:11" ht="12.75">
      <c r="A702" s="3"/>
      <c r="B702" s="4"/>
      <c r="E702" s="265"/>
      <c r="F702" s="288"/>
      <c r="G702" s="287"/>
      <c r="H702" s="266"/>
      <c r="I702" s="268"/>
      <c r="K702" s="241"/>
    </row>
    <row r="703" spans="1:11" ht="12.75">
      <c r="A703" s="3"/>
      <c r="B703" s="4"/>
      <c r="E703" s="265"/>
      <c r="F703" s="288"/>
      <c r="G703" s="287"/>
      <c r="H703" s="266"/>
      <c r="I703" s="268"/>
      <c r="K703" s="241"/>
    </row>
    <row r="704" spans="1:11" ht="12.75">
      <c r="A704" s="3"/>
      <c r="B704" s="4"/>
      <c r="E704" s="265"/>
      <c r="F704" s="288"/>
      <c r="G704" s="287"/>
      <c r="H704" s="266"/>
      <c r="I704" s="268"/>
      <c r="K704" s="241"/>
    </row>
    <row r="705" spans="1:11" ht="12.75">
      <c r="A705" s="3"/>
      <c r="B705" s="4"/>
      <c r="E705" s="265"/>
      <c r="F705" s="288"/>
      <c r="G705" s="287"/>
      <c r="H705" s="266"/>
      <c r="I705" s="268"/>
      <c r="K705" s="241"/>
    </row>
    <row r="706" spans="1:11" ht="12.75">
      <c r="A706" s="3"/>
      <c r="B706" s="4"/>
      <c r="E706" s="265"/>
      <c r="F706" s="288"/>
      <c r="G706" s="287"/>
      <c r="H706" s="266"/>
      <c r="I706" s="268"/>
      <c r="K706" s="241"/>
    </row>
    <row r="707" spans="1:11" ht="12.75">
      <c r="A707" s="3"/>
      <c r="B707" s="4"/>
      <c r="E707" s="265"/>
      <c r="F707" s="288"/>
      <c r="G707" s="287"/>
      <c r="H707" s="266"/>
      <c r="I707" s="268"/>
      <c r="K707" s="241"/>
    </row>
    <row r="708" spans="1:11" ht="12.75">
      <c r="A708" s="3"/>
      <c r="B708" s="4"/>
      <c r="E708" s="265"/>
      <c r="F708" s="288"/>
      <c r="G708" s="287"/>
      <c r="H708" s="266"/>
      <c r="I708" s="268"/>
      <c r="K708" s="241"/>
    </row>
    <row r="709" spans="1:11" ht="12.75">
      <c r="A709" s="3"/>
      <c r="B709" s="4"/>
      <c r="E709" s="265"/>
      <c r="F709" s="288"/>
      <c r="G709" s="287"/>
      <c r="H709" s="266"/>
      <c r="I709" s="268"/>
      <c r="K709" s="241"/>
    </row>
    <row r="710" spans="1:11" ht="12.75">
      <c r="A710" s="3"/>
      <c r="B710" s="4"/>
      <c r="E710" s="265"/>
      <c r="F710" s="288"/>
      <c r="G710" s="287"/>
      <c r="H710" s="266"/>
      <c r="I710" s="268"/>
      <c r="K710" s="241"/>
    </row>
    <row r="711" spans="1:11" ht="12.75">
      <c r="A711" s="3"/>
      <c r="B711" s="4"/>
      <c r="E711" s="265"/>
      <c r="F711" s="288"/>
      <c r="G711" s="287"/>
      <c r="H711" s="266"/>
      <c r="I711" s="268"/>
      <c r="K711" s="241"/>
    </row>
    <row r="712" spans="1:11" ht="12.75">
      <c r="A712" s="3"/>
      <c r="B712" s="4"/>
      <c r="E712" s="265"/>
      <c r="F712" s="288"/>
      <c r="G712" s="287"/>
      <c r="H712" s="266"/>
      <c r="I712" s="268"/>
      <c r="K712" s="241"/>
    </row>
    <row r="713" spans="1:11" ht="12.75">
      <c r="A713" s="3"/>
      <c r="B713" s="4"/>
      <c r="E713" s="265"/>
      <c r="F713" s="288"/>
      <c r="G713" s="287"/>
      <c r="H713" s="266"/>
      <c r="I713" s="268"/>
      <c r="K713" s="241"/>
    </row>
    <row r="714" spans="1:11" ht="12.75">
      <c r="A714" s="3"/>
      <c r="B714" s="4"/>
      <c r="E714" s="265"/>
      <c r="F714" s="288"/>
      <c r="G714" s="287"/>
      <c r="H714" s="266"/>
      <c r="I714" s="268"/>
      <c r="K714" s="241"/>
    </row>
    <row r="715" spans="1:11" ht="12.75">
      <c r="A715" s="3"/>
      <c r="B715" s="4"/>
      <c r="E715" s="265"/>
      <c r="F715" s="288"/>
      <c r="G715" s="287"/>
      <c r="H715" s="266"/>
      <c r="I715" s="268"/>
      <c r="K715" s="241"/>
    </row>
    <row r="716" spans="1:11" ht="12.75">
      <c r="A716" s="3"/>
      <c r="B716" s="4"/>
      <c r="E716" s="265"/>
      <c r="F716" s="288"/>
      <c r="G716" s="287"/>
      <c r="H716" s="266"/>
      <c r="I716" s="268"/>
      <c r="K716" s="241"/>
    </row>
    <row r="717" spans="1:11" ht="12.75">
      <c r="A717" s="3"/>
      <c r="B717" s="4"/>
      <c r="E717" s="265"/>
      <c r="F717" s="288"/>
      <c r="G717" s="287"/>
      <c r="H717" s="266"/>
      <c r="I717" s="268"/>
      <c r="K717" s="241"/>
    </row>
    <row r="718" spans="1:11" ht="12.75">
      <c r="A718" s="3"/>
      <c r="B718" s="4"/>
      <c r="E718" s="265"/>
      <c r="F718" s="288"/>
      <c r="G718" s="287"/>
      <c r="H718" s="266"/>
      <c r="I718" s="268"/>
      <c r="K718" s="241"/>
    </row>
    <row r="719" spans="1:11" ht="12.75">
      <c r="A719" s="3"/>
      <c r="B719" s="4"/>
      <c r="E719" s="265"/>
      <c r="F719" s="288"/>
      <c r="G719" s="287"/>
      <c r="H719" s="266"/>
      <c r="I719" s="268"/>
      <c r="K719" s="241"/>
    </row>
    <row r="720" spans="1:11" ht="12.75">
      <c r="A720" s="3"/>
      <c r="B720" s="4"/>
      <c r="E720" s="265"/>
      <c r="F720" s="288"/>
      <c r="G720" s="287"/>
      <c r="H720" s="266"/>
      <c r="I720" s="268"/>
      <c r="K720" s="241"/>
    </row>
    <row r="721" spans="1:11" ht="12.75">
      <c r="A721" s="3"/>
      <c r="B721" s="4"/>
      <c r="E721" s="265"/>
      <c r="F721" s="288"/>
      <c r="G721" s="287"/>
      <c r="H721" s="266"/>
      <c r="I721" s="268"/>
      <c r="K721" s="241"/>
    </row>
    <row r="722" spans="1:11" ht="12.75">
      <c r="A722" s="3"/>
      <c r="B722" s="4"/>
      <c r="E722" s="265"/>
      <c r="F722" s="288"/>
      <c r="G722" s="287"/>
      <c r="H722" s="266"/>
      <c r="I722" s="268"/>
      <c r="K722" s="241"/>
    </row>
    <row r="723" spans="1:11" ht="12.75">
      <c r="A723" s="3"/>
      <c r="B723" s="4"/>
      <c r="E723" s="265"/>
      <c r="F723" s="288"/>
      <c r="G723" s="287"/>
      <c r="H723" s="266"/>
      <c r="I723" s="268"/>
      <c r="K723" s="241"/>
    </row>
    <row r="724" spans="1:11" ht="12.75">
      <c r="A724" s="3"/>
      <c r="B724" s="4"/>
      <c r="E724" s="265"/>
      <c r="F724" s="288"/>
      <c r="G724" s="287"/>
      <c r="H724" s="266"/>
      <c r="I724" s="268"/>
      <c r="K724" s="241"/>
    </row>
    <row r="725" spans="1:11" ht="12.75">
      <c r="A725" s="3"/>
      <c r="B725" s="4"/>
      <c r="E725" s="265"/>
      <c r="F725" s="288"/>
      <c r="G725" s="287"/>
      <c r="H725" s="266"/>
      <c r="I725" s="268"/>
      <c r="K725" s="241"/>
    </row>
    <row r="726" spans="1:11" ht="12.75">
      <c r="A726" s="3"/>
      <c r="B726" s="4"/>
      <c r="E726" s="265"/>
      <c r="F726" s="288"/>
      <c r="G726" s="287"/>
      <c r="H726" s="266"/>
      <c r="I726" s="268"/>
      <c r="K726" s="241"/>
    </row>
    <row r="727" spans="1:11" ht="12.75">
      <c r="A727" s="3"/>
      <c r="B727" s="4"/>
      <c r="E727" s="265"/>
      <c r="F727" s="288"/>
      <c r="G727" s="287"/>
      <c r="H727" s="266"/>
      <c r="I727" s="268"/>
      <c r="K727" s="241"/>
    </row>
    <row r="728" spans="1:11" ht="12.75">
      <c r="A728" s="3"/>
      <c r="B728" s="4"/>
      <c r="E728" s="265"/>
      <c r="F728" s="288"/>
      <c r="G728" s="287"/>
      <c r="H728" s="266"/>
      <c r="I728" s="268"/>
      <c r="K728" s="241"/>
    </row>
    <row r="729" spans="1:11" ht="12.75">
      <c r="A729" s="3"/>
      <c r="B729" s="4"/>
      <c r="E729" s="265"/>
      <c r="F729" s="288"/>
      <c r="G729" s="287"/>
      <c r="H729" s="266"/>
      <c r="I729" s="268"/>
      <c r="K729" s="241"/>
    </row>
    <row r="730" spans="1:11" ht="12.75">
      <c r="A730" s="3"/>
      <c r="B730" s="4"/>
      <c r="E730" s="265"/>
      <c r="F730" s="288"/>
      <c r="G730" s="287"/>
      <c r="H730" s="266"/>
      <c r="I730" s="268"/>
      <c r="K730" s="241"/>
    </row>
    <row r="731" spans="1:11" ht="12.75">
      <c r="A731" s="3"/>
      <c r="B731" s="4"/>
      <c r="E731" s="265"/>
      <c r="F731" s="288"/>
      <c r="G731" s="287"/>
      <c r="H731" s="266"/>
      <c r="I731" s="268"/>
      <c r="K731" s="241"/>
    </row>
    <row r="732" spans="1:11" ht="12.75">
      <c r="A732" s="3"/>
      <c r="B732" s="4"/>
      <c r="E732" s="265"/>
      <c r="F732" s="288"/>
      <c r="G732" s="287"/>
      <c r="H732" s="266"/>
      <c r="I732" s="268"/>
      <c r="K732" s="241"/>
    </row>
    <row r="733" spans="1:11" ht="12.75">
      <c r="A733" s="3"/>
      <c r="B733" s="4"/>
      <c r="E733" s="265"/>
      <c r="F733" s="288"/>
      <c r="G733" s="287"/>
      <c r="H733" s="266"/>
      <c r="I733" s="268"/>
      <c r="K733" s="241"/>
    </row>
    <row r="734" spans="1:11" ht="12.75">
      <c r="A734" s="3"/>
      <c r="B734" s="4"/>
      <c r="E734" s="265"/>
      <c r="F734" s="288"/>
      <c r="G734" s="287"/>
      <c r="H734" s="266"/>
      <c r="I734" s="268"/>
      <c r="K734" s="241"/>
    </row>
    <row r="735" spans="1:11" ht="12.75">
      <c r="A735" s="3"/>
      <c r="B735" s="4"/>
      <c r="E735" s="265"/>
      <c r="F735" s="288"/>
      <c r="G735" s="287"/>
      <c r="H735" s="266"/>
      <c r="I735" s="268"/>
      <c r="K735" s="241"/>
    </row>
    <row r="736" spans="1:11" ht="12.75">
      <c r="A736" s="3"/>
      <c r="B736" s="4"/>
      <c r="E736" s="265"/>
      <c r="F736" s="288"/>
      <c r="G736" s="287"/>
      <c r="H736" s="266"/>
      <c r="I736" s="268"/>
      <c r="K736" s="241"/>
    </row>
    <row r="737" spans="1:11" ht="12.75">
      <c r="A737" s="3"/>
      <c r="B737" s="4"/>
      <c r="E737" s="265"/>
      <c r="F737" s="288"/>
      <c r="G737" s="287"/>
      <c r="H737" s="266"/>
      <c r="I737" s="268"/>
      <c r="K737" s="241"/>
    </row>
    <row r="738" spans="1:11" ht="12.75">
      <c r="A738" s="3"/>
      <c r="B738" s="4"/>
      <c r="E738" s="265"/>
      <c r="F738" s="288"/>
      <c r="G738" s="287"/>
      <c r="H738" s="266"/>
      <c r="I738" s="268"/>
      <c r="K738" s="241"/>
    </row>
    <row r="739" spans="1:11" ht="12.75">
      <c r="A739" s="3"/>
      <c r="B739" s="4"/>
      <c r="E739" s="265"/>
      <c r="F739" s="288"/>
      <c r="G739" s="287"/>
      <c r="H739" s="266"/>
      <c r="I739" s="268"/>
      <c r="K739" s="241"/>
    </row>
    <row r="740" spans="1:11" ht="12.75">
      <c r="A740" s="3"/>
      <c r="B740" s="4"/>
      <c r="E740" s="265"/>
      <c r="F740" s="288"/>
      <c r="G740" s="287"/>
      <c r="H740" s="266"/>
      <c r="I740" s="268"/>
      <c r="K740" s="241"/>
    </row>
    <row r="741" spans="1:11" ht="12.75">
      <c r="A741" s="3"/>
      <c r="B741" s="4"/>
      <c r="E741" s="265"/>
      <c r="F741" s="288"/>
      <c r="G741" s="287"/>
      <c r="H741" s="266"/>
      <c r="I741" s="268"/>
      <c r="K741" s="241"/>
    </row>
    <row r="742" spans="1:11" ht="12.75">
      <c r="A742" s="3"/>
      <c r="B742" s="4"/>
      <c r="E742" s="265"/>
      <c r="F742" s="288"/>
      <c r="G742" s="287"/>
      <c r="H742" s="266"/>
      <c r="I742" s="268"/>
      <c r="K742" s="241"/>
    </row>
    <row r="743" spans="1:11" ht="12.75">
      <c r="A743" s="3"/>
      <c r="B743" s="4"/>
      <c r="E743" s="265"/>
      <c r="F743" s="288"/>
      <c r="G743" s="287"/>
      <c r="H743" s="266"/>
      <c r="I743" s="268"/>
      <c r="K743" s="241"/>
    </row>
    <row r="744" spans="1:11" ht="12.75">
      <c r="A744" s="3"/>
      <c r="B744" s="4"/>
      <c r="E744" s="265"/>
      <c r="F744" s="288"/>
      <c r="G744" s="287"/>
      <c r="H744" s="266"/>
      <c r="I744" s="268"/>
      <c r="K744" s="241"/>
    </row>
    <row r="745" spans="1:11" ht="12.75">
      <c r="A745" s="3"/>
      <c r="B745" s="4"/>
      <c r="E745" s="265"/>
      <c r="F745" s="288"/>
      <c r="G745" s="287"/>
      <c r="H745" s="266"/>
      <c r="I745" s="268"/>
      <c r="K745" s="241"/>
    </row>
    <row r="746" spans="1:11" ht="12.75">
      <c r="A746" s="3"/>
      <c r="B746" s="4"/>
      <c r="E746" s="265"/>
      <c r="F746" s="288"/>
      <c r="G746" s="287"/>
      <c r="H746" s="266"/>
      <c r="I746" s="268"/>
      <c r="K746" s="241"/>
    </row>
    <row r="747" spans="1:11" ht="12.75">
      <c r="A747" s="3"/>
      <c r="B747" s="4"/>
      <c r="E747" s="265"/>
      <c r="F747" s="288"/>
      <c r="G747" s="287"/>
      <c r="H747" s="266"/>
      <c r="I747" s="268"/>
      <c r="K747" s="241"/>
    </row>
    <row r="748" spans="1:11" ht="12.75">
      <c r="A748" s="3"/>
      <c r="B748" s="4"/>
      <c r="E748" s="265"/>
      <c r="F748" s="288"/>
      <c r="G748" s="287"/>
      <c r="H748" s="266"/>
      <c r="I748" s="268"/>
      <c r="K748" s="241"/>
    </row>
    <row r="749" spans="1:11" ht="12.75">
      <c r="A749" s="3"/>
      <c r="B749" s="4"/>
      <c r="E749" s="265"/>
      <c r="F749" s="288"/>
      <c r="G749" s="287"/>
      <c r="H749" s="266"/>
      <c r="I749" s="268"/>
      <c r="K749" s="241"/>
    </row>
    <row r="750" spans="1:11" ht="12.75">
      <c r="A750" s="3"/>
      <c r="B750" s="4"/>
      <c r="E750" s="265"/>
      <c r="F750" s="288"/>
      <c r="G750" s="287"/>
      <c r="H750" s="266"/>
      <c r="I750" s="268"/>
      <c r="K750" s="241"/>
    </row>
    <row r="751" spans="1:11" ht="12.75">
      <c r="A751" s="3"/>
      <c r="B751" s="4"/>
      <c r="E751" s="265"/>
      <c r="F751" s="288"/>
      <c r="G751" s="287"/>
      <c r="H751" s="266"/>
      <c r="I751" s="268"/>
      <c r="K751" s="241"/>
    </row>
    <row r="752" spans="1:11" ht="12.75">
      <c r="A752" s="3"/>
      <c r="B752" s="4"/>
      <c r="E752" s="265"/>
      <c r="F752" s="288"/>
      <c r="G752" s="287"/>
      <c r="H752" s="266"/>
      <c r="I752" s="268"/>
      <c r="K752" s="241"/>
    </row>
    <row r="753" spans="1:11" ht="12.75">
      <c r="A753" s="3"/>
      <c r="B753" s="4"/>
      <c r="E753" s="265"/>
      <c r="F753" s="288"/>
      <c r="G753" s="287"/>
      <c r="H753" s="266"/>
      <c r="I753" s="268"/>
      <c r="K753" s="241"/>
    </row>
    <row r="754" spans="1:11" ht="12.75">
      <c r="A754" s="3"/>
      <c r="B754" s="4"/>
      <c r="E754" s="265"/>
      <c r="F754" s="288"/>
      <c r="G754" s="287"/>
      <c r="H754" s="266"/>
      <c r="I754" s="268"/>
      <c r="K754" s="241"/>
    </row>
    <row r="755" spans="1:11" ht="12.75">
      <c r="A755" s="3"/>
      <c r="B755" s="4"/>
      <c r="E755" s="265"/>
      <c r="F755" s="288"/>
      <c r="G755" s="287"/>
      <c r="H755" s="266"/>
      <c r="I755" s="268"/>
      <c r="K755" s="241"/>
    </row>
    <row r="756" spans="1:11" ht="12.75">
      <c r="A756" s="3"/>
      <c r="B756" s="4"/>
      <c r="E756" s="265"/>
      <c r="F756" s="288"/>
      <c r="G756" s="287"/>
      <c r="H756" s="266"/>
      <c r="I756" s="268"/>
      <c r="K756" s="241"/>
    </row>
    <row r="757" spans="1:11" ht="12.75">
      <c r="A757" s="3"/>
      <c r="B757" s="4"/>
      <c r="E757" s="265"/>
      <c r="F757" s="288"/>
      <c r="G757" s="287"/>
      <c r="H757" s="266"/>
      <c r="I757" s="268"/>
      <c r="K757" s="241"/>
    </row>
    <row r="758" spans="1:11" ht="12.75">
      <c r="A758" s="3"/>
      <c r="B758" s="4"/>
      <c r="E758" s="265"/>
      <c r="F758" s="288"/>
      <c r="G758" s="287"/>
      <c r="H758" s="266"/>
      <c r="I758" s="268"/>
      <c r="K758" s="241"/>
    </row>
    <row r="759" spans="1:11" ht="12.75">
      <c r="A759" s="3"/>
      <c r="B759" s="4"/>
      <c r="E759" s="265"/>
      <c r="F759" s="288"/>
      <c r="G759" s="287"/>
      <c r="H759" s="266"/>
      <c r="I759" s="268"/>
      <c r="K759" s="241"/>
    </row>
    <row r="760" spans="1:11" ht="12.75">
      <c r="A760" s="3"/>
      <c r="B760" s="4"/>
      <c r="E760" s="265"/>
      <c r="F760" s="288"/>
      <c r="G760" s="287"/>
      <c r="H760" s="266"/>
      <c r="I760" s="268"/>
      <c r="K760" s="241"/>
    </row>
    <row r="761" spans="1:11" ht="12.75">
      <c r="A761" s="3"/>
      <c r="B761" s="4"/>
      <c r="E761" s="265"/>
      <c r="F761" s="288"/>
      <c r="G761" s="287"/>
      <c r="H761" s="266"/>
      <c r="I761" s="268"/>
      <c r="K761" s="241"/>
    </row>
    <row r="762" spans="1:11" ht="12.75">
      <c r="A762" s="3"/>
      <c r="B762" s="4"/>
      <c r="E762" s="265"/>
      <c r="F762" s="288"/>
      <c r="G762" s="287"/>
      <c r="H762" s="266"/>
      <c r="I762" s="268"/>
      <c r="K762" s="241"/>
    </row>
    <row r="763" spans="1:11" ht="12.75">
      <c r="A763" s="3"/>
      <c r="B763" s="4"/>
      <c r="E763" s="265"/>
      <c r="F763" s="288"/>
      <c r="G763" s="287"/>
      <c r="H763" s="266"/>
      <c r="I763" s="268"/>
      <c r="K763" s="241"/>
    </row>
    <row r="764" spans="1:11" ht="12.75">
      <c r="A764" s="3"/>
      <c r="B764" s="4"/>
      <c r="E764" s="265"/>
      <c r="F764" s="288"/>
      <c r="G764" s="287"/>
      <c r="H764" s="266"/>
      <c r="I764" s="268"/>
      <c r="K764" s="241"/>
    </row>
    <row r="765" spans="1:11" ht="12.75">
      <c r="A765" s="3"/>
      <c r="B765" s="4"/>
      <c r="E765" s="265"/>
      <c r="F765" s="288"/>
      <c r="G765" s="287"/>
      <c r="H765" s="266"/>
      <c r="I765" s="268"/>
      <c r="K765" s="241"/>
    </row>
    <row r="766" spans="1:11" ht="12.75">
      <c r="A766" s="3"/>
      <c r="B766" s="4"/>
      <c r="E766" s="265"/>
      <c r="F766" s="288"/>
      <c r="G766" s="287"/>
      <c r="H766" s="266"/>
      <c r="I766" s="268"/>
      <c r="K766" s="241"/>
    </row>
    <row r="767" spans="1:11" ht="12.75">
      <c r="A767" s="3"/>
      <c r="B767" s="4"/>
      <c r="E767" s="265"/>
      <c r="F767" s="288"/>
      <c r="G767" s="287"/>
      <c r="H767" s="266"/>
      <c r="I767" s="268"/>
      <c r="K767" s="241"/>
    </row>
    <row r="768" spans="1:11" ht="12.75">
      <c r="A768" s="3"/>
      <c r="B768" s="4"/>
      <c r="E768" s="265"/>
      <c r="F768" s="288"/>
      <c r="G768" s="287"/>
      <c r="H768" s="266"/>
      <c r="I768" s="268"/>
      <c r="K768" s="241"/>
    </row>
    <row r="769" spans="1:11" ht="12.75">
      <c r="A769" s="3"/>
      <c r="B769" s="4"/>
      <c r="E769" s="265"/>
      <c r="F769" s="288"/>
      <c r="G769" s="287"/>
      <c r="H769" s="266"/>
      <c r="I769" s="268"/>
      <c r="K769" s="241"/>
    </row>
    <row r="770" spans="1:11" ht="12.75">
      <c r="A770" s="3"/>
      <c r="B770" s="4"/>
      <c r="E770" s="265"/>
      <c r="F770" s="288"/>
      <c r="G770" s="287"/>
      <c r="H770" s="266"/>
      <c r="I770" s="268"/>
      <c r="K770" s="241"/>
    </row>
    <row r="771" spans="1:11" ht="12.75">
      <c r="A771" s="3"/>
      <c r="B771" s="4"/>
      <c r="E771" s="265"/>
      <c r="F771" s="288"/>
      <c r="G771" s="287"/>
      <c r="H771" s="266"/>
      <c r="I771" s="268"/>
      <c r="K771" s="241"/>
    </row>
    <row r="772" spans="1:11" ht="12.75">
      <c r="A772" s="3"/>
      <c r="B772" s="4"/>
      <c r="E772" s="265"/>
      <c r="F772" s="288"/>
      <c r="G772" s="287"/>
      <c r="H772" s="266"/>
      <c r="I772" s="268"/>
      <c r="K772" s="241"/>
    </row>
    <row r="773" spans="1:11" ht="12.75">
      <c r="A773" s="3"/>
      <c r="B773" s="4"/>
      <c r="E773" s="265"/>
      <c r="F773" s="288"/>
      <c r="G773" s="287"/>
      <c r="H773" s="266"/>
      <c r="I773" s="268"/>
      <c r="K773" s="241"/>
    </row>
    <row r="774" spans="1:11" ht="12.75">
      <c r="A774" s="3"/>
      <c r="B774" s="4"/>
      <c r="E774" s="265"/>
      <c r="F774" s="288"/>
      <c r="G774" s="287"/>
      <c r="H774" s="266"/>
      <c r="I774" s="268"/>
      <c r="K774" s="241"/>
    </row>
    <row r="775" spans="1:11" ht="12.75">
      <c r="A775" s="3"/>
      <c r="B775" s="4"/>
      <c r="E775" s="265"/>
      <c r="F775" s="288"/>
      <c r="G775" s="287"/>
      <c r="H775" s="266"/>
      <c r="I775" s="268"/>
      <c r="K775" s="241"/>
    </row>
    <row r="776" spans="1:11" ht="12.75">
      <c r="A776" s="3"/>
      <c r="B776" s="4"/>
      <c r="E776" s="265"/>
      <c r="F776" s="288"/>
      <c r="G776" s="287"/>
      <c r="H776" s="266"/>
      <c r="I776" s="268"/>
      <c r="K776" s="241"/>
    </row>
    <row r="777" spans="1:11" ht="12.75">
      <c r="A777" s="3"/>
      <c r="B777" s="4"/>
      <c r="E777" s="265"/>
      <c r="F777" s="288"/>
      <c r="G777" s="287"/>
      <c r="H777" s="266"/>
      <c r="I777" s="268"/>
      <c r="K777" s="241"/>
    </row>
    <row r="778" spans="1:11" ht="12.75">
      <c r="A778" s="3"/>
      <c r="B778" s="4"/>
      <c r="E778" s="265"/>
      <c r="F778" s="288"/>
      <c r="G778" s="287"/>
      <c r="H778" s="266"/>
      <c r="I778" s="268"/>
      <c r="K778" s="241"/>
    </row>
    <row r="779" spans="1:11" ht="12.75">
      <c r="A779" s="3"/>
      <c r="B779" s="4"/>
      <c r="E779" s="265"/>
      <c r="F779" s="288"/>
      <c r="G779" s="287"/>
      <c r="H779" s="266"/>
      <c r="I779" s="268"/>
      <c r="K779" s="241"/>
    </row>
    <row r="780" spans="1:11" ht="12.75">
      <c r="A780" s="3"/>
      <c r="B780" s="4"/>
      <c r="E780" s="265"/>
      <c r="F780" s="288"/>
      <c r="G780" s="287"/>
      <c r="H780" s="266"/>
      <c r="I780" s="268"/>
      <c r="K780" s="241"/>
    </row>
    <row r="781" spans="1:11" ht="12.75">
      <c r="A781" s="3"/>
      <c r="B781" s="4"/>
      <c r="E781" s="265"/>
      <c r="F781" s="288"/>
      <c r="G781" s="287"/>
      <c r="H781" s="266"/>
      <c r="I781" s="268"/>
      <c r="K781" s="241"/>
    </row>
    <row r="782" spans="1:11" ht="12.75">
      <c r="A782" s="3"/>
      <c r="B782" s="4"/>
      <c r="E782" s="265"/>
      <c r="F782" s="288"/>
      <c r="G782" s="287"/>
      <c r="H782" s="266"/>
      <c r="I782" s="268"/>
      <c r="K782" s="241"/>
    </row>
    <row r="783" spans="1:11" ht="12.75">
      <c r="A783" s="3"/>
      <c r="B783" s="4"/>
      <c r="E783" s="265"/>
      <c r="F783" s="288"/>
      <c r="G783" s="287"/>
      <c r="H783" s="266"/>
      <c r="I783" s="268"/>
      <c r="K783" s="241"/>
    </row>
    <row r="784" spans="1:11" ht="12.75">
      <c r="A784" s="3"/>
      <c r="B784" s="4"/>
      <c r="E784" s="265"/>
      <c r="F784" s="288"/>
      <c r="G784" s="287"/>
      <c r="H784" s="266"/>
      <c r="I784" s="268"/>
      <c r="K784" s="241"/>
    </row>
    <row r="785" spans="1:11" ht="12.75">
      <c r="A785" s="3"/>
      <c r="B785" s="4"/>
      <c r="E785" s="265"/>
      <c r="F785" s="288"/>
      <c r="G785" s="287"/>
      <c r="H785" s="266"/>
      <c r="I785" s="268"/>
      <c r="K785" s="241"/>
    </row>
    <row r="786" spans="1:11" ht="12.75">
      <c r="A786" s="3"/>
      <c r="B786" s="4"/>
      <c r="E786" s="265"/>
      <c r="F786" s="288"/>
      <c r="G786" s="287"/>
      <c r="H786" s="266"/>
      <c r="I786" s="268"/>
      <c r="K786" s="241"/>
    </row>
    <row r="787" spans="1:11" ht="12.75">
      <c r="A787" s="3"/>
      <c r="B787" s="4"/>
      <c r="E787" s="265"/>
      <c r="F787" s="288"/>
      <c r="G787" s="287"/>
      <c r="H787" s="266"/>
      <c r="I787" s="268"/>
      <c r="K787" s="241"/>
    </row>
    <row r="788" spans="1:11" ht="12.75">
      <c r="A788" s="3"/>
      <c r="B788" s="4"/>
      <c r="E788" s="265"/>
      <c r="F788" s="288"/>
      <c r="G788" s="287"/>
      <c r="H788" s="266"/>
      <c r="I788" s="268"/>
      <c r="K788" s="241"/>
    </row>
    <row r="789" spans="1:11" ht="12.75">
      <c r="A789" s="3"/>
      <c r="B789" s="4"/>
      <c r="E789" s="265"/>
      <c r="F789" s="288"/>
      <c r="G789" s="287"/>
      <c r="H789" s="266"/>
      <c r="I789" s="268"/>
      <c r="K789" s="241"/>
    </row>
    <row r="790" spans="1:11" ht="12.75">
      <c r="A790" s="3"/>
      <c r="B790" s="4"/>
      <c r="E790" s="265"/>
      <c r="F790" s="288"/>
      <c r="G790" s="287"/>
      <c r="H790" s="266"/>
      <c r="I790" s="268"/>
      <c r="K790" s="241"/>
    </row>
    <row r="791" spans="1:11" ht="12.75">
      <c r="A791" s="3"/>
      <c r="B791" s="4"/>
      <c r="E791" s="265"/>
      <c r="F791" s="288"/>
      <c r="G791" s="287"/>
      <c r="H791" s="266"/>
      <c r="I791" s="268"/>
      <c r="K791" s="241"/>
    </row>
    <row r="792" spans="1:11" ht="12.75">
      <c r="A792" s="3"/>
      <c r="B792" s="4"/>
      <c r="E792" s="265"/>
      <c r="F792" s="288"/>
      <c r="G792" s="287"/>
      <c r="H792" s="266"/>
      <c r="I792" s="268"/>
      <c r="K792" s="241"/>
    </row>
    <row r="793" spans="1:11" ht="12.75">
      <c r="A793" s="3"/>
      <c r="B793" s="4"/>
      <c r="E793" s="265"/>
      <c r="F793" s="288"/>
      <c r="G793" s="287"/>
      <c r="H793" s="266"/>
      <c r="I793" s="268"/>
      <c r="K793" s="241"/>
    </row>
    <row r="794" spans="1:11" ht="12.75">
      <c r="A794" s="3"/>
      <c r="B794" s="4"/>
      <c r="E794" s="265"/>
      <c r="F794" s="288"/>
      <c r="G794" s="287"/>
      <c r="H794" s="266"/>
      <c r="I794" s="268"/>
      <c r="K794" s="241"/>
    </row>
    <row r="795" spans="1:11" ht="12.75">
      <c r="A795" s="3"/>
      <c r="B795" s="4"/>
      <c r="E795" s="265"/>
      <c r="F795" s="288"/>
      <c r="G795" s="287"/>
      <c r="H795" s="266"/>
      <c r="I795" s="268"/>
      <c r="K795" s="241"/>
    </row>
    <row r="796" spans="1:11" ht="12.75">
      <c r="A796" s="3"/>
      <c r="B796" s="4"/>
      <c r="E796" s="265"/>
      <c r="F796" s="288"/>
      <c r="G796" s="287"/>
      <c r="H796" s="266"/>
      <c r="I796" s="268"/>
      <c r="K796" s="241"/>
    </row>
    <row r="797" spans="1:11" ht="12.75">
      <c r="A797" s="3"/>
      <c r="B797" s="4"/>
      <c r="E797" s="265"/>
      <c r="F797" s="288"/>
      <c r="G797" s="287"/>
      <c r="H797" s="266"/>
      <c r="I797" s="268"/>
      <c r="K797" s="241"/>
    </row>
    <row r="798" spans="1:11" ht="12.75">
      <c r="A798" s="3"/>
      <c r="B798" s="4"/>
      <c r="E798" s="265"/>
      <c r="F798" s="288"/>
      <c r="G798" s="287"/>
      <c r="H798" s="266"/>
      <c r="I798" s="268"/>
      <c r="K798" s="241"/>
    </row>
    <row r="799" spans="1:11" ht="12.75">
      <c r="A799" s="3"/>
      <c r="B799" s="4"/>
      <c r="E799" s="265"/>
      <c r="F799" s="288"/>
      <c r="G799" s="287"/>
      <c r="H799" s="266"/>
      <c r="I799" s="268"/>
      <c r="K799" s="241"/>
    </row>
    <row r="800" spans="1:11" ht="12.75">
      <c r="A800" s="3"/>
      <c r="B800" s="4"/>
      <c r="E800" s="265"/>
      <c r="F800" s="288"/>
      <c r="G800" s="287"/>
      <c r="H800" s="266"/>
      <c r="I800" s="268"/>
      <c r="K800" s="241"/>
    </row>
    <row r="801" spans="1:11" ht="12.75">
      <c r="A801" s="3"/>
      <c r="B801" s="4"/>
      <c r="E801" s="265"/>
      <c r="F801" s="288"/>
      <c r="G801" s="287"/>
      <c r="H801" s="266"/>
      <c r="I801" s="268"/>
      <c r="K801" s="241"/>
    </row>
    <row r="802" spans="1:11" ht="12.75">
      <c r="A802" s="3"/>
      <c r="B802" s="4"/>
      <c r="E802" s="265"/>
      <c r="F802" s="288"/>
      <c r="G802" s="287"/>
      <c r="H802" s="266"/>
      <c r="I802" s="268"/>
      <c r="K802" s="241"/>
    </row>
    <row r="803" spans="1:11" ht="12.75">
      <c r="A803" s="3"/>
      <c r="B803" s="4"/>
      <c r="E803" s="265"/>
      <c r="F803" s="288"/>
      <c r="G803" s="287"/>
      <c r="H803" s="266"/>
      <c r="I803" s="268"/>
      <c r="K803" s="241"/>
    </row>
    <row r="804" spans="1:11" ht="12.75">
      <c r="A804" s="3"/>
      <c r="B804" s="4"/>
      <c r="E804" s="265"/>
      <c r="F804" s="288"/>
      <c r="G804" s="287"/>
      <c r="H804" s="266"/>
      <c r="I804" s="268"/>
      <c r="K804" s="241"/>
    </row>
    <row r="805" spans="1:11" ht="12.75">
      <c r="A805" s="3"/>
      <c r="B805" s="4"/>
      <c r="E805" s="265"/>
      <c r="F805" s="288"/>
      <c r="G805" s="287"/>
      <c r="H805" s="266"/>
      <c r="I805" s="268"/>
      <c r="K805" s="241"/>
    </row>
    <row r="806" spans="1:11" ht="12.75">
      <c r="A806" s="3"/>
      <c r="B806" s="4"/>
      <c r="E806" s="265"/>
      <c r="F806" s="288"/>
      <c r="G806" s="287"/>
      <c r="H806" s="266"/>
      <c r="I806" s="268"/>
      <c r="K806" s="241"/>
    </row>
    <row r="807" spans="1:11" ht="12.75">
      <c r="A807" s="3"/>
      <c r="B807" s="4"/>
      <c r="E807" s="265"/>
      <c r="F807" s="288"/>
      <c r="G807" s="287"/>
      <c r="H807" s="266"/>
      <c r="I807" s="268"/>
      <c r="K807" s="241"/>
    </row>
    <row r="808" spans="1:11" ht="12.75">
      <c r="A808" s="3"/>
      <c r="B808" s="4"/>
      <c r="E808" s="265"/>
      <c r="F808" s="288"/>
      <c r="G808" s="287"/>
      <c r="H808" s="266"/>
      <c r="I808" s="268"/>
      <c r="K808" s="241"/>
    </row>
    <row r="809" spans="1:11" ht="12.75">
      <c r="A809" s="3"/>
      <c r="B809" s="4"/>
      <c r="E809" s="265"/>
      <c r="F809" s="288"/>
      <c r="G809" s="287"/>
      <c r="H809" s="266"/>
      <c r="I809" s="268"/>
      <c r="K809" s="241"/>
    </row>
    <row r="810" spans="1:11" ht="12.75">
      <c r="A810" s="3"/>
      <c r="B810" s="4"/>
      <c r="E810" s="265"/>
      <c r="F810" s="288"/>
      <c r="G810" s="287"/>
      <c r="H810" s="266"/>
      <c r="I810" s="268"/>
      <c r="K810" s="241"/>
    </row>
    <row r="811" spans="1:11" ht="12.75">
      <c r="A811" s="3"/>
      <c r="B811" s="4"/>
      <c r="E811" s="265"/>
      <c r="F811" s="288"/>
      <c r="G811" s="287"/>
      <c r="H811" s="266"/>
      <c r="I811" s="268"/>
      <c r="K811" s="241"/>
    </row>
    <row r="812" spans="1:11" ht="12.75">
      <c r="A812" s="3"/>
      <c r="B812" s="4"/>
      <c r="E812" s="265"/>
      <c r="F812" s="288"/>
      <c r="G812" s="287"/>
      <c r="H812" s="266"/>
      <c r="I812" s="268"/>
      <c r="K812" s="241"/>
    </row>
    <row r="813" spans="1:11" ht="12.75">
      <c r="A813" s="3"/>
      <c r="B813" s="4"/>
      <c r="E813" s="265"/>
      <c r="F813" s="288"/>
      <c r="G813" s="287"/>
      <c r="H813" s="266"/>
      <c r="I813" s="268"/>
      <c r="K813" s="241"/>
    </row>
    <row r="814" spans="1:11" ht="12.75">
      <c r="A814" s="3"/>
      <c r="B814" s="4"/>
      <c r="E814" s="265"/>
      <c r="F814" s="288"/>
      <c r="G814" s="287"/>
      <c r="H814" s="266"/>
      <c r="I814" s="268"/>
      <c r="K814" s="241"/>
    </row>
    <row r="815" spans="1:11" ht="12.75">
      <c r="A815" s="3"/>
      <c r="B815" s="4"/>
      <c r="E815" s="265"/>
      <c r="F815" s="288"/>
      <c r="G815" s="287"/>
      <c r="H815" s="266"/>
      <c r="I815" s="268"/>
      <c r="K815" s="241"/>
    </row>
    <row r="816" spans="1:11" ht="12.75">
      <c r="A816" s="3"/>
      <c r="B816" s="4"/>
      <c r="E816" s="265"/>
      <c r="F816" s="288"/>
      <c r="G816" s="287"/>
      <c r="H816" s="266"/>
      <c r="I816" s="268"/>
      <c r="K816" s="241"/>
    </row>
    <row r="817" spans="1:11" ht="12.75">
      <c r="A817" s="3"/>
      <c r="B817" s="4"/>
      <c r="E817" s="265"/>
      <c r="F817" s="288"/>
      <c r="G817" s="287"/>
      <c r="H817" s="266"/>
      <c r="I817" s="268"/>
      <c r="K817" s="241"/>
    </row>
    <row r="818" spans="1:11" ht="12.75">
      <c r="A818" s="3"/>
      <c r="B818" s="4"/>
      <c r="E818" s="265"/>
      <c r="F818" s="288"/>
      <c r="G818" s="287"/>
      <c r="H818" s="266"/>
      <c r="I818" s="268"/>
      <c r="K818" s="241"/>
    </row>
    <row r="819" spans="1:11" ht="12.75">
      <c r="A819" s="3"/>
      <c r="B819" s="4"/>
      <c r="E819" s="265"/>
      <c r="F819" s="288"/>
      <c r="G819" s="287"/>
      <c r="H819" s="266"/>
      <c r="I819" s="268"/>
      <c r="K819" s="241"/>
    </row>
    <row r="820" spans="1:11" ht="12.75">
      <c r="A820" s="3"/>
      <c r="B820" s="4"/>
      <c r="E820" s="265"/>
      <c r="F820" s="288"/>
      <c r="G820" s="287"/>
      <c r="H820" s="266"/>
      <c r="I820" s="268"/>
      <c r="K820" s="241"/>
    </row>
    <row r="821" spans="1:11" ht="12.75">
      <c r="A821" s="3"/>
      <c r="B821" s="4"/>
      <c r="E821" s="265"/>
      <c r="F821" s="288"/>
      <c r="G821" s="287"/>
      <c r="H821" s="266"/>
      <c r="I821" s="268"/>
      <c r="K821" s="241"/>
    </row>
    <row r="822" spans="1:11" ht="12.75">
      <c r="A822" s="3"/>
      <c r="B822" s="4"/>
      <c r="E822" s="265"/>
      <c r="F822" s="288"/>
      <c r="G822" s="287"/>
      <c r="H822" s="266"/>
      <c r="I822" s="268"/>
      <c r="K822" s="241"/>
    </row>
    <row r="823" spans="1:11" ht="12.75">
      <c r="A823" s="3"/>
      <c r="B823" s="4"/>
      <c r="E823" s="265"/>
      <c r="F823" s="288"/>
      <c r="G823" s="287"/>
      <c r="H823" s="266"/>
      <c r="I823" s="268"/>
      <c r="K823" s="241"/>
    </row>
    <row r="824" spans="1:11" ht="12.75">
      <c r="A824" s="3"/>
      <c r="B824" s="4"/>
      <c r="E824" s="265"/>
      <c r="F824" s="288"/>
      <c r="G824" s="287"/>
      <c r="H824" s="266"/>
      <c r="I824" s="268"/>
      <c r="K824" s="241"/>
    </row>
    <row r="825" spans="1:11" ht="12.75">
      <c r="A825" s="3"/>
      <c r="B825" s="4"/>
      <c r="E825" s="265"/>
      <c r="F825" s="288"/>
      <c r="G825" s="287"/>
      <c r="H825" s="266"/>
      <c r="I825" s="268"/>
      <c r="K825" s="241"/>
    </row>
    <row r="826" spans="1:11" ht="12.75">
      <c r="A826" s="3"/>
      <c r="B826" s="4"/>
      <c r="E826" s="265"/>
      <c r="F826" s="288"/>
      <c r="G826" s="287"/>
      <c r="H826" s="266"/>
      <c r="I826" s="268"/>
      <c r="K826" s="241"/>
    </row>
    <row r="827" spans="1:11" ht="12.75">
      <c r="A827" s="3"/>
      <c r="B827" s="4"/>
      <c r="E827" s="265"/>
      <c r="F827" s="288"/>
      <c r="G827" s="287"/>
      <c r="H827" s="266"/>
      <c r="I827" s="268"/>
      <c r="K827" s="241"/>
    </row>
    <row r="828" spans="1:11" ht="12.75">
      <c r="A828" s="3"/>
      <c r="B828" s="4"/>
      <c r="E828" s="265"/>
      <c r="F828" s="288"/>
      <c r="G828" s="287"/>
      <c r="H828" s="266"/>
      <c r="I828" s="268"/>
      <c r="K828" s="241"/>
    </row>
    <row r="829" spans="1:11" ht="12.75">
      <c r="A829" s="3"/>
      <c r="B829" s="4"/>
      <c r="E829" s="265"/>
      <c r="F829" s="288"/>
      <c r="G829" s="287"/>
      <c r="H829" s="266"/>
      <c r="I829" s="268"/>
      <c r="K829" s="241"/>
    </row>
    <row r="830" spans="1:11" ht="12.75">
      <c r="A830" s="3"/>
      <c r="B830" s="4"/>
      <c r="E830" s="265"/>
      <c r="F830" s="288"/>
      <c r="G830" s="287"/>
      <c r="H830" s="266"/>
      <c r="I830" s="268"/>
      <c r="K830" s="241"/>
    </row>
    <row r="831" spans="1:11" ht="12.75">
      <c r="A831" s="3"/>
      <c r="B831" s="4"/>
      <c r="E831" s="265"/>
      <c r="F831" s="288"/>
      <c r="G831" s="287"/>
      <c r="H831" s="266"/>
      <c r="I831" s="268"/>
      <c r="K831" s="241"/>
    </row>
    <row r="832" spans="1:11" ht="12.75">
      <c r="A832" s="3"/>
      <c r="B832" s="4"/>
      <c r="E832" s="265"/>
      <c r="F832" s="288"/>
      <c r="G832" s="287"/>
      <c r="H832" s="266"/>
      <c r="I832" s="268"/>
      <c r="K832" s="241"/>
    </row>
    <row r="833" spans="1:11" ht="12.75">
      <c r="A833" s="3"/>
      <c r="B833" s="4"/>
      <c r="E833" s="265"/>
      <c r="F833" s="288"/>
      <c r="G833" s="287"/>
      <c r="H833" s="266"/>
      <c r="I833" s="268"/>
      <c r="K833" s="241"/>
    </row>
    <row r="834" spans="1:11" ht="12.75">
      <c r="A834" s="3"/>
      <c r="B834" s="4"/>
      <c r="E834" s="265"/>
      <c r="F834" s="288"/>
      <c r="G834" s="287"/>
      <c r="H834" s="266"/>
      <c r="I834" s="268"/>
      <c r="K834" s="241"/>
    </row>
    <row r="835" spans="1:11" ht="12.75">
      <c r="A835" s="3"/>
      <c r="B835" s="4"/>
      <c r="E835" s="265"/>
      <c r="F835" s="288"/>
      <c r="G835" s="287"/>
      <c r="H835" s="266"/>
      <c r="I835" s="268"/>
      <c r="K835" s="241"/>
    </row>
    <row r="836" spans="1:11" ht="12.75">
      <c r="A836" s="3"/>
      <c r="B836" s="4"/>
      <c r="E836" s="265"/>
      <c r="F836" s="288"/>
      <c r="G836" s="287"/>
      <c r="H836" s="266"/>
      <c r="I836" s="268"/>
      <c r="K836" s="241"/>
    </row>
    <row r="837" spans="1:11" ht="12.75">
      <c r="A837" s="3"/>
      <c r="B837" s="4"/>
      <c r="E837" s="265"/>
      <c r="F837" s="288"/>
      <c r="G837" s="287"/>
      <c r="H837" s="266"/>
      <c r="I837" s="268"/>
      <c r="K837" s="241"/>
    </row>
    <row r="838" spans="1:11" ht="12.75">
      <c r="A838" s="3"/>
      <c r="B838" s="4"/>
      <c r="E838" s="265"/>
      <c r="F838" s="288"/>
      <c r="G838" s="287"/>
      <c r="H838" s="266"/>
      <c r="I838" s="268"/>
      <c r="K838" s="241"/>
    </row>
    <row r="839" spans="1:11" ht="12.75">
      <c r="A839" s="3"/>
      <c r="B839" s="4"/>
      <c r="E839" s="265"/>
      <c r="F839" s="288"/>
      <c r="G839" s="287"/>
      <c r="H839" s="266"/>
      <c r="I839" s="268"/>
      <c r="K839" s="241"/>
    </row>
    <row r="840" spans="1:11" ht="12.75">
      <c r="A840" s="3"/>
      <c r="B840" s="4"/>
      <c r="E840" s="265"/>
      <c r="F840" s="288"/>
      <c r="G840" s="287"/>
      <c r="H840" s="266"/>
      <c r="I840" s="268"/>
      <c r="K840" s="241"/>
    </row>
    <row r="841" spans="1:11" ht="12.75">
      <c r="A841" s="3"/>
      <c r="B841" s="4"/>
      <c r="E841" s="265"/>
      <c r="F841" s="288"/>
      <c r="G841" s="287"/>
      <c r="H841" s="266"/>
      <c r="I841" s="268"/>
      <c r="K841" s="241"/>
    </row>
    <row r="842" spans="1:11" ht="12.75">
      <c r="A842" s="3"/>
      <c r="B842" s="4"/>
      <c r="E842" s="265"/>
      <c r="F842" s="288"/>
      <c r="G842" s="287"/>
      <c r="H842" s="266"/>
      <c r="I842" s="268"/>
      <c r="K842" s="241"/>
    </row>
    <row r="843" spans="1:11" ht="12.75">
      <c r="A843" s="3"/>
      <c r="B843" s="4"/>
      <c r="E843" s="265"/>
      <c r="F843" s="288"/>
      <c r="G843" s="287"/>
      <c r="H843" s="266"/>
      <c r="I843" s="268"/>
      <c r="K843" s="241"/>
    </row>
    <row r="844" spans="1:11" ht="12.75">
      <c r="A844" s="3"/>
      <c r="B844" s="4"/>
      <c r="E844" s="265"/>
      <c r="F844" s="288"/>
      <c r="G844" s="287"/>
      <c r="H844" s="266"/>
      <c r="I844" s="268"/>
      <c r="K844" s="241"/>
    </row>
    <row r="845" spans="1:11" ht="12.75">
      <c r="A845" s="3"/>
      <c r="B845" s="4"/>
      <c r="E845" s="265"/>
      <c r="F845" s="288"/>
      <c r="G845" s="287"/>
      <c r="H845" s="266"/>
      <c r="I845" s="268"/>
      <c r="K845" s="241"/>
    </row>
    <row r="846" spans="1:11" ht="12.75">
      <c r="A846" s="3"/>
      <c r="B846" s="4"/>
      <c r="E846" s="265"/>
      <c r="F846" s="288"/>
      <c r="G846" s="287"/>
      <c r="H846" s="266"/>
      <c r="I846" s="268"/>
      <c r="K846" s="241"/>
    </row>
    <row r="847" spans="1:11" ht="12.75">
      <c r="A847" s="3"/>
      <c r="B847" s="4"/>
      <c r="E847" s="265"/>
      <c r="F847" s="288"/>
      <c r="G847" s="287"/>
      <c r="H847" s="266"/>
      <c r="I847" s="268"/>
      <c r="K847" s="241"/>
    </row>
    <row r="848" spans="1:11" ht="12.75">
      <c r="A848" s="3"/>
      <c r="B848" s="4"/>
      <c r="E848" s="265"/>
      <c r="F848" s="288"/>
      <c r="G848" s="287"/>
      <c r="H848" s="266"/>
      <c r="I848" s="268"/>
      <c r="K848" s="241"/>
    </row>
    <row r="849" spans="1:11" ht="12.75">
      <c r="A849" s="3"/>
      <c r="B849" s="4"/>
      <c r="E849" s="265"/>
      <c r="F849" s="288"/>
      <c r="G849" s="287"/>
      <c r="H849" s="266"/>
      <c r="I849" s="268"/>
      <c r="K849" s="241"/>
    </row>
    <row r="850" spans="1:11" ht="12.75">
      <c r="A850" s="3"/>
      <c r="B850" s="4"/>
      <c r="E850" s="265"/>
      <c r="F850" s="288"/>
      <c r="G850" s="287"/>
      <c r="H850" s="266"/>
      <c r="I850" s="268"/>
      <c r="K850" s="241"/>
    </row>
    <row r="851" spans="1:11" ht="12.75">
      <c r="A851" s="3"/>
      <c r="B851" s="4"/>
      <c r="E851" s="265"/>
      <c r="F851" s="288"/>
      <c r="G851" s="287"/>
      <c r="H851" s="266"/>
      <c r="I851" s="268"/>
      <c r="K851" s="241"/>
    </row>
    <row r="852" spans="1:11" ht="12.75">
      <c r="A852" s="3"/>
      <c r="B852" s="4"/>
      <c r="E852" s="265"/>
      <c r="F852" s="288"/>
      <c r="G852" s="287"/>
      <c r="H852" s="266"/>
      <c r="I852" s="268"/>
      <c r="K852" s="241"/>
    </row>
    <row r="853" spans="1:11" ht="12.75">
      <c r="A853" s="3"/>
      <c r="B853" s="4"/>
      <c r="E853" s="265"/>
      <c r="F853" s="288"/>
      <c r="G853" s="287"/>
      <c r="H853" s="266"/>
      <c r="I853" s="268"/>
      <c r="K853" s="241"/>
    </row>
    <row r="854" spans="1:11" ht="12.75">
      <c r="A854" s="3"/>
      <c r="B854" s="4"/>
      <c r="E854" s="265"/>
      <c r="F854" s="288"/>
      <c r="G854" s="287"/>
      <c r="H854" s="266"/>
      <c r="I854" s="268"/>
      <c r="K854" s="241"/>
    </row>
    <row r="855" spans="1:11" ht="12.75">
      <c r="A855" s="3"/>
      <c r="B855" s="4"/>
      <c r="E855" s="265"/>
      <c r="F855" s="288"/>
      <c r="G855" s="287"/>
      <c r="H855" s="266"/>
      <c r="I855" s="268"/>
      <c r="K855" s="241"/>
    </row>
    <row r="856" spans="1:11" ht="12.75">
      <c r="A856" s="3"/>
      <c r="B856" s="4"/>
      <c r="E856" s="265"/>
      <c r="F856" s="288"/>
      <c r="G856" s="287"/>
      <c r="H856" s="266"/>
      <c r="I856" s="268"/>
      <c r="K856" s="241"/>
    </row>
    <row r="857" spans="1:11" ht="12.75">
      <c r="A857" s="3"/>
      <c r="B857" s="4"/>
      <c r="E857" s="265"/>
      <c r="F857" s="288"/>
      <c r="G857" s="287"/>
      <c r="H857" s="266"/>
      <c r="I857" s="268"/>
      <c r="K857" s="241"/>
    </row>
    <row r="858" spans="1:11" ht="12.75">
      <c r="A858" s="3"/>
      <c r="B858" s="4"/>
      <c r="E858" s="265"/>
      <c r="F858" s="288"/>
      <c r="G858" s="287"/>
      <c r="H858" s="266"/>
      <c r="I858" s="268"/>
      <c r="K858" s="241"/>
    </row>
    <row r="859" spans="1:11" ht="12.75">
      <c r="A859" s="3"/>
      <c r="B859" s="4"/>
      <c r="E859" s="265"/>
      <c r="F859" s="288"/>
      <c r="G859" s="287"/>
      <c r="H859" s="266"/>
      <c r="I859" s="268"/>
      <c r="K859" s="241"/>
    </row>
    <row r="860" spans="1:11" ht="12.75">
      <c r="A860" s="3"/>
      <c r="B860" s="4"/>
      <c r="E860" s="265"/>
      <c r="F860" s="288"/>
      <c r="G860" s="287"/>
      <c r="H860" s="266"/>
      <c r="I860" s="268"/>
      <c r="K860" s="241"/>
    </row>
    <row r="861" spans="1:11" ht="12.75">
      <c r="A861" s="3"/>
      <c r="B861" s="4"/>
      <c r="E861" s="265"/>
      <c r="F861" s="288"/>
      <c r="G861" s="287"/>
      <c r="H861" s="266"/>
      <c r="I861" s="268"/>
      <c r="K861" s="241"/>
    </row>
    <row r="862" spans="1:11" ht="12.75">
      <c r="A862" s="3"/>
      <c r="B862" s="4"/>
      <c r="E862" s="265"/>
      <c r="F862" s="288"/>
      <c r="G862" s="287"/>
      <c r="H862" s="266"/>
      <c r="I862" s="268"/>
      <c r="K862" s="241"/>
    </row>
    <row r="863" spans="1:11" ht="12.75">
      <c r="A863" s="3"/>
      <c r="B863" s="4"/>
      <c r="E863" s="265"/>
      <c r="F863" s="288"/>
      <c r="G863" s="287"/>
      <c r="H863" s="266"/>
      <c r="I863" s="268"/>
      <c r="K863" s="241"/>
    </row>
    <row r="864" spans="1:11" ht="12.75">
      <c r="A864" s="3"/>
      <c r="B864" s="4"/>
      <c r="E864" s="265"/>
      <c r="F864" s="288"/>
      <c r="G864" s="287"/>
      <c r="H864" s="266"/>
      <c r="I864" s="268"/>
      <c r="K864" s="241"/>
    </row>
    <row r="865" spans="1:11" ht="12.75">
      <c r="A865" s="3"/>
      <c r="B865" s="4"/>
      <c r="E865" s="265"/>
      <c r="F865" s="288"/>
      <c r="G865" s="287"/>
      <c r="H865" s="266"/>
      <c r="I865" s="268"/>
      <c r="K865" s="241"/>
    </row>
    <row r="866" spans="1:11" ht="12.75">
      <c r="A866" s="3"/>
      <c r="B866" s="4"/>
      <c r="E866" s="265"/>
      <c r="F866" s="288"/>
      <c r="G866" s="287"/>
      <c r="H866" s="266"/>
      <c r="I866" s="268"/>
      <c r="K866" s="241"/>
    </row>
    <row r="867" spans="1:11" ht="12.75">
      <c r="A867" s="3"/>
      <c r="B867" s="4"/>
      <c r="E867" s="265"/>
      <c r="F867" s="288"/>
      <c r="G867" s="287"/>
      <c r="H867" s="266"/>
      <c r="I867" s="268"/>
      <c r="K867" s="241"/>
    </row>
    <row r="868" spans="1:11" ht="12.75">
      <c r="A868" s="3"/>
      <c r="B868" s="4"/>
      <c r="E868" s="265"/>
      <c r="F868" s="288"/>
      <c r="G868" s="287"/>
      <c r="H868" s="266"/>
      <c r="I868" s="268"/>
      <c r="K868" s="241"/>
    </row>
    <row r="869" spans="1:11" ht="12.75">
      <c r="A869" s="3"/>
      <c r="B869" s="4"/>
      <c r="E869" s="265"/>
      <c r="F869" s="288"/>
      <c r="G869" s="287"/>
      <c r="H869" s="266"/>
      <c r="I869" s="268"/>
      <c r="K869" s="241"/>
    </row>
    <row r="870" spans="1:11" ht="12.75">
      <c r="A870" s="3"/>
      <c r="B870" s="4"/>
      <c r="E870" s="265"/>
      <c r="F870" s="288"/>
      <c r="G870" s="287"/>
      <c r="H870" s="266"/>
      <c r="I870" s="268"/>
      <c r="K870" s="241"/>
    </row>
    <row r="871" spans="1:11" ht="12.75">
      <c r="A871" s="3"/>
      <c r="B871" s="4"/>
      <c r="E871" s="265"/>
      <c r="F871" s="288"/>
      <c r="G871" s="287"/>
      <c r="H871" s="266"/>
      <c r="I871" s="268"/>
      <c r="K871" s="241"/>
    </row>
    <row r="872" spans="1:11" ht="12.75">
      <c r="A872" s="3"/>
      <c r="B872" s="4"/>
      <c r="E872" s="265"/>
      <c r="F872" s="288"/>
      <c r="G872" s="287"/>
      <c r="H872" s="266"/>
      <c r="I872" s="268"/>
      <c r="K872" s="241"/>
    </row>
    <row r="873" spans="1:11" ht="12.75">
      <c r="A873" s="3"/>
      <c r="B873" s="4"/>
      <c r="E873" s="265"/>
      <c r="F873" s="288"/>
      <c r="G873" s="287"/>
      <c r="H873" s="266"/>
      <c r="I873" s="268"/>
      <c r="K873" s="241"/>
    </row>
    <row r="874" spans="1:11" ht="12.75">
      <c r="A874" s="3"/>
      <c r="B874" s="4"/>
      <c r="E874" s="265"/>
      <c r="F874" s="288"/>
      <c r="G874" s="287"/>
      <c r="H874" s="266"/>
      <c r="I874" s="268"/>
      <c r="K874" s="241"/>
    </row>
    <row r="875" spans="1:11" ht="12.75">
      <c r="A875" s="3"/>
      <c r="B875" s="4"/>
      <c r="E875" s="265"/>
      <c r="F875" s="288"/>
      <c r="G875" s="287"/>
      <c r="H875" s="266"/>
      <c r="I875" s="268"/>
      <c r="K875" s="241"/>
    </row>
    <row r="876" spans="1:11" ht="12.75">
      <c r="A876" s="3"/>
      <c r="B876" s="4"/>
      <c r="E876" s="265"/>
      <c r="F876" s="288"/>
      <c r="G876" s="287"/>
      <c r="H876" s="266"/>
      <c r="I876" s="268"/>
      <c r="K876" s="241"/>
    </row>
    <row r="877" spans="1:11" ht="12.75">
      <c r="A877" s="3"/>
      <c r="B877" s="4"/>
      <c r="E877" s="265"/>
      <c r="F877" s="288"/>
      <c r="G877" s="287"/>
      <c r="H877" s="266"/>
      <c r="I877" s="268"/>
      <c r="K877" s="241"/>
    </row>
    <row r="878" spans="1:11" ht="12.75">
      <c r="A878" s="3"/>
      <c r="B878" s="4"/>
      <c r="E878" s="265"/>
      <c r="F878" s="288"/>
      <c r="G878" s="287"/>
      <c r="H878" s="266"/>
      <c r="I878" s="268"/>
      <c r="K878" s="241"/>
    </row>
    <row r="879" spans="1:11" ht="12.75">
      <c r="A879" s="3"/>
      <c r="B879" s="4"/>
      <c r="E879" s="265"/>
      <c r="F879" s="288"/>
      <c r="G879" s="287"/>
      <c r="H879" s="266"/>
      <c r="I879" s="268"/>
      <c r="K879" s="241"/>
    </row>
    <row r="880" spans="1:11" ht="12.75">
      <c r="A880" s="3"/>
      <c r="B880" s="4"/>
      <c r="E880" s="265"/>
      <c r="F880" s="288"/>
      <c r="G880" s="287"/>
      <c r="H880" s="266"/>
      <c r="I880" s="268"/>
      <c r="K880" s="241"/>
    </row>
    <row r="881" spans="1:11" ht="12.75">
      <c r="A881" s="3"/>
      <c r="B881" s="4"/>
      <c r="E881" s="265"/>
      <c r="F881" s="288"/>
      <c r="G881" s="287"/>
      <c r="H881" s="266"/>
      <c r="I881" s="268"/>
      <c r="K881" s="241"/>
    </row>
    <row r="882" spans="1:11" ht="12.75">
      <c r="A882" s="3"/>
      <c r="B882" s="4"/>
      <c r="E882" s="265"/>
      <c r="F882" s="288"/>
      <c r="G882" s="287"/>
      <c r="H882" s="266"/>
      <c r="I882" s="268"/>
      <c r="K882" s="241"/>
    </row>
    <row r="883" spans="1:11" ht="12.75">
      <c r="A883" s="3"/>
      <c r="B883" s="4"/>
      <c r="E883" s="265"/>
      <c r="F883" s="288"/>
      <c r="G883" s="287"/>
      <c r="H883" s="266"/>
      <c r="I883" s="268"/>
      <c r="K883" s="241"/>
    </row>
    <row r="884" spans="1:11" ht="12.75">
      <c r="A884" s="3"/>
      <c r="B884" s="4"/>
      <c r="E884" s="265"/>
      <c r="F884" s="288"/>
      <c r="G884" s="287"/>
      <c r="H884" s="266"/>
      <c r="I884" s="268"/>
      <c r="K884" s="241"/>
    </row>
    <row r="885" spans="1:11" ht="12.75">
      <c r="A885" s="3"/>
      <c r="B885" s="4"/>
      <c r="E885" s="265"/>
      <c r="F885" s="288"/>
      <c r="G885" s="287"/>
      <c r="H885" s="266"/>
      <c r="I885" s="268"/>
      <c r="K885" s="241"/>
    </row>
    <row r="886" spans="1:11" ht="12.75">
      <c r="A886" s="3"/>
      <c r="B886" s="4"/>
      <c r="E886" s="265"/>
      <c r="F886" s="288"/>
      <c r="G886" s="287"/>
      <c r="H886" s="266"/>
      <c r="I886" s="268"/>
      <c r="K886" s="241"/>
    </row>
    <row r="887" spans="1:11" ht="12.75">
      <c r="A887" s="3"/>
      <c r="B887" s="4"/>
      <c r="E887" s="265"/>
      <c r="F887" s="288"/>
      <c r="G887" s="287"/>
      <c r="H887" s="266"/>
      <c r="I887" s="268"/>
      <c r="K887" s="241"/>
    </row>
    <row r="888" spans="1:11" ht="12.75">
      <c r="A888" s="3"/>
      <c r="B888" s="4"/>
      <c r="E888" s="265"/>
      <c r="F888" s="288"/>
      <c r="G888" s="287"/>
      <c r="H888" s="266"/>
      <c r="I888" s="268"/>
      <c r="K888" s="241"/>
    </row>
    <row r="889" spans="1:11" ht="12.75">
      <c r="A889" s="3"/>
      <c r="B889" s="4"/>
      <c r="E889" s="265"/>
      <c r="F889" s="288"/>
      <c r="G889" s="287"/>
      <c r="H889" s="266"/>
      <c r="I889" s="268"/>
      <c r="K889" s="241"/>
    </row>
    <row r="890" spans="1:11" ht="12.75">
      <c r="A890" s="3"/>
      <c r="B890" s="4"/>
      <c r="E890" s="265"/>
      <c r="F890" s="288"/>
      <c r="G890" s="287"/>
      <c r="H890" s="266"/>
      <c r="I890" s="268"/>
      <c r="K890" s="241"/>
    </row>
    <row r="891" spans="1:11" ht="12.75">
      <c r="A891" s="3"/>
      <c r="B891" s="4"/>
      <c r="E891" s="265"/>
      <c r="F891" s="288"/>
      <c r="G891" s="287"/>
      <c r="H891" s="266"/>
      <c r="I891" s="268"/>
      <c r="K891" s="241"/>
    </row>
    <row r="892" spans="1:11" ht="12.75">
      <c r="A892" s="3"/>
      <c r="B892" s="4"/>
      <c r="E892" s="265"/>
      <c r="F892" s="288"/>
      <c r="G892" s="287"/>
      <c r="H892" s="266"/>
      <c r="I892" s="268"/>
      <c r="K892" s="241"/>
    </row>
    <row r="893" spans="1:11" ht="12.75">
      <c r="A893" s="3"/>
      <c r="B893" s="4"/>
      <c r="E893" s="265"/>
      <c r="F893" s="288"/>
      <c r="G893" s="287"/>
      <c r="H893" s="266"/>
      <c r="I893" s="268"/>
      <c r="K893" s="241"/>
    </row>
    <row r="894" spans="1:11" ht="12.75">
      <c r="A894" s="3"/>
      <c r="B894" s="4"/>
      <c r="E894" s="265"/>
      <c r="F894" s="288"/>
      <c r="G894" s="287"/>
      <c r="H894" s="266"/>
      <c r="I894" s="268"/>
      <c r="K894" s="241"/>
    </row>
    <row r="895" spans="1:11" ht="12.75">
      <c r="A895" s="3"/>
      <c r="B895" s="4"/>
      <c r="E895" s="265"/>
      <c r="F895" s="288"/>
      <c r="G895" s="287"/>
      <c r="H895" s="266"/>
      <c r="I895" s="268"/>
      <c r="K895" s="241"/>
    </row>
    <row r="896" spans="1:11" ht="12.75">
      <c r="A896" s="3"/>
      <c r="B896" s="4"/>
      <c r="E896" s="265"/>
      <c r="F896" s="288"/>
      <c r="G896" s="287"/>
      <c r="H896" s="266"/>
      <c r="I896" s="268"/>
      <c r="K896" s="241"/>
    </row>
    <row r="897" spans="1:11" ht="12.75">
      <c r="A897" s="3"/>
      <c r="B897" s="4"/>
      <c r="E897" s="265"/>
      <c r="F897" s="288"/>
      <c r="G897" s="287"/>
      <c r="H897" s="266"/>
      <c r="I897" s="268"/>
      <c r="K897" s="241"/>
    </row>
    <row r="898" spans="1:11" ht="12.75">
      <c r="A898" s="3"/>
      <c r="B898" s="4"/>
      <c r="E898" s="265"/>
      <c r="F898" s="288"/>
      <c r="G898" s="287"/>
      <c r="H898" s="266"/>
      <c r="I898" s="268"/>
      <c r="K898" s="241"/>
    </row>
    <row r="899" spans="1:11" ht="12.75">
      <c r="A899" s="3"/>
      <c r="B899" s="4"/>
      <c r="E899" s="265"/>
      <c r="F899" s="288"/>
      <c r="G899" s="287"/>
      <c r="H899" s="266"/>
      <c r="I899" s="268"/>
      <c r="K899" s="241"/>
    </row>
    <row r="900" spans="1:11" ht="12.75">
      <c r="A900" s="3"/>
      <c r="B900" s="4"/>
      <c r="E900" s="265"/>
      <c r="F900" s="288"/>
      <c r="G900" s="287"/>
      <c r="H900" s="266"/>
      <c r="I900" s="268"/>
      <c r="K900" s="241"/>
    </row>
    <row r="901" spans="1:11" ht="12.75">
      <c r="A901" s="3"/>
      <c r="B901" s="4"/>
      <c r="E901" s="265"/>
      <c r="F901" s="288"/>
      <c r="G901" s="287"/>
      <c r="H901" s="266"/>
      <c r="I901" s="268"/>
      <c r="K901" s="241"/>
    </row>
    <row r="902" spans="1:11" ht="12.75">
      <c r="A902" s="3"/>
      <c r="B902" s="4"/>
      <c r="E902" s="265"/>
      <c r="F902" s="288"/>
      <c r="G902" s="287"/>
      <c r="H902" s="266"/>
      <c r="I902" s="268"/>
      <c r="K902" s="241"/>
    </row>
    <row r="903" spans="1:11" ht="12.75">
      <c r="A903" s="3"/>
      <c r="B903" s="4"/>
      <c r="E903" s="265"/>
      <c r="F903" s="288"/>
      <c r="G903" s="287"/>
      <c r="H903" s="266"/>
      <c r="I903" s="268"/>
      <c r="K903" s="241"/>
    </row>
    <row r="904" spans="1:11" ht="12.75">
      <c r="A904" s="3"/>
      <c r="B904" s="4"/>
      <c r="E904" s="265"/>
      <c r="F904" s="288"/>
      <c r="G904" s="287"/>
      <c r="H904" s="266"/>
      <c r="I904" s="268"/>
      <c r="K904" s="241"/>
    </row>
    <row r="905" spans="1:11" ht="12.75">
      <c r="A905" s="3"/>
      <c r="B905" s="4"/>
      <c r="E905" s="265"/>
      <c r="F905" s="288"/>
      <c r="G905" s="287"/>
      <c r="H905" s="266"/>
      <c r="I905" s="268"/>
      <c r="K905" s="241"/>
    </row>
    <row r="906" spans="1:11" ht="12.75">
      <c r="A906" s="3"/>
      <c r="B906" s="4"/>
      <c r="E906" s="265"/>
      <c r="F906" s="288"/>
      <c r="G906" s="287"/>
      <c r="H906" s="266"/>
      <c r="I906" s="268"/>
      <c r="K906" s="241"/>
    </row>
    <row r="907" spans="1:11" ht="12.75">
      <c r="A907" s="3"/>
      <c r="B907" s="4"/>
      <c r="E907" s="265"/>
      <c r="F907" s="288"/>
      <c r="G907" s="287"/>
      <c r="H907" s="266"/>
      <c r="I907" s="268"/>
      <c r="K907" s="241"/>
    </row>
    <row r="908" spans="1:11" ht="12.75">
      <c r="A908" s="3"/>
      <c r="B908" s="4"/>
      <c r="E908" s="265"/>
      <c r="F908" s="288"/>
      <c r="G908" s="287"/>
      <c r="H908" s="266"/>
      <c r="I908" s="268"/>
      <c r="K908" s="241"/>
    </row>
    <row r="909" spans="1:11" ht="12.75">
      <c r="A909" s="3"/>
      <c r="B909" s="4"/>
      <c r="E909" s="265"/>
      <c r="F909" s="288"/>
      <c r="G909" s="287"/>
      <c r="H909" s="266"/>
      <c r="I909" s="268"/>
      <c r="K909" s="241"/>
    </row>
    <row r="910" spans="1:11" ht="12.75">
      <c r="A910" s="3"/>
      <c r="B910" s="4"/>
      <c r="E910" s="265"/>
      <c r="F910" s="288"/>
      <c r="G910" s="287"/>
      <c r="H910" s="266"/>
      <c r="I910" s="268"/>
      <c r="K910" s="241"/>
    </row>
    <row r="911" spans="1:11" ht="12.75">
      <c r="A911" s="3"/>
      <c r="B911" s="4"/>
      <c r="E911" s="265"/>
      <c r="F911" s="288"/>
      <c r="G911" s="287"/>
      <c r="H911" s="266"/>
      <c r="I911" s="268"/>
      <c r="K911" s="241"/>
    </row>
    <row r="912" spans="1:11" ht="12.75">
      <c r="A912" s="3"/>
      <c r="B912" s="4"/>
      <c r="E912" s="265"/>
      <c r="F912" s="288"/>
      <c r="G912" s="287"/>
      <c r="H912" s="266"/>
      <c r="I912" s="268"/>
      <c r="K912" s="241"/>
    </row>
    <row r="913" spans="1:11" ht="12.75">
      <c r="A913" s="3"/>
      <c r="B913" s="4"/>
      <c r="E913" s="265"/>
      <c r="F913" s="288"/>
      <c r="G913" s="287"/>
      <c r="H913" s="266"/>
      <c r="I913" s="268"/>
      <c r="K913" s="241"/>
    </row>
    <row r="914" spans="1:11" ht="12.75">
      <c r="A914" s="3"/>
      <c r="B914" s="4"/>
      <c r="E914" s="265"/>
      <c r="F914" s="288"/>
      <c r="G914" s="287"/>
      <c r="H914" s="266"/>
      <c r="I914" s="268"/>
      <c r="K914" s="241"/>
    </row>
    <row r="915" spans="1:11" ht="12.75">
      <c r="A915" s="3"/>
      <c r="B915" s="4"/>
      <c r="E915" s="265"/>
      <c r="F915" s="288"/>
      <c r="G915" s="287"/>
      <c r="H915" s="266"/>
      <c r="I915" s="268"/>
      <c r="K915" s="241"/>
    </row>
    <row r="916" spans="1:11" ht="12.75">
      <c r="A916" s="3"/>
      <c r="B916" s="4"/>
      <c r="E916" s="265"/>
      <c r="F916" s="288"/>
      <c r="G916" s="287"/>
      <c r="H916" s="266"/>
      <c r="I916" s="268"/>
      <c r="K916" s="241"/>
    </row>
    <row r="917" spans="1:11" ht="12.75">
      <c r="A917" s="3"/>
      <c r="B917" s="4"/>
      <c r="E917" s="265"/>
      <c r="F917" s="288"/>
      <c r="G917" s="287"/>
      <c r="H917" s="266"/>
      <c r="I917" s="268"/>
      <c r="K917" s="241"/>
    </row>
    <row r="918" spans="1:11" ht="12.75">
      <c r="A918" s="3"/>
      <c r="B918" s="4"/>
      <c r="E918" s="265"/>
      <c r="F918" s="288"/>
      <c r="G918" s="287"/>
      <c r="H918" s="266"/>
      <c r="I918" s="268"/>
      <c r="K918" s="241"/>
    </row>
    <row r="919" spans="1:11" ht="12.75">
      <c r="A919" s="3"/>
      <c r="B919" s="4"/>
      <c r="E919" s="265"/>
      <c r="F919" s="288"/>
      <c r="G919" s="287"/>
      <c r="H919" s="266"/>
      <c r="I919" s="268"/>
      <c r="K919" s="241"/>
    </row>
    <row r="920" spans="1:11" ht="12.75">
      <c r="A920" s="3"/>
      <c r="B920" s="4"/>
      <c r="E920" s="265"/>
      <c r="F920" s="288"/>
      <c r="G920" s="287"/>
      <c r="H920" s="266"/>
      <c r="I920" s="268"/>
      <c r="K920" s="241"/>
    </row>
    <row r="921" spans="1:11" ht="12.75">
      <c r="A921" s="3"/>
      <c r="B921" s="4"/>
      <c r="E921" s="265"/>
      <c r="F921" s="288"/>
      <c r="G921" s="287"/>
      <c r="H921" s="266"/>
      <c r="I921" s="268"/>
      <c r="K921" s="241"/>
    </row>
    <row r="922" spans="1:11" ht="12.75">
      <c r="A922" s="3"/>
      <c r="B922" s="4"/>
      <c r="E922" s="265"/>
      <c r="F922" s="288"/>
      <c r="G922" s="287"/>
      <c r="H922" s="266"/>
      <c r="I922" s="268"/>
      <c r="K922" s="241"/>
    </row>
    <row r="923" spans="1:11" ht="12.75">
      <c r="A923" s="3"/>
      <c r="B923" s="4"/>
      <c r="E923" s="265"/>
      <c r="F923" s="288"/>
      <c r="G923" s="287"/>
      <c r="H923" s="266"/>
      <c r="I923" s="268"/>
      <c r="K923" s="241"/>
    </row>
    <row r="924" spans="1:11" ht="12.75">
      <c r="A924" s="3"/>
      <c r="B924" s="4"/>
      <c r="E924" s="265"/>
      <c r="F924" s="288"/>
      <c r="G924" s="287"/>
      <c r="H924" s="266"/>
      <c r="I924" s="268"/>
      <c r="K924" s="241"/>
    </row>
    <row r="925" spans="1:11" ht="12.75">
      <c r="A925" s="3"/>
      <c r="B925" s="4"/>
      <c r="E925" s="265"/>
      <c r="F925" s="288"/>
      <c r="G925" s="287"/>
      <c r="H925" s="266"/>
      <c r="I925" s="268"/>
      <c r="K925" s="241"/>
    </row>
    <row r="926" spans="1:11" ht="12.75">
      <c r="A926" s="3"/>
      <c r="B926" s="4"/>
      <c r="E926" s="265"/>
      <c r="F926" s="288"/>
      <c r="G926" s="287"/>
      <c r="H926" s="266"/>
      <c r="I926" s="268"/>
      <c r="K926" s="241"/>
    </row>
    <row r="927" spans="1:11" ht="12.75">
      <c r="A927" s="3"/>
      <c r="B927" s="4"/>
      <c r="E927" s="265"/>
      <c r="F927" s="288"/>
      <c r="G927" s="287"/>
      <c r="H927" s="266"/>
      <c r="I927" s="268"/>
      <c r="K927" s="241"/>
    </row>
    <row r="928" spans="1:11" ht="12.75">
      <c r="A928" s="3"/>
      <c r="B928" s="4"/>
      <c r="E928" s="265"/>
      <c r="F928" s="288"/>
      <c r="G928" s="287"/>
      <c r="H928" s="266"/>
      <c r="I928" s="268"/>
      <c r="K928" s="241"/>
    </row>
    <row r="929" spans="1:11" ht="12.75">
      <c r="A929" s="3"/>
      <c r="B929" s="4"/>
      <c r="E929" s="265"/>
      <c r="F929" s="288"/>
      <c r="G929" s="287"/>
      <c r="H929" s="266"/>
      <c r="I929" s="268"/>
      <c r="K929" s="241"/>
    </row>
    <row r="930" spans="1:11" ht="12.75">
      <c r="A930" s="3"/>
      <c r="B930" s="4"/>
      <c r="E930" s="265"/>
      <c r="F930" s="288"/>
      <c r="G930" s="287"/>
      <c r="H930" s="266"/>
      <c r="I930" s="268"/>
      <c r="K930" s="241"/>
    </row>
    <row r="931" spans="1:11" ht="12.75">
      <c r="A931" s="3"/>
      <c r="B931" s="4"/>
      <c r="E931" s="265"/>
      <c r="F931" s="288"/>
      <c r="G931" s="287"/>
      <c r="H931" s="266"/>
      <c r="I931" s="268"/>
      <c r="K931" s="241"/>
    </row>
    <row r="932" spans="1:11" ht="12.75">
      <c r="A932" s="3"/>
      <c r="B932" s="4"/>
      <c r="E932" s="265"/>
      <c r="F932" s="288"/>
      <c r="G932" s="287"/>
      <c r="H932" s="266"/>
      <c r="I932" s="268"/>
      <c r="K932" s="241"/>
    </row>
    <row r="933" spans="1:11" ht="12.75">
      <c r="A933" s="3"/>
      <c r="B933" s="4"/>
      <c r="E933" s="265"/>
      <c r="F933" s="288"/>
      <c r="G933" s="287"/>
      <c r="H933" s="266"/>
      <c r="I933" s="268"/>
      <c r="K933" s="241"/>
    </row>
    <row r="934" spans="1:11" ht="12.75">
      <c r="A934" s="3"/>
      <c r="B934" s="4"/>
      <c r="E934" s="265"/>
      <c r="F934" s="288"/>
      <c r="G934" s="287"/>
      <c r="H934" s="266"/>
      <c r="I934" s="268"/>
      <c r="K934" s="241"/>
    </row>
    <row r="935" spans="1:11" ht="12.75">
      <c r="A935" s="3"/>
      <c r="B935" s="4"/>
      <c r="E935" s="265"/>
      <c r="F935" s="288"/>
      <c r="G935" s="287"/>
      <c r="H935" s="266"/>
      <c r="I935" s="268"/>
      <c r="K935" s="241"/>
    </row>
    <row r="936" spans="1:11" ht="12.75">
      <c r="A936" s="3"/>
      <c r="B936" s="4"/>
      <c r="E936" s="265"/>
      <c r="F936" s="288"/>
      <c r="G936" s="287"/>
      <c r="H936" s="266"/>
      <c r="I936" s="268"/>
      <c r="K936" s="241"/>
    </row>
    <row r="937" spans="1:11" ht="12.75">
      <c r="A937" s="3"/>
      <c r="B937" s="4"/>
      <c r="E937" s="265"/>
      <c r="F937" s="288"/>
      <c r="G937" s="287"/>
      <c r="H937" s="266"/>
      <c r="I937" s="268"/>
      <c r="K937" s="241"/>
    </row>
    <row r="938" spans="1:11" ht="12.75">
      <c r="A938" s="3"/>
      <c r="B938" s="4"/>
      <c r="E938" s="265"/>
      <c r="F938" s="288"/>
      <c r="G938" s="287"/>
      <c r="H938" s="266"/>
      <c r="I938" s="268"/>
      <c r="K938" s="241"/>
    </row>
    <row r="939" spans="1:11" ht="12.75">
      <c r="A939" s="3"/>
      <c r="B939" s="4"/>
      <c r="E939" s="265"/>
      <c r="F939" s="288"/>
      <c r="G939" s="287"/>
      <c r="H939" s="266"/>
      <c r="I939" s="268"/>
      <c r="K939" s="241"/>
    </row>
    <row r="940" spans="1:11" ht="12.75">
      <c r="A940" s="3"/>
      <c r="B940" s="4"/>
      <c r="E940" s="265"/>
      <c r="F940" s="288"/>
      <c r="G940" s="287"/>
      <c r="H940" s="266"/>
      <c r="I940" s="268"/>
      <c r="K940" s="241"/>
    </row>
    <row r="941" spans="1:11" ht="12.75">
      <c r="A941" s="3"/>
      <c r="B941" s="4"/>
      <c r="E941" s="265"/>
      <c r="F941" s="288"/>
      <c r="G941" s="287"/>
      <c r="H941" s="266"/>
      <c r="I941" s="268"/>
      <c r="K941" s="241"/>
    </row>
    <row r="942" spans="1:11" ht="12.75">
      <c r="A942" s="3"/>
      <c r="B942" s="4"/>
      <c r="E942" s="265"/>
      <c r="F942" s="288"/>
      <c r="G942" s="287"/>
      <c r="H942" s="266"/>
      <c r="I942" s="268"/>
      <c r="K942" s="241"/>
    </row>
    <row r="943" spans="1:11" ht="12.75">
      <c r="A943" s="3"/>
      <c r="B943" s="4"/>
      <c r="E943" s="265"/>
      <c r="F943" s="288"/>
      <c r="G943" s="287"/>
      <c r="H943" s="266"/>
      <c r="I943" s="268"/>
      <c r="K943" s="241"/>
    </row>
    <row r="944" spans="1:11" ht="12.75">
      <c r="A944" s="3"/>
      <c r="B944" s="4"/>
      <c r="E944" s="265"/>
      <c r="F944" s="288"/>
      <c r="G944" s="287"/>
      <c r="H944" s="266"/>
      <c r="I944" s="268"/>
      <c r="K944" s="241"/>
    </row>
    <row r="945" spans="1:11" ht="12.75">
      <c r="A945" s="3"/>
      <c r="B945" s="4"/>
      <c r="E945" s="265"/>
      <c r="F945" s="288"/>
      <c r="G945" s="287"/>
      <c r="H945" s="266"/>
      <c r="I945" s="268"/>
      <c r="K945" s="241"/>
    </row>
    <row r="946" spans="1:11" ht="12.75">
      <c r="A946" s="3"/>
      <c r="B946" s="4"/>
      <c r="E946" s="265"/>
      <c r="F946" s="288"/>
      <c r="G946" s="287"/>
      <c r="H946" s="266"/>
      <c r="I946" s="268"/>
      <c r="K946" s="241"/>
    </row>
    <row r="947" spans="1:11" ht="12.75">
      <c r="A947" s="3"/>
      <c r="B947" s="4"/>
      <c r="E947" s="265"/>
      <c r="F947" s="288"/>
      <c r="G947" s="287"/>
      <c r="H947" s="266"/>
      <c r="I947" s="268"/>
      <c r="K947" s="241"/>
    </row>
    <row r="948" spans="1:11" ht="12.75">
      <c r="A948" s="3"/>
      <c r="B948" s="4"/>
      <c r="E948" s="265"/>
      <c r="F948" s="288"/>
      <c r="G948" s="287"/>
      <c r="H948" s="266"/>
      <c r="I948" s="268"/>
      <c r="K948" s="241"/>
    </row>
    <row r="949" spans="1:11" ht="12.75">
      <c r="A949" s="3"/>
      <c r="B949" s="4"/>
      <c r="E949" s="265"/>
      <c r="F949" s="288"/>
      <c r="G949" s="287"/>
      <c r="H949" s="266"/>
      <c r="I949" s="268"/>
      <c r="K949" s="241"/>
    </row>
    <row r="950" spans="1:11" ht="12.75">
      <c r="A950" s="3"/>
      <c r="B950" s="4"/>
      <c r="E950" s="265"/>
      <c r="F950" s="288"/>
      <c r="G950" s="287"/>
      <c r="H950" s="266"/>
      <c r="I950" s="268"/>
      <c r="K950" s="241"/>
    </row>
    <row r="951" spans="1:11" ht="12.75">
      <c r="A951" s="3"/>
      <c r="B951" s="4"/>
      <c r="E951" s="265"/>
      <c r="F951" s="288"/>
      <c r="G951" s="287"/>
      <c r="H951" s="266"/>
      <c r="I951" s="268"/>
      <c r="K951" s="241"/>
    </row>
    <row r="952" spans="1:11" ht="12.75">
      <c r="A952" s="3"/>
      <c r="B952" s="4"/>
      <c r="E952" s="265"/>
      <c r="F952" s="288"/>
      <c r="G952" s="287"/>
      <c r="H952" s="266"/>
      <c r="I952" s="268"/>
      <c r="K952" s="241"/>
    </row>
    <row r="953" spans="1:11" ht="12.75">
      <c r="A953" s="3"/>
      <c r="B953" s="4"/>
      <c r="E953" s="265"/>
      <c r="F953" s="288"/>
      <c r="G953" s="287"/>
      <c r="H953" s="266"/>
      <c r="I953" s="268"/>
      <c r="K953" s="241"/>
    </row>
    <row r="954" spans="1:11" ht="12.75">
      <c r="A954" s="3"/>
      <c r="B954" s="4"/>
      <c r="E954" s="265"/>
      <c r="F954" s="288"/>
      <c r="G954" s="287"/>
      <c r="H954" s="266"/>
      <c r="I954" s="268"/>
      <c r="K954" s="241"/>
    </row>
    <row r="955" spans="1:11" ht="12.75">
      <c r="A955" s="3"/>
      <c r="B955" s="4"/>
      <c r="E955" s="265"/>
      <c r="F955" s="288"/>
      <c r="G955" s="287"/>
      <c r="H955" s="266"/>
      <c r="I955" s="268"/>
      <c r="K955" s="241"/>
    </row>
    <row r="956" spans="1:11" ht="12.75">
      <c r="A956" s="3"/>
      <c r="B956" s="4"/>
      <c r="E956" s="265"/>
      <c r="F956" s="288"/>
      <c r="G956" s="287"/>
      <c r="H956" s="266"/>
      <c r="I956" s="268"/>
      <c r="K956" s="241"/>
    </row>
    <row r="957" spans="1:11" ht="12.75">
      <c r="A957" s="3"/>
      <c r="B957" s="4"/>
      <c r="E957" s="265"/>
      <c r="F957" s="288"/>
      <c r="G957" s="287"/>
      <c r="H957" s="266"/>
      <c r="I957" s="268"/>
      <c r="K957" s="241"/>
    </row>
    <row r="958" spans="1:11" ht="12.75">
      <c r="A958" s="3"/>
      <c r="B958" s="4"/>
      <c r="E958" s="265"/>
      <c r="F958" s="288"/>
      <c r="G958" s="287"/>
      <c r="H958" s="266"/>
      <c r="I958" s="268"/>
      <c r="K958" s="241"/>
    </row>
    <row r="959" spans="1:11" ht="12.75">
      <c r="A959" s="3"/>
      <c r="B959" s="4"/>
      <c r="E959" s="265"/>
      <c r="F959" s="288"/>
      <c r="G959" s="287"/>
      <c r="H959" s="266"/>
      <c r="I959" s="268"/>
      <c r="K959" s="241"/>
    </row>
    <row r="960" spans="1:11" ht="12.75">
      <c r="A960" s="3"/>
      <c r="B960" s="4"/>
      <c r="E960" s="265"/>
      <c r="F960" s="288"/>
      <c r="G960" s="287"/>
      <c r="H960" s="266"/>
      <c r="I960" s="268"/>
      <c r="K960" s="241"/>
    </row>
    <row r="961" spans="1:11" ht="12.75">
      <c r="A961" s="3"/>
      <c r="B961" s="4"/>
      <c r="E961" s="265"/>
      <c r="F961" s="288"/>
      <c r="G961" s="287"/>
      <c r="H961" s="266"/>
      <c r="I961" s="268"/>
      <c r="K961" s="241"/>
    </row>
    <row r="962" spans="1:11" ht="12.75">
      <c r="A962" s="3"/>
      <c r="B962" s="4"/>
      <c r="E962" s="265"/>
      <c r="F962" s="288"/>
      <c r="G962" s="287"/>
      <c r="H962" s="266"/>
      <c r="I962" s="268"/>
      <c r="K962" s="241"/>
    </row>
    <row r="963" spans="1:11" ht="12.75">
      <c r="A963" s="3"/>
      <c r="B963" s="4"/>
      <c r="E963" s="265"/>
      <c r="F963" s="288"/>
      <c r="G963" s="287"/>
      <c r="H963" s="266"/>
      <c r="I963" s="268"/>
      <c r="K963" s="241"/>
    </row>
    <row r="964" spans="1:11" ht="12.75">
      <c r="A964" s="3"/>
      <c r="B964" s="4"/>
      <c r="E964" s="265"/>
      <c r="F964" s="288"/>
      <c r="G964" s="287"/>
      <c r="H964" s="266"/>
      <c r="I964" s="268"/>
      <c r="K964" s="241"/>
    </row>
    <row r="965" spans="1:11" ht="12.75">
      <c r="A965" s="3"/>
      <c r="B965" s="4"/>
      <c r="E965" s="265"/>
      <c r="F965" s="288"/>
      <c r="G965" s="287"/>
      <c r="H965" s="266"/>
      <c r="I965" s="268"/>
      <c r="K965" s="241"/>
    </row>
    <row r="966" spans="1:11" ht="12.75">
      <c r="A966" s="3"/>
      <c r="B966" s="4"/>
      <c r="E966" s="265"/>
      <c r="F966" s="288"/>
      <c r="G966" s="287"/>
      <c r="H966" s="266"/>
      <c r="I966" s="268"/>
      <c r="K966" s="241"/>
    </row>
    <row r="967" spans="1:11" ht="12.75">
      <c r="A967" s="3"/>
      <c r="B967" s="4"/>
      <c r="E967" s="265"/>
      <c r="F967" s="288"/>
      <c r="G967" s="287"/>
      <c r="H967" s="266"/>
      <c r="I967" s="268"/>
      <c r="K967" s="241"/>
    </row>
    <row r="968" spans="1:11" ht="12.75">
      <c r="A968" s="3"/>
      <c r="B968" s="4"/>
      <c r="E968" s="265"/>
      <c r="F968" s="288"/>
      <c r="G968" s="287"/>
      <c r="H968" s="266"/>
      <c r="I968" s="268"/>
      <c r="K968" s="241"/>
    </row>
    <row r="969" spans="1:11" ht="12.75">
      <c r="A969" s="3"/>
      <c r="B969" s="4"/>
      <c r="E969" s="265"/>
      <c r="F969" s="288"/>
      <c r="G969" s="287"/>
      <c r="H969" s="266"/>
      <c r="I969" s="268"/>
      <c r="K969" s="241"/>
    </row>
    <row r="970" spans="1:11" ht="12.75">
      <c r="A970" s="3"/>
      <c r="B970" s="4"/>
      <c r="E970" s="265"/>
      <c r="F970" s="288"/>
      <c r="G970" s="287"/>
      <c r="H970" s="266"/>
      <c r="I970" s="268"/>
      <c r="K970" s="241"/>
    </row>
    <row r="971" spans="1:11" ht="12.75">
      <c r="A971" s="3"/>
      <c r="B971" s="4"/>
      <c r="E971" s="265"/>
      <c r="F971" s="288"/>
      <c r="G971" s="287"/>
      <c r="H971" s="266"/>
      <c r="I971" s="268"/>
      <c r="K971" s="241"/>
    </row>
    <row r="972" spans="1:11" ht="12.75">
      <c r="A972" s="3"/>
      <c r="B972" s="4"/>
      <c r="E972" s="265"/>
      <c r="F972" s="288"/>
      <c r="G972" s="287"/>
      <c r="H972" s="266"/>
      <c r="I972" s="268"/>
      <c r="K972" s="241"/>
    </row>
    <row r="973" spans="1:11" ht="12.75">
      <c r="A973" s="3"/>
      <c r="B973" s="4"/>
      <c r="E973" s="265"/>
      <c r="F973" s="288"/>
      <c r="G973" s="287"/>
      <c r="H973" s="266"/>
      <c r="I973" s="268"/>
      <c r="K973" s="241"/>
    </row>
    <row r="974" spans="1:11" ht="12.75">
      <c r="A974" s="3"/>
      <c r="B974" s="4"/>
      <c r="E974" s="265"/>
      <c r="F974" s="288"/>
      <c r="G974" s="287"/>
      <c r="H974" s="266"/>
      <c r="I974" s="268"/>
      <c r="K974" s="241"/>
    </row>
    <row r="975" spans="1:11" ht="12.75">
      <c r="A975" s="3"/>
      <c r="B975" s="4"/>
      <c r="E975" s="265"/>
      <c r="F975" s="288"/>
      <c r="G975" s="287"/>
      <c r="H975" s="266"/>
      <c r="I975" s="268"/>
      <c r="K975" s="241"/>
    </row>
    <row r="976" spans="1:11" ht="12.75">
      <c r="A976" s="3"/>
      <c r="B976" s="4"/>
      <c r="E976" s="265"/>
      <c r="F976" s="288"/>
      <c r="G976" s="287"/>
      <c r="H976" s="266"/>
      <c r="I976" s="268"/>
      <c r="K976" s="241"/>
    </row>
    <row r="977" spans="1:11" ht="12.75">
      <c r="A977" s="3"/>
      <c r="B977" s="4"/>
      <c r="E977" s="265"/>
      <c r="F977" s="288"/>
      <c r="G977" s="287"/>
      <c r="H977" s="266"/>
      <c r="I977" s="268"/>
      <c r="K977" s="241"/>
    </row>
    <row r="978" spans="1:11" ht="12.75">
      <c r="A978" s="3"/>
      <c r="B978" s="4"/>
      <c r="E978" s="265"/>
      <c r="F978" s="288"/>
      <c r="G978" s="287"/>
      <c r="H978" s="266"/>
      <c r="I978" s="268"/>
      <c r="K978" s="241"/>
    </row>
    <row r="979" spans="1:11" ht="12.75">
      <c r="A979" s="3"/>
      <c r="B979" s="4"/>
      <c r="E979" s="265"/>
      <c r="F979" s="288"/>
      <c r="G979" s="287"/>
      <c r="H979" s="266"/>
      <c r="I979" s="268"/>
      <c r="K979" s="241"/>
    </row>
    <row r="980" spans="1:11" ht="12.75">
      <c r="A980" s="3"/>
      <c r="B980" s="4"/>
      <c r="E980" s="265"/>
      <c r="F980" s="288"/>
      <c r="G980" s="287"/>
      <c r="H980" s="266"/>
      <c r="I980" s="268"/>
      <c r="K980" s="241"/>
    </row>
    <row r="981" spans="1:11" ht="12.75">
      <c r="A981" s="3"/>
      <c r="B981" s="4"/>
      <c r="E981" s="265"/>
      <c r="F981" s="288"/>
      <c r="G981" s="287"/>
      <c r="H981" s="266"/>
      <c r="I981" s="268"/>
      <c r="K981" s="241"/>
    </row>
    <row r="982" spans="1:11" ht="12.75">
      <c r="A982" s="3"/>
      <c r="B982" s="4"/>
      <c r="E982" s="265"/>
      <c r="F982" s="288"/>
      <c r="G982" s="287"/>
      <c r="H982" s="266"/>
      <c r="I982" s="268"/>
      <c r="K982" s="241"/>
    </row>
    <row r="983" spans="1:11" ht="12.75">
      <c r="A983" s="3"/>
      <c r="B983" s="4"/>
      <c r="E983" s="265"/>
      <c r="F983" s="288"/>
      <c r="G983" s="287"/>
      <c r="H983" s="266"/>
      <c r="I983" s="268"/>
      <c r="K983" s="241"/>
    </row>
    <row r="984" spans="1:11" ht="12.75">
      <c r="A984" s="3"/>
      <c r="B984" s="4"/>
      <c r="E984" s="265"/>
      <c r="F984" s="288"/>
      <c r="G984" s="287"/>
      <c r="H984" s="266"/>
      <c r="I984" s="268"/>
      <c r="K984" s="241"/>
    </row>
    <row r="985" spans="1:11" ht="12.75">
      <c r="A985" s="3"/>
      <c r="B985" s="4"/>
      <c r="E985" s="265"/>
      <c r="F985" s="288"/>
      <c r="G985" s="287"/>
      <c r="H985" s="266"/>
      <c r="I985" s="268"/>
      <c r="K985" s="241"/>
    </row>
    <row r="986" spans="1:11" ht="12.75">
      <c r="A986" s="3"/>
      <c r="B986" s="4"/>
      <c r="E986" s="265"/>
      <c r="F986" s="288"/>
      <c r="G986" s="287"/>
      <c r="H986" s="266"/>
      <c r="I986" s="268"/>
      <c r="K986" s="241"/>
    </row>
    <row r="987" spans="1:11" ht="12.75">
      <c r="A987" s="3"/>
      <c r="B987" s="4"/>
      <c r="E987" s="265"/>
      <c r="F987" s="288"/>
      <c r="G987" s="287"/>
      <c r="H987" s="266"/>
      <c r="I987" s="268"/>
      <c r="K987" s="241"/>
    </row>
    <row r="988" spans="1:11" ht="12.75">
      <c r="A988" s="3"/>
      <c r="B988" s="4"/>
      <c r="E988" s="265"/>
      <c r="F988" s="288"/>
      <c r="G988" s="287"/>
      <c r="H988" s="266"/>
      <c r="I988" s="268"/>
      <c r="K988" s="241"/>
    </row>
    <row r="989" spans="1:11" ht="12.75">
      <c r="A989" s="3"/>
      <c r="B989" s="4"/>
      <c r="E989" s="265"/>
      <c r="F989" s="288"/>
      <c r="G989" s="287"/>
      <c r="H989" s="266"/>
      <c r="I989" s="268"/>
      <c r="K989" s="241"/>
    </row>
    <row r="990" spans="1:11" ht="12.75">
      <c r="A990" s="3"/>
      <c r="B990" s="4"/>
      <c r="E990" s="265"/>
      <c r="F990" s="288"/>
      <c r="G990" s="287"/>
      <c r="H990" s="266"/>
      <c r="I990" s="268"/>
      <c r="K990" s="241"/>
    </row>
    <row r="991" spans="1:11" ht="12.75">
      <c r="A991" s="3"/>
      <c r="B991" s="4"/>
      <c r="E991" s="265"/>
      <c r="F991" s="288"/>
      <c r="G991" s="287"/>
      <c r="H991" s="266"/>
      <c r="I991" s="268"/>
      <c r="K991" s="241"/>
    </row>
    <row r="992" spans="1:11" ht="12.75">
      <c r="A992" s="3"/>
      <c r="B992" s="4"/>
      <c r="E992" s="265"/>
      <c r="F992" s="288"/>
      <c r="G992" s="287"/>
      <c r="H992" s="266"/>
      <c r="I992" s="268"/>
      <c r="K992" s="241"/>
    </row>
    <row r="993" spans="1:11" ht="12.75">
      <c r="A993" s="3"/>
      <c r="B993" s="4"/>
      <c r="E993" s="265"/>
      <c r="F993" s="288"/>
      <c r="G993" s="287"/>
      <c r="H993" s="266"/>
      <c r="I993" s="268"/>
      <c r="K993" s="241"/>
    </row>
    <row r="994" spans="1:11" ht="12.75">
      <c r="A994" s="3"/>
      <c r="B994" s="4"/>
      <c r="E994" s="265"/>
      <c r="F994" s="288"/>
      <c r="G994" s="287"/>
      <c r="H994" s="266"/>
      <c r="I994" s="268"/>
      <c r="K994" s="241"/>
    </row>
    <row r="995" spans="1:11" ht="12.75">
      <c r="A995" s="3"/>
      <c r="B995" s="4"/>
      <c r="E995" s="265"/>
      <c r="F995" s="288"/>
      <c r="G995" s="287"/>
      <c r="H995" s="266"/>
      <c r="I995" s="268"/>
      <c r="K995" s="241"/>
    </row>
    <row r="996" spans="1:11" ht="12.75">
      <c r="A996" s="3"/>
      <c r="B996" s="4"/>
      <c r="E996" s="265"/>
      <c r="F996" s="288"/>
      <c r="G996" s="287"/>
      <c r="H996" s="266"/>
      <c r="I996" s="268"/>
      <c r="K996" s="241"/>
    </row>
    <row r="997" spans="1:11" ht="12.75">
      <c r="A997" s="3"/>
      <c r="B997" s="4"/>
      <c r="E997" s="265"/>
      <c r="F997" s="288"/>
      <c r="G997" s="287"/>
      <c r="H997" s="266"/>
      <c r="I997" s="268"/>
      <c r="K997" s="241"/>
    </row>
    <row r="998" spans="1:11" ht="12.75">
      <c r="A998" s="3"/>
      <c r="B998" s="4"/>
      <c r="E998" s="265"/>
      <c r="F998" s="288"/>
      <c r="G998" s="287"/>
      <c r="H998" s="266"/>
      <c r="I998" s="268"/>
      <c r="K998" s="241"/>
    </row>
    <row r="999" spans="1:11" ht="12.75">
      <c r="A999" s="3"/>
      <c r="B999" s="4"/>
      <c r="E999" s="265"/>
      <c r="F999" s="288"/>
      <c r="G999" s="287"/>
      <c r="H999" s="266"/>
      <c r="I999" s="268"/>
      <c r="K999" s="241"/>
    </row>
    <row r="1000" spans="1:11" ht="12.75">
      <c r="A1000" s="3"/>
      <c r="B1000" s="4"/>
      <c r="E1000" s="265"/>
      <c r="F1000" s="288"/>
      <c r="G1000" s="287"/>
      <c r="H1000" s="266"/>
      <c r="I1000" s="268"/>
      <c r="K1000" s="241"/>
    </row>
    <row r="1001" spans="1:11" ht="12.75">
      <c r="A1001" s="3"/>
      <c r="B1001" s="4"/>
      <c r="E1001" s="265"/>
      <c r="F1001" s="288"/>
      <c r="G1001" s="287"/>
      <c r="H1001" s="266"/>
      <c r="I1001" s="268"/>
      <c r="K1001" s="241"/>
    </row>
    <row r="1002" spans="1:11" ht="12.75">
      <c r="A1002" s="3"/>
      <c r="B1002" s="4"/>
      <c r="E1002" s="265"/>
      <c r="F1002" s="288"/>
      <c r="G1002" s="287"/>
      <c r="H1002" s="266"/>
      <c r="I1002" s="268"/>
      <c r="K1002" s="241"/>
    </row>
    <row r="1003" spans="1:11" ht="12.75">
      <c r="A1003" s="3"/>
      <c r="B1003" s="4"/>
      <c r="E1003" s="265"/>
      <c r="F1003" s="288"/>
      <c r="G1003" s="287"/>
      <c r="H1003" s="266"/>
      <c r="I1003" s="268"/>
      <c r="K1003" s="241"/>
    </row>
    <row r="1004" spans="1:11" ht="12.75">
      <c r="A1004" s="3"/>
      <c r="B1004" s="4"/>
      <c r="E1004" s="265"/>
      <c r="F1004" s="288"/>
      <c r="G1004" s="287"/>
      <c r="H1004" s="266"/>
      <c r="I1004" s="268"/>
      <c r="K1004" s="241"/>
    </row>
    <row r="1005" spans="1:11" ht="12.75">
      <c r="A1005" s="3"/>
      <c r="B1005" s="4"/>
      <c r="E1005" s="265"/>
      <c r="F1005" s="288"/>
      <c r="G1005" s="287"/>
      <c r="H1005" s="266"/>
      <c r="I1005" s="268"/>
      <c r="K1005" s="241"/>
    </row>
    <row r="1006" spans="1:11" ht="12.75">
      <c r="A1006" s="3"/>
      <c r="B1006" s="4"/>
      <c r="E1006" s="265"/>
      <c r="F1006" s="288"/>
      <c r="G1006" s="287"/>
      <c r="H1006" s="266"/>
      <c r="I1006" s="268"/>
      <c r="K1006" s="241"/>
    </row>
    <row r="1007" spans="1:11" ht="12.75">
      <c r="A1007" s="3"/>
      <c r="B1007" s="4"/>
      <c r="E1007" s="265"/>
      <c r="F1007" s="288"/>
      <c r="G1007" s="287"/>
      <c r="H1007" s="266"/>
      <c r="I1007" s="268"/>
      <c r="K1007" s="241"/>
    </row>
  </sheetData>
  <autoFilter ref="F1:F1007"/>
  <mergeCells count="16">
    <mergeCell ref="B10:B11"/>
    <mergeCell ref="B12:B13"/>
    <mergeCell ref="B14:B15"/>
    <mergeCell ref="B16:B17"/>
    <mergeCell ref="A10:A19"/>
    <mergeCell ref="B18:B19"/>
    <mergeCell ref="A20:A26"/>
    <mergeCell ref="A27:A40"/>
    <mergeCell ref="A41:A53"/>
    <mergeCell ref="A55:A58"/>
    <mergeCell ref="A2:A3"/>
    <mergeCell ref="B2:B3"/>
    <mergeCell ref="A4:A9"/>
    <mergeCell ref="B4:B5"/>
    <mergeCell ref="B6:B7"/>
    <mergeCell ref="B8:B9"/>
  </mergeCells>
  <hyperlinks>
    <hyperlink ref="K4" r:id="rId1"/>
    <hyperlink ref="D5" r:id="rId2"/>
    <hyperlink ref="I5" r:id="rId3"/>
    <hyperlink ref="K5" r:id="rId4"/>
    <hyperlink ref="K10" r:id="rId5"/>
    <hyperlink ref="D11" r:id="rId6"/>
    <hyperlink ref="I11" r:id="rId7"/>
    <hyperlink ref="K11" r:id="rId8"/>
    <hyperlink ref="K12" r:id="rId9"/>
    <hyperlink ref="D13" r:id="rId10"/>
    <hyperlink ref="I13" r:id="rId11"/>
    <hyperlink ref="K13" r:id="rId12"/>
    <hyperlink ref="K14" r:id="rId13"/>
    <hyperlink ref="D15" r:id="rId14"/>
    <hyperlink ref="I15" r:id="rId15"/>
    <hyperlink ref="K15" r:id="rId16"/>
    <hyperlink ref="K16" r:id="rId17"/>
    <hyperlink ref="D17" r:id="rId18"/>
    <hyperlink ref="I17" r:id="rId19"/>
    <hyperlink ref="K17" r:id="rId20"/>
    <hyperlink ref="K18" r:id="rId21"/>
    <hyperlink ref="D19" r:id="rId22"/>
    <hyperlink ref="I19" r:id="rId23"/>
    <hyperlink ref="K19" r:id="rId24"/>
    <hyperlink ref="D20" r:id="rId25"/>
    <hyperlink ref="I20" r:id="rId26"/>
    <hyperlink ref="K20" r:id="rId27"/>
    <hyperlink ref="D21" r:id="rId28"/>
    <hyperlink ref="I21" r:id="rId29"/>
    <hyperlink ref="K21" r:id="rId30"/>
    <hyperlink ref="D22" r:id="rId31"/>
    <hyperlink ref="I22" r:id="rId32"/>
    <hyperlink ref="K22" r:id="rId33"/>
    <hyperlink ref="D23" r:id="rId34"/>
    <hyperlink ref="I23" r:id="rId35"/>
    <hyperlink ref="K23" r:id="rId36"/>
    <hyperlink ref="D24" r:id="rId37"/>
    <hyperlink ref="I24" r:id="rId38"/>
    <hyperlink ref="K24" r:id="rId39"/>
    <hyperlink ref="D25" r:id="rId40"/>
    <hyperlink ref="I25" r:id="rId41"/>
    <hyperlink ref="K25" r:id="rId42"/>
    <hyperlink ref="D26" r:id="rId43"/>
    <hyperlink ref="I26" r:id="rId44"/>
    <hyperlink ref="K26" r:id="rId45"/>
    <hyperlink ref="D42" r:id="rId46"/>
    <hyperlink ref="I42" r:id="rId47"/>
    <hyperlink ref="K42" r:id="rId48"/>
    <hyperlink ref="D43" r:id="rId49"/>
    <hyperlink ref="I43" r:id="rId50"/>
    <hyperlink ref="K43" r:id="rId51"/>
    <hyperlink ref="D44" r:id="rId52"/>
    <hyperlink ref="I44" r:id="rId53"/>
    <hyperlink ref="K44" r:id="rId54"/>
    <hyperlink ref="I45" r:id="rId55"/>
    <hyperlink ref="D46" r:id="rId56"/>
    <hyperlink ref="I46" r:id="rId57"/>
    <hyperlink ref="K46" r:id="rId58"/>
    <hyperlink ref="D47" r:id="rId59"/>
    <hyperlink ref="I47" r:id="rId60"/>
    <hyperlink ref="K47" r:id="rId61"/>
    <hyperlink ref="D48" r:id="rId62"/>
    <hyperlink ref="I48" r:id="rId63"/>
    <hyperlink ref="K48" r:id="rId64"/>
    <hyperlink ref="D49" r:id="rId65"/>
    <hyperlink ref="I49" r:id="rId66"/>
    <hyperlink ref="K49" r:id="rId67"/>
    <hyperlink ref="D50" r:id="rId68"/>
    <hyperlink ref="I50" r:id="rId69"/>
    <hyperlink ref="K50" r:id="rId70"/>
    <hyperlink ref="A55" r:id="rId71"/>
    <hyperlink ref="C55" r:id="rId72"/>
    <hyperlink ref="D55" r:id="rId73"/>
    <hyperlink ref="C59" r:id="rId74"/>
    <hyperlink ref="C60" r:id="rId75"/>
    <hyperlink ref="C61" r:id="rId76"/>
    <hyperlink ref="C62" r:id="rId77"/>
    <hyperlink ref="C63" r:id="rId78"/>
    <hyperlink ref="B65" r:id="rId79"/>
    <hyperlink ref="C68" r:id="rId80"/>
  </hyperlinks>
  <pageMargins left="0.7" right="0.7" top="0.75" bottom="0.75" header="0.3" footer="0.3"/>
  <pageSetup paperSize="9" orientation="portrait" r:id="rId8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0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5.42578125" customWidth="1"/>
    <col min="3" max="3" width="55.140625" customWidth="1"/>
    <col min="4" max="4" width="32.42578125" customWidth="1"/>
    <col min="5" max="6" width="13.140625" customWidth="1"/>
    <col min="7" max="7" width="9" customWidth="1"/>
    <col min="8" max="8" width="53.28515625" customWidth="1"/>
    <col min="9" max="9" width="150" customWidth="1"/>
    <col min="10" max="10" width="106.28515625" customWidth="1"/>
  </cols>
  <sheetData>
    <row r="1" spans="1:10" ht="12.75">
      <c r="A1" s="322" t="s">
        <v>7</v>
      </c>
      <c r="B1" s="212" t="s">
        <v>8</v>
      </c>
      <c r="C1" s="213" t="s">
        <v>9</v>
      </c>
      <c r="D1" s="213" t="s">
        <v>10</v>
      </c>
      <c r="E1" s="214" t="s">
        <v>12</v>
      </c>
      <c r="F1" s="214" t="s">
        <v>13</v>
      </c>
      <c r="G1" s="215" t="s">
        <v>14</v>
      </c>
      <c r="H1" s="373" t="s">
        <v>15</v>
      </c>
      <c r="I1" s="396" t="s">
        <v>545</v>
      </c>
    </row>
    <row r="2" spans="1:10" ht="12.75">
      <c r="A2" s="567" t="s">
        <v>16</v>
      </c>
      <c r="B2" s="568" t="s">
        <v>17</v>
      </c>
      <c r="C2" s="160" t="s">
        <v>18</v>
      </c>
      <c r="D2" s="160" t="s">
        <v>19</v>
      </c>
      <c r="E2" s="20" t="s">
        <v>341</v>
      </c>
      <c r="F2" s="397" t="s">
        <v>979</v>
      </c>
      <c r="G2" s="21" t="b">
        <v>0</v>
      </c>
      <c r="H2" s="374" t="s">
        <v>21</v>
      </c>
      <c r="I2" s="191"/>
    </row>
    <row r="3" spans="1:10" ht="12.75">
      <c r="A3" s="553"/>
      <c r="B3" s="547"/>
      <c r="C3" s="160" t="s">
        <v>18</v>
      </c>
      <c r="D3" s="160" t="s">
        <v>22</v>
      </c>
      <c r="E3" s="20" t="s">
        <v>372</v>
      </c>
      <c r="F3" s="397" t="s">
        <v>979</v>
      </c>
      <c r="G3" s="21" t="b">
        <v>0</v>
      </c>
      <c r="H3" s="375"/>
      <c r="I3" s="191"/>
      <c r="J3" s="119"/>
    </row>
    <row r="4" spans="1:10" ht="24" customHeight="1">
      <c r="A4" s="570" t="s">
        <v>23</v>
      </c>
      <c r="B4" s="569" t="s">
        <v>24</v>
      </c>
      <c r="C4" s="161" t="s">
        <v>25</v>
      </c>
      <c r="D4" s="161" t="s">
        <v>26</v>
      </c>
      <c r="E4" s="31" t="s">
        <v>933</v>
      </c>
      <c r="F4" s="398" t="s">
        <v>979</v>
      </c>
      <c r="G4" s="32" t="b">
        <v>0</v>
      </c>
      <c r="H4" s="376" t="s">
        <v>28</v>
      </c>
      <c r="I4" s="308"/>
    </row>
    <row r="5" spans="1:10" ht="22.5" customHeight="1">
      <c r="A5" s="557"/>
      <c r="B5" s="547"/>
      <c r="C5" s="161" t="s">
        <v>25</v>
      </c>
      <c r="D5" s="29" t="s">
        <v>29</v>
      </c>
      <c r="E5" s="31" t="s">
        <v>980</v>
      </c>
      <c r="F5" s="398" t="s">
        <v>979</v>
      </c>
      <c r="G5" s="32" t="b">
        <v>0</v>
      </c>
      <c r="H5" s="377" t="s">
        <v>21</v>
      </c>
      <c r="I5" s="399"/>
      <c r="J5" s="400"/>
    </row>
    <row r="6" spans="1:10" ht="12.75">
      <c r="A6" s="557"/>
      <c r="B6" s="569" t="s">
        <v>30</v>
      </c>
      <c r="C6" s="161" t="s">
        <v>25</v>
      </c>
      <c r="D6" s="161" t="s">
        <v>31</v>
      </c>
      <c r="E6" s="31" t="s">
        <v>677</v>
      </c>
      <c r="F6" s="398" t="s">
        <v>979</v>
      </c>
      <c r="G6" s="318" t="b">
        <v>0</v>
      </c>
      <c r="H6" s="376"/>
      <c r="I6" s="325"/>
      <c r="J6" s="119"/>
    </row>
    <row r="7" spans="1:10" ht="12.75">
      <c r="A7" s="557"/>
      <c r="B7" s="547"/>
      <c r="C7" s="161" t="s">
        <v>25</v>
      </c>
      <c r="D7" s="161" t="s">
        <v>33</v>
      </c>
      <c r="E7" s="31" t="s">
        <v>494</v>
      </c>
      <c r="F7" s="398" t="s">
        <v>979</v>
      </c>
      <c r="G7" s="318" t="b">
        <v>0</v>
      </c>
      <c r="H7" s="377" t="s">
        <v>34</v>
      </c>
      <c r="I7" s="308"/>
    </row>
    <row r="8" spans="1:10" ht="12.75">
      <c r="A8" s="557"/>
      <c r="B8" s="569" t="s">
        <v>35</v>
      </c>
      <c r="C8" s="161" t="s">
        <v>18</v>
      </c>
      <c r="D8" s="161" t="s">
        <v>36</v>
      </c>
      <c r="E8" s="31" t="s">
        <v>684</v>
      </c>
      <c r="F8" s="398" t="s">
        <v>979</v>
      </c>
      <c r="G8" s="318" t="b">
        <v>0</v>
      </c>
      <c r="H8" s="376"/>
      <c r="I8" s="308"/>
    </row>
    <row r="9" spans="1:10" ht="12.75">
      <c r="A9" s="553"/>
      <c r="B9" s="547"/>
      <c r="C9" s="161" t="s">
        <v>38</v>
      </c>
      <c r="D9" s="161" t="s">
        <v>39</v>
      </c>
      <c r="E9" s="31" t="s">
        <v>372</v>
      </c>
      <c r="F9" s="401" t="s">
        <v>979</v>
      </c>
      <c r="G9" s="318" t="b">
        <v>0</v>
      </c>
      <c r="H9" s="377" t="s">
        <v>34</v>
      </c>
      <c r="I9" s="308"/>
    </row>
    <row r="10" spans="1:10" ht="12.75">
      <c r="A10" s="571" t="s">
        <v>40</v>
      </c>
      <c r="B10" s="565" t="s">
        <v>41</v>
      </c>
      <c r="C10" s="162" t="s">
        <v>25</v>
      </c>
      <c r="D10" s="162" t="s">
        <v>42</v>
      </c>
      <c r="E10" s="40" t="s">
        <v>981</v>
      </c>
      <c r="F10" s="402" t="s">
        <v>979</v>
      </c>
      <c r="G10" s="209" t="b">
        <v>0</v>
      </c>
      <c r="H10" s="379" t="s">
        <v>28</v>
      </c>
      <c r="I10" s="210"/>
    </row>
    <row r="11" spans="1:10" ht="12.75">
      <c r="A11" s="557"/>
      <c r="B11" s="547"/>
      <c r="C11" s="162" t="s">
        <v>25</v>
      </c>
      <c r="D11" s="38" t="s">
        <v>44</v>
      </c>
      <c r="E11" s="40" t="s">
        <v>925</v>
      </c>
      <c r="F11" s="402" t="s">
        <v>979</v>
      </c>
      <c r="G11" s="209" t="b">
        <v>0</v>
      </c>
      <c r="H11" s="380" t="s">
        <v>45</v>
      </c>
      <c r="I11" s="210"/>
      <c r="J11" s="403"/>
    </row>
    <row r="12" spans="1:10" ht="12.75">
      <c r="A12" s="557"/>
      <c r="B12" s="565" t="s">
        <v>46</v>
      </c>
      <c r="C12" s="162" t="s">
        <v>25</v>
      </c>
      <c r="D12" s="162" t="s">
        <v>47</v>
      </c>
      <c r="E12" s="40" t="s">
        <v>981</v>
      </c>
      <c r="F12" s="402" t="s">
        <v>979</v>
      </c>
      <c r="G12" s="209" t="b">
        <v>0</v>
      </c>
      <c r="H12" s="379" t="s">
        <v>28</v>
      </c>
      <c r="I12" s="210"/>
    </row>
    <row r="13" spans="1:10" ht="12.75">
      <c r="A13" s="557"/>
      <c r="B13" s="547"/>
      <c r="C13" s="162" t="s">
        <v>25</v>
      </c>
      <c r="D13" s="38" t="s">
        <v>49</v>
      </c>
      <c r="E13" s="40" t="s">
        <v>982</v>
      </c>
      <c r="F13" s="402" t="s">
        <v>979</v>
      </c>
      <c r="G13" s="209" t="b">
        <v>0</v>
      </c>
      <c r="H13" s="380" t="s">
        <v>50</v>
      </c>
      <c r="I13" s="404"/>
      <c r="J13" s="405"/>
    </row>
    <row r="14" spans="1:10" ht="12.75">
      <c r="A14" s="557"/>
      <c r="B14" s="565" t="s">
        <v>51</v>
      </c>
      <c r="C14" s="162" t="s">
        <v>25</v>
      </c>
      <c r="D14" s="162" t="s">
        <v>52</v>
      </c>
      <c r="E14" s="40" t="s">
        <v>981</v>
      </c>
      <c r="F14" s="402" t="s">
        <v>979</v>
      </c>
      <c r="G14" s="209" t="b">
        <v>0</v>
      </c>
      <c r="H14" s="379" t="s">
        <v>28</v>
      </c>
      <c r="I14" s="404"/>
    </row>
    <row r="15" spans="1:10" ht="12.75">
      <c r="A15" s="557"/>
      <c r="B15" s="547"/>
      <c r="C15" s="162" t="s">
        <v>25</v>
      </c>
      <c r="D15" s="382" t="s">
        <v>54</v>
      </c>
      <c r="E15" s="40" t="s">
        <v>983</v>
      </c>
      <c r="F15" s="402" t="s">
        <v>979</v>
      </c>
      <c r="G15" s="209" t="b">
        <v>0</v>
      </c>
      <c r="H15" s="380" t="s">
        <v>55</v>
      </c>
      <c r="I15" s="404"/>
      <c r="J15" s="405"/>
    </row>
    <row r="16" spans="1:10" ht="12.75">
      <c r="A16" s="557"/>
      <c r="B16" s="565" t="s">
        <v>56</v>
      </c>
      <c r="C16" s="162" t="s">
        <v>25</v>
      </c>
      <c r="D16" s="162" t="s">
        <v>57</v>
      </c>
      <c r="E16" s="40" t="s">
        <v>984</v>
      </c>
      <c r="F16" s="402" t="s">
        <v>979</v>
      </c>
      <c r="G16" s="209" t="b">
        <v>0</v>
      </c>
      <c r="H16" s="379" t="s">
        <v>28</v>
      </c>
      <c r="I16" s="404"/>
    </row>
    <row r="17" spans="1:10" ht="12.75">
      <c r="A17" s="557"/>
      <c r="B17" s="547"/>
      <c r="C17" s="162" t="s">
        <v>25</v>
      </c>
      <c r="D17" s="38" t="s">
        <v>59</v>
      </c>
      <c r="E17" s="40" t="s">
        <v>985</v>
      </c>
      <c r="F17" s="402" t="s">
        <v>979</v>
      </c>
      <c r="G17" s="209" t="b">
        <v>0</v>
      </c>
      <c r="H17" s="380" t="s">
        <v>34</v>
      </c>
      <c r="I17" s="404"/>
      <c r="J17" s="406"/>
    </row>
    <row r="18" spans="1:10" ht="12.75">
      <c r="A18" s="557"/>
      <c r="B18" s="565" t="s">
        <v>69</v>
      </c>
      <c r="C18" s="162" t="s">
        <v>25</v>
      </c>
      <c r="D18" s="162" t="s">
        <v>70</v>
      </c>
      <c r="E18" s="40" t="s">
        <v>981</v>
      </c>
      <c r="F18" s="402" t="s">
        <v>979</v>
      </c>
      <c r="G18" s="209" t="b">
        <v>0</v>
      </c>
      <c r="H18" s="379" t="s">
        <v>28</v>
      </c>
      <c r="I18" s="210"/>
      <c r="J18" s="119"/>
    </row>
    <row r="19" spans="1:10" ht="12.75">
      <c r="A19" s="553"/>
      <c r="B19" s="547"/>
      <c r="C19" s="162" t="s">
        <v>25</v>
      </c>
      <c r="D19" s="38" t="s">
        <v>72</v>
      </c>
      <c r="E19" s="40" t="s">
        <v>982</v>
      </c>
      <c r="F19" s="402" t="s">
        <v>979</v>
      </c>
      <c r="G19" s="209" t="b">
        <v>0</v>
      </c>
      <c r="H19" s="380" t="s">
        <v>73</v>
      </c>
      <c r="I19" s="404"/>
      <c r="J19" s="407"/>
    </row>
    <row r="20" spans="1:10" ht="12.75">
      <c r="A20" s="578" t="s">
        <v>75</v>
      </c>
      <c r="B20" s="163" t="s">
        <v>76</v>
      </c>
      <c r="C20" s="164" t="s">
        <v>77</v>
      </c>
      <c r="D20" s="53" t="s">
        <v>78</v>
      </c>
      <c r="E20" s="55" t="s">
        <v>105</v>
      </c>
      <c r="F20" s="408" t="s">
        <v>986</v>
      </c>
      <c r="G20" s="57" t="b">
        <v>1</v>
      </c>
      <c r="H20" s="384" t="s">
        <v>21</v>
      </c>
      <c r="I20" s="409" t="s">
        <v>987</v>
      </c>
    </row>
    <row r="21" spans="1:10" ht="12.75">
      <c r="A21" s="557"/>
      <c r="B21" s="163" t="s">
        <v>80</v>
      </c>
      <c r="C21" s="164" t="s">
        <v>77</v>
      </c>
      <c r="D21" s="53" t="s">
        <v>81</v>
      </c>
      <c r="E21" s="55" t="s">
        <v>105</v>
      </c>
      <c r="F21" s="408" t="s">
        <v>986</v>
      </c>
      <c r="G21" s="57" t="b">
        <v>1</v>
      </c>
      <c r="H21" s="384" t="s">
        <v>21</v>
      </c>
      <c r="I21" s="409" t="s">
        <v>988</v>
      </c>
      <c r="J21" s="410"/>
    </row>
    <row r="22" spans="1:10" ht="12.75">
      <c r="A22" s="557"/>
      <c r="B22" s="163" t="s">
        <v>83</v>
      </c>
      <c r="C22" s="164" t="s">
        <v>77</v>
      </c>
      <c r="D22" s="53" t="s">
        <v>84</v>
      </c>
      <c r="E22" s="55" t="s">
        <v>105</v>
      </c>
      <c r="F22" s="408" t="s">
        <v>986</v>
      </c>
      <c r="G22" s="57" t="b">
        <v>1</v>
      </c>
      <c r="H22" s="384" t="s">
        <v>21</v>
      </c>
      <c r="I22" s="409" t="s">
        <v>989</v>
      </c>
      <c r="J22" s="411"/>
    </row>
    <row r="23" spans="1:10" ht="12.75">
      <c r="A23" s="557"/>
      <c r="B23" s="163" t="s">
        <v>86</v>
      </c>
      <c r="C23" s="164" t="s">
        <v>77</v>
      </c>
      <c r="D23" s="53" t="s">
        <v>87</v>
      </c>
      <c r="E23" s="55" t="s">
        <v>105</v>
      </c>
      <c r="F23" s="408" t="s">
        <v>990</v>
      </c>
      <c r="G23" s="57" t="b">
        <v>1</v>
      </c>
      <c r="H23" s="384" t="s">
        <v>21</v>
      </c>
      <c r="I23" s="409" t="s">
        <v>991</v>
      </c>
      <c r="J23" s="411"/>
    </row>
    <row r="24" spans="1:10" ht="12.75">
      <c r="A24" s="557"/>
      <c r="B24" s="163" t="s">
        <v>89</v>
      </c>
      <c r="C24" s="164" t="s">
        <v>77</v>
      </c>
      <c r="D24" s="53" t="s">
        <v>90</v>
      </c>
      <c r="E24" s="55" t="s">
        <v>105</v>
      </c>
      <c r="F24" s="408" t="s">
        <v>990</v>
      </c>
      <c r="G24" s="57" t="b">
        <v>1</v>
      </c>
      <c r="H24" s="384" t="s">
        <v>21</v>
      </c>
      <c r="I24" s="409" t="s">
        <v>992</v>
      </c>
      <c r="J24" s="119"/>
    </row>
    <row r="25" spans="1:10" ht="12.75">
      <c r="A25" s="557"/>
      <c r="B25" s="163" t="s">
        <v>91</v>
      </c>
      <c r="C25" s="164" t="s">
        <v>77</v>
      </c>
      <c r="D25" s="53" t="s">
        <v>92</v>
      </c>
      <c r="E25" s="55" t="s">
        <v>37</v>
      </c>
      <c r="F25" s="408" t="s">
        <v>990</v>
      </c>
      <c r="G25" s="57" t="b">
        <v>1</v>
      </c>
      <c r="H25" s="384" t="s">
        <v>21</v>
      </c>
      <c r="I25" s="412" t="s">
        <v>993</v>
      </c>
      <c r="J25" s="413"/>
    </row>
    <row r="26" spans="1:10" ht="12.75">
      <c r="A26" s="553"/>
      <c r="B26" s="163" t="s">
        <v>94</v>
      </c>
      <c r="C26" s="164" t="s">
        <v>77</v>
      </c>
      <c r="D26" s="53" t="s">
        <v>95</v>
      </c>
      <c r="E26" s="55" t="s">
        <v>105</v>
      </c>
      <c r="F26" s="408" t="s">
        <v>990</v>
      </c>
      <c r="G26" s="57" t="b">
        <v>1</v>
      </c>
      <c r="H26" s="384" t="s">
        <v>21</v>
      </c>
      <c r="I26" s="414" t="s">
        <v>994</v>
      </c>
      <c r="J26" s="413"/>
    </row>
    <row r="27" spans="1:10" ht="12.75">
      <c r="A27" s="580" t="s">
        <v>107</v>
      </c>
      <c r="B27" s="71" t="s">
        <v>108</v>
      </c>
      <c r="C27" s="169" t="s">
        <v>25</v>
      </c>
      <c r="D27" s="169" t="s">
        <v>109</v>
      </c>
      <c r="E27" s="70" t="s">
        <v>341</v>
      </c>
      <c r="F27" s="88" t="s">
        <v>979</v>
      </c>
      <c r="G27" s="76" t="b">
        <v>0</v>
      </c>
      <c r="H27" s="387" t="s">
        <v>106</v>
      </c>
      <c r="I27" s="202"/>
      <c r="J27" s="130"/>
    </row>
    <row r="28" spans="1:10" ht="12.75">
      <c r="A28" s="573"/>
      <c r="B28" s="71" t="s">
        <v>111</v>
      </c>
      <c r="C28" s="169" t="s">
        <v>25</v>
      </c>
      <c r="D28" s="169" t="s">
        <v>112</v>
      </c>
      <c r="E28" s="70" t="s">
        <v>330</v>
      </c>
      <c r="F28" s="88" t="s">
        <v>979</v>
      </c>
      <c r="G28" s="76" t="b">
        <v>0</v>
      </c>
      <c r="H28" s="387" t="s">
        <v>106</v>
      </c>
      <c r="I28" s="202"/>
      <c r="J28" s="130"/>
    </row>
    <row r="29" spans="1:10" ht="12.75">
      <c r="A29" s="573"/>
      <c r="B29" s="71" t="s">
        <v>114</v>
      </c>
      <c r="C29" s="169" t="s">
        <v>25</v>
      </c>
      <c r="D29" s="326" t="s">
        <v>115</v>
      </c>
      <c r="E29" s="70" t="s">
        <v>290</v>
      </c>
      <c r="F29" s="88" t="s">
        <v>979</v>
      </c>
      <c r="G29" s="76" t="b">
        <v>0</v>
      </c>
      <c r="H29" s="387" t="s">
        <v>106</v>
      </c>
      <c r="I29" s="202"/>
      <c r="J29" s="130"/>
    </row>
    <row r="30" spans="1:10" ht="12.75">
      <c r="A30" s="573"/>
      <c r="B30" s="71" t="s">
        <v>117</v>
      </c>
      <c r="C30" s="169" t="s">
        <v>25</v>
      </c>
      <c r="D30" s="169" t="s">
        <v>118</v>
      </c>
      <c r="E30" s="70" t="s">
        <v>767</v>
      </c>
      <c r="F30" s="88" t="s">
        <v>979</v>
      </c>
      <c r="G30" s="76" t="b">
        <v>0</v>
      </c>
      <c r="H30" s="387" t="s">
        <v>106</v>
      </c>
      <c r="I30" s="202"/>
      <c r="J30" s="130"/>
    </row>
    <row r="31" spans="1:10" ht="12.75">
      <c r="A31" s="573"/>
      <c r="B31" s="71" t="s">
        <v>119</v>
      </c>
      <c r="C31" s="169" t="s">
        <v>25</v>
      </c>
      <c r="D31" s="169" t="s">
        <v>120</v>
      </c>
      <c r="E31" s="70" t="s">
        <v>157</v>
      </c>
      <c r="F31" s="88" t="s">
        <v>979</v>
      </c>
      <c r="G31" s="76" t="b">
        <v>0</v>
      </c>
      <c r="H31" s="387" t="s">
        <v>106</v>
      </c>
      <c r="I31" s="202"/>
      <c r="J31" s="130"/>
    </row>
    <row r="32" spans="1:10" ht="12.75">
      <c r="A32" s="573"/>
      <c r="B32" s="172" t="s">
        <v>122</v>
      </c>
      <c r="C32" s="171" t="s">
        <v>25</v>
      </c>
      <c r="D32" s="171" t="s">
        <v>123</v>
      </c>
      <c r="E32" s="70" t="s">
        <v>768</v>
      </c>
      <c r="F32" s="88" t="s">
        <v>979</v>
      </c>
      <c r="G32" s="76" t="b">
        <v>0</v>
      </c>
      <c r="H32" s="387" t="s">
        <v>106</v>
      </c>
      <c r="I32" s="202"/>
    </row>
    <row r="33" spans="1:10" ht="12.75">
      <c r="A33" s="573"/>
      <c r="B33" s="172" t="s">
        <v>125</v>
      </c>
      <c r="C33" s="171" t="s">
        <v>25</v>
      </c>
      <c r="D33" s="171" t="s">
        <v>126</v>
      </c>
      <c r="E33" s="70" t="s">
        <v>330</v>
      </c>
      <c r="F33" s="88" t="s">
        <v>979</v>
      </c>
      <c r="G33" s="76" t="b">
        <v>0</v>
      </c>
      <c r="H33" s="387" t="s">
        <v>106</v>
      </c>
      <c r="I33" s="202"/>
    </row>
    <row r="34" spans="1:10" ht="12.75">
      <c r="A34" s="573"/>
      <c r="B34" s="172" t="s">
        <v>128</v>
      </c>
      <c r="C34" s="171" t="s">
        <v>25</v>
      </c>
      <c r="D34" s="171" t="s">
        <v>129</v>
      </c>
      <c r="E34" s="70" t="s">
        <v>252</v>
      </c>
      <c r="F34" s="415" t="s">
        <v>979</v>
      </c>
      <c r="G34" s="76" t="b">
        <v>0</v>
      </c>
      <c r="H34" s="387" t="s">
        <v>106</v>
      </c>
      <c r="I34" s="202"/>
    </row>
    <row r="35" spans="1:10" ht="12.75">
      <c r="A35" s="573"/>
      <c r="B35" s="71" t="s">
        <v>131</v>
      </c>
      <c r="C35" s="169" t="s">
        <v>25</v>
      </c>
      <c r="D35" s="169" t="s">
        <v>132</v>
      </c>
      <c r="E35" s="70" t="s">
        <v>769</v>
      </c>
      <c r="F35" s="88" t="s">
        <v>979</v>
      </c>
      <c r="G35" s="76" t="b">
        <v>0</v>
      </c>
      <c r="H35" s="387" t="s">
        <v>106</v>
      </c>
      <c r="I35" s="202"/>
      <c r="J35" s="327"/>
    </row>
    <row r="36" spans="1:10" ht="12.75">
      <c r="A36" s="573"/>
      <c r="B36" s="172" t="s">
        <v>134</v>
      </c>
      <c r="C36" s="171" t="s">
        <v>25</v>
      </c>
      <c r="D36" s="171" t="s">
        <v>135</v>
      </c>
      <c r="E36" s="70" t="s">
        <v>20</v>
      </c>
      <c r="F36" s="415" t="s">
        <v>979</v>
      </c>
      <c r="G36" s="76" t="b">
        <v>0</v>
      </c>
      <c r="H36" s="387" t="s">
        <v>106</v>
      </c>
      <c r="I36" s="202"/>
    </row>
    <row r="37" spans="1:10" ht="12.75">
      <c r="A37" s="573"/>
      <c r="B37" s="172" t="s">
        <v>136</v>
      </c>
      <c r="C37" s="171" t="s">
        <v>25</v>
      </c>
      <c r="D37" s="171" t="s">
        <v>137</v>
      </c>
      <c r="E37" s="70" t="s">
        <v>179</v>
      </c>
      <c r="F37" s="415" t="s">
        <v>979</v>
      </c>
      <c r="G37" s="76" t="b">
        <v>0</v>
      </c>
      <c r="H37" s="387" t="s">
        <v>106</v>
      </c>
      <c r="I37" s="202"/>
    </row>
    <row r="38" spans="1:10" ht="12.75">
      <c r="A38" s="573"/>
      <c r="B38" s="172" t="s">
        <v>138</v>
      </c>
      <c r="C38" s="171" t="s">
        <v>25</v>
      </c>
      <c r="D38" s="171" t="s">
        <v>139</v>
      </c>
      <c r="E38" s="70" t="s">
        <v>290</v>
      </c>
      <c r="F38" s="415" t="s">
        <v>979</v>
      </c>
      <c r="G38" s="76" t="b">
        <v>0</v>
      </c>
      <c r="H38" s="387" t="s">
        <v>106</v>
      </c>
      <c r="I38" s="202"/>
    </row>
    <row r="39" spans="1:10" ht="12.75">
      <c r="A39" s="573"/>
      <c r="B39" s="172" t="s">
        <v>380</v>
      </c>
      <c r="C39" s="171" t="s">
        <v>25</v>
      </c>
      <c r="D39" s="171" t="s">
        <v>381</v>
      </c>
      <c r="E39" s="70" t="s">
        <v>252</v>
      </c>
      <c r="F39" s="415" t="s">
        <v>979</v>
      </c>
      <c r="G39" s="76" t="b">
        <v>0</v>
      </c>
      <c r="H39" s="387" t="s">
        <v>106</v>
      </c>
      <c r="I39" s="202"/>
    </row>
    <row r="40" spans="1:10" ht="12.75">
      <c r="A40" s="547"/>
      <c r="B40" s="328" t="s">
        <v>770</v>
      </c>
      <c r="C40" s="169" t="s">
        <v>25</v>
      </c>
      <c r="D40" s="169" t="s">
        <v>770</v>
      </c>
      <c r="E40" s="87" t="s">
        <v>771</v>
      </c>
      <c r="F40" s="328" t="s">
        <v>979</v>
      </c>
      <c r="G40" s="316" t="b">
        <v>0</v>
      </c>
      <c r="H40" s="387" t="s">
        <v>106</v>
      </c>
      <c r="I40" s="202"/>
      <c r="J40" s="327"/>
    </row>
    <row r="41" spans="1:10" ht="38.25">
      <c r="A41" s="581" t="s">
        <v>772</v>
      </c>
      <c r="B41" s="329" t="s">
        <v>773</v>
      </c>
      <c r="C41" s="330" t="s">
        <v>774</v>
      </c>
      <c r="D41" s="331" t="s">
        <v>775</v>
      </c>
      <c r="E41" s="112" t="s">
        <v>378</v>
      </c>
      <c r="F41" s="176" t="s">
        <v>979</v>
      </c>
      <c r="G41" s="177" t="s">
        <v>151</v>
      </c>
      <c r="H41" s="370" t="s">
        <v>776</v>
      </c>
      <c r="I41" s="333"/>
      <c r="J41" s="333"/>
    </row>
    <row r="42" spans="1:10" ht="51">
      <c r="A42" s="557"/>
      <c r="B42" s="329" t="s">
        <v>777</v>
      </c>
      <c r="C42" s="330" t="s">
        <v>77</v>
      </c>
      <c r="D42" s="334" t="s">
        <v>778</v>
      </c>
      <c r="E42" s="112" t="s">
        <v>179</v>
      </c>
      <c r="F42" s="176" t="s">
        <v>995</v>
      </c>
      <c r="G42" s="177" t="s">
        <v>151</v>
      </c>
      <c r="H42" s="370" t="s">
        <v>779</v>
      </c>
      <c r="I42" s="416"/>
      <c r="J42" s="416"/>
    </row>
    <row r="43" spans="1:10" ht="12.75">
      <c r="A43" s="557"/>
      <c r="B43" s="173" t="s">
        <v>780</v>
      </c>
      <c r="C43" s="337" t="s">
        <v>77</v>
      </c>
      <c r="D43" s="338" t="s">
        <v>781</v>
      </c>
      <c r="E43" s="112" t="s">
        <v>341</v>
      </c>
      <c r="F43" s="176" t="s">
        <v>995</v>
      </c>
      <c r="G43" s="177" t="s">
        <v>151</v>
      </c>
      <c r="H43" s="388" t="s">
        <v>24</v>
      </c>
      <c r="I43" s="417"/>
      <c r="J43" s="417"/>
    </row>
    <row r="44" spans="1:10" ht="38.25">
      <c r="A44" s="557"/>
      <c r="B44" s="173" t="s">
        <v>782</v>
      </c>
      <c r="C44" s="337" t="s">
        <v>783</v>
      </c>
      <c r="D44" s="338" t="s">
        <v>782</v>
      </c>
      <c r="E44" s="112" t="s">
        <v>37</v>
      </c>
      <c r="F44" s="176" t="s">
        <v>995</v>
      </c>
      <c r="G44" s="177" t="s">
        <v>151</v>
      </c>
      <c r="H44" s="370" t="s">
        <v>784</v>
      </c>
      <c r="I44" s="343"/>
      <c r="J44" s="343"/>
    </row>
    <row r="45" spans="1:10" ht="12.75">
      <c r="A45" s="557"/>
      <c r="B45" s="173" t="s">
        <v>785</v>
      </c>
      <c r="C45" s="337" t="s">
        <v>783</v>
      </c>
      <c r="D45" s="342" t="s">
        <v>785</v>
      </c>
      <c r="E45" s="112" t="s">
        <v>37</v>
      </c>
      <c r="F45" s="176" t="s">
        <v>995</v>
      </c>
      <c r="G45" s="177" t="s">
        <v>151</v>
      </c>
      <c r="H45" s="388" t="s">
        <v>151</v>
      </c>
      <c r="I45" s="343"/>
    </row>
    <row r="46" spans="1:10" ht="12.75">
      <c r="A46" s="557"/>
      <c r="B46" s="173" t="s">
        <v>786</v>
      </c>
      <c r="C46" s="337" t="s">
        <v>77</v>
      </c>
      <c r="D46" s="338" t="s">
        <v>787</v>
      </c>
      <c r="E46" s="112" t="s">
        <v>341</v>
      </c>
      <c r="F46" s="176" t="s">
        <v>995</v>
      </c>
      <c r="G46" s="177" t="s">
        <v>151</v>
      </c>
      <c r="H46" s="390" t="s">
        <v>788</v>
      </c>
      <c r="I46" s="418"/>
      <c r="J46" s="418"/>
    </row>
    <row r="47" spans="1:10" ht="12.75">
      <c r="A47" s="557"/>
      <c r="B47" s="173" t="s">
        <v>789</v>
      </c>
      <c r="C47" s="337" t="s">
        <v>77</v>
      </c>
      <c r="D47" s="338" t="s">
        <v>790</v>
      </c>
      <c r="E47" s="112" t="s">
        <v>157</v>
      </c>
      <c r="F47" s="176" t="s">
        <v>995</v>
      </c>
      <c r="G47" s="177" t="s">
        <v>151</v>
      </c>
      <c r="H47" s="388" t="s">
        <v>791</v>
      </c>
      <c r="I47" s="419"/>
      <c r="J47" s="419"/>
    </row>
    <row r="48" spans="1:10" ht="12.75">
      <c r="A48" s="557"/>
      <c r="B48" s="173" t="s">
        <v>792</v>
      </c>
      <c r="C48" s="337" t="s">
        <v>77</v>
      </c>
      <c r="D48" s="338" t="s">
        <v>793</v>
      </c>
      <c r="E48" s="112" t="s">
        <v>341</v>
      </c>
      <c r="F48" s="176" t="s">
        <v>995</v>
      </c>
      <c r="G48" s="177" t="s">
        <v>151</v>
      </c>
      <c r="H48" s="388" t="s">
        <v>794</v>
      </c>
      <c r="I48" s="418"/>
      <c r="J48" s="418"/>
    </row>
    <row r="49" spans="1:10" ht="12.75">
      <c r="A49" s="557"/>
      <c r="B49" s="173" t="s">
        <v>795</v>
      </c>
      <c r="C49" s="337" t="s">
        <v>77</v>
      </c>
      <c r="D49" s="338" t="s">
        <v>796</v>
      </c>
      <c r="E49" s="112" t="s">
        <v>157</v>
      </c>
      <c r="F49" s="176" t="s">
        <v>995</v>
      </c>
      <c r="G49" s="177" t="s">
        <v>151</v>
      </c>
      <c r="H49" s="388" t="s">
        <v>797</v>
      </c>
      <c r="I49" s="418"/>
      <c r="J49" s="418"/>
    </row>
    <row r="50" spans="1:10" ht="12.75">
      <c r="A50" s="557"/>
      <c r="B50" s="173" t="s">
        <v>798</v>
      </c>
      <c r="C50" s="337" t="s">
        <v>77</v>
      </c>
      <c r="D50" s="338" t="s">
        <v>799</v>
      </c>
      <c r="E50" s="112" t="s">
        <v>157</v>
      </c>
      <c r="F50" s="176" t="s">
        <v>995</v>
      </c>
      <c r="G50" s="177" t="s">
        <v>151</v>
      </c>
      <c r="H50" s="388" t="s">
        <v>800</v>
      </c>
      <c r="I50" s="419"/>
    </row>
    <row r="51" spans="1:10" ht="51">
      <c r="A51" s="557"/>
      <c r="B51" s="173" t="s">
        <v>148</v>
      </c>
      <c r="C51" s="174" t="s">
        <v>149</v>
      </c>
      <c r="D51" s="348" t="s">
        <v>148</v>
      </c>
      <c r="E51" s="112" t="s">
        <v>384</v>
      </c>
      <c r="F51" s="176" t="s">
        <v>979</v>
      </c>
      <c r="G51" s="177" t="s">
        <v>151</v>
      </c>
      <c r="H51" s="299" t="s">
        <v>513</v>
      </c>
      <c r="I51" s="349"/>
    </row>
    <row r="52" spans="1:10" ht="12.75">
      <c r="A52" s="557"/>
      <c r="B52" s="173" t="s">
        <v>801</v>
      </c>
      <c r="C52" s="174" t="s">
        <v>802</v>
      </c>
      <c r="D52" s="348" t="s">
        <v>801</v>
      </c>
      <c r="E52" s="112" t="s">
        <v>803</v>
      </c>
      <c r="F52" s="176" t="s">
        <v>979</v>
      </c>
      <c r="G52" s="177" t="s">
        <v>151</v>
      </c>
      <c r="H52" s="392" t="s">
        <v>804</v>
      </c>
      <c r="I52" s="349"/>
    </row>
    <row r="53" spans="1:10" ht="12.75">
      <c r="A53" s="561"/>
      <c r="B53" s="173" t="s">
        <v>805</v>
      </c>
      <c r="C53" s="174" t="s">
        <v>149</v>
      </c>
      <c r="D53" s="348" t="s">
        <v>805</v>
      </c>
      <c r="E53" s="112" t="s">
        <v>806</v>
      </c>
      <c r="F53" s="176" t="s">
        <v>979</v>
      </c>
      <c r="G53" s="177" t="s">
        <v>151</v>
      </c>
      <c r="H53" s="392" t="s">
        <v>804</v>
      </c>
      <c r="I53" s="349"/>
    </row>
    <row r="54" spans="1:10" ht="12.75">
      <c r="A54" s="228"/>
      <c r="B54" s="4"/>
      <c r="E54" s="265"/>
      <c r="F54" s="266"/>
      <c r="G54" s="266"/>
      <c r="H54" s="266"/>
      <c r="I54" s="420"/>
    </row>
    <row r="55" spans="1:10" ht="12.75">
      <c r="A55" s="584" t="s">
        <v>853</v>
      </c>
      <c r="B55" s="358" t="s">
        <v>854</v>
      </c>
      <c r="C55" s="421" t="s">
        <v>996</v>
      </c>
      <c r="D55" s="279" t="s">
        <v>997</v>
      </c>
      <c r="E55" s="422" t="s">
        <v>998</v>
      </c>
      <c r="F55" s="271"/>
      <c r="G55" s="271"/>
      <c r="H55" s="266"/>
      <c r="I55" s="420"/>
    </row>
    <row r="56" spans="1:10" ht="12.75">
      <c r="A56" s="583"/>
      <c r="B56" s="229" t="s">
        <v>30</v>
      </c>
      <c r="C56" s="423" t="s">
        <v>996</v>
      </c>
      <c r="E56" s="265"/>
      <c r="F56" s="271"/>
      <c r="G56" s="271"/>
      <c r="H56" s="266"/>
      <c r="I56" s="420"/>
    </row>
    <row r="57" spans="1:10" ht="12.75">
      <c r="A57" s="583"/>
      <c r="B57" s="229" t="s">
        <v>35</v>
      </c>
      <c r="C57" s="424" t="s">
        <v>996</v>
      </c>
      <c r="D57" s="247" t="s">
        <v>616</v>
      </c>
      <c r="E57" s="248" t="s">
        <v>617</v>
      </c>
      <c r="F57" s="425" t="s">
        <v>999</v>
      </c>
      <c r="G57" s="271"/>
      <c r="H57" s="266"/>
      <c r="I57" s="420"/>
    </row>
    <row r="58" spans="1:10" ht="12.75">
      <c r="A58" s="583"/>
      <c r="B58" s="229" t="s">
        <v>857</v>
      </c>
      <c r="C58" s="273"/>
      <c r="D58" s="250"/>
      <c r="E58" s="256" t="s">
        <v>618</v>
      </c>
      <c r="F58" s="426" t="s">
        <v>1000</v>
      </c>
      <c r="G58" s="271"/>
      <c r="H58" s="266"/>
      <c r="I58" s="420"/>
    </row>
    <row r="59" spans="1:10" ht="12.75">
      <c r="A59" s="362"/>
      <c r="B59" s="7" t="s">
        <v>858</v>
      </c>
      <c r="C59" s="424" t="s">
        <v>1001</v>
      </c>
      <c r="D59" s="250"/>
      <c r="E59" s="256" t="s">
        <v>619</v>
      </c>
      <c r="F59" s="257"/>
      <c r="G59" s="271"/>
      <c r="H59" s="266"/>
      <c r="I59" s="420"/>
    </row>
    <row r="60" spans="1:10" ht="12.75">
      <c r="A60" s="362"/>
      <c r="B60" s="7" t="s">
        <v>859</v>
      </c>
      <c r="C60" s="424" t="s">
        <v>1002</v>
      </c>
      <c r="D60" s="250"/>
      <c r="E60" s="256" t="s">
        <v>620</v>
      </c>
      <c r="F60" s="257"/>
      <c r="G60" s="271"/>
      <c r="H60" s="266"/>
      <c r="I60" s="420"/>
    </row>
    <row r="61" spans="1:10" ht="12.75">
      <c r="A61" s="362"/>
      <c r="B61" s="7" t="s">
        <v>860</v>
      </c>
      <c r="C61" s="424" t="s">
        <v>1003</v>
      </c>
      <c r="D61" s="259"/>
      <c r="E61" s="260" t="s">
        <v>621</v>
      </c>
      <c r="F61" s="261"/>
      <c r="G61" s="271"/>
      <c r="H61" s="266"/>
      <c r="I61" s="420"/>
    </row>
    <row r="62" spans="1:10" ht="12.75">
      <c r="A62" s="362"/>
      <c r="B62" s="7" t="s">
        <v>861</v>
      </c>
      <c r="C62" s="424" t="s">
        <v>1004</v>
      </c>
      <c r="E62" s="265"/>
      <c r="F62" s="271"/>
      <c r="G62" s="271"/>
      <c r="H62" s="266"/>
      <c r="I62" s="420"/>
    </row>
    <row r="63" spans="1:10" ht="12.75">
      <c r="A63" s="363"/>
      <c r="B63" s="237" t="s">
        <v>862</v>
      </c>
      <c r="C63" s="427" t="s">
        <v>1005</v>
      </c>
      <c r="E63" s="265"/>
      <c r="F63" s="271"/>
      <c r="G63" s="271"/>
      <c r="H63" s="266"/>
      <c r="I63" s="420"/>
    </row>
    <row r="64" spans="1:10" ht="12.75">
      <c r="A64" s="3"/>
      <c r="B64" s="4"/>
      <c r="E64" s="265"/>
      <c r="F64" s="271"/>
      <c r="G64" s="271"/>
      <c r="H64" s="266"/>
      <c r="I64" s="420"/>
    </row>
    <row r="65" spans="1:9" ht="51">
      <c r="A65" s="1" t="s">
        <v>0</v>
      </c>
      <c r="B65" s="2" t="s">
        <v>1</v>
      </c>
      <c r="E65" s="265"/>
      <c r="F65" s="271"/>
      <c r="G65" s="271"/>
      <c r="H65" s="266"/>
      <c r="I65" s="420"/>
    </row>
    <row r="66" spans="1:9" ht="12.75">
      <c r="A66" s="3"/>
      <c r="B66" s="4"/>
      <c r="C66" s="428" t="s">
        <v>1006</v>
      </c>
      <c r="E66" s="265"/>
      <c r="F66" s="271"/>
      <c r="G66" s="271"/>
      <c r="H66" s="266"/>
      <c r="I66" s="420"/>
    </row>
    <row r="67" spans="1:9" ht="12.75">
      <c r="A67" s="5" t="s">
        <v>2</v>
      </c>
      <c r="B67" s="6" t="s">
        <v>3</v>
      </c>
      <c r="C67" s="429" t="s">
        <v>1007</v>
      </c>
      <c r="E67" s="265"/>
      <c r="F67" s="271"/>
      <c r="G67" s="271"/>
      <c r="H67" s="266"/>
      <c r="I67" s="420"/>
    </row>
    <row r="68" spans="1:9" ht="12.75">
      <c r="A68" s="3"/>
      <c r="B68" s="7" t="s">
        <v>4</v>
      </c>
      <c r="E68" s="265"/>
      <c r="F68" s="271"/>
      <c r="G68" s="271"/>
      <c r="H68" s="266"/>
      <c r="I68" s="420"/>
    </row>
    <row r="69" spans="1:9" ht="12.75">
      <c r="A69" s="3"/>
      <c r="B69" s="6" t="s">
        <v>5</v>
      </c>
      <c r="E69" s="265"/>
      <c r="F69" s="271"/>
      <c r="G69" s="271"/>
      <c r="H69" s="266"/>
      <c r="I69" s="420"/>
    </row>
    <row r="70" spans="1:9" ht="12.75">
      <c r="A70" s="3"/>
      <c r="B70" s="4"/>
      <c r="E70" s="265"/>
      <c r="F70" s="271"/>
      <c r="G70" s="271"/>
      <c r="H70" s="266"/>
      <c r="I70" s="420"/>
    </row>
    <row r="71" spans="1:9" ht="12.75">
      <c r="A71" s="3"/>
      <c r="B71" s="4"/>
      <c r="E71" s="265"/>
      <c r="F71" s="271"/>
      <c r="G71" s="271"/>
      <c r="H71" s="266"/>
      <c r="I71" s="420"/>
    </row>
    <row r="72" spans="1:9" ht="12.75">
      <c r="A72" s="3"/>
      <c r="B72" s="4"/>
      <c r="E72" s="265"/>
      <c r="F72" s="271"/>
      <c r="G72" s="271"/>
      <c r="H72" s="266"/>
      <c r="I72" s="420"/>
    </row>
    <row r="73" spans="1:9" ht="12.75">
      <c r="A73" s="3"/>
      <c r="B73" s="4"/>
      <c r="E73" s="265"/>
      <c r="F73" s="271"/>
      <c r="G73" s="271"/>
      <c r="H73" s="266"/>
      <c r="I73" s="420"/>
    </row>
    <row r="74" spans="1:9" ht="12.75">
      <c r="A74" s="3"/>
      <c r="B74" s="4"/>
      <c r="E74" s="265"/>
      <c r="F74" s="271"/>
      <c r="G74" s="271"/>
      <c r="H74" s="266"/>
      <c r="I74" s="420"/>
    </row>
    <row r="75" spans="1:9" ht="12.75">
      <c r="A75" s="3"/>
      <c r="B75" s="4"/>
      <c r="E75" s="265"/>
      <c r="F75" s="271"/>
      <c r="G75" s="271"/>
      <c r="H75" s="266"/>
      <c r="I75" s="420"/>
    </row>
    <row r="76" spans="1:9" ht="12.75">
      <c r="A76" s="3"/>
      <c r="B76" s="4"/>
      <c r="E76" s="265"/>
      <c r="F76" s="271"/>
      <c r="G76" s="271"/>
      <c r="H76" s="266"/>
      <c r="I76" s="420"/>
    </row>
    <row r="77" spans="1:9" ht="12.75">
      <c r="A77" s="3"/>
      <c r="B77" s="4"/>
      <c r="E77" s="265"/>
      <c r="F77" s="271"/>
      <c r="G77" s="271"/>
      <c r="H77" s="266"/>
      <c r="I77" s="420"/>
    </row>
    <row r="78" spans="1:9" ht="12.75">
      <c r="A78" s="3"/>
      <c r="B78" s="4"/>
      <c r="E78" s="265"/>
      <c r="F78" s="271"/>
      <c r="G78" s="271"/>
      <c r="H78" s="266"/>
      <c r="I78" s="420"/>
    </row>
    <row r="79" spans="1:9" ht="12.75">
      <c r="A79" s="3"/>
      <c r="B79" s="4"/>
      <c r="E79" s="265"/>
      <c r="F79" s="271"/>
      <c r="G79" s="271"/>
      <c r="H79" s="266"/>
      <c r="I79" s="420"/>
    </row>
    <row r="80" spans="1:9" ht="12.75">
      <c r="A80" s="3"/>
      <c r="B80" s="4"/>
      <c r="E80" s="265"/>
      <c r="F80" s="271"/>
      <c r="G80" s="271"/>
      <c r="H80" s="266"/>
      <c r="I80" s="420"/>
    </row>
    <row r="81" spans="1:9" ht="12.75">
      <c r="A81" s="3"/>
      <c r="B81" s="4"/>
      <c r="E81" s="265"/>
      <c r="F81" s="271"/>
      <c r="G81" s="271"/>
      <c r="H81" s="266"/>
      <c r="I81" s="420"/>
    </row>
    <row r="82" spans="1:9" ht="12.75">
      <c r="A82" s="3"/>
      <c r="B82" s="4"/>
      <c r="E82" s="265"/>
      <c r="F82" s="271"/>
      <c r="G82" s="271"/>
      <c r="H82" s="266"/>
      <c r="I82" s="420"/>
    </row>
    <row r="83" spans="1:9" ht="12.75">
      <c r="A83" s="3"/>
      <c r="B83" s="4"/>
      <c r="E83" s="265"/>
      <c r="F83" s="271"/>
      <c r="G83" s="271"/>
      <c r="H83" s="266"/>
      <c r="I83" s="420"/>
    </row>
    <row r="84" spans="1:9" ht="12.75">
      <c r="A84" s="3"/>
      <c r="B84" s="4"/>
      <c r="E84" s="265"/>
      <c r="F84" s="271"/>
      <c r="G84" s="271"/>
      <c r="H84" s="266"/>
      <c r="I84" s="420"/>
    </row>
    <row r="85" spans="1:9" ht="12.75">
      <c r="A85" s="3"/>
      <c r="B85" s="4"/>
      <c r="E85" s="265"/>
      <c r="F85" s="271"/>
      <c r="G85" s="271"/>
      <c r="H85" s="266"/>
      <c r="I85" s="420"/>
    </row>
    <row r="86" spans="1:9" ht="12.75">
      <c r="A86" s="3"/>
      <c r="B86" s="4"/>
      <c r="E86" s="265"/>
      <c r="F86" s="271"/>
      <c r="G86" s="271"/>
      <c r="H86" s="266"/>
      <c r="I86" s="420"/>
    </row>
    <row r="87" spans="1:9" ht="12.75">
      <c r="A87" s="3"/>
      <c r="B87" s="4"/>
      <c r="E87" s="265"/>
      <c r="F87" s="271"/>
      <c r="G87" s="271"/>
      <c r="H87" s="266"/>
      <c r="I87" s="420"/>
    </row>
    <row r="88" spans="1:9" ht="12.75">
      <c r="A88" s="3"/>
      <c r="B88" s="4"/>
      <c r="E88" s="265"/>
      <c r="F88" s="271"/>
      <c r="G88" s="271"/>
      <c r="H88" s="266"/>
      <c r="I88" s="420"/>
    </row>
    <row r="89" spans="1:9" ht="12.75">
      <c r="A89" s="3"/>
      <c r="B89" s="4"/>
      <c r="E89" s="265"/>
      <c r="F89" s="271"/>
      <c r="G89" s="271"/>
      <c r="H89" s="266"/>
      <c r="I89" s="420"/>
    </row>
    <row r="90" spans="1:9" ht="12.75">
      <c r="A90" s="3"/>
      <c r="B90" s="4"/>
      <c r="E90" s="265"/>
      <c r="F90" s="271"/>
      <c r="G90" s="271"/>
      <c r="H90" s="266"/>
      <c r="I90" s="420"/>
    </row>
    <row r="91" spans="1:9" ht="12.75">
      <c r="A91" s="3"/>
      <c r="B91" s="4"/>
      <c r="E91" s="265"/>
      <c r="F91" s="271"/>
      <c r="G91" s="271"/>
      <c r="H91" s="266"/>
      <c r="I91" s="420"/>
    </row>
    <row r="92" spans="1:9" ht="12.75">
      <c r="A92" s="3"/>
      <c r="B92" s="4"/>
      <c r="E92" s="265"/>
      <c r="F92" s="271"/>
      <c r="G92" s="271"/>
      <c r="H92" s="266"/>
      <c r="I92" s="420"/>
    </row>
    <row r="93" spans="1:9" ht="12.75">
      <c r="A93" s="3"/>
      <c r="B93" s="4"/>
      <c r="E93" s="265"/>
      <c r="F93" s="271"/>
      <c r="G93" s="271"/>
      <c r="H93" s="266"/>
      <c r="I93" s="420"/>
    </row>
    <row r="94" spans="1:9" ht="12.75">
      <c r="A94" s="3"/>
      <c r="B94" s="4"/>
      <c r="E94" s="265"/>
      <c r="F94" s="271"/>
      <c r="G94" s="271"/>
      <c r="H94" s="266"/>
      <c r="I94" s="420"/>
    </row>
    <row r="95" spans="1:9" ht="12.75">
      <c r="A95" s="3"/>
      <c r="B95" s="4"/>
      <c r="E95" s="265"/>
      <c r="F95" s="271"/>
      <c r="G95" s="271"/>
      <c r="H95" s="266"/>
      <c r="I95" s="420"/>
    </row>
    <row r="96" spans="1:9" ht="12.75">
      <c r="A96" s="3"/>
      <c r="B96" s="4"/>
      <c r="E96" s="265"/>
      <c r="F96" s="271"/>
      <c r="G96" s="271"/>
      <c r="H96" s="266"/>
      <c r="I96" s="420"/>
    </row>
    <row r="97" spans="1:9" ht="12.75">
      <c r="A97" s="3"/>
      <c r="B97" s="4"/>
      <c r="E97" s="265"/>
      <c r="F97" s="271"/>
      <c r="G97" s="271"/>
      <c r="H97" s="266"/>
      <c r="I97" s="420"/>
    </row>
    <row r="98" spans="1:9" ht="12.75">
      <c r="A98" s="3"/>
      <c r="B98" s="4"/>
      <c r="E98" s="265"/>
      <c r="F98" s="271"/>
      <c r="G98" s="271"/>
      <c r="H98" s="266"/>
      <c r="I98" s="420"/>
    </row>
    <row r="99" spans="1:9" ht="12.75">
      <c r="A99" s="3"/>
      <c r="B99" s="4"/>
      <c r="E99" s="265"/>
      <c r="F99" s="271"/>
      <c r="G99" s="271"/>
      <c r="H99" s="266"/>
      <c r="I99" s="420"/>
    </row>
    <row r="100" spans="1:9" ht="12.75">
      <c r="A100" s="3"/>
      <c r="B100" s="4"/>
      <c r="E100" s="265"/>
      <c r="F100" s="271"/>
      <c r="G100" s="271"/>
      <c r="H100" s="266"/>
      <c r="I100" s="420"/>
    </row>
    <row r="101" spans="1:9" ht="12.75">
      <c r="A101" s="3"/>
      <c r="B101" s="4"/>
      <c r="E101" s="265"/>
      <c r="F101" s="271"/>
      <c r="G101" s="271"/>
      <c r="H101" s="266"/>
      <c r="I101" s="420"/>
    </row>
    <row r="102" spans="1:9" ht="12.75">
      <c r="A102" s="3"/>
      <c r="B102" s="4"/>
      <c r="E102" s="265"/>
      <c r="F102" s="271"/>
      <c r="G102" s="271"/>
      <c r="H102" s="266"/>
      <c r="I102" s="420"/>
    </row>
    <row r="103" spans="1:9" ht="12.75">
      <c r="A103" s="3"/>
      <c r="B103" s="4"/>
      <c r="E103" s="265"/>
      <c r="F103" s="271"/>
      <c r="G103" s="271"/>
      <c r="H103" s="266"/>
      <c r="I103" s="420"/>
    </row>
    <row r="104" spans="1:9" ht="12.75">
      <c r="A104" s="3"/>
      <c r="B104" s="4"/>
      <c r="E104" s="265"/>
      <c r="F104" s="271"/>
      <c r="G104" s="271"/>
      <c r="H104" s="266"/>
      <c r="I104" s="420"/>
    </row>
    <row r="105" spans="1:9" ht="12.75">
      <c r="A105" s="3"/>
      <c r="B105" s="4"/>
      <c r="E105" s="265"/>
      <c r="F105" s="271"/>
      <c r="G105" s="271"/>
      <c r="H105" s="266"/>
      <c r="I105" s="420"/>
    </row>
    <row r="106" spans="1:9" ht="12.75">
      <c r="A106" s="3"/>
      <c r="B106" s="4"/>
      <c r="E106" s="265"/>
      <c r="F106" s="271"/>
      <c r="G106" s="271"/>
      <c r="H106" s="266"/>
      <c r="I106" s="420"/>
    </row>
    <row r="107" spans="1:9" ht="12.75">
      <c r="A107" s="3"/>
      <c r="B107" s="4"/>
      <c r="E107" s="265"/>
      <c r="F107" s="271"/>
      <c r="G107" s="271"/>
      <c r="H107" s="266"/>
      <c r="I107" s="420"/>
    </row>
    <row r="108" spans="1:9" ht="12.75">
      <c r="A108" s="3"/>
      <c r="B108" s="4"/>
      <c r="E108" s="265"/>
      <c r="F108" s="271"/>
      <c r="G108" s="271"/>
      <c r="H108" s="266"/>
      <c r="I108" s="420"/>
    </row>
    <row r="109" spans="1:9" ht="12.75">
      <c r="A109" s="3"/>
      <c r="B109" s="4"/>
      <c r="E109" s="265"/>
      <c r="F109" s="271"/>
      <c r="G109" s="271"/>
      <c r="H109" s="266"/>
      <c r="I109" s="420"/>
    </row>
    <row r="110" spans="1:9" ht="12.75">
      <c r="A110" s="3"/>
      <c r="B110" s="4"/>
      <c r="E110" s="265"/>
      <c r="F110" s="271"/>
      <c r="G110" s="271"/>
      <c r="H110" s="266"/>
      <c r="I110" s="420"/>
    </row>
    <row r="111" spans="1:9" ht="12.75">
      <c r="A111" s="3"/>
      <c r="B111" s="4"/>
      <c r="E111" s="265"/>
      <c r="F111" s="271"/>
      <c r="G111" s="271"/>
      <c r="H111" s="266"/>
      <c r="I111" s="420"/>
    </row>
    <row r="112" spans="1:9" ht="12.75">
      <c r="A112" s="3"/>
      <c r="B112" s="4"/>
      <c r="E112" s="265"/>
      <c r="F112" s="271"/>
      <c r="G112" s="271"/>
      <c r="H112" s="266"/>
      <c r="I112" s="420"/>
    </row>
    <row r="113" spans="1:9" ht="12.75">
      <c r="A113" s="3"/>
      <c r="B113" s="4"/>
      <c r="E113" s="265"/>
      <c r="F113" s="271"/>
      <c r="G113" s="271"/>
      <c r="H113" s="266"/>
      <c r="I113" s="420"/>
    </row>
    <row r="114" spans="1:9" ht="12.75">
      <c r="A114" s="3"/>
      <c r="B114" s="4"/>
      <c r="E114" s="265"/>
      <c r="F114" s="271"/>
      <c r="G114" s="271"/>
      <c r="H114" s="266"/>
      <c r="I114" s="420"/>
    </row>
    <row r="115" spans="1:9" ht="12.75">
      <c r="A115" s="3"/>
      <c r="B115" s="4"/>
      <c r="E115" s="265"/>
      <c r="F115" s="271"/>
      <c r="G115" s="271"/>
      <c r="H115" s="266"/>
      <c r="I115" s="420"/>
    </row>
    <row r="116" spans="1:9" ht="12.75">
      <c r="A116" s="3"/>
      <c r="B116" s="4"/>
      <c r="E116" s="265"/>
      <c r="F116" s="271"/>
      <c r="G116" s="271"/>
      <c r="H116" s="266"/>
      <c r="I116" s="420"/>
    </row>
    <row r="117" spans="1:9" ht="12.75">
      <c r="A117" s="3"/>
      <c r="B117" s="4"/>
      <c r="E117" s="265"/>
      <c r="F117" s="271"/>
      <c r="G117" s="271"/>
      <c r="H117" s="266"/>
      <c r="I117" s="420"/>
    </row>
    <row r="118" spans="1:9" ht="12.75">
      <c r="A118" s="3"/>
      <c r="B118" s="4"/>
      <c r="E118" s="265"/>
      <c r="F118" s="271"/>
      <c r="G118" s="271"/>
      <c r="H118" s="266"/>
      <c r="I118" s="420"/>
    </row>
    <row r="119" spans="1:9" ht="12.75">
      <c r="A119" s="3"/>
      <c r="B119" s="4"/>
      <c r="E119" s="265"/>
      <c r="F119" s="271"/>
      <c r="G119" s="271"/>
      <c r="H119" s="266"/>
      <c r="I119" s="420"/>
    </row>
    <row r="120" spans="1:9" ht="12.75">
      <c r="A120" s="3"/>
      <c r="B120" s="4"/>
      <c r="E120" s="265"/>
      <c r="F120" s="271"/>
      <c r="G120" s="271"/>
      <c r="H120" s="266"/>
      <c r="I120" s="420"/>
    </row>
    <row r="121" spans="1:9" ht="12.75">
      <c r="A121" s="3"/>
      <c r="B121" s="4"/>
      <c r="E121" s="265"/>
      <c r="F121" s="271"/>
      <c r="G121" s="271"/>
      <c r="H121" s="266"/>
      <c r="I121" s="420"/>
    </row>
    <row r="122" spans="1:9" ht="12.75">
      <c r="A122" s="3"/>
      <c r="B122" s="4"/>
      <c r="E122" s="265"/>
      <c r="F122" s="271"/>
      <c r="G122" s="271"/>
      <c r="H122" s="266"/>
      <c r="I122" s="420"/>
    </row>
    <row r="123" spans="1:9" ht="12.75">
      <c r="A123" s="3"/>
      <c r="B123" s="4"/>
      <c r="E123" s="265"/>
      <c r="F123" s="271"/>
      <c r="G123" s="271"/>
      <c r="H123" s="266"/>
      <c r="I123" s="420"/>
    </row>
    <row r="124" spans="1:9" ht="12.75">
      <c r="A124" s="3"/>
      <c r="B124" s="4"/>
      <c r="E124" s="265"/>
      <c r="F124" s="271"/>
      <c r="G124" s="271"/>
      <c r="H124" s="266"/>
      <c r="I124" s="420"/>
    </row>
    <row r="125" spans="1:9" ht="12.75">
      <c r="A125" s="3"/>
      <c r="B125" s="4"/>
      <c r="E125" s="265"/>
      <c r="F125" s="286"/>
      <c r="G125" s="287"/>
      <c r="H125" s="266"/>
      <c r="I125" s="420"/>
    </row>
    <row r="126" spans="1:9" ht="12.75">
      <c r="A126" s="3"/>
      <c r="B126" s="4"/>
      <c r="E126" s="265"/>
      <c r="F126" s="288"/>
      <c r="G126" s="287"/>
      <c r="H126" s="266"/>
      <c r="I126" s="420"/>
    </row>
    <row r="127" spans="1:9" ht="12.75">
      <c r="A127" s="3"/>
      <c r="B127" s="4"/>
      <c r="E127" s="265"/>
      <c r="F127" s="288"/>
      <c r="G127" s="287"/>
      <c r="H127" s="266"/>
      <c r="I127" s="420"/>
    </row>
    <row r="128" spans="1:9" ht="12.75">
      <c r="A128" s="3"/>
      <c r="B128" s="4"/>
      <c r="E128" s="265"/>
      <c r="F128" s="288"/>
      <c r="G128" s="287"/>
      <c r="H128" s="266"/>
      <c r="I128" s="420"/>
    </row>
    <row r="129" spans="1:9" ht="12.75">
      <c r="A129" s="3"/>
      <c r="B129" s="4"/>
      <c r="E129" s="265"/>
      <c r="F129" s="288"/>
      <c r="G129" s="287"/>
      <c r="H129" s="266"/>
      <c r="I129" s="420"/>
    </row>
    <row r="130" spans="1:9" ht="12.75">
      <c r="A130" s="3"/>
      <c r="B130" s="4"/>
      <c r="E130" s="265"/>
      <c r="F130" s="288"/>
      <c r="G130" s="287"/>
      <c r="H130" s="266"/>
      <c r="I130" s="420"/>
    </row>
    <row r="131" spans="1:9" ht="12.75">
      <c r="A131" s="3"/>
      <c r="B131" s="4"/>
      <c r="E131" s="265"/>
      <c r="F131" s="288"/>
      <c r="G131" s="287"/>
      <c r="H131" s="266"/>
      <c r="I131" s="420"/>
    </row>
    <row r="132" spans="1:9" ht="12.75">
      <c r="A132" s="3"/>
      <c r="B132" s="4"/>
      <c r="E132" s="265"/>
      <c r="F132" s="288"/>
      <c r="G132" s="287"/>
      <c r="H132" s="266"/>
      <c r="I132" s="420"/>
    </row>
    <row r="133" spans="1:9" ht="12.75">
      <c r="A133" s="3"/>
      <c r="B133" s="4"/>
      <c r="E133" s="265"/>
      <c r="F133" s="288"/>
      <c r="G133" s="287"/>
      <c r="H133" s="266"/>
      <c r="I133" s="420"/>
    </row>
    <row r="134" spans="1:9" ht="12.75">
      <c r="A134" s="3"/>
      <c r="B134" s="4"/>
      <c r="E134" s="265"/>
      <c r="F134" s="288"/>
      <c r="G134" s="287"/>
      <c r="H134" s="266"/>
      <c r="I134" s="420"/>
    </row>
    <row r="135" spans="1:9" ht="12.75">
      <c r="A135" s="3"/>
      <c r="B135" s="4"/>
      <c r="E135" s="265"/>
      <c r="F135" s="288"/>
      <c r="G135" s="287"/>
      <c r="H135" s="266"/>
      <c r="I135" s="420"/>
    </row>
    <row r="136" spans="1:9" ht="12.75">
      <c r="A136" s="3"/>
      <c r="B136" s="4"/>
      <c r="E136" s="265"/>
      <c r="F136" s="288"/>
      <c r="G136" s="287"/>
      <c r="H136" s="266"/>
      <c r="I136" s="420"/>
    </row>
    <row r="137" spans="1:9" ht="12.75">
      <c r="A137" s="3"/>
      <c r="B137" s="4"/>
      <c r="E137" s="265"/>
      <c r="F137" s="288"/>
      <c r="G137" s="287"/>
      <c r="H137" s="266"/>
      <c r="I137" s="420"/>
    </row>
    <row r="138" spans="1:9" ht="12.75">
      <c r="A138" s="3"/>
      <c r="B138" s="4"/>
      <c r="E138" s="265"/>
      <c r="F138" s="288"/>
      <c r="G138" s="287"/>
      <c r="H138" s="266"/>
      <c r="I138" s="420"/>
    </row>
    <row r="139" spans="1:9" ht="12.75">
      <c r="A139" s="3"/>
      <c r="B139" s="4"/>
      <c r="E139" s="265"/>
      <c r="F139" s="288"/>
      <c r="G139" s="287"/>
      <c r="H139" s="266"/>
      <c r="I139" s="420"/>
    </row>
    <row r="140" spans="1:9" ht="12.75">
      <c r="A140" s="3"/>
      <c r="B140" s="4"/>
      <c r="E140" s="265"/>
      <c r="F140" s="288"/>
      <c r="G140" s="287"/>
      <c r="H140" s="266"/>
      <c r="I140" s="420"/>
    </row>
    <row r="141" spans="1:9" ht="12.75">
      <c r="A141" s="3"/>
      <c r="B141" s="4"/>
      <c r="E141" s="265"/>
      <c r="F141" s="288"/>
      <c r="G141" s="287"/>
      <c r="H141" s="266"/>
      <c r="I141" s="420"/>
    </row>
    <row r="142" spans="1:9" ht="12.75">
      <c r="A142" s="3"/>
      <c r="B142" s="4"/>
      <c r="E142" s="265"/>
      <c r="F142" s="288"/>
      <c r="G142" s="287"/>
      <c r="H142" s="266"/>
      <c r="I142" s="420"/>
    </row>
    <row r="143" spans="1:9" ht="12.75">
      <c r="A143" s="3"/>
      <c r="B143" s="4"/>
      <c r="E143" s="265"/>
      <c r="F143" s="288"/>
      <c r="G143" s="287"/>
      <c r="H143" s="266"/>
      <c r="I143" s="420"/>
    </row>
    <row r="144" spans="1:9" ht="12.75">
      <c r="A144" s="3"/>
      <c r="B144" s="4"/>
      <c r="E144" s="265"/>
      <c r="F144" s="288"/>
      <c r="G144" s="287"/>
      <c r="H144" s="266"/>
      <c r="I144" s="420"/>
    </row>
    <row r="145" spans="1:9" ht="12.75">
      <c r="A145" s="3"/>
      <c r="B145" s="4"/>
      <c r="E145" s="265"/>
      <c r="F145" s="288"/>
      <c r="G145" s="287"/>
      <c r="H145" s="266"/>
      <c r="I145" s="420"/>
    </row>
    <row r="146" spans="1:9" ht="12.75">
      <c r="A146" s="3"/>
      <c r="B146" s="4"/>
      <c r="E146" s="265"/>
      <c r="F146" s="288"/>
      <c r="G146" s="287"/>
      <c r="H146" s="266"/>
      <c r="I146" s="420"/>
    </row>
    <row r="147" spans="1:9" ht="12.75">
      <c r="A147" s="3"/>
      <c r="B147" s="4"/>
      <c r="E147" s="265"/>
      <c r="F147" s="288"/>
      <c r="G147" s="287"/>
      <c r="H147" s="266"/>
      <c r="I147" s="420"/>
    </row>
    <row r="148" spans="1:9" ht="12.75">
      <c r="A148" s="3"/>
      <c r="B148" s="4"/>
      <c r="E148" s="265"/>
      <c r="F148" s="288"/>
      <c r="G148" s="287"/>
      <c r="H148" s="266"/>
      <c r="I148" s="420"/>
    </row>
    <row r="149" spans="1:9" ht="12.75">
      <c r="A149" s="3"/>
      <c r="B149" s="4"/>
      <c r="E149" s="265"/>
      <c r="F149" s="288"/>
      <c r="G149" s="287"/>
      <c r="H149" s="266"/>
      <c r="I149" s="420"/>
    </row>
    <row r="150" spans="1:9" ht="12.75">
      <c r="A150" s="3"/>
      <c r="B150" s="4"/>
      <c r="E150" s="265"/>
      <c r="F150" s="288"/>
      <c r="G150" s="287"/>
      <c r="H150" s="266"/>
      <c r="I150" s="420"/>
    </row>
    <row r="151" spans="1:9" ht="12.75">
      <c r="A151" s="3"/>
      <c r="B151" s="4"/>
      <c r="E151" s="265"/>
      <c r="F151" s="288"/>
      <c r="G151" s="287"/>
      <c r="H151" s="266"/>
      <c r="I151" s="420"/>
    </row>
    <row r="152" spans="1:9" ht="12.75">
      <c r="A152" s="3"/>
      <c r="B152" s="4"/>
      <c r="E152" s="265"/>
      <c r="F152" s="288"/>
      <c r="G152" s="287"/>
      <c r="H152" s="266"/>
      <c r="I152" s="420"/>
    </row>
    <row r="153" spans="1:9" ht="12.75">
      <c r="A153" s="3"/>
      <c r="B153" s="4"/>
      <c r="E153" s="265"/>
      <c r="F153" s="288"/>
      <c r="G153" s="287"/>
      <c r="H153" s="266"/>
      <c r="I153" s="420"/>
    </row>
    <row r="154" spans="1:9" ht="12.75">
      <c r="A154" s="3"/>
      <c r="B154" s="4"/>
      <c r="E154" s="265"/>
      <c r="F154" s="288"/>
      <c r="G154" s="287"/>
      <c r="H154" s="266"/>
      <c r="I154" s="420"/>
    </row>
    <row r="155" spans="1:9" ht="12.75">
      <c r="A155" s="3"/>
      <c r="B155" s="4"/>
      <c r="E155" s="265"/>
      <c r="F155" s="288"/>
      <c r="G155" s="287"/>
      <c r="H155" s="266"/>
      <c r="I155" s="420"/>
    </row>
    <row r="156" spans="1:9" ht="12.75">
      <c r="A156" s="3"/>
      <c r="B156" s="4"/>
      <c r="E156" s="265"/>
      <c r="F156" s="288"/>
      <c r="G156" s="287"/>
      <c r="H156" s="266"/>
      <c r="I156" s="420"/>
    </row>
    <row r="157" spans="1:9" ht="12.75">
      <c r="A157" s="3"/>
      <c r="B157" s="4"/>
      <c r="E157" s="265"/>
      <c r="F157" s="288"/>
      <c r="G157" s="287"/>
      <c r="H157" s="266"/>
      <c r="I157" s="420"/>
    </row>
    <row r="158" spans="1:9" ht="12.75">
      <c r="A158" s="3"/>
      <c r="B158" s="4"/>
      <c r="E158" s="265"/>
      <c r="F158" s="288"/>
      <c r="G158" s="287"/>
      <c r="H158" s="266"/>
      <c r="I158" s="420"/>
    </row>
    <row r="159" spans="1:9" ht="12.75">
      <c r="A159" s="3"/>
      <c r="B159" s="4"/>
      <c r="E159" s="265"/>
      <c r="F159" s="288"/>
      <c r="G159" s="287"/>
      <c r="H159" s="266"/>
      <c r="I159" s="420"/>
    </row>
    <row r="160" spans="1:9" ht="12.75">
      <c r="A160" s="3"/>
      <c r="B160" s="4"/>
      <c r="E160" s="265"/>
      <c r="F160" s="288"/>
      <c r="G160" s="287"/>
      <c r="H160" s="266"/>
      <c r="I160" s="420"/>
    </row>
    <row r="161" spans="1:9" ht="12.75">
      <c r="A161" s="3"/>
      <c r="B161" s="4"/>
      <c r="E161" s="265"/>
      <c r="F161" s="288"/>
      <c r="G161" s="287"/>
      <c r="H161" s="266"/>
      <c r="I161" s="420"/>
    </row>
    <row r="162" spans="1:9" ht="12.75">
      <c r="A162" s="3"/>
      <c r="B162" s="4"/>
      <c r="E162" s="265"/>
      <c r="F162" s="288"/>
      <c r="G162" s="287"/>
      <c r="H162" s="266"/>
      <c r="I162" s="420"/>
    </row>
    <row r="163" spans="1:9" ht="12.75">
      <c r="A163" s="3"/>
      <c r="B163" s="4"/>
      <c r="E163" s="265"/>
      <c r="F163" s="288"/>
      <c r="G163" s="287"/>
      <c r="H163" s="266"/>
      <c r="I163" s="420"/>
    </row>
    <row r="164" spans="1:9" ht="12.75">
      <c r="A164" s="3"/>
      <c r="B164" s="4"/>
      <c r="E164" s="265"/>
      <c r="F164" s="288"/>
      <c r="G164" s="287"/>
      <c r="H164" s="266"/>
      <c r="I164" s="420"/>
    </row>
    <row r="165" spans="1:9" ht="12.75">
      <c r="A165" s="3"/>
      <c r="B165" s="4"/>
      <c r="E165" s="265"/>
      <c r="F165" s="288"/>
      <c r="G165" s="287"/>
      <c r="H165" s="266"/>
      <c r="I165" s="420"/>
    </row>
    <row r="166" spans="1:9" ht="12.75">
      <c r="A166" s="3"/>
      <c r="B166" s="4"/>
      <c r="E166" s="265"/>
      <c r="F166" s="288"/>
      <c r="G166" s="287"/>
      <c r="H166" s="266"/>
      <c r="I166" s="420"/>
    </row>
    <row r="167" spans="1:9" ht="12.75">
      <c r="A167" s="3"/>
      <c r="B167" s="4"/>
      <c r="E167" s="265"/>
      <c r="F167" s="288"/>
      <c r="G167" s="287"/>
      <c r="H167" s="266"/>
      <c r="I167" s="420"/>
    </row>
    <row r="168" spans="1:9" ht="12.75">
      <c r="A168" s="3"/>
      <c r="B168" s="4"/>
      <c r="E168" s="265"/>
      <c r="F168" s="288"/>
      <c r="G168" s="287"/>
      <c r="H168" s="266"/>
      <c r="I168" s="420"/>
    </row>
    <row r="169" spans="1:9" ht="12.75">
      <c r="A169" s="3"/>
      <c r="B169" s="4"/>
      <c r="E169" s="265"/>
      <c r="F169" s="288"/>
      <c r="G169" s="287"/>
      <c r="H169" s="266"/>
      <c r="I169" s="420"/>
    </row>
    <row r="170" spans="1:9" ht="12.75">
      <c r="A170" s="3"/>
      <c r="B170" s="4"/>
      <c r="E170" s="265"/>
      <c r="F170" s="288"/>
      <c r="G170" s="287"/>
      <c r="H170" s="266"/>
      <c r="I170" s="420"/>
    </row>
    <row r="171" spans="1:9" ht="12.75">
      <c r="A171" s="3"/>
      <c r="B171" s="4"/>
      <c r="E171" s="265"/>
      <c r="F171" s="288"/>
      <c r="G171" s="287"/>
      <c r="H171" s="266"/>
      <c r="I171" s="420"/>
    </row>
    <row r="172" spans="1:9" ht="12.75">
      <c r="A172" s="3"/>
      <c r="B172" s="4"/>
      <c r="E172" s="265"/>
      <c r="F172" s="288"/>
      <c r="G172" s="287"/>
      <c r="H172" s="266"/>
      <c r="I172" s="420"/>
    </row>
    <row r="173" spans="1:9" ht="12.75">
      <c r="A173" s="3"/>
      <c r="B173" s="4"/>
      <c r="E173" s="265"/>
      <c r="F173" s="288"/>
      <c r="G173" s="287"/>
      <c r="H173" s="266"/>
      <c r="I173" s="420"/>
    </row>
    <row r="174" spans="1:9" ht="12.75">
      <c r="A174" s="3"/>
      <c r="B174" s="4"/>
      <c r="E174" s="265"/>
      <c r="F174" s="288"/>
      <c r="G174" s="287"/>
      <c r="H174" s="266"/>
      <c r="I174" s="420"/>
    </row>
    <row r="175" spans="1:9" ht="12.75">
      <c r="A175" s="3"/>
      <c r="B175" s="4"/>
      <c r="E175" s="265"/>
      <c r="F175" s="288"/>
      <c r="G175" s="287"/>
      <c r="H175" s="266"/>
      <c r="I175" s="420"/>
    </row>
    <row r="176" spans="1:9" ht="12.75">
      <c r="A176" s="3"/>
      <c r="B176" s="4"/>
      <c r="E176" s="265"/>
      <c r="F176" s="288"/>
      <c r="G176" s="287"/>
      <c r="H176" s="266"/>
      <c r="I176" s="420"/>
    </row>
    <row r="177" spans="1:9" ht="12.75">
      <c r="A177" s="3"/>
      <c r="B177" s="4"/>
      <c r="E177" s="265"/>
      <c r="F177" s="288"/>
      <c r="G177" s="287"/>
      <c r="H177" s="266"/>
      <c r="I177" s="420"/>
    </row>
    <row r="178" spans="1:9" ht="12.75">
      <c r="A178" s="3"/>
      <c r="B178" s="4"/>
      <c r="E178" s="265"/>
      <c r="F178" s="288"/>
      <c r="G178" s="287"/>
      <c r="H178" s="266"/>
      <c r="I178" s="420"/>
    </row>
    <row r="179" spans="1:9" ht="12.75">
      <c r="A179" s="3"/>
      <c r="B179" s="4"/>
      <c r="E179" s="265"/>
      <c r="F179" s="288"/>
      <c r="G179" s="287"/>
      <c r="H179" s="266"/>
      <c r="I179" s="420"/>
    </row>
    <row r="180" spans="1:9" ht="12.75">
      <c r="A180" s="3"/>
      <c r="B180" s="4"/>
      <c r="E180" s="265"/>
      <c r="F180" s="288"/>
      <c r="G180" s="287"/>
      <c r="H180" s="266"/>
      <c r="I180" s="420"/>
    </row>
    <row r="181" spans="1:9" ht="12.75">
      <c r="A181" s="3"/>
      <c r="B181" s="4"/>
      <c r="E181" s="265"/>
      <c r="F181" s="288"/>
      <c r="G181" s="287"/>
      <c r="H181" s="266"/>
      <c r="I181" s="420"/>
    </row>
    <row r="182" spans="1:9" ht="12.75">
      <c r="A182" s="3"/>
      <c r="B182" s="4"/>
      <c r="E182" s="265"/>
      <c r="F182" s="288"/>
      <c r="G182" s="287"/>
      <c r="H182" s="266"/>
      <c r="I182" s="420"/>
    </row>
    <row r="183" spans="1:9" ht="12.75">
      <c r="A183" s="3"/>
      <c r="B183" s="4"/>
      <c r="E183" s="265"/>
      <c r="F183" s="288"/>
      <c r="G183" s="287"/>
      <c r="H183" s="266"/>
      <c r="I183" s="420"/>
    </row>
    <row r="184" spans="1:9" ht="12.75">
      <c r="A184" s="3"/>
      <c r="B184" s="4"/>
      <c r="E184" s="265"/>
      <c r="F184" s="288"/>
      <c r="G184" s="287"/>
      <c r="H184" s="266"/>
      <c r="I184" s="420"/>
    </row>
    <row r="185" spans="1:9" ht="12.75">
      <c r="A185" s="3"/>
      <c r="B185" s="4"/>
      <c r="E185" s="265"/>
      <c r="F185" s="288"/>
      <c r="G185" s="287"/>
      <c r="H185" s="266"/>
      <c r="I185" s="420"/>
    </row>
    <row r="186" spans="1:9" ht="12.75">
      <c r="A186" s="3"/>
      <c r="B186" s="4"/>
      <c r="E186" s="265"/>
      <c r="F186" s="288"/>
      <c r="G186" s="287"/>
      <c r="H186" s="266"/>
      <c r="I186" s="420"/>
    </row>
    <row r="187" spans="1:9" ht="12.75">
      <c r="A187" s="3"/>
      <c r="B187" s="4"/>
      <c r="E187" s="265"/>
      <c r="F187" s="288"/>
      <c r="G187" s="287"/>
      <c r="H187" s="266"/>
      <c r="I187" s="420"/>
    </row>
    <row r="188" spans="1:9" ht="12.75">
      <c r="A188" s="3"/>
      <c r="B188" s="4"/>
      <c r="E188" s="265"/>
      <c r="F188" s="288"/>
      <c r="G188" s="287"/>
      <c r="H188" s="266"/>
      <c r="I188" s="420"/>
    </row>
    <row r="189" spans="1:9" ht="12.75">
      <c r="A189" s="3"/>
      <c r="B189" s="4"/>
      <c r="E189" s="265"/>
      <c r="F189" s="288"/>
      <c r="G189" s="287"/>
      <c r="H189" s="266"/>
      <c r="I189" s="420"/>
    </row>
    <row r="190" spans="1:9" ht="12.75">
      <c r="A190" s="3"/>
      <c r="B190" s="4"/>
      <c r="E190" s="265"/>
      <c r="F190" s="288"/>
      <c r="G190" s="287"/>
      <c r="H190" s="266"/>
      <c r="I190" s="420"/>
    </row>
    <row r="191" spans="1:9" ht="12.75">
      <c r="A191" s="3"/>
      <c r="B191" s="4"/>
      <c r="E191" s="265"/>
      <c r="F191" s="288"/>
      <c r="G191" s="287"/>
      <c r="H191" s="266"/>
      <c r="I191" s="420"/>
    </row>
    <row r="192" spans="1:9" ht="12.75">
      <c r="A192" s="3"/>
      <c r="B192" s="4"/>
      <c r="E192" s="265"/>
      <c r="F192" s="288"/>
      <c r="G192" s="287"/>
      <c r="H192" s="266"/>
      <c r="I192" s="420"/>
    </row>
    <row r="193" spans="1:9" ht="12.75">
      <c r="A193" s="3"/>
      <c r="B193" s="4"/>
      <c r="E193" s="265"/>
      <c r="F193" s="288"/>
      <c r="G193" s="287"/>
      <c r="H193" s="266"/>
      <c r="I193" s="420"/>
    </row>
    <row r="194" spans="1:9" ht="12.75">
      <c r="A194" s="3"/>
      <c r="B194" s="4"/>
      <c r="E194" s="265"/>
      <c r="F194" s="288"/>
      <c r="G194" s="287"/>
      <c r="H194" s="266"/>
      <c r="I194" s="420"/>
    </row>
    <row r="195" spans="1:9" ht="12.75">
      <c r="A195" s="3"/>
      <c r="B195" s="4"/>
      <c r="E195" s="265"/>
      <c r="F195" s="288"/>
      <c r="G195" s="287"/>
      <c r="H195" s="266"/>
      <c r="I195" s="420"/>
    </row>
    <row r="196" spans="1:9" ht="12.75">
      <c r="A196" s="3"/>
      <c r="B196" s="4"/>
      <c r="E196" s="265"/>
      <c r="F196" s="288"/>
      <c r="G196" s="287"/>
      <c r="H196" s="266"/>
      <c r="I196" s="420"/>
    </row>
    <row r="197" spans="1:9" ht="12.75">
      <c r="A197" s="3"/>
      <c r="B197" s="4"/>
      <c r="E197" s="265"/>
      <c r="F197" s="288"/>
      <c r="G197" s="287"/>
      <c r="H197" s="266"/>
      <c r="I197" s="420"/>
    </row>
    <row r="198" spans="1:9" ht="12.75">
      <c r="A198" s="3"/>
      <c r="B198" s="4"/>
      <c r="E198" s="265"/>
      <c r="F198" s="288"/>
      <c r="G198" s="287"/>
      <c r="H198" s="266"/>
      <c r="I198" s="420"/>
    </row>
    <row r="199" spans="1:9" ht="12.75">
      <c r="A199" s="3"/>
      <c r="B199" s="4"/>
      <c r="E199" s="265"/>
      <c r="F199" s="288"/>
      <c r="G199" s="287"/>
      <c r="H199" s="266"/>
      <c r="I199" s="420"/>
    </row>
    <row r="200" spans="1:9" ht="12.75">
      <c r="A200" s="3"/>
      <c r="B200" s="4"/>
      <c r="E200" s="265"/>
      <c r="F200" s="288"/>
      <c r="G200" s="287"/>
      <c r="H200" s="266"/>
      <c r="I200" s="420"/>
    </row>
    <row r="201" spans="1:9" ht="12.75">
      <c r="A201" s="3"/>
      <c r="B201" s="4"/>
      <c r="E201" s="265"/>
      <c r="F201" s="288"/>
      <c r="G201" s="287"/>
      <c r="H201" s="266"/>
      <c r="I201" s="420"/>
    </row>
    <row r="202" spans="1:9" ht="12.75">
      <c r="A202" s="3"/>
      <c r="B202" s="4"/>
      <c r="E202" s="265"/>
      <c r="F202" s="288"/>
      <c r="G202" s="287"/>
      <c r="H202" s="266"/>
      <c r="I202" s="420"/>
    </row>
    <row r="203" spans="1:9" ht="12.75">
      <c r="A203" s="3"/>
      <c r="B203" s="4"/>
      <c r="E203" s="265"/>
      <c r="F203" s="288"/>
      <c r="G203" s="287"/>
      <c r="H203" s="266"/>
      <c r="I203" s="420"/>
    </row>
    <row r="204" spans="1:9" ht="12.75">
      <c r="A204" s="3"/>
      <c r="B204" s="4"/>
      <c r="E204" s="265"/>
      <c r="F204" s="288"/>
      <c r="G204" s="287"/>
      <c r="H204" s="266"/>
      <c r="I204" s="420"/>
    </row>
    <row r="205" spans="1:9" ht="12.75">
      <c r="A205" s="3"/>
      <c r="B205" s="4"/>
      <c r="E205" s="265"/>
      <c r="F205" s="288"/>
      <c r="G205" s="287"/>
      <c r="H205" s="266"/>
      <c r="I205" s="420"/>
    </row>
    <row r="206" spans="1:9" ht="12.75">
      <c r="A206" s="3"/>
      <c r="B206" s="4"/>
      <c r="E206" s="265"/>
      <c r="F206" s="288"/>
      <c r="G206" s="287"/>
      <c r="H206" s="266"/>
      <c r="I206" s="420"/>
    </row>
    <row r="207" spans="1:9" ht="12.75">
      <c r="A207" s="3"/>
      <c r="B207" s="4"/>
      <c r="E207" s="265"/>
      <c r="F207" s="288"/>
      <c r="G207" s="287"/>
      <c r="H207" s="266"/>
      <c r="I207" s="420"/>
    </row>
    <row r="208" spans="1:9" ht="12.75">
      <c r="A208" s="3"/>
      <c r="B208" s="4"/>
      <c r="E208" s="265"/>
      <c r="F208" s="288"/>
      <c r="G208" s="287"/>
      <c r="H208" s="266"/>
      <c r="I208" s="420"/>
    </row>
    <row r="209" spans="1:9" ht="12.75">
      <c r="A209" s="3"/>
      <c r="B209" s="4"/>
      <c r="E209" s="265"/>
      <c r="F209" s="288"/>
      <c r="G209" s="287"/>
      <c r="H209" s="266"/>
      <c r="I209" s="420"/>
    </row>
    <row r="210" spans="1:9" ht="12.75">
      <c r="A210" s="3"/>
      <c r="B210" s="4"/>
      <c r="E210" s="265"/>
      <c r="F210" s="288"/>
      <c r="G210" s="287"/>
      <c r="H210" s="266"/>
      <c r="I210" s="420"/>
    </row>
    <row r="211" spans="1:9" ht="12.75">
      <c r="A211" s="3"/>
      <c r="B211" s="4"/>
      <c r="E211" s="265"/>
      <c r="F211" s="288"/>
      <c r="G211" s="287"/>
      <c r="H211" s="266"/>
      <c r="I211" s="420"/>
    </row>
    <row r="212" spans="1:9" ht="12.75">
      <c r="A212" s="3"/>
      <c r="B212" s="4"/>
      <c r="E212" s="265"/>
      <c r="F212" s="288"/>
      <c r="G212" s="287"/>
      <c r="H212" s="266"/>
      <c r="I212" s="420"/>
    </row>
    <row r="213" spans="1:9" ht="12.75">
      <c r="A213" s="3"/>
      <c r="B213" s="4"/>
      <c r="E213" s="265"/>
      <c r="F213" s="288"/>
      <c r="G213" s="287"/>
      <c r="H213" s="266"/>
      <c r="I213" s="420"/>
    </row>
    <row r="214" spans="1:9" ht="12.75">
      <c r="A214" s="3"/>
      <c r="B214" s="4"/>
      <c r="E214" s="265"/>
      <c r="F214" s="288"/>
      <c r="G214" s="287"/>
      <c r="H214" s="266"/>
      <c r="I214" s="420"/>
    </row>
    <row r="215" spans="1:9" ht="12.75">
      <c r="A215" s="3"/>
      <c r="B215" s="4"/>
      <c r="E215" s="265"/>
      <c r="F215" s="288"/>
      <c r="G215" s="287"/>
      <c r="H215" s="266"/>
      <c r="I215" s="420"/>
    </row>
    <row r="216" spans="1:9" ht="12.75">
      <c r="A216" s="3"/>
      <c r="B216" s="4"/>
      <c r="E216" s="265"/>
      <c r="F216" s="288"/>
      <c r="G216" s="287"/>
      <c r="H216" s="266"/>
      <c r="I216" s="420"/>
    </row>
    <row r="217" spans="1:9" ht="12.75">
      <c r="A217" s="3"/>
      <c r="B217" s="4"/>
      <c r="E217" s="265"/>
      <c r="F217" s="288"/>
      <c r="G217" s="287"/>
      <c r="H217" s="266"/>
      <c r="I217" s="420"/>
    </row>
    <row r="218" spans="1:9" ht="12.75">
      <c r="A218" s="3"/>
      <c r="B218" s="4"/>
      <c r="E218" s="265"/>
      <c r="F218" s="288"/>
      <c r="G218" s="287"/>
      <c r="H218" s="266"/>
      <c r="I218" s="420"/>
    </row>
    <row r="219" spans="1:9" ht="12.75">
      <c r="A219" s="3"/>
      <c r="B219" s="4"/>
      <c r="E219" s="265"/>
      <c r="F219" s="288"/>
      <c r="G219" s="287"/>
      <c r="H219" s="266"/>
      <c r="I219" s="420"/>
    </row>
    <row r="220" spans="1:9" ht="12.75">
      <c r="A220" s="3"/>
      <c r="B220" s="4"/>
      <c r="E220" s="265"/>
      <c r="F220" s="288"/>
      <c r="G220" s="287"/>
      <c r="H220" s="266"/>
      <c r="I220" s="420"/>
    </row>
    <row r="221" spans="1:9" ht="12.75">
      <c r="A221" s="3"/>
      <c r="B221" s="4"/>
      <c r="E221" s="265"/>
      <c r="F221" s="288"/>
      <c r="G221" s="287"/>
      <c r="H221" s="266"/>
      <c r="I221" s="420"/>
    </row>
    <row r="222" spans="1:9" ht="12.75">
      <c r="A222" s="3"/>
      <c r="B222" s="4"/>
      <c r="E222" s="265"/>
      <c r="F222" s="288"/>
      <c r="G222" s="287"/>
      <c r="H222" s="266"/>
      <c r="I222" s="420"/>
    </row>
    <row r="223" spans="1:9" ht="12.75">
      <c r="A223" s="3"/>
      <c r="B223" s="4"/>
      <c r="E223" s="265"/>
      <c r="F223" s="288"/>
      <c r="G223" s="287"/>
      <c r="H223" s="266"/>
      <c r="I223" s="420"/>
    </row>
    <row r="224" spans="1:9" ht="12.75">
      <c r="A224" s="3"/>
      <c r="B224" s="4"/>
      <c r="E224" s="265"/>
      <c r="F224" s="288"/>
      <c r="G224" s="287"/>
      <c r="H224" s="266"/>
      <c r="I224" s="420"/>
    </row>
    <row r="225" spans="1:9" ht="12.75">
      <c r="A225" s="3"/>
      <c r="B225" s="4"/>
      <c r="E225" s="265"/>
      <c r="F225" s="288"/>
      <c r="G225" s="287"/>
      <c r="H225" s="266"/>
      <c r="I225" s="420"/>
    </row>
    <row r="226" spans="1:9" ht="12.75">
      <c r="A226" s="3"/>
      <c r="B226" s="4"/>
      <c r="E226" s="265"/>
      <c r="F226" s="288"/>
      <c r="G226" s="287"/>
      <c r="H226" s="266"/>
      <c r="I226" s="420"/>
    </row>
    <row r="227" spans="1:9" ht="12.75">
      <c r="A227" s="3"/>
      <c r="B227" s="4"/>
      <c r="E227" s="265"/>
      <c r="F227" s="288"/>
      <c r="G227" s="287"/>
      <c r="H227" s="266"/>
      <c r="I227" s="420"/>
    </row>
    <row r="228" spans="1:9" ht="12.75">
      <c r="A228" s="3"/>
      <c r="B228" s="4"/>
      <c r="E228" s="265"/>
      <c r="F228" s="288"/>
      <c r="G228" s="287"/>
      <c r="H228" s="266"/>
      <c r="I228" s="420"/>
    </row>
    <row r="229" spans="1:9" ht="12.75">
      <c r="A229" s="3"/>
      <c r="B229" s="4"/>
      <c r="E229" s="265"/>
      <c r="F229" s="288"/>
      <c r="G229" s="287"/>
      <c r="H229" s="266"/>
      <c r="I229" s="420"/>
    </row>
    <row r="230" spans="1:9" ht="12.75">
      <c r="A230" s="3"/>
      <c r="B230" s="4"/>
      <c r="E230" s="265"/>
      <c r="F230" s="288"/>
      <c r="G230" s="287"/>
      <c r="H230" s="266"/>
      <c r="I230" s="420"/>
    </row>
    <row r="231" spans="1:9" ht="12.75">
      <c r="A231" s="3"/>
      <c r="B231" s="4"/>
      <c r="E231" s="265"/>
      <c r="F231" s="288"/>
      <c r="G231" s="287"/>
      <c r="H231" s="266"/>
      <c r="I231" s="420"/>
    </row>
    <row r="232" spans="1:9" ht="12.75">
      <c r="A232" s="3"/>
      <c r="B232" s="4"/>
      <c r="E232" s="265"/>
      <c r="F232" s="288"/>
      <c r="G232" s="287"/>
      <c r="H232" s="266"/>
      <c r="I232" s="420"/>
    </row>
    <row r="233" spans="1:9" ht="12.75">
      <c r="A233" s="3"/>
      <c r="B233" s="4"/>
      <c r="E233" s="265"/>
      <c r="F233" s="288"/>
      <c r="G233" s="287"/>
      <c r="H233" s="266"/>
      <c r="I233" s="420"/>
    </row>
    <row r="234" spans="1:9" ht="12.75">
      <c r="A234" s="3"/>
      <c r="B234" s="4"/>
      <c r="E234" s="265"/>
      <c r="F234" s="288"/>
      <c r="G234" s="287"/>
      <c r="H234" s="266"/>
      <c r="I234" s="420"/>
    </row>
    <row r="235" spans="1:9" ht="12.75">
      <c r="A235" s="3"/>
      <c r="B235" s="4"/>
      <c r="E235" s="265"/>
      <c r="F235" s="288"/>
      <c r="G235" s="287"/>
      <c r="H235" s="266"/>
      <c r="I235" s="420"/>
    </row>
    <row r="236" spans="1:9" ht="12.75">
      <c r="A236" s="3"/>
      <c r="B236" s="4"/>
      <c r="E236" s="265"/>
      <c r="F236" s="288"/>
      <c r="G236" s="287"/>
      <c r="H236" s="266"/>
      <c r="I236" s="420"/>
    </row>
    <row r="237" spans="1:9" ht="12.75">
      <c r="A237" s="3"/>
      <c r="B237" s="4"/>
      <c r="E237" s="265"/>
      <c r="F237" s="288"/>
      <c r="G237" s="287"/>
      <c r="H237" s="266"/>
      <c r="I237" s="420"/>
    </row>
    <row r="238" spans="1:9" ht="12.75">
      <c r="A238" s="3"/>
      <c r="B238" s="4"/>
      <c r="E238" s="265"/>
      <c r="F238" s="288"/>
      <c r="G238" s="287"/>
      <c r="H238" s="266"/>
      <c r="I238" s="420"/>
    </row>
    <row r="239" spans="1:9" ht="12.75">
      <c r="A239" s="3"/>
      <c r="B239" s="4"/>
      <c r="E239" s="265"/>
      <c r="F239" s="288"/>
      <c r="G239" s="287"/>
      <c r="H239" s="266"/>
      <c r="I239" s="420"/>
    </row>
    <row r="240" spans="1:9" ht="12.75">
      <c r="A240" s="3"/>
      <c r="B240" s="4"/>
      <c r="E240" s="265"/>
      <c r="F240" s="288"/>
      <c r="G240" s="287"/>
      <c r="H240" s="266"/>
      <c r="I240" s="420"/>
    </row>
    <row r="241" spans="1:9" ht="12.75">
      <c r="A241" s="3"/>
      <c r="B241" s="4"/>
      <c r="E241" s="265"/>
      <c r="F241" s="288"/>
      <c r="G241" s="287"/>
      <c r="H241" s="266"/>
      <c r="I241" s="420"/>
    </row>
    <row r="242" spans="1:9" ht="12.75">
      <c r="A242" s="3"/>
      <c r="B242" s="4"/>
      <c r="E242" s="265"/>
      <c r="F242" s="288"/>
      <c r="G242" s="287"/>
      <c r="H242" s="266"/>
      <c r="I242" s="420"/>
    </row>
    <row r="243" spans="1:9" ht="12.75">
      <c r="A243" s="3"/>
      <c r="B243" s="4"/>
      <c r="E243" s="265"/>
      <c r="F243" s="288"/>
      <c r="G243" s="287"/>
      <c r="H243" s="266"/>
      <c r="I243" s="420"/>
    </row>
    <row r="244" spans="1:9" ht="12.75">
      <c r="A244" s="3"/>
      <c r="B244" s="4"/>
      <c r="E244" s="265"/>
      <c r="F244" s="288"/>
      <c r="G244" s="287"/>
      <c r="H244" s="266"/>
      <c r="I244" s="420"/>
    </row>
    <row r="245" spans="1:9" ht="12.75">
      <c r="A245" s="3"/>
      <c r="B245" s="4"/>
      <c r="E245" s="265"/>
      <c r="F245" s="288"/>
      <c r="G245" s="287"/>
      <c r="H245" s="266"/>
      <c r="I245" s="420"/>
    </row>
    <row r="246" spans="1:9" ht="12.75">
      <c r="A246" s="3"/>
      <c r="B246" s="4"/>
      <c r="E246" s="265"/>
      <c r="F246" s="288"/>
      <c r="G246" s="287"/>
      <c r="H246" s="266"/>
      <c r="I246" s="420"/>
    </row>
    <row r="247" spans="1:9" ht="12.75">
      <c r="A247" s="3"/>
      <c r="B247" s="4"/>
      <c r="E247" s="265"/>
      <c r="F247" s="288"/>
      <c r="G247" s="287"/>
      <c r="H247" s="266"/>
      <c r="I247" s="420"/>
    </row>
    <row r="248" spans="1:9" ht="12.75">
      <c r="A248" s="3"/>
      <c r="B248" s="4"/>
      <c r="E248" s="265"/>
      <c r="F248" s="288"/>
      <c r="G248" s="287"/>
      <c r="H248" s="266"/>
      <c r="I248" s="420"/>
    </row>
    <row r="249" spans="1:9" ht="12.75">
      <c r="A249" s="3"/>
      <c r="B249" s="4"/>
      <c r="E249" s="265"/>
      <c r="F249" s="288"/>
      <c r="G249" s="287"/>
      <c r="H249" s="266"/>
      <c r="I249" s="420"/>
    </row>
    <row r="250" spans="1:9" ht="12.75">
      <c r="A250" s="3"/>
      <c r="B250" s="4"/>
      <c r="E250" s="265"/>
      <c r="F250" s="288"/>
      <c r="G250" s="287"/>
      <c r="H250" s="266"/>
      <c r="I250" s="420"/>
    </row>
    <row r="251" spans="1:9" ht="12.75">
      <c r="A251" s="3"/>
      <c r="B251" s="4"/>
      <c r="E251" s="265"/>
      <c r="F251" s="288"/>
      <c r="G251" s="287"/>
      <c r="H251" s="266"/>
      <c r="I251" s="420"/>
    </row>
    <row r="252" spans="1:9" ht="12.75">
      <c r="A252" s="3"/>
      <c r="B252" s="4"/>
      <c r="E252" s="265"/>
      <c r="F252" s="288"/>
      <c r="G252" s="287"/>
      <c r="H252" s="266"/>
      <c r="I252" s="420"/>
    </row>
    <row r="253" spans="1:9" ht="12.75">
      <c r="A253" s="3"/>
      <c r="B253" s="4"/>
      <c r="E253" s="265"/>
      <c r="F253" s="288"/>
      <c r="G253" s="287"/>
      <c r="H253" s="266"/>
      <c r="I253" s="420"/>
    </row>
    <row r="254" spans="1:9" ht="12.75">
      <c r="A254" s="3"/>
      <c r="B254" s="4"/>
      <c r="E254" s="265"/>
      <c r="F254" s="288"/>
      <c r="G254" s="287"/>
      <c r="H254" s="266"/>
      <c r="I254" s="420"/>
    </row>
    <row r="255" spans="1:9" ht="12.75">
      <c r="A255" s="3"/>
      <c r="B255" s="4"/>
      <c r="E255" s="265"/>
      <c r="F255" s="288"/>
      <c r="G255" s="287"/>
      <c r="H255" s="266"/>
      <c r="I255" s="420"/>
    </row>
    <row r="256" spans="1:9" ht="12.75">
      <c r="A256" s="3"/>
      <c r="B256" s="4"/>
      <c r="E256" s="265"/>
      <c r="F256" s="288"/>
      <c r="G256" s="287"/>
      <c r="H256" s="266"/>
      <c r="I256" s="420"/>
    </row>
    <row r="257" spans="1:9" ht="12.75">
      <c r="A257" s="3"/>
      <c r="B257" s="4"/>
      <c r="E257" s="265"/>
      <c r="F257" s="288"/>
      <c r="G257" s="287"/>
      <c r="H257" s="266"/>
      <c r="I257" s="420"/>
    </row>
    <row r="258" spans="1:9" ht="12.75">
      <c r="A258" s="3"/>
      <c r="B258" s="4"/>
      <c r="E258" s="265"/>
      <c r="F258" s="288"/>
      <c r="G258" s="287"/>
      <c r="H258" s="266"/>
      <c r="I258" s="420"/>
    </row>
    <row r="259" spans="1:9" ht="12.75">
      <c r="A259" s="3"/>
      <c r="B259" s="4"/>
      <c r="E259" s="265"/>
      <c r="F259" s="288"/>
      <c r="G259" s="287"/>
      <c r="H259" s="266"/>
      <c r="I259" s="420"/>
    </row>
    <row r="260" spans="1:9" ht="12.75">
      <c r="A260" s="3"/>
      <c r="B260" s="4"/>
      <c r="E260" s="265"/>
      <c r="F260" s="288"/>
      <c r="G260" s="287"/>
      <c r="H260" s="266"/>
      <c r="I260" s="420"/>
    </row>
    <row r="261" spans="1:9" ht="12.75">
      <c r="A261" s="3"/>
      <c r="B261" s="4"/>
      <c r="E261" s="265"/>
      <c r="F261" s="288"/>
      <c r="G261" s="287"/>
      <c r="H261" s="266"/>
      <c r="I261" s="420"/>
    </row>
    <row r="262" spans="1:9" ht="12.75">
      <c r="A262" s="3"/>
      <c r="B262" s="4"/>
      <c r="E262" s="265"/>
      <c r="F262" s="288"/>
      <c r="G262" s="287"/>
      <c r="H262" s="266"/>
      <c r="I262" s="420"/>
    </row>
    <row r="263" spans="1:9" ht="12.75">
      <c r="A263" s="3"/>
      <c r="B263" s="4"/>
      <c r="E263" s="265"/>
      <c r="F263" s="288"/>
      <c r="G263" s="287"/>
      <c r="H263" s="266"/>
      <c r="I263" s="420"/>
    </row>
    <row r="264" spans="1:9" ht="12.75">
      <c r="A264" s="3"/>
      <c r="B264" s="4"/>
      <c r="E264" s="265"/>
      <c r="F264" s="288"/>
      <c r="G264" s="287"/>
      <c r="H264" s="266"/>
      <c r="I264" s="420"/>
    </row>
    <row r="265" spans="1:9" ht="12.75">
      <c r="A265" s="3"/>
      <c r="B265" s="4"/>
      <c r="E265" s="265"/>
      <c r="F265" s="288"/>
      <c r="G265" s="287"/>
      <c r="H265" s="266"/>
      <c r="I265" s="420"/>
    </row>
    <row r="266" spans="1:9" ht="12.75">
      <c r="A266" s="3"/>
      <c r="B266" s="4"/>
      <c r="E266" s="265"/>
      <c r="F266" s="288"/>
      <c r="G266" s="287"/>
      <c r="H266" s="266"/>
      <c r="I266" s="420"/>
    </row>
    <row r="267" spans="1:9" ht="12.75">
      <c r="A267" s="3"/>
      <c r="B267" s="4"/>
      <c r="E267" s="265"/>
      <c r="F267" s="288"/>
      <c r="G267" s="287"/>
      <c r="H267" s="266"/>
      <c r="I267" s="420"/>
    </row>
    <row r="268" spans="1:9" ht="12.75">
      <c r="A268" s="3"/>
      <c r="B268" s="4"/>
      <c r="E268" s="265"/>
      <c r="F268" s="288"/>
      <c r="G268" s="287"/>
      <c r="H268" s="266"/>
      <c r="I268" s="420"/>
    </row>
    <row r="269" spans="1:9" ht="12.75">
      <c r="A269" s="3"/>
      <c r="B269" s="4"/>
      <c r="E269" s="265"/>
      <c r="F269" s="288"/>
      <c r="G269" s="287"/>
      <c r="H269" s="266"/>
      <c r="I269" s="420"/>
    </row>
    <row r="270" spans="1:9" ht="12.75">
      <c r="A270" s="3"/>
      <c r="B270" s="4"/>
      <c r="E270" s="265"/>
      <c r="F270" s="288"/>
      <c r="G270" s="287"/>
      <c r="H270" s="266"/>
      <c r="I270" s="420"/>
    </row>
    <row r="271" spans="1:9" ht="12.75">
      <c r="A271" s="3"/>
      <c r="B271" s="4"/>
      <c r="E271" s="265"/>
      <c r="F271" s="288"/>
      <c r="G271" s="287"/>
      <c r="H271" s="266"/>
      <c r="I271" s="420"/>
    </row>
    <row r="272" spans="1:9" ht="12.75">
      <c r="A272" s="3"/>
      <c r="B272" s="4"/>
      <c r="E272" s="265"/>
      <c r="F272" s="288"/>
      <c r="G272" s="287"/>
      <c r="H272" s="266"/>
      <c r="I272" s="420"/>
    </row>
    <row r="273" spans="1:9" ht="12.75">
      <c r="A273" s="3"/>
      <c r="B273" s="4"/>
      <c r="E273" s="265"/>
      <c r="F273" s="288"/>
      <c r="G273" s="287"/>
      <c r="H273" s="266"/>
      <c r="I273" s="420"/>
    </row>
    <row r="274" spans="1:9" ht="12.75">
      <c r="A274" s="3"/>
      <c r="B274" s="4"/>
      <c r="E274" s="265"/>
      <c r="F274" s="288"/>
      <c r="G274" s="287"/>
      <c r="H274" s="266"/>
      <c r="I274" s="420"/>
    </row>
    <row r="275" spans="1:9" ht="12.75">
      <c r="A275" s="3"/>
      <c r="B275" s="4"/>
      <c r="E275" s="265"/>
      <c r="F275" s="288"/>
      <c r="G275" s="287"/>
      <c r="H275" s="266"/>
      <c r="I275" s="420"/>
    </row>
    <row r="276" spans="1:9" ht="12.75">
      <c r="A276" s="3"/>
      <c r="B276" s="4"/>
      <c r="E276" s="265"/>
      <c r="F276" s="288"/>
      <c r="G276" s="287"/>
      <c r="H276" s="266"/>
      <c r="I276" s="420"/>
    </row>
    <row r="277" spans="1:9" ht="12.75">
      <c r="A277" s="3"/>
      <c r="B277" s="4"/>
      <c r="E277" s="265"/>
      <c r="F277" s="288"/>
      <c r="G277" s="287"/>
      <c r="H277" s="266"/>
      <c r="I277" s="420"/>
    </row>
    <row r="278" spans="1:9" ht="12.75">
      <c r="A278" s="3"/>
      <c r="B278" s="4"/>
      <c r="E278" s="265"/>
      <c r="F278" s="288"/>
      <c r="G278" s="287"/>
      <c r="H278" s="266"/>
      <c r="I278" s="420"/>
    </row>
    <row r="279" spans="1:9" ht="12.75">
      <c r="A279" s="3"/>
      <c r="B279" s="4"/>
      <c r="E279" s="265"/>
      <c r="F279" s="288"/>
      <c r="G279" s="287"/>
      <c r="H279" s="266"/>
      <c r="I279" s="420"/>
    </row>
    <row r="280" spans="1:9" ht="12.75">
      <c r="A280" s="3"/>
      <c r="B280" s="4"/>
      <c r="E280" s="265"/>
      <c r="F280" s="288"/>
      <c r="G280" s="287"/>
      <c r="H280" s="266"/>
      <c r="I280" s="420"/>
    </row>
    <row r="281" spans="1:9" ht="12.75">
      <c r="A281" s="3"/>
      <c r="B281" s="4"/>
      <c r="E281" s="265"/>
      <c r="F281" s="288"/>
      <c r="G281" s="287"/>
      <c r="H281" s="266"/>
      <c r="I281" s="420"/>
    </row>
    <row r="282" spans="1:9" ht="12.75">
      <c r="A282" s="3"/>
      <c r="B282" s="4"/>
      <c r="E282" s="265"/>
      <c r="F282" s="288"/>
      <c r="G282" s="287"/>
      <c r="H282" s="266"/>
      <c r="I282" s="420"/>
    </row>
    <row r="283" spans="1:9" ht="12.75">
      <c r="A283" s="3"/>
      <c r="B283" s="4"/>
      <c r="E283" s="265"/>
      <c r="F283" s="288"/>
      <c r="G283" s="287"/>
      <c r="H283" s="266"/>
      <c r="I283" s="420"/>
    </row>
    <row r="284" spans="1:9" ht="12.75">
      <c r="A284" s="3"/>
      <c r="B284" s="4"/>
      <c r="E284" s="265"/>
      <c r="F284" s="288"/>
      <c r="G284" s="287"/>
      <c r="H284" s="266"/>
      <c r="I284" s="420"/>
    </row>
    <row r="285" spans="1:9" ht="12.75">
      <c r="A285" s="3"/>
      <c r="B285" s="4"/>
      <c r="E285" s="265"/>
      <c r="F285" s="288"/>
      <c r="G285" s="287"/>
      <c r="H285" s="266"/>
      <c r="I285" s="420"/>
    </row>
    <row r="286" spans="1:9" ht="12.75">
      <c r="A286" s="3"/>
      <c r="B286" s="4"/>
      <c r="E286" s="265"/>
      <c r="F286" s="288"/>
      <c r="G286" s="287"/>
      <c r="H286" s="266"/>
      <c r="I286" s="420"/>
    </row>
    <row r="287" spans="1:9" ht="12.75">
      <c r="A287" s="3"/>
      <c r="B287" s="4"/>
      <c r="E287" s="265"/>
      <c r="F287" s="288"/>
      <c r="G287" s="287"/>
      <c r="H287" s="266"/>
      <c r="I287" s="420"/>
    </row>
    <row r="288" spans="1:9" ht="12.75">
      <c r="A288" s="3"/>
      <c r="B288" s="4"/>
      <c r="E288" s="265"/>
      <c r="F288" s="288"/>
      <c r="G288" s="287"/>
      <c r="H288" s="266"/>
      <c r="I288" s="420"/>
    </row>
    <row r="289" spans="1:9" ht="12.75">
      <c r="A289" s="3"/>
      <c r="B289" s="4"/>
      <c r="E289" s="265"/>
      <c r="F289" s="288"/>
      <c r="G289" s="287"/>
      <c r="H289" s="266"/>
      <c r="I289" s="420"/>
    </row>
    <row r="290" spans="1:9" ht="12.75">
      <c r="A290" s="3"/>
      <c r="B290" s="4"/>
      <c r="E290" s="265"/>
      <c r="F290" s="288"/>
      <c r="G290" s="287"/>
      <c r="H290" s="266"/>
      <c r="I290" s="420"/>
    </row>
    <row r="291" spans="1:9" ht="12.75">
      <c r="A291" s="3"/>
      <c r="B291" s="4"/>
      <c r="E291" s="265"/>
      <c r="F291" s="288"/>
      <c r="G291" s="287"/>
      <c r="H291" s="266"/>
      <c r="I291" s="420"/>
    </row>
    <row r="292" spans="1:9" ht="12.75">
      <c r="A292" s="3"/>
      <c r="B292" s="4"/>
      <c r="E292" s="265"/>
      <c r="F292" s="288"/>
      <c r="G292" s="287"/>
      <c r="H292" s="266"/>
      <c r="I292" s="420"/>
    </row>
    <row r="293" spans="1:9" ht="12.75">
      <c r="A293" s="3"/>
      <c r="B293" s="4"/>
      <c r="E293" s="265"/>
      <c r="F293" s="288"/>
      <c r="G293" s="287"/>
      <c r="H293" s="266"/>
      <c r="I293" s="420"/>
    </row>
    <row r="294" spans="1:9" ht="12.75">
      <c r="A294" s="3"/>
      <c r="B294" s="4"/>
      <c r="E294" s="265"/>
      <c r="F294" s="288"/>
      <c r="G294" s="287"/>
      <c r="H294" s="266"/>
      <c r="I294" s="420"/>
    </row>
    <row r="295" spans="1:9" ht="12.75">
      <c r="A295" s="3"/>
      <c r="B295" s="4"/>
      <c r="E295" s="265"/>
      <c r="F295" s="288"/>
      <c r="G295" s="287"/>
      <c r="H295" s="266"/>
      <c r="I295" s="420"/>
    </row>
    <row r="296" spans="1:9" ht="12.75">
      <c r="A296" s="3"/>
      <c r="B296" s="4"/>
      <c r="E296" s="265"/>
      <c r="F296" s="288"/>
      <c r="G296" s="287"/>
      <c r="H296" s="266"/>
      <c r="I296" s="420"/>
    </row>
    <row r="297" spans="1:9" ht="12.75">
      <c r="A297" s="3"/>
      <c r="B297" s="4"/>
      <c r="E297" s="265"/>
      <c r="F297" s="288"/>
      <c r="G297" s="287"/>
      <c r="H297" s="266"/>
      <c r="I297" s="420"/>
    </row>
    <row r="298" spans="1:9" ht="12.75">
      <c r="A298" s="3"/>
      <c r="B298" s="4"/>
      <c r="E298" s="265"/>
      <c r="F298" s="288"/>
      <c r="G298" s="287"/>
      <c r="H298" s="266"/>
      <c r="I298" s="420"/>
    </row>
    <row r="299" spans="1:9" ht="12.75">
      <c r="A299" s="3"/>
      <c r="B299" s="4"/>
      <c r="E299" s="265"/>
      <c r="F299" s="288"/>
      <c r="G299" s="287"/>
      <c r="H299" s="266"/>
      <c r="I299" s="420"/>
    </row>
    <row r="300" spans="1:9" ht="12.75">
      <c r="A300" s="3"/>
      <c r="B300" s="4"/>
      <c r="E300" s="265"/>
      <c r="F300" s="288"/>
      <c r="G300" s="287"/>
      <c r="H300" s="266"/>
      <c r="I300" s="420"/>
    </row>
    <row r="301" spans="1:9" ht="12.75">
      <c r="A301" s="3"/>
      <c r="B301" s="4"/>
      <c r="E301" s="265"/>
      <c r="F301" s="288"/>
      <c r="G301" s="287"/>
      <c r="H301" s="266"/>
      <c r="I301" s="420"/>
    </row>
    <row r="302" spans="1:9" ht="12.75">
      <c r="A302" s="3"/>
      <c r="B302" s="4"/>
      <c r="E302" s="265"/>
      <c r="F302" s="288"/>
      <c r="G302" s="287"/>
      <c r="H302" s="266"/>
      <c r="I302" s="420"/>
    </row>
    <row r="303" spans="1:9" ht="12.75">
      <c r="A303" s="3"/>
      <c r="B303" s="4"/>
      <c r="E303" s="265"/>
      <c r="F303" s="288"/>
      <c r="G303" s="287"/>
      <c r="H303" s="266"/>
      <c r="I303" s="420"/>
    </row>
    <row r="304" spans="1:9" ht="12.75">
      <c r="A304" s="3"/>
      <c r="B304" s="4"/>
      <c r="E304" s="265"/>
      <c r="F304" s="288"/>
      <c r="G304" s="287"/>
      <c r="H304" s="266"/>
      <c r="I304" s="420"/>
    </row>
    <row r="305" spans="1:9" ht="12.75">
      <c r="A305" s="3"/>
      <c r="B305" s="4"/>
      <c r="E305" s="265"/>
      <c r="F305" s="288"/>
      <c r="G305" s="287"/>
      <c r="H305" s="266"/>
      <c r="I305" s="420"/>
    </row>
    <row r="306" spans="1:9" ht="12.75">
      <c r="A306" s="3"/>
      <c r="B306" s="4"/>
      <c r="E306" s="265"/>
      <c r="F306" s="288"/>
      <c r="G306" s="287"/>
      <c r="H306" s="266"/>
      <c r="I306" s="420"/>
    </row>
    <row r="307" spans="1:9" ht="12.75">
      <c r="A307" s="3"/>
      <c r="B307" s="4"/>
      <c r="E307" s="265"/>
      <c r="F307" s="288"/>
      <c r="G307" s="287"/>
      <c r="H307" s="266"/>
      <c r="I307" s="420"/>
    </row>
    <row r="308" spans="1:9" ht="12.75">
      <c r="A308" s="3"/>
      <c r="B308" s="4"/>
      <c r="E308" s="265"/>
      <c r="F308" s="288"/>
      <c r="G308" s="287"/>
      <c r="H308" s="266"/>
      <c r="I308" s="420"/>
    </row>
    <row r="309" spans="1:9" ht="12.75">
      <c r="A309" s="3"/>
      <c r="B309" s="4"/>
      <c r="E309" s="265"/>
      <c r="F309" s="288"/>
      <c r="G309" s="287"/>
      <c r="H309" s="266"/>
      <c r="I309" s="420"/>
    </row>
    <row r="310" spans="1:9" ht="12.75">
      <c r="A310" s="3"/>
      <c r="B310" s="4"/>
      <c r="E310" s="265"/>
      <c r="F310" s="288"/>
      <c r="G310" s="287"/>
      <c r="H310" s="266"/>
      <c r="I310" s="420"/>
    </row>
    <row r="311" spans="1:9" ht="12.75">
      <c r="A311" s="3"/>
      <c r="B311" s="4"/>
      <c r="E311" s="265"/>
      <c r="F311" s="288"/>
      <c r="G311" s="287"/>
      <c r="H311" s="266"/>
      <c r="I311" s="420"/>
    </row>
    <row r="312" spans="1:9" ht="12.75">
      <c r="A312" s="3"/>
      <c r="B312" s="4"/>
      <c r="E312" s="265"/>
      <c r="F312" s="288"/>
      <c r="G312" s="287"/>
      <c r="H312" s="266"/>
      <c r="I312" s="420"/>
    </row>
    <row r="313" spans="1:9" ht="12.75">
      <c r="A313" s="3"/>
      <c r="B313" s="4"/>
      <c r="E313" s="265"/>
      <c r="F313" s="288"/>
      <c r="G313" s="287"/>
      <c r="H313" s="266"/>
      <c r="I313" s="420"/>
    </row>
    <row r="314" spans="1:9" ht="12.75">
      <c r="A314" s="3"/>
      <c r="B314" s="4"/>
      <c r="E314" s="265"/>
      <c r="F314" s="288"/>
      <c r="G314" s="287"/>
      <c r="H314" s="266"/>
      <c r="I314" s="420"/>
    </row>
    <row r="315" spans="1:9" ht="12.75">
      <c r="A315" s="3"/>
      <c r="B315" s="4"/>
      <c r="E315" s="265"/>
      <c r="F315" s="288"/>
      <c r="G315" s="287"/>
      <c r="H315" s="266"/>
      <c r="I315" s="420"/>
    </row>
    <row r="316" spans="1:9" ht="12.75">
      <c r="A316" s="3"/>
      <c r="B316" s="4"/>
      <c r="E316" s="265"/>
      <c r="F316" s="288"/>
      <c r="G316" s="287"/>
      <c r="H316" s="266"/>
      <c r="I316" s="420"/>
    </row>
    <row r="317" spans="1:9" ht="12.75">
      <c r="A317" s="3"/>
      <c r="B317" s="4"/>
      <c r="E317" s="265"/>
      <c r="F317" s="288"/>
      <c r="G317" s="287"/>
      <c r="H317" s="266"/>
      <c r="I317" s="420"/>
    </row>
    <row r="318" spans="1:9" ht="12.75">
      <c r="A318" s="3"/>
      <c r="B318" s="4"/>
      <c r="E318" s="265"/>
      <c r="F318" s="288"/>
      <c r="G318" s="287"/>
      <c r="H318" s="266"/>
      <c r="I318" s="420"/>
    </row>
    <row r="319" spans="1:9" ht="12.75">
      <c r="A319" s="3"/>
      <c r="B319" s="4"/>
      <c r="E319" s="265"/>
      <c r="F319" s="288"/>
      <c r="G319" s="287"/>
      <c r="H319" s="266"/>
      <c r="I319" s="420"/>
    </row>
    <row r="320" spans="1:9" ht="12.75">
      <c r="A320" s="3"/>
      <c r="B320" s="4"/>
      <c r="E320" s="265"/>
      <c r="F320" s="288"/>
      <c r="G320" s="287"/>
      <c r="H320" s="266"/>
      <c r="I320" s="420"/>
    </row>
    <row r="321" spans="1:9" ht="12.75">
      <c r="A321" s="3"/>
      <c r="B321" s="4"/>
      <c r="E321" s="265"/>
      <c r="F321" s="288"/>
      <c r="G321" s="287"/>
      <c r="H321" s="266"/>
      <c r="I321" s="420"/>
    </row>
    <row r="322" spans="1:9" ht="12.75">
      <c r="A322" s="3"/>
      <c r="B322" s="4"/>
      <c r="E322" s="265"/>
      <c r="F322" s="288"/>
      <c r="G322" s="287"/>
      <c r="H322" s="266"/>
      <c r="I322" s="420"/>
    </row>
    <row r="323" spans="1:9" ht="12.75">
      <c r="A323" s="3"/>
      <c r="B323" s="4"/>
      <c r="E323" s="265"/>
      <c r="F323" s="288"/>
      <c r="G323" s="287"/>
      <c r="H323" s="266"/>
      <c r="I323" s="420"/>
    </row>
    <row r="324" spans="1:9" ht="12.75">
      <c r="A324" s="3"/>
      <c r="B324" s="4"/>
      <c r="E324" s="265"/>
      <c r="F324" s="288"/>
      <c r="G324" s="287"/>
      <c r="H324" s="266"/>
      <c r="I324" s="420"/>
    </row>
    <row r="325" spans="1:9" ht="12.75">
      <c r="A325" s="3"/>
      <c r="B325" s="4"/>
      <c r="E325" s="265"/>
      <c r="F325" s="288"/>
      <c r="G325" s="287"/>
      <c r="H325" s="266"/>
      <c r="I325" s="420"/>
    </row>
    <row r="326" spans="1:9" ht="12.75">
      <c r="A326" s="3"/>
      <c r="B326" s="4"/>
      <c r="E326" s="265"/>
      <c r="F326" s="288"/>
      <c r="G326" s="287"/>
      <c r="H326" s="266"/>
      <c r="I326" s="420"/>
    </row>
    <row r="327" spans="1:9" ht="12.75">
      <c r="A327" s="3"/>
      <c r="B327" s="4"/>
      <c r="E327" s="265"/>
      <c r="F327" s="288"/>
      <c r="G327" s="287"/>
      <c r="H327" s="266"/>
      <c r="I327" s="420"/>
    </row>
    <row r="328" spans="1:9" ht="12.75">
      <c r="A328" s="3"/>
      <c r="B328" s="4"/>
      <c r="E328" s="265"/>
      <c r="F328" s="288"/>
      <c r="G328" s="287"/>
      <c r="H328" s="266"/>
      <c r="I328" s="420"/>
    </row>
    <row r="329" spans="1:9" ht="12.75">
      <c r="A329" s="3"/>
      <c r="B329" s="4"/>
      <c r="E329" s="265"/>
      <c r="F329" s="288"/>
      <c r="G329" s="287"/>
      <c r="H329" s="266"/>
      <c r="I329" s="420"/>
    </row>
    <row r="330" spans="1:9" ht="12.75">
      <c r="A330" s="3"/>
      <c r="B330" s="4"/>
      <c r="E330" s="265"/>
      <c r="F330" s="288"/>
      <c r="G330" s="287"/>
      <c r="H330" s="266"/>
      <c r="I330" s="420"/>
    </row>
    <row r="331" spans="1:9" ht="12.75">
      <c r="A331" s="3"/>
      <c r="B331" s="4"/>
      <c r="E331" s="265"/>
      <c r="F331" s="288"/>
      <c r="G331" s="287"/>
      <c r="H331" s="266"/>
      <c r="I331" s="420"/>
    </row>
    <row r="332" spans="1:9" ht="12.75">
      <c r="A332" s="3"/>
      <c r="B332" s="4"/>
      <c r="E332" s="265"/>
      <c r="F332" s="288"/>
      <c r="G332" s="287"/>
      <c r="H332" s="266"/>
      <c r="I332" s="420"/>
    </row>
    <row r="333" spans="1:9" ht="12.75">
      <c r="A333" s="3"/>
      <c r="B333" s="4"/>
      <c r="E333" s="265"/>
      <c r="F333" s="288"/>
      <c r="G333" s="287"/>
      <c r="H333" s="266"/>
      <c r="I333" s="420"/>
    </row>
    <row r="334" spans="1:9" ht="12.75">
      <c r="A334" s="3"/>
      <c r="B334" s="4"/>
      <c r="E334" s="265"/>
      <c r="F334" s="288"/>
      <c r="G334" s="287"/>
      <c r="H334" s="266"/>
      <c r="I334" s="420"/>
    </row>
    <row r="335" spans="1:9" ht="12.75">
      <c r="A335" s="3"/>
      <c r="B335" s="4"/>
      <c r="E335" s="265"/>
      <c r="F335" s="288"/>
      <c r="G335" s="287"/>
      <c r="H335" s="266"/>
      <c r="I335" s="420"/>
    </row>
    <row r="336" spans="1:9" ht="12.75">
      <c r="A336" s="3"/>
      <c r="B336" s="4"/>
      <c r="E336" s="265"/>
      <c r="F336" s="288"/>
      <c r="G336" s="287"/>
      <c r="H336" s="266"/>
      <c r="I336" s="420"/>
    </row>
    <row r="337" spans="1:9" ht="12.75">
      <c r="A337" s="3"/>
      <c r="B337" s="4"/>
      <c r="E337" s="265"/>
      <c r="F337" s="288"/>
      <c r="G337" s="287"/>
      <c r="H337" s="266"/>
      <c r="I337" s="420"/>
    </row>
    <row r="338" spans="1:9" ht="12.75">
      <c r="A338" s="3"/>
      <c r="B338" s="4"/>
      <c r="E338" s="265"/>
      <c r="F338" s="288"/>
      <c r="G338" s="287"/>
      <c r="H338" s="266"/>
      <c r="I338" s="420"/>
    </row>
    <row r="339" spans="1:9" ht="12.75">
      <c r="A339" s="3"/>
      <c r="B339" s="4"/>
      <c r="E339" s="265"/>
      <c r="F339" s="288"/>
      <c r="G339" s="287"/>
      <c r="H339" s="266"/>
      <c r="I339" s="420"/>
    </row>
    <row r="340" spans="1:9" ht="12.75">
      <c r="A340" s="3"/>
      <c r="B340" s="4"/>
      <c r="E340" s="265"/>
      <c r="F340" s="288"/>
      <c r="G340" s="287"/>
      <c r="H340" s="266"/>
      <c r="I340" s="420"/>
    </row>
    <row r="341" spans="1:9" ht="12.75">
      <c r="A341" s="3"/>
      <c r="B341" s="4"/>
      <c r="E341" s="265"/>
      <c r="F341" s="288"/>
      <c r="G341" s="287"/>
      <c r="H341" s="266"/>
      <c r="I341" s="420"/>
    </row>
    <row r="342" spans="1:9" ht="12.75">
      <c r="A342" s="3"/>
      <c r="B342" s="4"/>
      <c r="E342" s="265"/>
      <c r="F342" s="288"/>
      <c r="G342" s="287"/>
      <c r="H342" s="266"/>
      <c r="I342" s="420"/>
    </row>
    <row r="343" spans="1:9" ht="12.75">
      <c r="A343" s="3"/>
      <c r="B343" s="4"/>
      <c r="E343" s="265"/>
      <c r="F343" s="288"/>
      <c r="G343" s="287"/>
      <c r="H343" s="266"/>
      <c r="I343" s="420"/>
    </row>
    <row r="344" spans="1:9" ht="12.75">
      <c r="A344" s="3"/>
      <c r="B344" s="4"/>
      <c r="E344" s="265"/>
      <c r="F344" s="288"/>
      <c r="G344" s="287"/>
      <c r="H344" s="266"/>
      <c r="I344" s="420"/>
    </row>
    <row r="345" spans="1:9" ht="12.75">
      <c r="A345" s="3"/>
      <c r="B345" s="4"/>
      <c r="E345" s="265"/>
      <c r="F345" s="288"/>
      <c r="G345" s="287"/>
      <c r="H345" s="266"/>
      <c r="I345" s="420"/>
    </row>
    <row r="346" spans="1:9" ht="12.75">
      <c r="A346" s="3"/>
      <c r="B346" s="4"/>
      <c r="E346" s="265"/>
      <c r="F346" s="288"/>
      <c r="G346" s="287"/>
      <c r="H346" s="266"/>
      <c r="I346" s="420"/>
    </row>
    <row r="347" spans="1:9" ht="12.75">
      <c r="A347" s="3"/>
      <c r="B347" s="4"/>
      <c r="E347" s="265"/>
      <c r="F347" s="288"/>
      <c r="G347" s="287"/>
      <c r="H347" s="266"/>
      <c r="I347" s="420"/>
    </row>
    <row r="348" spans="1:9" ht="12.75">
      <c r="A348" s="3"/>
      <c r="B348" s="4"/>
      <c r="E348" s="265"/>
      <c r="F348" s="288"/>
      <c r="G348" s="287"/>
      <c r="H348" s="266"/>
      <c r="I348" s="420"/>
    </row>
    <row r="349" spans="1:9" ht="12.75">
      <c r="A349" s="3"/>
      <c r="B349" s="4"/>
      <c r="E349" s="265"/>
      <c r="F349" s="288"/>
      <c r="G349" s="287"/>
      <c r="H349" s="266"/>
      <c r="I349" s="420"/>
    </row>
    <row r="350" spans="1:9" ht="12.75">
      <c r="A350" s="3"/>
      <c r="B350" s="4"/>
      <c r="E350" s="265"/>
      <c r="F350" s="288"/>
      <c r="G350" s="287"/>
      <c r="H350" s="266"/>
      <c r="I350" s="420"/>
    </row>
    <row r="351" spans="1:9" ht="12.75">
      <c r="A351" s="3"/>
      <c r="B351" s="4"/>
      <c r="E351" s="265"/>
      <c r="F351" s="288"/>
      <c r="G351" s="287"/>
      <c r="H351" s="266"/>
      <c r="I351" s="420"/>
    </row>
    <row r="352" spans="1:9" ht="12.75">
      <c r="A352" s="3"/>
      <c r="B352" s="4"/>
      <c r="E352" s="265"/>
      <c r="F352" s="288"/>
      <c r="G352" s="287"/>
      <c r="H352" s="266"/>
      <c r="I352" s="420"/>
    </row>
    <row r="353" spans="1:9" ht="12.75">
      <c r="A353" s="3"/>
      <c r="B353" s="4"/>
      <c r="E353" s="265"/>
      <c r="F353" s="288"/>
      <c r="G353" s="287"/>
      <c r="H353" s="266"/>
      <c r="I353" s="420"/>
    </row>
    <row r="354" spans="1:9" ht="12.75">
      <c r="A354" s="3"/>
      <c r="B354" s="4"/>
      <c r="E354" s="265"/>
      <c r="F354" s="288"/>
      <c r="G354" s="287"/>
      <c r="H354" s="266"/>
      <c r="I354" s="420"/>
    </row>
    <row r="355" spans="1:9" ht="12.75">
      <c r="A355" s="3"/>
      <c r="B355" s="4"/>
      <c r="E355" s="265"/>
      <c r="F355" s="288"/>
      <c r="G355" s="287"/>
      <c r="H355" s="266"/>
      <c r="I355" s="420"/>
    </row>
    <row r="356" spans="1:9" ht="12.75">
      <c r="A356" s="3"/>
      <c r="B356" s="4"/>
      <c r="E356" s="265"/>
      <c r="F356" s="288"/>
      <c r="G356" s="287"/>
      <c r="H356" s="266"/>
      <c r="I356" s="420"/>
    </row>
    <row r="357" spans="1:9" ht="12.75">
      <c r="A357" s="3"/>
      <c r="B357" s="4"/>
      <c r="E357" s="265"/>
      <c r="F357" s="288"/>
      <c r="G357" s="287"/>
      <c r="H357" s="266"/>
      <c r="I357" s="420"/>
    </row>
    <row r="358" spans="1:9" ht="12.75">
      <c r="A358" s="3"/>
      <c r="B358" s="4"/>
      <c r="E358" s="265"/>
      <c r="F358" s="288"/>
      <c r="G358" s="287"/>
      <c r="H358" s="266"/>
      <c r="I358" s="420"/>
    </row>
    <row r="359" spans="1:9" ht="12.75">
      <c r="A359" s="3"/>
      <c r="B359" s="4"/>
      <c r="E359" s="265"/>
      <c r="F359" s="288"/>
      <c r="G359" s="287"/>
      <c r="H359" s="266"/>
      <c r="I359" s="420"/>
    </row>
    <row r="360" spans="1:9" ht="12.75">
      <c r="A360" s="3"/>
      <c r="B360" s="4"/>
      <c r="E360" s="265"/>
      <c r="F360" s="288"/>
      <c r="G360" s="287"/>
      <c r="H360" s="266"/>
      <c r="I360" s="420"/>
    </row>
    <row r="361" spans="1:9" ht="12.75">
      <c r="A361" s="3"/>
      <c r="B361" s="4"/>
      <c r="E361" s="265"/>
      <c r="F361" s="288"/>
      <c r="G361" s="287"/>
      <c r="H361" s="266"/>
      <c r="I361" s="420"/>
    </row>
    <row r="362" spans="1:9" ht="12.75">
      <c r="A362" s="3"/>
      <c r="B362" s="4"/>
      <c r="E362" s="265"/>
      <c r="F362" s="288"/>
      <c r="G362" s="287"/>
      <c r="H362" s="266"/>
      <c r="I362" s="420"/>
    </row>
    <row r="363" spans="1:9" ht="12.75">
      <c r="A363" s="3"/>
      <c r="B363" s="4"/>
      <c r="E363" s="265"/>
      <c r="F363" s="288"/>
      <c r="G363" s="287"/>
      <c r="H363" s="266"/>
      <c r="I363" s="420"/>
    </row>
    <row r="364" spans="1:9" ht="12.75">
      <c r="A364" s="3"/>
      <c r="B364" s="4"/>
      <c r="E364" s="265"/>
      <c r="F364" s="288"/>
      <c r="G364" s="287"/>
      <c r="H364" s="266"/>
      <c r="I364" s="420"/>
    </row>
    <row r="365" spans="1:9" ht="12.75">
      <c r="A365" s="3"/>
      <c r="B365" s="4"/>
      <c r="E365" s="265"/>
      <c r="F365" s="288"/>
      <c r="G365" s="287"/>
      <c r="H365" s="266"/>
      <c r="I365" s="420"/>
    </row>
    <row r="366" spans="1:9" ht="12.75">
      <c r="A366" s="3"/>
      <c r="B366" s="4"/>
      <c r="E366" s="265"/>
      <c r="F366" s="288"/>
      <c r="G366" s="287"/>
      <c r="H366" s="266"/>
      <c r="I366" s="420"/>
    </row>
    <row r="367" spans="1:9" ht="12.75">
      <c r="A367" s="3"/>
      <c r="B367" s="4"/>
      <c r="E367" s="265"/>
      <c r="F367" s="288"/>
      <c r="G367" s="287"/>
      <c r="H367" s="266"/>
      <c r="I367" s="420"/>
    </row>
    <row r="368" spans="1:9" ht="12.75">
      <c r="A368" s="3"/>
      <c r="B368" s="4"/>
      <c r="E368" s="265"/>
      <c r="F368" s="288"/>
      <c r="G368" s="287"/>
      <c r="H368" s="266"/>
      <c r="I368" s="420"/>
    </row>
    <row r="369" spans="1:9" ht="12.75">
      <c r="A369" s="3"/>
      <c r="B369" s="4"/>
      <c r="E369" s="265"/>
      <c r="F369" s="288"/>
      <c r="G369" s="287"/>
      <c r="H369" s="266"/>
      <c r="I369" s="420"/>
    </row>
    <row r="370" spans="1:9" ht="12.75">
      <c r="A370" s="3"/>
      <c r="B370" s="4"/>
      <c r="E370" s="265"/>
      <c r="F370" s="288"/>
      <c r="G370" s="287"/>
      <c r="H370" s="266"/>
      <c r="I370" s="420"/>
    </row>
    <row r="371" spans="1:9" ht="12.75">
      <c r="A371" s="3"/>
      <c r="B371" s="4"/>
      <c r="E371" s="265"/>
      <c r="F371" s="288"/>
      <c r="G371" s="287"/>
      <c r="H371" s="266"/>
      <c r="I371" s="420"/>
    </row>
    <row r="372" spans="1:9" ht="12.75">
      <c r="A372" s="3"/>
      <c r="B372" s="4"/>
      <c r="E372" s="265"/>
      <c r="F372" s="288"/>
      <c r="G372" s="287"/>
      <c r="H372" s="266"/>
      <c r="I372" s="420"/>
    </row>
    <row r="373" spans="1:9" ht="12.75">
      <c r="A373" s="3"/>
      <c r="B373" s="4"/>
      <c r="E373" s="265"/>
      <c r="F373" s="288"/>
      <c r="G373" s="287"/>
      <c r="H373" s="266"/>
      <c r="I373" s="420"/>
    </row>
    <row r="374" spans="1:9" ht="12.75">
      <c r="A374" s="3"/>
      <c r="B374" s="4"/>
      <c r="E374" s="265"/>
      <c r="F374" s="288"/>
      <c r="G374" s="287"/>
      <c r="H374" s="266"/>
      <c r="I374" s="420"/>
    </row>
    <row r="375" spans="1:9" ht="12.75">
      <c r="A375" s="3"/>
      <c r="B375" s="4"/>
      <c r="E375" s="265"/>
      <c r="F375" s="288"/>
      <c r="G375" s="287"/>
      <c r="H375" s="266"/>
      <c r="I375" s="420"/>
    </row>
    <row r="376" spans="1:9" ht="12.75">
      <c r="A376" s="3"/>
      <c r="B376" s="4"/>
      <c r="E376" s="265"/>
      <c r="F376" s="288"/>
      <c r="G376" s="287"/>
      <c r="H376" s="266"/>
      <c r="I376" s="420"/>
    </row>
    <row r="377" spans="1:9" ht="12.75">
      <c r="A377" s="3"/>
      <c r="B377" s="4"/>
      <c r="E377" s="265"/>
      <c r="F377" s="288"/>
      <c r="G377" s="287"/>
      <c r="H377" s="266"/>
      <c r="I377" s="420"/>
    </row>
    <row r="378" spans="1:9" ht="12.75">
      <c r="A378" s="3"/>
      <c r="B378" s="4"/>
      <c r="E378" s="265"/>
      <c r="F378" s="288"/>
      <c r="G378" s="287"/>
      <c r="H378" s="266"/>
      <c r="I378" s="420"/>
    </row>
    <row r="379" spans="1:9" ht="12.75">
      <c r="A379" s="3"/>
      <c r="B379" s="4"/>
      <c r="E379" s="265"/>
      <c r="F379" s="288"/>
      <c r="G379" s="287"/>
      <c r="H379" s="266"/>
      <c r="I379" s="420"/>
    </row>
    <row r="380" spans="1:9" ht="12.75">
      <c r="A380" s="3"/>
      <c r="B380" s="4"/>
      <c r="E380" s="265"/>
      <c r="F380" s="288"/>
      <c r="G380" s="287"/>
      <c r="H380" s="266"/>
      <c r="I380" s="420"/>
    </row>
    <row r="381" spans="1:9" ht="12.75">
      <c r="A381" s="3"/>
      <c r="B381" s="4"/>
      <c r="E381" s="265"/>
      <c r="F381" s="288"/>
      <c r="G381" s="287"/>
      <c r="H381" s="266"/>
      <c r="I381" s="420"/>
    </row>
    <row r="382" spans="1:9" ht="12.75">
      <c r="A382" s="3"/>
      <c r="B382" s="4"/>
      <c r="E382" s="265"/>
      <c r="F382" s="288"/>
      <c r="G382" s="287"/>
      <c r="H382" s="266"/>
      <c r="I382" s="420"/>
    </row>
    <row r="383" spans="1:9" ht="12.75">
      <c r="A383" s="3"/>
      <c r="B383" s="4"/>
      <c r="E383" s="265"/>
      <c r="F383" s="288"/>
      <c r="G383" s="287"/>
      <c r="H383" s="266"/>
      <c r="I383" s="420"/>
    </row>
    <row r="384" spans="1:9" ht="12.75">
      <c r="A384" s="3"/>
      <c r="B384" s="4"/>
      <c r="E384" s="265"/>
      <c r="F384" s="288"/>
      <c r="G384" s="287"/>
      <c r="H384" s="266"/>
      <c r="I384" s="420"/>
    </row>
    <row r="385" spans="1:9" ht="12.75">
      <c r="A385" s="3"/>
      <c r="B385" s="4"/>
      <c r="E385" s="265"/>
      <c r="F385" s="288"/>
      <c r="G385" s="287"/>
      <c r="H385" s="266"/>
      <c r="I385" s="420"/>
    </row>
    <row r="386" spans="1:9" ht="12.75">
      <c r="A386" s="3"/>
      <c r="B386" s="4"/>
      <c r="E386" s="265"/>
      <c r="F386" s="288"/>
      <c r="G386" s="287"/>
      <c r="H386" s="266"/>
      <c r="I386" s="420"/>
    </row>
    <row r="387" spans="1:9" ht="12.75">
      <c r="A387" s="3"/>
      <c r="B387" s="4"/>
      <c r="E387" s="265"/>
      <c r="F387" s="288"/>
      <c r="G387" s="287"/>
      <c r="H387" s="266"/>
      <c r="I387" s="420"/>
    </row>
    <row r="388" spans="1:9" ht="12.75">
      <c r="A388" s="3"/>
      <c r="B388" s="4"/>
      <c r="E388" s="265"/>
      <c r="F388" s="288"/>
      <c r="G388" s="287"/>
      <c r="H388" s="266"/>
      <c r="I388" s="420"/>
    </row>
    <row r="389" spans="1:9" ht="12.75">
      <c r="A389" s="3"/>
      <c r="B389" s="4"/>
      <c r="E389" s="265"/>
      <c r="F389" s="288"/>
      <c r="G389" s="287"/>
      <c r="H389" s="266"/>
      <c r="I389" s="420"/>
    </row>
    <row r="390" spans="1:9" ht="12.75">
      <c r="A390" s="3"/>
      <c r="B390" s="4"/>
      <c r="E390" s="265"/>
      <c r="F390" s="288"/>
      <c r="G390" s="287"/>
      <c r="H390" s="266"/>
      <c r="I390" s="420"/>
    </row>
    <row r="391" spans="1:9" ht="12.75">
      <c r="A391" s="3"/>
      <c r="B391" s="4"/>
      <c r="E391" s="265"/>
      <c r="F391" s="288"/>
      <c r="G391" s="287"/>
      <c r="H391" s="266"/>
      <c r="I391" s="420"/>
    </row>
    <row r="392" spans="1:9" ht="12.75">
      <c r="A392" s="3"/>
      <c r="B392" s="4"/>
      <c r="E392" s="265"/>
      <c r="F392" s="288"/>
      <c r="G392" s="287"/>
      <c r="H392" s="266"/>
      <c r="I392" s="420"/>
    </row>
    <row r="393" spans="1:9" ht="12.75">
      <c r="A393" s="3"/>
      <c r="B393" s="4"/>
      <c r="E393" s="265"/>
      <c r="F393" s="288"/>
      <c r="G393" s="287"/>
      <c r="H393" s="266"/>
      <c r="I393" s="420"/>
    </row>
    <row r="394" spans="1:9" ht="12.75">
      <c r="A394" s="3"/>
      <c r="B394" s="4"/>
      <c r="E394" s="265"/>
      <c r="F394" s="288"/>
      <c r="G394" s="287"/>
      <c r="H394" s="266"/>
      <c r="I394" s="420"/>
    </row>
    <row r="395" spans="1:9" ht="12.75">
      <c r="A395" s="3"/>
      <c r="B395" s="4"/>
      <c r="E395" s="265"/>
      <c r="F395" s="288"/>
      <c r="G395" s="287"/>
      <c r="H395" s="266"/>
      <c r="I395" s="420"/>
    </row>
    <row r="396" spans="1:9" ht="12.75">
      <c r="A396" s="3"/>
      <c r="B396" s="4"/>
      <c r="E396" s="265"/>
      <c r="F396" s="288"/>
      <c r="G396" s="287"/>
      <c r="H396" s="266"/>
      <c r="I396" s="420"/>
    </row>
    <row r="397" spans="1:9" ht="12.75">
      <c r="A397" s="3"/>
      <c r="B397" s="4"/>
      <c r="E397" s="265"/>
      <c r="F397" s="288"/>
      <c r="G397" s="287"/>
      <c r="H397" s="266"/>
      <c r="I397" s="420"/>
    </row>
    <row r="398" spans="1:9" ht="12.75">
      <c r="A398" s="3"/>
      <c r="B398" s="4"/>
      <c r="E398" s="265"/>
      <c r="F398" s="288"/>
      <c r="G398" s="287"/>
      <c r="H398" s="266"/>
      <c r="I398" s="420"/>
    </row>
    <row r="399" spans="1:9" ht="12.75">
      <c r="A399" s="3"/>
      <c r="B399" s="4"/>
      <c r="E399" s="265"/>
      <c r="F399" s="288"/>
      <c r="G399" s="287"/>
      <c r="H399" s="266"/>
      <c r="I399" s="420"/>
    </row>
    <row r="400" spans="1:9" ht="12.75">
      <c r="A400" s="3"/>
      <c r="B400" s="4"/>
      <c r="E400" s="265"/>
      <c r="F400" s="288"/>
      <c r="G400" s="287"/>
      <c r="H400" s="266"/>
      <c r="I400" s="420"/>
    </row>
    <row r="401" spans="1:9" ht="12.75">
      <c r="A401" s="3"/>
      <c r="B401" s="4"/>
      <c r="E401" s="265"/>
      <c r="F401" s="288"/>
      <c r="G401" s="287"/>
      <c r="H401" s="266"/>
      <c r="I401" s="420"/>
    </row>
    <row r="402" spans="1:9" ht="12.75">
      <c r="A402" s="3"/>
      <c r="B402" s="4"/>
      <c r="E402" s="265"/>
      <c r="F402" s="288"/>
      <c r="G402" s="287"/>
      <c r="H402" s="266"/>
      <c r="I402" s="420"/>
    </row>
    <row r="403" spans="1:9" ht="12.75">
      <c r="A403" s="3"/>
      <c r="B403" s="4"/>
      <c r="E403" s="265"/>
      <c r="F403" s="288"/>
      <c r="G403" s="287"/>
      <c r="H403" s="266"/>
      <c r="I403" s="420"/>
    </row>
    <row r="404" spans="1:9" ht="12.75">
      <c r="A404" s="3"/>
      <c r="B404" s="4"/>
      <c r="E404" s="265"/>
      <c r="F404" s="288"/>
      <c r="G404" s="287"/>
      <c r="H404" s="266"/>
      <c r="I404" s="420"/>
    </row>
    <row r="405" spans="1:9" ht="12.75">
      <c r="A405" s="3"/>
      <c r="B405" s="4"/>
      <c r="E405" s="265"/>
      <c r="F405" s="288"/>
      <c r="G405" s="287"/>
      <c r="H405" s="266"/>
      <c r="I405" s="420"/>
    </row>
    <row r="406" spans="1:9" ht="12.75">
      <c r="A406" s="3"/>
      <c r="B406" s="4"/>
      <c r="E406" s="265"/>
      <c r="F406" s="288"/>
      <c r="G406" s="287"/>
      <c r="H406" s="266"/>
      <c r="I406" s="420"/>
    </row>
    <row r="407" spans="1:9" ht="12.75">
      <c r="A407" s="3"/>
      <c r="B407" s="4"/>
      <c r="E407" s="265"/>
      <c r="F407" s="288"/>
      <c r="G407" s="287"/>
      <c r="H407" s="266"/>
      <c r="I407" s="420"/>
    </row>
    <row r="408" spans="1:9" ht="12.75">
      <c r="A408" s="3"/>
      <c r="B408" s="4"/>
      <c r="E408" s="265"/>
      <c r="F408" s="288"/>
      <c r="G408" s="287"/>
      <c r="H408" s="266"/>
      <c r="I408" s="420"/>
    </row>
    <row r="409" spans="1:9" ht="12.75">
      <c r="A409" s="3"/>
      <c r="B409" s="4"/>
      <c r="E409" s="265"/>
      <c r="F409" s="288"/>
      <c r="G409" s="287"/>
      <c r="H409" s="266"/>
      <c r="I409" s="420"/>
    </row>
    <row r="410" spans="1:9" ht="12.75">
      <c r="A410" s="3"/>
      <c r="B410" s="4"/>
      <c r="E410" s="265"/>
      <c r="F410" s="288"/>
      <c r="G410" s="287"/>
      <c r="H410" s="266"/>
      <c r="I410" s="420"/>
    </row>
    <row r="411" spans="1:9" ht="12.75">
      <c r="A411" s="3"/>
      <c r="B411" s="4"/>
      <c r="E411" s="265"/>
      <c r="F411" s="288"/>
      <c r="G411" s="287"/>
      <c r="H411" s="266"/>
      <c r="I411" s="420"/>
    </row>
    <row r="412" spans="1:9" ht="12.75">
      <c r="A412" s="3"/>
      <c r="B412" s="4"/>
      <c r="E412" s="265"/>
      <c r="F412" s="288"/>
      <c r="G412" s="287"/>
      <c r="H412" s="266"/>
      <c r="I412" s="420"/>
    </row>
    <row r="413" spans="1:9" ht="12.75">
      <c r="A413" s="3"/>
      <c r="B413" s="4"/>
      <c r="E413" s="265"/>
      <c r="F413" s="288"/>
      <c r="G413" s="287"/>
      <c r="H413" s="266"/>
      <c r="I413" s="420"/>
    </row>
    <row r="414" spans="1:9" ht="12.75">
      <c r="A414" s="3"/>
      <c r="B414" s="4"/>
      <c r="E414" s="265"/>
      <c r="F414" s="288"/>
      <c r="G414" s="287"/>
      <c r="H414" s="266"/>
      <c r="I414" s="420"/>
    </row>
    <row r="415" spans="1:9" ht="12.75">
      <c r="A415" s="3"/>
      <c r="B415" s="4"/>
      <c r="E415" s="265"/>
      <c r="F415" s="288"/>
      <c r="G415" s="287"/>
      <c r="H415" s="266"/>
      <c r="I415" s="420"/>
    </row>
    <row r="416" spans="1:9" ht="12.75">
      <c r="A416" s="3"/>
      <c r="B416" s="4"/>
      <c r="E416" s="265"/>
      <c r="F416" s="288"/>
      <c r="G416" s="287"/>
      <c r="H416" s="266"/>
      <c r="I416" s="420"/>
    </row>
    <row r="417" spans="1:9" ht="12.75">
      <c r="A417" s="3"/>
      <c r="B417" s="4"/>
      <c r="E417" s="265"/>
      <c r="F417" s="288"/>
      <c r="G417" s="287"/>
      <c r="H417" s="266"/>
      <c r="I417" s="420"/>
    </row>
    <row r="418" spans="1:9" ht="12.75">
      <c r="A418" s="3"/>
      <c r="B418" s="4"/>
      <c r="E418" s="265"/>
      <c r="F418" s="288"/>
      <c r="G418" s="287"/>
      <c r="H418" s="266"/>
      <c r="I418" s="420"/>
    </row>
    <row r="419" spans="1:9" ht="12.75">
      <c r="A419" s="3"/>
      <c r="B419" s="4"/>
      <c r="E419" s="265"/>
      <c r="F419" s="288"/>
      <c r="G419" s="287"/>
      <c r="H419" s="266"/>
      <c r="I419" s="420"/>
    </row>
    <row r="420" spans="1:9" ht="12.75">
      <c r="A420" s="3"/>
      <c r="B420" s="4"/>
      <c r="E420" s="265"/>
      <c r="F420" s="288"/>
      <c r="G420" s="287"/>
      <c r="H420" s="266"/>
      <c r="I420" s="420"/>
    </row>
    <row r="421" spans="1:9" ht="12.75">
      <c r="A421" s="3"/>
      <c r="B421" s="4"/>
      <c r="E421" s="265"/>
      <c r="F421" s="288"/>
      <c r="G421" s="287"/>
      <c r="H421" s="266"/>
      <c r="I421" s="420"/>
    </row>
    <row r="422" spans="1:9" ht="12.75">
      <c r="A422" s="3"/>
      <c r="B422" s="4"/>
      <c r="E422" s="265"/>
      <c r="F422" s="288"/>
      <c r="G422" s="287"/>
      <c r="H422" s="266"/>
      <c r="I422" s="420"/>
    </row>
    <row r="423" spans="1:9" ht="12.75">
      <c r="A423" s="3"/>
      <c r="B423" s="4"/>
      <c r="E423" s="265"/>
      <c r="F423" s="288"/>
      <c r="G423" s="287"/>
      <c r="H423" s="266"/>
      <c r="I423" s="420"/>
    </row>
    <row r="424" spans="1:9" ht="12.75">
      <c r="A424" s="3"/>
      <c r="B424" s="4"/>
      <c r="E424" s="265"/>
      <c r="F424" s="288"/>
      <c r="G424" s="287"/>
      <c r="H424" s="266"/>
      <c r="I424" s="420"/>
    </row>
    <row r="425" spans="1:9" ht="12.75">
      <c r="A425" s="3"/>
      <c r="B425" s="4"/>
      <c r="E425" s="265"/>
      <c r="F425" s="288"/>
      <c r="G425" s="287"/>
      <c r="H425" s="266"/>
      <c r="I425" s="420"/>
    </row>
    <row r="426" spans="1:9" ht="12.75">
      <c r="A426" s="3"/>
      <c r="B426" s="4"/>
      <c r="E426" s="265"/>
      <c r="F426" s="288"/>
      <c r="G426" s="287"/>
      <c r="H426" s="266"/>
      <c r="I426" s="420"/>
    </row>
    <row r="427" spans="1:9" ht="12.75">
      <c r="A427" s="3"/>
      <c r="B427" s="4"/>
      <c r="E427" s="265"/>
      <c r="F427" s="288"/>
      <c r="G427" s="287"/>
      <c r="H427" s="266"/>
      <c r="I427" s="420"/>
    </row>
    <row r="428" spans="1:9" ht="12.75">
      <c r="A428" s="3"/>
      <c r="B428" s="4"/>
      <c r="E428" s="265"/>
      <c r="F428" s="288"/>
      <c r="G428" s="287"/>
      <c r="H428" s="266"/>
      <c r="I428" s="420"/>
    </row>
    <row r="429" spans="1:9" ht="12.75">
      <c r="A429" s="3"/>
      <c r="B429" s="4"/>
      <c r="E429" s="265"/>
      <c r="F429" s="288"/>
      <c r="G429" s="287"/>
      <c r="H429" s="266"/>
      <c r="I429" s="420"/>
    </row>
    <row r="430" spans="1:9" ht="12.75">
      <c r="A430" s="3"/>
      <c r="B430" s="4"/>
      <c r="E430" s="265"/>
      <c r="F430" s="288"/>
      <c r="G430" s="287"/>
      <c r="H430" s="266"/>
      <c r="I430" s="420"/>
    </row>
    <row r="431" spans="1:9" ht="12.75">
      <c r="A431" s="3"/>
      <c r="B431" s="4"/>
      <c r="E431" s="265"/>
      <c r="F431" s="288"/>
      <c r="G431" s="287"/>
      <c r="H431" s="266"/>
      <c r="I431" s="420"/>
    </row>
    <row r="432" spans="1:9" ht="12.75">
      <c r="A432" s="3"/>
      <c r="B432" s="4"/>
      <c r="E432" s="265"/>
      <c r="F432" s="288"/>
      <c r="G432" s="287"/>
      <c r="H432" s="266"/>
      <c r="I432" s="420"/>
    </row>
    <row r="433" spans="1:9" ht="12.75">
      <c r="A433" s="3"/>
      <c r="B433" s="4"/>
      <c r="E433" s="265"/>
      <c r="F433" s="288"/>
      <c r="G433" s="287"/>
      <c r="H433" s="266"/>
      <c r="I433" s="420"/>
    </row>
    <row r="434" spans="1:9" ht="12.75">
      <c r="A434" s="3"/>
      <c r="B434" s="4"/>
      <c r="E434" s="265"/>
      <c r="F434" s="288"/>
      <c r="G434" s="287"/>
      <c r="H434" s="266"/>
      <c r="I434" s="420"/>
    </row>
    <row r="435" spans="1:9" ht="12.75">
      <c r="A435" s="3"/>
      <c r="B435" s="4"/>
      <c r="E435" s="265"/>
      <c r="F435" s="288"/>
      <c r="G435" s="287"/>
      <c r="H435" s="266"/>
      <c r="I435" s="420"/>
    </row>
    <row r="436" spans="1:9" ht="12.75">
      <c r="A436" s="3"/>
      <c r="B436" s="4"/>
      <c r="E436" s="265"/>
      <c r="F436" s="288"/>
      <c r="G436" s="287"/>
      <c r="H436" s="266"/>
      <c r="I436" s="420"/>
    </row>
    <row r="437" spans="1:9" ht="12.75">
      <c r="A437" s="3"/>
      <c r="B437" s="4"/>
      <c r="E437" s="265"/>
      <c r="F437" s="288"/>
      <c r="G437" s="287"/>
      <c r="H437" s="266"/>
      <c r="I437" s="420"/>
    </row>
    <row r="438" spans="1:9" ht="12.75">
      <c r="A438" s="3"/>
      <c r="B438" s="4"/>
      <c r="E438" s="265"/>
      <c r="F438" s="288"/>
      <c r="G438" s="287"/>
      <c r="H438" s="266"/>
      <c r="I438" s="420"/>
    </row>
    <row r="439" spans="1:9" ht="12.75">
      <c r="A439" s="3"/>
      <c r="B439" s="4"/>
      <c r="E439" s="265"/>
      <c r="F439" s="288"/>
      <c r="G439" s="287"/>
      <c r="H439" s="266"/>
      <c r="I439" s="420"/>
    </row>
    <row r="440" spans="1:9" ht="12.75">
      <c r="A440" s="3"/>
      <c r="B440" s="4"/>
      <c r="E440" s="265"/>
      <c r="F440" s="288"/>
      <c r="G440" s="287"/>
      <c r="H440" s="266"/>
      <c r="I440" s="420"/>
    </row>
    <row r="441" spans="1:9" ht="12.75">
      <c r="A441" s="3"/>
      <c r="B441" s="4"/>
      <c r="E441" s="265"/>
      <c r="F441" s="288"/>
      <c r="G441" s="287"/>
      <c r="H441" s="266"/>
      <c r="I441" s="420"/>
    </row>
    <row r="442" spans="1:9" ht="12.75">
      <c r="A442" s="3"/>
      <c r="B442" s="4"/>
      <c r="E442" s="265"/>
      <c r="F442" s="288"/>
      <c r="G442" s="287"/>
      <c r="H442" s="266"/>
      <c r="I442" s="420"/>
    </row>
    <row r="443" spans="1:9" ht="12.75">
      <c r="A443" s="3"/>
      <c r="B443" s="4"/>
      <c r="E443" s="265"/>
      <c r="F443" s="288"/>
      <c r="G443" s="287"/>
      <c r="H443" s="266"/>
      <c r="I443" s="420"/>
    </row>
    <row r="444" spans="1:9" ht="12.75">
      <c r="A444" s="3"/>
      <c r="B444" s="4"/>
      <c r="E444" s="265"/>
      <c r="F444" s="288"/>
      <c r="G444" s="287"/>
      <c r="H444" s="266"/>
      <c r="I444" s="420"/>
    </row>
    <row r="445" spans="1:9" ht="12.75">
      <c r="A445" s="3"/>
      <c r="B445" s="4"/>
      <c r="E445" s="265"/>
      <c r="F445" s="288"/>
      <c r="G445" s="287"/>
      <c r="H445" s="266"/>
      <c r="I445" s="420"/>
    </row>
    <row r="446" spans="1:9" ht="12.75">
      <c r="A446" s="3"/>
      <c r="B446" s="4"/>
      <c r="E446" s="265"/>
      <c r="F446" s="288"/>
      <c r="G446" s="287"/>
      <c r="H446" s="266"/>
      <c r="I446" s="420"/>
    </row>
    <row r="447" spans="1:9" ht="12.75">
      <c r="A447" s="3"/>
      <c r="B447" s="4"/>
      <c r="E447" s="265"/>
      <c r="F447" s="288"/>
      <c r="G447" s="287"/>
      <c r="H447" s="266"/>
      <c r="I447" s="420"/>
    </row>
    <row r="448" spans="1:9" ht="12.75">
      <c r="A448" s="3"/>
      <c r="B448" s="4"/>
      <c r="E448" s="265"/>
      <c r="F448" s="288"/>
      <c r="G448" s="287"/>
      <c r="H448" s="266"/>
      <c r="I448" s="420"/>
    </row>
    <row r="449" spans="1:9" ht="12.75">
      <c r="A449" s="3"/>
      <c r="B449" s="4"/>
      <c r="E449" s="265"/>
      <c r="F449" s="288"/>
      <c r="G449" s="287"/>
      <c r="H449" s="266"/>
      <c r="I449" s="420"/>
    </row>
    <row r="450" spans="1:9" ht="12.75">
      <c r="A450" s="3"/>
      <c r="B450" s="4"/>
      <c r="E450" s="265"/>
      <c r="F450" s="288"/>
      <c r="G450" s="287"/>
      <c r="H450" s="266"/>
      <c r="I450" s="420"/>
    </row>
    <row r="451" spans="1:9" ht="12.75">
      <c r="A451" s="3"/>
      <c r="B451" s="4"/>
      <c r="E451" s="265"/>
      <c r="F451" s="288"/>
      <c r="G451" s="287"/>
      <c r="H451" s="266"/>
      <c r="I451" s="420"/>
    </row>
    <row r="452" spans="1:9" ht="12.75">
      <c r="A452" s="3"/>
      <c r="B452" s="4"/>
      <c r="E452" s="265"/>
      <c r="F452" s="288"/>
      <c r="G452" s="287"/>
      <c r="H452" s="266"/>
      <c r="I452" s="420"/>
    </row>
    <row r="453" spans="1:9" ht="12.75">
      <c r="A453" s="3"/>
      <c r="B453" s="4"/>
      <c r="E453" s="265"/>
      <c r="F453" s="288"/>
      <c r="G453" s="287"/>
      <c r="H453" s="266"/>
      <c r="I453" s="420"/>
    </row>
    <row r="454" spans="1:9" ht="12.75">
      <c r="A454" s="3"/>
      <c r="B454" s="4"/>
      <c r="E454" s="265"/>
      <c r="F454" s="288"/>
      <c r="G454" s="287"/>
      <c r="H454" s="266"/>
      <c r="I454" s="420"/>
    </row>
    <row r="455" spans="1:9" ht="12.75">
      <c r="A455" s="3"/>
      <c r="B455" s="4"/>
      <c r="E455" s="265"/>
      <c r="F455" s="288"/>
      <c r="G455" s="287"/>
      <c r="H455" s="266"/>
      <c r="I455" s="420"/>
    </row>
    <row r="456" spans="1:9" ht="12.75">
      <c r="A456" s="3"/>
      <c r="B456" s="4"/>
      <c r="E456" s="265"/>
      <c r="F456" s="288"/>
      <c r="G456" s="287"/>
      <c r="H456" s="266"/>
      <c r="I456" s="420"/>
    </row>
    <row r="457" spans="1:9" ht="12.75">
      <c r="A457" s="3"/>
      <c r="B457" s="4"/>
      <c r="E457" s="265"/>
      <c r="F457" s="288"/>
      <c r="G457" s="287"/>
      <c r="H457" s="266"/>
      <c r="I457" s="420"/>
    </row>
    <row r="458" spans="1:9" ht="12.75">
      <c r="A458" s="3"/>
      <c r="B458" s="4"/>
      <c r="E458" s="265"/>
      <c r="F458" s="288"/>
      <c r="G458" s="287"/>
      <c r="H458" s="266"/>
      <c r="I458" s="420"/>
    </row>
    <row r="459" spans="1:9" ht="12.75">
      <c r="A459" s="3"/>
      <c r="B459" s="4"/>
      <c r="E459" s="265"/>
      <c r="F459" s="288"/>
      <c r="G459" s="287"/>
      <c r="H459" s="266"/>
      <c r="I459" s="420"/>
    </row>
    <row r="460" spans="1:9" ht="12.75">
      <c r="A460" s="3"/>
      <c r="B460" s="4"/>
      <c r="E460" s="265"/>
      <c r="F460" s="288"/>
      <c r="G460" s="287"/>
      <c r="H460" s="266"/>
      <c r="I460" s="420"/>
    </row>
    <row r="461" spans="1:9" ht="12.75">
      <c r="A461" s="3"/>
      <c r="B461" s="4"/>
      <c r="E461" s="265"/>
      <c r="F461" s="288"/>
      <c r="G461" s="287"/>
      <c r="H461" s="266"/>
      <c r="I461" s="420"/>
    </row>
    <row r="462" spans="1:9" ht="12.75">
      <c r="A462" s="3"/>
      <c r="B462" s="4"/>
      <c r="E462" s="265"/>
      <c r="F462" s="288"/>
      <c r="G462" s="287"/>
      <c r="H462" s="266"/>
      <c r="I462" s="420"/>
    </row>
    <row r="463" spans="1:9" ht="12.75">
      <c r="A463" s="3"/>
      <c r="B463" s="4"/>
      <c r="E463" s="265"/>
      <c r="F463" s="288"/>
      <c r="G463" s="287"/>
      <c r="H463" s="266"/>
      <c r="I463" s="420"/>
    </row>
    <row r="464" spans="1:9" ht="12.75">
      <c r="A464" s="3"/>
      <c r="B464" s="4"/>
      <c r="E464" s="265"/>
      <c r="F464" s="288"/>
      <c r="G464" s="287"/>
      <c r="H464" s="266"/>
      <c r="I464" s="420"/>
    </row>
    <row r="465" spans="1:9" ht="12.75">
      <c r="A465" s="3"/>
      <c r="B465" s="4"/>
      <c r="E465" s="265"/>
      <c r="F465" s="288"/>
      <c r="G465" s="287"/>
      <c r="H465" s="266"/>
      <c r="I465" s="420"/>
    </row>
    <row r="466" spans="1:9" ht="12.75">
      <c r="A466" s="3"/>
      <c r="B466" s="4"/>
      <c r="E466" s="265"/>
      <c r="F466" s="288"/>
      <c r="G466" s="287"/>
      <c r="H466" s="266"/>
      <c r="I466" s="420"/>
    </row>
    <row r="467" spans="1:9" ht="12.75">
      <c r="A467" s="3"/>
      <c r="B467" s="4"/>
      <c r="E467" s="265"/>
      <c r="F467" s="288"/>
      <c r="G467" s="287"/>
      <c r="H467" s="266"/>
      <c r="I467" s="420"/>
    </row>
    <row r="468" spans="1:9" ht="12.75">
      <c r="A468" s="3"/>
      <c r="B468" s="4"/>
      <c r="E468" s="265"/>
      <c r="F468" s="288"/>
      <c r="G468" s="287"/>
      <c r="H468" s="266"/>
      <c r="I468" s="420"/>
    </row>
    <row r="469" spans="1:9" ht="12.75">
      <c r="A469" s="3"/>
      <c r="B469" s="4"/>
      <c r="E469" s="265"/>
      <c r="F469" s="288"/>
      <c r="G469" s="287"/>
      <c r="H469" s="266"/>
      <c r="I469" s="420"/>
    </row>
    <row r="470" spans="1:9" ht="12.75">
      <c r="A470" s="3"/>
      <c r="B470" s="4"/>
      <c r="E470" s="265"/>
      <c r="F470" s="288"/>
      <c r="G470" s="287"/>
      <c r="H470" s="266"/>
      <c r="I470" s="420"/>
    </row>
    <row r="471" spans="1:9" ht="12.75">
      <c r="A471" s="3"/>
      <c r="B471" s="4"/>
      <c r="E471" s="265"/>
      <c r="F471" s="288"/>
      <c r="G471" s="287"/>
      <c r="H471" s="266"/>
      <c r="I471" s="420"/>
    </row>
    <row r="472" spans="1:9" ht="12.75">
      <c r="A472" s="3"/>
      <c r="B472" s="4"/>
      <c r="E472" s="265"/>
      <c r="F472" s="288"/>
      <c r="G472" s="287"/>
      <c r="H472" s="266"/>
      <c r="I472" s="420"/>
    </row>
    <row r="473" spans="1:9" ht="12.75">
      <c r="A473" s="3"/>
      <c r="B473" s="4"/>
      <c r="E473" s="265"/>
      <c r="F473" s="288"/>
      <c r="G473" s="287"/>
      <c r="H473" s="266"/>
      <c r="I473" s="420"/>
    </row>
    <row r="474" spans="1:9" ht="12.75">
      <c r="A474" s="3"/>
      <c r="B474" s="4"/>
      <c r="E474" s="265"/>
      <c r="F474" s="288"/>
      <c r="G474" s="287"/>
      <c r="H474" s="266"/>
      <c r="I474" s="420"/>
    </row>
    <row r="475" spans="1:9" ht="12.75">
      <c r="A475" s="3"/>
      <c r="B475" s="4"/>
      <c r="E475" s="265"/>
      <c r="F475" s="288"/>
      <c r="G475" s="287"/>
      <c r="H475" s="266"/>
      <c r="I475" s="420"/>
    </row>
    <row r="476" spans="1:9" ht="12.75">
      <c r="A476" s="3"/>
      <c r="B476" s="4"/>
      <c r="E476" s="265"/>
      <c r="F476" s="288"/>
      <c r="G476" s="287"/>
      <c r="H476" s="266"/>
      <c r="I476" s="420"/>
    </row>
    <row r="477" spans="1:9" ht="12.75">
      <c r="A477" s="3"/>
      <c r="B477" s="4"/>
      <c r="E477" s="265"/>
      <c r="F477" s="288"/>
      <c r="G477" s="287"/>
      <c r="H477" s="266"/>
      <c r="I477" s="420"/>
    </row>
    <row r="478" spans="1:9" ht="12.75">
      <c r="A478" s="3"/>
      <c r="B478" s="4"/>
      <c r="E478" s="265"/>
      <c r="F478" s="288"/>
      <c r="G478" s="287"/>
      <c r="H478" s="266"/>
      <c r="I478" s="420"/>
    </row>
    <row r="479" spans="1:9" ht="12.75">
      <c r="A479" s="3"/>
      <c r="B479" s="4"/>
      <c r="E479" s="265"/>
      <c r="F479" s="288"/>
      <c r="G479" s="287"/>
      <c r="H479" s="266"/>
      <c r="I479" s="420"/>
    </row>
    <row r="480" spans="1:9" ht="12.75">
      <c r="A480" s="3"/>
      <c r="B480" s="4"/>
      <c r="E480" s="265"/>
      <c r="F480" s="288"/>
      <c r="G480" s="287"/>
      <c r="H480" s="266"/>
      <c r="I480" s="420"/>
    </row>
    <row r="481" spans="1:9" ht="12.75">
      <c r="A481" s="3"/>
      <c r="B481" s="4"/>
      <c r="E481" s="265"/>
      <c r="F481" s="288"/>
      <c r="G481" s="287"/>
      <c r="H481" s="266"/>
      <c r="I481" s="420"/>
    </row>
    <row r="482" spans="1:9" ht="12.75">
      <c r="A482" s="3"/>
      <c r="B482" s="4"/>
      <c r="E482" s="265"/>
      <c r="F482" s="288"/>
      <c r="G482" s="287"/>
      <c r="H482" s="266"/>
      <c r="I482" s="420"/>
    </row>
    <row r="483" spans="1:9" ht="12.75">
      <c r="A483" s="3"/>
      <c r="B483" s="4"/>
      <c r="E483" s="265"/>
      <c r="F483" s="288"/>
      <c r="G483" s="287"/>
      <c r="H483" s="266"/>
      <c r="I483" s="420"/>
    </row>
    <row r="484" spans="1:9" ht="12.75">
      <c r="A484" s="3"/>
      <c r="B484" s="4"/>
      <c r="E484" s="265"/>
      <c r="F484" s="288"/>
      <c r="G484" s="287"/>
      <c r="H484" s="266"/>
      <c r="I484" s="420"/>
    </row>
    <row r="485" spans="1:9" ht="12.75">
      <c r="A485" s="3"/>
      <c r="B485" s="4"/>
      <c r="E485" s="265"/>
      <c r="F485" s="288"/>
      <c r="G485" s="287"/>
      <c r="H485" s="266"/>
      <c r="I485" s="420"/>
    </row>
    <row r="486" spans="1:9" ht="12.75">
      <c r="A486" s="3"/>
      <c r="B486" s="4"/>
      <c r="E486" s="265"/>
      <c r="F486" s="288"/>
      <c r="G486" s="287"/>
      <c r="H486" s="266"/>
      <c r="I486" s="420"/>
    </row>
    <row r="487" spans="1:9" ht="12.75">
      <c r="A487" s="3"/>
      <c r="B487" s="4"/>
      <c r="E487" s="265"/>
      <c r="F487" s="288"/>
      <c r="G487" s="287"/>
      <c r="H487" s="266"/>
      <c r="I487" s="420"/>
    </row>
    <row r="488" spans="1:9" ht="12.75">
      <c r="A488" s="3"/>
      <c r="B488" s="4"/>
      <c r="E488" s="265"/>
      <c r="F488" s="288"/>
      <c r="G488" s="287"/>
      <c r="H488" s="266"/>
      <c r="I488" s="420"/>
    </row>
    <row r="489" spans="1:9" ht="12.75">
      <c r="A489" s="3"/>
      <c r="B489" s="4"/>
      <c r="E489" s="265"/>
      <c r="F489" s="288"/>
      <c r="G489" s="287"/>
      <c r="H489" s="266"/>
      <c r="I489" s="420"/>
    </row>
    <row r="490" spans="1:9" ht="12.75">
      <c r="A490" s="3"/>
      <c r="B490" s="4"/>
      <c r="E490" s="265"/>
      <c r="F490" s="288"/>
      <c r="G490" s="287"/>
      <c r="H490" s="266"/>
      <c r="I490" s="420"/>
    </row>
    <row r="491" spans="1:9" ht="12.75">
      <c r="A491" s="3"/>
      <c r="B491" s="4"/>
      <c r="E491" s="265"/>
      <c r="F491" s="288"/>
      <c r="G491" s="287"/>
      <c r="H491" s="266"/>
      <c r="I491" s="420"/>
    </row>
    <row r="492" spans="1:9" ht="12.75">
      <c r="A492" s="3"/>
      <c r="B492" s="4"/>
      <c r="E492" s="265"/>
      <c r="F492" s="288"/>
      <c r="G492" s="287"/>
      <c r="H492" s="266"/>
      <c r="I492" s="420"/>
    </row>
    <row r="493" spans="1:9" ht="12.75">
      <c r="A493" s="3"/>
      <c r="B493" s="4"/>
      <c r="E493" s="265"/>
      <c r="F493" s="288"/>
      <c r="G493" s="287"/>
      <c r="H493" s="266"/>
      <c r="I493" s="420"/>
    </row>
    <row r="494" spans="1:9" ht="12.75">
      <c r="A494" s="3"/>
      <c r="B494" s="4"/>
      <c r="E494" s="265"/>
      <c r="F494" s="288"/>
      <c r="G494" s="287"/>
      <c r="H494" s="266"/>
      <c r="I494" s="420"/>
    </row>
    <row r="495" spans="1:9" ht="12.75">
      <c r="A495" s="3"/>
      <c r="B495" s="4"/>
      <c r="E495" s="265"/>
      <c r="F495" s="288"/>
      <c r="G495" s="287"/>
      <c r="H495" s="266"/>
      <c r="I495" s="420"/>
    </row>
    <row r="496" spans="1:9" ht="12.75">
      <c r="A496" s="3"/>
      <c r="B496" s="4"/>
      <c r="E496" s="265"/>
      <c r="F496" s="288"/>
      <c r="G496" s="287"/>
      <c r="H496" s="266"/>
      <c r="I496" s="420"/>
    </row>
    <row r="497" spans="1:9" ht="12.75">
      <c r="A497" s="3"/>
      <c r="B497" s="4"/>
      <c r="E497" s="265"/>
      <c r="F497" s="288"/>
      <c r="G497" s="287"/>
      <c r="H497" s="266"/>
      <c r="I497" s="420"/>
    </row>
    <row r="498" spans="1:9" ht="12.75">
      <c r="A498" s="3"/>
      <c r="B498" s="4"/>
      <c r="E498" s="265"/>
      <c r="F498" s="288"/>
      <c r="G498" s="287"/>
      <c r="H498" s="266"/>
      <c r="I498" s="420"/>
    </row>
    <row r="499" spans="1:9" ht="12.75">
      <c r="A499" s="3"/>
      <c r="B499" s="4"/>
      <c r="E499" s="265"/>
      <c r="F499" s="288"/>
      <c r="G499" s="287"/>
      <c r="H499" s="266"/>
      <c r="I499" s="420"/>
    </row>
    <row r="500" spans="1:9" ht="12.75">
      <c r="A500" s="3"/>
      <c r="B500" s="4"/>
      <c r="E500" s="265"/>
      <c r="F500" s="288"/>
      <c r="G500" s="287"/>
      <c r="H500" s="266"/>
      <c r="I500" s="420"/>
    </row>
    <row r="501" spans="1:9" ht="12.75">
      <c r="A501" s="3"/>
      <c r="B501" s="4"/>
      <c r="E501" s="265"/>
      <c r="F501" s="288"/>
      <c r="G501" s="287"/>
      <c r="H501" s="266"/>
      <c r="I501" s="420"/>
    </row>
    <row r="502" spans="1:9" ht="12.75">
      <c r="A502" s="3"/>
      <c r="B502" s="4"/>
      <c r="E502" s="265"/>
      <c r="F502" s="288"/>
      <c r="G502" s="287"/>
      <c r="H502" s="266"/>
      <c r="I502" s="420"/>
    </row>
    <row r="503" spans="1:9" ht="12.75">
      <c r="A503" s="3"/>
      <c r="B503" s="4"/>
      <c r="E503" s="265"/>
      <c r="F503" s="288"/>
      <c r="G503" s="287"/>
      <c r="H503" s="266"/>
      <c r="I503" s="420"/>
    </row>
    <row r="504" spans="1:9" ht="12.75">
      <c r="A504" s="3"/>
      <c r="B504" s="4"/>
      <c r="E504" s="265"/>
      <c r="F504" s="288"/>
      <c r="G504" s="287"/>
      <c r="H504" s="266"/>
      <c r="I504" s="420"/>
    </row>
    <row r="505" spans="1:9" ht="12.75">
      <c r="A505" s="3"/>
      <c r="B505" s="4"/>
      <c r="E505" s="265"/>
      <c r="F505" s="288"/>
      <c r="G505" s="287"/>
      <c r="H505" s="266"/>
      <c r="I505" s="420"/>
    </row>
    <row r="506" spans="1:9" ht="12.75">
      <c r="A506" s="3"/>
      <c r="B506" s="4"/>
      <c r="E506" s="265"/>
      <c r="F506" s="288"/>
      <c r="G506" s="287"/>
      <c r="H506" s="266"/>
      <c r="I506" s="420"/>
    </row>
    <row r="507" spans="1:9" ht="12.75">
      <c r="A507" s="3"/>
      <c r="B507" s="4"/>
      <c r="E507" s="265"/>
      <c r="F507" s="288"/>
      <c r="G507" s="287"/>
      <c r="H507" s="266"/>
      <c r="I507" s="420"/>
    </row>
    <row r="508" spans="1:9" ht="12.75">
      <c r="A508" s="3"/>
      <c r="B508" s="4"/>
      <c r="E508" s="265"/>
      <c r="F508" s="288"/>
      <c r="G508" s="287"/>
      <c r="H508" s="266"/>
      <c r="I508" s="420"/>
    </row>
    <row r="509" spans="1:9" ht="12.75">
      <c r="A509" s="3"/>
      <c r="B509" s="4"/>
      <c r="E509" s="265"/>
      <c r="F509" s="288"/>
      <c r="G509" s="287"/>
      <c r="H509" s="266"/>
      <c r="I509" s="420"/>
    </row>
    <row r="510" spans="1:9" ht="12.75">
      <c r="A510" s="3"/>
      <c r="B510" s="4"/>
      <c r="E510" s="265"/>
      <c r="F510" s="288"/>
      <c r="G510" s="287"/>
      <c r="H510" s="266"/>
      <c r="I510" s="420"/>
    </row>
    <row r="511" spans="1:9" ht="12.75">
      <c r="A511" s="3"/>
      <c r="B511" s="4"/>
      <c r="E511" s="265"/>
      <c r="F511" s="288"/>
      <c r="G511" s="287"/>
      <c r="H511" s="266"/>
      <c r="I511" s="420"/>
    </row>
    <row r="512" spans="1:9" ht="12.75">
      <c r="A512" s="3"/>
      <c r="B512" s="4"/>
      <c r="E512" s="265"/>
      <c r="F512" s="288"/>
      <c r="G512" s="287"/>
      <c r="H512" s="266"/>
      <c r="I512" s="420"/>
    </row>
    <row r="513" spans="1:9" ht="12.75">
      <c r="A513" s="3"/>
      <c r="B513" s="4"/>
      <c r="E513" s="265"/>
      <c r="F513" s="288"/>
      <c r="G513" s="287"/>
      <c r="H513" s="266"/>
      <c r="I513" s="420"/>
    </row>
    <row r="514" spans="1:9" ht="12.75">
      <c r="A514" s="3"/>
      <c r="B514" s="4"/>
      <c r="E514" s="265"/>
      <c r="F514" s="288"/>
      <c r="G514" s="287"/>
      <c r="H514" s="266"/>
      <c r="I514" s="420"/>
    </row>
    <row r="515" spans="1:9" ht="12.75">
      <c r="A515" s="3"/>
      <c r="B515" s="4"/>
      <c r="E515" s="265"/>
      <c r="F515" s="288"/>
      <c r="G515" s="287"/>
      <c r="H515" s="266"/>
      <c r="I515" s="420"/>
    </row>
    <row r="516" spans="1:9" ht="12.75">
      <c r="A516" s="3"/>
      <c r="B516" s="4"/>
      <c r="E516" s="265"/>
      <c r="F516" s="288"/>
      <c r="G516" s="287"/>
      <c r="H516" s="266"/>
      <c r="I516" s="420"/>
    </row>
    <row r="517" spans="1:9" ht="12.75">
      <c r="A517" s="3"/>
      <c r="B517" s="4"/>
      <c r="E517" s="265"/>
      <c r="F517" s="288"/>
      <c r="G517" s="287"/>
      <c r="H517" s="266"/>
      <c r="I517" s="420"/>
    </row>
    <row r="518" spans="1:9" ht="12.75">
      <c r="A518" s="3"/>
      <c r="B518" s="4"/>
      <c r="E518" s="265"/>
      <c r="F518" s="288"/>
      <c r="G518" s="287"/>
      <c r="H518" s="266"/>
      <c r="I518" s="420"/>
    </row>
    <row r="519" spans="1:9" ht="12.75">
      <c r="A519" s="3"/>
      <c r="B519" s="4"/>
      <c r="E519" s="265"/>
      <c r="F519" s="288"/>
      <c r="G519" s="287"/>
      <c r="H519" s="266"/>
      <c r="I519" s="420"/>
    </row>
    <row r="520" spans="1:9" ht="12.75">
      <c r="A520" s="3"/>
      <c r="B520" s="4"/>
      <c r="E520" s="265"/>
      <c r="F520" s="288"/>
      <c r="G520" s="287"/>
      <c r="H520" s="266"/>
      <c r="I520" s="420"/>
    </row>
    <row r="521" spans="1:9" ht="12.75">
      <c r="A521" s="3"/>
      <c r="B521" s="4"/>
      <c r="E521" s="265"/>
      <c r="F521" s="288"/>
      <c r="G521" s="287"/>
      <c r="H521" s="266"/>
      <c r="I521" s="420"/>
    </row>
    <row r="522" spans="1:9" ht="12.75">
      <c r="A522" s="3"/>
      <c r="B522" s="4"/>
      <c r="E522" s="265"/>
      <c r="F522" s="288"/>
      <c r="G522" s="287"/>
      <c r="H522" s="266"/>
      <c r="I522" s="420"/>
    </row>
    <row r="523" spans="1:9" ht="12.75">
      <c r="A523" s="3"/>
      <c r="B523" s="4"/>
      <c r="E523" s="265"/>
      <c r="F523" s="288"/>
      <c r="G523" s="287"/>
      <c r="H523" s="266"/>
      <c r="I523" s="420"/>
    </row>
    <row r="524" spans="1:9" ht="12.75">
      <c r="A524" s="3"/>
      <c r="B524" s="4"/>
      <c r="E524" s="265"/>
      <c r="F524" s="288"/>
      <c r="G524" s="287"/>
      <c r="H524" s="266"/>
      <c r="I524" s="420"/>
    </row>
    <row r="525" spans="1:9" ht="12.75">
      <c r="A525" s="3"/>
      <c r="B525" s="4"/>
      <c r="E525" s="265"/>
      <c r="F525" s="288"/>
      <c r="G525" s="287"/>
      <c r="H525" s="266"/>
      <c r="I525" s="420"/>
    </row>
    <row r="526" spans="1:9" ht="12.75">
      <c r="A526" s="3"/>
      <c r="B526" s="4"/>
      <c r="E526" s="265"/>
      <c r="F526" s="288"/>
      <c r="G526" s="287"/>
      <c r="H526" s="266"/>
      <c r="I526" s="420"/>
    </row>
    <row r="527" spans="1:9" ht="12.75">
      <c r="A527" s="3"/>
      <c r="B527" s="4"/>
      <c r="E527" s="265"/>
      <c r="F527" s="288"/>
      <c r="G527" s="287"/>
      <c r="H527" s="266"/>
      <c r="I527" s="420"/>
    </row>
    <row r="528" spans="1:9" ht="12.75">
      <c r="A528" s="3"/>
      <c r="B528" s="4"/>
      <c r="E528" s="265"/>
      <c r="F528" s="288"/>
      <c r="G528" s="287"/>
      <c r="H528" s="266"/>
      <c r="I528" s="420"/>
    </row>
    <row r="529" spans="1:9" ht="12.75">
      <c r="A529" s="3"/>
      <c r="B529" s="4"/>
      <c r="E529" s="265"/>
      <c r="F529" s="288"/>
      <c r="G529" s="287"/>
      <c r="H529" s="266"/>
      <c r="I529" s="420"/>
    </row>
    <row r="530" spans="1:9" ht="12.75">
      <c r="A530" s="3"/>
      <c r="B530" s="4"/>
      <c r="E530" s="265"/>
      <c r="F530" s="288"/>
      <c r="G530" s="287"/>
      <c r="H530" s="266"/>
      <c r="I530" s="420"/>
    </row>
    <row r="531" spans="1:9" ht="12.75">
      <c r="A531" s="3"/>
      <c r="B531" s="4"/>
      <c r="E531" s="265"/>
      <c r="F531" s="288"/>
      <c r="G531" s="287"/>
      <c r="H531" s="266"/>
      <c r="I531" s="420"/>
    </row>
    <row r="532" spans="1:9" ht="12.75">
      <c r="A532" s="3"/>
      <c r="B532" s="4"/>
      <c r="E532" s="265"/>
      <c r="F532" s="288"/>
      <c r="G532" s="287"/>
      <c r="H532" s="266"/>
      <c r="I532" s="420"/>
    </row>
    <row r="533" spans="1:9" ht="12.75">
      <c r="A533" s="3"/>
      <c r="B533" s="4"/>
      <c r="E533" s="265"/>
      <c r="F533" s="288"/>
      <c r="G533" s="287"/>
      <c r="H533" s="266"/>
      <c r="I533" s="420"/>
    </row>
    <row r="534" spans="1:9" ht="12.75">
      <c r="A534" s="3"/>
      <c r="B534" s="4"/>
      <c r="E534" s="265"/>
      <c r="F534" s="288"/>
      <c r="G534" s="287"/>
      <c r="H534" s="266"/>
      <c r="I534" s="420"/>
    </row>
    <row r="535" spans="1:9" ht="12.75">
      <c r="A535" s="3"/>
      <c r="B535" s="4"/>
      <c r="E535" s="265"/>
      <c r="F535" s="288"/>
      <c r="G535" s="287"/>
      <c r="H535" s="266"/>
      <c r="I535" s="420"/>
    </row>
    <row r="536" spans="1:9" ht="12.75">
      <c r="A536" s="3"/>
      <c r="B536" s="4"/>
      <c r="E536" s="265"/>
      <c r="F536" s="288"/>
      <c r="G536" s="287"/>
      <c r="H536" s="266"/>
      <c r="I536" s="420"/>
    </row>
    <row r="537" spans="1:9" ht="12.75">
      <c r="A537" s="3"/>
      <c r="B537" s="4"/>
      <c r="E537" s="265"/>
      <c r="F537" s="288"/>
      <c r="G537" s="287"/>
      <c r="H537" s="266"/>
      <c r="I537" s="420"/>
    </row>
    <row r="538" spans="1:9" ht="12.75">
      <c r="A538" s="3"/>
      <c r="B538" s="4"/>
      <c r="E538" s="265"/>
      <c r="F538" s="288"/>
      <c r="G538" s="287"/>
      <c r="H538" s="266"/>
      <c r="I538" s="420"/>
    </row>
    <row r="539" spans="1:9" ht="12.75">
      <c r="A539" s="3"/>
      <c r="B539" s="4"/>
      <c r="E539" s="265"/>
      <c r="F539" s="288"/>
      <c r="G539" s="287"/>
      <c r="H539" s="266"/>
      <c r="I539" s="420"/>
    </row>
    <row r="540" spans="1:9" ht="12.75">
      <c r="A540" s="3"/>
      <c r="B540" s="4"/>
      <c r="E540" s="265"/>
      <c r="F540" s="288"/>
      <c r="G540" s="287"/>
      <c r="H540" s="266"/>
      <c r="I540" s="420"/>
    </row>
    <row r="541" spans="1:9" ht="12.75">
      <c r="A541" s="3"/>
      <c r="B541" s="4"/>
      <c r="E541" s="265"/>
      <c r="F541" s="288"/>
      <c r="G541" s="287"/>
      <c r="H541" s="266"/>
      <c r="I541" s="420"/>
    </row>
    <row r="542" spans="1:9" ht="12.75">
      <c r="A542" s="3"/>
      <c r="B542" s="4"/>
      <c r="E542" s="265"/>
      <c r="F542" s="288"/>
      <c r="G542" s="287"/>
      <c r="H542" s="266"/>
      <c r="I542" s="420"/>
    </row>
    <row r="543" spans="1:9" ht="12.75">
      <c r="A543" s="3"/>
      <c r="B543" s="4"/>
      <c r="E543" s="265"/>
      <c r="F543" s="288"/>
      <c r="G543" s="287"/>
      <c r="H543" s="266"/>
      <c r="I543" s="420"/>
    </row>
    <row r="544" spans="1:9" ht="12.75">
      <c r="A544" s="3"/>
      <c r="B544" s="4"/>
      <c r="E544" s="265"/>
      <c r="F544" s="288"/>
      <c r="G544" s="287"/>
      <c r="H544" s="266"/>
      <c r="I544" s="420"/>
    </row>
    <row r="545" spans="1:9" ht="12.75">
      <c r="A545" s="3"/>
      <c r="B545" s="4"/>
      <c r="E545" s="265"/>
      <c r="F545" s="288"/>
      <c r="G545" s="287"/>
      <c r="H545" s="266"/>
      <c r="I545" s="420"/>
    </row>
    <row r="546" spans="1:9" ht="12.75">
      <c r="A546" s="3"/>
      <c r="B546" s="4"/>
      <c r="E546" s="265"/>
      <c r="F546" s="288"/>
      <c r="G546" s="287"/>
      <c r="H546" s="266"/>
      <c r="I546" s="420"/>
    </row>
    <row r="547" spans="1:9" ht="12.75">
      <c r="A547" s="3"/>
      <c r="B547" s="4"/>
      <c r="E547" s="265"/>
      <c r="F547" s="288"/>
      <c r="G547" s="287"/>
      <c r="H547" s="266"/>
      <c r="I547" s="420"/>
    </row>
    <row r="548" spans="1:9" ht="12.75">
      <c r="A548" s="3"/>
      <c r="B548" s="4"/>
      <c r="E548" s="265"/>
      <c r="F548" s="288"/>
      <c r="G548" s="287"/>
      <c r="H548" s="266"/>
      <c r="I548" s="420"/>
    </row>
    <row r="549" spans="1:9" ht="12.75">
      <c r="A549" s="3"/>
      <c r="B549" s="4"/>
      <c r="E549" s="265"/>
      <c r="F549" s="288"/>
      <c r="G549" s="287"/>
      <c r="H549" s="266"/>
      <c r="I549" s="420"/>
    </row>
    <row r="550" spans="1:9" ht="12.75">
      <c r="A550" s="3"/>
      <c r="B550" s="4"/>
      <c r="E550" s="265"/>
      <c r="F550" s="288"/>
      <c r="G550" s="287"/>
      <c r="H550" s="266"/>
      <c r="I550" s="420"/>
    </row>
    <row r="551" spans="1:9" ht="12.75">
      <c r="A551" s="3"/>
      <c r="B551" s="4"/>
      <c r="E551" s="265"/>
      <c r="F551" s="288"/>
      <c r="G551" s="287"/>
      <c r="H551" s="266"/>
      <c r="I551" s="420"/>
    </row>
    <row r="552" spans="1:9" ht="12.75">
      <c r="A552" s="3"/>
      <c r="B552" s="4"/>
      <c r="E552" s="265"/>
      <c r="F552" s="288"/>
      <c r="G552" s="287"/>
      <c r="H552" s="266"/>
      <c r="I552" s="420"/>
    </row>
    <row r="553" spans="1:9" ht="12.75">
      <c r="A553" s="3"/>
      <c r="B553" s="4"/>
      <c r="E553" s="265"/>
      <c r="F553" s="288"/>
      <c r="G553" s="287"/>
      <c r="H553" s="266"/>
      <c r="I553" s="420"/>
    </row>
    <row r="554" spans="1:9" ht="12.75">
      <c r="A554" s="3"/>
      <c r="B554" s="4"/>
      <c r="E554" s="265"/>
      <c r="F554" s="288"/>
      <c r="G554" s="287"/>
      <c r="H554" s="266"/>
      <c r="I554" s="420"/>
    </row>
    <row r="555" spans="1:9" ht="12.75">
      <c r="A555" s="3"/>
      <c r="B555" s="4"/>
      <c r="E555" s="265"/>
      <c r="F555" s="288"/>
      <c r="G555" s="287"/>
      <c r="H555" s="266"/>
      <c r="I555" s="420"/>
    </row>
    <row r="556" spans="1:9" ht="12.75">
      <c r="A556" s="3"/>
      <c r="B556" s="4"/>
      <c r="E556" s="265"/>
      <c r="F556" s="288"/>
      <c r="G556" s="287"/>
      <c r="H556" s="266"/>
      <c r="I556" s="420"/>
    </row>
    <row r="557" spans="1:9" ht="12.75">
      <c r="A557" s="3"/>
      <c r="B557" s="4"/>
      <c r="E557" s="265"/>
      <c r="F557" s="288"/>
      <c r="G557" s="287"/>
      <c r="H557" s="266"/>
      <c r="I557" s="420"/>
    </row>
    <row r="558" spans="1:9" ht="12.75">
      <c r="A558" s="3"/>
      <c r="B558" s="4"/>
      <c r="E558" s="265"/>
      <c r="F558" s="288"/>
      <c r="G558" s="287"/>
      <c r="H558" s="266"/>
      <c r="I558" s="420"/>
    </row>
    <row r="559" spans="1:9" ht="12.75">
      <c r="A559" s="3"/>
      <c r="B559" s="4"/>
      <c r="E559" s="265"/>
      <c r="F559" s="288"/>
      <c r="G559" s="287"/>
      <c r="H559" s="266"/>
      <c r="I559" s="420"/>
    </row>
    <row r="560" spans="1:9" ht="12.75">
      <c r="A560" s="3"/>
      <c r="B560" s="4"/>
      <c r="E560" s="265"/>
      <c r="F560" s="288"/>
      <c r="G560" s="287"/>
      <c r="H560" s="266"/>
      <c r="I560" s="420"/>
    </row>
    <row r="561" spans="1:9" ht="12.75">
      <c r="A561" s="3"/>
      <c r="B561" s="4"/>
      <c r="E561" s="265"/>
      <c r="F561" s="288"/>
      <c r="G561" s="287"/>
      <c r="H561" s="266"/>
      <c r="I561" s="420"/>
    </row>
    <row r="562" spans="1:9" ht="12.75">
      <c r="A562" s="3"/>
      <c r="B562" s="4"/>
      <c r="E562" s="265"/>
      <c r="F562" s="288"/>
      <c r="G562" s="287"/>
      <c r="H562" s="266"/>
      <c r="I562" s="420"/>
    </row>
    <row r="563" spans="1:9" ht="12.75">
      <c r="A563" s="3"/>
      <c r="B563" s="4"/>
      <c r="E563" s="265"/>
      <c r="F563" s="288"/>
      <c r="G563" s="287"/>
      <c r="H563" s="266"/>
      <c r="I563" s="420"/>
    </row>
    <row r="564" spans="1:9" ht="12.75">
      <c r="A564" s="3"/>
      <c r="B564" s="4"/>
      <c r="E564" s="265"/>
      <c r="F564" s="288"/>
      <c r="G564" s="287"/>
      <c r="H564" s="266"/>
      <c r="I564" s="420"/>
    </row>
    <row r="565" spans="1:9" ht="12.75">
      <c r="A565" s="3"/>
      <c r="B565" s="4"/>
      <c r="E565" s="265"/>
      <c r="F565" s="288"/>
      <c r="G565" s="287"/>
      <c r="H565" s="266"/>
      <c r="I565" s="420"/>
    </row>
    <row r="566" spans="1:9" ht="12.75">
      <c r="A566" s="3"/>
      <c r="B566" s="4"/>
      <c r="E566" s="265"/>
      <c r="F566" s="288"/>
      <c r="G566" s="287"/>
      <c r="H566" s="266"/>
      <c r="I566" s="420"/>
    </row>
    <row r="567" spans="1:9" ht="12.75">
      <c r="A567" s="3"/>
      <c r="B567" s="4"/>
      <c r="E567" s="265"/>
      <c r="F567" s="288"/>
      <c r="G567" s="287"/>
      <c r="H567" s="266"/>
      <c r="I567" s="420"/>
    </row>
    <row r="568" spans="1:9" ht="12.75">
      <c r="A568" s="3"/>
      <c r="B568" s="4"/>
      <c r="E568" s="265"/>
      <c r="F568" s="288"/>
      <c r="G568" s="287"/>
      <c r="H568" s="266"/>
      <c r="I568" s="420"/>
    </row>
    <row r="569" spans="1:9" ht="12.75">
      <c r="A569" s="3"/>
      <c r="B569" s="4"/>
      <c r="E569" s="265"/>
      <c r="F569" s="288"/>
      <c r="G569" s="287"/>
      <c r="H569" s="266"/>
      <c r="I569" s="420"/>
    </row>
    <row r="570" spans="1:9" ht="12.75">
      <c r="A570" s="3"/>
      <c r="B570" s="4"/>
      <c r="E570" s="265"/>
      <c r="F570" s="288"/>
      <c r="G570" s="287"/>
      <c r="H570" s="266"/>
      <c r="I570" s="420"/>
    </row>
    <row r="571" spans="1:9" ht="12.75">
      <c r="A571" s="3"/>
      <c r="B571" s="4"/>
      <c r="E571" s="265"/>
      <c r="F571" s="288"/>
      <c r="G571" s="287"/>
      <c r="H571" s="266"/>
      <c r="I571" s="420"/>
    </row>
    <row r="572" spans="1:9" ht="12.75">
      <c r="A572" s="3"/>
      <c r="B572" s="4"/>
      <c r="E572" s="265"/>
      <c r="F572" s="288"/>
      <c r="G572" s="287"/>
      <c r="H572" s="266"/>
      <c r="I572" s="420"/>
    </row>
    <row r="573" spans="1:9" ht="12.75">
      <c r="A573" s="3"/>
      <c r="B573" s="4"/>
      <c r="E573" s="265"/>
      <c r="F573" s="288"/>
      <c r="G573" s="287"/>
      <c r="H573" s="266"/>
      <c r="I573" s="420"/>
    </row>
    <row r="574" spans="1:9" ht="12.75">
      <c r="A574" s="3"/>
      <c r="B574" s="4"/>
      <c r="E574" s="265"/>
      <c r="F574" s="288"/>
      <c r="G574" s="287"/>
      <c r="H574" s="266"/>
      <c r="I574" s="420"/>
    </row>
    <row r="575" spans="1:9" ht="12.75">
      <c r="A575" s="3"/>
      <c r="B575" s="4"/>
      <c r="E575" s="265"/>
      <c r="F575" s="288"/>
      <c r="G575" s="287"/>
      <c r="H575" s="266"/>
      <c r="I575" s="420"/>
    </row>
    <row r="576" spans="1:9" ht="12.75">
      <c r="A576" s="3"/>
      <c r="B576" s="4"/>
      <c r="E576" s="265"/>
      <c r="F576" s="288"/>
      <c r="G576" s="287"/>
      <c r="H576" s="266"/>
      <c r="I576" s="420"/>
    </row>
    <row r="577" spans="1:9" ht="12.75">
      <c r="A577" s="3"/>
      <c r="B577" s="4"/>
      <c r="E577" s="265"/>
      <c r="F577" s="288"/>
      <c r="G577" s="287"/>
      <c r="H577" s="266"/>
      <c r="I577" s="420"/>
    </row>
    <row r="578" spans="1:9" ht="12.75">
      <c r="A578" s="3"/>
      <c r="B578" s="4"/>
      <c r="E578" s="265"/>
      <c r="F578" s="288"/>
      <c r="G578" s="287"/>
      <c r="H578" s="266"/>
      <c r="I578" s="420"/>
    </row>
    <row r="579" spans="1:9" ht="12.75">
      <c r="A579" s="3"/>
      <c r="B579" s="4"/>
      <c r="E579" s="265"/>
      <c r="F579" s="288"/>
      <c r="G579" s="287"/>
      <c r="H579" s="266"/>
      <c r="I579" s="420"/>
    </row>
    <row r="580" spans="1:9" ht="12.75">
      <c r="A580" s="3"/>
      <c r="B580" s="4"/>
      <c r="E580" s="265"/>
      <c r="F580" s="288"/>
      <c r="G580" s="287"/>
      <c r="H580" s="266"/>
      <c r="I580" s="420"/>
    </row>
    <row r="581" spans="1:9" ht="12.75">
      <c r="A581" s="3"/>
      <c r="B581" s="4"/>
      <c r="E581" s="265"/>
      <c r="F581" s="288"/>
      <c r="G581" s="287"/>
      <c r="H581" s="266"/>
      <c r="I581" s="420"/>
    </row>
    <row r="582" spans="1:9" ht="12.75">
      <c r="A582" s="3"/>
      <c r="B582" s="4"/>
      <c r="E582" s="265"/>
      <c r="F582" s="288"/>
      <c r="G582" s="287"/>
      <c r="H582" s="266"/>
      <c r="I582" s="420"/>
    </row>
    <row r="583" spans="1:9" ht="12.75">
      <c r="A583" s="3"/>
      <c r="B583" s="4"/>
      <c r="E583" s="265"/>
      <c r="F583" s="288"/>
      <c r="G583" s="287"/>
      <c r="H583" s="266"/>
      <c r="I583" s="420"/>
    </row>
    <row r="584" spans="1:9" ht="12.75">
      <c r="A584" s="3"/>
      <c r="B584" s="4"/>
      <c r="E584" s="265"/>
      <c r="F584" s="288"/>
      <c r="G584" s="287"/>
      <c r="H584" s="266"/>
      <c r="I584" s="420"/>
    </row>
    <row r="585" spans="1:9" ht="12.75">
      <c r="A585" s="3"/>
      <c r="B585" s="4"/>
      <c r="E585" s="265"/>
      <c r="F585" s="288"/>
      <c r="G585" s="287"/>
      <c r="H585" s="266"/>
      <c r="I585" s="420"/>
    </row>
    <row r="586" spans="1:9" ht="12.75">
      <c r="A586" s="3"/>
      <c r="B586" s="4"/>
      <c r="E586" s="265"/>
      <c r="F586" s="288"/>
      <c r="G586" s="287"/>
      <c r="H586" s="266"/>
      <c r="I586" s="420"/>
    </row>
    <row r="587" spans="1:9" ht="12.75">
      <c r="A587" s="3"/>
      <c r="B587" s="4"/>
      <c r="E587" s="265"/>
      <c r="F587" s="288"/>
      <c r="G587" s="287"/>
      <c r="H587" s="266"/>
      <c r="I587" s="420"/>
    </row>
    <row r="588" spans="1:9" ht="12.75">
      <c r="A588" s="3"/>
      <c r="B588" s="4"/>
      <c r="E588" s="265"/>
      <c r="F588" s="288"/>
      <c r="G588" s="287"/>
      <c r="H588" s="266"/>
      <c r="I588" s="420"/>
    </row>
    <row r="589" spans="1:9" ht="12.75">
      <c r="A589" s="3"/>
      <c r="B589" s="4"/>
      <c r="E589" s="265"/>
      <c r="F589" s="288"/>
      <c r="G589" s="287"/>
      <c r="H589" s="266"/>
      <c r="I589" s="420"/>
    </row>
    <row r="590" spans="1:9" ht="12.75">
      <c r="A590" s="3"/>
      <c r="B590" s="4"/>
      <c r="E590" s="265"/>
      <c r="F590" s="288"/>
      <c r="G590" s="287"/>
      <c r="H590" s="266"/>
      <c r="I590" s="420"/>
    </row>
    <row r="591" spans="1:9" ht="12.75">
      <c r="A591" s="3"/>
      <c r="B591" s="4"/>
      <c r="E591" s="265"/>
      <c r="F591" s="288"/>
      <c r="G591" s="287"/>
      <c r="H591" s="266"/>
      <c r="I591" s="420"/>
    </row>
    <row r="592" spans="1:9" ht="12.75">
      <c r="A592" s="3"/>
      <c r="B592" s="4"/>
      <c r="E592" s="265"/>
      <c r="F592" s="288"/>
      <c r="G592" s="287"/>
      <c r="H592" s="266"/>
      <c r="I592" s="420"/>
    </row>
    <row r="593" spans="1:9" ht="12.75">
      <c r="A593" s="3"/>
      <c r="B593" s="4"/>
      <c r="E593" s="265"/>
      <c r="F593" s="288"/>
      <c r="G593" s="287"/>
      <c r="H593" s="266"/>
      <c r="I593" s="420"/>
    </row>
    <row r="594" spans="1:9" ht="12.75">
      <c r="A594" s="3"/>
      <c r="B594" s="4"/>
      <c r="E594" s="265"/>
      <c r="F594" s="288"/>
      <c r="G594" s="287"/>
      <c r="H594" s="266"/>
      <c r="I594" s="420"/>
    </row>
    <row r="595" spans="1:9" ht="12.75">
      <c r="A595" s="3"/>
      <c r="B595" s="4"/>
      <c r="E595" s="265"/>
      <c r="F595" s="288"/>
      <c r="G595" s="287"/>
      <c r="H595" s="266"/>
      <c r="I595" s="420"/>
    </row>
    <row r="596" spans="1:9" ht="12.75">
      <c r="A596" s="3"/>
      <c r="B596" s="4"/>
      <c r="E596" s="265"/>
      <c r="F596" s="288"/>
      <c r="G596" s="287"/>
      <c r="H596" s="266"/>
      <c r="I596" s="420"/>
    </row>
    <row r="597" spans="1:9" ht="12.75">
      <c r="A597" s="3"/>
      <c r="B597" s="4"/>
      <c r="E597" s="265"/>
      <c r="F597" s="288"/>
      <c r="G597" s="287"/>
      <c r="H597" s="266"/>
      <c r="I597" s="420"/>
    </row>
    <row r="598" spans="1:9" ht="12.75">
      <c r="A598" s="3"/>
      <c r="B598" s="4"/>
      <c r="E598" s="265"/>
      <c r="F598" s="288"/>
      <c r="G598" s="287"/>
      <c r="H598" s="266"/>
      <c r="I598" s="420"/>
    </row>
    <row r="599" spans="1:9" ht="12.75">
      <c r="A599" s="3"/>
      <c r="B599" s="4"/>
      <c r="E599" s="265"/>
      <c r="F599" s="288"/>
      <c r="G599" s="287"/>
      <c r="H599" s="266"/>
      <c r="I599" s="420"/>
    </row>
    <row r="600" spans="1:9" ht="12.75">
      <c r="A600" s="3"/>
      <c r="B600" s="4"/>
      <c r="E600" s="265"/>
      <c r="F600" s="288"/>
      <c r="G600" s="287"/>
      <c r="H600" s="266"/>
      <c r="I600" s="420"/>
    </row>
    <row r="601" spans="1:9" ht="12.75">
      <c r="A601" s="3"/>
      <c r="B601" s="4"/>
      <c r="E601" s="265"/>
      <c r="F601" s="288"/>
      <c r="G601" s="287"/>
      <c r="H601" s="266"/>
      <c r="I601" s="420"/>
    </row>
    <row r="602" spans="1:9" ht="12.75">
      <c r="A602" s="3"/>
      <c r="B602" s="4"/>
      <c r="E602" s="265"/>
      <c r="F602" s="288"/>
      <c r="G602" s="287"/>
      <c r="H602" s="266"/>
      <c r="I602" s="420"/>
    </row>
    <row r="603" spans="1:9" ht="12.75">
      <c r="A603" s="3"/>
      <c r="B603" s="4"/>
      <c r="E603" s="265"/>
      <c r="F603" s="288"/>
      <c r="G603" s="287"/>
      <c r="H603" s="266"/>
      <c r="I603" s="420"/>
    </row>
    <row r="604" spans="1:9" ht="12.75">
      <c r="A604" s="3"/>
      <c r="B604" s="4"/>
      <c r="E604" s="265"/>
      <c r="F604" s="288"/>
      <c r="G604" s="287"/>
      <c r="H604" s="266"/>
      <c r="I604" s="420"/>
    </row>
    <row r="605" spans="1:9" ht="12.75">
      <c r="A605" s="3"/>
      <c r="B605" s="4"/>
      <c r="E605" s="265"/>
      <c r="F605" s="288"/>
      <c r="G605" s="287"/>
      <c r="H605" s="266"/>
      <c r="I605" s="420"/>
    </row>
    <row r="606" spans="1:9" ht="12.75">
      <c r="A606" s="3"/>
      <c r="B606" s="4"/>
      <c r="E606" s="265"/>
      <c r="F606" s="288"/>
      <c r="G606" s="287"/>
      <c r="H606" s="266"/>
      <c r="I606" s="420"/>
    </row>
    <row r="607" spans="1:9" ht="12.75">
      <c r="A607" s="3"/>
      <c r="B607" s="4"/>
      <c r="E607" s="265"/>
      <c r="F607" s="288"/>
      <c r="G607" s="287"/>
      <c r="H607" s="266"/>
      <c r="I607" s="420"/>
    </row>
    <row r="608" spans="1:9" ht="12.75">
      <c r="A608" s="3"/>
      <c r="B608" s="4"/>
      <c r="E608" s="265"/>
      <c r="F608" s="288"/>
      <c r="G608" s="287"/>
      <c r="H608" s="266"/>
      <c r="I608" s="420"/>
    </row>
    <row r="609" spans="1:9" ht="12.75">
      <c r="A609" s="3"/>
      <c r="B609" s="4"/>
      <c r="E609" s="265"/>
      <c r="F609" s="288"/>
      <c r="G609" s="287"/>
      <c r="H609" s="266"/>
      <c r="I609" s="420"/>
    </row>
    <row r="610" spans="1:9" ht="12.75">
      <c r="A610" s="3"/>
      <c r="B610" s="4"/>
      <c r="E610" s="265"/>
      <c r="F610" s="288"/>
      <c r="G610" s="287"/>
      <c r="H610" s="266"/>
      <c r="I610" s="420"/>
    </row>
    <row r="611" spans="1:9" ht="12.75">
      <c r="A611" s="3"/>
      <c r="B611" s="4"/>
      <c r="E611" s="265"/>
      <c r="F611" s="288"/>
      <c r="G611" s="287"/>
      <c r="H611" s="266"/>
      <c r="I611" s="420"/>
    </row>
    <row r="612" spans="1:9" ht="12.75">
      <c r="A612" s="3"/>
      <c r="B612" s="4"/>
      <c r="E612" s="265"/>
      <c r="F612" s="288"/>
      <c r="G612" s="287"/>
      <c r="H612" s="266"/>
      <c r="I612" s="420"/>
    </row>
    <row r="613" spans="1:9" ht="12.75">
      <c r="A613" s="3"/>
      <c r="B613" s="4"/>
      <c r="E613" s="265"/>
      <c r="F613" s="288"/>
      <c r="G613" s="287"/>
      <c r="H613" s="266"/>
      <c r="I613" s="420"/>
    </row>
    <row r="614" spans="1:9" ht="12.75">
      <c r="A614" s="3"/>
      <c r="B614" s="4"/>
      <c r="E614" s="265"/>
      <c r="F614" s="288"/>
      <c r="G614" s="287"/>
      <c r="H614" s="266"/>
      <c r="I614" s="420"/>
    </row>
    <row r="615" spans="1:9" ht="12.75">
      <c r="A615" s="3"/>
      <c r="B615" s="4"/>
      <c r="E615" s="265"/>
      <c r="F615" s="288"/>
      <c r="G615" s="287"/>
      <c r="H615" s="266"/>
      <c r="I615" s="420"/>
    </row>
    <row r="616" spans="1:9" ht="12.75">
      <c r="A616" s="3"/>
      <c r="B616" s="4"/>
      <c r="E616" s="265"/>
      <c r="F616" s="288"/>
      <c r="G616" s="287"/>
      <c r="H616" s="266"/>
      <c r="I616" s="420"/>
    </row>
    <row r="617" spans="1:9" ht="12.75">
      <c r="A617" s="3"/>
      <c r="B617" s="4"/>
      <c r="E617" s="265"/>
      <c r="F617" s="288"/>
      <c r="G617" s="287"/>
      <c r="H617" s="266"/>
      <c r="I617" s="420"/>
    </row>
    <row r="618" spans="1:9" ht="12.75">
      <c r="A618" s="3"/>
      <c r="B618" s="4"/>
      <c r="E618" s="265"/>
      <c r="F618" s="288"/>
      <c r="G618" s="287"/>
      <c r="H618" s="266"/>
      <c r="I618" s="420"/>
    </row>
    <row r="619" spans="1:9" ht="12.75">
      <c r="A619" s="3"/>
      <c r="B619" s="4"/>
      <c r="E619" s="265"/>
      <c r="F619" s="288"/>
      <c r="G619" s="287"/>
      <c r="H619" s="266"/>
      <c r="I619" s="420"/>
    </row>
    <row r="620" spans="1:9" ht="12.75">
      <c r="A620" s="3"/>
      <c r="B620" s="4"/>
      <c r="E620" s="265"/>
      <c r="F620" s="288"/>
      <c r="G620" s="287"/>
      <c r="H620" s="266"/>
      <c r="I620" s="420"/>
    </row>
    <row r="621" spans="1:9" ht="12.75">
      <c r="A621" s="3"/>
      <c r="B621" s="4"/>
      <c r="E621" s="265"/>
      <c r="F621" s="288"/>
      <c r="G621" s="287"/>
      <c r="H621" s="266"/>
      <c r="I621" s="420"/>
    </row>
    <row r="622" spans="1:9" ht="12.75">
      <c r="A622" s="3"/>
      <c r="B622" s="4"/>
      <c r="E622" s="265"/>
      <c r="F622" s="288"/>
      <c r="G622" s="287"/>
      <c r="H622" s="266"/>
      <c r="I622" s="420"/>
    </row>
    <row r="623" spans="1:9" ht="12.75">
      <c r="A623" s="3"/>
      <c r="B623" s="4"/>
      <c r="E623" s="265"/>
      <c r="F623" s="288"/>
      <c r="G623" s="287"/>
      <c r="H623" s="266"/>
      <c r="I623" s="420"/>
    </row>
    <row r="624" spans="1:9" ht="12.75">
      <c r="A624" s="3"/>
      <c r="B624" s="4"/>
      <c r="E624" s="265"/>
      <c r="F624" s="288"/>
      <c r="G624" s="287"/>
      <c r="H624" s="266"/>
      <c r="I624" s="420"/>
    </row>
    <row r="625" spans="1:9" ht="12.75">
      <c r="A625" s="3"/>
      <c r="B625" s="4"/>
      <c r="E625" s="265"/>
      <c r="F625" s="288"/>
      <c r="G625" s="287"/>
      <c r="H625" s="266"/>
      <c r="I625" s="420"/>
    </row>
    <row r="626" spans="1:9" ht="12.75">
      <c r="A626" s="3"/>
      <c r="B626" s="4"/>
      <c r="E626" s="265"/>
      <c r="F626" s="288"/>
      <c r="G626" s="287"/>
      <c r="H626" s="266"/>
      <c r="I626" s="420"/>
    </row>
    <row r="627" spans="1:9" ht="12.75">
      <c r="A627" s="3"/>
      <c r="B627" s="4"/>
      <c r="E627" s="265"/>
      <c r="F627" s="288"/>
      <c r="G627" s="287"/>
      <c r="H627" s="266"/>
      <c r="I627" s="420"/>
    </row>
    <row r="628" spans="1:9" ht="12.75">
      <c r="A628" s="3"/>
      <c r="B628" s="4"/>
      <c r="E628" s="265"/>
      <c r="F628" s="288"/>
      <c r="G628" s="287"/>
      <c r="H628" s="266"/>
      <c r="I628" s="420"/>
    </row>
    <row r="629" spans="1:9" ht="12.75">
      <c r="A629" s="3"/>
      <c r="B629" s="4"/>
      <c r="E629" s="265"/>
      <c r="F629" s="288"/>
      <c r="G629" s="287"/>
      <c r="H629" s="266"/>
      <c r="I629" s="420"/>
    </row>
    <row r="630" spans="1:9" ht="12.75">
      <c r="A630" s="3"/>
      <c r="B630" s="4"/>
      <c r="E630" s="265"/>
      <c r="F630" s="288"/>
      <c r="G630" s="287"/>
      <c r="H630" s="266"/>
      <c r="I630" s="420"/>
    </row>
    <row r="631" spans="1:9" ht="12.75">
      <c r="A631" s="3"/>
      <c r="B631" s="4"/>
      <c r="E631" s="265"/>
      <c r="F631" s="288"/>
      <c r="G631" s="287"/>
      <c r="H631" s="266"/>
      <c r="I631" s="420"/>
    </row>
    <row r="632" spans="1:9" ht="12.75">
      <c r="A632" s="3"/>
      <c r="B632" s="4"/>
      <c r="E632" s="265"/>
      <c r="F632" s="288"/>
      <c r="G632" s="287"/>
      <c r="H632" s="266"/>
      <c r="I632" s="420"/>
    </row>
    <row r="633" spans="1:9" ht="12.75">
      <c r="A633" s="3"/>
      <c r="B633" s="4"/>
      <c r="E633" s="265"/>
      <c r="F633" s="288"/>
      <c r="G633" s="287"/>
      <c r="H633" s="266"/>
      <c r="I633" s="420"/>
    </row>
    <row r="634" spans="1:9" ht="12.75">
      <c r="A634" s="3"/>
      <c r="B634" s="4"/>
      <c r="E634" s="265"/>
      <c r="F634" s="288"/>
      <c r="G634" s="287"/>
      <c r="H634" s="266"/>
      <c r="I634" s="420"/>
    </row>
    <row r="635" spans="1:9" ht="12.75">
      <c r="A635" s="3"/>
      <c r="B635" s="4"/>
      <c r="E635" s="265"/>
      <c r="F635" s="288"/>
      <c r="G635" s="287"/>
      <c r="H635" s="266"/>
      <c r="I635" s="420"/>
    </row>
    <row r="636" spans="1:9" ht="12.75">
      <c r="A636" s="3"/>
      <c r="B636" s="4"/>
      <c r="E636" s="265"/>
      <c r="F636" s="288"/>
      <c r="G636" s="287"/>
      <c r="H636" s="266"/>
      <c r="I636" s="420"/>
    </row>
    <row r="637" spans="1:9" ht="12.75">
      <c r="A637" s="3"/>
      <c r="B637" s="4"/>
      <c r="E637" s="265"/>
      <c r="F637" s="288"/>
      <c r="G637" s="287"/>
      <c r="H637" s="266"/>
      <c r="I637" s="420"/>
    </row>
    <row r="638" spans="1:9" ht="12.75">
      <c r="A638" s="3"/>
      <c r="B638" s="4"/>
      <c r="E638" s="265"/>
      <c r="F638" s="288"/>
      <c r="G638" s="287"/>
      <c r="H638" s="266"/>
      <c r="I638" s="420"/>
    </row>
    <row r="639" spans="1:9" ht="12.75">
      <c r="A639" s="3"/>
      <c r="B639" s="4"/>
      <c r="E639" s="265"/>
      <c r="F639" s="288"/>
      <c r="G639" s="287"/>
      <c r="H639" s="266"/>
      <c r="I639" s="420"/>
    </row>
    <row r="640" spans="1:9" ht="12.75">
      <c r="A640" s="3"/>
      <c r="B640" s="4"/>
      <c r="E640" s="265"/>
      <c r="F640" s="288"/>
      <c r="G640" s="287"/>
      <c r="H640" s="266"/>
      <c r="I640" s="420"/>
    </row>
    <row r="641" spans="1:9" ht="12.75">
      <c r="A641" s="3"/>
      <c r="B641" s="4"/>
      <c r="E641" s="265"/>
      <c r="F641" s="288"/>
      <c r="G641" s="287"/>
      <c r="H641" s="266"/>
      <c r="I641" s="420"/>
    </row>
    <row r="642" spans="1:9" ht="12.75">
      <c r="A642" s="3"/>
      <c r="B642" s="4"/>
      <c r="E642" s="265"/>
      <c r="F642" s="288"/>
      <c r="G642" s="287"/>
      <c r="H642" s="266"/>
      <c r="I642" s="420"/>
    </row>
    <row r="643" spans="1:9" ht="12.75">
      <c r="A643" s="3"/>
      <c r="B643" s="4"/>
      <c r="E643" s="265"/>
      <c r="F643" s="288"/>
      <c r="G643" s="287"/>
      <c r="H643" s="266"/>
      <c r="I643" s="420"/>
    </row>
    <row r="644" spans="1:9" ht="12.75">
      <c r="A644" s="3"/>
      <c r="B644" s="4"/>
      <c r="E644" s="265"/>
      <c r="F644" s="288"/>
      <c r="G644" s="287"/>
      <c r="H644" s="266"/>
      <c r="I644" s="420"/>
    </row>
    <row r="645" spans="1:9" ht="12.75">
      <c r="A645" s="3"/>
      <c r="B645" s="4"/>
      <c r="E645" s="265"/>
      <c r="F645" s="288"/>
      <c r="G645" s="287"/>
      <c r="H645" s="266"/>
      <c r="I645" s="420"/>
    </row>
    <row r="646" spans="1:9" ht="12.75">
      <c r="A646" s="3"/>
      <c r="B646" s="4"/>
      <c r="E646" s="265"/>
      <c r="F646" s="288"/>
      <c r="G646" s="287"/>
      <c r="H646" s="266"/>
      <c r="I646" s="420"/>
    </row>
    <row r="647" spans="1:9" ht="12.75">
      <c r="A647" s="3"/>
      <c r="B647" s="4"/>
      <c r="E647" s="265"/>
      <c r="F647" s="288"/>
      <c r="G647" s="287"/>
      <c r="H647" s="266"/>
      <c r="I647" s="420"/>
    </row>
    <row r="648" spans="1:9" ht="12.75">
      <c r="A648" s="3"/>
      <c r="B648" s="4"/>
      <c r="E648" s="265"/>
      <c r="F648" s="288"/>
      <c r="G648" s="287"/>
      <c r="H648" s="266"/>
      <c r="I648" s="420"/>
    </row>
    <row r="649" spans="1:9" ht="12.75">
      <c r="A649" s="3"/>
      <c r="B649" s="4"/>
      <c r="E649" s="265"/>
      <c r="F649" s="288"/>
      <c r="G649" s="287"/>
      <c r="H649" s="266"/>
      <c r="I649" s="420"/>
    </row>
    <row r="650" spans="1:9" ht="12.75">
      <c r="A650" s="3"/>
      <c r="B650" s="4"/>
      <c r="E650" s="265"/>
      <c r="F650" s="288"/>
      <c r="G650" s="287"/>
      <c r="H650" s="266"/>
      <c r="I650" s="420"/>
    </row>
    <row r="651" spans="1:9" ht="12.75">
      <c r="A651" s="3"/>
      <c r="B651" s="4"/>
      <c r="E651" s="265"/>
      <c r="F651" s="288"/>
      <c r="G651" s="287"/>
      <c r="H651" s="266"/>
      <c r="I651" s="420"/>
    </row>
    <row r="652" spans="1:9" ht="12.75">
      <c r="A652" s="3"/>
      <c r="B652" s="4"/>
      <c r="E652" s="265"/>
      <c r="F652" s="288"/>
      <c r="G652" s="287"/>
      <c r="H652" s="266"/>
      <c r="I652" s="420"/>
    </row>
    <row r="653" spans="1:9" ht="12.75">
      <c r="A653" s="3"/>
      <c r="B653" s="4"/>
      <c r="E653" s="265"/>
      <c r="F653" s="288"/>
      <c r="G653" s="287"/>
      <c r="H653" s="266"/>
      <c r="I653" s="420"/>
    </row>
    <row r="654" spans="1:9" ht="12.75">
      <c r="A654" s="3"/>
      <c r="B654" s="4"/>
      <c r="E654" s="265"/>
      <c r="F654" s="288"/>
      <c r="G654" s="287"/>
      <c r="H654" s="266"/>
      <c r="I654" s="420"/>
    </row>
    <row r="655" spans="1:9" ht="12.75">
      <c r="A655" s="3"/>
      <c r="B655" s="4"/>
      <c r="E655" s="265"/>
      <c r="F655" s="288"/>
      <c r="G655" s="287"/>
      <c r="H655" s="266"/>
      <c r="I655" s="420"/>
    </row>
    <row r="656" spans="1:9" ht="12.75">
      <c r="A656" s="3"/>
      <c r="B656" s="4"/>
      <c r="E656" s="265"/>
      <c r="F656" s="288"/>
      <c r="G656" s="287"/>
      <c r="H656" s="266"/>
      <c r="I656" s="420"/>
    </row>
    <row r="657" spans="1:9" ht="12.75">
      <c r="A657" s="3"/>
      <c r="B657" s="4"/>
      <c r="E657" s="265"/>
      <c r="F657" s="288"/>
      <c r="G657" s="287"/>
      <c r="H657" s="266"/>
      <c r="I657" s="420"/>
    </row>
    <row r="658" spans="1:9" ht="12.75">
      <c r="A658" s="3"/>
      <c r="B658" s="4"/>
      <c r="E658" s="265"/>
      <c r="F658" s="288"/>
      <c r="G658" s="287"/>
      <c r="H658" s="266"/>
      <c r="I658" s="420"/>
    </row>
    <row r="659" spans="1:9" ht="12.75">
      <c r="A659" s="3"/>
      <c r="B659" s="4"/>
      <c r="E659" s="265"/>
      <c r="F659" s="288"/>
      <c r="G659" s="287"/>
      <c r="H659" s="266"/>
      <c r="I659" s="420"/>
    </row>
    <row r="660" spans="1:9" ht="12.75">
      <c r="A660" s="3"/>
      <c r="B660" s="4"/>
      <c r="E660" s="265"/>
      <c r="F660" s="288"/>
      <c r="G660" s="287"/>
      <c r="H660" s="266"/>
      <c r="I660" s="420"/>
    </row>
    <row r="661" spans="1:9" ht="12.75">
      <c r="A661" s="3"/>
      <c r="B661" s="4"/>
      <c r="E661" s="265"/>
      <c r="F661" s="288"/>
      <c r="G661" s="287"/>
      <c r="H661" s="266"/>
      <c r="I661" s="420"/>
    </row>
    <row r="662" spans="1:9" ht="12.75">
      <c r="A662" s="3"/>
      <c r="B662" s="4"/>
      <c r="E662" s="265"/>
      <c r="F662" s="288"/>
      <c r="G662" s="287"/>
      <c r="H662" s="266"/>
      <c r="I662" s="420"/>
    </row>
    <row r="663" spans="1:9" ht="12.75">
      <c r="A663" s="3"/>
      <c r="B663" s="4"/>
      <c r="E663" s="265"/>
      <c r="F663" s="288"/>
      <c r="G663" s="287"/>
      <c r="H663" s="266"/>
      <c r="I663" s="420"/>
    </row>
    <row r="664" spans="1:9" ht="12.75">
      <c r="A664" s="3"/>
      <c r="B664" s="4"/>
      <c r="E664" s="265"/>
      <c r="F664" s="288"/>
      <c r="G664" s="287"/>
      <c r="H664" s="266"/>
      <c r="I664" s="420"/>
    </row>
    <row r="665" spans="1:9" ht="12.75">
      <c r="A665" s="3"/>
      <c r="B665" s="4"/>
      <c r="E665" s="265"/>
      <c r="F665" s="288"/>
      <c r="G665" s="287"/>
      <c r="H665" s="266"/>
      <c r="I665" s="420"/>
    </row>
    <row r="666" spans="1:9" ht="12.75">
      <c r="A666" s="3"/>
      <c r="B666" s="4"/>
      <c r="E666" s="265"/>
      <c r="F666" s="288"/>
      <c r="G666" s="287"/>
      <c r="H666" s="266"/>
      <c r="I666" s="420"/>
    </row>
    <row r="667" spans="1:9" ht="12.75">
      <c r="A667" s="3"/>
      <c r="B667" s="4"/>
      <c r="E667" s="265"/>
      <c r="F667" s="288"/>
      <c r="G667" s="287"/>
      <c r="H667" s="266"/>
      <c r="I667" s="420"/>
    </row>
    <row r="668" spans="1:9" ht="12.75">
      <c r="A668" s="3"/>
      <c r="B668" s="4"/>
      <c r="E668" s="265"/>
      <c r="F668" s="288"/>
      <c r="G668" s="287"/>
      <c r="H668" s="266"/>
      <c r="I668" s="420"/>
    </row>
    <row r="669" spans="1:9" ht="12.75">
      <c r="A669" s="3"/>
      <c r="B669" s="4"/>
      <c r="E669" s="265"/>
      <c r="F669" s="288"/>
      <c r="G669" s="287"/>
      <c r="H669" s="266"/>
      <c r="I669" s="420"/>
    </row>
    <row r="670" spans="1:9" ht="12.75">
      <c r="A670" s="3"/>
      <c r="B670" s="4"/>
      <c r="E670" s="265"/>
      <c r="F670" s="288"/>
      <c r="G670" s="287"/>
      <c r="H670" s="266"/>
      <c r="I670" s="420"/>
    </row>
    <row r="671" spans="1:9" ht="12.75">
      <c r="A671" s="3"/>
      <c r="B671" s="4"/>
      <c r="E671" s="265"/>
      <c r="F671" s="288"/>
      <c r="G671" s="287"/>
      <c r="H671" s="266"/>
      <c r="I671" s="420"/>
    </row>
    <row r="672" spans="1:9" ht="12.75">
      <c r="A672" s="3"/>
      <c r="B672" s="4"/>
      <c r="E672" s="265"/>
      <c r="F672" s="288"/>
      <c r="G672" s="287"/>
      <c r="H672" s="266"/>
      <c r="I672" s="420"/>
    </row>
    <row r="673" spans="1:9" ht="12.75">
      <c r="A673" s="3"/>
      <c r="B673" s="4"/>
      <c r="E673" s="265"/>
      <c r="F673" s="288"/>
      <c r="G673" s="287"/>
      <c r="H673" s="266"/>
      <c r="I673" s="420"/>
    </row>
    <row r="674" spans="1:9" ht="12.75">
      <c r="A674" s="3"/>
      <c r="B674" s="4"/>
      <c r="E674" s="265"/>
      <c r="F674" s="288"/>
      <c r="G674" s="287"/>
      <c r="H674" s="266"/>
      <c r="I674" s="420"/>
    </row>
    <row r="675" spans="1:9" ht="12.75">
      <c r="A675" s="3"/>
      <c r="B675" s="4"/>
      <c r="E675" s="265"/>
      <c r="F675" s="288"/>
      <c r="G675" s="287"/>
      <c r="H675" s="266"/>
      <c r="I675" s="420"/>
    </row>
    <row r="676" spans="1:9" ht="12.75">
      <c r="A676" s="3"/>
      <c r="B676" s="4"/>
      <c r="E676" s="265"/>
      <c r="F676" s="288"/>
      <c r="G676" s="287"/>
      <c r="H676" s="266"/>
      <c r="I676" s="420"/>
    </row>
    <row r="677" spans="1:9" ht="12.75">
      <c r="A677" s="3"/>
      <c r="B677" s="4"/>
      <c r="E677" s="265"/>
      <c r="F677" s="288"/>
      <c r="G677" s="287"/>
      <c r="H677" s="266"/>
      <c r="I677" s="420"/>
    </row>
    <row r="678" spans="1:9" ht="12.75">
      <c r="A678" s="3"/>
      <c r="B678" s="4"/>
      <c r="E678" s="265"/>
      <c r="F678" s="288"/>
      <c r="G678" s="287"/>
      <c r="H678" s="266"/>
      <c r="I678" s="420"/>
    </row>
    <row r="679" spans="1:9" ht="12.75">
      <c r="A679" s="3"/>
      <c r="B679" s="4"/>
      <c r="E679" s="265"/>
      <c r="F679" s="288"/>
      <c r="G679" s="287"/>
      <c r="H679" s="266"/>
      <c r="I679" s="420"/>
    </row>
    <row r="680" spans="1:9" ht="12.75">
      <c r="A680" s="3"/>
      <c r="B680" s="4"/>
      <c r="E680" s="265"/>
      <c r="F680" s="288"/>
      <c r="G680" s="287"/>
      <c r="H680" s="266"/>
      <c r="I680" s="420"/>
    </row>
    <row r="681" spans="1:9" ht="12.75">
      <c r="A681" s="3"/>
      <c r="B681" s="4"/>
      <c r="E681" s="265"/>
      <c r="F681" s="288"/>
      <c r="G681" s="287"/>
      <c r="H681" s="266"/>
      <c r="I681" s="420"/>
    </row>
    <row r="682" spans="1:9" ht="12.75">
      <c r="A682" s="3"/>
      <c r="B682" s="4"/>
      <c r="E682" s="265"/>
      <c r="F682" s="288"/>
      <c r="G682" s="287"/>
      <c r="H682" s="266"/>
      <c r="I682" s="420"/>
    </row>
    <row r="683" spans="1:9" ht="12.75">
      <c r="A683" s="3"/>
      <c r="B683" s="4"/>
      <c r="E683" s="265"/>
      <c r="F683" s="288"/>
      <c r="G683" s="287"/>
      <c r="H683" s="266"/>
      <c r="I683" s="420"/>
    </row>
    <row r="684" spans="1:9" ht="12.75">
      <c r="A684" s="3"/>
      <c r="B684" s="4"/>
      <c r="E684" s="265"/>
      <c r="F684" s="288"/>
      <c r="G684" s="287"/>
      <c r="H684" s="266"/>
      <c r="I684" s="420"/>
    </row>
    <row r="685" spans="1:9" ht="12.75">
      <c r="A685" s="3"/>
      <c r="B685" s="4"/>
      <c r="E685" s="265"/>
      <c r="F685" s="288"/>
      <c r="G685" s="287"/>
      <c r="H685" s="266"/>
      <c r="I685" s="420"/>
    </row>
    <row r="686" spans="1:9" ht="12.75">
      <c r="A686" s="3"/>
      <c r="B686" s="4"/>
      <c r="E686" s="265"/>
      <c r="F686" s="288"/>
      <c r="G686" s="287"/>
      <c r="H686" s="266"/>
      <c r="I686" s="420"/>
    </row>
    <row r="687" spans="1:9" ht="12.75">
      <c r="A687" s="3"/>
      <c r="B687" s="4"/>
      <c r="E687" s="265"/>
      <c r="F687" s="288"/>
      <c r="G687" s="287"/>
      <c r="H687" s="266"/>
      <c r="I687" s="420"/>
    </row>
    <row r="688" spans="1:9" ht="12.75">
      <c r="A688" s="3"/>
      <c r="B688" s="4"/>
      <c r="E688" s="265"/>
      <c r="F688" s="288"/>
      <c r="G688" s="287"/>
      <c r="H688" s="266"/>
      <c r="I688" s="420"/>
    </row>
    <row r="689" spans="1:9" ht="12.75">
      <c r="A689" s="3"/>
      <c r="B689" s="4"/>
      <c r="E689" s="265"/>
      <c r="F689" s="288"/>
      <c r="G689" s="287"/>
      <c r="H689" s="266"/>
      <c r="I689" s="420"/>
    </row>
    <row r="690" spans="1:9" ht="12.75">
      <c r="A690" s="3"/>
      <c r="B690" s="4"/>
      <c r="E690" s="265"/>
      <c r="F690" s="288"/>
      <c r="G690" s="287"/>
      <c r="H690" s="266"/>
      <c r="I690" s="420"/>
    </row>
    <row r="691" spans="1:9" ht="12.75">
      <c r="A691" s="3"/>
      <c r="B691" s="4"/>
      <c r="E691" s="265"/>
      <c r="F691" s="288"/>
      <c r="G691" s="287"/>
      <c r="H691" s="266"/>
      <c r="I691" s="420"/>
    </row>
    <row r="692" spans="1:9" ht="12.75">
      <c r="A692" s="3"/>
      <c r="B692" s="4"/>
      <c r="E692" s="265"/>
      <c r="F692" s="288"/>
      <c r="G692" s="287"/>
      <c r="H692" s="266"/>
      <c r="I692" s="420"/>
    </row>
    <row r="693" spans="1:9" ht="12.75">
      <c r="A693" s="3"/>
      <c r="B693" s="4"/>
      <c r="E693" s="265"/>
      <c r="F693" s="288"/>
      <c r="G693" s="287"/>
      <c r="H693" s="266"/>
      <c r="I693" s="420"/>
    </row>
    <row r="694" spans="1:9" ht="12.75">
      <c r="A694" s="3"/>
      <c r="B694" s="4"/>
      <c r="E694" s="265"/>
      <c r="F694" s="288"/>
      <c r="G694" s="287"/>
      <c r="H694" s="266"/>
      <c r="I694" s="420"/>
    </row>
    <row r="695" spans="1:9" ht="12.75">
      <c r="A695" s="3"/>
      <c r="B695" s="4"/>
      <c r="E695" s="265"/>
      <c r="F695" s="288"/>
      <c r="G695" s="287"/>
      <c r="H695" s="266"/>
      <c r="I695" s="420"/>
    </row>
    <row r="696" spans="1:9" ht="12.75">
      <c r="A696" s="3"/>
      <c r="B696" s="4"/>
      <c r="E696" s="265"/>
      <c r="F696" s="288"/>
      <c r="G696" s="287"/>
      <c r="H696" s="266"/>
      <c r="I696" s="420"/>
    </row>
    <row r="697" spans="1:9" ht="12.75">
      <c r="A697" s="3"/>
      <c r="B697" s="4"/>
      <c r="E697" s="265"/>
      <c r="F697" s="288"/>
      <c r="G697" s="287"/>
      <c r="H697" s="266"/>
      <c r="I697" s="420"/>
    </row>
    <row r="698" spans="1:9" ht="12.75">
      <c r="A698" s="3"/>
      <c r="B698" s="4"/>
      <c r="E698" s="265"/>
      <c r="F698" s="288"/>
      <c r="G698" s="287"/>
      <c r="H698" s="266"/>
      <c r="I698" s="420"/>
    </row>
    <row r="699" spans="1:9" ht="12.75">
      <c r="A699" s="3"/>
      <c r="B699" s="4"/>
      <c r="E699" s="265"/>
      <c r="F699" s="288"/>
      <c r="G699" s="287"/>
      <c r="H699" s="266"/>
      <c r="I699" s="420"/>
    </row>
    <row r="700" spans="1:9" ht="12.75">
      <c r="A700" s="3"/>
      <c r="B700" s="4"/>
      <c r="E700" s="265"/>
      <c r="F700" s="288"/>
      <c r="G700" s="287"/>
      <c r="H700" s="266"/>
      <c r="I700" s="420"/>
    </row>
    <row r="701" spans="1:9" ht="12.75">
      <c r="A701" s="3"/>
      <c r="B701" s="4"/>
      <c r="E701" s="265"/>
      <c r="F701" s="288"/>
      <c r="G701" s="287"/>
      <c r="H701" s="266"/>
      <c r="I701" s="420"/>
    </row>
    <row r="702" spans="1:9" ht="12.75">
      <c r="A702" s="3"/>
      <c r="B702" s="4"/>
      <c r="E702" s="265"/>
      <c r="F702" s="288"/>
      <c r="G702" s="287"/>
      <c r="H702" s="266"/>
      <c r="I702" s="420"/>
    </row>
    <row r="703" spans="1:9" ht="12.75">
      <c r="A703" s="3"/>
      <c r="B703" s="4"/>
      <c r="E703" s="265"/>
      <c r="F703" s="288"/>
      <c r="G703" s="287"/>
      <c r="H703" s="266"/>
      <c r="I703" s="420"/>
    </row>
    <row r="704" spans="1:9" ht="12.75">
      <c r="A704" s="3"/>
      <c r="B704" s="4"/>
      <c r="E704" s="265"/>
      <c r="F704" s="288"/>
      <c r="G704" s="287"/>
      <c r="H704" s="266"/>
      <c r="I704" s="420"/>
    </row>
    <row r="705" spans="1:9" ht="12.75">
      <c r="A705" s="3"/>
      <c r="B705" s="4"/>
      <c r="E705" s="265"/>
      <c r="F705" s="288"/>
      <c r="G705" s="287"/>
      <c r="H705" s="266"/>
      <c r="I705" s="420"/>
    </row>
    <row r="706" spans="1:9" ht="12.75">
      <c r="A706" s="3"/>
      <c r="B706" s="4"/>
      <c r="E706" s="265"/>
      <c r="F706" s="288"/>
      <c r="G706" s="287"/>
      <c r="H706" s="266"/>
      <c r="I706" s="420"/>
    </row>
    <row r="707" spans="1:9" ht="12.75">
      <c r="A707" s="3"/>
      <c r="B707" s="4"/>
      <c r="E707" s="265"/>
      <c r="F707" s="288"/>
      <c r="G707" s="287"/>
      <c r="H707" s="266"/>
      <c r="I707" s="420"/>
    </row>
    <row r="708" spans="1:9" ht="12.75">
      <c r="A708" s="3"/>
      <c r="B708" s="4"/>
      <c r="E708" s="265"/>
      <c r="F708" s="288"/>
      <c r="G708" s="287"/>
      <c r="H708" s="266"/>
      <c r="I708" s="420"/>
    </row>
    <row r="709" spans="1:9" ht="12.75">
      <c r="A709" s="3"/>
      <c r="B709" s="4"/>
      <c r="E709" s="265"/>
      <c r="F709" s="288"/>
      <c r="G709" s="287"/>
      <c r="H709" s="266"/>
      <c r="I709" s="420"/>
    </row>
    <row r="710" spans="1:9" ht="12.75">
      <c r="A710" s="3"/>
      <c r="B710" s="4"/>
      <c r="E710" s="265"/>
      <c r="F710" s="288"/>
      <c r="G710" s="287"/>
      <c r="H710" s="266"/>
      <c r="I710" s="420"/>
    </row>
    <row r="711" spans="1:9" ht="12.75">
      <c r="A711" s="3"/>
      <c r="B711" s="4"/>
      <c r="E711" s="265"/>
      <c r="F711" s="288"/>
      <c r="G711" s="287"/>
      <c r="H711" s="266"/>
      <c r="I711" s="420"/>
    </row>
    <row r="712" spans="1:9" ht="12.75">
      <c r="A712" s="3"/>
      <c r="B712" s="4"/>
      <c r="E712" s="265"/>
      <c r="F712" s="288"/>
      <c r="G712" s="287"/>
      <c r="H712" s="266"/>
      <c r="I712" s="420"/>
    </row>
    <row r="713" spans="1:9" ht="12.75">
      <c r="A713" s="3"/>
      <c r="B713" s="4"/>
      <c r="E713" s="265"/>
      <c r="F713" s="288"/>
      <c r="G713" s="287"/>
      <c r="H713" s="266"/>
      <c r="I713" s="420"/>
    </row>
    <row r="714" spans="1:9" ht="12.75">
      <c r="A714" s="3"/>
      <c r="B714" s="4"/>
      <c r="E714" s="265"/>
      <c r="F714" s="288"/>
      <c r="G714" s="287"/>
      <c r="H714" s="266"/>
      <c r="I714" s="420"/>
    </row>
    <row r="715" spans="1:9" ht="12.75">
      <c r="A715" s="3"/>
      <c r="B715" s="4"/>
      <c r="E715" s="265"/>
      <c r="F715" s="288"/>
      <c r="G715" s="287"/>
      <c r="H715" s="266"/>
      <c r="I715" s="420"/>
    </row>
    <row r="716" spans="1:9" ht="12.75">
      <c r="A716" s="3"/>
      <c r="B716" s="4"/>
      <c r="E716" s="265"/>
      <c r="F716" s="288"/>
      <c r="G716" s="287"/>
      <c r="H716" s="266"/>
      <c r="I716" s="420"/>
    </row>
    <row r="717" spans="1:9" ht="12.75">
      <c r="A717" s="3"/>
      <c r="B717" s="4"/>
      <c r="E717" s="265"/>
      <c r="F717" s="288"/>
      <c r="G717" s="287"/>
      <c r="H717" s="266"/>
      <c r="I717" s="420"/>
    </row>
    <row r="718" spans="1:9" ht="12.75">
      <c r="A718" s="3"/>
      <c r="B718" s="4"/>
      <c r="E718" s="265"/>
      <c r="F718" s="288"/>
      <c r="G718" s="287"/>
      <c r="H718" s="266"/>
      <c r="I718" s="420"/>
    </row>
    <row r="719" spans="1:9" ht="12.75">
      <c r="A719" s="3"/>
      <c r="B719" s="4"/>
      <c r="E719" s="265"/>
      <c r="F719" s="288"/>
      <c r="G719" s="287"/>
      <c r="H719" s="266"/>
      <c r="I719" s="420"/>
    </row>
    <row r="720" spans="1:9" ht="12.75">
      <c r="A720" s="3"/>
      <c r="B720" s="4"/>
      <c r="E720" s="265"/>
      <c r="F720" s="288"/>
      <c r="G720" s="287"/>
      <c r="H720" s="266"/>
      <c r="I720" s="420"/>
    </row>
    <row r="721" spans="1:9" ht="12.75">
      <c r="A721" s="3"/>
      <c r="B721" s="4"/>
      <c r="E721" s="265"/>
      <c r="F721" s="288"/>
      <c r="G721" s="287"/>
      <c r="H721" s="266"/>
      <c r="I721" s="420"/>
    </row>
    <row r="722" spans="1:9" ht="12.75">
      <c r="A722" s="3"/>
      <c r="B722" s="4"/>
      <c r="E722" s="265"/>
      <c r="F722" s="288"/>
      <c r="G722" s="287"/>
      <c r="H722" s="266"/>
      <c r="I722" s="420"/>
    </row>
    <row r="723" spans="1:9" ht="12.75">
      <c r="A723" s="3"/>
      <c r="B723" s="4"/>
      <c r="E723" s="265"/>
      <c r="F723" s="288"/>
      <c r="G723" s="287"/>
      <c r="H723" s="266"/>
      <c r="I723" s="420"/>
    </row>
    <row r="724" spans="1:9" ht="12.75">
      <c r="A724" s="3"/>
      <c r="B724" s="4"/>
      <c r="E724" s="265"/>
      <c r="F724" s="288"/>
      <c r="G724" s="287"/>
      <c r="H724" s="266"/>
      <c r="I724" s="420"/>
    </row>
    <row r="725" spans="1:9" ht="12.75">
      <c r="A725" s="3"/>
      <c r="B725" s="4"/>
      <c r="E725" s="265"/>
      <c r="F725" s="288"/>
      <c r="G725" s="287"/>
      <c r="H725" s="266"/>
      <c r="I725" s="420"/>
    </row>
    <row r="726" spans="1:9" ht="12.75">
      <c r="A726" s="3"/>
      <c r="B726" s="4"/>
      <c r="E726" s="265"/>
      <c r="F726" s="288"/>
      <c r="G726" s="287"/>
      <c r="H726" s="266"/>
      <c r="I726" s="420"/>
    </row>
    <row r="727" spans="1:9" ht="12.75">
      <c r="A727" s="3"/>
      <c r="B727" s="4"/>
      <c r="E727" s="265"/>
      <c r="F727" s="288"/>
      <c r="G727" s="287"/>
      <c r="H727" s="266"/>
      <c r="I727" s="420"/>
    </row>
    <row r="728" spans="1:9" ht="12.75">
      <c r="A728" s="3"/>
      <c r="B728" s="4"/>
      <c r="E728" s="265"/>
      <c r="F728" s="288"/>
      <c r="G728" s="287"/>
      <c r="H728" s="266"/>
      <c r="I728" s="420"/>
    </row>
    <row r="729" spans="1:9" ht="12.75">
      <c r="A729" s="3"/>
      <c r="B729" s="4"/>
      <c r="E729" s="265"/>
      <c r="F729" s="288"/>
      <c r="G729" s="287"/>
      <c r="H729" s="266"/>
      <c r="I729" s="420"/>
    </row>
    <row r="730" spans="1:9" ht="12.75">
      <c r="A730" s="3"/>
      <c r="B730" s="4"/>
      <c r="E730" s="265"/>
      <c r="F730" s="288"/>
      <c r="G730" s="287"/>
      <c r="H730" s="266"/>
      <c r="I730" s="420"/>
    </row>
    <row r="731" spans="1:9" ht="12.75">
      <c r="A731" s="3"/>
      <c r="B731" s="4"/>
      <c r="E731" s="265"/>
      <c r="F731" s="288"/>
      <c r="G731" s="287"/>
      <c r="H731" s="266"/>
      <c r="I731" s="420"/>
    </row>
    <row r="732" spans="1:9" ht="12.75">
      <c r="A732" s="3"/>
      <c r="B732" s="4"/>
      <c r="E732" s="265"/>
      <c r="F732" s="288"/>
      <c r="G732" s="287"/>
      <c r="H732" s="266"/>
      <c r="I732" s="420"/>
    </row>
    <row r="733" spans="1:9" ht="12.75">
      <c r="A733" s="3"/>
      <c r="B733" s="4"/>
      <c r="E733" s="265"/>
      <c r="F733" s="288"/>
      <c r="G733" s="287"/>
      <c r="H733" s="266"/>
      <c r="I733" s="420"/>
    </row>
    <row r="734" spans="1:9" ht="12.75">
      <c r="A734" s="3"/>
      <c r="B734" s="4"/>
      <c r="E734" s="265"/>
      <c r="F734" s="288"/>
      <c r="G734" s="287"/>
      <c r="H734" s="266"/>
      <c r="I734" s="420"/>
    </row>
    <row r="735" spans="1:9" ht="12.75">
      <c r="A735" s="3"/>
      <c r="B735" s="4"/>
      <c r="E735" s="265"/>
      <c r="F735" s="288"/>
      <c r="G735" s="287"/>
      <c r="H735" s="266"/>
      <c r="I735" s="420"/>
    </row>
    <row r="736" spans="1:9" ht="12.75">
      <c r="A736" s="3"/>
      <c r="B736" s="4"/>
      <c r="E736" s="265"/>
      <c r="F736" s="288"/>
      <c r="G736" s="287"/>
      <c r="H736" s="266"/>
      <c r="I736" s="420"/>
    </row>
    <row r="737" spans="1:9" ht="12.75">
      <c r="A737" s="3"/>
      <c r="B737" s="4"/>
      <c r="E737" s="265"/>
      <c r="F737" s="288"/>
      <c r="G737" s="287"/>
      <c r="H737" s="266"/>
      <c r="I737" s="420"/>
    </row>
    <row r="738" spans="1:9" ht="12.75">
      <c r="A738" s="3"/>
      <c r="B738" s="4"/>
      <c r="E738" s="265"/>
      <c r="F738" s="288"/>
      <c r="G738" s="287"/>
      <c r="H738" s="266"/>
      <c r="I738" s="420"/>
    </row>
    <row r="739" spans="1:9" ht="12.75">
      <c r="A739" s="3"/>
      <c r="B739" s="4"/>
      <c r="E739" s="265"/>
      <c r="F739" s="288"/>
      <c r="G739" s="287"/>
      <c r="H739" s="266"/>
      <c r="I739" s="420"/>
    </row>
    <row r="740" spans="1:9" ht="12.75">
      <c r="A740" s="3"/>
      <c r="B740" s="4"/>
      <c r="E740" s="265"/>
      <c r="F740" s="288"/>
      <c r="G740" s="287"/>
      <c r="H740" s="266"/>
      <c r="I740" s="420"/>
    </row>
    <row r="741" spans="1:9" ht="12.75">
      <c r="A741" s="3"/>
      <c r="B741" s="4"/>
      <c r="E741" s="265"/>
      <c r="F741" s="288"/>
      <c r="G741" s="287"/>
      <c r="H741" s="266"/>
      <c r="I741" s="420"/>
    </row>
    <row r="742" spans="1:9" ht="12.75">
      <c r="A742" s="3"/>
      <c r="B742" s="4"/>
      <c r="E742" s="265"/>
      <c r="F742" s="288"/>
      <c r="G742" s="287"/>
      <c r="H742" s="266"/>
      <c r="I742" s="420"/>
    </row>
    <row r="743" spans="1:9" ht="12.75">
      <c r="A743" s="3"/>
      <c r="B743" s="4"/>
      <c r="E743" s="265"/>
      <c r="F743" s="288"/>
      <c r="G743" s="287"/>
      <c r="H743" s="266"/>
      <c r="I743" s="420"/>
    </row>
    <row r="744" spans="1:9" ht="12.75">
      <c r="A744" s="3"/>
      <c r="B744" s="4"/>
      <c r="E744" s="265"/>
      <c r="F744" s="288"/>
      <c r="G744" s="287"/>
      <c r="H744" s="266"/>
      <c r="I744" s="420"/>
    </row>
    <row r="745" spans="1:9" ht="12.75">
      <c r="A745" s="3"/>
      <c r="B745" s="4"/>
      <c r="E745" s="265"/>
      <c r="F745" s="288"/>
      <c r="G745" s="287"/>
      <c r="H745" s="266"/>
      <c r="I745" s="420"/>
    </row>
    <row r="746" spans="1:9" ht="12.75">
      <c r="A746" s="3"/>
      <c r="B746" s="4"/>
      <c r="E746" s="265"/>
      <c r="F746" s="288"/>
      <c r="G746" s="287"/>
      <c r="H746" s="266"/>
      <c r="I746" s="420"/>
    </row>
    <row r="747" spans="1:9" ht="12.75">
      <c r="A747" s="3"/>
      <c r="B747" s="4"/>
      <c r="E747" s="265"/>
      <c r="F747" s="288"/>
      <c r="G747" s="287"/>
      <c r="H747" s="266"/>
      <c r="I747" s="420"/>
    </row>
    <row r="748" spans="1:9" ht="12.75">
      <c r="A748" s="3"/>
      <c r="B748" s="4"/>
      <c r="E748" s="265"/>
      <c r="F748" s="288"/>
      <c r="G748" s="287"/>
      <c r="H748" s="266"/>
      <c r="I748" s="420"/>
    </row>
    <row r="749" spans="1:9" ht="12.75">
      <c r="A749" s="3"/>
      <c r="B749" s="4"/>
      <c r="E749" s="265"/>
      <c r="F749" s="288"/>
      <c r="G749" s="287"/>
      <c r="H749" s="266"/>
      <c r="I749" s="420"/>
    </row>
    <row r="750" spans="1:9" ht="12.75">
      <c r="A750" s="3"/>
      <c r="B750" s="4"/>
      <c r="E750" s="265"/>
      <c r="F750" s="288"/>
      <c r="G750" s="287"/>
      <c r="H750" s="266"/>
      <c r="I750" s="420"/>
    </row>
    <row r="751" spans="1:9" ht="12.75">
      <c r="A751" s="3"/>
      <c r="B751" s="4"/>
      <c r="E751" s="265"/>
      <c r="F751" s="288"/>
      <c r="G751" s="287"/>
      <c r="H751" s="266"/>
      <c r="I751" s="420"/>
    </row>
    <row r="752" spans="1:9" ht="12.75">
      <c r="A752" s="3"/>
      <c r="B752" s="4"/>
      <c r="E752" s="265"/>
      <c r="F752" s="288"/>
      <c r="G752" s="287"/>
      <c r="H752" s="266"/>
      <c r="I752" s="420"/>
    </row>
    <row r="753" spans="1:9" ht="12.75">
      <c r="A753" s="3"/>
      <c r="B753" s="4"/>
      <c r="E753" s="265"/>
      <c r="F753" s="288"/>
      <c r="G753" s="287"/>
      <c r="H753" s="266"/>
      <c r="I753" s="420"/>
    </row>
    <row r="754" spans="1:9" ht="12.75">
      <c r="A754" s="3"/>
      <c r="B754" s="4"/>
      <c r="E754" s="265"/>
      <c r="F754" s="288"/>
      <c r="G754" s="287"/>
      <c r="H754" s="266"/>
      <c r="I754" s="420"/>
    </row>
    <row r="755" spans="1:9" ht="12.75">
      <c r="A755" s="3"/>
      <c r="B755" s="4"/>
      <c r="E755" s="265"/>
      <c r="F755" s="288"/>
      <c r="G755" s="287"/>
      <c r="H755" s="266"/>
      <c r="I755" s="420"/>
    </row>
    <row r="756" spans="1:9" ht="12.75">
      <c r="A756" s="3"/>
      <c r="B756" s="4"/>
      <c r="E756" s="265"/>
      <c r="F756" s="288"/>
      <c r="G756" s="287"/>
      <c r="H756" s="266"/>
      <c r="I756" s="420"/>
    </row>
    <row r="757" spans="1:9" ht="12.75">
      <c r="A757" s="3"/>
      <c r="B757" s="4"/>
      <c r="E757" s="265"/>
      <c r="F757" s="288"/>
      <c r="G757" s="287"/>
      <c r="H757" s="266"/>
      <c r="I757" s="420"/>
    </row>
    <row r="758" spans="1:9" ht="12.75">
      <c r="A758" s="3"/>
      <c r="B758" s="4"/>
      <c r="E758" s="265"/>
      <c r="F758" s="288"/>
      <c r="G758" s="287"/>
      <c r="H758" s="266"/>
      <c r="I758" s="420"/>
    </row>
    <row r="759" spans="1:9" ht="12.75">
      <c r="A759" s="3"/>
      <c r="B759" s="4"/>
      <c r="E759" s="265"/>
      <c r="F759" s="288"/>
      <c r="G759" s="287"/>
      <c r="H759" s="266"/>
      <c r="I759" s="420"/>
    </row>
    <row r="760" spans="1:9" ht="12.75">
      <c r="A760" s="3"/>
      <c r="B760" s="4"/>
      <c r="E760" s="265"/>
      <c r="F760" s="288"/>
      <c r="G760" s="287"/>
      <c r="H760" s="266"/>
      <c r="I760" s="420"/>
    </row>
    <row r="761" spans="1:9" ht="12.75">
      <c r="A761" s="3"/>
      <c r="B761" s="4"/>
      <c r="E761" s="265"/>
      <c r="F761" s="288"/>
      <c r="G761" s="287"/>
      <c r="H761" s="266"/>
      <c r="I761" s="420"/>
    </row>
    <row r="762" spans="1:9" ht="12.75">
      <c r="A762" s="3"/>
      <c r="B762" s="4"/>
      <c r="E762" s="265"/>
      <c r="F762" s="288"/>
      <c r="G762" s="287"/>
      <c r="H762" s="266"/>
      <c r="I762" s="420"/>
    </row>
    <row r="763" spans="1:9" ht="12.75">
      <c r="A763" s="3"/>
      <c r="B763" s="4"/>
      <c r="E763" s="265"/>
      <c r="F763" s="288"/>
      <c r="G763" s="287"/>
      <c r="H763" s="266"/>
      <c r="I763" s="420"/>
    </row>
    <row r="764" spans="1:9" ht="12.75">
      <c r="A764" s="3"/>
      <c r="B764" s="4"/>
      <c r="E764" s="265"/>
      <c r="F764" s="288"/>
      <c r="G764" s="287"/>
      <c r="H764" s="266"/>
      <c r="I764" s="420"/>
    </row>
    <row r="765" spans="1:9" ht="12.75">
      <c r="A765" s="3"/>
      <c r="B765" s="4"/>
      <c r="E765" s="265"/>
      <c r="F765" s="288"/>
      <c r="G765" s="287"/>
      <c r="H765" s="266"/>
      <c r="I765" s="420"/>
    </row>
    <row r="766" spans="1:9" ht="12.75">
      <c r="A766" s="3"/>
      <c r="B766" s="4"/>
      <c r="E766" s="265"/>
      <c r="F766" s="288"/>
      <c r="G766" s="287"/>
      <c r="H766" s="266"/>
      <c r="I766" s="420"/>
    </row>
    <row r="767" spans="1:9" ht="12.75">
      <c r="A767" s="3"/>
      <c r="B767" s="4"/>
      <c r="E767" s="265"/>
      <c r="F767" s="288"/>
      <c r="G767" s="287"/>
      <c r="H767" s="266"/>
      <c r="I767" s="420"/>
    </row>
    <row r="768" spans="1:9" ht="12.75">
      <c r="A768" s="3"/>
      <c r="B768" s="4"/>
      <c r="E768" s="265"/>
      <c r="F768" s="288"/>
      <c r="G768" s="287"/>
      <c r="H768" s="266"/>
      <c r="I768" s="420"/>
    </row>
    <row r="769" spans="1:9" ht="12.75">
      <c r="A769" s="3"/>
      <c r="B769" s="4"/>
      <c r="E769" s="265"/>
      <c r="F769" s="288"/>
      <c r="G769" s="287"/>
      <c r="H769" s="266"/>
      <c r="I769" s="420"/>
    </row>
    <row r="770" spans="1:9" ht="12.75">
      <c r="A770" s="3"/>
      <c r="B770" s="4"/>
      <c r="E770" s="265"/>
      <c r="F770" s="288"/>
      <c r="G770" s="287"/>
      <c r="H770" s="266"/>
      <c r="I770" s="420"/>
    </row>
    <row r="771" spans="1:9" ht="12.75">
      <c r="A771" s="3"/>
      <c r="B771" s="4"/>
      <c r="E771" s="265"/>
      <c r="F771" s="288"/>
      <c r="G771" s="287"/>
      <c r="H771" s="266"/>
      <c r="I771" s="420"/>
    </row>
    <row r="772" spans="1:9" ht="12.75">
      <c r="A772" s="3"/>
      <c r="B772" s="4"/>
      <c r="E772" s="265"/>
      <c r="F772" s="288"/>
      <c r="G772" s="287"/>
      <c r="H772" s="266"/>
      <c r="I772" s="420"/>
    </row>
    <row r="773" spans="1:9" ht="12.75">
      <c r="A773" s="3"/>
      <c r="B773" s="4"/>
      <c r="E773" s="265"/>
      <c r="F773" s="288"/>
      <c r="G773" s="287"/>
      <c r="H773" s="266"/>
      <c r="I773" s="420"/>
    </row>
    <row r="774" spans="1:9" ht="12.75">
      <c r="A774" s="3"/>
      <c r="B774" s="4"/>
      <c r="E774" s="265"/>
      <c r="F774" s="288"/>
      <c r="G774" s="287"/>
      <c r="H774" s="266"/>
      <c r="I774" s="420"/>
    </row>
    <row r="775" spans="1:9" ht="12.75">
      <c r="A775" s="3"/>
      <c r="B775" s="4"/>
      <c r="E775" s="265"/>
      <c r="F775" s="288"/>
      <c r="G775" s="287"/>
      <c r="H775" s="266"/>
      <c r="I775" s="420"/>
    </row>
    <row r="776" spans="1:9" ht="12.75">
      <c r="A776" s="3"/>
      <c r="B776" s="4"/>
      <c r="E776" s="265"/>
      <c r="F776" s="288"/>
      <c r="G776" s="287"/>
      <c r="H776" s="266"/>
      <c r="I776" s="420"/>
    </row>
    <row r="777" spans="1:9" ht="12.75">
      <c r="A777" s="3"/>
      <c r="B777" s="4"/>
      <c r="E777" s="265"/>
      <c r="F777" s="288"/>
      <c r="G777" s="287"/>
      <c r="H777" s="266"/>
      <c r="I777" s="420"/>
    </row>
    <row r="778" spans="1:9" ht="12.75">
      <c r="A778" s="3"/>
      <c r="B778" s="4"/>
      <c r="E778" s="265"/>
      <c r="F778" s="288"/>
      <c r="G778" s="287"/>
      <c r="H778" s="266"/>
      <c r="I778" s="420"/>
    </row>
    <row r="779" spans="1:9" ht="12.75">
      <c r="A779" s="3"/>
      <c r="B779" s="4"/>
      <c r="E779" s="265"/>
      <c r="F779" s="288"/>
      <c r="G779" s="287"/>
      <c r="H779" s="266"/>
      <c r="I779" s="420"/>
    </row>
    <row r="780" spans="1:9" ht="12.75">
      <c r="A780" s="3"/>
      <c r="B780" s="4"/>
      <c r="E780" s="265"/>
      <c r="F780" s="288"/>
      <c r="G780" s="287"/>
      <c r="H780" s="266"/>
      <c r="I780" s="420"/>
    </row>
    <row r="781" spans="1:9" ht="12.75">
      <c r="A781" s="3"/>
      <c r="B781" s="4"/>
      <c r="E781" s="265"/>
      <c r="F781" s="288"/>
      <c r="G781" s="287"/>
      <c r="H781" s="266"/>
      <c r="I781" s="420"/>
    </row>
    <row r="782" spans="1:9" ht="12.75">
      <c r="A782" s="3"/>
      <c r="B782" s="4"/>
      <c r="E782" s="265"/>
      <c r="F782" s="288"/>
      <c r="G782" s="287"/>
      <c r="H782" s="266"/>
      <c r="I782" s="420"/>
    </row>
    <row r="783" spans="1:9" ht="12.75">
      <c r="A783" s="3"/>
      <c r="B783" s="4"/>
      <c r="E783" s="265"/>
      <c r="F783" s="288"/>
      <c r="G783" s="287"/>
      <c r="H783" s="266"/>
      <c r="I783" s="420"/>
    </row>
    <row r="784" spans="1:9" ht="12.75">
      <c r="A784" s="3"/>
      <c r="B784" s="4"/>
      <c r="E784" s="265"/>
      <c r="F784" s="288"/>
      <c r="G784" s="287"/>
      <c r="H784" s="266"/>
      <c r="I784" s="420"/>
    </row>
    <row r="785" spans="1:9" ht="12.75">
      <c r="A785" s="3"/>
      <c r="B785" s="4"/>
      <c r="E785" s="265"/>
      <c r="F785" s="288"/>
      <c r="G785" s="287"/>
      <c r="H785" s="266"/>
      <c r="I785" s="420"/>
    </row>
    <row r="786" spans="1:9" ht="12.75">
      <c r="A786" s="3"/>
      <c r="B786" s="4"/>
      <c r="E786" s="265"/>
      <c r="F786" s="288"/>
      <c r="G786" s="287"/>
      <c r="H786" s="266"/>
      <c r="I786" s="420"/>
    </row>
    <row r="787" spans="1:9" ht="12.75">
      <c r="A787" s="3"/>
      <c r="B787" s="4"/>
      <c r="E787" s="265"/>
      <c r="F787" s="288"/>
      <c r="G787" s="287"/>
      <c r="H787" s="266"/>
      <c r="I787" s="420"/>
    </row>
    <row r="788" spans="1:9" ht="12.75">
      <c r="A788" s="3"/>
      <c r="B788" s="4"/>
      <c r="E788" s="265"/>
      <c r="F788" s="288"/>
      <c r="G788" s="287"/>
      <c r="H788" s="266"/>
      <c r="I788" s="420"/>
    </row>
    <row r="789" spans="1:9" ht="12.75">
      <c r="A789" s="3"/>
      <c r="B789" s="4"/>
      <c r="E789" s="265"/>
      <c r="F789" s="288"/>
      <c r="G789" s="287"/>
      <c r="H789" s="266"/>
      <c r="I789" s="420"/>
    </row>
    <row r="790" spans="1:9" ht="12.75">
      <c r="A790" s="3"/>
      <c r="B790" s="4"/>
      <c r="E790" s="265"/>
      <c r="F790" s="288"/>
      <c r="G790" s="287"/>
      <c r="H790" s="266"/>
      <c r="I790" s="420"/>
    </row>
    <row r="791" spans="1:9" ht="12.75">
      <c r="A791" s="3"/>
      <c r="B791" s="4"/>
      <c r="E791" s="265"/>
      <c r="F791" s="288"/>
      <c r="G791" s="287"/>
      <c r="H791" s="266"/>
      <c r="I791" s="420"/>
    </row>
    <row r="792" spans="1:9" ht="12.75">
      <c r="A792" s="3"/>
      <c r="B792" s="4"/>
      <c r="E792" s="265"/>
      <c r="F792" s="288"/>
      <c r="G792" s="287"/>
      <c r="H792" s="266"/>
      <c r="I792" s="420"/>
    </row>
    <row r="793" spans="1:9" ht="12.75">
      <c r="A793" s="3"/>
      <c r="B793" s="4"/>
      <c r="E793" s="265"/>
      <c r="F793" s="288"/>
      <c r="G793" s="287"/>
      <c r="H793" s="266"/>
      <c r="I793" s="420"/>
    </row>
    <row r="794" spans="1:9" ht="12.75">
      <c r="A794" s="3"/>
      <c r="B794" s="4"/>
      <c r="E794" s="265"/>
      <c r="F794" s="288"/>
      <c r="G794" s="287"/>
      <c r="H794" s="266"/>
      <c r="I794" s="420"/>
    </row>
    <row r="795" spans="1:9" ht="12.75">
      <c r="A795" s="3"/>
      <c r="B795" s="4"/>
      <c r="E795" s="265"/>
      <c r="F795" s="288"/>
      <c r="G795" s="287"/>
      <c r="H795" s="266"/>
      <c r="I795" s="420"/>
    </row>
    <row r="796" spans="1:9" ht="12.75">
      <c r="A796" s="3"/>
      <c r="B796" s="4"/>
      <c r="E796" s="265"/>
      <c r="F796" s="288"/>
      <c r="G796" s="287"/>
      <c r="H796" s="266"/>
      <c r="I796" s="420"/>
    </row>
    <row r="797" spans="1:9" ht="12.75">
      <c r="A797" s="3"/>
      <c r="B797" s="4"/>
      <c r="E797" s="265"/>
      <c r="F797" s="288"/>
      <c r="G797" s="287"/>
      <c r="H797" s="266"/>
      <c r="I797" s="420"/>
    </row>
    <row r="798" spans="1:9" ht="12.75">
      <c r="A798" s="3"/>
      <c r="B798" s="4"/>
      <c r="E798" s="265"/>
      <c r="F798" s="288"/>
      <c r="G798" s="287"/>
      <c r="H798" s="266"/>
      <c r="I798" s="420"/>
    </row>
    <row r="799" spans="1:9" ht="12.75">
      <c r="A799" s="3"/>
      <c r="B799" s="4"/>
      <c r="E799" s="265"/>
      <c r="F799" s="288"/>
      <c r="G799" s="287"/>
      <c r="H799" s="266"/>
      <c r="I799" s="420"/>
    </row>
    <row r="800" spans="1:9" ht="12.75">
      <c r="A800" s="3"/>
      <c r="B800" s="4"/>
      <c r="E800" s="265"/>
      <c r="F800" s="288"/>
      <c r="G800" s="287"/>
      <c r="H800" s="266"/>
      <c r="I800" s="420"/>
    </row>
    <row r="801" spans="1:9" ht="12.75">
      <c r="A801" s="3"/>
      <c r="B801" s="4"/>
      <c r="E801" s="265"/>
      <c r="F801" s="288"/>
      <c r="G801" s="287"/>
      <c r="H801" s="266"/>
      <c r="I801" s="420"/>
    </row>
    <row r="802" spans="1:9" ht="12.75">
      <c r="A802" s="3"/>
      <c r="B802" s="4"/>
      <c r="E802" s="265"/>
      <c r="F802" s="288"/>
      <c r="G802" s="287"/>
      <c r="H802" s="266"/>
      <c r="I802" s="420"/>
    </row>
    <row r="803" spans="1:9" ht="12.75">
      <c r="A803" s="3"/>
      <c r="B803" s="4"/>
      <c r="E803" s="265"/>
      <c r="F803" s="288"/>
      <c r="G803" s="287"/>
      <c r="H803" s="266"/>
      <c r="I803" s="420"/>
    </row>
    <row r="804" spans="1:9" ht="12.75">
      <c r="A804" s="3"/>
      <c r="B804" s="4"/>
      <c r="E804" s="265"/>
      <c r="F804" s="288"/>
      <c r="G804" s="287"/>
      <c r="H804" s="266"/>
      <c r="I804" s="420"/>
    </row>
    <row r="805" spans="1:9" ht="12.75">
      <c r="A805" s="3"/>
      <c r="B805" s="4"/>
      <c r="E805" s="265"/>
      <c r="F805" s="288"/>
      <c r="G805" s="287"/>
      <c r="H805" s="266"/>
      <c r="I805" s="420"/>
    </row>
    <row r="806" spans="1:9" ht="12.75">
      <c r="A806" s="3"/>
      <c r="B806" s="4"/>
      <c r="E806" s="265"/>
      <c r="F806" s="288"/>
      <c r="G806" s="287"/>
      <c r="H806" s="266"/>
      <c r="I806" s="420"/>
    </row>
    <row r="807" spans="1:9" ht="12.75">
      <c r="A807" s="3"/>
      <c r="B807" s="4"/>
      <c r="E807" s="265"/>
      <c r="F807" s="288"/>
      <c r="G807" s="287"/>
      <c r="H807" s="266"/>
      <c r="I807" s="420"/>
    </row>
    <row r="808" spans="1:9" ht="12.75">
      <c r="A808" s="3"/>
      <c r="B808" s="4"/>
      <c r="E808" s="265"/>
      <c r="F808" s="288"/>
      <c r="G808" s="287"/>
      <c r="H808" s="266"/>
      <c r="I808" s="420"/>
    </row>
    <row r="809" spans="1:9" ht="12.75">
      <c r="A809" s="3"/>
      <c r="B809" s="4"/>
      <c r="E809" s="265"/>
      <c r="F809" s="288"/>
      <c r="G809" s="287"/>
      <c r="H809" s="266"/>
      <c r="I809" s="420"/>
    </row>
    <row r="810" spans="1:9" ht="12.75">
      <c r="A810" s="3"/>
      <c r="B810" s="4"/>
      <c r="E810" s="265"/>
      <c r="F810" s="288"/>
      <c r="G810" s="287"/>
      <c r="H810" s="266"/>
      <c r="I810" s="420"/>
    </row>
    <row r="811" spans="1:9" ht="12.75">
      <c r="A811" s="3"/>
      <c r="B811" s="4"/>
      <c r="E811" s="265"/>
      <c r="F811" s="288"/>
      <c r="G811" s="287"/>
      <c r="H811" s="266"/>
      <c r="I811" s="420"/>
    </row>
    <row r="812" spans="1:9" ht="12.75">
      <c r="A812" s="3"/>
      <c r="B812" s="4"/>
      <c r="E812" s="265"/>
      <c r="F812" s="288"/>
      <c r="G812" s="287"/>
      <c r="H812" s="266"/>
      <c r="I812" s="420"/>
    </row>
    <row r="813" spans="1:9" ht="12.75">
      <c r="A813" s="3"/>
      <c r="B813" s="4"/>
      <c r="E813" s="265"/>
      <c r="F813" s="288"/>
      <c r="G813" s="287"/>
      <c r="H813" s="266"/>
      <c r="I813" s="420"/>
    </row>
    <row r="814" spans="1:9" ht="12.75">
      <c r="A814" s="3"/>
      <c r="B814" s="4"/>
      <c r="E814" s="265"/>
      <c r="F814" s="288"/>
      <c r="G814" s="287"/>
      <c r="H814" s="266"/>
      <c r="I814" s="420"/>
    </row>
    <row r="815" spans="1:9" ht="12.75">
      <c r="A815" s="3"/>
      <c r="B815" s="4"/>
      <c r="E815" s="265"/>
      <c r="F815" s="288"/>
      <c r="G815" s="287"/>
      <c r="H815" s="266"/>
      <c r="I815" s="420"/>
    </row>
    <row r="816" spans="1:9" ht="12.75">
      <c r="A816" s="3"/>
      <c r="B816" s="4"/>
      <c r="E816" s="265"/>
      <c r="F816" s="288"/>
      <c r="G816" s="287"/>
      <c r="H816" s="266"/>
      <c r="I816" s="420"/>
    </row>
    <row r="817" spans="1:9" ht="12.75">
      <c r="A817" s="3"/>
      <c r="B817" s="4"/>
      <c r="E817" s="265"/>
      <c r="F817" s="288"/>
      <c r="G817" s="287"/>
      <c r="H817" s="266"/>
      <c r="I817" s="420"/>
    </row>
    <row r="818" spans="1:9" ht="12.75">
      <c r="A818" s="3"/>
      <c r="B818" s="4"/>
      <c r="E818" s="265"/>
      <c r="F818" s="288"/>
      <c r="G818" s="287"/>
      <c r="H818" s="266"/>
      <c r="I818" s="420"/>
    </row>
    <row r="819" spans="1:9" ht="12.75">
      <c r="A819" s="3"/>
      <c r="B819" s="4"/>
      <c r="E819" s="265"/>
      <c r="F819" s="288"/>
      <c r="G819" s="287"/>
      <c r="H819" s="266"/>
      <c r="I819" s="420"/>
    </row>
    <row r="820" spans="1:9" ht="12.75">
      <c r="A820" s="3"/>
      <c r="B820" s="4"/>
      <c r="E820" s="265"/>
      <c r="F820" s="288"/>
      <c r="G820" s="287"/>
      <c r="H820" s="266"/>
      <c r="I820" s="420"/>
    </row>
    <row r="821" spans="1:9" ht="12.75">
      <c r="A821" s="3"/>
      <c r="B821" s="4"/>
      <c r="E821" s="265"/>
      <c r="F821" s="288"/>
      <c r="G821" s="287"/>
      <c r="H821" s="266"/>
      <c r="I821" s="420"/>
    </row>
    <row r="822" spans="1:9" ht="12.75">
      <c r="A822" s="3"/>
      <c r="B822" s="4"/>
      <c r="E822" s="265"/>
      <c r="F822" s="288"/>
      <c r="G822" s="287"/>
      <c r="H822" s="266"/>
      <c r="I822" s="420"/>
    </row>
    <row r="823" spans="1:9" ht="12.75">
      <c r="A823" s="3"/>
      <c r="B823" s="4"/>
      <c r="E823" s="265"/>
      <c r="F823" s="288"/>
      <c r="G823" s="287"/>
      <c r="H823" s="266"/>
      <c r="I823" s="420"/>
    </row>
    <row r="824" spans="1:9" ht="12.75">
      <c r="A824" s="3"/>
      <c r="B824" s="4"/>
      <c r="E824" s="265"/>
      <c r="F824" s="288"/>
      <c r="G824" s="287"/>
      <c r="H824" s="266"/>
      <c r="I824" s="420"/>
    </row>
    <row r="825" spans="1:9" ht="12.75">
      <c r="A825" s="3"/>
      <c r="B825" s="4"/>
      <c r="E825" s="265"/>
      <c r="F825" s="288"/>
      <c r="G825" s="287"/>
      <c r="H825" s="266"/>
      <c r="I825" s="420"/>
    </row>
    <row r="826" spans="1:9" ht="12.75">
      <c r="A826" s="3"/>
      <c r="B826" s="4"/>
      <c r="E826" s="265"/>
      <c r="F826" s="288"/>
      <c r="G826" s="287"/>
      <c r="H826" s="266"/>
      <c r="I826" s="420"/>
    </row>
    <row r="827" spans="1:9" ht="12.75">
      <c r="A827" s="3"/>
      <c r="B827" s="4"/>
      <c r="E827" s="265"/>
      <c r="F827" s="288"/>
      <c r="G827" s="287"/>
      <c r="H827" s="266"/>
      <c r="I827" s="420"/>
    </row>
    <row r="828" spans="1:9" ht="12.75">
      <c r="A828" s="3"/>
      <c r="B828" s="4"/>
      <c r="E828" s="265"/>
      <c r="F828" s="288"/>
      <c r="G828" s="287"/>
      <c r="H828" s="266"/>
      <c r="I828" s="420"/>
    </row>
    <row r="829" spans="1:9" ht="12.75">
      <c r="A829" s="3"/>
      <c r="B829" s="4"/>
      <c r="E829" s="265"/>
      <c r="F829" s="288"/>
      <c r="G829" s="287"/>
      <c r="H829" s="266"/>
      <c r="I829" s="420"/>
    </row>
    <row r="830" spans="1:9" ht="12.75">
      <c r="A830" s="3"/>
      <c r="B830" s="4"/>
      <c r="E830" s="265"/>
      <c r="F830" s="288"/>
      <c r="G830" s="287"/>
      <c r="H830" s="266"/>
      <c r="I830" s="420"/>
    </row>
    <row r="831" spans="1:9" ht="12.75">
      <c r="A831" s="3"/>
      <c r="B831" s="4"/>
      <c r="E831" s="265"/>
      <c r="F831" s="288"/>
      <c r="G831" s="287"/>
      <c r="H831" s="266"/>
      <c r="I831" s="420"/>
    </row>
    <row r="832" spans="1:9" ht="12.75">
      <c r="A832" s="3"/>
      <c r="B832" s="4"/>
      <c r="E832" s="265"/>
      <c r="F832" s="288"/>
      <c r="G832" s="287"/>
      <c r="H832" s="266"/>
      <c r="I832" s="420"/>
    </row>
    <row r="833" spans="1:9" ht="12.75">
      <c r="A833" s="3"/>
      <c r="B833" s="4"/>
      <c r="E833" s="265"/>
      <c r="F833" s="288"/>
      <c r="G833" s="287"/>
      <c r="H833" s="266"/>
      <c r="I833" s="420"/>
    </row>
    <row r="834" spans="1:9" ht="12.75">
      <c r="A834" s="3"/>
      <c r="B834" s="4"/>
      <c r="E834" s="265"/>
      <c r="F834" s="288"/>
      <c r="G834" s="287"/>
      <c r="H834" s="266"/>
      <c r="I834" s="420"/>
    </row>
    <row r="835" spans="1:9" ht="12.75">
      <c r="A835" s="3"/>
      <c r="B835" s="4"/>
      <c r="E835" s="265"/>
      <c r="F835" s="288"/>
      <c r="G835" s="287"/>
      <c r="H835" s="266"/>
      <c r="I835" s="420"/>
    </row>
    <row r="836" spans="1:9" ht="12.75">
      <c r="A836" s="3"/>
      <c r="B836" s="4"/>
      <c r="E836" s="265"/>
      <c r="F836" s="288"/>
      <c r="G836" s="287"/>
      <c r="H836" s="266"/>
      <c r="I836" s="420"/>
    </row>
    <row r="837" spans="1:9" ht="12.75">
      <c r="A837" s="3"/>
      <c r="B837" s="4"/>
      <c r="E837" s="265"/>
      <c r="F837" s="288"/>
      <c r="G837" s="287"/>
      <c r="H837" s="266"/>
      <c r="I837" s="420"/>
    </row>
    <row r="838" spans="1:9" ht="12.75">
      <c r="A838" s="3"/>
      <c r="B838" s="4"/>
      <c r="E838" s="265"/>
      <c r="F838" s="288"/>
      <c r="G838" s="287"/>
      <c r="H838" s="266"/>
      <c r="I838" s="420"/>
    </row>
    <row r="839" spans="1:9" ht="12.75">
      <c r="A839" s="3"/>
      <c r="B839" s="4"/>
      <c r="E839" s="265"/>
      <c r="F839" s="288"/>
      <c r="G839" s="287"/>
      <c r="H839" s="266"/>
      <c r="I839" s="420"/>
    </row>
    <row r="840" spans="1:9" ht="12.75">
      <c r="A840" s="3"/>
      <c r="B840" s="4"/>
      <c r="E840" s="265"/>
      <c r="F840" s="288"/>
      <c r="G840" s="287"/>
      <c r="H840" s="266"/>
      <c r="I840" s="420"/>
    </row>
    <row r="841" spans="1:9" ht="12.75">
      <c r="A841" s="3"/>
      <c r="B841" s="4"/>
      <c r="E841" s="265"/>
      <c r="F841" s="288"/>
      <c r="G841" s="287"/>
      <c r="H841" s="266"/>
      <c r="I841" s="420"/>
    </row>
    <row r="842" spans="1:9" ht="12.75">
      <c r="A842" s="3"/>
      <c r="B842" s="4"/>
      <c r="E842" s="265"/>
      <c r="F842" s="288"/>
      <c r="G842" s="287"/>
      <c r="H842" s="266"/>
      <c r="I842" s="420"/>
    </row>
    <row r="843" spans="1:9" ht="12.75">
      <c r="A843" s="3"/>
      <c r="B843" s="4"/>
      <c r="E843" s="265"/>
      <c r="F843" s="288"/>
      <c r="G843" s="287"/>
      <c r="H843" s="266"/>
      <c r="I843" s="420"/>
    </row>
    <row r="844" spans="1:9" ht="12.75">
      <c r="A844" s="3"/>
      <c r="B844" s="4"/>
      <c r="E844" s="265"/>
      <c r="F844" s="288"/>
      <c r="G844" s="287"/>
      <c r="H844" s="266"/>
      <c r="I844" s="420"/>
    </row>
    <row r="845" spans="1:9" ht="12.75">
      <c r="A845" s="3"/>
      <c r="B845" s="4"/>
      <c r="E845" s="265"/>
      <c r="F845" s="288"/>
      <c r="G845" s="287"/>
      <c r="H845" s="266"/>
      <c r="I845" s="420"/>
    </row>
    <row r="846" spans="1:9" ht="12.75">
      <c r="A846" s="3"/>
      <c r="B846" s="4"/>
      <c r="E846" s="265"/>
      <c r="F846" s="288"/>
      <c r="G846" s="287"/>
      <c r="H846" s="266"/>
      <c r="I846" s="420"/>
    </row>
    <row r="847" spans="1:9" ht="12.75">
      <c r="A847" s="3"/>
      <c r="B847" s="4"/>
      <c r="E847" s="265"/>
      <c r="F847" s="288"/>
      <c r="G847" s="287"/>
      <c r="H847" s="266"/>
      <c r="I847" s="420"/>
    </row>
    <row r="848" spans="1:9" ht="12.75">
      <c r="A848" s="3"/>
      <c r="B848" s="4"/>
      <c r="E848" s="265"/>
      <c r="F848" s="288"/>
      <c r="G848" s="287"/>
      <c r="H848" s="266"/>
      <c r="I848" s="420"/>
    </row>
    <row r="849" spans="1:9" ht="12.75">
      <c r="A849" s="3"/>
      <c r="B849" s="4"/>
      <c r="E849" s="265"/>
      <c r="F849" s="288"/>
      <c r="G849" s="287"/>
      <c r="H849" s="266"/>
      <c r="I849" s="420"/>
    </row>
    <row r="850" spans="1:9" ht="12.75">
      <c r="A850" s="3"/>
      <c r="B850" s="4"/>
      <c r="E850" s="265"/>
      <c r="F850" s="288"/>
      <c r="G850" s="287"/>
      <c r="H850" s="266"/>
      <c r="I850" s="420"/>
    </row>
    <row r="851" spans="1:9" ht="12.75">
      <c r="A851" s="3"/>
      <c r="B851" s="4"/>
      <c r="E851" s="265"/>
      <c r="F851" s="288"/>
      <c r="G851" s="287"/>
      <c r="H851" s="266"/>
      <c r="I851" s="420"/>
    </row>
    <row r="852" spans="1:9" ht="12.75">
      <c r="A852" s="3"/>
      <c r="B852" s="4"/>
      <c r="E852" s="265"/>
      <c r="F852" s="288"/>
      <c r="G852" s="287"/>
      <c r="H852" s="266"/>
      <c r="I852" s="420"/>
    </row>
    <row r="853" spans="1:9" ht="12.75">
      <c r="A853" s="3"/>
      <c r="B853" s="4"/>
      <c r="E853" s="265"/>
      <c r="F853" s="288"/>
      <c r="G853" s="287"/>
      <c r="H853" s="266"/>
      <c r="I853" s="420"/>
    </row>
    <row r="854" spans="1:9" ht="12.75">
      <c r="A854" s="3"/>
      <c r="B854" s="4"/>
      <c r="E854" s="265"/>
      <c r="F854" s="288"/>
      <c r="G854" s="287"/>
      <c r="H854" s="266"/>
      <c r="I854" s="420"/>
    </row>
    <row r="855" spans="1:9" ht="12.75">
      <c r="A855" s="3"/>
      <c r="B855" s="4"/>
      <c r="E855" s="265"/>
      <c r="F855" s="288"/>
      <c r="G855" s="287"/>
      <c r="H855" s="266"/>
      <c r="I855" s="420"/>
    </row>
    <row r="856" spans="1:9" ht="12.75">
      <c r="A856" s="3"/>
      <c r="B856" s="4"/>
      <c r="E856" s="265"/>
      <c r="F856" s="288"/>
      <c r="G856" s="287"/>
      <c r="H856" s="266"/>
      <c r="I856" s="420"/>
    </row>
    <row r="857" spans="1:9" ht="12.75">
      <c r="A857" s="3"/>
      <c r="B857" s="4"/>
      <c r="E857" s="265"/>
      <c r="F857" s="288"/>
      <c r="G857" s="287"/>
      <c r="H857" s="266"/>
      <c r="I857" s="420"/>
    </row>
    <row r="858" spans="1:9" ht="12.75">
      <c r="A858" s="3"/>
      <c r="B858" s="4"/>
      <c r="E858" s="265"/>
      <c r="F858" s="288"/>
      <c r="G858" s="287"/>
      <c r="H858" s="266"/>
      <c r="I858" s="420"/>
    </row>
    <row r="859" spans="1:9" ht="12.75">
      <c r="A859" s="3"/>
      <c r="B859" s="4"/>
      <c r="E859" s="265"/>
      <c r="F859" s="288"/>
      <c r="G859" s="287"/>
      <c r="H859" s="266"/>
      <c r="I859" s="420"/>
    </row>
    <row r="860" spans="1:9" ht="12.75">
      <c r="A860" s="3"/>
      <c r="B860" s="4"/>
      <c r="E860" s="265"/>
      <c r="F860" s="288"/>
      <c r="G860" s="287"/>
      <c r="H860" s="266"/>
      <c r="I860" s="420"/>
    </row>
    <row r="861" spans="1:9" ht="12.75">
      <c r="A861" s="3"/>
      <c r="B861" s="4"/>
      <c r="E861" s="265"/>
      <c r="F861" s="288"/>
      <c r="G861" s="287"/>
      <c r="H861" s="266"/>
      <c r="I861" s="420"/>
    </row>
    <row r="862" spans="1:9" ht="12.75">
      <c r="A862" s="3"/>
      <c r="B862" s="4"/>
      <c r="E862" s="265"/>
      <c r="F862" s="288"/>
      <c r="G862" s="287"/>
      <c r="H862" s="266"/>
      <c r="I862" s="420"/>
    </row>
    <row r="863" spans="1:9" ht="12.75">
      <c r="A863" s="3"/>
      <c r="B863" s="4"/>
      <c r="E863" s="265"/>
      <c r="F863" s="288"/>
      <c r="G863" s="287"/>
      <c r="H863" s="266"/>
      <c r="I863" s="420"/>
    </row>
    <row r="864" spans="1:9" ht="12.75">
      <c r="A864" s="3"/>
      <c r="B864" s="4"/>
      <c r="E864" s="265"/>
      <c r="F864" s="288"/>
      <c r="G864" s="287"/>
      <c r="H864" s="266"/>
      <c r="I864" s="420"/>
    </row>
    <row r="865" spans="1:9" ht="12.75">
      <c r="A865" s="3"/>
      <c r="B865" s="4"/>
      <c r="E865" s="265"/>
      <c r="F865" s="288"/>
      <c r="G865" s="287"/>
      <c r="H865" s="266"/>
      <c r="I865" s="420"/>
    </row>
    <row r="866" spans="1:9" ht="12.75">
      <c r="A866" s="3"/>
      <c r="B866" s="4"/>
      <c r="E866" s="265"/>
      <c r="F866" s="288"/>
      <c r="G866" s="287"/>
      <c r="H866" s="266"/>
      <c r="I866" s="420"/>
    </row>
    <row r="867" spans="1:9" ht="12.75">
      <c r="A867" s="3"/>
      <c r="B867" s="4"/>
      <c r="E867" s="265"/>
      <c r="F867" s="288"/>
      <c r="G867" s="287"/>
      <c r="H867" s="266"/>
      <c r="I867" s="420"/>
    </row>
    <row r="868" spans="1:9" ht="12.75">
      <c r="A868" s="3"/>
      <c r="B868" s="4"/>
      <c r="E868" s="265"/>
      <c r="F868" s="288"/>
      <c r="G868" s="287"/>
      <c r="H868" s="266"/>
      <c r="I868" s="420"/>
    </row>
    <row r="869" spans="1:9" ht="12.75">
      <c r="A869" s="3"/>
      <c r="B869" s="4"/>
      <c r="E869" s="265"/>
      <c r="F869" s="288"/>
      <c r="G869" s="287"/>
      <c r="H869" s="266"/>
      <c r="I869" s="420"/>
    </row>
    <row r="870" spans="1:9" ht="12.75">
      <c r="A870" s="3"/>
      <c r="B870" s="4"/>
      <c r="E870" s="265"/>
      <c r="F870" s="288"/>
      <c r="G870" s="287"/>
      <c r="H870" s="266"/>
      <c r="I870" s="420"/>
    </row>
    <row r="871" spans="1:9" ht="12.75">
      <c r="A871" s="3"/>
      <c r="B871" s="4"/>
      <c r="E871" s="265"/>
      <c r="F871" s="288"/>
      <c r="G871" s="287"/>
      <c r="H871" s="266"/>
      <c r="I871" s="420"/>
    </row>
    <row r="872" spans="1:9" ht="12.75">
      <c r="A872" s="3"/>
      <c r="B872" s="4"/>
      <c r="E872" s="265"/>
      <c r="F872" s="288"/>
      <c r="G872" s="287"/>
      <c r="H872" s="266"/>
      <c r="I872" s="420"/>
    </row>
    <row r="873" spans="1:9" ht="12.75">
      <c r="A873" s="3"/>
      <c r="B873" s="4"/>
      <c r="E873" s="265"/>
      <c r="F873" s="288"/>
      <c r="G873" s="287"/>
      <c r="H873" s="266"/>
      <c r="I873" s="420"/>
    </row>
    <row r="874" spans="1:9" ht="12.75">
      <c r="A874" s="3"/>
      <c r="B874" s="4"/>
      <c r="E874" s="265"/>
      <c r="F874" s="288"/>
      <c r="G874" s="287"/>
      <c r="H874" s="266"/>
      <c r="I874" s="420"/>
    </row>
    <row r="875" spans="1:9" ht="12.75">
      <c r="A875" s="3"/>
      <c r="B875" s="4"/>
      <c r="E875" s="265"/>
      <c r="F875" s="288"/>
      <c r="G875" s="287"/>
      <c r="H875" s="266"/>
      <c r="I875" s="420"/>
    </row>
    <row r="876" spans="1:9" ht="12.75">
      <c r="A876" s="3"/>
      <c r="B876" s="4"/>
      <c r="E876" s="265"/>
      <c r="F876" s="288"/>
      <c r="G876" s="287"/>
      <c r="H876" s="266"/>
      <c r="I876" s="420"/>
    </row>
    <row r="877" spans="1:9" ht="12.75">
      <c r="A877" s="3"/>
      <c r="B877" s="4"/>
      <c r="E877" s="265"/>
      <c r="F877" s="288"/>
      <c r="G877" s="287"/>
      <c r="H877" s="266"/>
      <c r="I877" s="420"/>
    </row>
    <row r="878" spans="1:9" ht="12.75">
      <c r="A878" s="3"/>
      <c r="B878" s="4"/>
      <c r="E878" s="265"/>
      <c r="F878" s="288"/>
      <c r="G878" s="287"/>
      <c r="H878" s="266"/>
      <c r="I878" s="420"/>
    </row>
    <row r="879" spans="1:9" ht="12.75">
      <c r="A879" s="3"/>
      <c r="B879" s="4"/>
      <c r="E879" s="265"/>
      <c r="F879" s="288"/>
      <c r="G879" s="287"/>
      <c r="H879" s="266"/>
      <c r="I879" s="420"/>
    </row>
    <row r="880" spans="1:9" ht="12.75">
      <c r="A880" s="3"/>
      <c r="B880" s="4"/>
      <c r="E880" s="265"/>
      <c r="F880" s="288"/>
      <c r="G880" s="287"/>
      <c r="H880" s="266"/>
      <c r="I880" s="420"/>
    </row>
    <row r="881" spans="1:9" ht="12.75">
      <c r="A881" s="3"/>
      <c r="B881" s="4"/>
      <c r="E881" s="265"/>
      <c r="F881" s="288"/>
      <c r="G881" s="287"/>
      <c r="H881" s="266"/>
      <c r="I881" s="420"/>
    </row>
    <row r="882" spans="1:9" ht="12.75">
      <c r="A882" s="3"/>
      <c r="B882" s="4"/>
      <c r="E882" s="265"/>
      <c r="F882" s="288"/>
      <c r="G882" s="287"/>
      <c r="H882" s="266"/>
      <c r="I882" s="420"/>
    </row>
    <row r="883" spans="1:9" ht="12.75">
      <c r="A883" s="3"/>
      <c r="B883" s="4"/>
      <c r="E883" s="265"/>
      <c r="F883" s="288"/>
      <c r="G883" s="287"/>
      <c r="H883" s="266"/>
      <c r="I883" s="420"/>
    </row>
    <row r="884" spans="1:9" ht="12.75">
      <c r="A884" s="3"/>
      <c r="B884" s="4"/>
      <c r="E884" s="265"/>
      <c r="F884" s="288"/>
      <c r="G884" s="287"/>
      <c r="H884" s="266"/>
      <c r="I884" s="420"/>
    </row>
    <row r="885" spans="1:9" ht="12.75">
      <c r="A885" s="3"/>
      <c r="B885" s="4"/>
      <c r="E885" s="265"/>
      <c r="F885" s="288"/>
      <c r="G885" s="287"/>
      <c r="H885" s="266"/>
      <c r="I885" s="420"/>
    </row>
    <row r="886" spans="1:9" ht="12.75">
      <c r="A886" s="3"/>
      <c r="B886" s="4"/>
      <c r="E886" s="265"/>
      <c r="F886" s="288"/>
      <c r="G886" s="287"/>
      <c r="H886" s="266"/>
      <c r="I886" s="420"/>
    </row>
    <row r="887" spans="1:9" ht="12.75">
      <c r="A887" s="3"/>
      <c r="B887" s="4"/>
      <c r="E887" s="265"/>
      <c r="F887" s="288"/>
      <c r="G887" s="287"/>
      <c r="H887" s="266"/>
      <c r="I887" s="420"/>
    </row>
    <row r="888" spans="1:9" ht="12.75">
      <c r="A888" s="3"/>
      <c r="B888" s="4"/>
      <c r="E888" s="265"/>
      <c r="F888" s="288"/>
      <c r="G888" s="287"/>
      <c r="H888" s="266"/>
      <c r="I888" s="420"/>
    </row>
    <row r="889" spans="1:9" ht="12.75">
      <c r="A889" s="3"/>
      <c r="B889" s="4"/>
      <c r="E889" s="265"/>
      <c r="F889" s="288"/>
      <c r="G889" s="287"/>
      <c r="H889" s="266"/>
      <c r="I889" s="420"/>
    </row>
    <row r="890" spans="1:9" ht="12.75">
      <c r="A890" s="3"/>
      <c r="B890" s="4"/>
      <c r="E890" s="265"/>
      <c r="F890" s="288"/>
      <c r="G890" s="287"/>
      <c r="H890" s="266"/>
      <c r="I890" s="420"/>
    </row>
    <row r="891" spans="1:9" ht="12.75">
      <c r="A891" s="3"/>
      <c r="B891" s="4"/>
      <c r="E891" s="265"/>
      <c r="F891" s="288"/>
      <c r="G891" s="287"/>
      <c r="H891" s="266"/>
      <c r="I891" s="420"/>
    </row>
    <row r="892" spans="1:9" ht="12.75">
      <c r="A892" s="3"/>
      <c r="B892" s="4"/>
      <c r="E892" s="265"/>
      <c r="F892" s="288"/>
      <c r="G892" s="287"/>
      <c r="H892" s="266"/>
      <c r="I892" s="420"/>
    </row>
    <row r="893" spans="1:9" ht="12.75">
      <c r="A893" s="3"/>
      <c r="B893" s="4"/>
      <c r="E893" s="265"/>
      <c r="F893" s="288"/>
      <c r="G893" s="287"/>
      <c r="H893" s="266"/>
      <c r="I893" s="420"/>
    </row>
    <row r="894" spans="1:9" ht="12.75">
      <c r="A894" s="3"/>
      <c r="B894" s="4"/>
      <c r="E894" s="265"/>
      <c r="F894" s="288"/>
      <c r="G894" s="287"/>
      <c r="H894" s="266"/>
      <c r="I894" s="420"/>
    </row>
    <row r="895" spans="1:9" ht="12.75">
      <c r="A895" s="3"/>
      <c r="B895" s="4"/>
      <c r="E895" s="265"/>
      <c r="F895" s="288"/>
      <c r="G895" s="287"/>
      <c r="H895" s="266"/>
      <c r="I895" s="420"/>
    </row>
    <row r="896" spans="1:9" ht="12.75">
      <c r="A896" s="3"/>
      <c r="B896" s="4"/>
      <c r="E896" s="265"/>
      <c r="F896" s="288"/>
      <c r="G896" s="287"/>
      <c r="H896" s="266"/>
      <c r="I896" s="420"/>
    </row>
    <row r="897" spans="1:9" ht="12.75">
      <c r="A897" s="3"/>
      <c r="B897" s="4"/>
      <c r="E897" s="265"/>
      <c r="F897" s="288"/>
      <c r="G897" s="287"/>
      <c r="H897" s="266"/>
      <c r="I897" s="420"/>
    </row>
    <row r="898" spans="1:9" ht="12.75">
      <c r="A898" s="3"/>
      <c r="B898" s="4"/>
      <c r="E898" s="265"/>
      <c r="F898" s="288"/>
      <c r="G898" s="287"/>
      <c r="H898" s="266"/>
      <c r="I898" s="420"/>
    </row>
    <row r="899" spans="1:9" ht="12.75">
      <c r="A899" s="3"/>
      <c r="B899" s="4"/>
      <c r="E899" s="265"/>
      <c r="F899" s="288"/>
      <c r="G899" s="287"/>
      <c r="H899" s="266"/>
      <c r="I899" s="420"/>
    </row>
    <row r="900" spans="1:9" ht="12.75">
      <c r="A900" s="3"/>
      <c r="B900" s="4"/>
      <c r="E900" s="265"/>
      <c r="F900" s="288"/>
      <c r="G900" s="287"/>
      <c r="H900" s="266"/>
      <c r="I900" s="420"/>
    </row>
    <row r="901" spans="1:9" ht="12.75">
      <c r="A901" s="3"/>
      <c r="B901" s="4"/>
      <c r="E901" s="265"/>
      <c r="F901" s="288"/>
      <c r="G901" s="287"/>
      <c r="H901" s="266"/>
      <c r="I901" s="420"/>
    </row>
    <row r="902" spans="1:9" ht="12.75">
      <c r="A902" s="3"/>
      <c r="B902" s="4"/>
      <c r="E902" s="265"/>
      <c r="F902" s="288"/>
      <c r="G902" s="287"/>
      <c r="H902" s="266"/>
      <c r="I902" s="420"/>
    </row>
    <row r="903" spans="1:9" ht="12.75">
      <c r="A903" s="3"/>
      <c r="B903" s="4"/>
      <c r="E903" s="265"/>
      <c r="F903" s="288"/>
      <c r="G903" s="287"/>
      <c r="H903" s="266"/>
      <c r="I903" s="420"/>
    </row>
    <row r="904" spans="1:9" ht="12.75">
      <c r="A904" s="3"/>
      <c r="B904" s="4"/>
      <c r="E904" s="265"/>
      <c r="F904" s="288"/>
      <c r="G904" s="287"/>
      <c r="H904" s="266"/>
      <c r="I904" s="420"/>
    </row>
    <row r="905" spans="1:9" ht="12.75">
      <c r="A905" s="3"/>
      <c r="B905" s="4"/>
      <c r="E905" s="265"/>
      <c r="F905" s="288"/>
      <c r="G905" s="287"/>
      <c r="H905" s="266"/>
      <c r="I905" s="420"/>
    </row>
    <row r="906" spans="1:9" ht="12.75">
      <c r="A906" s="3"/>
      <c r="B906" s="4"/>
      <c r="E906" s="265"/>
      <c r="F906" s="288"/>
      <c r="G906" s="287"/>
      <c r="H906" s="266"/>
      <c r="I906" s="420"/>
    </row>
    <row r="907" spans="1:9" ht="12.75">
      <c r="A907" s="3"/>
      <c r="B907" s="4"/>
      <c r="E907" s="265"/>
      <c r="F907" s="288"/>
      <c r="G907" s="287"/>
      <c r="H907" s="266"/>
      <c r="I907" s="420"/>
    </row>
    <row r="908" spans="1:9" ht="12.75">
      <c r="A908" s="3"/>
      <c r="B908" s="4"/>
      <c r="E908" s="265"/>
      <c r="F908" s="288"/>
      <c r="G908" s="287"/>
      <c r="H908" s="266"/>
      <c r="I908" s="420"/>
    </row>
    <row r="909" spans="1:9" ht="12.75">
      <c r="A909" s="3"/>
      <c r="B909" s="4"/>
      <c r="E909" s="265"/>
      <c r="F909" s="288"/>
      <c r="G909" s="287"/>
      <c r="H909" s="266"/>
      <c r="I909" s="420"/>
    </row>
    <row r="910" spans="1:9" ht="12.75">
      <c r="A910" s="3"/>
      <c r="B910" s="4"/>
      <c r="E910" s="265"/>
      <c r="F910" s="288"/>
      <c r="G910" s="287"/>
      <c r="H910" s="266"/>
      <c r="I910" s="420"/>
    </row>
    <row r="911" spans="1:9" ht="12.75">
      <c r="A911" s="3"/>
      <c r="B911" s="4"/>
      <c r="E911" s="265"/>
      <c r="F911" s="288"/>
      <c r="G911" s="287"/>
      <c r="H911" s="266"/>
      <c r="I911" s="420"/>
    </row>
    <row r="912" spans="1:9" ht="12.75">
      <c r="A912" s="3"/>
      <c r="B912" s="4"/>
      <c r="E912" s="265"/>
      <c r="F912" s="288"/>
      <c r="G912" s="287"/>
      <c r="H912" s="266"/>
      <c r="I912" s="420"/>
    </row>
    <row r="913" spans="1:9" ht="12.75">
      <c r="A913" s="3"/>
      <c r="B913" s="4"/>
      <c r="E913" s="265"/>
      <c r="F913" s="288"/>
      <c r="G913" s="287"/>
      <c r="H913" s="266"/>
      <c r="I913" s="420"/>
    </row>
    <row r="914" spans="1:9" ht="12.75">
      <c r="A914" s="3"/>
      <c r="B914" s="4"/>
      <c r="E914" s="265"/>
      <c r="F914" s="288"/>
      <c r="G914" s="287"/>
      <c r="H914" s="266"/>
      <c r="I914" s="420"/>
    </row>
    <row r="915" spans="1:9" ht="12.75">
      <c r="A915" s="3"/>
      <c r="B915" s="4"/>
      <c r="E915" s="265"/>
      <c r="F915" s="288"/>
      <c r="G915" s="287"/>
      <c r="H915" s="266"/>
      <c r="I915" s="420"/>
    </row>
    <row r="916" spans="1:9" ht="12.75">
      <c r="A916" s="3"/>
      <c r="B916" s="4"/>
      <c r="E916" s="265"/>
      <c r="F916" s="288"/>
      <c r="G916" s="287"/>
      <c r="H916" s="266"/>
      <c r="I916" s="420"/>
    </row>
    <row r="917" spans="1:9" ht="12.75">
      <c r="A917" s="3"/>
      <c r="B917" s="4"/>
      <c r="E917" s="265"/>
      <c r="F917" s="288"/>
      <c r="G917" s="287"/>
      <c r="H917" s="266"/>
      <c r="I917" s="420"/>
    </row>
    <row r="918" spans="1:9" ht="12.75">
      <c r="A918" s="3"/>
      <c r="B918" s="4"/>
      <c r="E918" s="265"/>
      <c r="F918" s="288"/>
      <c r="G918" s="287"/>
      <c r="H918" s="266"/>
      <c r="I918" s="420"/>
    </row>
    <row r="919" spans="1:9" ht="12.75">
      <c r="A919" s="3"/>
      <c r="B919" s="4"/>
      <c r="E919" s="265"/>
      <c r="F919" s="288"/>
      <c r="G919" s="287"/>
      <c r="H919" s="266"/>
      <c r="I919" s="420"/>
    </row>
    <row r="920" spans="1:9" ht="12.75">
      <c r="A920" s="3"/>
      <c r="B920" s="4"/>
      <c r="E920" s="265"/>
      <c r="F920" s="288"/>
      <c r="G920" s="287"/>
      <c r="H920" s="266"/>
      <c r="I920" s="420"/>
    </row>
    <row r="921" spans="1:9" ht="12.75">
      <c r="A921" s="3"/>
      <c r="B921" s="4"/>
      <c r="E921" s="265"/>
      <c r="F921" s="288"/>
      <c r="G921" s="287"/>
      <c r="H921" s="266"/>
      <c r="I921" s="420"/>
    </row>
    <row r="922" spans="1:9" ht="12.75">
      <c r="A922" s="3"/>
      <c r="B922" s="4"/>
      <c r="E922" s="265"/>
      <c r="F922" s="288"/>
      <c r="G922" s="287"/>
      <c r="H922" s="266"/>
      <c r="I922" s="420"/>
    </row>
    <row r="923" spans="1:9" ht="12.75">
      <c r="A923" s="3"/>
      <c r="B923" s="4"/>
      <c r="E923" s="265"/>
      <c r="F923" s="288"/>
      <c r="G923" s="287"/>
      <c r="H923" s="266"/>
      <c r="I923" s="420"/>
    </row>
    <row r="924" spans="1:9" ht="12.75">
      <c r="A924" s="3"/>
      <c r="B924" s="4"/>
      <c r="E924" s="265"/>
      <c r="F924" s="288"/>
      <c r="G924" s="287"/>
      <c r="H924" s="266"/>
      <c r="I924" s="420"/>
    </row>
    <row r="925" spans="1:9" ht="12.75">
      <c r="A925" s="3"/>
      <c r="B925" s="4"/>
      <c r="E925" s="265"/>
      <c r="F925" s="288"/>
      <c r="G925" s="287"/>
      <c r="H925" s="266"/>
      <c r="I925" s="420"/>
    </row>
    <row r="926" spans="1:9" ht="12.75">
      <c r="A926" s="3"/>
      <c r="B926" s="4"/>
      <c r="E926" s="265"/>
      <c r="F926" s="288"/>
      <c r="G926" s="287"/>
      <c r="H926" s="266"/>
      <c r="I926" s="420"/>
    </row>
    <row r="927" spans="1:9" ht="12.75">
      <c r="A927" s="3"/>
      <c r="B927" s="4"/>
      <c r="E927" s="265"/>
      <c r="F927" s="288"/>
      <c r="G927" s="287"/>
      <c r="H927" s="266"/>
      <c r="I927" s="420"/>
    </row>
    <row r="928" spans="1:9" ht="12.75">
      <c r="A928" s="3"/>
      <c r="B928" s="4"/>
      <c r="E928" s="265"/>
      <c r="F928" s="288"/>
      <c r="G928" s="287"/>
      <c r="H928" s="266"/>
      <c r="I928" s="420"/>
    </row>
    <row r="929" spans="1:9" ht="12.75">
      <c r="A929" s="3"/>
      <c r="B929" s="4"/>
      <c r="E929" s="265"/>
      <c r="F929" s="288"/>
      <c r="G929" s="287"/>
      <c r="H929" s="266"/>
      <c r="I929" s="420"/>
    </row>
    <row r="930" spans="1:9" ht="12.75">
      <c r="A930" s="3"/>
      <c r="B930" s="4"/>
      <c r="E930" s="265"/>
      <c r="F930" s="288"/>
      <c r="G930" s="287"/>
      <c r="H930" s="266"/>
      <c r="I930" s="420"/>
    </row>
    <row r="931" spans="1:9" ht="12.75">
      <c r="A931" s="3"/>
      <c r="B931" s="4"/>
      <c r="E931" s="265"/>
      <c r="F931" s="288"/>
      <c r="G931" s="287"/>
      <c r="H931" s="266"/>
      <c r="I931" s="420"/>
    </row>
    <row r="932" spans="1:9" ht="12.75">
      <c r="A932" s="3"/>
      <c r="B932" s="4"/>
      <c r="E932" s="265"/>
      <c r="F932" s="288"/>
      <c r="G932" s="287"/>
      <c r="H932" s="266"/>
      <c r="I932" s="420"/>
    </row>
    <row r="933" spans="1:9" ht="12.75">
      <c r="A933" s="3"/>
      <c r="B933" s="4"/>
      <c r="E933" s="265"/>
      <c r="F933" s="288"/>
      <c r="G933" s="287"/>
      <c r="H933" s="266"/>
      <c r="I933" s="420"/>
    </row>
    <row r="934" spans="1:9" ht="12.75">
      <c r="A934" s="3"/>
      <c r="B934" s="4"/>
      <c r="E934" s="265"/>
      <c r="F934" s="288"/>
      <c r="G934" s="287"/>
      <c r="H934" s="266"/>
      <c r="I934" s="420"/>
    </row>
    <row r="935" spans="1:9" ht="12.75">
      <c r="A935" s="3"/>
      <c r="B935" s="4"/>
      <c r="E935" s="265"/>
      <c r="F935" s="288"/>
      <c r="G935" s="287"/>
      <c r="H935" s="266"/>
      <c r="I935" s="420"/>
    </row>
    <row r="936" spans="1:9" ht="12.75">
      <c r="A936" s="3"/>
      <c r="B936" s="4"/>
      <c r="E936" s="265"/>
      <c r="F936" s="288"/>
      <c r="G936" s="287"/>
      <c r="H936" s="266"/>
      <c r="I936" s="420"/>
    </row>
    <row r="937" spans="1:9" ht="12.75">
      <c r="A937" s="3"/>
      <c r="B937" s="4"/>
      <c r="E937" s="265"/>
      <c r="F937" s="288"/>
      <c r="G937" s="287"/>
      <c r="H937" s="266"/>
      <c r="I937" s="420"/>
    </row>
    <row r="938" spans="1:9" ht="12.75">
      <c r="A938" s="3"/>
      <c r="B938" s="4"/>
      <c r="E938" s="265"/>
      <c r="F938" s="288"/>
      <c r="G938" s="287"/>
      <c r="H938" s="266"/>
      <c r="I938" s="420"/>
    </row>
    <row r="939" spans="1:9" ht="12.75">
      <c r="A939" s="3"/>
      <c r="B939" s="4"/>
      <c r="E939" s="265"/>
      <c r="F939" s="288"/>
      <c r="G939" s="287"/>
      <c r="H939" s="266"/>
      <c r="I939" s="420"/>
    </row>
    <row r="940" spans="1:9" ht="12.75">
      <c r="A940" s="3"/>
      <c r="B940" s="4"/>
      <c r="E940" s="265"/>
      <c r="F940" s="288"/>
      <c r="G940" s="287"/>
      <c r="H940" s="266"/>
      <c r="I940" s="420"/>
    </row>
    <row r="941" spans="1:9" ht="12.75">
      <c r="A941" s="3"/>
      <c r="B941" s="4"/>
      <c r="E941" s="265"/>
      <c r="F941" s="288"/>
      <c r="G941" s="287"/>
      <c r="H941" s="266"/>
      <c r="I941" s="420"/>
    </row>
    <row r="942" spans="1:9" ht="12.75">
      <c r="A942" s="3"/>
      <c r="B942" s="4"/>
      <c r="E942" s="265"/>
      <c r="F942" s="288"/>
      <c r="G942" s="287"/>
      <c r="H942" s="266"/>
      <c r="I942" s="420"/>
    </row>
    <row r="943" spans="1:9" ht="12.75">
      <c r="A943" s="3"/>
      <c r="B943" s="4"/>
      <c r="E943" s="265"/>
      <c r="F943" s="288"/>
      <c r="G943" s="287"/>
      <c r="H943" s="266"/>
      <c r="I943" s="420"/>
    </row>
    <row r="944" spans="1:9" ht="12.75">
      <c r="A944" s="3"/>
      <c r="B944" s="4"/>
      <c r="E944" s="265"/>
      <c r="F944" s="288"/>
      <c r="G944" s="287"/>
      <c r="H944" s="266"/>
      <c r="I944" s="420"/>
    </row>
    <row r="945" spans="1:9" ht="12.75">
      <c r="A945" s="3"/>
      <c r="B945" s="4"/>
      <c r="E945" s="265"/>
      <c r="F945" s="288"/>
      <c r="G945" s="287"/>
      <c r="H945" s="266"/>
      <c r="I945" s="420"/>
    </row>
    <row r="946" spans="1:9" ht="12.75">
      <c r="A946" s="3"/>
      <c r="B946" s="4"/>
      <c r="E946" s="265"/>
      <c r="F946" s="288"/>
      <c r="G946" s="287"/>
      <c r="H946" s="266"/>
      <c r="I946" s="420"/>
    </row>
    <row r="947" spans="1:9" ht="12.75">
      <c r="A947" s="3"/>
      <c r="B947" s="4"/>
      <c r="E947" s="265"/>
      <c r="F947" s="288"/>
      <c r="G947" s="287"/>
      <c r="H947" s="266"/>
      <c r="I947" s="420"/>
    </row>
    <row r="948" spans="1:9" ht="12.75">
      <c r="A948" s="3"/>
      <c r="B948" s="4"/>
      <c r="E948" s="265"/>
      <c r="F948" s="288"/>
      <c r="G948" s="287"/>
      <c r="H948" s="266"/>
      <c r="I948" s="420"/>
    </row>
    <row r="949" spans="1:9" ht="12.75">
      <c r="A949" s="3"/>
      <c r="B949" s="4"/>
      <c r="E949" s="265"/>
      <c r="F949" s="288"/>
      <c r="G949" s="287"/>
      <c r="H949" s="266"/>
      <c r="I949" s="420"/>
    </row>
    <row r="950" spans="1:9" ht="12.75">
      <c r="A950" s="3"/>
      <c r="B950" s="4"/>
      <c r="E950" s="265"/>
      <c r="F950" s="288"/>
      <c r="G950" s="287"/>
      <c r="H950" s="266"/>
      <c r="I950" s="420"/>
    </row>
    <row r="951" spans="1:9" ht="12.75">
      <c r="A951" s="3"/>
      <c r="B951" s="4"/>
      <c r="E951" s="265"/>
      <c r="F951" s="288"/>
      <c r="G951" s="287"/>
      <c r="H951" s="266"/>
      <c r="I951" s="420"/>
    </row>
    <row r="952" spans="1:9" ht="12.75">
      <c r="A952" s="3"/>
      <c r="B952" s="4"/>
      <c r="E952" s="265"/>
      <c r="F952" s="288"/>
      <c r="G952" s="287"/>
      <c r="H952" s="266"/>
      <c r="I952" s="420"/>
    </row>
    <row r="953" spans="1:9" ht="12.75">
      <c r="A953" s="3"/>
      <c r="B953" s="4"/>
      <c r="E953" s="265"/>
      <c r="F953" s="288"/>
      <c r="G953" s="287"/>
      <c r="H953" s="266"/>
      <c r="I953" s="420"/>
    </row>
    <row r="954" spans="1:9" ht="12.75">
      <c r="A954" s="3"/>
      <c r="B954" s="4"/>
      <c r="E954" s="265"/>
      <c r="F954" s="288"/>
      <c r="G954" s="287"/>
      <c r="H954" s="266"/>
      <c r="I954" s="420"/>
    </row>
    <row r="955" spans="1:9" ht="12.75">
      <c r="A955" s="3"/>
      <c r="B955" s="4"/>
      <c r="E955" s="265"/>
      <c r="F955" s="288"/>
      <c r="G955" s="287"/>
      <c r="H955" s="266"/>
      <c r="I955" s="420"/>
    </row>
    <row r="956" spans="1:9" ht="12.75">
      <c r="A956" s="3"/>
      <c r="B956" s="4"/>
      <c r="E956" s="265"/>
      <c r="F956" s="288"/>
      <c r="G956" s="287"/>
      <c r="H956" s="266"/>
      <c r="I956" s="420"/>
    </row>
    <row r="957" spans="1:9" ht="12.75">
      <c r="A957" s="3"/>
      <c r="B957" s="4"/>
      <c r="E957" s="265"/>
      <c r="F957" s="288"/>
      <c r="G957" s="287"/>
      <c r="H957" s="266"/>
      <c r="I957" s="420"/>
    </row>
    <row r="958" spans="1:9" ht="12.75">
      <c r="A958" s="3"/>
      <c r="B958" s="4"/>
      <c r="E958" s="265"/>
      <c r="F958" s="288"/>
      <c r="G958" s="287"/>
      <c r="H958" s="266"/>
      <c r="I958" s="420"/>
    </row>
    <row r="959" spans="1:9" ht="12.75">
      <c r="A959" s="3"/>
      <c r="B959" s="4"/>
      <c r="E959" s="265"/>
      <c r="F959" s="288"/>
      <c r="G959" s="287"/>
      <c r="H959" s="266"/>
      <c r="I959" s="420"/>
    </row>
    <row r="960" spans="1:9" ht="12.75">
      <c r="A960" s="3"/>
      <c r="B960" s="4"/>
      <c r="E960" s="265"/>
      <c r="F960" s="288"/>
      <c r="G960" s="287"/>
      <c r="H960" s="266"/>
      <c r="I960" s="420"/>
    </row>
    <row r="961" spans="1:9" ht="12.75">
      <c r="A961" s="3"/>
      <c r="B961" s="4"/>
      <c r="E961" s="265"/>
      <c r="F961" s="288"/>
      <c r="G961" s="287"/>
      <c r="H961" s="266"/>
      <c r="I961" s="420"/>
    </row>
    <row r="962" spans="1:9" ht="12.75">
      <c r="A962" s="3"/>
      <c r="B962" s="4"/>
      <c r="E962" s="265"/>
      <c r="F962" s="288"/>
      <c r="G962" s="287"/>
      <c r="H962" s="266"/>
      <c r="I962" s="420"/>
    </row>
    <row r="963" spans="1:9" ht="12.75">
      <c r="A963" s="3"/>
      <c r="B963" s="4"/>
      <c r="E963" s="265"/>
      <c r="F963" s="288"/>
      <c r="G963" s="287"/>
      <c r="H963" s="266"/>
      <c r="I963" s="420"/>
    </row>
    <row r="964" spans="1:9" ht="12.75">
      <c r="A964" s="3"/>
      <c r="B964" s="4"/>
      <c r="E964" s="265"/>
      <c r="F964" s="288"/>
      <c r="G964" s="287"/>
      <c r="H964" s="266"/>
      <c r="I964" s="420"/>
    </row>
    <row r="965" spans="1:9" ht="12.75">
      <c r="A965" s="3"/>
      <c r="B965" s="4"/>
      <c r="E965" s="265"/>
      <c r="F965" s="288"/>
      <c r="G965" s="287"/>
      <c r="H965" s="266"/>
      <c r="I965" s="420"/>
    </row>
    <row r="966" spans="1:9" ht="12.75">
      <c r="A966" s="3"/>
      <c r="B966" s="4"/>
      <c r="E966" s="265"/>
      <c r="F966" s="288"/>
      <c r="G966" s="287"/>
      <c r="H966" s="266"/>
      <c r="I966" s="420"/>
    </row>
    <row r="967" spans="1:9" ht="12.75">
      <c r="A967" s="3"/>
      <c r="B967" s="4"/>
      <c r="E967" s="265"/>
      <c r="F967" s="288"/>
      <c r="G967" s="287"/>
      <c r="H967" s="266"/>
      <c r="I967" s="420"/>
    </row>
    <row r="968" spans="1:9" ht="12.75">
      <c r="A968" s="3"/>
      <c r="B968" s="4"/>
      <c r="E968" s="265"/>
      <c r="F968" s="288"/>
      <c r="G968" s="287"/>
      <c r="H968" s="266"/>
      <c r="I968" s="420"/>
    </row>
    <row r="969" spans="1:9" ht="12.75">
      <c r="A969" s="3"/>
      <c r="B969" s="4"/>
      <c r="E969" s="265"/>
      <c r="F969" s="288"/>
      <c r="G969" s="287"/>
      <c r="H969" s="266"/>
      <c r="I969" s="420"/>
    </row>
    <row r="970" spans="1:9" ht="12.75">
      <c r="A970" s="3"/>
      <c r="B970" s="4"/>
      <c r="E970" s="265"/>
      <c r="F970" s="288"/>
      <c r="G970" s="287"/>
      <c r="H970" s="266"/>
      <c r="I970" s="420"/>
    </row>
    <row r="971" spans="1:9" ht="12.75">
      <c r="A971" s="3"/>
      <c r="B971" s="4"/>
      <c r="E971" s="265"/>
      <c r="F971" s="288"/>
      <c r="G971" s="287"/>
      <c r="H971" s="266"/>
      <c r="I971" s="420"/>
    </row>
    <row r="972" spans="1:9" ht="12.75">
      <c r="A972" s="3"/>
      <c r="B972" s="4"/>
      <c r="E972" s="265"/>
      <c r="F972" s="288"/>
      <c r="G972" s="287"/>
      <c r="H972" s="266"/>
      <c r="I972" s="420"/>
    </row>
    <row r="973" spans="1:9" ht="12.75">
      <c r="A973" s="3"/>
      <c r="B973" s="4"/>
      <c r="E973" s="265"/>
      <c r="F973" s="288"/>
      <c r="G973" s="287"/>
      <c r="H973" s="266"/>
      <c r="I973" s="420"/>
    </row>
    <row r="974" spans="1:9" ht="12.75">
      <c r="A974" s="3"/>
      <c r="B974" s="4"/>
      <c r="E974" s="265"/>
      <c r="F974" s="288"/>
      <c r="G974" s="287"/>
      <c r="H974" s="266"/>
      <c r="I974" s="420"/>
    </row>
    <row r="975" spans="1:9" ht="12.75">
      <c r="A975" s="3"/>
      <c r="B975" s="4"/>
      <c r="E975" s="265"/>
      <c r="F975" s="288"/>
      <c r="G975" s="287"/>
      <c r="H975" s="266"/>
      <c r="I975" s="420"/>
    </row>
    <row r="976" spans="1:9" ht="12.75">
      <c r="A976" s="3"/>
      <c r="B976" s="4"/>
      <c r="E976" s="265"/>
      <c r="F976" s="288"/>
      <c r="G976" s="287"/>
      <c r="H976" s="266"/>
      <c r="I976" s="420"/>
    </row>
    <row r="977" spans="1:9" ht="12.75">
      <c r="A977" s="3"/>
      <c r="B977" s="4"/>
      <c r="E977" s="265"/>
      <c r="F977" s="288"/>
      <c r="G977" s="287"/>
      <c r="H977" s="266"/>
      <c r="I977" s="420"/>
    </row>
    <row r="978" spans="1:9" ht="12.75">
      <c r="A978" s="3"/>
      <c r="B978" s="4"/>
      <c r="E978" s="265"/>
      <c r="F978" s="288"/>
      <c r="G978" s="287"/>
      <c r="H978" s="266"/>
      <c r="I978" s="420"/>
    </row>
    <row r="979" spans="1:9" ht="12.75">
      <c r="A979" s="3"/>
      <c r="B979" s="4"/>
      <c r="E979" s="265"/>
      <c r="F979" s="288"/>
      <c r="G979" s="287"/>
      <c r="H979" s="266"/>
      <c r="I979" s="420"/>
    </row>
    <row r="980" spans="1:9" ht="12.75">
      <c r="A980" s="3"/>
      <c r="B980" s="4"/>
      <c r="E980" s="265"/>
      <c r="F980" s="288"/>
      <c r="G980" s="287"/>
      <c r="H980" s="266"/>
      <c r="I980" s="420"/>
    </row>
    <row r="981" spans="1:9" ht="12.75">
      <c r="A981" s="3"/>
      <c r="B981" s="4"/>
      <c r="E981" s="265"/>
      <c r="F981" s="288"/>
      <c r="G981" s="287"/>
      <c r="H981" s="266"/>
      <c r="I981" s="420"/>
    </row>
    <row r="982" spans="1:9" ht="12.75">
      <c r="A982" s="3"/>
      <c r="B982" s="4"/>
      <c r="E982" s="265"/>
      <c r="F982" s="288"/>
      <c r="G982" s="287"/>
      <c r="H982" s="266"/>
      <c r="I982" s="420"/>
    </row>
    <row r="983" spans="1:9" ht="12.75">
      <c r="A983" s="3"/>
      <c r="B983" s="4"/>
      <c r="E983" s="265"/>
      <c r="F983" s="288"/>
      <c r="G983" s="287"/>
      <c r="H983" s="266"/>
      <c r="I983" s="420"/>
    </row>
    <row r="984" spans="1:9" ht="12.75">
      <c r="A984" s="3"/>
      <c r="B984" s="4"/>
      <c r="E984" s="265"/>
      <c r="F984" s="288"/>
      <c r="G984" s="287"/>
      <c r="H984" s="266"/>
      <c r="I984" s="420"/>
    </row>
    <row r="985" spans="1:9" ht="12.75">
      <c r="A985" s="3"/>
      <c r="B985" s="4"/>
      <c r="E985" s="265"/>
      <c r="F985" s="288"/>
      <c r="G985" s="287"/>
      <c r="H985" s="266"/>
      <c r="I985" s="420"/>
    </row>
    <row r="986" spans="1:9" ht="12.75">
      <c r="A986" s="3"/>
      <c r="B986" s="4"/>
      <c r="E986" s="265"/>
      <c r="F986" s="288"/>
      <c r="G986" s="287"/>
      <c r="H986" s="266"/>
      <c r="I986" s="420"/>
    </row>
    <row r="987" spans="1:9" ht="12.75">
      <c r="A987" s="3"/>
      <c r="B987" s="4"/>
      <c r="E987" s="265"/>
      <c r="F987" s="288"/>
      <c r="G987" s="287"/>
      <c r="H987" s="266"/>
      <c r="I987" s="420"/>
    </row>
    <row r="988" spans="1:9" ht="12.75">
      <c r="A988" s="3"/>
      <c r="B988" s="4"/>
      <c r="E988" s="265"/>
      <c r="F988" s="288"/>
      <c r="G988" s="287"/>
      <c r="H988" s="266"/>
      <c r="I988" s="420"/>
    </row>
    <row r="989" spans="1:9" ht="12.75">
      <c r="A989" s="3"/>
      <c r="B989" s="4"/>
      <c r="E989" s="265"/>
      <c r="F989" s="288"/>
      <c r="G989" s="287"/>
      <c r="H989" s="266"/>
      <c r="I989" s="420"/>
    </row>
    <row r="990" spans="1:9" ht="12.75">
      <c r="A990" s="3"/>
      <c r="B990" s="4"/>
      <c r="E990" s="265"/>
      <c r="F990" s="288"/>
      <c r="G990" s="287"/>
      <c r="H990" s="266"/>
      <c r="I990" s="420"/>
    </row>
    <row r="991" spans="1:9" ht="12.75">
      <c r="A991" s="3"/>
      <c r="B991" s="4"/>
      <c r="E991" s="265"/>
      <c r="F991" s="288"/>
      <c r="G991" s="287"/>
      <c r="H991" s="266"/>
      <c r="I991" s="420"/>
    </row>
    <row r="992" spans="1:9" ht="12.75">
      <c r="A992" s="3"/>
      <c r="B992" s="4"/>
      <c r="E992" s="265"/>
      <c r="F992" s="288"/>
      <c r="G992" s="287"/>
      <c r="H992" s="266"/>
      <c r="I992" s="420"/>
    </row>
    <row r="993" spans="1:9" ht="12.75">
      <c r="A993" s="3"/>
      <c r="B993" s="4"/>
      <c r="E993" s="265"/>
      <c r="F993" s="288"/>
      <c r="G993" s="287"/>
      <c r="H993" s="266"/>
      <c r="I993" s="420"/>
    </row>
    <row r="994" spans="1:9" ht="12.75">
      <c r="A994" s="3"/>
      <c r="B994" s="4"/>
      <c r="E994" s="265"/>
      <c r="F994" s="288"/>
      <c r="G994" s="287"/>
      <c r="H994" s="266"/>
      <c r="I994" s="420"/>
    </row>
    <row r="995" spans="1:9" ht="12.75">
      <c r="A995" s="3"/>
      <c r="B995" s="4"/>
      <c r="E995" s="265"/>
      <c r="F995" s="288"/>
      <c r="G995" s="287"/>
      <c r="H995" s="266"/>
      <c r="I995" s="420"/>
    </row>
    <row r="996" spans="1:9" ht="12.75">
      <c r="A996" s="3"/>
      <c r="B996" s="4"/>
      <c r="E996" s="265"/>
      <c r="F996" s="288"/>
      <c r="G996" s="287"/>
      <c r="H996" s="266"/>
      <c r="I996" s="420"/>
    </row>
    <row r="997" spans="1:9" ht="12.75">
      <c r="A997" s="3"/>
      <c r="B997" s="4"/>
      <c r="E997" s="265"/>
      <c r="F997" s="288"/>
      <c r="G997" s="287"/>
      <c r="H997" s="266"/>
      <c r="I997" s="420"/>
    </row>
    <row r="998" spans="1:9" ht="12.75">
      <c r="A998" s="3"/>
      <c r="B998" s="4"/>
      <c r="E998" s="265"/>
      <c r="F998" s="288"/>
      <c r="G998" s="287"/>
      <c r="H998" s="266"/>
      <c r="I998" s="420"/>
    </row>
    <row r="999" spans="1:9" ht="12.75">
      <c r="A999" s="3"/>
      <c r="B999" s="4"/>
      <c r="E999" s="265"/>
      <c r="F999" s="288"/>
      <c r="G999" s="287"/>
      <c r="H999" s="266"/>
      <c r="I999" s="420"/>
    </row>
    <row r="1000" spans="1:9" ht="12.75">
      <c r="A1000" s="3"/>
      <c r="B1000" s="4"/>
      <c r="E1000" s="265"/>
      <c r="F1000" s="288"/>
      <c r="G1000" s="287"/>
      <c r="H1000" s="266"/>
      <c r="I1000" s="420"/>
    </row>
    <row r="1001" spans="1:9" ht="12.75">
      <c r="A1001" s="3"/>
      <c r="B1001" s="4"/>
      <c r="E1001" s="265"/>
      <c r="F1001" s="288"/>
      <c r="G1001" s="287"/>
      <c r="H1001" s="266"/>
      <c r="I1001" s="420"/>
    </row>
    <row r="1002" spans="1:9" ht="12.75">
      <c r="A1002" s="3"/>
      <c r="B1002" s="4"/>
      <c r="E1002" s="265"/>
      <c r="F1002" s="288"/>
      <c r="G1002" s="287"/>
      <c r="H1002" s="266"/>
      <c r="I1002" s="420"/>
    </row>
    <row r="1003" spans="1:9" ht="12.75">
      <c r="A1003" s="3"/>
      <c r="B1003" s="4"/>
      <c r="E1003" s="265"/>
      <c r="F1003" s="288"/>
      <c r="G1003" s="287"/>
      <c r="H1003" s="266"/>
      <c r="I1003" s="420"/>
    </row>
    <row r="1004" spans="1:9" ht="12.75">
      <c r="A1004" s="3"/>
      <c r="B1004" s="4"/>
      <c r="E1004" s="265"/>
      <c r="F1004" s="288"/>
      <c r="G1004" s="287"/>
      <c r="H1004" s="266"/>
      <c r="I1004" s="420"/>
    </row>
    <row r="1005" spans="1:9" ht="12.75">
      <c r="A1005" s="3"/>
      <c r="B1005" s="4"/>
      <c r="E1005" s="265"/>
      <c r="F1005" s="288"/>
      <c r="G1005" s="287"/>
      <c r="H1005" s="266"/>
      <c r="I1005" s="420"/>
    </row>
    <row r="1006" spans="1:9" ht="12.75">
      <c r="A1006" s="3"/>
      <c r="B1006" s="4"/>
      <c r="E1006" s="265"/>
      <c r="F1006" s="288"/>
      <c r="G1006" s="287"/>
      <c r="H1006" s="266"/>
      <c r="I1006" s="420"/>
    </row>
    <row r="1007" spans="1:9" ht="12.75">
      <c r="A1007" s="3"/>
      <c r="B1007" s="4"/>
      <c r="E1007" s="265"/>
      <c r="F1007" s="288"/>
      <c r="G1007" s="287"/>
      <c r="H1007" s="266"/>
      <c r="I1007" s="420"/>
    </row>
    <row r="1008" spans="1:9" ht="12.75">
      <c r="A1008" s="3"/>
      <c r="B1008" s="4"/>
      <c r="E1008" s="265"/>
      <c r="F1008" s="288"/>
      <c r="G1008" s="287"/>
      <c r="H1008" s="266"/>
      <c r="I1008" s="420"/>
    </row>
    <row r="1009" spans="1:9" ht="12.75">
      <c r="A1009" s="3"/>
      <c r="B1009" s="4"/>
      <c r="E1009" s="265"/>
      <c r="F1009" s="288"/>
      <c r="G1009" s="287"/>
      <c r="H1009" s="266"/>
      <c r="I1009" s="420"/>
    </row>
  </sheetData>
  <mergeCells count="16">
    <mergeCell ref="B10:B11"/>
    <mergeCell ref="B12:B13"/>
    <mergeCell ref="B14:B15"/>
    <mergeCell ref="B16:B17"/>
    <mergeCell ref="A10:A19"/>
    <mergeCell ref="B18:B19"/>
    <mergeCell ref="A20:A26"/>
    <mergeCell ref="A27:A40"/>
    <mergeCell ref="A41:A53"/>
    <mergeCell ref="A55:A58"/>
    <mergeCell ref="A2:A3"/>
    <mergeCell ref="B2:B3"/>
    <mergeCell ref="A4:A9"/>
    <mergeCell ref="B4:B5"/>
    <mergeCell ref="B6:B7"/>
    <mergeCell ref="B8:B9"/>
  </mergeCells>
  <hyperlinks>
    <hyperlink ref="D5" r:id="rId1"/>
    <hyperlink ref="D11" r:id="rId2"/>
    <hyperlink ref="D13" r:id="rId3"/>
    <hyperlink ref="D15" r:id="rId4"/>
    <hyperlink ref="D17" r:id="rId5"/>
    <hyperlink ref="D19" r:id="rId6"/>
    <hyperlink ref="D20" r:id="rId7"/>
    <hyperlink ref="I20" r:id="rId8"/>
    <hyperlink ref="D21" r:id="rId9"/>
    <hyperlink ref="I21" r:id="rId10"/>
    <hyperlink ref="D22" r:id="rId11"/>
    <hyperlink ref="I22" r:id="rId12"/>
    <hyperlink ref="D23" r:id="rId13"/>
    <hyperlink ref="I23" r:id="rId14"/>
    <hyperlink ref="D24" r:id="rId15"/>
    <hyperlink ref="I24" r:id="rId16"/>
    <hyperlink ref="D25" r:id="rId17"/>
    <hyperlink ref="I25" r:id="rId18"/>
    <hyperlink ref="D26" r:id="rId19"/>
    <hyperlink ref="I26" r:id="rId20"/>
    <hyperlink ref="D42" r:id="rId21"/>
    <hyperlink ref="D43" r:id="rId22"/>
    <hyperlink ref="D44" r:id="rId23"/>
    <hyperlink ref="D46" r:id="rId24"/>
    <hyperlink ref="D47" r:id="rId25"/>
    <hyperlink ref="D48" r:id="rId26"/>
    <hyperlink ref="D49" r:id="rId27"/>
    <hyperlink ref="D50" r:id="rId28"/>
    <hyperlink ref="C55" r:id="rId29"/>
    <hyperlink ref="E55" r:id="rId30"/>
    <hyperlink ref="C56" r:id="rId31"/>
    <hyperlink ref="C57" r:id="rId32"/>
    <hyperlink ref="F57" r:id="rId33"/>
    <hyperlink ref="F58" r:id="rId34"/>
    <hyperlink ref="C59" r:id="rId35"/>
    <hyperlink ref="C60" r:id="rId36"/>
    <hyperlink ref="C61" r:id="rId37"/>
    <hyperlink ref="C62" r:id="rId38"/>
    <hyperlink ref="C63" r:id="rId39"/>
    <hyperlink ref="B65" r:id="rId40"/>
  </hyperlinks>
  <pageMargins left="0.7" right="0.7" top="0.75" bottom="0.75" header="0.3" footer="0.3"/>
  <pageSetup paperSize="9" orientation="portrait" r:id="rId4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0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5.42578125" customWidth="1"/>
    <col min="3" max="3" width="82.140625" customWidth="1"/>
    <col min="4" max="4" width="32.42578125" customWidth="1"/>
    <col min="5" max="6" width="13.140625" customWidth="1"/>
    <col min="7" max="7" width="9" customWidth="1"/>
    <col min="8" max="8" width="53.28515625" customWidth="1"/>
    <col min="9" max="9" width="150" customWidth="1"/>
    <col min="10" max="10" width="106.28515625" customWidth="1"/>
  </cols>
  <sheetData>
    <row r="1" spans="1:10" ht="12.75">
      <c r="A1" s="322" t="s">
        <v>7</v>
      </c>
      <c r="B1" s="212" t="s">
        <v>8</v>
      </c>
      <c r="C1" s="213" t="s">
        <v>9</v>
      </c>
      <c r="D1" s="213" t="s">
        <v>10</v>
      </c>
      <c r="E1" s="214" t="s">
        <v>12</v>
      </c>
      <c r="F1" s="214" t="s">
        <v>13</v>
      </c>
      <c r="G1" s="215" t="s">
        <v>14</v>
      </c>
      <c r="H1" s="373" t="s">
        <v>15</v>
      </c>
      <c r="I1" s="396" t="s">
        <v>545</v>
      </c>
      <c r="J1" s="279" t="s">
        <v>1008</v>
      </c>
    </row>
    <row r="2" spans="1:10" ht="12.75">
      <c r="A2" s="567" t="s">
        <v>16</v>
      </c>
      <c r="B2" s="568" t="s">
        <v>17</v>
      </c>
      <c r="C2" s="160" t="s">
        <v>18</v>
      </c>
      <c r="D2" s="160" t="s">
        <v>19</v>
      </c>
      <c r="E2" s="20" t="s">
        <v>341</v>
      </c>
      <c r="F2" s="397" t="s">
        <v>979</v>
      </c>
      <c r="G2" s="21" t="b">
        <v>0</v>
      </c>
      <c r="H2" s="374" t="s">
        <v>21</v>
      </c>
      <c r="I2" s="191"/>
      <c r="J2" s="141" t="s">
        <v>1009</v>
      </c>
    </row>
    <row r="3" spans="1:10" ht="12.75">
      <c r="A3" s="553"/>
      <c r="B3" s="547"/>
      <c r="C3" s="160" t="s">
        <v>18</v>
      </c>
      <c r="D3" s="160" t="s">
        <v>22</v>
      </c>
      <c r="E3" s="20" t="s">
        <v>372</v>
      </c>
      <c r="F3" s="397" t="s">
        <v>979</v>
      </c>
      <c r="G3" s="21" t="b">
        <v>0</v>
      </c>
      <c r="H3" s="375"/>
      <c r="I3" s="191"/>
      <c r="J3" s="140" t="s">
        <v>1010</v>
      </c>
    </row>
    <row r="4" spans="1:10" ht="24" customHeight="1">
      <c r="A4" s="570" t="s">
        <v>23</v>
      </c>
      <c r="B4" s="569" t="s">
        <v>24</v>
      </c>
      <c r="C4" s="161" t="s">
        <v>25</v>
      </c>
      <c r="D4" s="161" t="s">
        <v>26</v>
      </c>
      <c r="E4" s="31" t="s">
        <v>933</v>
      </c>
      <c r="F4" s="398" t="s">
        <v>979</v>
      </c>
      <c r="G4" s="32" t="b">
        <v>0</v>
      </c>
      <c r="H4" s="376" t="s">
        <v>28</v>
      </c>
      <c r="I4" s="308"/>
      <c r="J4" s="141" t="s">
        <v>1011</v>
      </c>
    </row>
    <row r="5" spans="1:10" ht="22.5" customHeight="1">
      <c r="A5" s="557"/>
      <c r="B5" s="547"/>
      <c r="C5" s="161" t="s">
        <v>25</v>
      </c>
      <c r="D5" s="29" t="s">
        <v>29</v>
      </c>
      <c r="E5" s="31" t="s">
        <v>980</v>
      </c>
      <c r="F5" s="398" t="s">
        <v>979</v>
      </c>
      <c r="G5" s="32" t="b">
        <v>0</v>
      </c>
      <c r="H5" s="377" t="s">
        <v>21</v>
      </c>
      <c r="I5" s="399"/>
      <c r="J5" s="400" t="s">
        <v>1012</v>
      </c>
    </row>
    <row r="6" spans="1:10" ht="12.75">
      <c r="A6" s="557"/>
      <c r="B6" s="569" t="s">
        <v>30</v>
      </c>
      <c r="C6" s="161" t="s">
        <v>25</v>
      </c>
      <c r="D6" s="161" t="s">
        <v>31</v>
      </c>
      <c r="E6" s="31" t="s">
        <v>677</v>
      </c>
      <c r="F6" s="398" t="s">
        <v>979</v>
      </c>
      <c r="G6" s="318" t="b">
        <v>0</v>
      </c>
      <c r="H6" s="376"/>
      <c r="I6" s="325"/>
      <c r="J6" s="140" t="s">
        <v>1013</v>
      </c>
    </row>
    <row r="7" spans="1:10" ht="12.75">
      <c r="A7" s="557"/>
      <c r="B7" s="547"/>
      <c r="C7" s="161" t="s">
        <v>25</v>
      </c>
      <c r="D7" s="161" t="s">
        <v>33</v>
      </c>
      <c r="E7" s="31" t="s">
        <v>494</v>
      </c>
      <c r="F7" s="398" t="s">
        <v>979</v>
      </c>
      <c r="G7" s="318" t="b">
        <v>0</v>
      </c>
      <c r="H7" s="377" t="s">
        <v>34</v>
      </c>
      <c r="I7" s="308"/>
      <c r="J7" s="141" t="s">
        <v>1014</v>
      </c>
    </row>
    <row r="8" spans="1:10" ht="12.75">
      <c r="A8" s="557"/>
      <c r="B8" s="569" t="s">
        <v>35</v>
      </c>
      <c r="C8" s="161" t="s">
        <v>18</v>
      </c>
      <c r="D8" s="161" t="s">
        <v>36</v>
      </c>
      <c r="E8" s="31" t="s">
        <v>684</v>
      </c>
      <c r="F8" s="398" t="s">
        <v>979</v>
      </c>
      <c r="G8" s="318" t="b">
        <v>0</v>
      </c>
      <c r="H8" s="376"/>
      <c r="I8" s="308"/>
      <c r="J8" s="141" t="s">
        <v>1015</v>
      </c>
    </row>
    <row r="9" spans="1:10" ht="12.75">
      <c r="A9" s="553"/>
      <c r="B9" s="547"/>
      <c r="C9" s="161" t="s">
        <v>38</v>
      </c>
      <c r="D9" s="161" t="s">
        <v>39</v>
      </c>
      <c r="E9" s="31" t="s">
        <v>372</v>
      </c>
      <c r="F9" s="401" t="s">
        <v>979</v>
      </c>
      <c r="G9" s="318" t="b">
        <v>0</v>
      </c>
      <c r="H9" s="377" t="s">
        <v>34</v>
      </c>
      <c r="I9" s="308"/>
      <c r="J9" s="141" t="s">
        <v>1016</v>
      </c>
    </row>
    <row r="10" spans="1:10" ht="12.75">
      <c r="A10" s="571" t="s">
        <v>40</v>
      </c>
      <c r="B10" s="565" t="s">
        <v>41</v>
      </c>
      <c r="C10" s="162" t="s">
        <v>25</v>
      </c>
      <c r="D10" s="162" t="s">
        <v>42</v>
      </c>
      <c r="E10" s="40" t="s">
        <v>981</v>
      </c>
      <c r="F10" s="402" t="s">
        <v>979</v>
      </c>
      <c r="G10" s="209" t="b">
        <v>0</v>
      </c>
      <c r="H10" s="379" t="s">
        <v>28</v>
      </c>
      <c r="I10" s="210"/>
      <c r="J10" s="141" t="s">
        <v>1017</v>
      </c>
    </row>
    <row r="11" spans="1:10" ht="12.75">
      <c r="A11" s="557"/>
      <c r="B11" s="547"/>
      <c r="C11" s="162" t="s">
        <v>25</v>
      </c>
      <c r="D11" s="38" t="s">
        <v>44</v>
      </c>
      <c r="E11" s="40" t="s">
        <v>925</v>
      </c>
      <c r="F11" s="402" t="s">
        <v>979</v>
      </c>
      <c r="G11" s="209" t="b">
        <v>0</v>
      </c>
      <c r="H11" s="380" t="s">
        <v>45</v>
      </c>
      <c r="I11" s="210"/>
      <c r="J11" s="430" t="s">
        <v>1018</v>
      </c>
    </row>
    <row r="12" spans="1:10" ht="12.75">
      <c r="A12" s="557"/>
      <c r="B12" s="565" t="s">
        <v>46</v>
      </c>
      <c r="C12" s="162" t="s">
        <v>25</v>
      </c>
      <c r="D12" s="162" t="s">
        <v>47</v>
      </c>
      <c r="E12" s="40" t="s">
        <v>981</v>
      </c>
      <c r="F12" s="402" t="s">
        <v>979</v>
      </c>
      <c r="G12" s="209" t="b">
        <v>0</v>
      </c>
      <c r="H12" s="379" t="s">
        <v>28</v>
      </c>
      <c r="I12" s="210"/>
      <c r="J12" s="141" t="s">
        <v>1019</v>
      </c>
    </row>
    <row r="13" spans="1:10" ht="12.75">
      <c r="A13" s="557"/>
      <c r="B13" s="547"/>
      <c r="C13" s="162" t="s">
        <v>25</v>
      </c>
      <c r="D13" s="38" t="s">
        <v>49</v>
      </c>
      <c r="E13" s="40" t="s">
        <v>982</v>
      </c>
      <c r="F13" s="402" t="s">
        <v>979</v>
      </c>
      <c r="G13" s="209" t="b">
        <v>0</v>
      </c>
      <c r="H13" s="380" t="s">
        <v>50</v>
      </c>
      <c r="I13" s="404"/>
      <c r="J13" s="405" t="s">
        <v>1020</v>
      </c>
    </row>
    <row r="14" spans="1:10" ht="12.75">
      <c r="A14" s="557"/>
      <c r="B14" s="565" t="s">
        <v>51</v>
      </c>
      <c r="C14" s="162" t="s">
        <v>25</v>
      </c>
      <c r="D14" s="162" t="s">
        <v>52</v>
      </c>
      <c r="E14" s="40" t="s">
        <v>981</v>
      </c>
      <c r="F14" s="402" t="s">
        <v>979</v>
      </c>
      <c r="G14" s="209" t="b">
        <v>0</v>
      </c>
      <c r="H14" s="379" t="s">
        <v>28</v>
      </c>
      <c r="I14" s="404"/>
      <c r="J14" s="141" t="s">
        <v>1021</v>
      </c>
    </row>
    <row r="15" spans="1:10" ht="12.75">
      <c r="A15" s="557"/>
      <c r="B15" s="547"/>
      <c r="C15" s="162" t="s">
        <v>25</v>
      </c>
      <c r="D15" s="382" t="s">
        <v>54</v>
      </c>
      <c r="E15" s="40" t="s">
        <v>983</v>
      </c>
      <c r="F15" s="402" t="s">
        <v>979</v>
      </c>
      <c r="G15" s="209" t="b">
        <v>0</v>
      </c>
      <c r="H15" s="380" t="s">
        <v>55</v>
      </c>
      <c r="I15" s="404"/>
      <c r="J15" s="405" t="s">
        <v>1022</v>
      </c>
    </row>
    <row r="16" spans="1:10" ht="12.75">
      <c r="A16" s="557"/>
      <c r="B16" s="565" t="s">
        <v>56</v>
      </c>
      <c r="C16" s="162" t="s">
        <v>25</v>
      </c>
      <c r="D16" s="162" t="s">
        <v>57</v>
      </c>
      <c r="E16" s="40" t="s">
        <v>984</v>
      </c>
      <c r="F16" s="402" t="s">
        <v>979</v>
      </c>
      <c r="G16" s="209" t="b">
        <v>0</v>
      </c>
      <c r="H16" s="379" t="s">
        <v>28</v>
      </c>
      <c r="I16" s="404"/>
      <c r="J16" s="141" t="s">
        <v>1023</v>
      </c>
    </row>
    <row r="17" spans="1:10" ht="12.75">
      <c r="A17" s="557"/>
      <c r="B17" s="547"/>
      <c r="C17" s="162" t="s">
        <v>25</v>
      </c>
      <c r="D17" s="38" t="s">
        <v>59</v>
      </c>
      <c r="E17" s="40" t="s">
        <v>985</v>
      </c>
      <c r="F17" s="402" t="s">
        <v>979</v>
      </c>
      <c r="G17" s="209" t="b">
        <v>0</v>
      </c>
      <c r="H17" s="380" t="s">
        <v>34</v>
      </c>
      <c r="I17" s="404"/>
      <c r="J17" s="406" t="s">
        <v>1024</v>
      </c>
    </row>
    <row r="18" spans="1:10" ht="12.75">
      <c r="A18" s="557"/>
      <c r="B18" s="565" t="s">
        <v>69</v>
      </c>
      <c r="C18" s="162" t="s">
        <v>25</v>
      </c>
      <c r="D18" s="162" t="s">
        <v>70</v>
      </c>
      <c r="E18" s="40" t="s">
        <v>981</v>
      </c>
      <c r="F18" s="402" t="s">
        <v>979</v>
      </c>
      <c r="G18" s="209" t="b">
        <v>0</v>
      </c>
      <c r="H18" s="379" t="s">
        <v>28</v>
      </c>
      <c r="I18" s="210"/>
      <c r="J18" s="140" t="s">
        <v>1025</v>
      </c>
    </row>
    <row r="19" spans="1:10" ht="12.75">
      <c r="A19" s="553"/>
      <c r="B19" s="547"/>
      <c r="C19" s="162" t="s">
        <v>25</v>
      </c>
      <c r="D19" s="38" t="s">
        <v>72</v>
      </c>
      <c r="E19" s="40" t="s">
        <v>982</v>
      </c>
      <c r="F19" s="402" t="s">
        <v>979</v>
      </c>
      <c r="G19" s="209" t="b">
        <v>0</v>
      </c>
      <c r="H19" s="380" t="s">
        <v>73</v>
      </c>
      <c r="I19" s="404"/>
      <c r="J19" s="407" t="s">
        <v>1026</v>
      </c>
    </row>
    <row r="20" spans="1:10" ht="12.75">
      <c r="A20" s="578" t="s">
        <v>75</v>
      </c>
      <c r="B20" s="163" t="s">
        <v>76</v>
      </c>
      <c r="C20" s="164" t="s">
        <v>77</v>
      </c>
      <c r="D20" s="53" t="s">
        <v>78</v>
      </c>
      <c r="E20" s="55" t="s">
        <v>1027</v>
      </c>
      <c r="F20" s="408" t="s">
        <v>990</v>
      </c>
      <c r="G20" s="57" t="b">
        <v>1</v>
      </c>
      <c r="H20" s="384" t="s">
        <v>21</v>
      </c>
      <c r="I20" s="409"/>
      <c r="J20" s="141" t="s">
        <v>1028</v>
      </c>
    </row>
    <row r="21" spans="1:10" ht="12.75">
      <c r="A21" s="557"/>
      <c r="B21" s="163" t="s">
        <v>80</v>
      </c>
      <c r="C21" s="164" t="s">
        <v>77</v>
      </c>
      <c r="D21" s="53" t="s">
        <v>81</v>
      </c>
      <c r="E21" s="55" t="s">
        <v>179</v>
      </c>
      <c r="F21" s="431" t="s">
        <v>979</v>
      </c>
      <c r="G21" s="57" t="b">
        <v>0</v>
      </c>
      <c r="H21" s="384" t="s">
        <v>21</v>
      </c>
      <c r="I21" s="409"/>
      <c r="J21" s="432" t="s">
        <v>1029</v>
      </c>
    </row>
    <row r="22" spans="1:10" ht="12.75">
      <c r="A22" s="557"/>
      <c r="B22" s="163" t="s">
        <v>83</v>
      </c>
      <c r="C22" s="164" t="s">
        <v>77</v>
      </c>
      <c r="D22" s="53" t="s">
        <v>84</v>
      </c>
      <c r="E22" s="55" t="s">
        <v>494</v>
      </c>
      <c r="F22" s="408" t="s">
        <v>986</v>
      </c>
      <c r="G22" s="57" t="b">
        <v>1</v>
      </c>
      <c r="H22" s="384" t="s">
        <v>21</v>
      </c>
      <c r="I22" s="412" t="s">
        <v>1030</v>
      </c>
      <c r="J22" s="411" t="s">
        <v>1031</v>
      </c>
    </row>
    <row r="23" spans="1:10" ht="12.75">
      <c r="A23" s="557"/>
      <c r="B23" s="163" t="s">
        <v>86</v>
      </c>
      <c r="C23" s="164" t="s">
        <v>77</v>
      </c>
      <c r="D23" s="53" t="s">
        <v>87</v>
      </c>
      <c r="E23" s="55" t="s">
        <v>494</v>
      </c>
      <c r="F23" s="408" t="s">
        <v>990</v>
      </c>
      <c r="G23" s="57" t="b">
        <v>1</v>
      </c>
      <c r="H23" s="384" t="s">
        <v>21</v>
      </c>
      <c r="I23" s="409" t="s">
        <v>1032</v>
      </c>
      <c r="J23" s="411" t="s">
        <v>1033</v>
      </c>
    </row>
    <row r="24" spans="1:10" ht="12.75">
      <c r="A24" s="557"/>
      <c r="B24" s="163" t="s">
        <v>89</v>
      </c>
      <c r="C24" s="164" t="s">
        <v>77</v>
      </c>
      <c r="D24" s="53" t="s">
        <v>90</v>
      </c>
      <c r="E24" s="55" t="s">
        <v>494</v>
      </c>
      <c r="F24" s="408" t="s">
        <v>990</v>
      </c>
      <c r="G24" s="57" t="b">
        <v>1</v>
      </c>
      <c r="H24" s="384" t="s">
        <v>21</v>
      </c>
      <c r="I24" s="412" t="s">
        <v>1034</v>
      </c>
      <c r="J24" s="140" t="s">
        <v>1035</v>
      </c>
    </row>
    <row r="25" spans="1:10" ht="12.75">
      <c r="A25" s="557"/>
      <c r="B25" s="163" t="s">
        <v>91</v>
      </c>
      <c r="C25" s="164" t="s">
        <v>77</v>
      </c>
      <c r="D25" s="53" t="s">
        <v>92</v>
      </c>
      <c r="E25" s="55" t="s">
        <v>275</v>
      </c>
      <c r="F25" s="408" t="s">
        <v>990</v>
      </c>
      <c r="G25" s="57" t="b">
        <v>1</v>
      </c>
      <c r="H25" s="384" t="s">
        <v>21</v>
      </c>
      <c r="I25" s="412" t="s">
        <v>1036</v>
      </c>
      <c r="J25" s="433" t="s">
        <v>1037</v>
      </c>
    </row>
    <row r="26" spans="1:10" ht="12.75">
      <c r="A26" s="553"/>
      <c r="B26" s="163" t="s">
        <v>94</v>
      </c>
      <c r="C26" s="164" t="s">
        <v>77</v>
      </c>
      <c r="D26" s="53" t="s">
        <v>95</v>
      </c>
      <c r="E26" s="55" t="s">
        <v>494</v>
      </c>
      <c r="F26" s="408" t="s">
        <v>990</v>
      </c>
      <c r="G26" s="57" t="b">
        <v>1</v>
      </c>
      <c r="H26" s="384" t="s">
        <v>21</v>
      </c>
      <c r="I26" s="414" t="s">
        <v>1038</v>
      </c>
      <c r="J26" s="433" t="s">
        <v>1039</v>
      </c>
    </row>
    <row r="27" spans="1:10" ht="12.75">
      <c r="A27" s="580" t="s">
        <v>107</v>
      </c>
      <c r="B27" s="71" t="s">
        <v>108</v>
      </c>
      <c r="C27" s="169" t="s">
        <v>25</v>
      </c>
      <c r="D27" s="169" t="s">
        <v>109</v>
      </c>
      <c r="E27" s="70" t="s">
        <v>341</v>
      </c>
      <c r="F27" s="88" t="s">
        <v>979</v>
      </c>
      <c r="G27" s="76" t="b">
        <v>0</v>
      </c>
      <c r="H27" s="387" t="s">
        <v>106</v>
      </c>
      <c r="I27" s="202"/>
      <c r="J27" s="130" t="s">
        <v>1040</v>
      </c>
    </row>
    <row r="28" spans="1:10" ht="12.75">
      <c r="A28" s="573"/>
      <c r="B28" s="71" t="s">
        <v>111</v>
      </c>
      <c r="C28" s="169" t="s">
        <v>25</v>
      </c>
      <c r="D28" s="169" t="s">
        <v>112</v>
      </c>
      <c r="E28" s="70" t="s">
        <v>330</v>
      </c>
      <c r="F28" s="88" t="s">
        <v>979</v>
      </c>
      <c r="G28" s="76" t="b">
        <v>0</v>
      </c>
      <c r="H28" s="387" t="s">
        <v>106</v>
      </c>
      <c r="I28" s="202"/>
      <c r="J28" s="130" t="s">
        <v>1041</v>
      </c>
    </row>
    <row r="29" spans="1:10" ht="12.75">
      <c r="A29" s="573"/>
      <c r="B29" s="71" t="s">
        <v>114</v>
      </c>
      <c r="C29" s="169" t="s">
        <v>25</v>
      </c>
      <c r="D29" s="326" t="s">
        <v>115</v>
      </c>
      <c r="E29" s="70" t="s">
        <v>290</v>
      </c>
      <c r="F29" s="88" t="s">
        <v>979</v>
      </c>
      <c r="G29" s="76" t="b">
        <v>0</v>
      </c>
      <c r="H29" s="387" t="s">
        <v>106</v>
      </c>
      <c r="I29" s="202"/>
      <c r="J29" s="130" t="s">
        <v>1042</v>
      </c>
    </row>
    <row r="30" spans="1:10" ht="12.75">
      <c r="A30" s="573"/>
      <c r="B30" s="71" t="s">
        <v>117</v>
      </c>
      <c r="C30" s="169" t="s">
        <v>25</v>
      </c>
      <c r="D30" s="169" t="s">
        <v>118</v>
      </c>
      <c r="E30" s="70" t="s">
        <v>767</v>
      </c>
      <c r="F30" s="88" t="s">
        <v>979</v>
      </c>
      <c r="G30" s="76" t="b">
        <v>0</v>
      </c>
      <c r="H30" s="387" t="s">
        <v>106</v>
      </c>
      <c r="I30" s="202"/>
      <c r="J30" s="130" t="s">
        <v>1043</v>
      </c>
    </row>
    <row r="31" spans="1:10" ht="12.75">
      <c r="A31" s="573"/>
      <c r="B31" s="71" t="s">
        <v>119</v>
      </c>
      <c r="C31" s="169" t="s">
        <v>25</v>
      </c>
      <c r="D31" s="169" t="s">
        <v>120</v>
      </c>
      <c r="E31" s="70" t="s">
        <v>157</v>
      </c>
      <c r="F31" s="88" t="s">
        <v>979</v>
      </c>
      <c r="G31" s="76" t="b">
        <v>0</v>
      </c>
      <c r="H31" s="387" t="s">
        <v>106</v>
      </c>
      <c r="I31" s="202"/>
      <c r="J31" s="130" t="s">
        <v>1044</v>
      </c>
    </row>
    <row r="32" spans="1:10" ht="12.75">
      <c r="A32" s="573"/>
      <c r="B32" s="172" t="s">
        <v>122</v>
      </c>
      <c r="C32" s="171" t="s">
        <v>25</v>
      </c>
      <c r="D32" s="171" t="s">
        <v>123</v>
      </c>
      <c r="E32" s="70" t="s">
        <v>768</v>
      </c>
      <c r="F32" s="88" t="s">
        <v>979</v>
      </c>
      <c r="G32" s="76" t="b">
        <v>0</v>
      </c>
      <c r="H32" s="387" t="s">
        <v>106</v>
      </c>
      <c r="I32" s="202"/>
      <c r="J32" s="141" t="s">
        <v>1045</v>
      </c>
    </row>
    <row r="33" spans="1:10" ht="12.75">
      <c r="A33" s="573"/>
      <c r="B33" s="172" t="s">
        <v>125</v>
      </c>
      <c r="C33" s="171" t="s">
        <v>25</v>
      </c>
      <c r="D33" s="171" t="s">
        <v>126</v>
      </c>
      <c r="E33" s="70" t="s">
        <v>330</v>
      </c>
      <c r="F33" s="88" t="s">
        <v>979</v>
      </c>
      <c r="G33" s="76" t="b">
        <v>0</v>
      </c>
      <c r="H33" s="387" t="s">
        <v>106</v>
      </c>
      <c r="I33" s="202"/>
      <c r="J33" s="141" t="s">
        <v>1046</v>
      </c>
    </row>
    <row r="34" spans="1:10" ht="12.75">
      <c r="A34" s="573"/>
      <c r="B34" s="172" t="s">
        <v>128</v>
      </c>
      <c r="C34" s="171" t="s">
        <v>25</v>
      </c>
      <c r="D34" s="171" t="s">
        <v>129</v>
      </c>
      <c r="E34" s="70" t="s">
        <v>252</v>
      </c>
      <c r="F34" s="415" t="s">
        <v>979</v>
      </c>
      <c r="G34" s="76" t="b">
        <v>0</v>
      </c>
      <c r="H34" s="387" t="s">
        <v>106</v>
      </c>
      <c r="I34" s="202"/>
      <c r="J34" s="141" t="s">
        <v>1047</v>
      </c>
    </row>
    <row r="35" spans="1:10" ht="12.75">
      <c r="A35" s="573"/>
      <c r="B35" s="71" t="s">
        <v>131</v>
      </c>
      <c r="C35" s="169" t="s">
        <v>25</v>
      </c>
      <c r="D35" s="169" t="s">
        <v>132</v>
      </c>
      <c r="E35" s="70" t="s">
        <v>769</v>
      </c>
      <c r="F35" s="88" t="s">
        <v>979</v>
      </c>
      <c r="G35" s="76" t="b">
        <v>0</v>
      </c>
      <c r="H35" s="387" t="s">
        <v>106</v>
      </c>
      <c r="I35" s="202"/>
      <c r="J35" s="130" t="s">
        <v>1048</v>
      </c>
    </row>
    <row r="36" spans="1:10" ht="12.75">
      <c r="A36" s="573"/>
      <c r="B36" s="172" t="s">
        <v>134</v>
      </c>
      <c r="C36" s="171" t="s">
        <v>25</v>
      </c>
      <c r="D36" s="171" t="s">
        <v>135</v>
      </c>
      <c r="E36" s="70" t="s">
        <v>20</v>
      </c>
      <c r="F36" s="415" t="s">
        <v>979</v>
      </c>
      <c r="G36" s="76" t="b">
        <v>0</v>
      </c>
      <c r="H36" s="387" t="s">
        <v>106</v>
      </c>
      <c r="I36" s="202"/>
      <c r="J36" s="141" t="s">
        <v>1049</v>
      </c>
    </row>
    <row r="37" spans="1:10" ht="12.75">
      <c r="A37" s="573"/>
      <c r="B37" s="172" t="s">
        <v>136</v>
      </c>
      <c r="C37" s="171" t="s">
        <v>25</v>
      </c>
      <c r="D37" s="171" t="s">
        <v>137</v>
      </c>
      <c r="E37" s="70" t="s">
        <v>179</v>
      </c>
      <c r="F37" s="415" t="s">
        <v>979</v>
      </c>
      <c r="G37" s="76" t="b">
        <v>0</v>
      </c>
      <c r="H37" s="387" t="s">
        <v>106</v>
      </c>
      <c r="I37" s="202"/>
      <c r="J37" s="141" t="s">
        <v>1050</v>
      </c>
    </row>
    <row r="38" spans="1:10" ht="12.75">
      <c r="A38" s="573"/>
      <c r="B38" s="172" t="s">
        <v>138</v>
      </c>
      <c r="C38" s="171" t="s">
        <v>25</v>
      </c>
      <c r="D38" s="171" t="s">
        <v>139</v>
      </c>
      <c r="E38" s="70" t="s">
        <v>290</v>
      </c>
      <c r="F38" s="415" t="s">
        <v>979</v>
      </c>
      <c r="G38" s="76" t="b">
        <v>0</v>
      </c>
      <c r="H38" s="387" t="s">
        <v>106</v>
      </c>
      <c r="I38" s="202"/>
      <c r="J38" s="141" t="s">
        <v>1051</v>
      </c>
    </row>
    <row r="39" spans="1:10" ht="12.75">
      <c r="A39" s="573"/>
      <c r="B39" s="172" t="s">
        <v>380</v>
      </c>
      <c r="C39" s="171" t="s">
        <v>25</v>
      </c>
      <c r="D39" s="171" t="s">
        <v>381</v>
      </c>
      <c r="E39" s="70" t="s">
        <v>252</v>
      </c>
      <c r="F39" s="415" t="s">
        <v>979</v>
      </c>
      <c r="G39" s="76" t="b">
        <v>0</v>
      </c>
      <c r="H39" s="387" t="s">
        <v>106</v>
      </c>
      <c r="I39" s="202"/>
      <c r="J39" s="141" t="s">
        <v>1052</v>
      </c>
    </row>
    <row r="40" spans="1:10" ht="12.75">
      <c r="A40" s="547"/>
      <c r="B40" s="328" t="s">
        <v>770</v>
      </c>
      <c r="C40" s="169" t="s">
        <v>25</v>
      </c>
      <c r="D40" s="169" t="s">
        <v>770</v>
      </c>
      <c r="E40" s="87" t="s">
        <v>771</v>
      </c>
      <c r="F40" s="328" t="s">
        <v>979</v>
      </c>
      <c r="G40" s="316" t="b">
        <v>0</v>
      </c>
      <c r="H40" s="387" t="s">
        <v>106</v>
      </c>
      <c r="I40" s="202"/>
      <c r="J40" s="130" t="s">
        <v>1053</v>
      </c>
    </row>
    <row r="41" spans="1:10" ht="38.25">
      <c r="A41" s="581" t="s">
        <v>772</v>
      </c>
      <c r="B41" s="329" t="s">
        <v>773</v>
      </c>
      <c r="C41" s="330" t="s">
        <v>774</v>
      </c>
      <c r="D41" s="331" t="s">
        <v>775</v>
      </c>
      <c r="E41" s="112" t="s">
        <v>378</v>
      </c>
      <c r="F41" s="176" t="s">
        <v>979</v>
      </c>
      <c r="G41" s="177" t="s">
        <v>151</v>
      </c>
      <c r="H41" s="370" t="s">
        <v>776</v>
      </c>
      <c r="I41" s="333"/>
      <c r="J41" s="356" t="s">
        <v>1054</v>
      </c>
    </row>
    <row r="42" spans="1:10" ht="51">
      <c r="A42" s="557"/>
      <c r="B42" s="329" t="s">
        <v>777</v>
      </c>
      <c r="C42" s="330" t="s">
        <v>77</v>
      </c>
      <c r="D42" s="334" t="s">
        <v>778</v>
      </c>
      <c r="E42" s="112" t="s">
        <v>981</v>
      </c>
      <c r="F42" s="176" t="s">
        <v>979</v>
      </c>
      <c r="G42" s="177" t="s">
        <v>151</v>
      </c>
      <c r="H42" s="370" t="s">
        <v>779</v>
      </c>
      <c r="I42" s="416"/>
      <c r="J42" s="416" t="s">
        <v>1055</v>
      </c>
    </row>
    <row r="43" spans="1:10" ht="12.75">
      <c r="A43" s="557"/>
      <c r="B43" s="173" t="s">
        <v>780</v>
      </c>
      <c r="C43" s="337" t="s">
        <v>77</v>
      </c>
      <c r="D43" s="338" t="s">
        <v>781</v>
      </c>
      <c r="E43" s="112" t="s">
        <v>678</v>
      </c>
      <c r="F43" s="176" t="s">
        <v>979</v>
      </c>
      <c r="G43" s="177" t="s">
        <v>151</v>
      </c>
      <c r="H43" s="388" t="s">
        <v>24</v>
      </c>
      <c r="I43" s="417"/>
      <c r="J43" s="434" t="s">
        <v>1056</v>
      </c>
    </row>
    <row r="44" spans="1:10" ht="38.25">
      <c r="A44" s="557"/>
      <c r="B44" s="173" t="s">
        <v>782</v>
      </c>
      <c r="C44" s="337" t="s">
        <v>783</v>
      </c>
      <c r="D44" s="338" t="s">
        <v>782</v>
      </c>
      <c r="E44" s="112" t="s">
        <v>37</v>
      </c>
      <c r="F44" s="176" t="s">
        <v>979</v>
      </c>
      <c r="G44" s="177" t="s">
        <v>151</v>
      </c>
      <c r="H44" s="370" t="s">
        <v>784</v>
      </c>
      <c r="I44" s="343"/>
      <c r="J44" s="350" t="s">
        <v>1057</v>
      </c>
    </row>
    <row r="45" spans="1:10" ht="12.75">
      <c r="A45" s="557"/>
      <c r="B45" s="173" t="s">
        <v>785</v>
      </c>
      <c r="C45" s="337" t="s">
        <v>783</v>
      </c>
      <c r="D45" s="342" t="s">
        <v>785</v>
      </c>
      <c r="E45" s="112" t="s">
        <v>37</v>
      </c>
      <c r="F45" s="176" t="s">
        <v>979</v>
      </c>
      <c r="G45" s="177" t="s">
        <v>151</v>
      </c>
      <c r="H45" s="388" t="s">
        <v>151</v>
      </c>
      <c r="I45" s="343"/>
    </row>
    <row r="46" spans="1:10" ht="12.75">
      <c r="A46" s="557"/>
      <c r="B46" s="173" t="s">
        <v>786</v>
      </c>
      <c r="C46" s="337" t="s">
        <v>77</v>
      </c>
      <c r="D46" s="338" t="s">
        <v>787</v>
      </c>
      <c r="E46" s="112" t="s">
        <v>363</v>
      </c>
      <c r="F46" s="176" t="s">
        <v>979</v>
      </c>
      <c r="G46" s="177" t="s">
        <v>151</v>
      </c>
      <c r="H46" s="390" t="s">
        <v>788</v>
      </c>
      <c r="I46" s="418"/>
      <c r="J46" s="435" t="s">
        <v>1058</v>
      </c>
    </row>
    <row r="47" spans="1:10" ht="12.75">
      <c r="A47" s="557"/>
      <c r="B47" s="173" t="s">
        <v>789</v>
      </c>
      <c r="C47" s="337" t="s">
        <v>77</v>
      </c>
      <c r="D47" s="338" t="s">
        <v>790</v>
      </c>
      <c r="E47" s="112" t="s">
        <v>341</v>
      </c>
      <c r="F47" s="176" t="s">
        <v>979</v>
      </c>
      <c r="G47" s="177" t="s">
        <v>151</v>
      </c>
      <c r="H47" s="388" t="s">
        <v>791</v>
      </c>
      <c r="I47" s="419"/>
      <c r="J47" s="436" t="s">
        <v>1059</v>
      </c>
    </row>
    <row r="48" spans="1:10" ht="12.75">
      <c r="A48" s="557"/>
      <c r="B48" s="173" t="s">
        <v>792</v>
      </c>
      <c r="C48" s="337" t="s">
        <v>77</v>
      </c>
      <c r="D48" s="338" t="s">
        <v>793</v>
      </c>
      <c r="E48" s="112" t="s">
        <v>363</v>
      </c>
      <c r="F48" s="176" t="s">
        <v>979</v>
      </c>
      <c r="G48" s="177" t="s">
        <v>151</v>
      </c>
      <c r="H48" s="388" t="s">
        <v>794</v>
      </c>
      <c r="I48" s="418"/>
      <c r="J48" s="435" t="s">
        <v>1060</v>
      </c>
    </row>
    <row r="49" spans="1:10" ht="12.75">
      <c r="A49" s="557"/>
      <c r="B49" s="173" t="s">
        <v>795</v>
      </c>
      <c r="C49" s="337" t="s">
        <v>77</v>
      </c>
      <c r="D49" s="338" t="s">
        <v>796</v>
      </c>
      <c r="E49" s="112" t="s">
        <v>341</v>
      </c>
      <c r="F49" s="176" t="s">
        <v>979</v>
      </c>
      <c r="G49" s="177" t="s">
        <v>151</v>
      </c>
      <c r="H49" s="388" t="s">
        <v>797</v>
      </c>
      <c r="I49" s="418"/>
      <c r="J49" s="435" t="s">
        <v>1061</v>
      </c>
    </row>
    <row r="50" spans="1:10" ht="12.75">
      <c r="A50" s="557"/>
      <c r="B50" s="173" t="s">
        <v>798</v>
      </c>
      <c r="C50" s="337" t="s">
        <v>77</v>
      </c>
      <c r="D50" s="338" t="s">
        <v>799</v>
      </c>
      <c r="E50" s="112" t="s">
        <v>341</v>
      </c>
      <c r="F50" s="176" t="s">
        <v>979</v>
      </c>
      <c r="G50" s="177" t="s">
        <v>151</v>
      </c>
      <c r="H50" s="388" t="s">
        <v>800</v>
      </c>
      <c r="I50" s="419"/>
      <c r="J50" s="141" t="s">
        <v>1062</v>
      </c>
    </row>
    <row r="51" spans="1:10" ht="51">
      <c r="A51" s="557"/>
      <c r="B51" s="173" t="s">
        <v>148</v>
      </c>
      <c r="C51" s="174" t="s">
        <v>149</v>
      </c>
      <c r="D51" s="348" t="s">
        <v>148</v>
      </c>
      <c r="E51" s="112" t="s">
        <v>384</v>
      </c>
      <c r="F51" s="176" t="s">
        <v>979</v>
      </c>
      <c r="G51" s="177" t="s">
        <v>151</v>
      </c>
      <c r="H51" s="299" t="s">
        <v>513</v>
      </c>
      <c r="I51" s="349"/>
      <c r="J51" s="141" t="s">
        <v>1063</v>
      </c>
    </row>
    <row r="52" spans="1:10" ht="12.75">
      <c r="A52" s="557"/>
      <c r="B52" s="173" t="s">
        <v>801</v>
      </c>
      <c r="C52" s="174" t="s">
        <v>802</v>
      </c>
      <c r="D52" s="348" t="s">
        <v>801</v>
      </c>
      <c r="E52" s="112" t="s">
        <v>803</v>
      </c>
      <c r="F52" s="176" t="s">
        <v>979</v>
      </c>
      <c r="G52" s="177" t="s">
        <v>151</v>
      </c>
      <c r="H52" s="392" t="s">
        <v>804</v>
      </c>
      <c r="I52" s="349"/>
      <c r="J52" s="141" t="s">
        <v>1064</v>
      </c>
    </row>
    <row r="53" spans="1:10" ht="12.75">
      <c r="A53" s="561"/>
      <c r="B53" s="173" t="s">
        <v>805</v>
      </c>
      <c r="C53" s="174" t="s">
        <v>149</v>
      </c>
      <c r="D53" s="348" t="s">
        <v>805</v>
      </c>
      <c r="E53" s="112" t="s">
        <v>806</v>
      </c>
      <c r="F53" s="176" t="s">
        <v>979</v>
      </c>
      <c r="G53" s="177" t="s">
        <v>151</v>
      </c>
      <c r="H53" s="392" t="s">
        <v>804</v>
      </c>
      <c r="I53" s="349"/>
      <c r="J53" s="141" t="s">
        <v>1065</v>
      </c>
    </row>
    <row r="54" spans="1:10" ht="12.75">
      <c r="A54" s="228"/>
      <c r="B54" s="4"/>
      <c r="E54" s="265"/>
      <c r="F54" s="266"/>
      <c r="G54" s="266"/>
      <c r="H54" s="266"/>
      <c r="I54" s="420"/>
    </row>
    <row r="55" spans="1:10" ht="12.75">
      <c r="A55" s="584" t="s">
        <v>853</v>
      </c>
      <c r="B55" s="358" t="s">
        <v>854</v>
      </c>
      <c r="C55" s="421" t="s">
        <v>996</v>
      </c>
      <c r="D55" s="279" t="s">
        <v>997</v>
      </c>
      <c r="E55" s="422" t="s">
        <v>998</v>
      </c>
      <c r="F55" s="271"/>
      <c r="G55" s="271"/>
      <c r="H55" s="266"/>
      <c r="I55" s="420"/>
    </row>
    <row r="56" spans="1:10" ht="12.75">
      <c r="A56" s="583"/>
      <c r="B56" s="229" t="s">
        <v>30</v>
      </c>
      <c r="C56" s="423" t="s">
        <v>996</v>
      </c>
      <c r="E56" s="265"/>
      <c r="F56" s="271"/>
      <c r="G56" s="271"/>
      <c r="H56" s="266"/>
      <c r="I56" s="420"/>
    </row>
    <row r="57" spans="1:10" ht="12.75">
      <c r="A57" s="583"/>
      <c r="B57" s="229" t="s">
        <v>35</v>
      </c>
      <c r="C57" s="424" t="s">
        <v>996</v>
      </c>
      <c r="D57" s="247" t="s">
        <v>616</v>
      </c>
      <c r="E57" s="248" t="s">
        <v>617</v>
      </c>
      <c r="F57" s="425" t="s">
        <v>999</v>
      </c>
      <c r="G57" s="271"/>
      <c r="H57" s="266"/>
      <c r="I57" s="420"/>
    </row>
    <row r="58" spans="1:10" ht="12.75">
      <c r="A58" s="583"/>
      <c r="B58" s="229" t="s">
        <v>857</v>
      </c>
      <c r="C58" s="273"/>
      <c r="D58" s="250"/>
      <c r="E58" s="256" t="s">
        <v>618</v>
      </c>
      <c r="F58" s="426" t="s">
        <v>1000</v>
      </c>
      <c r="G58" s="271"/>
      <c r="H58" s="266"/>
      <c r="I58" s="420"/>
    </row>
    <row r="59" spans="1:10" ht="12.75">
      <c r="A59" s="362"/>
      <c r="B59" s="7" t="s">
        <v>858</v>
      </c>
      <c r="C59" s="424" t="s">
        <v>1001</v>
      </c>
      <c r="D59" s="250"/>
      <c r="E59" s="256" t="s">
        <v>619</v>
      </c>
      <c r="F59" s="257"/>
      <c r="G59" s="271"/>
      <c r="H59" s="266"/>
      <c r="I59" s="420"/>
    </row>
    <row r="60" spans="1:10" ht="12.75">
      <c r="A60" s="362"/>
      <c r="B60" s="7" t="s">
        <v>859</v>
      </c>
      <c r="C60" s="424" t="s">
        <v>1002</v>
      </c>
      <c r="D60" s="250"/>
      <c r="E60" s="256" t="s">
        <v>620</v>
      </c>
      <c r="F60" s="257"/>
      <c r="G60" s="271"/>
      <c r="H60" s="266"/>
      <c r="I60" s="420"/>
    </row>
    <row r="61" spans="1:10" ht="12.75">
      <c r="A61" s="362"/>
      <c r="B61" s="7" t="s">
        <v>860</v>
      </c>
      <c r="C61" s="424" t="s">
        <v>1003</v>
      </c>
      <c r="D61" s="259"/>
      <c r="E61" s="260" t="s">
        <v>621</v>
      </c>
      <c r="F61" s="261"/>
      <c r="G61" s="271"/>
      <c r="H61" s="266"/>
      <c r="I61" s="420"/>
    </row>
    <row r="62" spans="1:10" ht="12.75">
      <c r="A62" s="362"/>
      <c r="B62" s="7" t="s">
        <v>861</v>
      </c>
      <c r="C62" s="424" t="s">
        <v>1004</v>
      </c>
      <c r="E62" s="265"/>
      <c r="F62" s="271"/>
      <c r="G62" s="271"/>
      <c r="H62" s="266"/>
      <c r="I62" s="420"/>
    </row>
    <row r="63" spans="1:10" ht="12.75">
      <c r="A63" s="363"/>
      <c r="B63" s="237" t="s">
        <v>862</v>
      </c>
      <c r="C63" s="427" t="s">
        <v>1005</v>
      </c>
      <c r="E63" s="265"/>
      <c r="F63" s="271"/>
      <c r="G63" s="271"/>
      <c r="H63" s="266"/>
      <c r="I63" s="420"/>
    </row>
    <row r="64" spans="1:10" ht="12.75">
      <c r="A64" s="3"/>
      <c r="B64" s="4"/>
      <c r="E64" s="265"/>
      <c r="F64" s="271"/>
      <c r="G64" s="271"/>
      <c r="H64" s="266"/>
      <c r="I64" s="420"/>
    </row>
    <row r="65" spans="1:9" ht="51">
      <c r="A65" s="1" t="s">
        <v>0</v>
      </c>
      <c r="B65" s="2" t="s">
        <v>1</v>
      </c>
      <c r="E65" s="265"/>
      <c r="F65" s="271"/>
      <c r="G65" s="271"/>
      <c r="H65" s="266"/>
      <c r="I65" s="420"/>
    </row>
    <row r="66" spans="1:9" ht="12.75">
      <c r="A66" s="3"/>
      <c r="B66" s="4"/>
      <c r="C66" s="428" t="s">
        <v>1006</v>
      </c>
      <c r="E66" s="265"/>
      <c r="F66" s="271"/>
      <c r="G66" s="271"/>
      <c r="H66" s="266"/>
      <c r="I66" s="420"/>
    </row>
    <row r="67" spans="1:9" ht="12.75">
      <c r="A67" s="5" t="s">
        <v>2</v>
      </c>
      <c r="B67" s="6" t="s">
        <v>3</v>
      </c>
      <c r="C67" s="429" t="s">
        <v>1007</v>
      </c>
      <c r="E67" s="265"/>
      <c r="F67" s="271"/>
      <c r="G67" s="271"/>
      <c r="H67" s="266"/>
      <c r="I67" s="420"/>
    </row>
    <row r="68" spans="1:9" ht="12.75">
      <c r="A68" s="3"/>
      <c r="B68" s="7" t="s">
        <v>4</v>
      </c>
      <c r="E68" s="265"/>
      <c r="F68" s="271"/>
      <c r="G68" s="271"/>
      <c r="H68" s="266"/>
      <c r="I68" s="420"/>
    </row>
    <row r="69" spans="1:9" ht="12.75">
      <c r="A69" s="3"/>
      <c r="B69" s="6" t="s">
        <v>5</v>
      </c>
      <c r="E69" s="265"/>
      <c r="F69" s="271"/>
      <c r="G69" s="271"/>
      <c r="H69" s="266"/>
      <c r="I69" s="420"/>
    </row>
    <row r="70" spans="1:9" ht="12.75">
      <c r="A70" s="3"/>
      <c r="B70" s="4"/>
      <c r="E70" s="265"/>
      <c r="F70" s="271"/>
      <c r="G70" s="271"/>
      <c r="H70" s="266"/>
      <c r="I70" s="420"/>
    </row>
    <row r="71" spans="1:9" ht="12.75">
      <c r="A71" s="3"/>
      <c r="B71" s="4"/>
      <c r="E71" s="265"/>
      <c r="F71" s="271"/>
      <c r="G71" s="271"/>
      <c r="H71" s="266"/>
      <c r="I71" s="420"/>
    </row>
    <row r="72" spans="1:9" ht="12.75">
      <c r="A72" s="3"/>
      <c r="B72" s="4"/>
      <c r="E72" s="265"/>
      <c r="F72" s="271"/>
      <c r="G72" s="271"/>
      <c r="H72" s="266"/>
      <c r="I72" s="420"/>
    </row>
    <row r="73" spans="1:9" ht="12.75">
      <c r="A73" s="3"/>
      <c r="B73" s="4"/>
      <c r="E73" s="265"/>
      <c r="F73" s="271"/>
      <c r="G73" s="271"/>
      <c r="H73" s="266"/>
      <c r="I73" s="420"/>
    </row>
    <row r="74" spans="1:9" ht="12.75">
      <c r="A74" s="3"/>
      <c r="B74" s="4"/>
      <c r="E74" s="265"/>
      <c r="F74" s="271"/>
      <c r="G74" s="271"/>
      <c r="H74" s="266"/>
      <c r="I74" s="420"/>
    </row>
    <row r="75" spans="1:9" ht="12.75">
      <c r="A75" s="3"/>
      <c r="B75" s="4"/>
      <c r="E75" s="265"/>
      <c r="F75" s="271"/>
      <c r="G75" s="271"/>
      <c r="H75" s="266"/>
      <c r="I75" s="420"/>
    </row>
    <row r="76" spans="1:9" ht="12.75">
      <c r="A76" s="3"/>
      <c r="B76" s="4"/>
      <c r="E76" s="265"/>
      <c r="F76" s="271"/>
      <c r="G76" s="271"/>
      <c r="H76" s="266"/>
      <c r="I76" s="420"/>
    </row>
    <row r="77" spans="1:9" ht="12.75">
      <c r="A77" s="3"/>
      <c r="B77" s="4"/>
      <c r="E77" s="265"/>
      <c r="F77" s="271"/>
      <c r="G77" s="271"/>
      <c r="H77" s="266"/>
      <c r="I77" s="420"/>
    </row>
    <row r="78" spans="1:9" ht="12.75">
      <c r="A78" s="3"/>
      <c r="B78" s="4"/>
      <c r="E78" s="265"/>
      <c r="F78" s="271"/>
      <c r="G78" s="271"/>
      <c r="H78" s="266"/>
      <c r="I78" s="420"/>
    </row>
    <row r="79" spans="1:9" ht="12.75">
      <c r="A79" s="3"/>
      <c r="B79" s="4"/>
      <c r="E79" s="265"/>
      <c r="F79" s="271"/>
      <c r="G79" s="271"/>
      <c r="H79" s="266"/>
      <c r="I79" s="420"/>
    </row>
    <row r="80" spans="1:9" ht="12.75">
      <c r="A80" s="3"/>
      <c r="B80" s="4"/>
      <c r="E80" s="265"/>
      <c r="F80" s="271"/>
      <c r="G80" s="271"/>
      <c r="H80" s="266"/>
      <c r="I80" s="420"/>
    </row>
    <row r="81" spans="1:9" ht="12.75">
      <c r="A81" s="3"/>
      <c r="B81" s="4"/>
      <c r="E81" s="265"/>
      <c r="F81" s="271"/>
      <c r="G81" s="271"/>
      <c r="H81" s="266"/>
      <c r="I81" s="420"/>
    </row>
    <row r="82" spans="1:9" ht="12.75">
      <c r="A82" s="3"/>
      <c r="B82" s="4"/>
      <c r="E82" s="265"/>
      <c r="F82" s="271"/>
      <c r="G82" s="271"/>
      <c r="H82" s="266"/>
      <c r="I82" s="420"/>
    </row>
    <row r="83" spans="1:9" ht="12.75">
      <c r="A83" s="3"/>
      <c r="B83" s="4"/>
      <c r="E83" s="265"/>
      <c r="F83" s="271"/>
      <c r="G83" s="271"/>
      <c r="H83" s="266"/>
      <c r="I83" s="420"/>
    </row>
    <row r="84" spans="1:9" ht="12.75">
      <c r="A84" s="3"/>
      <c r="B84" s="4"/>
      <c r="E84" s="265"/>
      <c r="F84" s="271"/>
      <c r="G84" s="271"/>
      <c r="H84" s="266"/>
      <c r="I84" s="420"/>
    </row>
    <row r="85" spans="1:9" ht="12.75">
      <c r="A85" s="3"/>
      <c r="B85" s="4"/>
      <c r="E85" s="265"/>
      <c r="F85" s="271"/>
      <c r="G85" s="271"/>
      <c r="H85" s="266"/>
      <c r="I85" s="420"/>
    </row>
    <row r="86" spans="1:9" ht="12.75">
      <c r="A86" s="3"/>
      <c r="B86" s="4"/>
      <c r="E86" s="265"/>
      <c r="F86" s="271"/>
      <c r="G86" s="271"/>
      <c r="H86" s="266"/>
      <c r="I86" s="420"/>
    </row>
    <row r="87" spans="1:9" ht="12.75">
      <c r="A87" s="3"/>
      <c r="B87" s="4"/>
      <c r="E87" s="265"/>
      <c r="F87" s="271"/>
      <c r="G87" s="271"/>
      <c r="H87" s="266"/>
      <c r="I87" s="420"/>
    </row>
    <row r="88" spans="1:9" ht="12.75">
      <c r="A88" s="3"/>
      <c r="B88" s="4"/>
      <c r="E88" s="265"/>
      <c r="F88" s="271"/>
      <c r="G88" s="271"/>
      <c r="H88" s="266"/>
      <c r="I88" s="420"/>
    </row>
    <row r="89" spans="1:9" ht="12.75">
      <c r="A89" s="3"/>
      <c r="B89" s="4"/>
      <c r="E89" s="265"/>
      <c r="F89" s="271"/>
      <c r="G89" s="271"/>
      <c r="H89" s="266"/>
      <c r="I89" s="420"/>
    </row>
    <row r="90" spans="1:9" ht="12.75">
      <c r="A90" s="3"/>
      <c r="B90" s="4"/>
      <c r="E90" s="265"/>
      <c r="F90" s="271"/>
      <c r="G90" s="271"/>
      <c r="H90" s="266"/>
      <c r="I90" s="420"/>
    </row>
    <row r="91" spans="1:9" ht="12.75">
      <c r="A91" s="3"/>
      <c r="B91" s="4"/>
      <c r="E91" s="265"/>
      <c r="F91" s="271"/>
      <c r="G91" s="271"/>
      <c r="H91" s="266"/>
      <c r="I91" s="420"/>
    </row>
    <row r="92" spans="1:9" ht="12.75">
      <c r="A92" s="3"/>
      <c r="B92" s="4"/>
      <c r="E92" s="265"/>
      <c r="F92" s="271"/>
      <c r="G92" s="271"/>
      <c r="H92" s="266"/>
      <c r="I92" s="420"/>
    </row>
    <row r="93" spans="1:9" ht="12.75">
      <c r="A93" s="3"/>
      <c r="B93" s="4"/>
      <c r="E93" s="265"/>
      <c r="F93" s="271"/>
      <c r="G93" s="271"/>
      <c r="H93" s="266"/>
      <c r="I93" s="420"/>
    </row>
    <row r="94" spans="1:9" ht="12.75">
      <c r="A94" s="3"/>
      <c r="B94" s="4"/>
      <c r="E94" s="265"/>
      <c r="F94" s="271"/>
      <c r="G94" s="271"/>
      <c r="H94" s="266"/>
      <c r="I94" s="420"/>
    </row>
    <row r="95" spans="1:9" ht="12.75">
      <c r="A95" s="3"/>
      <c r="B95" s="4"/>
      <c r="E95" s="265"/>
      <c r="F95" s="271"/>
      <c r="G95" s="271"/>
      <c r="H95" s="266"/>
      <c r="I95" s="420"/>
    </row>
    <row r="96" spans="1:9" ht="12.75">
      <c r="A96" s="3"/>
      <c r="B96" s="4"/>
      <c r="E96" s="265"/>
      <c r="F96" s="271"/>
      <c r="G96" s="271"/>
      <c r="H96" s="266"/>
      <c r="I96" s="420"/>
    </row>
    <row r="97" spans="1:9" ht="12.75">
      <c r="A97" s="3"/>
      <c r="B97" s="4"/>
      <c r="E97" s="265"/>
      <c r="F97" s="271"/>
      <c r="G97" s="271"/>
      <c r="H97" s="266"/>
      <c r="I97" s="420"/>
    </row>
    <row r="98" spans="1:9" ht="12.75">
      <c r="A98" s="3"/>
      <c r="B98" s="4"/>
      <c r="E98" s="265"/>
      <c r="F98" s="271"/>
      <c r="G98" s="271"/>
      <c r="H98" s="266"/>
      <c r="I98" s="420"/>
    </row>
    <row r="99" spans="1:9" ht="12.75">
      <c r="A99" s="3"/>
      <c r="B99" s="4"/>
      <c r="E99" s="265"/>
      <c r="F99" s="271"/>
      <c r="G99" s="271"/>
      <c r="H99" s="266"/>
      <c r="I99" s="420"/>
    </row>
    <row r="100" spans="1:9" ht="12.75">
      <c r="A100" s="3"/>
      <c r="B100" s="4"/>
      <c r="E100" s="265"/>
      <c r="F100" s="271"/>
      <c r="G100" s="271"/>
      <c r="H100" s="266"/>
      <c r="I100" s="420"/>
    </row>
    <row r="101" spans="1:9" ht="12.75">
      <c r="A101" s="3"/>
      <c r="B101" s="4"/>
      <c r="E101" s="265"/>
      <c r="F101" s="271"/>
      <c r="G101" s="271"/>
      <c r="H101" s="266"/>
      <c r="I101" s="420"/>
    </row>
    <row r="102" spans="1:9" ht="12.75">
      <c r="A102" s="3"/>
      <c r="B102" s="4"/>
      <c r="E102" s="265"/>
      <c r="F102" s="271"/>
      <c r="G102" s="271"/>
      <c r="H102" s="266"/>
      <c r="I102" s="420"/>
    </row>
    <row r="103" spans="1:9" ht="12.75">
      <c r="A103" s="3"/>
      <c r="B103" s="4"/>
      <c r="E103" s="265"/>
      <c r="F103" s="271"/>
      <c r="G103" s="271"/>
      <c r="H103" s="266"/>
      <c r="I103" s="420"/>
    </row>
    <row r="104" spans="1:9" ht="12.75">
      <c r="A104" s="3"/>
      <c r="B104" s="4"/>
      <c r="E104" s="265"/>
      <c r="F104" s="271"/>
      <c r="G104" s="271"/>
      <c r="H104" s="266"/>
      <c r="I104" s="420"/>
    </row>
    <row r="105" spans="1:9" ht="12.75">
      <c r="A105" s="3"/>
      <c r="B105" s="4"/>
      <c r="E105" s="265"/>
      <c r="F105" s="271"/>
      <c r="G105" s="271"/>
      <c r="H105" s="266"/>
      <c r="I105" s="420"/>
    </row>
    <row r="106" spans="1:9" ht="12.75">
      <c r="A106" s="3"/>
      <c r="B106" s="4"/>
      <c r="E106" s="265"/>
      <c r="F106" s="271"/>
      <c r="G106" s="271"/>
      <c r="H106" s="266"/>
      <c r="I106" s="420"/>
    </row>
    <row r="107" spans="1:9" ht="12.75">
      <c r="A107" s="3"/>
      <c r="B107" s="4"/>
      <c r="E107" s="265"/>
      <c r="F107" s="271"/>
      <c r="G107" s="271"/>
      <c r="H107" s="266"/>
      <c r="I107" s="420"/>
    </row>
    <row r="108" spans="1:9" ht="12.75">
      <c r="A108" s="3"/>
      <c r="B108" s="4"/>
      <c r="E108" s="265"/>
      <c r="F108" s="271"/>
      <c r="G108" s="271"/>
      <c r="H108" s="266"/>
      <c r="I108" s="420"/>
    </row>
    <row r="109" spans="1:9" ht="12.75">
      <c r="A109" s="3"/>
      <c r="B109" s="4"/>
      <c r="E109" s="265"/>
      <c r="F109" s="271"/>
      <c r="G109" s="271"/>
      <c r="H109" s="266"/>
      <c r="I109" s="420"/>
    </row>
    <row r="110" spans="1:9" ht="12.75">
      <c r="A110" s="3"/>
      <c r="B110" s="4"/>
      <c r="E110" s="265"/>
      <c r="F110" s="271"/>
      <c r="G110" s="271"/>
      <c r="H110" s="266"/>
      <c r="I110" s="420"/>
    </row>
    <row r="111" spans="1:9" ht="12.75">
      <c r="A111" s="3"/>
      <c r="B111" s="4"/>
      <c r="E111" s="265"/>
      <c r="F111" s="271"/>
      <c r="G111" s="271"/>
      <c r="H111" s="266"/>
      <c r="I111" s="420"/>
    </row>
    <row r="112" spans="1:9" ht="12.75">
      <c r="A112" s="3"/>
      <c r="B112" s="4"/>
      <c r="E112" s="265"/>
      <c r="F112" s="271"/>
      <c r="G112" s="271"/>
      <c r="H112" s="266"/>
      <c r="I112" s="420"/>
    </row>
    <row r="113" spans="1:9" ht="12.75">
      <c r="A113" s="3"/>
      <c r="B113" s="4"/>
      <c r="E113" s="265"/>
      <c r="F113" s="271"/>
      <c r="G113" s="271"/>
      <c r="H113" s="266"/>
      <c r="I113" s="420"/>
    </row>
    <row r="114" spans="1:9" ht="12.75">
      <c r="A114" s="3"/>
      <c r="B114" s="4"/>
      <c r="E114" s="265"/>
      <c r="F114" s="271"/>
      <c r="G114" s="271"/>
      <c r="H114" s="266"/>
      <c r="I114" s="420"/>
    </row>
    <row r="115" spans="1:9" ht="12.75">
      <c r="A115" s="3"/>
      <c r="B115" s="4"/>
      <c r="E115" s="265"/>
      <c r="F115" s="271"/>
      <c r="G115" s="271"/>
      <c r="H115" s="266"/>
      <c r="I115" s="420"/>
    </row>
    <row r="116" spans="1:9" ht="12.75">
      <c r="A116" s="3"/>
      <c r="B116" s="4"/>
      <c r="E116" s="265"/>
      <c r="F116" s="271"/>
      <c r="G116" s="271"/>
      <c r="H116" s="266"/>
      <c r="I116" s="420"/>
    </row>
    <row r="117" spans="1:9" ht="12.75">
      <c r="A117" s="3"/>
      <c r="B117" s="4"/>
      <c r="E117" s="265"/>
      <c r="F117" s="271"/>
      <c r="G117" s="271"/>
      <c r="H117" s="266"/>
      <c r="I117" s="420"/>
    </row>
    <row r="118" spans="1:9" ht="12.75">
      <c r="A118" s="3"/>
      <c r="B118" s="4"/>
      <c r="E118" s="265"/>
      <c r="F118" s="271"/>
      <c r="G118" s="271"/>
      <c r="H118" s="266"/>
      <c r="I118" s="420"/>
    </row>
    <row r="119" spans="1:9" ht="12.75">
      <c r="A119" s="3"/>
      <c r="B119" s="4"/>
      <c r="E119" s="265"/>
      <c r="F119" s="271"/>
      <c r="G119" s="271"/>
      <c r="H119" s="266"/>
      <c r="I119" s="420"/>
    </row>
    <row r="120" spans="1:9" ht="12.75">
      <c r="A120" s="3"/>
      <c r="B120" s="4"/>
      <c r="E120" s="265"/>
      <c r="F120" s="271"/>
      <c r="G120" s="271"/>
      <c r="H120" s="266"/>
      <c r="I120" s="420"/>
    </row>
    <row r="121" spans="1:9" ht="12.75">
      <c r="A121" s="3"/>
      <c r="B121" s="4"/>
      <c r="E121" s="265"/>
      <c r="F121" s="271"/>
      <c r="G121" s="271"/>
      <c r="H121" s="266"/>
      <c r="I121" s="420"/>
    </row>
    <row r="122" spans="1:9" ht="12.75">
      <c r="A122" s="3"/>
      <c r="B122" s="4"/>
      <c r="E122" s="265"/>
      <c r="F122" s="271"/>
      <c r="G122" s="271"/>
      <c r="H122" s="266"/>
      <c r="I122" s="420"/>
    </row>
    <row r="123" spans="1:9" ht="12.75">
      <c r="A123" s="3"/>
      <c r="B123" s="4"/>
      <c r="E123" s="265"/>
      <c r="F123" s="271"/>
      <c r="G123" s="271"/>
      <c r="H123" s="266"/>
      <c r="I123" s="420"/>
    </row>
    <row r="124" spans="1:9" ht="12.75">
      <c r="A124" s="3"/>
      <c r="B124" s="4"/>
      <c r="E124" s="265"/>
      <c r="F124" s="271"/>
      <c r="G124" s="271"/>
      <c r="H124" s="266"/>
      <c r="I124" s="420"/>
    </row>
    <row r="125" spans="1:9" ht="12.75">
      <c r="A125" s="3"/>
      <c r="B125" s="4"/>
      <c r="E125" s="265"/>
      <c r="F125" s="286"/>
      <c r="G125" s="287"/>
      <c r="H125" s="266"/>
      <c r="I125" s="420"/>
    </row>
    <row r="126" spans="1:9" ht="12.75">
      <c r="A126" s="3"/>
      <c r="B126" s="4"/>
      <c r="E126" s="265"/>
      <c r="F126" s="288"/>
      <c r="G126" s="287"/>
      <c r="H126" s="266"/>
      <c r="I126" s="420"/>
    </row>
    <row r="127" spans="1:9" ht="12.75">
      <c r="A127" s="3"/>
      <c r="B127" s="4"/>
      <c r="E127" s="265"/>
      <c r="F127" s="288"/>
      <c r="G127" s="287"/>
      <c r="H127" s="266"/>
      <c r="I127" s="420"/>
    </row>
    <row r="128" spans="1:9" ht="12.75">
      <c r="A128" s="3"/>
      <c r="B128" s="4"/>
      <c r="E128" s="265"/>
      <c r="F128" s="288"/>
      <c r="G128" s="287"/>
      <c r="H128" s="266"/>
      <c r="I128" s="420"/>
    </row>
    <row r="129" spans="1:9" ht="12.75">
      <c r="A129" s="3"/>
      <c r="B129" s="4"/>
      <c r="E129" s="265"/>
      <c r="F129" s="288"/>
      <c r="G129" s="287"/>
      <c r="H129" s="266"/>
      <c r="I129" s="420"/>
    </row>
    <row r="130" spans="1:9" ht="12.75">
      <c r="A130" s="3"/>
      <c r="B130" s="4"/>
      <c r="E130" s="265"/>
      <c r="F130" s="288"/>
      <c r="G130" s="287"/>
      <c r="H130" s="266"/>
      <c r="I130" s="420"/>
    </row>
    <row r="131" spans="1:9" ht="12.75">
      <c r="A131" s="3"/>
      <c r="B131" s="4"/>
      <c r="E131" s="265"/>
      <c r="F131" s="288"/>
      <c r="G131" s="287"/>
      <c r="H131" s="266"/>
      <c r="I131" s="420"/>
    </row>
    <row r="132" spans="1:9" ht="12.75">
      <c r="A132" s="3"/>
      <c r="B132" s="4"/>
      <c r="E132" s="265"/>
      <c r="F132" s="288"/>
      <c r="G132" s="287"/>
      <c r="H132" s="266"/>
      <c r="I132" s="420"/>
    </row>
    <row r="133" spans="1:9" ht="12.75">
      <c r="A133" s="3"/>
      <c r="B133" s="4"/>
      <c r="E133" s="265"/>
      <c r="F133" s="288"/>
      <c r="G133" s="287"/>
      <c r="H133" s="266"/>
      <c r="I133" s="420"/>
    </row>
    <row r="134" spans="1:9" ht="12.75">
      <c r="A134" s="3"/>
      <c r="B134" s="4"/>
      <c r="E134" s="265"/>
      <c r="F134" s="288"/>
      <c r="G134" s="287"/>
      <c r="H134" s="266"/>
      <c r="I134" s="420"/>
    </row>
    <row r="135" spans="1:9" ht="12.75">
      <c r="A135" s="3"/>
      <c r="B135" s="4"/>
      <c r="E135" s="265"/>
      <c r="F135" s="288"/>
      <c r="G135" s="287"/>
      <c r="H135" s="266"/>
      <c r="I135" s="420"/>
    </row>
    <row r="136" spans="1:9" ht="12.75">
      <c r="A136" s="3"/>
      <c r="B136" s="4"/>
      <c r="E136" s="265"/>
      <c r="F136" s="288"/>
      <c r="G136" s="287"/>
      <c r="H136" s="266"/>
      <c r="I136" s="420"/>
    </row>
    <row r="137" spans="1:9" ht="12.75">
      <c r="A137" s="3"/>
      <c r="B137" s="4"/>
      <c r="E137" s="265"/>
      <c r="F137" s="288"/>
      <c r="G137" s="287"/>
      <c r="H137" s="266"/>
      <c r="I137" s="420"/>
    </row>
    <row r="138" spans="1:9" ht="12.75">
      <c r="A138" s="3"/>
      <c r="B138" s="4"/>
      <c r="E138" s="265"/>
      <c r="F138" s="288"/>
      <c r="G138" s="287"/>
      <c r="H138" s="266"/>
      <c r="I138" s="420"/>
    </row>
    <row r="139" spans="1:9" ht="12.75">
      <c r="A139" s="3"/>
      <c r="B139" s="4"/>
      <c r="E139" s="265"/>
      <c r="F139" s="288"/>
      <c r="G139" s="287"/>
      <c r="H139" s="266"/>
      <c r="I139" s="420"/>
    </row>
    <row r="140" spans="1:9" ht="12.75">
      <c r="A140" s="3"/>
      <c r="B140" s="4"/>
      <c r="E140" s="265"/>
      <c r="F140" s="288"/>
      <c r="G140" s="287"/>
      <c r="H140" s="266"/>
      <c r="I140" s="420"/>
    </row>
    <row r="141" spans="1:9" ht="12.75">
      <c r="A141" s="3"/>
      <c r="B141" s="4"/>
      <c r="E141" s="265"/>
      <c r="F141" s="288"/>
      <c r="G141" s="287"/>
      <c r="H141" s="266"/>
      <c r="I141" s="420"/>
    </row>
    <row r="142" spans="1:9" ht="12.75">
      <c r="A142" s="3"/>
      <c r="B142" s="4"/>
      <c r="E142" s="265"/>
      <c r="F142" s="288"/>
      <c r="G142" s="287"/>
      <c r="H142" s="266"/>
      <c r="I142" s="420"/>
    </row>
    <row r="143" spans="1:9" ht="12.75">
      <c r="A143" s="3"/>
      <c r="B143" s="4"/>
      <c r="E143" s="265"/>
      <c r="F143" s="288"/>
      <c r="G143" s="287"/>
      <c r="H143" s="266"/>
      <c r="I143" s="420"/>
    </row>
    <row r="144" spans="1:9" ht="12.75">
      <c r="A144" s="3"/>
      <c r="B144" s="4"/>
      <c r="E144" s="265"/>
      <c r="F144" s="288"/>
      <c r="G144" s="287"/>
      <c r="H144" s="266"/>
      <c r="I144" s="420"/>
    </row>
    <row r="145" spans="1:9" ht="12.75">
      <c r="A145" s="3"/>
      <c r="B145" s="4"/>
      <c r="E145" s="265"/>
      <c r="F145" s="288"/>
      <c r="G145" s="287"/>
      <c r="H145" s="266"/>
      <c r="I145" s="420"/>
    </row>
    <row r="146" spans="1:9" ht="12.75">
      <c r="A146" s="3"/>
      <c r="B146" s="4"/>
      <c r="E146" s="265"/>
      <c r="F146" s="288"/>
      <c r="G146" s="287"/>
      <c r="H146" s="266"/>
      <c r="I146" s="420"/>
    </row>
    <row r="147" spans="1:9" ht="12.75">
      <c r="A147" s="3"/>
      <c r="B147" s="4"/>
      <c r="E147" s="265"/>
      <c r="F147" s="288"/>
      <c r="G147" s="287"/>
      <c r="H147" s="266"/>
      <c r="I147" s="420"/>
    </row>
    <row r="148" spans="1:9" ht="12.75">
      <c r="A148" s="3"/>
      <c r="B148" s="4"/>
      <c r="E148" s="265"/>
      <c r="F148" s="288"/>
      <c r="G148" s="287"/>
      <c r="H148" s="266"/>
      <c r="I148" s="420"/>
    </row>
    <row r="149" spans="1:9" ht="12.75">
      <c r="A149" s="3"/>
      <c r="B149" s="4"/>
      <c r="E149" s="265"/>
      <c r="F149" s="288"/>
      <c r="G149" s="287"/>
      <c r="H149" s="266"/>
      <c r="I149" s="420"/>
    </row>
    <row r="150" spans="1:9" ht="12.75">
      <c r="A150" s="3"/>
      <c r="B150" s="4"/>
      <c r="E150" s="265"/>
      <c r="F150" s="288"/>
      <c r="G150" s="287"/>
      <c r="H150" s="266"/>
      <c r="I150" s="420"/>
    </row>
    <row r="151" spans="1:9" ht="12.75">
      <c r="A151" s="3"/>
      <c r="B151" s="4"/>
      <c r="E151" s="265"/>
      <c r="F151" s="288"/>
      <c r="G151" s="287"/>
      <c r="H151" s="266"/>
      <c r="I151" s="420"/>
    </row>
    <row r="152" spans="1:9" ht="12.75">
      <c r="A152" s="3"/>
      <c r="B152" s="4"/>
      <c r="E152" s="265"/>
      <c r="F152" s="288"/>
      <c r="G152" s="287"/>
      <c r="H152" s="266"/>
      <c r="I152" s="420"/>
    </row>
    <row r="153" spans="1:9" ht="12.75">
      <c r="A153" s="3"/>
      <c r="B153" s="4"/>
      <c r="E153" s="265"/>
      <c r="F153" s="288"/>
      <c r="G153" s="287"/>
      <c r="H153" s="266"/>
      <c r="I153" s="420"/>
    </row>
    <row r="154" spans="1:9" ht="12.75">
      <c r="A154" s="3"/>
      <c r="B154" s="4"/>
      <c r="E154" s="265"/>
      <c r="F154" s="288"/>
      <c r="G154" s="287"/>
      <c r="H154" s="266"/>
      <c r="I154" s="420"/>
    </row>
    <row r="155" spans="1:9" ht="12.75">
      <c r="A155" s="3"/>
      <c r="B155" s="4"/>
      <c r="E155" s="265"/>
      <c r="F155" s="288"/>
      <c r="G155" s="287"/>
      <c r="H155" s="266"/>
      <c r="I155" s="420"/>
    </row>
    <row r="156" spans="1:9" ht="12.75">
      <c r="A156" s="3"/>
      <c r="B156" s="4"/>
      <c r="E156" s="265"/>
      <c r="F156" s="288"/>
      <c r="G156" s="287"/>
      <c r="H156" s="266"/>
      <c r="I156" s="420"/>
    </row>
    <row r="157" spans="1:9" ht="12.75">
      <c r="A157" s="3"/>
      <c r="B157" s="4"/>
      <c r="E157" s="265"/>
      <c r="F157" s="288"/>
      <c r="G157" s="287"/>
      <c r="H157" s="266"/>
      <c r="I157" s="420"/>
    </row>
    <row r="158" spans="1:9" ht="12.75">
      <c r="A158" s="3"/>
      <c r="B158" s="4"/>
      <c r="E158" s="265"/>
      <c r="F158" s="288"/>
      <c r="G158" s="287"/>
      <c r="H158" s="266"/>
      <c r="I158" s="420"/>
    </row>
    <row r="159" spans="1:9" ht="12.75">
      <c r="A159" s="3"/>
      <c r="B159" s="4"/>
      <c r="E159" s="265"/>
      <c r="F159" s="288"/>
      <c r="G159" s="287"/>
      <c r="H159" s="266"/>
      <c r="I159" s="420"/>
    </row>
    <row r="160" spans="1:9" ht="12.75">
      <c r="A160" s="3"/>
      <c r="B160" s="4"/>
      <c r="E160" s="265"/>
      <c r="F160" s="288"/>
      <c r="G160" s="287"/>
      <c r="H160" s="266"/>
      <c r="I160" s="420"/>
    </row>
    <row r="161" spans="1:9" ht="12.75">
      <c r="A161" s="3"/>
      <c r="B161" s="4"/>
      <c r="E161" s="265"/>
      <c r="F161" s="288"/>
      <c r="G161" s="287"/>
      <c r="H161" s="266"/>
      <c r="I161" s="420"/>
    </row>
    <row r="162" spans="1:9" ht="12.75">
      <c r="A162" s="3"/>
      <c r="B162" s="4"/>
      <c r="E162" s="265"/>
      <c r="F162" s="288"/>
      <c r="G162" s="287"/>
      <c r="H162" s="266"/>
      <c r="I162" s="420"/>
    </row>
    <row r="163" spans="1:9" ht="12.75">
      <c r="A163" s="3"/>
      <c r="B163" s="4"/>
      <c r="E163" s="265"/>
      <c r="F163" s="288"/>
      <c r="G163" s="287"/>
      <c r="H163" s="266"/>
      <c r="I163" s="420"/>
    </row>
    <row r="164" spans="1:9" ht="12.75">
      <c r="A164" s="3"/>
      <c r="B164" s="4"/>
      <c r="E164" s="265"/>
      <c r="F164" s="288"/>
      <c r="G164" s="287"/>
      <c r="H164" s="266"/>
      <c r="I164" s="420"/>
    </row>
    <row r="165" spans="1:9" ht="12.75">
      <c r="A165" s="3"/>
      <c r="B165" s="4"/>
      <c r="E165" s="265"/>
      <c r="F165" s="288"/>
      <c r="G165" s="287"/>
      <c r="H165" s="266"/>
      <c r="I165" s="420"/>
    </row>
    <row r="166" spans="1:9" ht="12.75">
      <c r="A166" s="3"/>
      <c r="B166" s="4"/>
      <c r="E166" s="265"/>
      <c r="F166" s="288"/>
      <c r="G166" s="287"/>
      <c r="H166" s="266"/>
      <c r="I166" s="420"/>
    </row>
    <row r="167" spans="1:9" ht="12.75">
      <c r="A167" s="3"/>
      <c r="B167" s="4"/>
      <c r="E167" s="265"/>
      <c r="F167" s="288"/>
      <c r="G167" s="287"/>
      <c r="H167" s="266"/>
      <c r="I167" s="420"/>
    </row>
    <row r="168" spans="1:9" ht="12.75">
      <c r="A168" s="3"/>
      <c r="B168" s="4"/>
      <c r="E168" s="265"/>
      <c r="F168" s="288"/>
      <c r="G168" s="287"/>
      <c r="H168" s="266"/>
      <c r="I168" s="420"/>
    </row>
    <row r="169" spans="1:9" ht="12.75">
      <c r="A169" s="3"/>
      <c r="B169" s="4"/>
      <c r="E169" s="265"/>
      <c r="F169" s="288"/>
      <c r="G169" s="287"/>
      <c r="H169" s="266"/>
      <c r="I169" s="420"/>
    </row>
    <row r="170" spans="1:9" ht="12.75">
      <c r="A170" s="3"/>
      <c r="B170" s="4"/>
      <c r="E170" s="265"/>
      <c r="F170" s="288"/>
      <c r="G170" s="287"/>
      <c r="H170" s="266"/>
      <c r="I170" s="420"/>
    </row>
    <row r="171" spans="1:9" ht="12.75">
      <c r="A171" s="3"/>
      <c r="B171" s="4"/>
      <c r="E171" s="265"/>
      <c r="F171" s="288"/>
      <c r="G171" s="287"/>
      <c r="H171" s="266"/>
      <c r="I171" s="420"/>
    </row>
    <row r="172" spans="1:9" ht="12.75">
      <c r="A172" s="3"/>
      <c r="B172" s="4"/>
      <c r="E172" s="265"/>
      <c r="F172" s="288"/>
      <c r="G172" s="287"/>
      <c r="H172" s="266"/>
      <c r="I172" s="420"/>
    </row>
    <row r="173" spans="1:9" ht="12.75">
      <c r="A173" s="3"/>
      <c r="B173" s="4"/>
      <c r="E173" s="265"/>
      <c r="F173" s="288"/>
      <c r="G173" s="287"/>
      <c r="H173" s="266"/>
      <c r="I173" s="420"/>
    </row>
    <row r="174" spans="1:9" ht="12.75">
      <c r="A174" s="3"/>
      <c r="B174" s="4"/>
      <c r="E174" s="265"/>
      <c r="F174" s="288"/>
      <c r="G174" s="287"/>
      <c r="H174" s="266"/>
      <c r="I174" s="420"/>
    </row>
    <row r="175" spans="1:9" ht="12.75">
      <c r="A175" s="3"/>
      <c r="B175" s="4"/>
      <c r="E175" s="265"/>
      <c r="F175" s="288"/>
      <c r="G175" s="287"/>
      <c r="H175" s="266"/>
      <c r="I175" s="420"/>
    </row>
    <row r="176" spans="1:9" ht="12.75">
      <c r="A176" s="3"/>
      <c r="B176" s="4"/>
      <c r="E176" s="265"/>
      <c r="F176" s="288"/>
      <c r="G176" s="287"/>
      <c r="H176" s="266"/>
      <c r="I176" s="420"/>
    </row>
    <row r="177" spans="1:9" ht="12.75">
      <c r="A177" s="3"/>
      <c r="B177" s="4"/>
      <c r="E177" s="265"/>
      <c r="F177" s="288"/>
      <c r="G177" s="287"/>
      <c r="H177" s="266"/>
      <c r="I177" s="420"/>
    </row>
    <row r="178" spans="1:9" ht="12.75">
      <c r="A178" s="3"/>
      <c r="B178" s="4"/>
      <c r="E178" s="265"/>
      <c r="F178" s="288"/>
      <c r="G178" s="287"/>
      <c r="H178" s="266"/>
      <c r="I178" s="420"/>
    </row>
    <row r="179" spans="1:9" ht="12.75">
      <c r="A179" s="3"/>
      <c r="B179" s="4"/>
      <c r="E179" s="265"/>
      <c r="F179" s="288"/>
      <c r="G179" s="287"/>
      <c r="H179" s="266"/>
      <c r="I179" s="420"/>
    </row>
    <row r="180" spans="1:9" ht="12.75">
      <c r="A180" s="3"/>
      <c r="B180" s="4"/>
      <c r="E180" s="265"/>
      <c r="F180" s="288"/>
      <c r="G180" s="287"/>
      <c r="H180" s="266"/>
      <c r="I180" s="420"/>
    </row>
    <row r="181" spans="1:9" ht="12.75">
      <c r="A181" s="3"/>
      <c r="B181" s="4"/>
      <c r="E181" s="265"/>
      <c r="F181" s="288"/>
      <c r="G181" s="287"/>
      <c r="H181" s="266"/>
      <c r="I181" s="420"/>
    </row>
    <row r="182" spans="1:9" ht="12.75">
      <c r="A182" s="3"/>
      <c r="B182" s="4"/>
      <c r="E182" s="265"/>
      <c r="F182" s="288"/>
      <c r="G182" s="287"/>
      <c r="H182" s="266"/>
      <c r="I182" s="420"/>
    </row>
    <row r="183" spans="1:9" ht="12.75">
      <c r="A183" s="3"/>
      <c r="B183" s="4"/>
      <c r="E183" s="265"/>
      <c r="F183" s="288"/>
      <c r="G183" s="287"/>
      <c r="H183" s="266"/>
      <c r="I183" s="420"/>
    </row>
    <row r="184" spans="1:9" ht="12.75">
      <c r="A184" s="3"/>
      <c r="B184" s="4"/>
      <c r="E184" s="265"/>
      <c r="F184" s="288"/>
      <c r="G184" s="287"/>
      <c r="H184" s="266"/>
      <c r="I184" s="420"/>
    </row>
    <row r="185" spans="1:9" ht="12.75">
      <c r="A185" s="3"/>
      <c r="B185" s="4"/>
      <c r="E185" s="265"/>
      <c r="F185" s="288"/>
      <c r="G185" s="287"/>
      <c r="H185" s="266"/>
      <c r="I185" s="420"/>
    </row>
    <row r="186" spans="1:9" ht="12.75">
      <c r="A186" s="3"/>
      <c r="B186" s="4"/>
      <c r="E186" s="265"/>
      <c r="F186" s="288"/>
      <c r="G186" s="287"/>
      <c r="H186" s="266"/>
      <c r="I186" s="420"/>
    </row>
    <row r="187" spans="1:9" ht="12.75">
      <c r="A187" s="3"/>
      <c r="B187" s="4"/>
      <c r="E187" s="265"/>
      <c r="F187" s="288"/>
      <c r="G187" s="287"/>
      <c r="H187" s="266"/>
      <c r="I187" s="420"/>
    </row>
    <row r="188" spans="1:9" ht="12.75">
      <c r="A188" s="3"/>
      <c r="B188" s="4"/>
      <c r="E188" s="265"/>
      <c r="F188" s="288"/>
      <c r="G188" s="287"/>
      <c r="H188" s="266"/>
      <c r="I188" s="420"/>
    </row>
    <row r="189" spans="1:9" ht="12.75">
      <c r="A189" s="3"/>
      <c r="B189" s="4"/>
      <c r="E189" s="265"/>
      <c r="F189" s="288"/>
      <c r="G189" s="287"/>
      <c r="H189" s="266"/>
      <c r="I189" s="420"/>
    </row>
    <row r="190" spans="1:9" ht="12.75">
      <c r="A190" s="3"/>
      <c r="B190" s="4"/>
      <c r="E190" s="265"/>
      <c r="F190" s="288"/>
      <c r="G190" s="287"/>
      <c r="H190" s="266"/>
      <c r="I190" s="420"/>
    </row>
    <row r="191" spans="1:9" ht="12.75">
      <c r="A191" s="3"/>
      <c r="B191" s="4"/>
      <c r="E191" s="265"/>
      <c r="F191" s="288"/>
      <c r="G191" s="287"/>
      <c r="H191" s="266"/>
      <c r="I191" s="420"/>
    </row>
    <row r="192" spans="1:9" ht="12.75">
      <c r="A192" s="3"/>
      <c r="B192" s="4"/>
      <c r="E192" s="265"/>
      <c r="F192" s="288"/>
      <c r="G192" s="287"/>
      <c r="H192" s="266"/>
      <c r="I192" s="420"/>
    </row>
    <row r="193" spans="1:9" ht="12.75">
      <c r="A193" s="3"/>
      <c r="B193" s="4"/>
      <c r="E193" s="265"/>
      <c r="F193" s="288"/>
      <c r="G193" s="287"/>
      <c r="H193" s="266"/>
      <c r="I193" s="420"/>
    </row>
    <row r="194" spans="1:9" ht="12.75">
      <c r="A194" s="3"/>
      <c r="B194" s="4"/>
      <c r="E194" s="265"/>
      <c r="F194" s="288"/>
      <c r="G194" s="287"/>
      <c r="H194" s="266"/>
      <c r="I194" s="420"/>
    </row>
    <row r="195" spans="1:9" ht="12.75">
      <c r="A195" s="3"/>
      <c r="B195" s="4"/>
      <c r="E195" s="265"/>
      <c r="F195" s="288"/>
      <c r="G195" s="287"/>
      <c r="H195" s="266"/>
      <c r="I195" s="420"/>
    </row>
    <row r="196" spans="1:9" ht="12.75">
      <c r="A196" s="3"/>
      <c r="B196" s="4"/>
      <c r="E196" s="265"/>
      <c r="F196" s="288"/>
      <c r="G196" s="287"/>
      <c r="H196" s="266"/>
      <c r="I196" s="420"/>
    </row>
    <row r="197" spans="1:9" ht="12.75">
      <c r="A197" s="3"/>
      <c r="B197" s="4"/>
      <c r="E197" s="265"/>
      <c r="F197" s="288"/>
      <c r="G197" s="287"/>
      <c r="H197" s="266"/>
      <c r="I197" s="420"/>
    </row>
    <row r="198" spans="1:9" ht="12.75">
      <c r="A198" s="3"/>
      <c r="B198" s="4"/>
      <c r="E198" s="265"/>
      <c r="F198" s="288"/>
      <c r="G198" s="287"/>
      <c r="H198" s="266"/>
      <c r="I198" s="420"/>
    </row>
    <row r="199" spans="1:9" ht="12.75">
      <c r="A199" s="3"/>
      <c r="B199" s="4"/>
      <c r="E199" s="265"/>
      <c r="F199" s="288"/>
      <c r="G199" s="287"/>
      <c r="H199" s="266"/>
      <c r="I199" s="420"/>
    </row>
    <row r="200" spans="1:9" ht="12.75">
      <c r="A200" s="3"/>
      <c r="B200" s="4"/>
      <c r="E200" s="265"/>
      <c r="F200" s="288"/>
      <c r="G200" s="287"/>
      <c r="H200" s="266"/>
      <c r="I200" s="420"/>
    </row>
    <row r="201" spans="1:9" ht="12.75">
      <c r="A201" s="3"/>
      <c r="B201" s="4"/>
      <c r="E201" s="265"/>
      <c r="F201" s="288"/>
      <c r="G201" s="287"/>
      <c r="H201" s="266"/>
      <c r="I201" s="420"/>
    </row>
    <row r="202" spans="1:9" ht="12.75">
      <c r="A202" s="3"/>
      <c r="B202" s="4"/>
      <c r="E202" s="265"/>
      <c r="F202" s="288"/>
      <c r="G202" s="287"/>
      <c r="H202" s="266"/>
      <c r="I202" s="420"/>
    </row>
    <row r="203" spans="1:9" ht="12.75">
      <c r="A203" s="3"/>
      <c r="B203" s="4"/>
      <c r="E203" s="265"/>
      <c r="F203" s="288"/>
      <c r="G203" s="287"/>
      <c r="H203" s="266"/>
      <c r="I203" s="420"/>
    </row>
    <row r="204" spans="1:9" ht="12.75">
      <c r="A204" s="3"/>
      <c r="B204" s="4"/>
      <c r="E204" s="265"/>
      <c r="F204" s="288"/>
      <c r="G204" s="287"/>
      <c r="H204" s="266"/>
      <c r="I204" s="420"/>
    </row>
    <row r="205" spans="1:9" ht="12.75">
      <c r="A205" s="3"/>
      <c r="B205" s="4"/>
      <c r="E205" s="265"/>
      <c r="F205" s="288"/>
      <c r="G205" s="287"/>
      <c r="H205" s="266"/>
      <c r="I205" s="420"/>
    </row>
    <row r="206" spans="1:9" ht="12.75">
      <c r="A206" s="3"/>
      <c r="B206" s="4"/>
      <c r="E206" s="265"/>
      <c r="F206" s="288"/>
      <c r="G206" s="287"/>
      <c r="H206" s="266"/>
      <c r="I206" s="420"/>
    </row>
    <row r="207" spans="1:9" ht="12.75">
      <c r="A207" s="3"/>
      <c r="B207" s="4"/>
      <c r="E207" s="265"/>
      <c r="F207" s="288"/>
      <c r="G207" s="287"/>
      <c r="H207" s="266"/>
      <c r="I207" s="420"/>
    </row>
    <row r="208" spans="1:9" ht="12.75">
      <c r="A208" s="3"/>
      <c r="B208" s="4"/>
      <c r="E208" s="265"/>
      <c r="F208" s="288"/>
      <c r="G208" s="287"/>
      <c r="H208" s="266"/>
      <c r="I208" s="420"/>
    </row>
    <row r="209" spans="1:9" ht="12.75">
      <c r="A209" s="3"/>
      <c r="B209" s="4"/>
      <c r="E209" s="265"/>
      <c r="F209" s="288"/>
      <c r="G209" s="287"/>
      <c r="H209" s="266"/>
      <c r="I209" s="420"/>
    </row>
    <row r="210" spans="1:9" ht="12.75">
      <c r="A210" s="3"/>
      <c r="B210" s="4"/>
      <c r="E210" s="265"/>
      <c r="F210" s="288"/>
      <c r="G210" s="287"/>
      <c r="H210" s="266"/>
      <c r="I210" s="420"/>
    </row>
    <row r="211" spans="1:9" ht="12.75">
      <c r="A211" s="3"/>
      <c r="B211" s="4"/>
      <c r="E211" s="265"/>
      <c r="F211" s="288"/>
      <c r="G211" s="287"/>
      <c r="H211" s="266"/>
      <c r="I211" s="420"/>
    </row>
    <row r="212" spans="1:9" ht="12.75">
      <c r="A212" s="3"/>
      <c r="B212" s="4"/>
      <c r="E212" s="265"/>
      <c r="F212" s="288"/>
      <c r="G212" s="287"/>
      <c r="H212" s="266"/>
      <c r="I212" s="420"/>
    </row>
    <row r="213" spans="1:9" ht="12.75">
      <c r="A213" s="3"/>
      <c r="B213" s="4"/>
      <c r="E213" s="265"/>
      <c r="F213" s="288"/>
      <c r="G213" s="287"/>
      <c r="H213" s="266"/>
      <c r="I213" s="420"/>
    </row>
    <row r="214" spans="1:9" ht="12.75">
      <c r="A214" s="3"/>
      <c r="B214" s="4"/>
      <c r="E214" s="265"/>
      <c r="F214" s="288"/>
      <c r="G214" s="287"/>
      <c r="H214" s="266"/>
      <c r="I214" s="420"/>
    </row>
    <row r="215" spans="1:9" ht="12.75">
      <c r="A215" s="3"/>
      <c r="B215" s="4"/>
      <c r="E215" s="265"/>
      <c r="F215" s="288"/>
      <c r="G215" s="287"/>
      <c r="H215" s="266"/>
      <c r="I215" s="420"/>
    </row>
    <row r="216" spans="1:9" ht="12.75">
      <c r="A216" s="3"/>
      <c r="B216" s="4"/>
      <c r="E216" s="265"/>
      <c r="F216" s="288"/>
      <c r="G216" s="287"/>
      <c r="H216" s="266"/>
      <c r="I216" s="420"/>
    </row>
    <row r="217" spans="1:9" ht="12.75">
      <c r="A217" s="3"/>
      <c r="B217" s="4"/>
      <c r="E217" s="265"/>
      <c r="F217" s="288"/>
      <c r="G217" s="287"/>
      <c r="H217" s="266"/>
      <c r="I217" s="420"/>
    </row>
    <row r="218" spans="1:9" ht="12.75">
      <c r="A218" s="3"/>
      <c r="B218" s="4"/>
      <c r="E218" s="265"/>
      <c r="F218" s="288"/>
      <c r="G218" s="287"/>
      <c r="H218" s="266"/>
      <c r="I218" s="420"/>
    </row>
    <row r="219" spans="1:9" ht="12.75">
      <c r="A219" s="3"/>
      <c r="B219" s="4"/>
      <c r="E219" s="265"/>
      <c r="F219" s="288"/>
      <c r="G219" s="287"/>
      <c r="H219" s="266"/>
      <c r="I219" s="420"/>
    </row>
    <row r="220" spans="1:9" ht="12.75">
      <c r="A220" s="3"/>
      <c r="B220" s="4"/>
      <c r="E220" s="265"/>
      <c r="F220" s="288"/>
      <c r="G220" s="287"/>
      <c r="H220" s="266"/>
      <c r="I220" s="420"/>
    </row>
    <row r="221" spans="1:9" ht="12.75">
      <c r="A221" s="3"/>
      <c r="B221" s="4"/>
      <c r="E221" s="265"/>
      <c r="F221" s="288"/>
      <c r="G221" s="287"/>
      <c r="H221" s="266"/>
      <c r="I221" s="420"/>
    </row>
    <row r="222" spans="1:9" ht="12.75">
      <c r="A222" s="3"/>
      <c r="B222" s="4"/>
      <c r="E222" s="265"/>
      <c r="F222" s="288"/>
      <c r="G222" s="287"/>
      <c r="H222" s="266"/>
      <c r="I222" s="420"/>
    </row>
    <row r="223" spans="1:9" ht="12.75">
      <c r="A223" s="3"/>
      <c r="B223" s="4"/>
      <c r="E223" s="265"/>
      <c r="F223" s="288"/>
      <c r="G223" s="287"/>
      <c r="H223" s="266"/>
      <c r="I223" s="420"/>
    </row>
    <row r="224" spans="1:9" ht="12.75">
      <c r="A224" s="3"/>
      <c r="B224" s="4"/>
      <c r="E224" s="265"/>
      <c r="F224" s="288"/>
      <c r="G224" s="287"/>
      <c r="H224" s="266"/>
      <c r="I224" s="420"/>
    </row>
    <row r="225" spans="1:9" ht="12.75">
      <c r="A225" s="3"/>
      <c r="B225" s="4"/>
      <c r="E225" s="265"/>
      <c r="F225" s="288"/>
      <c r="G225" s="287"/>
      <c r="H225" s="266"/>
      <c r="I225" s="420"/>
    </row>
    <row r="226" spans="1:9" ht="12.75">
      <c r="A226" s="3"/>
      <c r="B226" s="4"/>
      <c r="E226" s="265"/>
      <c r="F226" s="288"/>
      <c r="G226" s="287"/>
      <c r="H226" s="266"/>
      <c r="I226" s="420"/>
    </row>
    <row r="227" spans="1:9" ht="12.75">
      <c r="A227" s="3"/>
      <c r="B227" s="4"/>
      <c r="E227" s="265"/>
      <c r="F227" s="288"/>
      <c r="G227" s="287"/>
      <c r="H227" s="266"/>
      <c r="I227" s="420"/>
    </row>
    <row r="228" spans="1:9" ht="12.75">
      <c r="A228" s="3"/>
      <c r="B228" s="4"/>
      <c r="E228" s="265"/>
      <c r="F228" s="288"/>
      <c r="G228" s="287"/>
      <c r="H228" s="266"/>
      <c r="I228" s="420"/>
    </row>
    <row r="229" spans="1:9" ht="12.75">
      <c r="A229" s="3"/>
      <c r="B229" s="4"/>
      <c r="E229" s="265"/>
      <c r="F229" s="288"/>
      <c r="G229" s="287"/>
      <c r="H229" s="266"/>
      <c r="I229" s="420"/>
    </row>
    <row r="230" spans="1:9" ht="12.75">
      <c r="A230" s="3"/>
      <c r="B230" s="4"/>
      <c r="E230" s="265"/>
      <c r="F230" s="288"/>
      <c r="G230" s="287"/>
      <c r="H230" s="266"/>
      <c r="I230" s="420"/>
    </row>
    <row r="231" spans="1:9" ht="12.75">
      <c r="A231" s="3"/>
      <c r="B231" s="4"/>
      <c r="E231" s="265"/>
      <c r="F231" s="288"/>
      <c r="G231" s="287"/>
      <c r="H231" s="266"/>
      <c r="I231" s="420"/>
    </row>
    <row r="232" spans="1:9" ht="12.75">
      <c r="A232" s="3"/>
      <c r="B232" s="4"/>
      <c r="E232" s="265"/>
      <c r="F232" s="288"/>
      <c r="G232" s="287"/>
      <c r="H232" s="266"/>
      <c r="I232" s="420"/>
    </row>
    <row r="233" spans="1:9" ht="12.75">
      <c r="A233" s="3"/>
      <c r="B233" s="4"/>
      <c r="E233" s="265"/>
      <c r="F233" s="288"/>
      <c r="G233" s="287"/>
      <c r="H233" s="266"/>
      <c r="I233" s="420"/>
    </row>
    <row r="234" spans="1:9" ht="12.75">
      <c r="A234" s="3"/>
      <c r="B234" s="4"/>
      <c r="E234" s="265"/>
      <c r="F234" s="288"/>
      <c r="G234" s="287"/>
      <c r="H234" s="266"/>
      <c r="I234" s="420"/>
    </row>
    <row r="235" spans="1:9" ht="12.75">
      <c r="A235" s="3"/>
      <c r="B235" s="4"/>
      <c r="E235" s="265"/>
      <c r="F235" s="288"/>
      <c r="G235" s="287"/>
      <c r="H235" s="266"/>
      <c r="I235" s="420"/>
    </row>
    <row r="236" spans="1:9" ht="12.75">
      <c r="A236" s="3"/>
      <c r="B236" s="4"/>
      <c r="E236" s="265"/>
      <c r="F236" s="288"/>
      <c r="G236" s="287"/>
      <c r="H236" s="266"/>
      <c r="I236" s="420"/>
    </row>
    <row r="237" spans="1:9" ht="12.75">
      <c r="A237" s="3"/>
      <c r="B237" s="4"/>
      <c r="E237" s="265"/>
      <c r="F237" s="288"/>
      <c r="G237" s="287"/>
      <c r="H237" s="266"/>
      <c r="I237" s="420"/>
    </row>
    <row r="238" spans="1:9" ht="12.75">
      <c r="A238" s="3"/>
      <c r="B238" s="4"/>
      <c r="E238" s="265"/>
      <c r="F238" s="288"/>
      <c r="G238" s="287"/>
      <c r="H238" s="266"/>
      <c r="I238" s="420"/>
    </row>
    <row r="239" spans="1:9" ht="12.75">
      <c r="A239" s="3"/>
      <c r="B239" s="4"/>
      <c r="E239" s="265"/>
      <c r="F239" s="288"/>
      <c r="G239" s="287"/>
      <c r="H239" s="266"/>
      <c r="I239" s="420"/>
    </row>
    <row r="240" spans="1:9" ht="12.75">
      <c r="A240" s="3"/>
      <c r="B240" s="4"/>
      <c r="E240" s="265"/>
      <c r="F240" s="288"/>
      <c r="G240" s="287"/>
      <c r="H240" s="266"/>
      <c r="I240" s="420"/>
    </row>
    <row r="241" spans="1:9" ht="12.75">
      <c r="A241" s="3"/>
      <c r="B241" s="4"/>
      <c r="E241" s="265"/>
      <c r="F241" s="288"/>
      <c r="G241" s="287"/>
      <c r="H241" s="266"/>
      <c r="I241" s="420"/>
    </row>
    <row r="242" spans="1:9" ht="12.75">
      <c r="A242" s="3"/>
      <c r="B242" s="4"/>
      <c r="E242" s="265"/>
      <c r="F242" s="288"/>
      <c r="G242" s="287"/>
      <c r="H242" s="266"/>
      <c r="I242" s="420"/>
    </row>
    <row r="243" spans="1:9" ht="12.75">
      <c r="A243" s="3"/>
      <c r="B243" s="4"/>
      <c r="E243" s="265"/>
      <c r="F243" s="288"/>
      <c r="G243" s="287"/>
      <c r="H243" s="266"/>
      <c r="I243" s="420"/>
    </row>
    <row r="244" spans="1:9" ht="12.75">
      <c r="A244" s="3"/>
      <c r="B244" s="4"/>
      <c r="E244" s="265"/>
      <c r="F244" s="288"/>
      <c r="G244" s="287"/>
      <c r="H244" s="266"/>
      <c r="I244" s="420"/>
    </row>
    <row r="245" spans="1:9" ht="12.75">
      <c r="A245" s="3"/>
      <c r="B245" s="4"/>
      <c r="E245" s="265"/>
      <c r="F245" s="288"/>
      <c r="G245" s="287"/>
      <c r="H245" s="266"/>
      <c r="I245" s="420"/>
    </row>
    <row r="246" spans="1:9" ht="12.75">
      <c r="A246" s="3"/>
      <c r="B246" s="4"/>
      <c r="E246" s="265"/>
      <c r="F246" s="288"/>
      <c r="G246" s="287"/>
      <c r="H246" s="266"/>
      <c r="I246" s="420"/>
    </row>
    <row r="247" spans="1:9" ht="12.75">
      <c r="A247" s="3"/>
      <c r="B247" s="4"/>
      <c r="E247" s="265"/>
      <c r="F247" s="288"/>
      <c r="G247" s="287"/>
      <c r="H247" s="266"/>
      <c r="I247" s="420"/>
    </row>
    <row r="248" spans="1:9" ht="12.75">
      <c r="A248" s="3"/>
      <c r="B248" s="4"/>
      <c r="E248" s="265"/>
      <c r="F248" s="288"/>
      <c r="G248" s="287"/>
      <c r="H248" s="266"/>
      <c r="I248" s="420"/>
    </row>
    <row r="249" spans="1:9" ht="12.75">
      <c r="A249" s="3"/>
      <c r="B249" s="4"/>
      <c r="E249" s="265"/>
      <c r="F249" s="288"/>
      <c r="G249" s="287"/>
      <c r="H249" s="266"/>
      <c r="I249" s="420"/>
    </row>
    <row r="250" spans="1:9" ht="12.75">
      <c r="A250" s="3"/>
      <c r="B250" s="4"/>
      <c r="E250" s="265"/>
      <c r="F250" s="288"/>
      <c r="G250" s="287"/>
      <c r="H250" s="266"/>
      <c r="I250" s="420"/>
    </row>
    <row r="251" spans="1:9" ht="12.75">
      <c r="A251" s="3"/>
      <c r="B251" s="4"/>
      <c r="E251" s="265"/>
      <c r="F251" s="288"/>
      <c r="G251" s="287"/>
      <c r="H251" s="266"/>
      <c r="I251" s="420"/>
    </row>
    <row r="252" spans="1:9" ht="12.75">
      <c r="A252" s="3"/>
      <c r="B252" s="4"/>
      <c r="E252" s="265"/>
      <c r="F252" s="288"/>
      <c r="G252" s="287"/>
      <c r="H252" s="266"/>
      <c r="I252" s="420"/>
    </row>
    <row r="253" spans="1:9" ht="12.75">
      <c r="A253" s="3"/>
      <c r="B253" s="4"/>
      <c r="E253" s="265"/>
      <c r="F253" s="288"/>
      <c r="G253" s="287"/>
      <c r="H253" s="266"/>
      <c r="I253" s="420"/>
    </row>
    <row r="254" spans="1:9" ht="12.75">
      <c r="A254" s="3"/>
      <c r="B254" s="4"/>
      <c r="E254" s="265"/>
      <c r="F254" s="288"/>
      <c r="G254" s="287"/>
      <c r="H254" s="266"/>
      <c r="I254" s="420"/>
    </row>
    <row r="255" spans="1:9" ht="12.75">
      <c r="A255" s="3"/>
      <c r="B255" s="4"/>
      <c r="E255" s="265"/>
      <c r="F255" s="288"/>
      <c r="G255" s="287"/>
      <c r="H255" s="266"/>
      <c r="I255" s="420"/>
    </row>
    <row r="256" spans="1:9" ht="12.75">
      <c r="A256" s="3"/>
      <c r="B256" s="4"/>
      <c r="E256" s="265"/>
      <c r="F256" s="288"/>
      <c r="G256" s="287"/>
      <c r="H256" s="266"/>
      <c r="I256" s="420"/>
    </row>
    <row r="257" spans="1:9" ht="12.75">
      <c r="A257" s="3"/>
      <c r="B257" s="4"/>
      <c r="E257" s="265"/>
      <c r="F257" s="288"/>
      <c r="G257" s="287"/>
      <c r="H257" s="266"/>
      <c r="I257" s="420"/>
    </row>
    <row r="258" spans="1:9" ht="12.75">
      <c r="A258" s="3"/>
      <c r="B258" s="4"/>
      <c r="E258" s="265"/>
      <c r="F258" s="288"/>
      <c r="G258" s="287"/>
      <c r="H258" s="266"/>
      <c r="I258" s="420"/>
    </row>
    <row r="259" spans="1:9" ht="12.75">
      <c r="A259" s="3"/>
      <c r="B259" s="4"/>
      <c r="E259" s="265"/>
      <c r="F259" s="288"/>
      <c r="G259" s="287"/>
      <c r="H259" s="266"/>
      <c r="I259" s="420"/>
    </row>
    <row r="260" spans="1:9" ht="12.75">
      <c r="A260" s="3"/>
      <c r="B260" s="4"/>
      <c r="E260" s="265"/>
      <c r="F260" s="288"/>
      <c r="G260" s="287"/>
      <c r="H260" s="266"/>
      <c r="I260" s="420"/>
    </row>
    <row r="261" spans="1:9" ht="12.75">
      <c r="A261" s="3"/>
      <c r="B261" s="4"/>
      <c r="E261" s="265"/>
      <c r="F261" s="288"/>
      <c r="G261" s="287"/>
      <c r="H261" s="266"/>
      <c r="I261" s="420"/>
    </row>
    <row r="262" spans="1:9" ht="12.75">
      <c r="A262" s="3"/>
      <c r="B262" s="4"/>
      <c r="E262" s="265"/>
      <c r="F262" s="288"/>
      <c r="G262" s="287"/>
      <c r="H262" s="266"/>
      <c r="I262" s="420"/>
    </row>
    <row r="263" spans="1:9" ht="12.75">
      <c r="A263" s="3"/>
      <c r="B263" s="4"/>
      <c r="E263" s="265"/>
      <c r="F263" s="288"/>
      <c r="G263" s="287"/>
      <c r="H263" s="266"/>
      <c r="I263" s="420"/>
    </row>
    <row r="264" spans="1:9" ht="12.75">
      <c r="A264" s="3"/>
      <c r="B264" s="4"/>
      <c r="E264" s="265"/>
      <c r="F264" s="288"/>
      <c r="G264" s="287"/>
      <c r="H264" s="266"/>
      <c r="I264" s="420"/>
    </row>
    <row r="265" spans="1:9" ht="12.75">
      <c r="A265" s="3"/>
      <c r="B265" s="4"/>
      <c r="E265" s="265"/>
      <c r="F265" s="288"/>
      <c r="G265" s="287"/>
      <c r="H265" s="266"/>
      <c r="I265" s="420"/>
    </row>
    <row r="266" spans="1:9" ht="12.75">
      <c r="A266" s="3"/>
      <c r="B266" s="4"/>
      <c r="E266" s="265"/>
      <c r="F266" s="288"/>
      <c r="G266" s="287"/>
      <c r="H266" s="266"/>
      <c r="I266" s="420"/>
    </row>
    <row r="267" spans="1:9" ht="12.75">
      <c r="A267" s="3"/>
      <c r="B267" s="4"/>
      <c r="E267" s="265"/>
      <c r="F267" s="288"/>
      <c r="G267" s="287"/>
      <c r="H267" s="266"/>
      <c r="I267" s="420"/>
    </row>
    <row r="268" spans="1:9" ht="12.75">
      <c r="A268" s="3"/>
      <c r="B268" s="4"/>
      <c r="E268" s="265"/>
      <c r="F268" s="288"/>
      <c r="G268" s="287"/>
      <c r="H268" s="266"/>
      <c r="I268" s="420"/>
    </row>
    <row r="269" spans="1:9" ht="12.75">
      <c r="A269" s="3"/>
      <c r="B269" s="4"/>
      <c r="E269" s="265"/>
      <c r="F269" s="288"/>
      <c r="G269" s="287"/>
      <c r="H269" s="266"/>
      <c r="I269" s="420"/>
    </row>
    <row r="270" spans="1:9" ht="12.75">
      <c r="A270" s="3"/>
      <c r="B270" s="4"/>
      <c r="E270" s="265"/>
      <c r="F270" s="288"/>
      <c r="G270" s="287"/>
      <c r="H270" s="266"/>
      <c r="I270" s="420"/>
    </row>
    <row r="271" spans="1:9" ht="12.75">
      <c r="A271" s="3"/>
      <c r="B271" s="4"/>
      <c r="E271" s="265"/>
      <c r="F271" s="288"/>
      <c r="G271" s="287"/>
      <c r="H271" s="266"/>
      <c r="I271" s="420"/>
    </row>
    <row r="272" spans="1:9" ht="12.75">
      <c r="A272" s="3"/>
      <c r="B272" s="4"/>
      <c r="E272" s="265"/>
      <c r="F272" s="288"/>
      <c r="G272" s="287"/>
      <c r="H272" s="266"/>
      <c r="I272" s="420"/>
    </row>
    <row r="273" spans="1:9" ht="12.75">
      <c r="A273" s="3"/>
      <c r="B273" s="4"/>
      <c r="E273" s="265"/>
      <c r="F273" s="288"/>
      <c r="G273" s="287"/>
      <c r="H273" s="266"/>
      <c r="I273" s="420"/>
    </row>
    <row r="274" spans="1:9" ht="12.75">
      <c r="A274" s="3"/>
      <c r="B274" s="4"/>
      <c r="E274" s="265"/>
      <c r="F274" s="288"/>
      <c r="G274" s="287"/>
      <c r="H274" s="266"/>
      <c r="I274" s="420"/>
    </row>
    <row r="275" spans="1:9" ht="12.75">
      <c r="A275" s="3"/>
      <c r="B275" s="4"/>
      <c r="E275" s="265"/>
      <c r="F275" s="288"/>
      <c r="G275" s="287"/>
      <c r="H275" s="266"/>
      <c r="I275" s="420"/>
    </row>
    <row r="276" spans="1:9" ht="12.75">
      <c r="A276" s="3"/>
      <c r="B276" s="4"/>
      <c r="E276" s="265"/>
      <c r="F276" s="288"/>
      <c r="G276" s="287"/>
      <c r="H276" s="266"/>
      <c r="I276" s="420"/>
    </row>
    <row r="277" spans="1:9" ht="12.75">
      <c r="A277" s="3"/>
      <c r="B277" s="4"/>
      <c r="E277" s="265"/>
      <c r="F277" s="288"/>
      <c r="G277" s="287"/>
      <c r="H277" s="266"/>
      <c r="I277" s="420"/>
    </row>
    <row r="278" spans="1:9" ht="12.75">
      <c r="A278" s="3"/>
      <c r="B278" s="4"/>
      <c r="E278" s="265"/>
      <c r="F278" s="288"/>
      <c r="G278" s="287"/>
      <c r="H278" s="266"/>
      <c r="I278" s="420"/>
    </row>
    <row r="279" spans="1:9" ht="12.75">
      <c r="A279" s="3"/>
      <c r="B279" s="4"/>
      <c r="E279" s="265"/>
      <c r="F279" s="288"/>
      <c r="G279" s="287"/>
      <c r="H279" s="266"/>
      <c r="I279" s="420"/>
    </row>
    <row r="280" spans="1:9" ht="12.75">
      <c r="A280" s="3"/>
      <c r="B280" s="4"/>
      <c r="E280" s="265"/>
      <c r="F280" s="288"/>
      <c r="G280" s="287"/>
      <c r="H280" s="266"/>
      <c r="I280" s="420"/>
    </row>
    <row r="281" spans="1:9" ht="12.75">
      <c r="A281" s="3"/>
      <c r="B281" s="4"/>
      <c r="E281" s="265"/>
      <c r="F281" s="288"/>
      <c r="G281" s="287"/>
      <c r="H281" s="266"/>
      <c r="I281" s="420"/>
    </row>
    <row r="282" spans="1:9" ht="12.75">
      <c r="A282" s="3"/>
      <c r="B282" s="4"/>
      <c r="E282" s="265"/>
      <c r="F282" s="288"/>
      <c r="G282" s="287"/>
      <c r="H282" s="266"/>
      <c r="I282" s="420"/>
    </row>
    <row r="283" spans="1:9" ht="12.75">
      <c r="A283" s="3"/>
      <c r="B283" s="4"/>
      <c r="E283" s="265"/>
      <c r="F283" s="288"/>
      <c r="G283" s="287"/>
      <c r="H283" s="266"/>
      <c r="I283" s="420"/>
    </row>
    <row r="284" spans="1:9" ht="12.75">
      <c r="A284" s="3"/>
      <c r="B284" s="4"/>
      <c r="E284" s="265"/>
      <c r="F284" s="288"/>
      <c r="G284" s="287"/>
      <c r="H284" s="266"/>
      <c r="I284" s="420"/>
    </row>
    <row r="285" spans="1:9" ht="12.75">
      <c r="A285" s="3"/>
      <c r="B285" s="4"/>
      <c r="E285" s="265"/>
      <c r="F285" s="288"/>
      <c r="G285" s="287"/>
      <c r="H285" s="266"/>
      <c r="I285" s="420"/>
    </row>
    <row r="286" spans="1:9" ht="12.75">
      <c r="A286" s="3"/>
      <c r="B286" s="4"/>
      <c r="E286" s="265"/>
      <c r="F286" s="288"/>
      <c r="G286" s="287"/>
      <c r="H286" s="266"/>
      <c r="I286" s="420"/>
    </row>
    <row r="287" spans="1:9" ht="12.75">
      <c r="A287" s="3"/>
      <c r="B287" s="4"/>
      <c r="E287" s="265"/>
      <c r="F287" s="288"/>
      <c r="G287" s="287"/>
      <c r="H287" s="266"/>
      <c r="I287" s="420"/>
    </row>
    <row r="288" spans="1:9" ht="12.75">
      <c r="A288" s="3"/>
      <c r="B288" s="4"/>
      <c r="E288" s="265"/>
      <c r="F288" s="288"/>
      <c r="G288" s="287"/>
      <c r="H288" s="266"/>
      <c r="I288" s="420"/>
    </row>
    <row r="289" spans="1:9" ht="12.75">
      <c r="A289" s="3"/>
      <c r="B289" s="4"/>
      <c r="E289" s="265"/>
      <c r="F289" s="288"/>
      <c r="G289" s="287"/>
      <c r="H289" s="266"/>
      <c r="I289" s="420"/>
    </row>
    <row r="290" spans="1:9" ht="12.75">
      <c r="A290" s="3"/>
      <c r="B290" s="4"/>
      <c r="E290" s="265"/>
      <c r="F290" s="288"/>
      <c r="G290" s="287"/>
      <c r="H290" s="266"/>
      <c r="I290" s="420"/>
    </row>
    <row r="291" spans="1:9" ht="12.75">
      <c r="A291" s="3"/>
      <c r="B291" s="4"/>
      <c r="E291" s="265"/>
      <c r="F291" s="288"/>
      <c r="G291" s="287"/>
      <c r="H291" s="266"/>
      <c r="I291" s="420"/>
    </row>
    <row r="292" spans="1:9" ht="12.75">
      <c r="A292" s="3"/>
      <c r="B292" s="4"/>
      <c r="E292" s="265"/>
      <c r="F292" s="288"/>
      <c r="G292" s="287"/>
      <c r="H292" s="266"/>
      <c r="I292" s="420"/>
    </row>
    <row r="293" spans="1:9" ht="12.75">
      <c r="A293" s="3"/>
      <c r="B293" s="4"/>
      <c r="E293" s="265"/>
      <c r="F293" s="288"/>
      <c r="G293" s="287"/>
      <c r="H293" s="266"/>
      <c r="I293" s="420"/>
    </row>
    <row r="294" spans="1:9" ht="12.75">
      <c r="A294" s="3"/>
      <c r="B294" s="4"/>
      <c r="E294" s="265"/>
      <c r="F294" s="288"/>
      <c r="G294" s="287"/>
      <c r="H294" s="266"/>
      <c r="I294" s="420"/>
    </row>
    <row r="295" spans="1:9" ht="12.75">
      <c r="A295" s="3"/>
      <c r="B295" s="4"/>
      <c r="E295" s="265"/>
      <c r="F295" s="288"/>
      <c r="G295" s="287"/>
      <c r="H295" s="266"/>
      <c r="I295" s="420"/>
    </row>
    <row r="296" spans="1:9" ht="12.75">
      <c r="A296" s="3"/>
      <c r="B296" s="4"/>
      <c r="E296" s="265"/>
      <c r="F296" s="288"/>
      <c r="G296" s="287"/>
      <c r="H296" s="266"/>
      <c r="I296" s="420"/>
    </row>
    <row r="297" spans="1:9" ht="12.75">
      <c r="A297" s="3"/>
      <c r="B297" s="4"/>
      <c r="E297" s="265"/>
      <c r="F297" s="288"/>
      <c r="G297" s="287"/>
      <c r="H297" s="266"/>
      <c r="I297" s="420"/>
    </row>
    <row r="298" spans="1:9" ht="12.75">
      <c r="A298" s="3"/>
      <c r="B298" s="4"/>
      <c r="E298" s="265"/>
      <c r="F298" s="288"/>
      <c r="G298" s="287"/>
      <c r="H298" s="266"/>
      <c r="I298" s="420"/>
    </row>
    <row r="299" spans="1:9" ht="12.75">
      <c r="A299" s="3"/>
      <c r="B299" s="4"/>
      <c r="E299" s="265"/>
      <c r="F299" s="288"/>
      <c r="G299" s="287"/>
      <c r="H299" s="266"/>
      <c r="I299" s="420"/>
    </row>
    <row r="300" spans="1:9" ht="12.75">
      <c r="A300" s="3"/>
      <c r="B300" s="4"/>
      <c r="E300" s="265"/>
      <c r="F300" s="288"/>
      <c r="G300" s="287"/>
      <c r="H300" s="266"/>
      <c r="I300" s="420"/>
    </row>
    <row r="301" spans="1:9" ht="12.75">
      <c r="A301" s="3"/>
      <c r="B301" s="4"/>
      <c r="E301" s="265"/>
      <c r="F301" s="288"/>
      <c r="G301" s="287"/>
      <c r="H301" s="266"/>
      <c r="I301" s="420"/>
    </row>
    <row r="302" spans="1:9" ht="12.75">
      <c r="A302" s="3"/>
      <c r="B302" s="4"/>
      <c r="E302" s="265"/>
      <c r="F302" s="288"/>
      <c r="G302" s="287"/>
      <c r="H302" s="266"/>
      <c r="I302" s="420"/>
    </row>
    <row r="303" spans="1:9" ht="12.75">
      <c r="A303" s="3"/>
      <c r="B303" s="4"/>
      <c r="E303" s="265"/>
      <c r="F303" s="288"/>
      <c r="G303" s="287"/>
      <c r="H303" s="266"/>
      <c r="I303" s="420"/>
    </row>
    <row r="304" spans="1:9" ht="12.75">
      <c r="A304" s="3"/>
      <c r="B304" s="4"/>
      <c r="E304" s="265"/>
      <c r="F304" s="288"/>
      <c r="G304" s="287"/>
      <c r="H304" s="266"/>
      <c r="I304" s="420"/>
    </row>
    <row r="305" spans="1:9" ht="12.75">
      <c r="A305" s="3"/>
      <c r="B305" s="4"/>
      <c r="E305" s="265"/>
      <c r="F305" s="288"/>
      <c r="G305" s="287"/>
      <c r="H305" s="266"/>
      <c r="I305" s="420"/>
    </row>
    <row r="306" spans="1:9" ht="12.75">
      <c r="A306" s="3"/>
      <c r="B306" s="4"/>
      <c r="E306" s="265"/>
      <c r="F306" s="288"/>
      <c r="G306" s="287"/>
      <c r="H306" s="266"/>
      <c r="I306" s="420"/>
    </row>
    <row r="307" spans="1:9" ht="12.75">
      <c r="A307" s="3"/>
      <c r="B307" s="4"/>
      <c r="E307" s="265"/>
      <c r="F307" s="288"/>
      <c r="G307" s="287"/>
      <c r="H307" s="266"/>
      <c r="I307" s="420"/>
    </row>
    <row r="308" spans="1:9" ht="12.75">
      <c r="A308" s="3"/>
      <c r="B308" s="4"/>
      <c r="E308" s="265"/>
      <c r="F308" s="288"/>
      <c r="G308" s="287"/>
      <c r="H308" s="266"/>
      <c r="I308" s="420"/>
    </row>
    <row r="309" spans="1:9" ht="12.75">
      <c r="A309" s="3"/>
      <c r="B309" s="4"/>
      <c r="E309" s="265"/>
      <c r="F309" s="288"/>
      <c r="G309" s="287"/>
      <c r="H309" s="266"/>
      <c r="I309" s="420"/>
    </row>
    <row r="310" spans="1:9" ht="12.75">
      <c r="A310" s="3"/>
      <c r="B310" s="4"/>
      <c r="E310" s="265"/>
      <c r="F310" s="288"/>
      <c r="G310" s="287"/>
      <c r="H310" s="266"/>
      <c r="I310" s="420"/>
    </row>
    <row r="311" spans="1:9" ht="12.75">
      <c r="A311" s="3"/>
      <c r="B311" s="4"/>
      <c r="E311" s="265"/>
      <c r="F311" s="288"/>
      <c r="G311" s="287"/>
      <c r="H311" s="266"/>
      <c r="I311" s="420"/>
    </row>
    <row r="312" spans="1:9" ht="12.75">
      <c r="A312" s="3"/>
      <c r="B312" s="4"/>
      <c r="E312" s="265"/>
      <c r="F312" s="288"/>
      <c r="G312" s="287"/>
      <c r="H312" s="266"/>
      <c r="I312" s="420"/>
    </row>
    <row r="313" spans="1:9" ht="12.75">
      <c r="A313" s="3"/>
      <c r="B313" s="4"/>
      <c r="E313" s="265"/>
      <c r="F313" s="288"/>
      <c r="G313" s="287"/>
      <c r="H313" s="266"/>
      <c r="I313" s="420"/>
    </row>
    <row r="314" spans="1:9" ht="12.75">
      <c r="A314" s="3"/>
      <c r="B314" s="4"/>
      <c r="E314" s="265"/>
      <c r="F314" s="288"/>
      <c r="G314" s="287"/>
      <c r="H314" s="266"/>
      <c r="I314" s="420"/>
    </row>
    <row r="315" spans="1:9" ht="12.75">
      <c r="A315" s="3"/>
      <c r="B315" s="4"/>
      <c r="E315" s="265"/>
      <c r="F315" s="288"/>
      <c r="G315" s="287"/>
      <c r="H315" s="266"/>
      <c r="I315" s="420"/>
    </row>
    <row r="316" spans="1:9" ht="12.75">
      <c r="A316" s="3"/>
      <c r="B316" s="4"/>
      <c r="E316" s="265"/>
      <c r="F316" s="288"/>
      <c r="G316" s="287"/>
      <c r="H316" s="266"/>
      <c r="I316" s="420"/>
    </row>
    <row r="317" spans="1:9" ht="12.75">
      <c r="A317" s="3"/>
      <c r="B317" s="4"/>
      <c r="E317" s="265"/>
      <c r="F317" s="288"/>
      <c r="G317" s="287"/>
      <c r="H317" s="266"/>
      <c r="I317" s="420"/>
    </row>
    <row r="318" spans="1:9" ht="12.75">
      <c r="A318" s="3"/>
      <c r="B318" s="4"/>
      <c r="E318" s="265"/>
      <c r="F318" s="288"/>
      <c r="G318" s="287"/>
      <c r="H318" s="266"/>
      <c r="I318" s="420"/>
    </row>
    <row r="319" spans="1:9" ht="12.75">
      <c r="A319" s="3"/>
      <c r="B319" s="4"/>
      <c r="E319" s="265"/>
      <c r="F319" s="288"/>
      <c r="G319" s="287"/>
      <c r="H319" s="266"/>
      <c r="I319" s="420"/>
    </row>
    <row r="320" spans="1:9" ht="12.75">
      <c r="A320" s="3"/>
      <c r="B320" s="4"/>
      <c r="E320" s="265"/>
      <c r="F320" s="288"/>
      <c r="G320" s="287"/>
      <c r="H320" s="266"/>
      <c r="I320" s="420"/>
    </row>
    <row r="321" spans="1:9" ht="12.75">
      <c r="A321" s="3"/>
      <c r="B321" s="4"/>
      <c r="E321" s="265"/>
      <c r="F321" s="288"/>
      <c r="G321" s="287"/>
      <c r="H321" s="266"/>
      <c r="I321" s="420"/>
    </row>
    <row r="322" spans="1:9" ht="12.75">
      <c r="A322" s="3"/>
      <c r="B322" s="4"/>
      <c r="E322" s="265"/>
      <c r="F322" s="288"/>
      <c r="G322" s="287"/>
      <c r="H322" s="266"/>
      <c r="I322" s="420"/>
    </row>
    <row r="323" spans="1:9" ht="12.75">
      <c r="A323" s="3"/>
      <c r="B323" s="4"/>
      <c r="E323" s="265"/>
      <c r="F323" s="288"/>
      <c r="G323" s="287"/>
      <c r="H323" s="266"/>
      <c r="I323" s="420"/>
    </row>
    <row r="324" spans="1:9" ht="12.75">
      <c r="A324" s="3"/>
      <c r="B324" s="4"/>
      <c r="E324" s="265"/>
      <c r="F324" s="288"/>
      <c r="G324" s="287"/>
      <c r="H324" s="266"/>
      <c r="I324" s="420"/>
    </row>
    <row r="325" spans="1:9" ht="12.75">
      <c r="A325" s="3"/>
      <c r="B325" s="4"/>
      <c r="E325" s="265"/>
      <c r="F325" s="288"/>
      <c r="G325" s="287"/>
      <c r="H325" s="266"/>
      <c r="I325" s="420"/>
    </row>
    <row r="326" spans="1:9" ht="12.75">
      <c r="A326" s="3"/>
      <c r="B326" s="4"/>
      <c r="E326" s="265"/>
      <c r="F326" s="288"/>
      <c r="G326" s="287"/>
      <c r="H326" s="266"/>
      <c r="I326" s="420"/>
    </row>
    <row r="327" spans="1:9" ht="12.75">
      <c r="A327" s="3"/>
      <c r="B327" s="4"/>
      <c r="E327" s="265"/>
      <c r="F327" s="288"/>
      <c r="G327" s="287"/>
      <c r="H327" s="266"/>
      <c r="I327" s="420"/>
    </row>
    <row r="328" spans="1:9" ht="12.75">
      <c r="A328" s="3"/>
      <c r="B328" s="4"/>
      <c r="E328" s="265"/>
      <c r="F328" s="288"/>
      <c r="G328" s="287"/>
      <c r="H328" s="266"/>
      <c r="I328" s="420"/>
    </row>
    <row r="329" spans="1:9" ht="12.75">
      <c r="A329" s="3"/>
      <c r="B329" s="4"/>
      <c r="E329" s="265"/>
      <c r="F329" s="288"/>
      <c r="G329" s="287"/>
      <c r="H329" s="266"/>
      <c r="I329" s="420"/>
    </row>
    <row r="330" spans="1:9" ht="12.75">
      <c r="A330" s="3"/>
      <c r="B330" s="4"/>
      <c r="E330" s="265"/>
      <c r="F330" s="288"/>
      <c r="G330" s="287"/>
      <c r="H330" s="266"/>
      <c r="I330" s="420"/>
    </row>
    <row r="331" spans="1:9" ht="12.75">
      <c r="A331" s="3"/>
      <c r="B331" s="4"/>
      <c r="E331" s="265"/>
      <c r="F331" s="288"/>
      <c r="G331" s="287"/>
      <c r="H331" s="266"/>
      <c r="I331" s="420"/>
    </row>
    <row r="332" spans="1:9" ht="12.75">
      <c r="A332" s="3"/>
      <c r="B332" s="4"/>
      <c r="E332" s="265"/>
      <c r="F332" s="288"/>
      <c r="G332" s="287"/>
      <c r="H332" s="266"/>
      <c r="I332" s="420"/>
    </row>
    <row r="333" spans="1:9" ht="12.75">
      <c r="A333" s="3"/>
      <c r="B333" s="4"/>
      <c r="E333" s="265"/>
      <c r="F333" s="288"/>
      <c r="G333" s="287"/>
      <c r="H333" s="266"/>
      <c r="I333" s="420"/>
    </row>
    <row r="334" spans="1:9" ht="12.75">
      <c r="A334" s="3"/>
      <c r="B334" s="4"/>
      <c r="E334" s="265"/>
      <c r="F334" s="288"/>
      <c r="G334" s="287"/>
      <c r="H334" s="266"/>
      <c r="I334" s="420"/>
    </row>
    <row r="335" spans="1:9" ht="12.75">
      <c r="A335" s="3"/>
      <c r="B335" s="4"/>
      <c r="E335" s="265"/>
      <c r="F335" s="288"/>
      <c r="G335" s="287"/>
      <c r="H335" s="266"/>
      <c r="I335" s="420"/>
    </row>
    <row r="336" spans="1:9" ht="12.75">
      <c r="A336" s="3"/>
      <c r="B336" s="4"/>
      <c r="E336" s="265"/>
      <c r="F336" s="288"/>
      <c r="G336" s="287"/>
      <c r="H336" s="266"/>
      <c r="I336" s="420"/>
    </row>
    <row r="337" spans="1:9" ht="12.75">
      <c r="A337" s="3"/>
      <c r="B337" s="4"/>
      <c r="E337" s="265"/>
      <c r="F337" s="288"/>
      <c r="G337" s="287"/>
      <c r="H337" s="266"/>
      <c r="I337" s="420"/>
    </row>
    <row r="338" spans="1:9" ht="12.75">
      <c r="A338" s="3"/>
      <c r="B338" s="4"/>
      <c r="E338" s="265"/>
      <c r="F338" s="288"/>
      <c r="G338" s="287"/>
      <c r="H338" s="266"/>
      <c r="I338" s="420"/>
    </row>
    <row r="339" spans="1:9" ht="12.75">
      <c r="A339" s="3"/>
      <c r="B339" s="4"/>
      <c r="E339" s="265"/>
      <c r="F339" s="288"/>
      <c r="G339" s="287"/>
      <c r="H339" s="266"/>
      <c r="I339" s="420"/>
    </row>
    <row r="340" spans="1:9" ht="12.75">
      <c r="A340" s="3"/>
      <c r="B340" s="4"/>
      <c r="E340" s="265"/>
      <c r="F340" s="288"/>
      <c r="G340" s="287"/>
      <c r="H340" s="266"/>
      <c r="I340" s="420"/>
    </row>
    <row r="341" spans="1:9" ht="12.75">
      <c r="A341" s="3"/>
      <c r="B341" s="4"/>
      <c r="E341" s="265"/>
      <c r="F341" s="288"/>
      <c r="G341" s="287"/>
      <c r="H341" s="266"/>
      <c r="I341" s="420"/>
    </row>
    <row r="342" spans="1:9" ht="12.75">
      <c r="A342" s="3"/>
      <c r="B342" s="4"/>
      <c r="E342" s="265"/>
      <c r="F342" s="288"/>
      <c r="G342" s="287"/>
      <c r="H342" s="266"/>
      <c r="I342" s="420"/>
    </row>
    <row r="343" spans="1:9" ht="12.75">
      <c r="A343" s="3"/>
      <c r="B343" s="4"/>
      <c r="E343" s="265"/>
      <c r="F343" s="288"/>
      <c r="G343" s="287"/>
      <c r="H343" s="266"/>
      <c r="I343" s="420"/>
    </row>
    <row r="344" spans="1:9" ht="12.75">
      <c r="A344" s="3"/>
      <c r="B344" s="4"/>
      <c r="E344" s="265"/>
      <c r="F344" s="288"/>
      <c r="G344" s="287"/>
      <c r="H344" s="266"/>
      <c r="I344" s="420"/>
    </row>
    <row r="345" spans="1:9" ht="12.75">
      <c r="A345" s="3"/>
      <c r="B345" s="4"/>
      <c r="E345" s="265"/>
      <c r="F345" s="288"/>
      <c r="G345" s="287"/>
      <c r="H345" s="266"/>
      <c r="I345" s="420"/>
    </row>
    <row r="346" spans="1:9" ht="12.75">
      <c r="A346" s="3"/>
      <c r="B346" s="4"/>
      <c r="E346" s="265"/>
      <c r="F346" s="288"/>
      <c r="G346" s="287"/>
      <c r="H346" s="266"/>
      <c r="I346" s="420"/>
    </row>
    <row r="347" spans="1:9" ht="12.75">
      <c r="A347" s="3"/>
      <c r="B347" s="4"/>
      <c r="E347" s="265"/>
      <c r="F347" s="288"/>
      <c r="G347" s="287"/>
      <c r="H347" s="266"/>
      <c r="I347" s="420"/>
    </row>
    <row r="348" spans="1:9" ht="12.75">
      <c r="A348" s="3"/>
      <c r="B348" s="4"/>
      <c r="E348" s="265"/>
      <c r="F348" s="288"/>
      <c r="G348" s="287"/>
      <c r="H348" s="266"/>
      <c r="I348" s="420"/>
    </row>
    <row r="349" spans="1:9" ht="12.75">
      <c r="A349" s="3"/>
      <c r="B349" s="4"/>
      <c r="E349" s="265"/>
      <c r="F349" s="288"/>
      <c r="G349" s="287"/>
      <c r="H349" s="266"/>
      <c r="I349" s="420"/>
    </row>
    <row r="350" spans="1:9" ht="12.75">
      <c r="A350" s="3"/>
      <c r="B350" s="4"/>
      <c r="E350" s="265"/>
      <c r="F350" s="288"/>
      <c r="G350" s="287"/>
      <c r="H350" s="266"/>
      <c r="I350" s="420"/>
    </row>
    <row r="351" spans="1:9" ht="12.75">
      <c r="A351" s="3"/>
      <c r="B351" s="4"/>
      <c r="E351" s="265"/>
      <c r="F351" s="288"/>
      <c r="G351" s="287"/>
      <c r="H351" s="266"/>
      <c r="I351" s="420"/>
    </row>
    <row r="352" spans="1:9" ht="12.75">
      <c r="A352" s="3"/>
      <c r="B352" s="4"/>
      <c r="E352" s="265"/>
      <c r="F352" s="288"/>
      <c r="G352" s="287"/>
      <c r="H352" s="266"/>
      <c r="I352" s="420"/>
    </row>
    <row r="353" spans="1:9" ht="12.75">
      <c r="A353" s="3"/>
      <c r="B353" s="4"/>
      <c r="E353" s="265"/>
      <c r="F353" s="288"/>
      <c r="G353" s="287"/>
      <c r="H353" s="266"/>
      <c r="I353" s="420"/>
    </row>
    <row r="354" spans="1:9" ht="12.75">
      <c r="A354" s="3"/>
      <c r="B354" s="4"/>
      <c r="E354" s="265"/>
      <c r="F354" s="288"/>
      <c r="G354" s="287"/>
      <c r="H354" s="266"/>
      <c r="I354" s="420"/>
    </row>
    <row r="355" spans="1:9" ht="12.75">
      <c r="A355" s="3"/>
      <c r="B355" s="4"/>
      <c r="E355" s="265"/>
      <c r="F355" s="288"/>
      <c r="G355" s="287"/>
      <c r="H355" s="266"/>
      <c r="I355" s="420"/>
    </row>
    <row r="356" spans="1:9" ht="12.75">
      <c r="A356" s="3"/>
      <c r="B356" s="4"/>
      <c r="E356" s="265"/>
      <c r="F356" s="288"/>
      <c r="G356" s="287"/>
      <c r="H356" s="266"/>
      <c r="I356" s="420"/>
    </row>
    <row r="357" spans="1:9" ht="12.75">
      <c r="A357" s="3"/>
      <c r="B357" s="4"/>
      <c r="E357" s="265"/>
      <c r="F357" s="288"/>
      <c r="G357" s="287"/>
      <c r="H357" s="266"/>
      <c r="I357" s="420"/>
    </row>
    <row r="358" spans="1:9" ht="12.75">
      <c r="A358" s="3"/>
      <c r="B358" s="4"/>
      <c r="E358" s="265"/>
      <c r="F358" s="288"/>
      <c r="G358" s="287"/>
      <c r="H358" s="266"/>
      <c r="I358" s="420"/>
    </row>
    <row r="359" spans="1:9" ht="12.75">
      <c r="A359" s="3"/>
      <c r="B359" s="4"/>
      <c r="E359" s="265"/>
      <c r="F359" s="288"/>
      <c r="G359" s="287"/>
      <c r="H359" s="266"/>
      <c r="I359" s="420"/>
    </row>
    <row r="360" spans="1:9" ht="12.75">
      <c r="A360" s="3"/>
      <c r="B360" s="4"/>
      <c r="E360" s="265"/>
      <c r="F360" s="288"/>
      <c r="G360" s="287"/>
      <c r="H360" s="266"/>
      <c r="I360" s="420"/>
    </row>
    <row r="361" spans="1:9" ht="12.75">
      <c r="A361" s="3"/>
      <c r="B361" s="4"/>
      <c r="E361" s="265"/>
      <c r="F361" s="288"/>
      <c r="G361" s="287"/>
      <c r="H361" s="266"/>
      <c r="I361" s="420"/>
    </row>
    <row r="362" spans="1:9" ht="12.75">
      <c r="A362" s="3"/>
      <c r="B362" s="4"/>
      <c r="E362" s="265"/>
      <c r="F362" s="288"/>
      <c r="G362" s="287"/>
      <c r="H362" s="266"/>
      <c r="I362" s="420"/>
    </row>
    <row r="363" spans="1:9" ht="12.75">
      <c r="A363" s="3"/>
      <c r="B363" s="4"/>
      <c r="E363" s="265"/>
      <c r="F363" s="288"/>
      <c r="G363" s="287"/>
      <c r="H363" s="266"/>
      <c r="I363" s="420"/>
    </row>
    <row r="364" spans="1:9" ht="12.75">
      <c r="A364" s="3"/>
      <c r="B364" s="4"/>
      <c r="E364" s="265"/>
      <c r="F364" s="288"/>
      <c r="G364" s="287"/>
      <c r="H364" s="266"/>
      <c r="I364" s="420"/>
    </row>
    <row r="365" spans="1:9" ht="12.75">
      <c r="A365" s="3"/>
      <c r="B365" s="4"/>
      <c r="E365" s="265"/>
      <c r="F365" s="288"/>
      <c r="G365" s="287"/>
      <c r="H365" s="266"/>
      <c r="I365" s="420"/>
    </row>
    <row r="366" spans="1:9" ht="12.75">
      <c r="A366" s="3"/>
      <c r="B366" s="4"/>
      <c r="E366" s="265"/>
      <c r="F366" s="288"/>
      <c r="G366" s="287"/>
      <c r="H366" s="266"/>
      <c r="I366" s="420"/>
    </row>
    <row r="367" spans="1:9" ht="12.75">
      <c r="A367" s="3"/>
      <c r="B367" s="4"/>
      <c r="E367" s="265"/>
      <c r="F367" s="288"/>
      <c r="G367" s="287"/>
      <c r="H367" s="266"/>
      <c r="I367" s="420"/>
    </row>
    <row r="368" spans="1:9" ht="12.75">
      <c r="A368" s="3"/>
      <c r="B368" s="4"/>
      <c r="E368" s="265"/>
      <c r="F368" s="288"/>
      <c r="G368" s="287"/>
      <c r="H368" s="266"/>
      <c r="I368" s="420"/>
    </row>
    <row r="369" spans="1:9" ht="12.75">
      <c r="A369" s="3"/>
      <c r="B369" s="4"/>
      <c r="E369" s="265"/>
      <c r="F369" s="288"/>
      <c r="G369" s="287"/>
      <c r="H369" s="266"/>
      <c r="I369" s="420"/>
    </row>
    <row r="370" spans="1:9" ht="12.75">
      <c r="A370" s="3"/>
      <c r="B370" s="4"/>
      <c r="E370" s="265"/>
      <c r="F370" s="288"/>
      <c r="G370" s="287"/>
      <c r="H370" s="266"/>
      <c r="I370" s="420"/>
    </row>
    <row r="371" spans="1:9" ht="12.75">
      <c r="A371" s="3"/>
      <c r="B371" s="4"/>
      <c r="E371" s="265"/>
      <c r="F371" s="288"/>
      <c r="G371" s="287"/>
      <c r="H371" s="266"/>
      <c r="I371" s="420"/>
    </row>
    <row r="372" spans="1:9" ht="12.75">
      <c r="A372" s="3"/>
      <c r="B372" s="4"/>
      <c r="E372" s="265"/>
      <c r="F372" s="288"/>
      <c r="G372" s="287"/>
      <c r="H372" s="266"/>
      <c r="I372" s="420"/>
    </row>
    <row r="373" spans="1:9" ht="12.75">
      <c r="A373" s="3"/>
      <c r="B373" s="4"/>
      <c r="E373" s="265"/>
      <c r="F373" s="288"/>
      <c r="G373" s="287"/>
      <c r="H373" s="266"/>
      <c r="I373" s="420"/>
    </row>
    <row r="374" spans="1:9" ht="12.75">
      <c r="A374" s="3"/>
      <c r="B374" s="4"/>
      <c r="E374" s="265"/>
      <c r="F374" s="288"/>
      <c r="G374" s="287"/>
      <c r="H374" s="266"/>
      <c r="I374" s="420"/>
    </row>
    <row r="375" spans="1:9" ht="12.75">
      <c r="A375" s="3"/>
      <c r="B375" s="4"/>
      <c r="E375" s="265"/>
      <c r="F375" s="288"/>
      <c r="G375" s="287"/>
      <c r="H375" s="266"/>
      <c r="I375" s="420"/>
    </row>
    <row r="376" spans="1:9" ht="12.75">
      <c r="A376" s="3"/>
      <c r="B376" s="4"/>
      <c r="E376" s="265"/>
      <c r="F376" s="288"/>
      <c r="G376" s="287"/>
      <c r="H376" s="266"/>
      <c r="I376" s="420"/>
    </row>
    <row r="377" spans="1:9" ht="12.75">
      <c r="A377" s="3"/>
      <c r="B377" s="4"/>
      <c r="E377" s="265"/>
      <c r="F377" s="288"/>
      <c r="G377" s="287"/>
      <c r="H377" s="266"/>
      <c r="I377" s="420"/>
    </row>
    <row r="378" spans="1:9" ht="12.75">
      <c r="A378" s="3"/>
      <c r="B378" s="4"/>
      <c r="E378" s="265"/>
      <c r="F378" s="288"/>
      <c r="G378" s="287"/>
      <c r="H378" s="266"/>
      <c r="I378" s="420"/>
    </row>
    <row r="379" spans="1:9" ht="12.75">
      <c r="A379" s="3"/>
      <c r="B379" s="4"/>
      <c r="E379" s="265"/>
      <c r="F379" s="288"/>
      <c r="G379" s="287"/>
      <c r="H379" s="266"/>
      <c r="I379" s="420"/>
    </row>
    <row r="380" spans="1:9" ht="12.75">
      <c r="A380" s="3"/>
      <c r="B380" s="4"/>
      <c r="E380" s="265"/>
      <c r="F380" s="288"/>
      <c r="G380" s="287"/>
      <c r="H380" s="266"/>
      <c r="I380" s="420"/>
    </row>
    <row r="381" spans="1:9" ht="12.75">
      <c r="A381" s="3"/>
      <c r="B381" s="4"/>
      <c r="E381" s="265"/>
      <c r="F381" s="288"/>
      <c r="G381" s="287"/>
      <c r="H381" s="266"/>
      <c r="I381" s="420"/>
    </row>
    <row r="382" spans="1:9" ht="12.75">
      <c r="A382" s="3"/>
      <c r="B382" s="4"/>
      <c r="E382" s="265"/>
      <c r="F382" s="288"/>
      <c r="G382" s="287"/>
      <c r="H382" s="266"/>
      <c r="I382" s="420"/>
    </row>
    <row r="383" spans="1:9" ht="12.75">
      <c r="A383" s="3"/>
      <c r="B383" s="4"/>
      <c r="E383" s="265"/>
      <c r="F383" s="288"/>
      <c r="G383" s="287"/>
      <c r="H383" s="266"/>
      <c r="I383" s="420"/>
    </row>
    <row r="384" spans="1:9" ht="12.75">
      <c r="A384" s="3"/>
      <c r="B384" s="4"/>
      <c r="E384" s="265"/>
      <c r="F384" s="288"/>
      <c r="G384" s="287"/>
      <c r="H384" s="266"/>
      <c r="I384" s="420"/>
    </row>
    <row r="385" spans="1:9" ht="12.75">
      <c r="A385" s="3"/>
      <c r="B385" s="4"/>
      <c r="E385" s="265"/>
      <c r="F385" s="288"/>
      <c r="G385" s="287"/>
      <c r="H385" s="266"/>
      <c r="I385" s="420"/>
    </row>
    <row r="386" spans="1:9" ht="12.75">
      <c r="A386" s="3"/>
      <c r="B386" s="4"/>
      <c r="E386" s="265"/>
      <c r="F386" s="288"/>
      <c r="G386" s="287"/>
      <c r="H386" s="266"/>
      <c r="I386" s="420"/>
    </row>
    <row r="387" spans="1:9" ht="12.75">
      <c r="A387" s="3"/>
      <c r="B387" s="4"/>
      <c r="E387" s="265"/>
      <c r="F387" s="288"/>
      <c r="G387" s="287"/>
      <c r="H387" s="266"/>
      <c r="I387" s="420"/>
    </row>
    <row r="388" spans="1:9" ht="12.75">
      <c r="A388" s="3"/>
      <c r="B388" s="4"/>
      <c r="E388" s="265"/>
      <c r="F388" s="288"/>
      <c r="G388" s="287"/>
      <c r="H388" s="266"/>
      <c r="I388" s="420"/>
    </row>
    <row r="389" spans="1:9" ht="12.75">
      <c r="A389" s="3"/>
      <c r="B389" s="4"/>
      <c r="E389" s="265"/>
      <c r="F389" s="288"/>
      <c r="G389" s="287"/>
      <c r="H389" s="266"/>
      <c r="I389" s="420"/>
    </row>
    <row r="390" spans="1:9" ht="12.75">
      <c r="A390" s="3"/>
      <c r="B390" s="4"/>
      <c r="E390" s="265"/>
      <c r="F390" s="288"/>
      <c r="G390" s="287"/>
      <c r="H390" s="266"/>
      <c r="I390" s="420"/>
    </row>
    <row r="391" spans="1:9" ht="12.75">
      <c r="A391" s="3"/>
      <c r="B391" s="4"/>
      <c r="E391" s="265"/>
      <c r="F391" s="288"/>
      <c r="G391" s="287"/>
      <c r="H391" s="266"/>
      <c r="I391" s="420"/>
    </row>
    <row r="392" spans="1:9" ht="12.75">
      <c r="A392" s="3"/>
      <c r="B392" s="4"/>
      <c r="E392" s="265"/>
      <c r="F392" s="288"/>
      <c r="G392" s="287"/>
      <c r="H392" s="266"/>
      <c r="I392" s="420"/>
    </row>
    <row r="393" spans="1:9" ht="12.75">
      <c r="A393" s="3"/>
      <c r="B393" s="4"/>
      <c r="E393" s="265"/>
      <c r="F393" s="288"/>
      <c r="G393" s="287"/>
      <c r="H393" s="266"/>
      <c r="I393" s="420"/>
    </row>
    <row r="394" spans="1:9" ht="12.75">
      <c r="A394" s="3"/>
      <c r="B394" s="4"/>
      <c r="E394" s="265"/>
      <c r="F394" s="288"/>
      <c r="G394" s="287"/>
      <c r="H394" s="266"/>
      <c r="I394" s="420"/>
    </row>
    <row r="395" spans="1:9" ht="12.75">
      <c r="A395" s="3"/>
      <c r="B395" s="4"/>
      <c r="E395" s="265"/>
      <c r="F395" s="288"/>
      <c r="G395" s="287"/>
      <c r="H395" s="266"/>
      <c r="I395" s="420"/>
    </row>
    <row r="396" spans="1:9" ht="12.75">
      <c r="A396" s="3"/>
      <c r="B396" s="4"/>
      <c r="E396" s="265"/>
      <c r="F396" s="288"/>
      <c r="G396" s="287"/>
      <c r="H396" s="266"/>
      <c r="I396" s="420"/>
    </row>
    <row r="397" spans="1:9" ht="12.75">
      <c r="A397" s="3"/>
      <c r="B397" s="4"/>
      <c r="E397" s="265"/>
      <c r="F397" s="288"/>
      <c r="G397" s="287"/>
      <c r="H397" s="266"/>
      <c r="I397" s="420"/>
    </row>
    <row r="398" spans="1:9" ht="12.75">
      <c r="A398" s="3"/>
      <c r="B398" s="4"/>
      <c r="E398" s="265"/>
      <c r="F398" s="288"/>
      <c r="G398" s="287"/>
      <c r="H398" s="266"/>
      <c r="I398" s="420"/>
    </row>
    <row r="399" spans="1:9" ht="12.75">
      <c r="A399" s="3"/>
      <c r="B399" s="4"/>
      <c r="E399" s="265"/>
      <c r="F399" s="288"/>
      <c r="G399" s="287"/>
      <c r="H399" s="266"/>
      <c r="I399" s="420"/>
    </row>
    <row r="400" spans="1:9" ht="12.75">
      <c r="A400" s="3"/>
      <c r="B400" s="4"/>
      <c r="E400" s="265"/>
      <c r="F400" s="288"/>
      <c r="G400" s="287"/>
      <c r="H400" s="266"/>
      <c r="I400" s="420"/>
    </row>
    <row r="401" spans="1:9" ht="12.75">
      <c r="A401" s="3"/>
      <c r="B401" s="4"/>
      <c r="E401" s="265"/>
      <c r="F401" s="288"/>
      <c r="G401" s="287"/>
      <c r="H401" s="266"/>
      <c r="I401" s="420"/>
    </row>
    <row r="402" spans="1:9" ht="12.75">
      <c r="A402" s="3"/>
      <c r="B402" s="4"/>
      <c r="E402" s="265"/>
      <c r="F402" s="288"/>
      <c r="G402" s="287"/>
      <c r="H402" s="266"/>
      <c r="I402" s="420"/>
    </row>
    <row r="403" spans="1:9" ht="12.75">
      <c r="A403" s="3"/>
      <c r="B403" s="4"/>
      <c r="E403" s="265"/>
      <c r="F403" s="288"/>
      <c r="G403" s="287"/>
      <c r="H403" s="266"/>
      <c r="I403" s="420"/>
    </row>
    <row r="404" spans="1:9" ht="12.75">
      <c r="A404" s="3"/>
      <c r="B404" s="4"/>
      <c r="E404" s="265"/>
      <c r="F404" s="288"/>
      <c r="G404" s="287"/>
      <c r="H404" s="266"/>
      <c r="I404" s="420"/>
    </row>
    <row r="405" spans="1:9" ht="12.75">
      <c r="A405" s="3"/>
      <c r="B405" s="4"/>
      <c r="E405" s="265"/>
      <c r="F405" s="288"/>
      <c r="G405" s="287"/>
      <c r="H405" s="266"/>
      <c r="I405" s="420"/>
    </row>
    <row r="406" spans="1:9" ht="12.75">
      <c r="A406" s="3"/>
      <c r="B406" s="4"/>
      <c r="E406" s="265"/>
      <c r="F406" s="288"/>
      <c r="G406" s="287"/>
      <c r="H406" s="266"/>
      <c r="I406" s="420"/>
    </row>
    <row r="407" spans="1:9" ht="12.75">
      <c r="A407" s="3"/>
      <c r="B407" s="4"/>
      <c r="E407" s="265"/>
      <c r="F407" s="288"/>
      <c r="G407" s="287"/>
      <c r="H407" s="266"/>
      <c r="I407" s="420"/>
    </row>
    <row r="408" spans="1:9" ht="12.75">
      <c r="A408" s="3"/>
      <c r="B408" s="4"/>
      <c r="E408" s="265"/>
      <c r="F408" s="288"/>
      <c r="G408" s="287"/>
      <c r="H408" s="266"/>
      <c r="I408" s="420"/>
    </row>
    <row r="409" spans="1:9" ht="12.75">
      <c r="A409" s="3"/>
      <c r="B409" s="4"/>
      <c r="E409" s="265"/>
      <c r="F409" s="288"/>
      <c r="G409" s="287"/>
      <c r="H409" s="266"/>
      <c r="I409" s="420"/>
    </row>
    <row r="410" spans="1:9" ht="12.75">
      <c r="A410" s="3"/>
      <c r="B410" s="4"/>
      <c r="E410" s="265"/>
      <c r="F410" s="288"/>
      <c r="G410" s="287"/>
      <c r="H410" s="266"/>
      <c r="I410" s="420"/>
    </row>
    <row r="411" spans="1:9" ht="12.75">
      <c r="A411" s="3"/>
      <c r="B411" s="4"/>
      <c r="E411" s="265"/>
      <c r="F411" s="288"/>
      <c r="G411" s="287"/>
      <c r="H411" s="266"/>
      <c r="I411" s="420"/>
    </row>
    <row r="412" spans="1:9" ht="12.75">
      <c r="A412" s="3"/>
      <c r="B412" s="4"/>
      <c r="E412" s="265"/>
      <c r="F412" s="288"/>
      <c r="G412" s="287"/>
      <c r="H412" s="266"/>
      <c r="I412" s="420"/>
    </row>
    <row r="413" spans="1:9" ht="12.75">
      <c r="A413" s="3"/>
      <c r="B413" s="4"/>
      <c r="E413" s="265"/>
      <c r="F413" s="288"/>
      <c r="G413" s="287"/>
      <c r="H413" s="266"/>
      <c r="I413" s="420"/>
    </row>
    <row r="414" spans="1:9" ht="12.75">
      <c r="A414" s="3"/>
      <c r="B414" s="4"/>
      <c r="E414" s="265"/>
      <c r="F414" s="288"/>
      <c r="G414" s="287"/>
      <c r="H414" s="266"/>
      <c r="I414" s="420"/>
    </row>
    <row r="415" spans="1:9" ht="12.75">
      <c r="A415" s="3"/>
      <c r="B415" s="4"/>
      <c r="E415" s="265"/>
      <c r="F415" s="288"/>
      <c r="G415" s="287"/>
      <c r="H415" s="266"/>
      <c r="I415" s="420"/>
    </row>
    <row r="416" spans="1:9" ht="12.75">
      <c r="A416" s="3"/>
      <c r="B416" s="4"/>
      <c r="E416" s="265"/>
      <c r="F416" s="288"/>
      <c r="G416" s="287"/>
      <c r="H416" s="266"/>
      <c r="I416" s="420"/>
    </row>
    <row r="417" spans="1:9" ht="12.75">
      <c r="A417" s="3"/>
      <c r="B417" s="4"/>
      <c r="E417" s="265"/>
      <c r="F417" s="288"/>
      <c r="G417" s="287"/>
      <c r="H417" s="266"/>
      <c r="I417" s="420"/>
    </row>
    <row r="418" spans="1:9" ht="12.75">
      <c r="A418" s="3"/>
      <c r="B418" s="4"/>
      <c r="E418" s="265"/>
      <c r="F418" s="288"/>
      <c r="G418" s="287"/>
      <c r="H418" s="266"/>
      <c r="I418" s="420"/>
    </row>
    <row r="419" spans="1:9" ht="12.75">
      <c r="A419" s="3"/>
      <c r="B419" s="4"/>
      <c r="E419" s="265"/>
      <c r="F419" s="288"/>
      <c r="G419" s="287"/>
      <c r="H419" s="266"/>
      <c r="I419" s="420"/>
    </row>
    <row r="420" spans="1:9" ht="12.75">
      <c r="A420" s="3"/>
      <c r="B420" s="4"/>
      <c r="E420" s="265"/>
      <c r="F420" s="288"/>
      <c r="G420" s="287"/>
      <c r="H420" s="266"/>
      <c r="I420" s="420"/>
    </row>
    <row r="421" spans="1:9" ht="12.75">
      <c r="A421" s="3"/>
      <c r="B421" s="4"/>
      <c r="E421" s="265"/>
      <c r="F421" s="288"/>
      <c r="G421" s="287"/>
      <c r="H421" s="266"/>
      <c r="I421" s="420"/>
    </row>
    <row r="422" spans="1:9" ht="12.75">
      <c r="A422" s="3"/>
      <c r="B422" s="4"/>
      <c r="E422" s="265"/>
      <c r="F422" s="288"/>
      <c r="G422" s="287"/>
      <c r="H422" s="266"/>
      <c r="I422" s="420"/>
    </row>
    <row r="423" spans="1:9" ht="12.75">
      <c r="A423" s="3"/>
      <c r="B423" s="4"/>
      <c r="E423" s="265"/>
      <c r="F423" s="288"/>
      <c r="G423" s="287"/>
      <c r="H423" s="266"/>
      <c r="I423" s="420"/>
    </row>
    <row r="424" spans="1:9" ht="12.75">
      <c r="A424" s="3"/>
      <c r="B424" s="4"/>
      <c r="E424" s="265"/>
      <c r="F424" s="288"/>
      <c r="G424" s="287"/>
      <c r="H424" s="266"/>
      <c r="I424" s="420"/>
    </row>
    <row r="425" spans="1:9" ht="12.75">
      <c r="A425" s="3"/>
      <c r="B425" s="4"/>
      <c r="E425" s="265"/>
      <c r="F425" s="288"/>
      <c r="G425" s="287"/>
      <c r="H425" s="266"/>
      <c r="I425" s="420"/>
    </row>
    <row r="426" spans="1:9" ht="12.75">
      <c r="A426" s="3"/>
      <c r="B426" s="4"/>
      <c r="E426" s="265"/>
      <c r="F426" s="288"/>
      <c r="G426" s="287"/>
      <c r="H426" s="266"/>
      <c r="I426" s="420"/>
    </row>
    <row r="427" spans="1:9" ht="12.75">
      <c r="A427" s="3"/>
      <c r="B427" s="4"/>
      <c r="E427" s="265"/>
      <c r="F427" s="288"/>
      <c r="G427" s="287"/>
      <c r="H427" s="266"/>
      <c r="I427" s="420"/>
    </row>
    <row r="428" spans="1:9" ht="12.75">
      <c r="A428" s="3"/>
      <c r="B428" s="4"/>
      <c r="E428" s="265"/>
      <c r="F428" s="288"/>
      <c r="G428" s="287"/>
      <c r="H428" s="266"/>
      <c r="I428" s="420"/>
    </row>
    <row r="429" spans="1:9" ht="12.75">
      <c r="A429" s="3"/>
      <c r="B429" s="4"/>
      <c r="E429" s="265"/>
      <c r="F429" s="288"/>
      <c r="G429" s="287"/>
      <c r="H429" s="266"/>
      <c r="I429" s="420"/>
    </row>
    <row r="430" spans="1:9" ht="12.75">
      <c r="A430" s="3"/>
      <c r="B430" s="4"/>
      <c r="E430" s="265"/>
      <c r="F430" s="288"/>
      <c r="G430" s="287"/>
      <c r="H430" s="266"/>
      <c r="I430" s="420"/>
    </row>
    <row r="431" spans="1:9" ht="12.75">
      <c r="A431" s="3"/>
      <c r="B431" s="4"/>
      <c r="E431" s="265"/>
      <c r="F431" s="288"/>
      <c r="G431" s="287"/>
      <c r="H431" s="266"/>
      <c r="I431" s="420"/>
    </row>
    <row r="432" spans="1:9" ht="12.75">
      <c r="A432" s="3"/>
      <c r="B432" s="4"/>
      <c r="E432" s="265"/>
      <c r="F432" s="288"/>
      <c r="G432" s="287"/>
      <c r="H432" s="266"/>
      <c r="I432" s="420"/>
    </row>
    <row r="433" spans="1:9" ht="12.75">
      <c r="A433" s="3"/>
      <c r="B433" s="4"/>
      <c r="E433" s="265"/>
      <c r="F433" s="288"/>
      <c r="G433" s="287"/>
      <c r="H433" s="266"/>
      <c r="I433" s="420"/>
    </row>
    <row r="434" spans="1:9" ht="12.75">
      <c r="A434" s="3"/>
      <c r="B434" s="4"/>
      <c r="E434" s="265"/>
      <c r="F434" s="288"/>
      <c r="G434" s="287"/>
      <c r="H434" s="266"/>
      <c r="I434" s="420"/>
    </row>
    <row r="435" spans="1:9" ht="12.75">
      <c r="A435" s="3"/>
      <c r="B435" s="4"/>
      <c r="E435" s="265"/>
      <c r="F435" s="288"/>
      <c r="G435" s="287"/>
      <c r="H435" s="266"/>
      <c r="I435" s="420"/>
    </row>
    <row r="436" spans="1:9" ht="12.75">
      <c r="A436" s="3"/>
      <c r="B436" s="4"/>
      <c r="E436" s="265"/>
      <c r="F436" s="288"/>
      <c r="G436" s="287"/>
      <c r="H436" s="266"/>
      <c r="I436" s="420"/>
    </row>
    <row r="437" spans="1:9" ht="12.75">
      <c r="A437" s="3"/>
      <c r="B437" s="4"/>
      <c r="E437" s="265"/>
      <c r="F437" s="288"/>
      <c r="G437" s="287"/>
      <c r="H437" s="266"/>
      <c r="I437" s="420"/>
    </row>
    <row r="438" spans="1:9" ht="12.75">
      <c r="A438" s="3"/>
      <c r="B438" s="4"/>
      <c r="E438" s="265"/>
      <c r="F438" s="288"/>
      <c r="G438" s="287"/>
      <c r="H438" s="266"/>
      <c r="I438" s="420"/>
    </row>
    <row r="439" spans="1:9" ht="12.75">
      <c r="A439" s="3"/>
      <c r="B439" s="4"/>
      <c r="E439" s="265"/>
      <c r="F439" s="288"/>
      <c r="G439" s="287"/>
      <c r="H439" s="266"/>
      <c r="I439" s="420"/>
    </row>
    <row r="440" spans="1:9" ht="12.75">
      <c r="A440" s="3"/>
      <c r="B440" s="4"/>
      <c r="E440" s="265"/>
      <c r="F440" s="288"/>
      <c r="G440" s="287"/>
      <c r="H440" s="266"/>
      <c r="I440" s="420"/>
    </row>
    <row r="441" spans="1:9" ht="12.75">
      <c r="A441" s="3"/>
      <c r="B441" s="4"/>
      <c r="E441" s="265"/>
      <c r="F441" s="288"/>
      <c r="G441" s="287"/>
      <c r="H441" s="266"/>
      <c r="I441" s="420"/>
    </row>
    <row r="442" spans="1:9" ht="12.75">
      <c r="A442" s="3"/>
      <c r="B442" s="4"/>
      <c r="E442" s="265"/>
      <c r="F442" s="288"/>
      <c r="G442" s="287"/>
      <c r="H442" s="266"/>
      <c r="I442" s="420"/>
    </row>
    <row r="443" spans="1:9" ht="12.75">
      <c r="A443" s="3"/>
      <c r="B443" s="4"/>
      <c r="E443" s="265"/>
      <c r="F443" s="288"/>
      <c r="G443" s="287"/>
      <c r="H443" s="266"/>
      <c r="I443" s="420"/>
    </row>
    <row r="444" spans="1:9" ht="12.75">
      <c r="A444" s="3"/>
      <c r="B444" s="4"/>
      <c r="E444" s="265"/>
      <c r="F444" s="288"/>
      <c r="G444" s="287"/>
      <c r="H444" s="266"/>
      <c r="I444" s="420"/>
    </row>
    <row r="445" spans="1:9" ht="12.75">
      <c r="A445" s="3"/>
      <c r="B445" s="4"/>
      <c r="E445" s="265"/>
      <c r="F445" s="288"/>
      <c r="G445" s="287"/>
      <c r="H445" s="266"/>
      <c r="I445" s="420"/>
    </row>
    <row r="446" spans="1:9" ht="12.75">
      <c r="A446" s="3"/>
      <c r="B446" s="4"/>
      <c r="E446" s="265"/>
      <c r="F446" s="288"/>
      <c r="G446" s="287"/>
      <c r="H446" s="266"/>
      <c r="I446" s="420"/>
    </row>
    <row r="447" spans="1:9" ht="12.75">
      <c r="A447" s="3"/>
      <c r="B447" s="4"/>
      <c r="E447" s="265"/>
      <c r="F447" s="288"/>
      <c r="G447" s="287"/>
      <c r="H447" s="266"/>
      <c r="I447" s="420"/>
    </row>
    <row r="448" spans="1:9" ht="12.75">
      <c r="A448" s="3"/>
      <c r="B448" s="4"/>
      <c r="E448" s="265"/>
      <c r="F448" s="288"/>
      <c r="G448" s="287"/>
      <c r="H448" s="266"/>
      <c r="I448" s="420"/>
    </row>
    <row r="449" spans="1:9" ht="12.75">
      <c r="A449" s="3"/>
      <c r="B449" s="4"/>
      <c r="E449" s="265"/>
      <c r="F449" s="288"/>
      <c r="G449" s="287"/>
      <c r="H449" s="266"/>
      <c r="I449" s="420"/>
    </row>
    <row r="450" spans="1:9" ht="12.75">
      <c r="A450" s="3"/>
      <c r="B450" s="4"/>
      <c r="E450" s="265"/>
      <c r="F450" s="288"/>
      <c r="G450" s="287"/>
      <c r="H450" s="266"/>
      <c r="I450" s="420"/>
    </row>
    <row r="451" spans="1:9" ht="12.75">
      <c r="A451" s="3"/>
      <c r="B451" s="4"/>
      <c r="E451" s="265"/>
      <c r="F451" s="288"/>
      <c r="G451" s="287"/>
      <c r="H451" s="266"/>
      <c r="I451" s="420"/>
    </row>
    <row r="452" spans="1:9" ht="12.75">
      <c r="A452" s="3"/>
      <c r="B452" s="4"/>
      <c r="E452" s="265"/>
      <c r="F452" s="288"/>
      <c r="G452" s="287"/>
      <c r="H452" s="266"/>
      <c r="I452" s="420"/>
    </row>
    <row r="453" spans="1:9" ht="12.75">
      <c r="A453" s="3"/>
      <c r="B453" s="4"/>
      <c r="E453" s="265"/>
      <c r="F453" s="288"/>
      <c r="G453" s="287"/>
      <c r="H453" s="266"/>
      <c r="I453" s="420"/>
    </row>
    <row r="454" spans="1:9" ht="12.75">
      <c r="A454" s="3"/>
      <c r="B454" s="4"/>
      <c r="E454" s="265"/>
      <c r="F454" s="288"/>
      <c r="G454" s="287"/>
      <c r="H454" s="266"/>
      <c r="I454" s="420"/>
    </row>
    <row r="455" spans="1:9" ht="12.75">
      <c r="A455" s="3"/>
      <c r="B455" s="4"/>
      <c r="E455" s="265"/>
      <c r="F455" s="288"/>
      <c r="G455" s="287"/>
      <c r="H455" s="266"/>
      <c r="I455" s="420"/>
    </row>
    <row r="456" spans="1:9" ht="12.75">
      <c r="A456" s="3"/>
      <c r="B456" s="4"/>
      <c r="E456" s="265"/>
      <c r="F456" s="288"/>
      <c r="G456" s="287"/>
      <c r="H456" s="266"/>
      <c r="I456" s="420"/>
    </row>
    <row r="457" spans="1:9" ht="12.75">
      <c r="A457" s="3"/>
      <c r="B457" s="4"/>
      <c r="E457" s="265"/>
      <c r="F457" s="288"/>
      <c r="G457" s="287"/>
      <c r="H457" s="266"/>
      <c r="I457" s="420"/>
    </row>
    <row r="458" spans="1:9" ht="12.75">
      <c r="A458" s="3"/>
      <c r="B458" s="4"/>
      <c r="E458" s="265"/>
      <c r="F458" s="288"/>
      <c r="G458" s="287"/>
      <c r="H458" s="266"/>
      <c r="I458" s="420"/>
    </row>
    <row r="459" spans="1:9" ht="12.75">
      <c r="A459" s="3"/>
      <c r="B459" s="4"/>
      <c r="E459" s="265"/>
      <c r="F459" s="288"/>
      <c r="G459" s="287"/>
      <c r="H459" s="266"/>
      <c r="I459" s="420"/>
    </row>
    <row r="460" spans="1:9" ht="12.75">
      <c r="A460" s="3"/>
      <c r="B460" s="4"/>
      <c r="E460" s="265"/>
      <c r="F460" s="288"/>
      <c r="G460" s="287"/>
      <c r="H460" s="266"/>
      <c r="I460" s="420"/>
    </row>
    <row r="461" spans="1:9" ht="12.75">
      <c r="A461" s="3"/>
      <c r="B461" s="4"/>
      <c r="E461" s="265"/>
      <c r="F461" s="288"/>
      <c r="G461" s="287"/>
      <c r="H461" s="266"/>
      <c r="I461" s="420"/>
    </row>
    <row r="462" spans="1:9" ht="12.75">
      <c r="A462" s="3"/>
      <c r="B462" s="4"/>
      <c r="E462" s="265"/>
      <c r="F462" s="288"/>
      <c r="G462" s="287"/>
      <c r="H462" s="266"/>
      <c r="I462" s="420"/>
    </row>
    <row r="463" spans="1:9" ht="12.75">
      <c r="A463" s="3"/>
      <c r="B463" s="4"/>
      <c r="E463" s="265"/>
      <c r="F463" s="288"/>
      <c r="G463" s="287"/>
      <c r="H463" s="266"/>
      <c r="I463" s="420"/>
    </row>
    <row r="464" spans="1:9" ht="12.75">
      <c r="A464" s="3"/>
      <c r="B464" s="4"/>
      <c r="E464" s="265"/>
      <c r="F464" s="288"/>
      <c r="G464" s="287"/>
      <c r="H464" s="266"/>
      <c r="I464" s="420"/>
    </row>
    <row r="465" spans="1:9" ht="12.75">
      <c r="A465" s="3"/>
      <c r="B465" s="4"/>
      <c r="E465" s="265"/>
      <c r="F465" s="288"/>
      <c r="G465" s="287"/>
      <c r="H465" s="266"/>
      <c r="I465" s="420"/>
    </row>
    <row r="466" spans="1:9" ht="12.75">
      <c r="A466" s="3"/>
      <c r="B466" s="4"/>
      <c r="E466" s="265"/>
      <c r="F466" s="288"/>
      <c r="G466" s="287"/>
      <c r="H466" s="266"/>
      <c r="I466" s="420"/>
    </row>
    <row r="467" spans="1:9" ht="12.75">
      <c r="A467" s="3"/>
      <c r="B467" s="4"/>
      <c r="E467" s="265"/>
      <c r="F467" s="288"/>
      <c r="G467" s="287"/>
      <c r="H467" s="266"/>
      <c r="I467" s="420"/>
    </row>
    <row r="468" spans="1:9" ht="12.75">
      <c r="A468" s="3"/>
      <c r="B468" s="4"/>
      <c r="E468" s="265"/>
      <c r="F468" s="288"/>
      <c r="G468" s="287"/>
      <c r="H468" s="266"/>
      <c r="I468" s="420"/>
    </row>
    <row r="469" spans="1:9" ht="12.75">
      <c r="A469" s="3"/>
      <c r="B469" s="4"/>
      <c r="E469" s="265"/>
      <c r="F469" s="288"/>
      <c r="G469" s="287"/>
      <c r="H469" s="266"/>
      <c r="I469" s="420"/>
    </row>
    <row r="470" spans="1:9" ht="12.75">
      <c r="A470" s="3"/>
      <c r="B470" s="4"/>
      <c r="E470" s="265"/>
      <c r="F470" s="288"/>
      <c r="G470" s="287"/>
      <c r="H470" s="266"/>
      <c r="I470" s="420"/>
    </row>
    <row r="471" spans="1:9" ht="12.75">
      <c r="A471" s="3"/>
      <c r="B471" s="4"/>
      <c r="E471" s="265"/>
      <c r="F471" s="288"/>
      <c r="G471" s="287"/>
      <c r="H471" s="266"/>
      <c r="I471" s="420"/>
    </row>
    <row r="472" spans="1:9" ht="12.75">
      <c r="A472" s="3"/>
      <c r="B472" s="4"/>
      <c r="E472" s="265"/>
      <c r="F472" s="288"/>
      <c r="G472" s="287"/>
      <c r="H472" s="266"/>
      <c r="I472" s="420"/>
    </row>
    <row r="473" spans="1:9" ht="12.75">
      <c r="A473" s="3"/>
      <c r="B473" s="4"/>
      <c r="E473" s="265"/>
      <c r="F473" s="288"/>
      <c r="G473" s="287"/>
      <c r="H473" s="266"/>
      <c r="I473" s="420"/>
    </row>
    <row r="474" spans="1:9" ht="12.75">
      <c r="A474" s="3"/>
      <c r="B474" s="4"/>
      <c r="E474" s="265"/>
      <c r="F474" s="288"/>
      <c r="G474" s="287"/>
      <c r="H474" s="266"/>
      <c r="I474" s="420"/>
    </row>
    <row r="475" spans="1:9" ht="12.75">
      <c r="A475" s="3"/>
      <c r="B475" s="4"/>
      <c r="E475" s="265"/>
      <c r="F475" s="288"/>
      <c r="G475" s="287"/>
      <c r="H475" s="266"/>
      <c r="I475" s="420"/>
    </row>
    <row r="476" spans="1:9" ht="12.75">
      <c r="A476" s="3"/>
      <c r="B476" s="4"/>
      <c r="E476" s="265"/>
      <c r="F476" s="288"/>
      <c r="G476" s="287"/>
      <c r="H476" s="266"/>
      <c r="I476" s="420"/>
    </row>
    <row r="477" spans="1:9" ht="12.75">
      <c r="A477" s="3"/>
      <c r="B477" s="4"/>
      <c r="E477" s="265"/>
      <c r="F477" s="288"/>
      <c r="G477" s="287"/>
      <c r="H477" s="266"/>
      <c r="I477" s="420"/>
    </row>
    <row r="478" spans="1:9" ht="12.75">
      <c r="A478" s="3"/>
      <c r="B478" s="4"/>
      <c r="E478" s="265"/>
      <c r="F478" s="288"/>
      <c r="G478" s="287"/>
      <c r="H478" s="266"/>
      <c r="I478" s="420"/>
    </row>
    <row r="479" spans="1:9" ht="12.75">
      <c r="A479" s="3"/>
      <c r="B479" s="4"/>
      <c r="E479" s="265"/>
      <c r="F479" s="288"/>
      <c r="G479" s="287"/>
      <c r="H479" s="266"/>
      <c r="I479" s="420"/>
    </row>
    <row r="480" spans="1:9" ht="12.75">
      <c r="A480" s="3"/>
      <c r="B480" s="4"/>
      <c r="E480" s="265"/>
      <c r="F480" s="288"/>
      <c r="G480" s="287"/>
      <c r="H480" s="266"/>
      <c r="I480" s="420"/>
    </row>
    <row r="481" spans="1:9" ht="12.75">
      <c r="A481" s="3"/>
      <c r="B481" s="4"/>
      <c r="E481" s="265"/>
      <c r="F481" s="288"/>
      <c r="G481" s="287"/>
      <c r="H481" s="266"/>
      <c r="I481" s="420"/>
    </row>
    <row r="482" spans="1:9" ht="12.75">
      <c r="A482" s="3"/>
      <c r="B482" s="4"/>
      <c r="E482" s="265"/>
      <c r="F482" s="288"/>
      <c r="G482" s="287"/>
      <c r="H482" s="266"/>
      <c r="I482" s="420"/>
    </row>
    <row r="483" spans="1:9" ht="12.75">
      <c r="A483" s="3"/>
      <c r="B483" s="4"/>
      <c r="E483" s="265"/>
      <c r="F483" s="288"/>
      <c r="G483" s="287"/>
      <c r="H483" s="266"/>
      <c r="I483" s="420"/>
    </row>
    <row r="484" spans="1:9" ht="12.75">
      <c r="A484" s="3"/>
      <c r="B484" s="4"/>
      <c r="E484" s="265"/>
      <c r="F484" s="288"/>
      <c r="G484" s="287"/>
      <c r="H484" s="266"/>
      <c r="I484" s="420"/>
    </row>
    <row r="485" spans="1:9" ht="12.75">
      <c r="A485" s="3"/>
      <c r="B485" s="4"/>
      <c r="E485" s="265"/>
      <c r="F485" s="288"/>
      <c r="G485" s="287"/>
      <c r="H485" s="266"/>
      <c r="I485" s="420"/>
    </row>
    <row r="486" spans="1:9" ht="12.75">
      <c r="A486" s="3"/>
      <c r="B486" s="4"/>
      <c r="E486" s="265"/>
      <c r="F486" s="288"/>
      <c r="G486" s="287"/>
      <c r="H486" s="266"/>
      <c r="I486" s="420"/>
    </row>
    <row r="487" spans="1:9" ht="12.75">
      <c r="A487" s="3"/>
      <c r="B487" s="4"/>
      <c r="E487" s="265"/>
      <c r="F487" s="288"/>
      <c r="G487" s="287"/>
      <c r="H487" s="266"/>
      <c r="I487" s="420"/>
    </row>
    <row r="488" spans="1:9" ht="12.75">
      <c r="A488" s="3"/>
      <c r="B488" s="4"/>
      <c r="E488" s="265"/>
      <c r="F488" s="288"/>
      <c r="G488" s="287"/>
      <c r="H488" s="266"/>
      <c r="I488" s="420"/>
    </row>
    <row r="489" spans="1:9" ht="12.75">
      <c r="A489" s="3"/>
      <c r="B489" s="4"/>
      <c r="E489" s="265"/>
      <c r="F489" s="288"/>
      <c r="G489" s="287"/>
      <c r="H489" s="266"/>
      <c r="I489" s="420"/>
    </row>
    <row r="490" spans="1:9" ht="12.75">
      <c r="A490" s="3"/>
      <c r="B490" s="4"/>
      <c r="E490" s="265"/>
      <c r="F490" s="288"/>
      <c r="G490" s="287"/>
      <c r="H490" s="266"/>
      <c r="I490" s="420"/>
    </row>
    <row r="491" spans="1:9" ht="12.75">
      <c r="A491" s="3"/>
      <c r="B491" s="4"/>
      <c r="E491" s="265"/>
      <c r="F491" s="288"/>
      <c r="G491" s="287"/>
      <c r="H491" s="266"/>
      <c r="I491" s="420"/>
    </row>
    <row r="492" spans="1:9" ht="12.75">
      <c r="A492" s="3"/>
      <c r="B492" s="4"/>
      <c r="E492" s="265"/>
      <c r="F492" s="288"/>
      <c r="G492" s="287"/>
      <c r="H492" s="266"/>
      <c r="I492" s="420"/>
    </row>
    <row r="493" spans="1:9" ht="12.75">
      <c r="A493" s="3"/>
      <c r="B493" s="4"/>
      <c r="E493" s="265"/>
      <c r="F493" s="288"/>
      <c r="G493" s="287"/>
      <c r="H493" s="266"/>
      <c r="I493" s="420"/>
    </row>
    <row r="494" spans="1:9" ht="12.75">
      <c r="A494" s="3"/>
      <c r="B494" s="4"/>
      <c r="E494" s="265"/>
      <c r="F494" s="288"/>
      <c r="G494" s="287"/>
      <c r="H494" s="266"/>
      <c r="I494" s="420"/>
    </row>
    <row r="495" spans="1:9" ht="12.75">
      <c r="A495" s="3"/>
      <c r="B495" s="4"/>
      <c r="E495" s="265"/>
      <c r="F495" s="288"/>
      <c r="G495" s="287"/>
      <c r="H495" s="266"/>
      <c r="I495" s="420"/>
    </row>
    <row r="496" spans="1:9" ht="12.75">
      <c r="A496" s="3"/>
      <c r="B496" s="4"/>
      <c r="E496" s="265"/>
      <c r="F496" s="288"/>
      <c r="G496" s="287"/>
      <c r="H496" s="266"/>
      <c r="I496" s="420"/>
    </row>
    <row r="497" spans="1:9" ht="12.75">
      <c r="A497" s="3"/>
      <c r="B497" s="4"/>
      <c r="E497" s="265"/>
      <c r="F497" s="288"/>
      <c r="G497" s="287"/>
      <c r="H497" s="266"/>
      <c r="I497" s="420"/>
    </row>
    <row r="498" spans="1:9" ht="12.75">
      <c r="A498" s="3"/>
      <c r="B498" s="4"/>
      <c r="E498" s="265"/>
      <c r="F498" s="288"/>
      <c r="G498" s="287"/>
      <c r="H498" s="266"/>
      <c r="I498" s="420"/>
    </row>
    <row r="499" spans="1:9" ht="12.75">
      <c r="A499" s="3"/>
      <c r="B499" s="4"/>
      <c r="E499" s="265"/>
      <c r="F499" s="288"/>
      <c r="G499" s="287"/>
      <c r="H499" s="266"/>
      <c r="I499" s="420"/>
    </row>
    <row r="500" spans="1:9" ht="12.75">
      <c r="A500" s="3"/>
      <c r="B500" s="4"/>
      <c r="E500" s="265"/>
      <c r="F500" s="288"/>
      <c r="G500" s="287"/>
      <c r="H500" s="266"/>
      <c r="I500" s="420"/>
    </row>
    <row r="501" spans="1:9" ht="12.75">
      <c r="A501" s="3"/>
      <c r="B501" s="4"/>
      <c r="E501" s="265"/>
      <c r="F501" s="288"/>
      <c r="G501" s="287"/>
      <c r="H501" s="266"/>
      <c r="I501" s="420"/>
    </row>
    <row r="502" spans="1:9" ht="12.75">
      <c r="A502" s="3"/>
      <c r="B502" s="4"/>
      <c r="E502" s="265"/>
      <c r="F502" s="288"/>
      <c r="G502" s="287"/>
      <c r="H502" s="266"/>
      <c r="I502" s="420"/>
    </row>
    <row r="503" spans="1:9" ht="12.75">
      <c r="A503" s="3"/>
      <c r="B503" s="4"/>
      <c r="E503" s="265"/>
      <c r="F503" s="288"/>
      <c r="G503" s="287"/>
      <c r="H503" s="266"/>
      <c r="I503" s="420"/>
    </row>
    <row r="504" spans="1:9" ht="12.75">
      <c r="A504" s="3"/>
      <c r="B504" s="4"/>
      <c r="E504" s="265"/>
      <c r="F504" s="288"/>
      <c r="G504" s="287"/>
      <c r="H504" s="266"/>
      <c r="I504" s="420"/>
    </row>
    <row r="505" spans="1:9" ht="12.75">
      <c r="A505" s="3"/>
      <c r="B505" s="4"/>
      <c r="E505" s="265"/>
      <c r="F505" s="288"/>
      <c r="G505" s="287"/>
      <c r="H505" s="266"/>
      <c r="I505" s="420"/>
    </row>
    <row r="506" spans="1:9" ht="12.75">
      <c r="A506" s="3"/>
      <c r="B506" s="4"/>
      <c r="E506" s="265"/>
      <c r="F506" s="288"/>
      <c r="G506" s="287"/>
      <c r="H506" s="266"/>
      <c r="I506" s="420"/>
    </row>
    <row r="507" spans="1:9" ht="12.75">
      <c r="A507" s="3"/>
      <c r="B507" s="4"/>
      <c r="E507" s="265"/>
      <c r="F507" s="288"/>
      <c r="G507" s="287"/>
      <c r="H507" s="266"/>
      <c r="I507" s="420"/>
    </row>
    <row r="508" spans="1:9" ht="12.75">
      <c r="A508" s="3"/>
      <c r="B508" s="4"/>
      <c r="E508" s="265"/>
      <c r="F508" s="288"/>
      <c r="G508" s="287"/>
      <c r="H508" s="266"/>
      <c r="I508" s="420"/>
    </row>
    <row r="509" spans="1:9" ht="12.75">
      <c r="A509" s="3"/>
      <c r="B509" s="4"/>
      <c r="E509" s="265"/>
      <c r="F509" s="288"/>
      <c r="G509" s="287"/>
      <c r="H509" s="266"/>
      <c r="I509" s="420"/>
    </row>
    <row r="510" spans="1:9" ht="12.75">
      <c r="A510" s="3"/>
      <c r="B510" s="4"/>
      <c r="E510" s="265"/>
      <c r="F510" s="288"/>
      <c r="G510" s="287"/>
      <c r="H510" s="266"/>
      <c r="I510" s="420"/>
    </row>
    <row r="511" spans="1:9" ht="12.75">
      <c r="A511" s="3"/>
      <c r="B511" s="4"/>
      <c r="E511" s="265"/>
      <c r="F511" s="288"/>
      <c r="G511" s="287"/>
      <c r="H511" s="266"/>
      <c r="I511" s="420"/>
    </row>
    <row r="512" spans="1:9" ht="12.75">
      <c r="A512" s="3"/>
      <c r="B512" s="4"/>
      <c r="E512" s="265"/>
      <c r="F512" s="288"/>
      <c r="G512" s="287"/>
      <c r="H512" s="266"/>
      <c r="I512" s="420"/>
    </row>
    <row r="513" spans="1:9" ht="12.75">
      <c r="A513" s="3"/>
      <c r="B513" s="4"/>
      <c r="E513" s="265"/>
      <c r="F513" s="288"/>
      <c r="G513" s="287"/>
      <c r="H513" s="266"/>
      <c r="I513" s="420"/>
    </row>
    <row r="514" spans="1:9" ht="12.75">
      <c r="A514" s="3"/>
      <c r="B514" s="4"/>
      <c r="E514" s="265"/>
      <c r="F514" s="288"/>
      <c r="G514" s="287"/>
      <c r="H514" s="266"/>
      <c r="I514" s="420"/>
    </row>
    <row r="515" spans="1:9" ht="12.75">
      <c r="A515" s="3"/>
      <c r="B515" s="4"/>
      <c r="E515" s="265"/>
      <c r="F515" s="288"/>
      <c r="G515" s="287"/>
      <c r="H515" s="266"/>
      <c r="I515" s="420"/>
    </row>
    <row r="516" spans="1:9" ht="12.75">
      <c r="A516" s="3"/>
      <c r="B516" s="4"/>
      <c r="E516" s="265"/>
      <c r="F516" s="288"/>
      <c r="G516" s="287"/>
      <c r="H516" s="266"/>
      <c r="I516" s="420"/>
    </row>
    <row r="517" spans="1:9" ht="12.75">
      <c r="A517" s="3"/>
      <c r="B517" s="4"/>
      <c r="E517" s="265"/>
      <c r="F517" s="288"/>
      <c r="G517" s="287"/>
      <c r="H517" s="266"/>
      <c r="I517" s="420"/>
    </row>
    <row r="518" spans="1:9" ht="12.75">
      <c r="A518" s="3"/>
      <c r="B518" s="4"/>
      <c r="E518" s="265"/>
      <c r="F518" s="288"/>
      <c r="G518" s="287"/>
      <c r="H518" s="266"/>
      <c r="I518" s="420"/>
    </row>
    <row r="519" spans="1:9" ht="12.75">
      <c r="A519" s="3"/>
      <c r="B519" s="4"/>
      <c r="E519" s="265"/>
      <c r="F519" s="288"/>
      <c r="G519" s="287"/>
      <c r="H519" s="266"/>
      <c r="I519" s="420"/>
    </row>
    <row r="520" spans="1:9" ht="12.75">
      <c r="A520" s="3"/>
      <c r="B520" s="4"/>
      <c r="E520" s="265"/>
      <c r="F520" s="288"/>
      <c r="G520" s="287"/>
      <c r="H520" s="266"/>
      <c r="I520" s="420"/>
    </row>
    <row r="521" spans="1:9" ht="12.75">
      <c r="A521" s="3"/>
      <c r="B521" s="4"/>
      <c r="E521" s="265"/>
      <c r="F521" s="288"/>
      <c r="G521" s="287"/>
      <c r="H521" s="266"/>
      <c r="I521" s="420"/>
    </row>
    <row r="522" spans="1:9" ht="12.75">
      <c r="A522" s="3"/>
      <c r="B522" s="4"/>
      <c r="E522" s="265"/>
      <c r="F522" s="288"/>
      <c r="G522" s="287"/>
      <c r="H522" s="266"/>
      <c r="I522" s="420"/>
    </row>
    <row r="523" spans="1:9" ht="12.75">
      <c r="A523" s="3"/>
      <c r="B523" s="4"/>
      <c r="E523" s="265"/>
      <c r="F523" s="288"/>
      <c r="G523" s="287"/>
      <c r="H523" s="266"/>
      <c r="I523" s="420"/>
    </row>
    <row r="524" spans="1:9" ht="12.75">
      <c r="A524" s="3"/>
      <c r="B524" s="4"/>
      <c r="E524" s="265"/>
      <c r="F524" s="288"/>
      <c r="G524" s="287"/>
      <c r="H524" s="266"/>
      <c r="I524" s="420"/>
    </row>
    <row r="525" spans="1:9" ht="12.75">
      <c r="A525" s="3"/>
      <c r="B525" s="4"/>
      <c r="E525" s="265"/>
      <c r="F525" s="288"/>
      <c r="G525" s="287"/>
      <c r="H525" s="266"/>
      <c r="I525" s="420"/>
    </row>
    <row r="526" spans="1:9" ht="12.75">
      <c r="A526" s="3"/>
      <c r="B526" s="4"/>
      <c r="E526" s="265"/>
      <c r="F526" s="288"/>
      <c r="G526" s="287"/>
      <c r="H526" s="266"/>
      <c r="I526" s="420"/>
    </row>
    <row r="527" spans="1:9" ht="12.75">
      <c r="A527" s="3"/>
      <c r="B527" s="4"/>
      <c r="E527" s="265"/>
      <c r="F527" s="288"/>
      <c r="G527" s="287"/>
      <c r="H527" s="266"/>
      <c r="I527" s="420"/>
    </row>
    <row r="528" spans="1:9" ht="12.75">
      <c r="A528" s="3"/>
      <c r="B528" s="4"/>
      <c r="E528" s="265"/>
      <c r="F528" s="288"/>
      <c r="G528" s="287"/>
      <c r="H528" s="266"/>
      <c r="I528" s="420"/>
    </row>
    <row r="529" spans="1:9" ht="12.75">
      <c r="A529" s="3"/>
      <c r="B529" s="4"/>
      <c r="E529" s="265"/>
      <c r="F529" s="288"/>
      <c r="G529" s="287"/>
      <c r="H529" s="266"/>
      <c r="I529" s="420"/>
    </row>
    <row r="530" spans="1:9" ht="12.75">
      <c r="A530" s="3"/>
      <c r="B530" s="4"/>
      <c r="E530" s="265"/>
      <c r="F530" s="288"/>
      <c r="G530" s="287"/>
      <c r="H530" s="266"/>
      <c r="I530" s="420"/>
    </row>
    <row r="531" spans="1:9" ht="12.75">
      <c r="A531" s="3"/>
      <c r="B531" s="4"/>
      <c r="E531" s="265"/>
      <c r="F531" s="288"/>
      <c r="G531" s="287"/>
      <c r="H531" s="266"/>
      <c r="I531" s="420"/>
    </row>
    <row r="532" spans="1:9" ht="12.75">
      <c r="A532" s="3"/>
      <c r="B532" s="4"/>
      <c r="E532" s="265"/>
      <c r="F532" s="288"/>
      <c r="G532" s="287"/>
      <c r="H532" s="266"/>
      <c r="I532" s="420"/>
    </row>
    <row r="533" spans="1:9" ht="12.75">
      <c r="A533" s="3"/>
      <c r="B533" s="4"/>
      <c r="E533" s="265"/>
      <c r="F533" s="288"/>
      <c r="G533" s="287"/>
      <c r="H533" s="266"/>
      <c r="I533" s="420"/>
    </row>
    <row r="534" spans="1:9" ht="12.75">
      <c r="A534" s="3"/>
      <c r="B534" s="4"/>
      <c r="E534" s="265"/>
      <c r="F534" s="288"/>
      <c r="G534" s="287"/>
      <c r="H534" s="266"/>
      <c r="I534" s="420"/>
    </row>
    <row r="535" spans="1:9" ht="12.75">
      <c r="A535" s="3"/>
      <c r="B535" s="4"/>
      <c r="E535" s="265"/>
      <c r="F535" s="288"/>
      <c r="G535" s="287"/>
      <c r="H535" s="266"/>
      <c r="I535" s="420"/>
    </row>
    <row r="536" spans="1:9" ht="12.75">
      <c r="A536" s="3"/>
      <c r="B536" s="4"/>
      <c r="E536" s="265"/>
      <c r="F536" s="288"/>
      <c r="G536" s="287"/>
      <c r="H536" s="266"/>
      <c r="I536" s="420"/>
    </row>
    <row r="537" spans="1:9" ht="12.75">
      <c r="A537" s="3"/>
      <c r="B537" s="4"/>
      <c r="E537" s="265"/>
      <c r="F537" s="288"/>
      <c r="G537" s="287"/>
      <c r="H537" s="266"/>
      <c r="I537" s="420"/>
    </row>
    <row r="538" spans="1:9" ht="12.75">
      <c r="A538" s="3"/>
      <c r="B538" s="4"/>
      <c r="E538" s="265"/>
      <c r="F538" s="288"/>
      <c r="G538" s="287"/>
      <c r="H538" s="266"/>
      <c r="I538" s="420"/>
    </row>
    <row r="539" spans="1:9" ht="12.75">
      <c r="A539" s="3"/>
      <c r="B539" s="4"/>
      <c r="E539" s="265"/>
      <c r="F539" s="288"/>
      <c r="G539" s="287"/>
      <c r="H539" s="266"/>
      <c r="I539" s="420"/>
    </row>
    <row r="540" spans="1:9" ht="12.75">
      <c r="A540" s="3"/>
      <c r="B540" s="4"/>
      <c r="E540" s="265"/>
      <c r="F540" s="288"/>
      <c r="G540" s="287"/>
      <c r="H540" s="266"/>
      <c r="I540" s="420"/>
    </row>
    <row r="541" spans="1:9" ht="12.75">
      <c r="A541" s="3"/>
      <c r="B541" s="4"/>
      <c r="E541" s="265"/>
      <c r="F541" s="288"/>
      <c r="G541" s="287"/>
      <c r="H541" s="266"/>
      <c r="I541" s="420"/>
    </row>
    <row r="542" spans="1:9" ht="12.75">
      <c r="A542" s="3"/>
      <c r="B542" s="4"/>
      <c r="E542" s="265"/>
      <c r="F542" s="288"/>
      <c r="G542" s="287"/>
      <c r="H542" s="266"/>
      <c r="I542" s="420"/>
    </row>
    <row r="543" spans="1:9" ht="12.75">
      <c r="A543" s="3"/>
      <c r="B543" s="4"/>
      <c r="E543" s="265"/>
      <c r="F543" s="288"/>
      <c r="G543" s="287"/>
      <c r="H543" s="266"/>
      <c r="I543" s="420"/>
    </row>
    <row r="544" spans="1:9" ht="12.75">
      <c r="A544" s="3"/>
      <c r="B544" s="4"/>
      <c r="E544" s="265"/>
      <c r="F544" s="288"/>
      <c r="G544" s="287"/>
      <c r="H544" s="266"/>
      <c r="I544" s="420"/>
    </row>
    <row r="545" spans="1:9" ht="12.75">
      <c r="A545" s="3"/>
      <c r="B545" s="4"/>
      <c r="E545" s="265"/>
      <c r="F545" s="288"/>
      <c r="G545" s="287"/>
      <c r="H545" s="266"/>
      <c r="I545" s="420"/>
    </row>
    <row r="546" spans="1:9" ht="12.75">
      <c r="A546" s="3"/>
      <c r="B546" s="4"/>
      <c r="E546" s="265"/>
      <c r="F546" s="288"/>
      <c r="G546" s="287"/>
      <c r="H546" s="266"/>
      <c r="I546" s="420"/>
    </row>
    <row r="547" spans="1:9" ht="12.75">
      <c r="A547" s="3"/>
      <c r="B547" s="4"/>
      <c r="E547" s="265"/>
      <c r="F547" s="288"/>
      <c r="G547" s="287"/>
      <c r="H547" s="266"/>
      <c r="I547" s="420"/>
    </row>
    <row r="548" spans="1:9" ht="12.75">
      <c r="A548" s="3"/>
      <c r="B548" s="4"/>
      <c r="E548" s="265"/>
      <c r="F548" s="288"/>
      <c r="G548" s="287"/>
      <c r="H548" s="266"/>
      <c r="I548" s="420"/>
    </row>
    <row r="549" spans="1:9" ht="12.75">
      <c r="A549" s="3"/>
      <c r="B549" s="4"/>
      <c r="E549" s="265"/>
      <c r="F549" s="288"/>
      <c r="G549" s="287"/>
      <c r="H549" s="266"/>
      <c r="I549" s="420"/>
    </row>
    <row r="550" spans="1:9" ht="12.75">
      <c r="A550" s="3"/>
      <c r="B550" s="4"/>
      <c r="E550" s="265"/>
      <c r="F550" s="288"/>
      <c r="G550" s="287"/>
      <c r="H550" s="266"/>
      <c r="I550" s="420"/>
    </row>
    <row r="551" spans="1:9" ht="12.75">
      <c r="A551" s="3"/>
      <c r="B551" s="4"/>
      <c r="E551" s="265"/>
      <c r="F551" s="288"/>
      <c r="G551" s="287"/>
      <c r="H551" s="266"/>
      <c r="I551" s="420"/>
    </row>
    <row r="552" spans="1:9" ht="12.75">
      <c r="A552" s="3"/>
      <c r="B552" s="4"/>
      <c r="E552" s="265"/>
      <c r="F552" s="288"/>
      <c r="G552" s="287"/>
      <c r="H552" s="266"/>
      <c r="I552" s="420"/>
    </row>
    <row r="553" spans="1:9" ht="12.75">
      <c r="A553" s="3"/>
      <c r="B553" s="4"/>
      <c r="E553" s="265"/>
      <c r="F553" s="288"/>
      <c r="G553" s="287"/>
      <c r="H553" s="266"/>
      <c r="I553" s="420"/>
    </row>
    <row r="554" spans="1:9" ht="12.75">
      <c r="A554" s="3"/>
      <c r="B554" s="4"/>
      <c r="E554" s="265"/>
      <c r="F554" s="288"/>
      <c r="G554" s="287"/>
      <c r="H554" s="266"/>
      <c r="I554" s="420"/>
    </row>
    <row r="555" spans="1:9" ht="12.75">
      <c r="A555" s="3"/>
      <c r="B555" s="4"/>
      <c r="E555" s="265"/>
      <c r="F555" s="288"/>
      <c r="G555" s="287"/>
      <c r="H555" s="266"/>
      <c r="I555" s="420"/>
    </row>
    <row r="556" spans="1:9" ht="12.75">
      <c r="A556" s="3"/>
      <c r="B556" s="4"/>
      <c r="E556" s="265"/>
      <c r="F556" s="288"/>
      <c r="G556" s="287"/>
      <c r="H556" s="266"/>
      <c r="I556" s="420"/>
    </row>
    <row r="557" spans="1:9" ht="12.75">
      <c r="A557" s="3"/>
      <c r="B557" s="4"/>
      <c r="E557" s="265"/>
      <c r="F557" s="288"/>
      <c r="G557" s="287"/>
      <c r="H557" s="266"/>
      <c r="I557" s="420"/>
    </row>
    <row r="558" spans="1:9" ht="12.75">
      <c r="A558" s="3"/>
      <c r="B558" s="4"/>
      <c r="E558" s="265"/>
      <c r="F558" s="288"/>
      <c r="G558" s="287"/>
      <c r="H558" s="266"/>
      <c r="I558" s="420"/>
    </row>
    <row r="559" spans="1:9" ht="12.75">
      <c r="A559" s="3"/>
      <c r="B559" s="4"/>
      <c r="E559" s="265"/>
      <c r="F559" s="288"/>
      <c r="G559" s="287"/>
      <c r="H559" s="266"/>
      <c r="I559" s="420"/>
    </row>
    <row r="560" spans="1:9" ht="12.75">
      <c r="A560" s="3"/>
      <c r="B560" s="4"/>
      <c r="E560" s="265"/>
      <c r="F560" s="288"/>
      <c r="G560" s="287"/>
      <c r="H560" s="266"/>
      <c r="I560" s="420"/>
    </row>
    <row r="561" spans="1:9" ht="12.75">
      <c r="A561" s="3"/>
      <c r="B561" s="4"/>
      <c r="E561" s="265"/>
      <c r="F561" s="288"/>
      <c r="G561" s="287"/>
      <c r="H561" s="266"/>
      <c r="I561" s="420"/>
    </row>
    <row r="562" spans="1:9" ht="12.75">
      <c r="A562" s="3"/>
      <c r="B562" s="4"/>
      <c r="E562" s="265"/>
      <c r="F562" s="288"/>
      <c r="G562" s="287"/>
      <c r="H562" s="266"/>
      <c r="I562" s="420"/>
    </row>
    <row r="563" spans="1:9" ht="12.75">
      <c r="A563" s="3"/>
      <c r="B563" s="4"/>
      <c r="E563" s="265"/>
      <c r="F563" s="288"/>
      <c r="G563" s="287"/>
      <c r="H563" s="266"/>
      <c r="I563" s="420"/>
    </row>
    <row r="564" spans="1:9" ht="12.75">
      <c r="A564" s="3"/>
      <c r="B564" s="4"/>
      <c r="E564" s="265"/>
      <c r="F564" s="288"/>
      <c r="G564" s="287"/>
      <c r="H564" s="266"/>
      <c r="I564" s="420"/>
    </row>
    <row r="565" spans="1:9" ht="12.75">
      <c r="A565" s="3"/>
      <c r="B565" s="4"/>
      <c r="E565" s="265"/>
      <c r="F565" s="288"/>
      <c r="G565" s="287"/>
      <c r="H565" s="266"/>
      <c r="I565" s="420"/>
    </row>
    <row r="566" spans="1:9" ht="12.75">
      <c r="A566" s="3"/>
      <c r="B566" s="4"/>
      <c r="E566" s="265"/>
      <c r="F566" s="288"/>
      <c r="G566" s="287"/>
      <c r="H566" s="266"/>
      <c r="I566" s="420"/>
    </row>
    <row r="567" spans="1:9" ht="12.75">
      <c r="A567" s="3"/>
      <c r="B567" s="4"/>
      <c r="E567" s="265"/>
      <c r="F567" s="288"/>
      <c r="G567" s="287"/>
      <c r="H567" s="266"/>
      <c r="I567" s="420"/>
    </row>
    <row r="568" spans="1:9" ht="12.75">
      <c r="A568" s="3"/>
      <c r="B568" s="4"/>
      <c r="E568" s="265"/>
      <c r="F568" s="288"/>
      <c r="G568" s="287"/>
      <c r="H568" s="266"/>
      <c r="I568" s="420"/>
    </row>
    <row r="569" spans="1:9" ht="12.75">
      <c r="A569" s="3"/>
      <c r="B569" s="4"/>
      <c r="E569" s="265"/>
      <c r="F569" s="288"/>
      <c r="G569" s="287"/>
      <c r="H569" s="266"/>
      <c r="I569" s="420"/>
    </row>
    <row r="570" spans="1:9" ht="12.75">
      <c r="A570" s="3"/>
      <c r="B570" s="4"/>
      <c r="E570" s="265"/>
      <c r="F570" s="288"/>
      <c r="G570" s="287"/>
      <c r="H570" s="266"/>
      <c r="I570" s="420"/>
    </row>
    <row r="571" spans="1:9" ht="12.75">
      <c r="A571" s="3"/>
      <c r="B571" s="4"/>
      <c r="E571" s="265"/>
      <c r="F571" s="288"/>
      <c r="G571" s="287"/>
      <c r="H571" s="266"/>
      <c r="I571" s="420"/>
    </row>
    <row r="572" spans="1:9" ht="12.75">
      <c r="A572" s="3"/>
      <c r="B572" s="4"/>
      <c r="E572" s="265"/>
      <c r="F572" s="288"/>
      <c r="G572" s="287"/>
      <c r="H572" s="266"/>
      <c r="I572" s="420"/>
    </row>
    <row r="573" spans="1:9" ht="12.75">
      <c r="A573" s="3"/>
      <c r="B573" s="4"/>
      <c r="E573" s="265"/>
      <c r="F573" s="288"/>
      <c r="G573" s="287"/>
      <c r="H573" s="266"/>
      <c r="I573" s="420"/>
    </row>
    <row r="574" spans="1:9" ht="12.75">
      <c r="A574" s="3"/>
      <c r="B574" s="4"/>
      <c r="E574" s="265"/>
      <c r="F574" s="288"/>
      <c r="G574" s="287"/>
      <c r="H574" s="266"/>
      <c r="I574" s="420"/>
    </row>
    <row r="575" spans="1:9" ht="12.75">
      <c r="A575" s="3"/>
      <c r="B575" s="4"/>
      <c r="E575" s="265"/>
      <c r="F575" s="288"/>
      <c r="G575" s="287"/>
      <c r="H575" s="266"/>
      <c r="I575" s="420"/>
    </row>
    <row r="576" spans="1:9" ht="12.75">
      <c r="A576" s="3"/>
      <c r="B576" s="4"/>
      <c r="E576" s="265"/>
      <c r="F576" s="288"/>
      <c r="G576" s="287"/>
      <c r="H576" s="266"/>
      <c r="I576" s="420"/>
    </row>
    <row r="577" spans="1:9" ht="12.75">
      <c r="A577" s="3"/>
      <c r="B577" s="4"/>
      <c r="E577" s="265"/>
      <c r="F577" s="288"/>
      <c r="G577" s="287"/>
      <c r="H577" s="266"/>
      <c r="I577" s="420"/>
    </row>
    <row r="578" spans="1:9" ht="12.75">
      <c r="A578" s="3"/>
      <c r="B578" s="4"/>
      <c r="E578" s="265"/>
      <c r="F578" s="288"/>
      <c r="G578" s="287"/>
      <c r="H578" s="266"/>
      <c r="I578" s="420"/>
    </row>
    <row r="579" spans="1:9" ht="12.75">
      <c r="A579" s="3"/>
      <c r="B579" s="4"/>
      <c r="E579" s="265"/>
      <c r="F579" s="288"/>
      <c r="G579" s="287"/>
      <c r="H579" s="266"/>
      <c r="I579" s="420"/>
    </row>
    <row r="580" spans="1:9" ht="12.75">
      <c r="A580" s="3"/>
      <c r="B580" s="4"/>
      <c r="E580" s="265"/>
      <c r="F580" s="288"/>
      <c r="G580" s="287"/>
      <c r="H580" s="266"/>
      <c r="I580" s="420"/>
    </row>
    <row r="581" spans="1:9" ht="12.75">
      <c r="A581" s="3"/>
      <c r="B581" s="4"/>
      <c r="E581" s="265"/>
      <c r="F581" s="288"/>
      <c r="G581" s="287"/>
      <c r="H581" s="266"/>
      <c r="I581" s="420"/>
    </row>
    <row r="582" spans="1:9" ht="12.75">
      <c r="A582" s="3"/>
      <c r="B582" s="4"/>
      <c r="E582" s="265"/>
      <c r="F582" s="288"/>
      <c r="G582" s="287"/>
      <c r="H582" s="266"/>
      <c r="I582" s="420"/>
    </row>
    <row r="583" spans="1:9" ht="12.75">
      <c r="A583" s="3"/>
      <c r="B583" s="4"/>
      <c r="E583" s="265"/>
      <c r="F583" s="288"/>
      <c r="G583" s="287"/>
      <c r="H583" s="266"/>
      <c r="I583" s="420"/>
    </row>
    <row r="584" spans="1:9" ht="12.75">
      <c r="A584" s="3"/>
      <c r="B584" s="4"/>
      <c r="E584" s="265"/>
      <c r="F584" s="288"/>
      <c r="G584" s="287"/>
      <c r="H584" s="266"/>
      <c r="I584" s="420"/>
    </row>
    <row r="585" spans="1:9" ht="12.75">
      <c r="A585" s="3"/>
      <c r="B585" s="4"/>
      <c r="E585" s="265"/>
      <c r="F585" s="288"/>
      <c r="G585" s="287"/>
      <c r="H585" s="266"/>
      <c r="I585" s="420"/>
    </row>
    <row r="586" spans="1:9" ht="12.75">
      <c r="A586" s="3"/>
      <c r="B586" s="4"/>
      <c r="E586" s="265"/>
      <c r="F586" s="288"/>
      <c r="G586" s="287"/>
      <c r="H586" s="266"/>
      <c r="I586" s="420"/>
    </row>
    <row r="587" spans="1:9" ht="12.75">
      <c r="A587" s="3"/>
      <c r="B587" s="4"/>
      <c r="E587" s="265"/>
      <c r="F587" s="288"/>
      <c r="G587" s="287"/>
      <c r="H587" s="266"/>
      <c r="I587" s="420"/>
    </row>
    <row r="588" spans="1:9" ht="12.75">
      <c r="A588" s="3"/>
      <c r="B588" s="4"/>
      <c r="E588" s="265"/>
      <c r="F588" s="288"/>
      <c r="G588" s="287"/>
      <c r="H588" s="266"/>
      <c r="I588" s="420"/>
    </row>
    <row r="589" spans="1:9" ht="12.75">
      <c r="A589" s="3"/>
      <c r="B589" s="4"/>
      <c r="E589" s="265"/>
      <c r="F589" s="288"/>
      <c r="G589" s="287"/>
      <c r="H589" s="266"/>
      <c r="I589" s="420"/>
    </row>
    <row r="590" spans="1:9" ht="12.75">
      <c r="A590" s="3"/>
      <c r="B590" s="4"/>
      <c r="E590" s="265"/>
      <c r="F590" s="288"/>
      <c r="G590" s="287"/>
      <c r="H590" s="266"/>
      <c r="I590" s="420"/>
    </row>
    <row r="591" spans="1:9" ht="12.75">
      <c r="A591" s="3"/>
      <c r="B591" s="4"/>
      <c r="E591" s="265"/>
      <c r="F591" s="288"/>
      <c r="G591" s="287"/>
      <c r="H591" s="266"/>
      <c r="I591" s="420"/>
    </row>
    <row r="592" spans="1:9" ht="12.75">
      <c r="A592" s="3"/>
      <c r="B592" s="4"/>
      <c r="E592" s="265"/>
      <c r="F592" s="288"/>
      <c r="G592" s="287"/>
      <c r="H592" s="266"/>
      <c r="I592" s="420"/>
    </row>
    <row r="593" spans="1:9" ht="12.75">
      <c r="A593" s="3"/>
      <c r="B593" s="4"/>
      <c r="E593" s="265"/>
      <c r="F593" s="288"/>
      <c r="G593" s="287"/>
      <c r="H593" s="266"/>
      <c r="I593" s="420"/>
    </row>
    <row r="594" spans="1:9" ht="12.75">
      <c r="A594" s="3"/>
      <c r="B594" s="4"/>
      <c r="E594" s="265"/>
      <c r="F594" s="288"/>
      <c r="G594" s="287"/>
      <c r="H594" s="266"/>
      <c r="I594" s="420"/>
    </row>
    <row r="595" spans="1:9" ht="12.75">
      <c r="A595" s="3"/>
      <c r="B595" s="4"/>
      <c r="E595" s="265"/>
      <c r="F595" s="288"/>
      <c r="G595" s="287"/>
      <c r="H595" s="266"/>
      <c r="I595" s="420"/>
    </row>
    <row r="596" spans="1:9" ht="12.75">
      <c r="A596" s="3"/>
      <c r="B596" s="4"/>
      <c r="E596" s="265"/>
      <c r="F596" s="288"/>
      <c r="G596" s="287"/>
      <c r="H596" s="266"/>
      <c r="I596" s="420"/>
    </row>
    <row r="597" spans="1:9" ht="12.75">
      <c r="A597" s="3"/>
      <c r="B597" s="4"/>
      <c r="E597" s="265"/>
      <c r="F597" s="288"/>
      <c r="G597" s="287"/>
      <c r="H597" s="266"/>
      <c r="I597" s="420"/>
    </row>
    <row r="598" spans="1:9" ht="12.75">
      <c r="A598" s="3"/>
      <c r="B598" s="4"/>
      <c r="E598" s="265"/>
      <c r="F598" s="288"/>
      <c r="G598" s="287"/>
      <c r="H598" s="266"/>
      <c r="I598" s="420"/>
    </row>
    <row r="599" spans="1:9" ht="12.75">
      <c r="A599" s="3"/>
      <c r="B599" s="4"/>
      <c r="E599" s="265"/>
      <c r="F599" s="288"/>
      <c r="G599" s="287"/>
      <c r="H599" s="266"/>
      <c r="I599" s="420"/>
    </row>
    <row r="600" spans="1:9" ht="12.75">
      <c r="A600" s="3"/>
      <c r="B600" s="4"/>
      <c r="E600" s="265"/>
      <c r="F600" s="288"/>
      <c r="G600" s="287"/>
      <c r="H600" s="266"/>
      <c r="I600" s="420"/>
    </row>
    <row r="601" spans="1:9" ht="12.75">
      <c r="A601" s="3"/>
      <c r="B601" s="4"/>
      <c r="E601" s="265"/>
      <c r="F601" s="288"/>
      <c r="G601" s="287"/>
      <c r="H601" s="266"/>
      <c r="I601" s="420"/>
    </row>
    <row r="602" spans="1:9" ht="12.75">
      <c r="A602" s="3"/>
      <c r="B602" s="4"/>
      <c r="E602" s="265"/>
      <c r="F602" s="288"/>
      <c r="G602" s="287"/>
      <c r="H602" s="266"/>
      <c r="I602" s="420"/>
    </row>
    <row r="603" spans="1:9" ht="12.75">
      <c r="A603" s="3"/>
      <c r="B603" s="4"/>
      <c r="E603" s="265"/>
      <c r="F603" s="288"/>
      <c r="G603" s="287"/>
      <c r="H603" s="266"/>
      <c r="I603" s="420"/>
    </row>
    <row r="604" spans="1:9" ht="12.75">
      <c r="A604" s="3"/>
      <c r="B604" s="4"/>
      <c r="E604" s="265"/>
      <c r="F604" s="288"/>
      <c r="G604" s="287"/>
      <c r="H604" s="266"/>
      <c r="I604" s="420"/>
    </row>
    <row r="605" spans="1:9" ht="12.75">
      <c r="A605" s="3"/>
      <c r="B605" s="4"/>
      <c r="E605" s="265"/>
      <c r="F605" s="288"/>
      <c r="G605" s="287"/>
      <c r="H605" s="266"/>
      <c r="I605" s="420"/>
    </row>
    <row r="606" spans="1:9" ht="12.75">
      <c r="A606" s="3"/>
      <c r="B606" s="4"/>
      <c r="E606" s="265"/>
      <c r="F606" s="288"/>
      <c r="G606" s="287"/>
      <c r="H606" s="266"/>
      <c r="I606" s="420"/>
    </row>
    <row r="607" spans="1:9" ht="12.75">
      <c r="A607" s="3"/>
      <c r="B607" s="4"/>
      <c r="E607" s="265"/>
      <c r="F607" s="288"/>
      <c r="G607" s="287"/>
      <c r="H607" s="266"/>
      <c r="I607" s="420"/>
    </row>
    <row r="608" spans="1:9" ht="12.75">
      <c r="A608" s="3"/>
      <c r="B608" s="4"/>
      <c r="E608" s="265"/>
      <c r="F608" s="288"/>
      <c r="G608" s="287"/>
      <c r="H608" s="266"/>
      <c r="I608" s="420"/>
    </row>
    <row r="609" spans="1:9" ht="12.75">
      <c r="A609" s="3"/>
      <c r="B609" s="4"/>
      <c r="E609" s="265"/>
      <c r="F609" s="288"/>
      <c r="G609" s="287"/>
      <c r="H609" s="266"/>
      <c r="I609" s="420"/>
    </row>
    <row r="610" spans="1:9" ht="12.75">
      <c r="A610" s="3"/>
      <c r="B610" s="4"/>
      <c r="E610" s="265"/>
      <c r="F610" s="288"/>
      <c r="G610" s="287"/>
      <c r="H610" s="266"/>
      <c r="I610" s="420"/>
    </row>
    <row r="611" spans="1:9" ht="12.75">
      <c r="A611" s="3"/>
      <c r="B611" s="4"/>
      <c r="E611" s="265"/>
      <c r="F611" s="288"/>
      <c r="G611" s="287"/>
      <c r="H611" s="266"/>
      <c r="I611" s="420"/>
    </row>
    <row r="612" spans="1:9" ht="12.75">
      <c r="A612" s="3"/>
      <c r="B612" s="4"/>
      <c r="E612" s="265"/>
      <c r="F612" s="288"/>
      <c r="G612" s="287"/>
      <c r="H612" s="266"/>
      <c r="I612" s="420"/>
    </row>
    <row r="613" spans="1:9" ht="12.75">
      <c r="A613" s="3"/>
      <c r="B613" s="4"/>
      <c r="E613" s="265"/>
      <c r="F613" s="288"/>
      <c r="G613" s="287"/>
      <c r="H613" s="266"/>
      <c r="I613" s="420"/>
    </row>
    <row r="614" spans="1:9" ht="12.75">
      <c r="A614" s="3"/>
      <c r="B614" s="4"/>
      <c r="E614" s="265"/>
      <c r="F614" s="288"/>
      <c r="G614" s="287"/>
      <c r="H614" s="266"/>
      <c r="I614" s="420"/>
    </row>
    <row r="615" spans="1:9" ht="12.75">
      <c r="A615" s="3"/>
      <c r="B615" s="4"/>
      <c r="E615" s="265"/>
      <c r="F615" s="288"/>
      <c r="G615" s="287"/>
      <c r="H615" s="266"/>
      <c r="I615" s="420"/>
    </row>
    <row r="616" spans="1:9" ht="12.75">
      <c r="A616" s="3"/>
      <c r="B616" s="4"/>
      <c r="E616" s="265"/>
      <c r="F616" s="288"/>
      <c r="G616" s="287"/>
      <c r="H616" s="266"/>
      <c r="I616" s="420"/>
    </row>
    <row r="617" spans="1:9" ht="12.75">
      <c r="A617" s="3"/>
      <c r="B617" s="4"/>
      <c r="E617" s="265"/>
      <c r="F617" s="288"/>
      <c r="G617" s="287"/>
      <c r="H617" s="266"/>
      <c r="I617" s="420"/>
    </row>
    <row r="618" spans="1:9" ht="12.75">
      <c r="A618" s="3"/>
      <c r="B618" s="4"/>
      <c r="E618" s="265"/>
      <c r="F618" s="288"/>
      <c r="G618" s="287"/>
      <c r="H618" s="266"/>
      <c r="I618" s="420"/>
    </row>
    <row r="619" spans="1:9" ht="12.75">
      <c r="A619" s="3"/>
      <c r="B619" s="4"/>
      <c r="E619" s="265"/>
      <c r="F619" s="288"/>
      <c r="G619" s="287"/>
      <c r="H619" s="266"/>
      <c r="I619" s="420"/>
    </row>
    <row r="620" spans="1:9" ht="12.75">
      <c r="A620" s="3"/>
      <c r="B620" s="4"/>
      <c r="E620" s="265"/>
      <c r="F620" s="288"/>
      <c r="G620" s="287"/>
      <c r="H620" s="266"/>
      <c r="I620" s="420"/>
    </row>
    <row r="621" spans="1:9" ht="12.75">
      <c r="A621" s="3"/>
      <c r="B621" s="4"/>
      <c r="E621" s="265"/>
      <c r="F621" s="288"/>
      <c r="G621" s="287"/>
      <c r="H621" s="266"/>
      <c r="I621" s="420"/>
    </row>
    <row r="622" spans="1:9" ht="12.75">
      <c r="A622" s="3"/>
      <c r="B622" s="4"/>
      <c r="E622" s="265"/>
      <c r="F622" s="288"/>
      <c r="G622" s="287"/>
      <c r="H622" s="266"/>
      <c r="I622" s="420"/>
    </row>
    <row r="623" spans="1:9" ht="12.75">
      <c r="A623" s="3"/>
      <c r="B623" s="4"/>
      <c r="E623" s="265"/>
      <c r="F623" s="288"/>
      <c r="G623" s="287"/>
      <c r="H623" s="266"/>
      <c r="I623" s="420"/>
    </row>
    <row r="624" spans="1:9" ht="12.75">
      <c r="A624" s="3"/>
      <c r="B624" s="4"/>
      <c r="E624" s="265"/>
      <c r="F624" s="288"/>
      <c r="G624" s="287"/>
      <c r="H624" s="266"/>
      <c r="I624" s="420"/>
    </row>
    <row r="625" spans="1:9" ht="12.75">
      <c r="A625" s="3"/>
      <c r="B625" s="4"/>
      <c r="E625" s="265"/>
      <c r="F625" s="288"/>
      <c r="G625" s="287"/>
      <c r="H625" s="266"/>
      <c r="I625" s="420"/>
    </row>
    <row r="626" spans="1:9" ht="12.75">
      <c r="A626" s="3"/>
      <c r="B626" s="4"/>
      <c r="E626" s="265"/>
      <c r="F626" s="288"/>
      <c r="G626" s="287"/>
      <c r="H626" s="266"/>
      <c r="I626" s="420"/>
    </row>
    <row r="627" spans="1:9" ht="12.75">
      <c r="A627" s="3"/>
      <c r="B627" s="4"/>
      <c r="E627" s="265"/>
      <c r="F627" s="288"/>
      <c r="G627" s="287"/>
      <c r="H627" s="266"/>
      <c r="I627" s="420"/>
    </row>
    <row r="628" spans="1:9" ht="12.75">
      <c r="A628" s="3"/>
      <c r="B628" s="4"/>
      <c r="E628" s="265"/>
      <c r="F628" s="288"/>
      <c r="G628" s="287"/>
      <c r="H628" s="266"/>
      <c r="I628" s="420"/>
    </row>
    <row r="629" spans="1:9" ht="12.75">
      <c r="A629" s="3"/>
      <c r="B629" s="4"/>
      <c r="E629" s="265"/>
      <c r="F629" s="288"/>
      <c r="G629" s="287"/>
      <c r="H629" s="266"/>
      <c r="I629" s="420"/>
    </row>
    <row r="630" spans="1:9" ht="12.75">
      <c r="A630" s="3"/>
      <c r="B630" s="4"/>
      <c r="E630" s="265"/>
      <c r="F630" s="288"/>
      <c r="G630" s="287"/>
      <c r="H630" s="266"/>
      <c r="I630" s="420"/>
    </row>
    <row r="631" spans="1:9" ht="12.75">
      <c r="A631" s="3"/>
      <c r="B631" s="4"/>
      <c r="E631" s="265"/>
      <c r="F631" s="288"/>
      <c r="G631" s="287"/>
      <c r="H631" s="266"/>
      <c r="I631" s="420"/>
    </row>
    <row r="632" spans="1:9" ht="12.75">
      <c r="A632" s="3"/>
      <c r="B632" s="4"/>
      <c r="E632" s="265"/>
      <c r="F632" s="288"/>
      <c r="G632" s="287"/>
      <c r="H632" s="266"/>
      <c r="I632" s="420"/>
    </row>
    <row r="633" spans="1:9" ht="12.75">
      <c r="A633" s="3"/>
      <c r="B633" s="4"/>
      <c r="E633" s="265"/>
      <c r="F633" s="288"/>
      <c r="G633" s="287"/>
      <c r="H633" s="266"/>
      <c r="I633" s="420"/>
    </row>
    <row r="634" spans="1:9" ht="12.75">
      <c r="A634" s="3"/>
      <c r="B634" s="4"/>
      <c r="E634" s="265"/>
      <c r="F634" s="288"/>
      <c r="G634" s="287"/>
      <c r="H634" s="266"/>
      <c r="I634" s="420"/>
    </row>
    <row r="635" spans="1:9" ht="12.75">
      <c r="A635" s="3"/>
      <c r="B635" s="4"/>
      <c r="E635" s="265"/>
      <c r="F635" s="288"/>
      <c r="G635" s="287"/>
      <c r="H635" s="266"/>
      <c r="I635" s="420"/>
    </row>
    <row r="636" spans="1:9" ht="12.75">
      <c r="A636" s="3"/>
      <c r="B636" s="4"/>
      <c r="E636" s="265"/>
      <c r="F636" s="288"/>
      <c r="G636" s="287"/>
      <c r="H636" s="266"/>
      <c r="I636" s="420"/>
    </row>
    <row r="637" spans="1:9" ht="12.75">
      <c r="A637" s="3"/>
      <c r="B637" s="4"/>
      <c r="E637" s="265"/>
      <c r="F637" s="288"/>
      <c r="G637" s="287"/>
      <c r="H637" s="266"/>
      <c r="I637" s="420"/>
    </row>
    <row r="638" spans="1:9" ht="12.75">
      <c r="A638" s="3"/>
      <c r="B638" s="4"/>
      <c r="E638" s="265"/>
      <c r="F638" s="288"/>
      <c r="G638" s="287"/>
      <c r="H638" s="266"/>
      <c r="I638" s="420"/>
    </row>
    <row r="639" spans="1:9" ht="12.75">
      <c r="A639" s="3"/>
      <c r="B639" s="4"/>
      <c r="E639" s="265"/>
      <c r="F639" s="288"/>
      <c r="G639" s="287"/>
      <c r="H639" s="266"/>
      <c r="I639" s="420"/>
    </row>
    <row r="640" spans="1:9" ht="12.75">
      <c r="A640" s="3"/>
      <c r="B640" s="4"/>
      <c r="E640" s="265"/>
      <c r="F640" s="288"/>
      <c r="G640" s="287"/>
      <c r="H640" s="266"/>
      <c r="I640" s="420"/>
    </row>
    <row r="641" spans="1:9" ht="12.75">
      <c r="A641" s="3"/>
      <c r="B641" s="4"/>
      <c r="E641" s="265"/>
      <c r="F641" s="288"/>
      <c r="G641" s="287"/>
      <c r="H641" s="266"/>
      <c r="I641" s="420"/>
    </row>
    <row r="642" spans="1:9" ht="12.75">
      <c r="A642" s="3"/>
      <c r="B642" s="4"/>
      <c r="E642" s="265"/>
      <c r="F642" s="288"/>
      <c r="G642" s="287"/>
      <c r="H642" s="266"/>
      <c r="I642" s="420"/>
    </row>
    <row r="643" spans="1:9" ht="12.75">
      <c r="A643" s="3"/>
      <c r="B643" s="4"/>
      <c r="E643" s="265"/>
      <c r="F643" s="288"/>
      <c r="G643" s="287"/>
      <c r="H643" s="266"/>
      <c r="I643" s="420"/>
    </row>
    <row r="644" spans="1:9" ht="12.75">
      <c r="A644" s="3"/>
      <c r="B644" s="4"/>
      <c r="E644" s="265"/>
      <c r="F644" s="288"/>
      <c r="G644" s="287"/>
      <c r="H644" s="266"/>
      <c r="I644" s="420"/>
    </row>
    <row r="645" spans="1:9" ht="12.75">
      <c r="A645" s="3"/>
      <c r="B645" s="4"/>
      <c r="E645" s="265"/>
      <c r="F645" s="288"/>
      <c r="G645" s="287"/>
      <c r="H645" s="266"/>
      <c r="I645" s="420"/>
    </row>
    <row r="646" spans="1:9" ht="12.75">
      <c r="A646" s="3"/>
      <c r="B646" s="4"/>
      <c r="E646" s="265"/>
      <c r="F646" s="288"/>
      <c r="G646" s="287"/>
      <c r="H646" s="266"/>
      <c r="I646" s="420"/>
    </row>
    <row r="647" spans="1:9" ht="12.75">
      <c r="A647" s="3"/>
      <c r="B647" s="4"/>
      <c r="E647" s="265"/>
      <c r="F647" s="288"/>
      <c r="G647" s="287"/>
      <c r="H647" s="266"/>
      <c r="I647" s="420"/>
    </row>
    <row r="648" spans="1:9" ht="12.75">
      <c r="A648" s="3"/>
      <c r="B648" s="4"/>
      <c r="E648" s="265"/>
      <c r="F648" s="288"/>
      <c r="G648" s="287"/>
      <c r="H648" s="266"/>
      <c r="I648" s="420"/>
    </row>
    <row r="649" spans="1:9" ht="12.75">
      <c r="A649" s="3"/>
      <c r="B649" s="4"/>
      <c r="E649" s="265"/>
      <c r="F649" s="288"/>
      <c r="G649" s="287"/>
      <c r="H649" s="266"/>
      <c r="I649" s="420"/>
    </row>
    <row r="650" spans="1:9" ht="12.75">
      <c r="A650" s="3"/>
      <c r="B650" s="4"/>
      <c r="E650" s="265"/>
      <c r="F650" s="288"/>
      <c r="G650" s="287"/>
      <c r="H650" s="266"/>
      <c r="I650" s="420"/>
    </row>
    <row r="651" spans="1:9" ht="12.75">
      <c r="A651" s="3"/>
      <c r="B651" s="4"/>
      <c r="E651" s="265"/>
      <c r="F651" s="288"/>
      <c r="G651" s="287"/>
      <c r="H651" s="266"/>
      <c r="I651" s="420"/>
    </row>
    <row r="652" spans="1:9" ht="12.75">
      <c r="A652" s="3"/>
      <c r="B652" s="4"/>
      <c r="E652" s="265"/>
      <c r="F652" s="288"/>
      <c r="G652" s="287"/>
      <c r="H652" s="266"/>
      <c r="I652" s="420"/>
    </row>
    <row r="653" spans="1:9" ht="12.75">
      <c r="A653" s="3"/>
      <c r="B653" s="4"/>
      <c r="E653" s="265"/>
      <c r="F653" s="288"/>
      <c r="G653" s="287"/>
      <c r="H653" s="266"/>
      <c r="I653" s="420"/>
    </row>
    <row r="654" spans="1:9" ht="12.75">
      <c r="A654" s="3"/>
      <c r="B654" s="4"/>
      <c r="E654" s="265"/>
      <c r="F654" s="288"/>
      <c r="G654" s="287"/>
      <c r="H654" s="266"/>
      <c r="I654" s="420"/>
    </row>
    <row r="655" spans="1:9" ht="12.75">
      <c r="A655" s="3"/>
      <c r="B655" s="4"/>
      <c r="E655" s="265"/>
      <c r="F655" s="288"/>
      <c r="G655" s="287"/>
      <c r="H655" s="266"/>
      <c r="I655" s="420"/>
    </row>
    <row r="656" spans="1:9" ht="12.75">
      <c r="A656" s="3"/>
      <c r="B656" s="4"/>
      <c r="E656" s="265"/>
      <c r="F656" s="288"/>
      <c r="G656" s="287"/>
      <c r="H656" s="266"/>
      <c r="I656" s="420"/>
    </row>
    <row r="657" spans="1:9" ht="12.75">
      <c r="A657" s="3"/>
      <c r="B657" s="4"/>
      <c r="E657" s="265"/>
      <c r="F657" s="288"/>
      <c r="G657" s="287"/>
      <c r="H657" s="266"/>
      <c r="I657" s="420"/>
    </row>
    <row r="658" spans="1:9" ht="12.75">
      <c r="A658" s="3"/>
      <c r="B658" s="4"/>
      <c r="E658" s="265"/>
      <c r="F658" s="288"/>
      <c r="G658" s="287"/>
      <c r="H658" s="266"/>
      <c r="I658" s="420"/>
    </row>
    <row r="659" spans="1:9" ht="12.75">
      <c r="A659" s="3"/>
      <c r="B659" s="4"/>
      <c r="E659" s="265"/>
      <c r="F659" s="288"/>
      <c r="G659" s="287"/>
      <c r="H659" s="266"/>
      <c r="I659" s="420"/>
    </row>
    <row r="660" spans="1:9" ht="12.75">
      <c r="A660" s="3"/>
      <c r="B660" s="4"/>
      <c r="E660" s="265"/>
      <c r="F660" s="288"/>
      <c r="G660" s="287"/>
      <c r="H660" s="266"/>
      <c r="I660" s="420"/>
    </row>
    <row r="661" spans="1:9" ht="12.75">
      <c r="A661" s="3"/>
      <c r="B661" s="4"/>
      <c r="E661" s="265"/>
      <c r="F661" s="288"/>
      <c r="G661" s="287"/>
      <c r="H661" s="266"/>
      <c r="I661" s="420"/>
    </row>
    <row r="662" spans="1:9" ht="12.75">
      <c r="A662" s="3"/>
      <c r="B662" s="4"/>
      <c r="E662" s="265"/>
      <c r="F662" s="288"/>
      <c r="G662" s="287"/>
      <c r="H662" s="266"/>
      <c r="I662" s="420"/>
    </row>
    <row r="663" spans="1:9" ht="12.75">
      <c r="A663" s="3"/>
      <c r="B663" s="4"/>
      <c r="E663" s="265"/>
      <c r="F663" s="288"/>
      <c r="G663" s="287"/>
      <c r="H663" s="266"/>
      <c r="I663" s="420"/>
    </row>
    <row r="664" spans="1:9" ht="12.75">
      <c r="A664" s="3"/>
      <c r="B664" s="4"/>
      <c r="E664" s="265"/>
      <c r="F664" s="288"/>
      <c r="G664" s="287"/>
      <c r="H664" s="266"/>
      <c r="I664" s="420"/>
    </row>
    <row r="665" spans="1:9" ht="12.75">
      <c r="A665" s="3"/>
      <c r="B665" s="4"/>
      <c r="E665" s="265"/>
      <c r="F665" s="288"/>
      <c r="G665" s="287"/>
      <c r="H665" s="266"/>
      <c r="I665" s="420"/>
    </row>
    <row r="666" spans="1:9" ht="12.75">
      <c r="A666" s="3"/>
      <c r="B666" s="4"/>
      <c r="E666" s="265"/>
      <c r="F666" s="288"/>
      <c r="G666" s="287"/>
      <c r="H666" s="266"/>
      <c r="I666" s="420"/>
    </row>
    <row r="667" spans="1:9" ht="12.75">
      <c r="A667" s="3"/>
      <c r="B667" s="4"/>
      <c r="E667" s="265"/>
      <c r="F667" s="288"/>
      <c r="G667" s="287"/>
      <c r="H667" s="266"/>
      <c r="I667" s="420"/>
    </row>
    <row r="668" spans="1:9" ht="12.75">
      <c r="A668" s="3"/>
      <c r="B668" s="4"/>
      <c r="E668" s="265"/>
      <c r="F668" s="288"/>
      <c r="G668" s="287"/>
      <c r="H668" s="266"/>
      <c r="I668" s="420"/>
    </row>
    <row r="669" spans="1:9" ht="12.75">
      <c r="A669" s="3"/>
      <c r="B669" s="4"/>
      <c r="E669" s="265"/>
      <c r="F669" s="288"/>
      <c r="G669" s="287"/>
      <c r="H669" s="266"/>
      <c r="I669" s="420"/>
    </row>
    <row r="670" spans="1:9" ht="12.75">
      <c r="A670" s="3"/>
      <c r="B670" s="4"/>
      <c r="E670" s="265"/>
      <c r="F670" s="288"/>
      <c r="G670" s="287"/>
      <c r="H670" s="266"/>
      <c r="I670" s="420"/>
    </row>
    <row r="671" spans="1:9" ht="12.75">
      <c r="A671" s="3"/>
      <c r="B671" s="4"/>
      <c r="E671" s="265"/>
      <c r="F671" s="288"/>
      <c r="G671" s="287"/>
      <c r="H671" s="266"/>
      <c r="I671" s="420"/>
    </row>
    <row r="672" spans="1:9" ht="12.75">
      <c r="A672" s="3"/>
      <c r="B672" s="4"/>
      <c r="E672" s="265"/>
      <c r="F672" s="288"/>
      <c r="G672" s="287"/>
      <c r="H672" s="266"/>
      <c r="I672" s="420"/>
    </row>
    <row r="673" spans="1:9" ht="12.75">
      <c r="A673" s="3"/>
      <c r="B673" s="4"/>
      <c r="E673" s="265"/>
      <c r="F673" s="288"/>
      <c r="G673" s="287"/>
      <c r="H673" s="266"/>
      <c r="I673" s="420"/>
    </row>
    <row r="674" spans="1:9" ht="12.75">
      <c r="A674" s="3"/>
      <c r="B674" s="4"/>
      <c r="E674" s="265"/>
      <c r="F674" s="288"/>
      <c r="G674" s="287"/>
      <c r="H674" s="266"/>
      <c r="I674" s="420"/>
    </row>
    <row r="675" spans="1:9" ht="12.75">
      <c r="A675" s="3"/>
      <c r="B675" s="4"/>
      <c r="E675" s="265"/>
      <c r="F675" s="288"/>
      <c r="G675" s="287"/>
      <c r="H675" s="266"/>
      <c r="I675" s="420"/>
    </row>
    <row r="676" spans="1:9" ht="12.75">
      <c r="A676" s="3"/>
      <c r="B676" s="4"/>
      <c r="E676" s="265"/>
      <c r="F676" s="288"/>
      <c r="G676" s="287"/>
      <c r="H676" s="266"/>
      <c r="I676" s="420"/>
    </row>
    <row r="677" spans="1:9" ht="12.75">
      <c r="A677" s="3"/>
      <c r="B677" s="4"/>
      <c r="E677" s="265"/>
      <c r="F677" s="288"/>
      <c r="G677" s="287"/>
      <c r="H677" s="266"/>
      <c r="I677" s="420"/>
    </row>
    <row r="678" spans="1:9" ht="12.75">
      <c r="A678" s="3"/>
      <c r="B678" s="4"/>
      <c r="E678" s="265"/>
      <c r="F678" s="288"/>
      <c r="G678" s="287"/>
      <c r="H678" s="266"/>
      <c r="I678" s="420"/>
    </row>
    <row r="679" spans="1:9" ht="12.75">
      <c r="A679" s="3"/>
      <c r="B679" s="4"/>
      <c r="E679" s="265"/>
      <c r="F679" s="288"/>
      <c r="G679" s="287"/>
      <c r="H679" s="266"/>
      <c r="I679" s="420"/>
    </row>
    <row r="680" spans="1:9" ht="12.75">
      <c r="A680" s="3"/>
      <c r="B680" s="4"/>
      <c r="E680" s="265"/>
      <c r="F680" s="288"/>
      <c r="G680" s="287"/>
      <c r="H680" s="266"/>
      <c r="I680" s="420"/>
    </row>
    <row r="681" spans="1:9" ht="12.75">
      <c r="A681" s="3"/>
      <c r="B681" s="4"/>
      <c r="E681" s="265"/>
      <c r="F681" s="288"/>
      <c r="G681" s="287"/>
      <c r="H681" s="266"/>
      <c r="I681" s="420"/>
    </row>
    <row r="682" spans="1:9" ht="12.75">
      <c r="A682" s="3"/>
      <c r="B682" s="4"/>
      <c r="E682" s="265"/>
      <c r="F682" s="288"/>
      <c r="G682" s="287"/>
      <c r="H682" s="266"/>
      <c r="I682" s="420"/>
    </row>
    <row r="683" spans="1:9" ht="12.75">
      <c r="A683" s="3"/>
      <c r="B683" s="4"/>
      <c r="E683" s="265"/>
      <c r="F683" s="288"/>
      <c r="G683" s="287"/>
      <c r="H683" s="266"/>
      <c r="I683" s="420"/>
    </row>
    <row r="684" spans="1:9" ht="12.75">
      <c r="A684" s="3"/>
      <c r="B684" s="4"/>
      <c r="E684" s="265"/>
      <c r="F684" s="288"/>
      <c r="G684" s="287"/>
      <c r="H684" s="266"/>
      <c r="I684" s="420"/>
    </row>
    <row r="685" spans="1:9" ht="12.75">
      <c r="A685" s="3"/>
      <c r="B685" s="4"/>
      <c r="E685" s="265"/>
      <c r="F685" s="288"/>
      <c r="G685" s="287"/>
      <c r="H685" s="266"/>
      <c r="I685" s="420"/>
    </row>
    <row r="686" spans="1:9" ht="12.75">
      <c r="A686" s="3"/>
      <c r="B686" s="4"/>
      <c r="E686" s="265"/>
      <c r="F686" s="288"/>
      <c r="G686" s="287"/>
      <c r="H686" s="266"/>
      <c r="I686" s="420"/>
    </row>
    <row r="687" spans="1:9" ht="12.75">
      <c r="A687" s="3"/>
      <c r="B687" s="4"/>
      <c r="E687" s="265"/>
      <c r="F687" s="288"/>
      <c r="G687" s="287"/>
      <c r="H687" s="266"/>
      <c r="I687" s="420"/>
    </row>
    <row r="688" spans="1:9" ht="12.75">
      <c r="A688" s="3"/>
      <c r="B688" s="4"/>
      <c r="E688" s="265"/>
      <c r="F688" s="288"/>
      <c r="G688" s="287"/>
      <c r="H688" s="266"/>
      <c r="I688" s="420"/>
    </row>
    <row r="689" spans="1:9" ht="12.75">
      <c r="A689" s="3"/>
      <c r="B689" s="4"/>
      <c r="E689" s="265"/>
      <c r="F689" s="288"/>
      <c r="G689" s="287"/>
      <c r="H689" s="266"/>
      <c r="I689" s="420"/>
    </row>
    <row r="690" spans="1:9" ht="12.75">
      <c r="A690" s="3"/>
      <c r="B690" s="4"/>
      <c r="E690" s="265"/>
      <c r="F690" s="288"/>
      <c r="G690" s="287"/>
      <c r="H690" s="266"/>
      <c r="I690" s="420"/>
    </row>
    <row r="691" spans="1:9" ht="12.75">
      <c r="A691" s="3"/>
      <c r="B691" s="4"/>
      <c r="E691" s="265"/>
      <c r="F691" s="288"/>
      <c r="G691" s="287"/>
      <c r="H691" s="266"/>
      <c r="I691" s="420"/>
    </row>
    <row r="692" spans="1:9" ht="12.75">
      <c r="A692" s="3"/>
      <c r="B692" s="4"/>
      <c r="E692" s="265"/>
      <c r="F692" s="288"/>
      <c r="G692" s="287"/>
      <c r="H692" s="266"/>
      <c r="I692" s="420"/>
    </row>
    <row r="693" spans="1:9" ht="12.75">
      <c r="A693" s="3"/>
      <c r="B693" s="4"/>
      <c r="E693" s="265"/>
      <c r="F693" s="288"/>
      <c r="G693" s="287"/>
      <c r="H693" s="266"/>
      <c r="I693" s="420"/>
    </row>
    <row r="694" spans="1:9" ht="12.75">
      <c r="A694" s="3"/>
      <c r="B694" s="4"/>
      <c r="E694" s="265"/>
      <c r="F694" s="288"/>
      <c r="G694" s="287"/>
      <c r="H694" s="266"/>
      <c r="I694" s="420"/>
    </row>
    <row r="695" spans="1:9" ht="12.75">
      <c r="A695" s="3"/>
      <c r="B695" s="4"/>
      <c r="E695" s="265"/>
      <c r="F695" s="288"/>
      <c r="G695" s="287"/>
      <c r="H695" s="266"/>
      <c r="I695" s="420"/>
    </row>
    <row r="696" spans="1:9" ht="12.75">
      <c r="A696" s="3"/>
      <c r="B696" s="4"/>
      <c r="E696" s="265"/>
      <c r="F696" s="288"/>
      <c r="G696" s="287"/>
      <c r="H696" s="266"/>
      <c r="I696" s="420"/>
    </row>
    <row r="697" spans="1:9" ht="12.75">
      <c r="A697" s="3"/>
      <c r="B697" s="4"/>
      <c r="E697" s="265"/>
      <c r="F697" s="288"/>
      <c r="G697" s="287"/>
      <c r="H697" s="266"/>
      <c r="I697" s="420"/>
    </row>
    <row r="698" spans="1:9" ht="12.75">
      <c r="A698" s="3"/>
      <c r="B698" s="4"/>
      <c r="E698" s="265"/>
      <c r="F698" s="288"/>
      <c r="G698" s="287"/>
      <c r="H698" s="266"/>
      <c r="I698" s="420"/>
    </row>
    <row r="699" spans="1:9" ht="12.75">
      <c r="A699" s="3"/>
      <c r="B699" s="4"/>
      <c r="E699" s="265"/>
      <c r="F699" s="288"/>
      <c r="G699" s="287"/>
      <c r="H699" s="266"/>
      <c r="I699" s="420"/>
    </row>
    <row r="700" spans="1:9" ht="12.75">
      <c r="A700" s="3"/>
      <c r="B700" s="4"/>
      <c r="E700" s="265"/>
      <c r="F700" s="288"/>
      <c r="G700" s="287"/>
      <c r="H700" s="266"/>
      <c r="I700" s="420"/>
    </row>
    <row r="701" spans="1:9" ht="12.75">
      <c r="A701" s="3"/>
      <c r="B701" s="4"/>
      <c r="E701" s="265"/>
      <c r="F701" s="288"/>
      <c r="G701" s="287"/>
      <c r="H701" s="266"/>
      <c r="I701" s="420"/>
    </row>
    <row r="702" spans="1:9" ht="12.75">
      <c r="A702" s="3"/>
      <c r="B702" s="4"/>
      <c r="E702" s="265"/>
      <c r="F702" s="288"/>
      <c r="G702" s="287"/>
      <c r="H702" s="266"/>
      <c r="I702" s="420"/>
    </row>
    <row r="703" spans="1:9" ht="12.75">
      <c r="A703" s="3"/>
      <c r="B703" s="4"/>
      <c r="E703" s="265"/>
      <c r="F703" s="288"/>
      <c r="G703" s="287"/>
      <c r="H703" s="266"/>
      <c r="I703" s="420"/>
    </row>
    <row r="704" spans="1:9" ht="12.75">
      <c r="A704" s="3"/>
      <c r="B704" s="4"/>
      <c r="E704" s="265"/>
      <c r="F704" s="288"/>
      <c r="G704" s="287"/>
      <c r="H704" s="266"/>
      <c r="I704" s="420"/>
    </row>
    <row r="705" spans="1:9" ht="12.75">
      <c r="A705" s="3"/>
      <c r="B705" s="4"/>
      <c r="E705" s="265"/>
      <c r="F705" s="288"/>
      <c r="G705" s="287"/>
      <c r="H705" s="266"/>
      <c r="I705" s="420"/>
    </row>
    <row r="706" spans="1:9" ht="12.75">
      <c r="A706" s="3"/>
      <c r="B706" s="4"/>
      <c r="E706" s="265"/>
      <c r="F706" s="288"/>
      <c r="G706" s="287"/>
      <c r="H706" s="266"/>
      <c r="I706" s="420"/>
    </row>
    <row r="707" spans="1:9" ht="12.75">
      <c r="A707" s="3"/>
      <c r="B707" s="4"/>
      <c r="E707" s="265"/>
      <c r="F707" s="288"/>
      <c r="G707" s="287"/>
      <c r="H707" s="266"/>
      <c r="I707" s="420"/>
    </row>
    <row r="708" spans="1:9" ht="12.75">
      <c r="A708" s="3"/>
      <c r="B708" s="4"/>
      <c r="E708" s="265"/>
      <c r="F708" s="288"/>
      <c r="G708" s="287"/>
      <c r="H708" s="266"/>
      <c r="I708" s="420"/>
    </row>
    <row r="709" spans="1:9" ht="12.75">
      <c r="A709" s="3"/>
      <c r="B709" s="4"/>
      <c r="E709" s="265"/>
      <c r="F709" s="288"/>
      <c r="G709" s="287"/>
      <c r="H709" s="266"/>
      <c r="I709" s="420"/>
    </row>
    <row r="710" spans="1:9" ht="12.75">
      <c r="A710" s="3"/>
      <c r="B710" s="4"/>
      <c r="E710" s="265"/>
      <c r="F710" s="288"/>
      <c r="G710" s="287"/>
      <c r="H710" s="266"/>
      <c r="I710" s="420"/>
    </row>
    <row r="711" spans="1:9" ht="12.75">
      <c r="A711" s="3"/>
      <c r="B711" s="4"/>
      <c r="E711" s="265"/>
      <c r="F711" s="288"/>
      <c r="G711" s="287"/>
      <c r="H711" s="266"/>
      <c r="I711" s="420"/>
    </row>
    <row r="712" spans="1:9" ht="12.75">
      <c r="A712" s="3"/>
      <c r="B712" s="4"/>
      <c r="E712" s="265"/>
      <c r="F712" s="288"/>
      <c r="G712" s="287"/>
      <c r="H712" s="266"/>
      <c r="I712" s="420"/>
    </row>
    <row r="713" spans="1:9" ht="12.75">
      <c r="A713" s="3"/>
      <c r="B713" s="4"/>
      <c r="E713" s="265"/>
      <c r="F713" s="288"/>
      <c r="G713" s="287"/>
      <c r="H713" s="266"/>
      <c r="I713" s="420"/>
    </row>
    <row r="714" spans="1:9" ht="12.75">
      <c r="A714" s="3"/>
      <c r="B714" s="4"/>
      <c r="E714" s="265"/>
      <c r="F714" s="288"/>
      <c r="G714" s="287"/>
      <c r="H714" s="266"/>
      <c r="I714" s="420"/>
    </row>
    <row r="715" spans="1:9" ht="12.75">
      <c r="A715" s="3"/>
      <c r="B715" s="4"/>
      <c r="E715" s="265"/>
      <c r="F715" s="288"/>
      <c r="G715" s="287"/>
      <c r="H715" s="266"/>
      <c r="I715" s="420"/>
    </row>
    <row r="716" spans="1:9" ht="12.75">
      <c r="A716" s="3"/>
      <c r="B716" s="4"/>
      <c r="E716" s="265"/>
      <c r="F716" s="288"/>
      <c r="G716" s="287"/>
      <c r="H716" s="266"/>
      <c r="I716" s="420"/>
    </row>
    <row r="717" spans="1:9" ht="12.75">
      <c r="A717" s="3"/>
      <c r="B717" s="4"/>
      <c r="E717" s="265"/>
      <c r="F717" s="288"/>
      <c r="G717" s="287"/>
      <c r="H717" s="266"/>
      <c r="I717" s="420"/>
    </row>
    <row r="718" spans="1:9" ht="12.75">
      <c r="A718" s="3"/>
      <c r="B718" s="4"/>
      <c r="E718" s="265"/>
      <c r="F718" s="288"/>
      <c r="G718" s="287"/>
      <c r="H718" s="266"/>
      <c r="I718" s="420"/>
    </row>
    <row r="719" spans="1:9" ht="12.75">
      <c r="A719" s="3"/>
      <c r="B719" s="4"/>
      <c r="E719" s="265"/>
      <c r="F719" s="288"/>
      <c r="G719" s="287"/>
      <c r="H719" s="266"/>
      <c r="I719" s="420"/>
    </row>
    <row r="720" spans="1:9" ht="12.75">
      <c r="A720" s="3"/>
      <c r="B720" s="4"/>
      <c r="E720" s="265"/>
      <c r="F720" s="288"/>
      <c r="G720" s="287"/>
      <c r="H720" s="266"/>
      <c r="I720" s="420"/>
    </row>
    <row r="721" spans="1:9" ht="12.75">
      <c r="A721" s="3"/>
      <c r="B721" s="4"/>
      <c r="E721" s="265"/>
      <c r="F721" s="288"/>
      <c r="G721" s="287"/>
      <c r="H721" s="266"/>
      <c r="I721" s="420"/>
    </row>
    <row r="722" spans="1:9" ht="12.75">
      <c r="A722" s="3"/>
      <c r="B722" s="4"/>
      <c r="E722" s="265"/>
      <c r="F722" s="288"/>
      <c r="G722" s="287"/>
      <c r="H722" s="266"/>
      <c r="I722" s="420"/>
    </row>
    <row r="723" spans="1:9" ht="12.75">
      <c r="A723" s="3"/>
      <c r="B723" s="4"/>
      <c r="E723" s="265"/>
      <c r="F723" s="288"/>
      <c r="G723" s="287"/>
      <c r="H723" s="266"/>
      <c r="I723" s="420"/>
    </row>
    <row r="724" spans="1:9" ht="12.75">
      <c r="A724" s="3"/>
      <c r="B724" s="4"/>
      <c r="E724" s="265"/>
      <c r="F724" s="288"/>
      <c r="G724" s="287"/>
      <c r="H724" s="266"/>
      <c r="I724" s="420"/>
    </row>
    <row r="725" spans="1:9" ht="12.75">
      <c r="A725" s="3"/>
      <c r="B725" s="4"/>
      <c r="E725" s="265"/>
      <c r="F725" s="288"/>
      <c r="G725" s="287"/>
      <c r="H725" s="266"/>
      <c r="I725" s="420"/>
    </row>
    <row r="726" spans="1:9" ht="12.75">
      <c r="A726" s="3"/>
      <c r="B726" s="4"/>
      <c r="E726" s="265"/>
      <c r="F726" s="288"/>
      <c r="G726" s="287"/>
      <c r="H726" s="266"/>
      <c r="I726" s="420"/>
    </row>
    <row r="727" spans="1:9" ht="12.75">
      <c r="A727" s="3"/>
      <c r="B727" s="4"/>
      <c r="E727" s="265"/>
      <c r="F727" s="288"/>
      <c r="G727" s="287"/>
      <c r="H727" s="266"/>
      <c r="I727" s="420"/>
    </row>
    <row r="728" spans="1:9" ht="12.75">
      <c r="A728" s="3"/>
      <c r="B728" s="4"/>
      <c r="E728" s="265"/>
      <c r="F728" s="288"/>
      <c r="G728" s="287"/>
      <c r="H728" s="266"/>
      <c r="I728" s="420"/>
    </row>
    <row r="729" spans="1:9" ht="12.75">
      <c r="A729" s="3"/>
      <c r="B729" s="4"/>
      <c r="E729" s="265"/>
      <c r="F729" s="288"/>
      <c r="G729" s="287"/>
      <c r="H729" s="266"/>
      <c r="I729" s="420"/>
    </row>
    <row r="730" spans="1:9" ht="12.75">
      <c r="A730" s="3"/>
      <c r="B730" s="4"/>
      <c r="E730" s="265"/>
      <c r="F730" s="288"/>
      <c r="G730" s="287"/>
      <c r="H730" s="266"/>
      <c r="I730" s="420"/>
    </row>
    <row r="731" spans="1:9" ht="12.75">
      <c r="A731" s="3"/>
      <c r="B731" s="4"/>
      <c r="E731" s="265"/>
      <c r="F731" s="288"/>
      <c r="G731" s="287"/>
      <c r="H731" s="266"/>
      <c r="I731" s="420"/>
    </row>
    <row r="732" spans="1:9" ht="12.75">
      <c r="A732" s="3"/>
      <c r="B732" s="4"/>
      <c r="E732" s="265"/>
      <c r="F732" s="288"/>
      <c r="G732" s="287"/>
      <c r="H732" s="266"/>
      <c r="I732" s="420"/>
    </row>
    <row r="733" spans="1:9" ht="12.75">
      <c r="A733" s="3"/>
      <c r="B733" s="4"/>
      <c r="E733" s="265"/>
      <c r="F733" s="288"/>
      <c r="G733" s="287"/>
      <c r="H733" s="266"/>
      <c r="I733" s="420"/>
    </row>
    <row r="734" spans="1:9" ht="12.75">
      <c r="A734" s="3"/>
      <c r="B734" s="4"/>
      <c r="E734" s="265"/>
      <c r="F734" s="288"/>
      <c r="G734" s="287"/>
      <c r="H734" s="266"/>
      <c r="I734" s="420"/>
    </row>
    <row r="735" spans="1:9" ht="12.75">
      <c r="A735" s="3"/>
      <c r="B735" s="4"/>
      <c r="E735" s="265"/>
      <c r="F735" s="288"/>
      <c r="G735" s="287"/>
      <c r="H735" s="266"/>
      <c r="I735" s="420"/>
    </row>
    <row r="736" spans="1:9" ht="12.75">
      <c r="A736" s="3"/>
      <c r="B736" s="4"/>
      <c r="E736" s="265"/>
      <c r="F736" s="288"/>
      <c r="G736" s="287"/>
      <c r="H736" s="266"/>
      <c r="I736" s="420"/>
    </row>
    <row r="737" spans="1:9" ht="12.75">
      <c r="A737" s="3"/>
      <c r="B737" s="4"/>
      <c r="E737" s="265"/>
      <c r="F737" s="288"/>
      <c r="G737" s="287"/>
      <c r="H737" s="266"/>
      <c r="I737" s="420"/>
    </row>
    <row r="738" spans="1:9" ht="12.75">
      <c r="A738" s="3"/>
      <c r="B738" s="4"/>
      <c r="E738" s="265"/>
      <c r="F738" s="288"/>
      <c r="G738" s="287"/>
      <c r="H738" s="266"/>
      <c r="I738" s="420"/>
    </row>
    <row r="739" spans="1:9" ht="12.75">
      <c r="A739" s="3"/>
      <c r="B739" s="4"/>
      <c r="E739" s="265"/>
      <c r="F739" s="288"/>
      <c r="G739" s="287"/>
      <c r="H739" s="266"/>
      <c r="I739" s="420"/>
    </row>
    <row r="740" spans="1:9" ht="12.75">
      <c r="A740" s="3"/>
      <c r="B740" s="4"/>
      <c r="E740" s="265"/>
      <c r="F740" s="288"/>
      <c r="G740" s="287"/>
      <c r="H740" s="266"/>
      <c r="I740" s="420"/>
    </row>
    <row r="741" spans="1:9" ht="12.75">
      <c r="A741" s="3"/>
      <c r="B741" s="4"/>
      <c r="E741" s="265"/>
      <c r="F741" s="288"/>
      <c r="G741" s="287"/>
      <c r="H741" s="266"/>
      <c r="I741" s="420"/>
    </row>
    <row r="742" spans="1:9" ht="12.75">
      <c r="A742" s="3"/>
      <c r="B742" s="4"/>
      <c r="E742" s="265"/>
      <c r="F742" s="288"/>
      <c r="G742" s="287"/>
      <c r="H742" s="266"/>
      <c r="I742" s="420"/>
    </row>
    <row r="743" spans="1:9" ht="12.75">
      <c r="A743" s="3"/>
      <c r="B743" s="4"/>
      <c r="E743" s="265"/>
      <c r="F743" s="288"/>
      <c r="G743" s="287"/>
      <c r="H743" s="266"/>
      <c r="I743" s="420"/>
    </row>
    <row r="744" spans="1:9" ht="12.75">
      <c r="A744" s="3"/>
      <c r="B744" s="4"/>
      <c r="E744" s="265"/>
      <c r="F744" s="288"/>
      <c r="G744" s="287"/>
      <c r="H744" s="266"/>
      <c r="I744" s="420"/>
    </row>
    <row r="745" spans="1:9" ht="12.75">
      <c r="A745" s="3"/>
      <c r="B745" s="4"/>
      <c r="E745" s="265"/>
      <c r="F745" s="288"/>
      <c r="G745" s="287"/>
      <c r="H745" s="266"/>
      <c r="I745" s="420"/>
    </row>
    <row r="746" spans="1:9" ht="12.75">
      <c r="A746" s="3"/>
      <c r="B746" s="4"/>
      <c r="E746" s="265"/>
      <c r="F746" s="288"/>
      <c r="G746" s="287"/>
      <c r="H746" s="266"/>
      <c r="I746" s="420"/>
    </row>
    <row r="747" spans="1:9" ht="12.75">
      <c r="A747" s="3"/>
      <c r="B747" s="4"/>
      <c r="E747" s="265"/>
      <c r="F747" s="288"/>
      <c r="G747" s="287"/>
      <c r="H747" s="266"/>
      <c r="I747" s="420"/>
    </row>
    <row r="748" spans="1:9" ht="12.75">
      <c r="A748" s="3"/>
      <c r="B748" s="4"/>
      <c r="E748" s="265"/>
      <c r="F748" s="288"/>
      <c r="G748" s="287"/>
      <c r="H748" s="266"/>
      <c r="I748" s="420"/>
    </row>
    <row r="749" spans="1:9" ht="12.75">
      <c r="A749" s="3"/>
      <c r="B749" s="4"/>
      <c r="E749" s="265"/>
      <c r="F749" s="288"/>
      <c r="G749" s="287"/>
      <c r="H749" s="266"/>
      <c r="I749" s="420"/>
    </row>
    <row r="750" spans="1:9" ht="12.75">
      <c r="A750" s="3"/>
      <c r="B750" s="4"/>
      <c r="E750" s="265"/>
      <c r="F750" s="288"/>
      <c r="G750" s="287"/>
      <c r="H750" s="266"/>
      <c r="I750" s="420"/>
    </row>
    <row r="751" spans="1:9" ht="12.75">
      <c r="A751" s="3"/>
      <c r="B751" s="4"/>
      <c r="E751" s="265"/>
      <c r="F751" s="288"/>
      <c r="G751" s="287"/>
      <c r="H751" s="266"/>
      <c r="I751" s="420"/>
    </row>
    <row r="752" spans="1:9" ht="12.75">
      <c r="A752" s="3"/>
      <c r="B752" s="4"/>
      <c r="E752" s="265"/>
      <c r="F752" s="288"/>
      <c r="G752" s="287"/>
      <c r="H752" s="266"/>
      <c r="I752" s="420"/>
    </row>
    <row r="753" spans="1:9" ht="12.75">
      <c r="A753" s="3"/>
      <c r="B753" s="4"/>
      <c r="E753" s="265"/>
      <c r="F753" s="288"/>
      <c r="G753" s="287"/>
      <c r="H753" s="266"/>
      <c r="I753" s="420"/>
    </row>
    <row r="754" spans="1:9" ht="12.75">
      <c r="A754" s="3"/>
      <c r="B754" s="4"/>
      <c r="E754" s="265"/>
      <c r="F754" s="288"/>
      <c r="G754" s="287"/>
      <c r="H754" s="266"/>
      <c r="I754" s="420"/>
    </row>
    <row r="755" spans="1:9" ht="12.75">
      <c r="A755" s="3"/>
      <c r="B755" s="4"/>
      <c r="E755" s="265"/>
      <c r="F755" s="288"/>
      <c r="G755" s="287"/>
      <c r="H755" s="266"/>
      <c r="I755" s="420"/>
    </row>
    <row r="756" spans="1:9" ht="12.75">
      <c r="A756" s="3"/>
      <c r="B756" s="4"/>
      <c r="E756" s="265"/>
      <c r="F756" s="288"/>
      <c r="G756" s="287"/>
      <c r="H756" s="266"/>
      <c r="I756" s="420"/>
    </row>
    <row r="757" spans="1:9" ht="12.75">
      <c r="A757" s="3"/>
      <c r="B757" s="4"/>
      <c r="E757" s="265"/>
      <c r="F757" s="288"/>
      <c r="G757" s="287"/>
      <c r="H757" s="266"/>
      <c r="I757" s="420"/>
    </row>
    <row r="758" spans="1:9" ht="12.75">
      <c r="A758" s="3"/>
      <c r="B758" s="4"/>
      <c r="E758" s="265"/>
      <c r="F758" s="288"/>
      <c r="G758" s="287"/>
      <c r="H758" s="266"/>
      <c r="I758" s="420"/>
    </row>
    <row r="759" spans="1:9" ht="12.75">
      <c r="A759" s="3"/>
      <c r="B759" s="4"/>
      <c r="E759" s="265"/>
      <c r="F759" s="288"/>
      <c r="G759" s="287"/>
      <c r="H759" s="266"/>
      <c r="I759" s="420"/>
    </row>
    <row r="760" spans="1:9" ht="12.75">
      <c r="A760" s="3"/>
      <c r="B760" s="4"/>
      <c r="E760" s="265"/>
      <c r="F760" s="288"/>
      <c r="G760" s="287"/>
      <c r="H760" s="266"/>
      <c r="I760" s="420"/>
    </row>
    <row r="761" spans="1:9" ht="12.75">
      <c r="A761" s="3"/>
      <c r="B761" s="4"/>
      <c r="E761" s="265"/>
      <c r="F761" s="288"/>
      <c r="G761" s="287"/>
      <c r="H761" s="266"/>
      <c r="I761" s="420"/>
    </row>
    <row r="762" spans="1:9" ht="12.75">
      <c r="A762" s="3"/>
      <c r="B762" s="4"/>
      <c r="E762" s="265"/>
      <c r="F762" s="288"/>
      <c r="G762" s="287"/>
      <c r="H762" s="266"/>
      <c r="I762" s="420"/>
    </row>
    <row r="763" spans="1:9" ht="12.75">
      <c r="A763" s="3"/>
      <c r="B763" s="4"/>
      <c r="E763" s="265"/>
      <c r="F763" s="288"/>
      <c r="G763" s="287"/>
      <c r="H763" s="266"/>
      <c r="I763" s="420"/>
    </row>
    <row r="764" spans="1:9" ht="12.75">
      <c r="A764" s="3"/>
      <c r="B764" s="4"/>
      <c r="E764" s="265"/>
      <c r="F764" s="288"/>
      <c r="G764" s="287"/>
      <c r="H764" s="266"/>
      <c r="I764" s="420"/>
    </row>
    <row r="765" spans="1:9" ht="12.75">
      <c r="A765" s="3"/>
      <c r="B765" s="4"/>
      <c r="E765" s="265"/>
      <c r="F765" s="288"/>
      <c r="G765" s="287"/>
      <c r="H765" s="266"/>
      <c r="I765" s="420"/>
    </row>
    <row r="766" spans="1:9" ht="12.75">
      <c r="A766" s="3"/>
      <c r="B766" s="4"/>
      <c r="E766" s="265"/>
      <c r="F766" s="288"/>
      <c r="G766" s="287"/>
      <c r="H766" s="266"/>
      <c r="I766" s="420"/>
    </row>
    <row r="767" spans="1:9" ht="12.75">
      <c r="A767" s="3"/>
      <c r="B767" s="4"/>
      <c r="E767" s="265"/>
      <c r="F767" s="288"/>
      <c r="G767" s="287"/>
      <c r="H767" s="266"/>
      <c r="I767" s="420"/>
    </row>
    <row r="768" spans="1:9" ht="12.75">
      <c r="A768" s="3"/>
      <c r="B768" s="4"/>
      <c r="E768" s="265"/>
      <c r="F768" s="288"/>
      <c r="G768" s="287"/>
      <c r="H768" s="266"/>
      <c r="I768" s="420"/>
    </row>
    <row r="769" spans="1:9" ht="12.75">
      <c r="A769" s="3"/>
      <c r="B769" s="4"/>
      <c r="E769" s="265"/>
      <c r="F769" s="288"/>
      <c r="G769" s="287"/>
      <c r="H769" s="266"/>
      <c r="I769" s="420"/>
    </row>
    <row r="770" spans="1:9" ht="12.75">
      <c r="A770" s="3"/>
      <c r="B770" s="4"/>
      <c r="E770" s="265"/>
      <c r="F770" s="288"/>
      <c r="G770" s="287"/>
      <c r="H770" s="266"/>
      <c r="I770" s="420"/>
    </row>
    <row r="771" spans="1:9" ht="12.75">
      <c r="A771" s="3"/>
      <c r="B771" s="4"/>
      <c r="E771" s="265"/>
      <c r="F771" s="288"/>
      <c r="G771" s="287"/>
      <c r="H771" s="266"/>
      <c r="I771" s="420"/>
    </row>
    <row r="772" spans="1:9" ht="12.75">
      <c r="A772" s="3"/>
      <c r="B772" s="4"/>
      <c r="E772" s="265"/>
      <c r="F772" s="288"/>
      <c r="G772" s="287"/>
      <c r="H772" s="266"/>
      <c r="I772" s="420"/>
    </row>
    <row r="773" spans="1:9" ht="12.75">
      <c r="A773" s="3"/>
      <c r="B773" s="4"/>
      <c r="E773" s="265"/>
      <c r="F773" s="288"/>
      <c r="G773" s="287"/>
      <c r="H773" s="266"/>
      <c r="I773" s="420"/>
    </row>
    <row r="774" spans="1:9" ht="12.75">
      <c r="A774" s="3"/>
      <c r="B774" s="4"/>
      <c r="E774" s="265"/>
      <c r="F774" s="288"/>
      <c r="G774" s="287"/>
      <c r="H774" s="266"/>
      <c r="I774" s="420"/>
    </row>
    <row r="775" spans="1:9" ht="12.75">
      <c r="A775" s="3"/>
      <c r="B775" s="4"/>
      <c r="E775" s="265"/>
      <c r="F775" s="288"/>
      <c r="G775" s="287"/>
      <c r="H775" s="266"/>
      <c r="I775" s="420"/>
    </row>
    <row r="776" spans="1:9" ht="12.75">
      <c r="A776" s="3"/>
      <c r="B776" s="4"/>
      <c r="E776" s="265"/>
      <c r="F776" s="288"/>
      <c r="G776" s="287"/>
      <c r="H776" s="266"/>
      <c r="I776" s="420"/>
    </row>
    <row r="777" spans="1:9" ht="12.75">
      <c r="A777" s="3"/>
      <c r="B777" s="4"/>
      <c r="E777" s="265"/>
      <c r="F777" s="288"/>
      <c r="G777" s="287"/>
      <c r="H777" s="266"/>
      <c r="I777" s="420"/>
    </row>
    <row r="778" spans="1:9" ht="12.75">
      <c r="A778" s="3"/>
      <c r="B778" s="4"/>
      <c r="E778" s="265"/>
      <c r="F778" s="288"/>
      <c r="G778" s="287"/>
      <c r="H778" s="266"/>
      <c r="I778" s="420"/>
    </row>
    <row r="779" spans="1:9" ht="12.75">
      <c r="A779" s="3"/>
      <c r="B779" s="4"/>
      <c r="E779" s="265"/>
      <c r="F779" s="288"/>
      <c r="G779" s="287"/>
      <c r="H779" s="266"/>
      <c r="I779" s="420"/>
    </row>
    <row r="780" spans="1:9" ht="12.75">
      <c r="A780" s="3"/>
      <c r="B780" s="4"/>
      <c r="E780" s="265"/>
      <c r="F780" s="288"/>
      <c r="G780" s="287"/>
      <c r="H780" s="266"/>
      <c r="I780" s="420"/>
    </row>
    <row r="781" spans="1:9" ht="12.75">
      <c r="A781" s="3"/>
      <c r="B781" s="4"/>
      <c r="E781" s="265"/>
      <c r="F781" s="288"/>
      <c r="G781" s="287"/>
      <c r="H781" s="266"/>
      <c r="I781" s="420"/>
    </row>
    <row r="782" spans="1:9" ht="12.75">
      <c r="A782" s="3"/>
      <c r="B782" s="4"/>
      <c r="E782" s="265"/>
      <c r="F782" s="288"/>
      <c r="G782" s="287"/>
      <c r="H782" s="266"/>
      <c r="I782" s="420"/>
    </row>
    <row r="783" spans="1:9" ht="12.75">
      <c r="A783" s="3"/>
      <c r="B783" s="4"/>
      <c r="E783" s="265"/>
      <c r="F783" s="288"/>
      <c r="G783" s="287"/>
      <c r="H783" s="266"/>
      <c r="I783" s="420"/>
    </row>
    <row r="784" spans="1:9" ht="12.75">
      <c r="A784" s="3"/>
      <c r="B784" s="4"/>
      <c r="E784" s="265"/>
      <c r="F784" s="288"/>
      <c r="G784" s="287"/>
      <c r="H784" s="266"/>
      <c r="I784" s="420"/>
    </row>
    <row r="785" spans="1:9" ht="12.75">
      <c r="A785" s="3"/>
      <c r="B785" s="4"/>
      <c r="E785" s="265"/>
      <c r="F785" s="288"/>
      <c r="G785" s="287"/>
      <c r="H785" s="266"/>
      <c r="I785" s="420"/>
    </row>
    <row r="786" spans="1:9" ht="12.75">
      <c r="A786" s="3"/>
      <c r="B786" s="4"/>
      <c r="E786" s="265"/>
      <c r="F786" s="288"/>
      <c r="G786" s="287"/>
      <c r="H786" s="266"/>
      <c r="I786" s="420"/>
    </row>
    <row r="787" spans="1:9" ht="12.75">
      <c r="A787" s="3"/>
      <c r="B787" s="4"/>
      <c r="E787" s="265"/>
      <c r="F787" s="288"/>
      <c r="G787" s="287"/>
      <c r="H787" s="266"/>
      <c r="I787" s="420"/>
    </row>
    <row r="788" spans="1:9" ht="12.75">
      <c r="A788" s="3"/>
      <c r="B788" s="4"/>
      <c r="E788" s="265"/>
      <c r="F788" s="288"/>
      <c r="G788" s="287"/>
      <c r="H788" s="266"/>
      <c r="I788" s="420"/>
    </row>
    <row r="789" spans="1:9" ht="12.75">
      <c r="A789" s="3"/>
      <c r="B789" s="4"/>
      <c r="E789" s="265"/>
      <c r="F789" s="288"/>
      <c r="G789" s="287"/>
      <c r="H789" s="266"/>
      <c r="I789" s="420"/>
    </row>
    <row r="790" spans="1:9" ht="12.75">
      <c r="A790" s="3"/>
      <c r="B790" s="4"/>
      <c r="E790" s="265"/>
      <c r="F790" s="288"/>
      <c r="G790" s="287"/>
      <c r="H790" s="266"/>
      <c r="I790" s="420"/>
    </row>
    <row r="791" spans="1:9" ht="12.75">
      <c r="A791" s="3"/>
      <c r="B791" s="4"/>
      <c r="E791" s="265"/>
      <c r="F791" s="288"/>
      <c r="G791" s="287"/>
      <c r="H791" s="266"/>
      <c r="I791" s="420"/>
    </row>
    <row r="792" spans="1:9" ht="12.75">
      <c r="A792" s="3"/>
      <c r="B792" s="4"/>
      <c r="E792" s="265"/>
      <c r="F792" s="288"/>
      <c r="G792" s="287"/>
      <c r="H792" s="266"/>
      <c r="I792" s="420"/>
    </row>
    <row r="793" spans="1:9" ht="12.75">
      <c r="A793" s="3"/>
      <c r="B793" s="4"/>
      <c r="E793" s="265"/>
      <c r="F793" s="288"/>
      <c r="G793" s="287"/>
      <c r="H793" s="266"/>
      <c r="I793" s="420"/>
    </row>
    <row r="794" spans="1:9" ht="12.75">
      <c r="A794" s="3"/>
      <c r="B794" s="4"/>
      <c r="E794" s="265"/>
      <c r="F794" s="288"/>
      <c r="G794" s="287"/>
      <c r="H794" s="266"/>
      <c r="I794" s="420"/>
    </row>
    <row r="795" spans="1:9" ht="12.75">
      <c r="A795" s="3"/>
      <c r="B795" s="4"/>
      <c r="E795" s="265"/>
      <c r="F795" s="288"/>
      <c r="G795" s="287"/>
      <c r="H795" s="266"/>
      <c r="I795" s="420"/>
    </row>
    <row r="796" spans="1:9" ht="12.75">
      <c r="A796" s="3"/>
      <c r="B796" s="4"/>
      <c r="E796" s="265"/>
      <c r="F796" s="288"/>
      <c r="G796" s="287"/>
      <c r="H796" s="266"/>
      <c r="I796" s="420"/>
    </row>
    <row r="797" spans="1:9" ht="12.75">
      <c r="A797" s="3"/>
      <c r="B797" s="4"/>
      <c r="E797" s="265"/>
      <c r="F797" s="288"/>
      <c r="G797" s="287"/>
      <c r="H797" s="266"/>
      <c r="I797" s="420"/>
    </row>
    <row r="798" spans="1:9" ht="12.75">
      <c r="A798" s="3"/>
      <c r="B798" s="4"/>
      <c r="E798" s="265"/>
      <c r="F798" s="288"/>
      <c r="G798" s="287"/>
      <c r="H798" s="266"/>
      <c r="I798" s="420"/>
    </row>
    <row r="799" spans="1:9" ht="12.75">
      <c r="A799" s="3"/>
      <c r="B799" s="4"/>
      <c r="E799" s="265"/>
      <c r="F799" s="288"/>
      <c r="G799" s="287"/>
      <c r="H799" s="266"/>
      <c r="I799" s="420"/>
    </row>
    <row r="800" spans="1:9" ht="12.75">
      <c r="A800" s="3"/>
      <c r="B800" s="4"/>
      <c r="E800" s="265"/>
      <c r="F800" s="288"/>
      <c r="G800" s="287"/>
      <c r="H800" s="266"/>
      <c r="I800" s="420"/>
    </row>
    <row r="801" spans="1:9" ht="12.75">
      <c r="A801" s="3"/>
      <c r="B801" s="4"/>
      <c r="E801" s="265"/>
      <c r="F801" s="288"/>
      <c r="G801" s="287"/>
      <c r="H801" s="266"/>
      <c r="I801" s="420"/>
    </row>
    <row r="802" spans="1:9" ht="12.75">
      <c r="A802" s="3"/>
      <c r="B802" s="4"/>
      <c r="E802" s="265"/>
      <c r="F802" s="288"/>
      <c r="G802" s="287"/>
      <c r="H802" s="266"/>
      <c r="I802" s="420"/>
    </row>
    <row r="803" spans="1:9" ht="12.75">
      <c r="A803" s="3"/>
      <c r="B803" s="4"/>
      <c r="E803" s="265"/>
      <c r="F803" s="288"/>
      <c r="G803" s="287"/>
      <c r="H803" s="266"/>
      <c r="I803" s="420"/>
    </row>
    <row r="804" spans="1:9" ht="12.75">
      <c r="A804" s="3"/>
      <c r="B804" s="4"/>
      <c r="E804" s="265"/>
      <c r="F804" s="288"/>
      <c r="G804" s="287"/>
      <c r="H804" s="266"/>
      <c r="I804" s="420"/>
    </row>
    <row r="805" spans="1:9" ht="12.75">
      <c r="A805" s="3"/>
      <c r="B805" s="4"/>
      <c r="E805" s="265"/>
      <c r="F805" s="288"/>
      <c r="G805" s="287"/>
      <c r="H805" s="266"/>
      <c r="I805" s="420"/>
    </row>
    <row r="806" spans="1:9" ht="12.75">
      <c r="A806" s="3"/>
      <c r="B806" s="4"/>
      <c r="E806" s="265"/>
      <c r="F806" s="288"/>
      <c r="G806" s="287"/>
      <c r="H806" s="266"/>
      <c r="I806" s="420"/>
    </row>
    <row r="807" spans="1:9" ht="12.75">
      <c r="A807" s="3"/>
      <c r="B807" s="4"/>
      <c r="E807" s="265"/>
      <c r="F807" s="288"/>
      <c r="G807" s="287"/>
      <c r="H807" s="266"/>
      <c r="I807" s="420"/>
    </row>
    <row r="808" spans="1:9" ht="12.75">
      <c r="A808" s="3"/>
      <c r="B808" s="4"/>
      <c r="E808" s="265"/>
      <c r="F808" s="288"/>
      <c r="G808" s="287"/>
      <c r="H808" s="266"/>
      <c r="I808" s="420"/>
    </row>
    <row r="809" spans="1:9" ht="12.75">
      <c r="A809" s="3"/>
      <c r="B809" s="4"/>
      <c r="E809" s="265"/>
      <c r="F809" s="288"/>
      <c r="G809" s="287"/>
      <c r="H809" s="266"/>
      <c r="I809" s="420"/>
    </row>
    <row r="810" spans="1:9" ht="12.75">
      <c r="A810" s="3"/>
      <c r="B810" s="4"/>
      <c r="E810" s="265"/>
      <c r="F810" s="288"/>
      <c r="G810" s="287"/>
      <c r="H810" s="266"/>
      <c r="I810" s="420"/>
    </row>
    <row r="811" spans="1:9" ht="12.75">
      <c r="A811" s="3"/>
      <c r="B811" s="4"/>
      <c r="E811" s="265"/>
      <c r="F811" s="288"/>
      <c r="G811" s="287"/>
      <c r="H811" s="266"/>
      <c r="I811" s="420"/>
    </row>
    <row r="812" spans="1:9" ht="12.75">
      <c r="A812" s="3"/>
      <c r="B812" s="4"/>
      <c r="E812" s="265"/>
      <c r="F812" s="288"/>
      <c r="G812" s="287"/>
      <c r="H812" s="266"/>
      <c r="I812" s="420"/>
    </row>
    <row r="813" spans="1:9" ht="12.75">
      <c r="A813" s="3"/>
      <c r="B813" s="4"/>
      <c r="E813" s="265"/>
      <c r="F813" s="288"/>
      <c r="G813" s="287"/>
      <c r="H813" s="266"/>
      <c r="I813" s="420"/>
    </row>
    <row r="814" spans="1:9" ht="12.75">
      <c r="A814" s="3"/>
      <c r="B814" s="4"/>
      <c r="E814" s="265"/>
      <c r="F814" s="288"/>
      <c r="G814" s="287"/>
      <c r="H814" s="266"/>
      <c r="I814" s="420"/>
    </row>
    <row r="815" spans="1:9" ht="12.75">
      <c r="A815" s="3"/>
      <c r="B815" s="4"/>
      <c r="E815" s="265"/>
      <c r="F815" s="288"/>
      <c r="G815" s="287"/>
      <c r="H815" s="266"/>
      <c r="I815" s="420"/>
    </row>
    <row r="816" spans="1:9" ht="12.75">
      <c r="A816" s="3"/>
      <c r="B816" s="4"/>
      <c r="E816" s="265"/>
      <c r="F816" s="288"/>
      <c r="G816" s="287"/>
      <c r="H816" s="266"/>
      <c r="I816" s="420"/>
    </row>
    <row r="817" spans="1:9" ht="12.75">
      <c r="A817" s="3"/>
      <c r="B817" s="4"/>
      <c r="E817" s="265"/>
      <c r="F817" s="288"/>
      <c r="G817" s="287"/>
      <c r="H817" s="266"/>
      <c r="I817" s="420"/>
    </row>
    <row r="818" spans="1:9" ht="12.75">
      <c r="A818" s="3"/>
      <c r="B818" s="4"/>
      <c r="E818" s="265"/>
      <c r="F818" s="288"/>
      <c r="G818" s="287"/>
      <c r="H818" s="266"/>
      <c r="I818" s="420"/>
    </row>
    <row r="819" spans="1:9" ht="12.75">
      <c r="A819" s="3"/>
      <c r="B819" s="4"/>
      <c r="E819" s="265"/>
      <c r="F819" s="288"/>
      <c r="G819" s="287"/>
      <c r="H819" s="266"/>
      <c r="I819" s="420"/>
    </row>
    <row r="820" spans="1:9" ht="12.75">
      <c r="A820" s="3"/>
      <c r="B820" s="4"/>
      <c r="E820" s="265"/>
      <c r="F820" s="288"/>
      <c r="G820" s="287"/>
      <c r="H820" s="266"/>
      <c r="I820" s="420"/>
    </row>
    <row r="821" spans="1:9" ht="12.75">
      <c r="A821" s="3"/>
      <c r="B821" s="4"/>
      <c r="E821" s="265"/>
      <c r="F821" s="288"/>
      <c r="G821" s="287"/>
      <c r="H821" s="266"/>
      <c r="I821" s="420"/>
    </row>
    <row r="822" spans="1:9" ht="12.75">
      <c r="A822" s="3"/>
      <c r="B822" s="4"/>
      <c r="E822" s="265"/>
      <c r="F822" s="288"/>
      <c r="G822" s="287"/>
      <c r="H822" s="266"/>
      <c r="I822" s="420"/>
    </row>
    <row r="823" spans="1:9" ht="12.75">
      <c r="A823" s="3"/>
      <c r="B823" s="4"/>
      <c r="E823" s="265"/>
      <c r="F823" s="288"/>
      <c r="G823" s="287"/>
      <c r="H823" s="266"/>
      <c r="I823" s="420"/>
    </row>
    <row r="824" spans="1:9" ht="12.75">
      <c r="A824" s="3"/>
      <c r="B824" s="4"/>
      <c r="E824" s="265"/>
      <c r="F824" s="288"/>
      <c r="G824" s="287"/>
      <c r="H824" s="266"/>
      <c r="I824" s="420"/>
    </row>
    <row r="825" spans="1:9" ht="12.75">
      <c r="A825" s="3"/>
      <c r="B825" s="4"/>
      <c r="E825" s="265"/>
      <c r="F825" s="288"/>
      <c r="G825" s="287"/>
      <c r="H825" s="266"/>
      <c r="I825" s="420"/>
    </row>
    <row r="826" spans="1:9" ht="12.75">
      <c r="A826" s="3"/>
      <c r="B826" s="4"/>
      <c r="E826" s="265"/>
      <c r="F826" s="288"/>
      <c r="G826" s="287"/>
      <c r="H826" s="266"/>
      <c r="I826" s="420"/>
    </row>
    <row r="827" spans="1:9" ht="12.75">
      <c r="A827" s="3"/>
      <c r="B827" s="4"/>
      <c r="E827" s="265"/>
      <c r="F827" s="288"/>
      <c r="G827" s="287"/>
      <c r="H827" s="266"/>
      <c r="I827" s="420"/>
    </row>
    <row r="828" spans="1:9" ht="12.75">
      <c r="A828" s="3"/>
      <c r="B828" s="4"/>
      <c r="E828" s="265"/>
      <c r="F828" s="288"/>
      <c r="G828" s="287"/>
      <c r="H828" s="266"/>
      <c r="I828" s="420"/>
    </row>
    <row r="829" spans="1:9" ht="12.75">
      <c r="A829" s="3"/>
      <c r="B829" s="4"/>
      <c r="E829" s="265"/>
      <c r="F829" s="288"/>
      <c r="G829" s="287"/>
      <c r="H829" s="266"/>
      <c r="I829" s="420"/>
    </row>
    <row r="830" spans="1:9" ht="12.75">
      <c r="A830" s="3"/>
      <c r="B830" s="4"/>
      <c r="E830" s="265"/>
      <c r="F830" s="288"/>
      <c r="G830" s="287"/>
      <c r="H830" s="266"/>
      <c r="I830" s="420"/>
    </row>
    <row r="831" spans="1:9" ht="12.75">
      <c r="A831" s="3"/>
      <c r="B831" s="4"/>
      <c r="E831" s="265"/>
      <c r="F831" s="288"/>
      <c r="G831" s="287"/>
      <c r="H831" s="266"/>
      <c r="I831" s="420"/>
    </row>
    <row r="832" spans="1:9" ht="12.75">
      <c r="A832" s="3"/>
      <c r="B832" s="4"/>
      <c r="E832" s="265"/>
      <c r="F832" s="288"/>
      <c r="G832" s="287"/>
      <c r="H832" s="266"/>
      <c r="I832" s="420"/>
    </row>
    <row r="833" spans="1:9" ht="12.75">
      <c r="A833" s="3"/>
      <c r="B833" s="4"/>
      <c r="E833" s="265"/>
      <c r="F833" s="288"/>
      <c r="G833" s="287"/>
      <c r="H833" s="266"/>
      <c r="I833" s="420"/>
    </row>
    <row r="834" spans="1:9" ht="12.75">
      <c r="A834" s="3"/>
      <c r="B834" s="4"/>
      <c r="E834" s="265"/>
      <c r="F834" s="288"/>
      <c r="G834" s="287"/>
      <c r="H834" s="266"/>
      <c r="I834" s="420"/>
    </row>
    <row r="835" spans="1:9" ht="12.75">
      <c r="A835" s="3"/>
      <c r="B835" s="4"/>
      <c r="E835" s="265"/>
      <c r="F835" s="288"/>
      <c r="G835" s="287"/>
      <c r="H835" s="266"/>
      <c r="I835" s="420"/>
    </row>
    <row r="836" spans="1:9" ht="12.75">
      <c r="A836" s="3"/>
      <c r="B836" s="4"/>
      <c r="E836" s="265"/>
      <c r="F836" s="288"/>
      <c r="G836" s="287"/>
      <c r="H836" s="266"/>
      <c r="I836" s="420"/>
    </row>
    <row r="837" spans="1:9" ht="12.75">
      <c r="A837" s="3"/>
      <c r="B837" s="4"/>
      <c r="E837" s="265"/>
      <c r="F837" s="288"/>
      <c r="G837" s="287"/>
      <c r="H837" s="266"/>
      <c r="I837" s="420"/>
    </row>
    <row r="838" spans="1:9" ht="12.75">
      <c r="A838" s="3"/>
      <c r="B838" s="4"/>
      <c r="E838" s="265"/>
      <c r="F838" s="288"/>
      <c r="G838" s="287"/>
      <c r="H838" s="266"/>
      <c r="I838" s="420"/>
    </row>
    <row r="839" spans="1:9" ht="12.75">
      <c r="A839" s="3"/>
      <c r="B839" s="4"/>
      <c r="E839" s="265"/>
      <c r="F839" s="288"/>
      <c r="G839" s="287"/>
      <c r="H839" s="266"/>
      <c r="I839" s="420"/>
    </row>
    <row r="840" spans="1:9" ht="12.75">
      <c r="A840" s="3"/>
      <c r="B840" s="4"/>
      <c r="E840" s="265"/>
      <c r="F840" s="288"/>
      <c r="G840" s="287"/>
      <c r="H840" s="266"/>
      <c r="I840" s="420"/>
    </row>
    <row r="841" spans="1:9" ht="12.75">
      <c r="A841" s="3"/>
      <c r="B841" s="4"/>
      <c r="E841" s="265"/>
      <c r="F841" s="288"/>
      <c r="G841" s="287"/>
      <c r="H841" s="266"/>
      <c r="I841" s="420"/>
    </row>
    <row r="842" spans="1:9" ht="12.75">
      <c r="A842" s="3"/>
      <c r="B842" s="4"/>
      <c r="E842" s="265"/>
      <c r="F842" s="288"/>
      <c r="G842" s="287"/>
      <c r="H842" s="266"/>
      <c r="I842" s="420"/>
    </row>
    <row r="843" spans="1:9" ht="12.75">
      <c r="A843" s="3"/>
      <c r="B843" s="4"/>
      <c r="E843" s="265"/>
      <c r="F843" s="288"/>
      <c r="G843" s="287"/>
      <c r="H843" s="266"/>
      <c r="I843" s="420"/>
    </row>
    <row r="844" spans="1:9" ht="12.75">
      <c r="A844" s="3"/>
      <c r="B844" s="4"/>
      <c r="E844" s="265"/>
      <c r="F844" s="288"/>
      <c r="G844" s="287"/>
      <c r="H844" s="266"/>
      <c r="I844" s="420"/>
    </row>
    <row r="845" spans="1:9" ht="12.75">
      <c r="A845" s="3"/>
      <c r="B845" s="4"/>
      <c r="E845" s="265"/>
      <c r="F845" s="288"/>
      <c r="G845" s="287"/>
      <c r="H845" s="266"/>
      <c r="I845" s="420"/>
    </row>
    <row r="846" spans="1:9" ht="12.75">
      <c r="A846" s="3"/>
      <c r="B846" s="4"/>
      <c r="E846" s="265"/>
      <c r="F846" s="288"/>
      <c r="G846" s="287"/>
      <c r="H846" s="266"/>
      <c r="I846" s="420"/>
    </row>
    <row r="847" spans="1:9" ht="12.75">
      <c r="A847" s="3"/>
      <c r="B847" s="4"/>
      <c r="E847" s="265"/>
      <c r="F847" s="288"/>
      <c r="G847" s="287"/>
      <c r="H847" s="266"/>
      <c r="I847" s="420"/>
    </row>
    <row r="848" spans="1:9" ht="12.75">
      <c r="A848" s="3"/>
      <c r="B848" s="4"/>
      <c r="E848" s="265"/>
      <c r="F848" s="288"/>
      <c r="G848" s="287"/>
      <c r="H848" s="266"/>
      <c r="I848" s="420"/>
    </row>
    <row r="849" spans="1:9" ht="12.75">
      <c r="A849" s="3"/>
      <c r="B849" s="4"/>
      <c r="E849" s="265"/>
      <c r="F849" s="288"/>
      <c r="G849" s="287"/>
      <c r="H849" s="266"/>
      <c r="I849" s="420"/>
    </row>
    <row r="850" spans="1:9" ht="12.75">
      <c r="A850" s="3"/>
      <c r="B850" s="4"/>
      <c r="E850" s="265"/>
      <c r="F850" s="288"/>
      <c r="G850" s="287"/>
      <c r="H850" s="266"/>
      <c r="I850" s="420"/>
    </row>
    <row r="851" spans="1:9" ht="12.75">
      <c r="A851" s="3"/>
      <c r="B851" s="4"/>
      <c r="E851" s="265"/>
      <c r="F851" s="288"/>
      <c r="G851" s="287"/>
      <c r="H851" s="266"/>
      <c r="I851" s="420"/>
    </row>
    <row r="852" spans="1:9" ht="12.75">
      <c r="A852" s="3"/>
      <c r="B852" s="4"/>
      <c r="E852" s="265"/>
      <c r="F852" s="288"/>
      <c r="G852" s="287"/>
      <c r="H852" s="266"/>
      <c r="I852" s="420"/>
    </row>
    <row r="853" spans="1:9" ht="12.75">
      <c r="A853" s="3"/>
      <c r="B853" s="4"/>
      <c r="E853" s="265"/>
      <c r="F853" s="288"/>
      <c r="G853" s="287"/>
      <c r="H853" s="266"/>
      <c r="I853" s="420"/>
    </row>
    <row r="854" spans="1:9" ht="12.75">
      <c r="A854" s="3"/>
      <c r="B854" s="4"/>
      <c r="E854" s="265"/>
      <c r="F854" s="288"/>
      <c r="G854" s="287"/>
      <c r="H854" s="266"/>
      <c r="I854" s="420"/>
    </row>
    <row r="855" spans="1:9" ht="12.75">
      <c r="A855" s="3"/>
      <c r="B855" s="4"/>
      <c r="E855" s="265"/>
      <c r="F855" s="288"/>
      <c r="G855" s="287"/>
      <c r="H855" s="266"/>
      <c r="I855" s="420"/>
    </row>
    <row r="856" spans="1:9" ht="12.75">
      <c r="A856" s="3"/>
      <c r="B856" s="4"/>
      <c r="E856" s="265"/>
      <c r="F856" s="288"/>
      <c r="G856" s="287"/>
      <c r="H856" s="266"/>
      <c r="I856" s="420"/>
    </row>
    <row r="857" spans="1:9" ht="12.75">
      <c r="A857" s="3"/>
      <c r="B857" s="4"/>
      <c r="E857" s="265"/>
      <c r="F857" s="288"/>
      <c r="G857" s="287"/>
      <c r="H857" s="266"/>
      <c r="I857" s="420"/>
    </row>
    <row r="858" spans="1:9" ht="12.75">
      <c r="A858" s="3"/>
      <c r="B858" s="4"/>
      <c r="E858" s="265"/>
      <c r="F858" s="288"/>
      <c r="G858" s="287"/>
      <c r="H858" s="266"/>
      <c r="I858" s="420"/>
    </row>
    <row r="859" spans="1:9" ht="12.75">
      <c r="A859" s="3"/>
      <c r="B859" s="4"/>
      <c r="E859" s="265"/>
      <c r="F859" s="288"/>
      <c r="G859" s="287"/>
      <c r="H859" s="266"/>
      <c r="I859" s="420"/>
    </row>
    <row r="860" spans="1:9" ht="12.75">
      <c r="A860" s="3"/>
      <c r="B860" s="4"/>
      <c r="E860" s="265"/>
      <c r="F860" s="288"/>
      <c r="G860" s="287"/>
      <c r="H860" s="266"/>
      <c r="I860" s="420"/>
    </row>
    <row r="861" spans="1:9" ht="12.75">
      <c r="A861" s="3"/>
      <c r="B861" s="4"/>
      <c r="E861" s="265"/>
      <c r="F861" s="288"/>
      <c r="G861" s="287"/>
      <c r="H861" s="266"/>
      <c r="I861" s="420"/>
    </row>
    <row r="862" spans="1:9" ht="12.75">
      <c r="A862" s="3"/>
      <c r="B862" s="4"/>
      <c r="E862" s="265"/>
      <c r="F862" s="288"/>
      <c r="G862" s="287"/>
      <c r="H862" s="266"/>
      <c r="I862" s="420"/>
    </row>
    <row r="863" spans="1:9" ht="12.75">
      <c r="A863" s="3"/>
      <c r="B863" s="4"/>
      <c r="E863" s="265"/>
      <c r="F863" s="288"/>
      <c r="G863" s="287"/>
      <c r="H863" s="266"/>
      <c r="I863" s="420"/>
    </row>
    <row r="864" spans="1:9" ht="12.75">
      <c r="A864" s="3"/>
      <c r="B864" s="4"/>
      <c r="E864" s="265"/>
      <c r="F864" s="288"/>
      <c r="G864" s="287"/>
      <c r="H864" s="266"/>
      <c r="I864" s="420"/>
    </row>
    <row r="865" spans="1:9" ht="12.75">
      <c r="A865" s="3"/>
      <c r="B865" s="4"/>
      <c r="E865" s="265"/>
      <c r="F865" s="288"/>
      <c r="G865" s="287"/>
      <c r="H865" s="266"/>
      <c r="I865" s="420"/>
    </row>
    <row r="866" spans="1:9" ht="12.75">
      <c r="A866" s="3"/>
      <c r="B866" s="4"/>
      <c r="E866" s="265"/>
      <c r="F866" s="288"/>
      <c r="G866" s="287"/>
      <c r="H866" s="266"/>
      <c r="I866" s="420"/>
    </row>
    <row r="867" spans="1:9" ht="12.75">
      <c r="A867" s="3"/>
      <c r="B867" s="4"/>
      <c r="E867" s="265"/>
      <c r="F867" s="288"/>
      <c r="G867" s="287"/>
      <c r="H867" s="266"/>
      <c r="I867" s="420"/>
    </row>
    <row r="868" spans="1:9" ht="12.75">
      <c r="A868" s="3"/>
      <c r="B868" s="4"/>
      <c r="E868" s="265"/>
      <c r="F868" s="288"/>
      <c r="G868" s="287"/>
      <c r="H868" s="266"/>
      <c r="I868" s="420"/>
    </row>
    <row r="869" spans="1:9" ht="12.75">
      <c r="A869" s="3"/>
      <c r="B869" s="4"/>
      <c r="E869" s="265"/>
      <c r="F869" s="288"/>
      <c r="G869" s="287"/>
      <c r="H869" s="266"/>
      <c r="I869" s="420"/>
    </row>
    <row r="870" spans="1:9" ht="12.75">
      <c r="A870" s="3"/>
      <c r="B870" s="4"/>
      <c r="E870" s="265"/>
      <c r="F870" s="288"/>
      <c r="G870" s="287"/>
      <c r="H870" s="266"/>
      <c r="I870" s="420"/>
    </row>
    <row r="871" spans="1:9" ht="12.75">
      <c r="A871" s="3"/>
      <c r="B871" s="4"/>
      <c r="E871" s="265"/>
      <c r="F871" s="288"/>
      <c r="G871" s="287"/>
      <c r="H871" s="266"/>
      <c r="I871" s="420"/>
    </row>
    <row r="872" spans="1:9" ht="12.75">
      <c r="A872" s="3"/>
      <c r="B872" s="4"/>
      <c r="E872" s="265"/>
      <c r="F872" s="288"/>
      <c r="G872" s="287"/>
      <c r="H872" s="266"/>
      <c r="I872" s="420"/>
    </row>
    <row r="873" spans="1:9" ht="12.75">
      <c r="A873" s="3"/>
      <c r="B873" s="4"/>
      <c r="E873" s="265"/>
      <c r="F873" s="288"/>
      <c r="G873" s="287"/>
      <c r="H873" s="266"/>
      <c r="I873" s="420"/>
    </row>
    <row r="874" spans="1:9" ht="12.75">
      <c r="A874" s="3"/>
      <c r="B874" s="4"/>
      <c r="E874" s="265"/>
      <c r="F874" s="288"/>
      <c r="G874" s="287"/>
      <c r="H874" s="266"/>
      <c r="I874" s="420"/>
    </row>
    <row r="875" spans="1:9" ht="12.75">
      <c r="A875" s="3"/>
      <c r="B875" s="4"/>
      <c r="E875" s="265"/>
      <c r="F875" s="288"/>
      <c r="G875" s="287"/>
      <c r="H875" s="266"/>
      <c r="I875" s="420"/>
    </row>
    <row r="876" spans="1:9" ht="12.75">
      <c r="A876" s="3"/>
      <c r="B876" s="4"/>
      <c r="E876" s="265"/>
      <c r="F876" s="288"/>
      <c r="G876" s="287"/>
      <c r="H876" s="266"/>
      <c r="I876" s="420"/>
    </row>
    <row r="877" spans="1:9" ht="12.75">
      <c r="A877" s="3"/>
      <c r="B877" s="4"/>
      <c r="E877" s="265"/>
      <c r="F877" s="288"/>
      <c r="G877" s="287"/>
      <c r="H877" s="266"/>
      <c r="I877" s="420"/>
    </row>
    <row r="878" spans="1:9" ht="12.75">
      <c r="A878" s="3"/>
      <c r="B878" s="4"/>
      <c r="E878" s="265"/>
      <c r="F878" s="288"/>
      <c r="G878" s="287"/>
      <c r="H878" s="266"/>
      <c r="I878" s="420"/>
    </row>
    <row r="879" spans="1:9" ht="12.75">
      <c r="A879" s="3"/>
      <c r="B879" s="4"/>
      <c r="E879" s="265"/>
      <c r="F879" s="288"/>
      <c r="G879" s="287"/>
      <c r="H879" s="266"/>
      <c r="I879" s="420"/>
    </row>
    <row r="880" spans="1:9" ht="12.75">
      <c r="A880" s="3"/>
      <c r="B880" s="4"/>
      <c r="E880" s="265"/>
      <c r="F880" s="288"/>
      <c r="G880" s="287"/>
      <c r="H880" s="266"/>
      <c r="I880" s="420"/>
    </row>
    <row r="881" spans="1:9" ht="12.75">
      <c r="A881" s="3"/>
      <c r="B881" s="4"/>
      <c r="E881" s="265"/>
      <c r="F881" s="288"/>
      <c r="G881" s="287"/>
      <c r="H881" s="266"/>
      <c r="I881" s="420"/>
    </row>
    <row r="882" spans="1:9" ht="12.75">
      <c r="A882" s="3"/>
      <c r="B882" s="4"/>
      <c r="E882" s="265"/>
      <c r="F882" s="288"/>
      <c r="G882" s="287"/>
      <c r="H882" s="266"/>
      <c r="I882" s="420"/>
    </row>
    <row r="883" spans="1:9" ht="12.75">
      <c r="A883" s="3"/>
      <c r="B883" s="4"/>
      <c r="E883" s="265"/>
      <c r="F883" s="288"/>
      <c r="G883" s="287"/>
      <c r="H883" s="266"/>
      <c r="I883" s="420"/>
    </row>
    <row r="884" spans="1:9" ht="12.75">
      <c r="A884" s="3"/>
      <c r="B884" s="4"/>
      <c r="E884" s="265"/>
      <c r="F884" s="288"/>
      <c r="G884" s="287"/>
      <c r="H884" s="266"/>
      <c r="I884" s="420"/>
    </row>
    <row r="885" spans="1:9" ht="12.75">
      <c r="A885" s="3"/>
      <c r="B885" s="4"/>
      <c r="E885" s="265"/>
      <c r="F885" s="288"/>
      <c r="G885" s="287"/>
      <c r="H885" s="266"/>
      <c r="I885" s="420"/>
    </row>
    <row r="886" spans="1:9" ht="12.75">
      <c r="A886" s="3"/>
      <c r="B886" s="4"/>
      <c r="E886" s="265"/>
      <c r="F886" s="288"/>
      <c r="G886" s="287"/>
      <c r="H886" s="266"/>
      <c r="I886" s="420"/>
    </row>
    <row r="887" spans="1:9" ht="12.75">
      <c r="A887" s="3"/>
      <c r="B887" s="4"/>
      <c r="E887" s="265"/>
      <c r="F887" s="288"/>
      <c r="G887" s="287"/>
      <c r="H887" s="266"/>
      <c r="I887" s="420"/>
    </row>
    <row r="888" spans="1:9" ht="12.75">
      <c r="A888" s="3"/>
      <c r="B888" s="4"/>
      <c r="E888" s="265"/>
      <c r="F888" s="288"/>
      <c r="G888" s="287"/>
      <c r="H888" s="266"/>
      <c r="I888" s="420"/>
    </row>
    <row r="889" spans="1:9" ht="12.75">
      <c r="A889" s="3"/>
      <c r="B889" s="4"/>
      <c r="E889" s="265"/>
      <c r="F889" s="288"/>
      <c r="G889" s="287"/>
      <c r="H889" s="266"/>
      <c r="I889" s="420"/>
    </row>
    <row r="890" spans="1:9" ht="12.75">
      <c r="A890" s="3"/>
      <c r="B890" s="4"/>
      <c r="E890" s="265"/>
      <c r="F890" s="288"/>
      <c r="G890" s="287"/>
      <c r="H890" s="266"/>
      <c r="I890" s="420"/>
    </row>
    <row r="891" spans="1:9" ht="12.75">
      <c r="A891" s="3"/>
      <c r="B891" s="4"/>
      <c r="E891" s="265"/>
      <c r="F891" s="288"/>
      <c r="G891" s="287"/>
      <c r="H891" s="266"/>
      <c r="I891" s="420"/>
    </row>
    <row r="892" spans="1:9" ht="12.75">
      <c r="A892" s="3"/>
      <c r="B892" s="4"/>
      <c r="E892" s="265"/>
      <c r="F892" s="288"/>
      <c r="G892" s="287"/>
      <c r="H892" s="266"/>
      <c r="I892" s="420"/>
    </row>
    <row r="893" spans="1:9" ht="12.75">
      <c r="A893" s="3"/>
      <c r="B893" s="4"/>
      <c r="E893" s="265"/>
      <c r="F893" s="288"/>
      <c r="G893" s="287"/>
      <c r="H893" s="266"/>
      <c r="I893" s="420"/>
    </row>
    <row r="894" spans="1:9" ht="12.75">
      <c r="A894" s="3"/>
      <c r="B894" s="4"/>
      <c r="E894" s="265"/>
      <c r="F894" s="288"/>
      <c r="G894" s="287"/>
      <c r="H894" s="266"/>
      <c r="I894" s="420"/>
    </row>
    <row r="895" spans="1:9" ht="12.75">
      <c r="A895" s="3"/>
      <c r="B895" s="4"/>
      <c r="E895" s="265"/>
      <c r="F895" s="288"/>
      <c r="G895" s="287"/>
      <c r="H895" s="266"/>
      <c r="I895" s="420"/>
    </row>
    <row r="896" spans="1:9" ht="12.75">
      <c r="A896" s="3"/>
      <c r="B896" s="4"/>
      <c r="E896" s="265"/>
      <c r="F896" s="288"/>
      <c r="G896" s="287"/>
      <c r="H896" s="266"/>
      <c r="I896" s="420"/>
    </row>
    <row r="897" spans="1:9" ht="12.75">
      <c r="A897" s="3"/>
      <c r="B897" s="4"/>
      <c r="E897" s="265"/>
      <c r="F897" s="288"/>
      <c r="G897" s="287"/>
      <c r="H897" s="266"/>
      <c r="I897" s="420"/>
    </row>
    <row r="898" spans="1:9" ht="12.75">
      <c r="A898" s="3"/>
      <c r="B898" s="4"/>
      <c r="E898" s="265"/>
      <c r="F898" s="288"/>
      <c r="G898" s="287"/>
      <c r="H898" s="266"/>
      <c r="I898" s="420"/>
    </row>
    <row r="899" spans="1:9" ht="12.75">
      <c r="A899" s="3"/>
      <c r="B899" s="4"/>
      <c r="E899" s="265"/>
      <c r="F899" s="288"/>
      <c r="G899" s="287"/>
      <c r="H899" s="266"/>
      <c r="I899" s="420"/>
    </row>
    <row r="900" spans="1:9" ht="12.75">
      <c r="A900" s="3"/>
      <c r="B900" s="4"/>
      <c r="E900" s="265"/>
      <c r="F900" s="288"/>
      <c r="G900" s="287"/>
      <c r="H900" s="266"/>
      <c r="I900" s="420"/>
    </row>
    <row r="901" spans="1:9" ht="12.75">
      <c r="A901" s="3"/>
      <c r="B901" s="4"/>
      <c r="E901" s="265"/>
      <c r="F901" s="288"/>
      <c r="G901" s="287"/>
      <c r="H901" s="266"/>
      <c r="I901" s="420"/>
    </row>
    <row r="902" spans="1:9" ht="12.75">
      <c r="A902" s="3"/>
      <c r="B902" s="4"/>
      <c r="E902" s="265"/>
      <c r="F902" s="288"/>
      <c r="G902" s="287"/>
      <c r="H902" s="266"/>
      <c r="I902" s="420"/>
    </row>
    <row r="903" spans="1:9" ht="12.75">
      <c r="A903" s="3"/>
      <c r="B903" s="4"/>
      <c r="E903" s="265"/>
      <c r="F903" s="288"/>
      <c r="G903" s="287"/>
      <c r="H903" s="266"/>
      <c r="I903" s="420"/>
    </row>
    <row r="904" spans="1:9" ht="12.75">
      <c r="A904" s="3"/>
      <c r="B904" s="4"/>
      <c r="E904" s="265"/>
      <c r="F904" s="288"/>
      <c r="G904" s="287"/>
      <c r="H904" s="266"/>
      <c r="I904" s="420"/>
    </row>
    <row r="905" spans="1:9" ht="12.75">
      <c r="A905" s="3"/>
      <c r="B905" s="4"/>
      <c r="E905" s="265"/>
      <c r="F905" s="288"/>
      <c r="G905" s="287"/>
      <c r="H905" s="266"/>
      <c r="I905" s="420"/>
    </row>
    <row r="906" spans="1:9" ht="12.75">
      <c r="A906" s="3"/>
      <c r="B906" s="4"/>
      <c r="E906" s="265"/>
      <c r="F906" s="288"/>
      <c r="G906" s="287"/>
      <c r="H906" s="266"/>
      <c r="I906" s="420"/>
    </row>
    <row r="907" spans="1:9" ht="12.75">
      <c r="A907" s="3"/>
      <c r="B907" s="4"/>
      <c r="E907" s="265"/>
      <c r="F907" s="288"/>
      <c r="G907" s="287"/>
      <c r="H907" s="266"/>
      <c r="I907" s="420"/>
    </row>
    <row r="908" spans="1:9" ht="12.75">
      <c r="A908" s="3"/>
      <c r="B908" s="4"/>
      <c r="E908" s="265"/>
      <c r="F908" s="288"/>
      <c r="G908" s="287"/>
      <c r="H908" s="266"/>
      <c r="I908" s="420"/>
    </row>
    <row r="909" spans="1:9" ht="12.75">
      <c r="A909" s="3"/>
      <c r="B909" s="4"/>
      <c r="E909" s="265"/>
      <c r="F909" s="288"/>
      <c r="G909" s="287"/>
      <c r="H909" s="266"/>
      <c r="I909" s="420"/>
    </row>
    <row r="910" spans="1:9" ht="12.75">
      <c r="A910" s="3"/>
      <c r="B910" s="4"/>
      <c r="E910" s="265"/>
      <c r="F910" s="288"/>
      <c r="G910" s="287"/>
      <c r="H910" s="266"/>
      <c r="I910" s="420"/>
    </row>
    <row r="911" spans="1:9" ht="12.75">
      <c r="A911" s="3"/>
      <c r="B911" s="4"/>
      <c r="E911" s="265"/>
      <c r="F911" s="288"/>
      <c r="G911" s="287"/>
      <c r="H911" s="266"/>
      <c r="I911" s="420"/>
    </row>
    <row r="912" spans="1:9" ht="12.75">
      <c r="A912" s="3"/>
      <c r="B912" s="4"/>
      <c r="E912" s="265"/>
      <c r="F912" s="288"/>
      <c r="G912" s="287"/>
      <c r="H912" s="266"/>
      <c r="I912" s="420"/>
    </row>
    <row r="913" spans="1:9" ht="12.75">
      <c r="A913" s="3"/>
      <c r="B913" s="4"/>
      <c r="E913" s="265"/>
      <c r="F913" s="288"/>
      <c r="G913" s="287"/>
      <c r="H913" s="266"/>
      <c r="I913" s="420"/>
    </row>
    <row r="914" spans="1:9" ht="12.75">
      <c r="A914" s="3"/>
      <c r="B914" s="4"/>
      <c r="E914" s="265"/>
      <c r="F914" s="288"/>
      <c r="G914" s="287"/>
      <c r="H914" s="266"/>
      <c r="I914" s="420"/>
    </row>
    <row r="915" spans="1:9" ht="12.75">
      <c r="A915" s="3"/>
      <c r="B915" s="4"/>
      <c r="E915" s="265"/>
      <c r="F915" s="288"/>
      <c r="G915" s="287"/>
      <c r="H915" s="266"/>
      <c r="I915" s="420"/>
    </row>
    <row r="916" spans="1:9" ht="12.75">
      <c r="A916" s="3"/>
      <c r="B916" s="4"/>
      <c r="E916" s="265"/>
      <c r="F916" s="288"/>
      <c r="G916" s="287"/>
      <c r="H916" s="266"/>
      <c r="I916" s="420"/>
    </row>
    <row r="917" spans="1:9" ht="12.75">
      <c r="A917" s="3"/>
      <c r="B917" s="4"/>
      <c r="E917" s="265"/>
      <c r="F917" s="288"/>
      <c r="G917" s="287"/>
      <c r="H917" s="266"/>
      <c r="I917" s="420"/>
    </row>
    <row r="918" spans="1:9" ht="12.75">
      <c r="A918" s="3"/>
      <c r="B918" s="4"/>
      <c r="E918" s="265"/>
      <c r="F918" s="288"/>
      <c r="G918" s="287"/>
      <c r="H918" s="266"/>
      <c r="I918" s="420"/>
    </row>
    <row r="919" spans="1:9" ht="12.75">
      <c r="A919" s="3"/>
      <c r="B919" s="4"/>
      <c r="E919" s="265"/>
      <c r="F919" s="288"/>
      <c r="G919" s="287"/>
      <c r="H919" s="266"/>
      <c r="I919" s="420"/>
    </row>
    <row r="920" spans="1:9" ht="12.75">
      <c r="A920" s="3"/>
      <c r="B920" s="4"/>
      <c r="E920" s="265"/>
      <c r="F920" s="288"/>
      <c r="G920" s="287"/>
      <c r="H920" s="266"/>
      <c r="I920" s="420"/>
    </row>
    <row r="921" spans="1:9" ht="12.75">
      <c r="A921" s="3"/>
      <c r="B921" s="4"/>
      <c r="E921" s="265"/>
      <c r="F921" s="288"/>
      <c r="G921" s="287"/>
      <c r="H921" s="266"/>
      <c r="I921" s="420"/>
    </row>
    <row r="922" spans="1:9" ht="12.75">
      <c r="A922" s="3"/>
      <c r="B922" s="4"/>
      <c r="E922" s="265"/>
      <c r="F922" s="288"/>
      <c r="G922" s="287"/>
      <c r="H922" s="266"/>
      <c r="I922" s="420"/>
    </row>
    <row r="923" spans="1:9" ht="12.75">
      <c r="A923" s="3"/>
      <c r="B923" s="4"/>
      <c r="E923" s="265"/>
      <c r="F923" s="288"/>
      <c r="G923" s="287"/>
      <c r="H923" s="266"/>
      <c r="I923" s="420"/>
    </row>
    <row r="924" spans="1:9" ht="12.75">
      <c r="A924" s="3"/>
      <c r="B924" s="4"/>
      <c r="E924" s="265"/>
      <c r="F924" s="288"/>
      <c r="G924" s="287"/>
      <c r="H924" s="266"/>
      <c r="I924" s="420"/>
    </row>
    <row r="925" spans="1:9" ht="12.75">
      <c r="A925" s="3"/>
      <c r="B925" s="4"/>
      <c r="E925" s="265"/>
      <c r="F925" s="288"/>
      <c r="G925" s="287"/>
      <c r="H925" s="266"/>
      <c r="I925" s="420"/>
    </row>
    <row r="926" spans="1:9" ht="12.75">
      <c r="A926" s="3"/>
      <c r="B926" s="4"/>
      <c r="E926" s="265"/>
      <c r="F926" s="288"/>
      <c r="G926" s="287"/>
      <c r="H926" s="266"/>
      <c r="I926" s="420"/>
    </row>
    <row r="927" spans="1:9" ht="12.75">
      <c r="A927" s="3"/>
      <c r="B927" s="4"/>
      <c r="E927" s="265"/>
      <c r="F927" s="288"/>
      <c r="G927" s="287"/>
      <c r="H927" s="266"/>
      <c r="I927" s="420"/>
    </row>
    <row r="928" spans="1:9" ht="12.75">
      <c r="A928" s="3"/>
      <c r="B928" s="4"/>
      <c r="E928" s="265"/>
      <c r="F928" s="288"/>
      <c r="G928" s="287"/>
      <c r="H928" s="266"/>
      <c r="I928" s="420"/>
    </row>
    <row r="929" spans="1:9" ht="12.75">
      <c r="A929" s="3"/>
      <c r="B929" s="4"/>
      <c r="E929" s="265"/>
      <c r="F929" s="288"/>
      <c r="G929" s="287"/>
      <c r="H929" s="266"/>
      <c r="I929" s="420"/>
    </row>
    <row r="930" spans="1:9" ht="12.75">
      <c r="A930" s="3"/>
      <c r="B930" s="4"/>
      <c r="E930" s="265"/>
      <c r="F930" s="288"/>
      <c r="G930" s="287"/>
      <c r="H930" s="266"/>
      <c r="I930" s="420"/>
    </row>
    <row r="931" spans="1:9" ht="12.75">
      <c r="A931" s="3"/>
      <c r="B931" s="4"/>
      <c r="E931" s="265"/>
      <c r="F931" s="288"/>
      <c r="G931" s="287"/>
      <c r="H931" s="266"/>
      <c r="I931" s="420"/>
    </row>
    <row r="932" spans="1:9" ht="12.75">
      <c r="A932" s="3"/>
      <c r="B932" s="4"/>
      <c r="E932" s="265"/>
      <c r="F932" s="288"/>
      <c r="G932" s="287"/>
      <c r="H932" s="266"/>
      <c r="I932" s="420"/>
    </row>
    <row r="933" spans="1:9" ht="12.75">
      <c r="A933" s="3"/>
      <c r="B933" s="4"/>
      <c r="E933" s="265"/>
      <c r="F933" s="288"/>
      <c r="G933" s="287"/>
      <c r="H933" s="266"/>
      <c r="I933" s="420"/>
    </row>
    <row r="934" spans="1:9" ht="12.75">
      <c r="A934" s="3"/>
      <c r="B934" s="4"/>
      <c r="E934" s="265"/>
      <c r="F934" s="288"/>
      <c r="G934" s="287"/>
      <c r="H934" s="266"/>
      <c r="I934" s="420"/>
    </row>
    <row r="935" spans="1:9" ht="12.75">
      <c r="A935" s="3"/>
      <c r="B935" s="4"/>
      <c r="E935" s="265"/>
      <c r="F935" s="288"/>
      <c r="G935" s="287"/>
      <c r="H935" s="266"/>
      <c r="I935" s="420"/>
    </row>
    <row r="936" spans="1:9" ht="12.75">
      <c r="A936" s="3"/>
      <c r="B936" s="4"/>
      <c r="E936" s="265"/>
      <c r="F936" s="288"/>
      <c r="G936" s="287"/>
      <c r="H936" s="266"/>
      <c r="I936" s="420"/>
    </row>
    <row r="937" spans="1:9" ht="12.75">
      <c r="A937" s="3"/>
      <c r="B937" s="4"/>
      <c r="E937" s="265"/>
      <c r="F937" s="288"/>
      <c r="G937" s="287"/>
      <c r="H937" s="266"/>
      <c r="I937" s="420"/>
    </row>
    <row r="938" spans="1:9" ht="12.75">
      <c r="A938" s="3"/>
      <c r="B938" s="4"/>
      <c r="E938" s="265"/>
      <c r="F938" s="288"/>
      <c r="G938" s="287"/>
      <c r="H938" s="266"/>
      <c r="I938" s="420"/>
    </row>
    <row r="939" spans="1:9" ht="12.75">
      <c r="A939" s="3"/>
      <c r="B939" s="4"/>
      <c r="E939" s="265"/>
      <c r="F939" s="288"/>
      <c r="G939" s="287"/>
      <c r="H939" s="266"/>
      <c r="I939" s="420"/>
    </row>
    <row r="940" spans="1:9" ht="12.75">
      <c r="A940" s="3"/>
      <c r="B940" s="4"/>
      <c r="E940" s="265"/>
      <c r="F940" s="288"/>
      <c r="G940" s="287"/>
      <c r="H940" s="266"/>
      <c r="I940" s="420"/>
    </row>
    <row r="941" spans="1:9" ht="12.75">
      <c r="A941" s="3"/>
      <c r="B941" s="4"/>
      <c r="E941" s="265"/>
      <c r="F941" s="288"/>
      <c r="G941" s="287"/>
      <c r="H941" s="266"/>
      <c r="I941" s="420"/>
    </row>
    <row r="942" spans="1:9" ht="12.75">
      <c r="A942" s="3"/>
      <c r="B942" s="4"/>
      <c r="E942" s="265"/>
      <c r="F942" s="288"/>
      <c r="G942" s="287"/>
      <c r="H942" s="266"/>
      <c r="I942" s="420"/>
    </row>
    <row r="943" spans="1:9" ht="12.75">
      <c r="A943" s="3"/>
      <c r="B943" s="4"/>
      <c r="E943" s="265"/>
      <c r="F943" s="288"/>
      <c r="G943" s="287"/>
      <c r="H943" s="266"/>
      <c r="I943" s="420"/>
    </row>
    <row r="944" spans="1:9" ht="12.75">
      <c r="A944" s="3"/>
      <c r="B944" s="4"/>
      <c r="E944" s="265"/>
      <c r="F944" s="288"/>
      <c r="G944" s="287"/>
      <c r="H944" s="266"/>
      <c r="I944" s="420"/>
    </row>
    <row r="945" spans="1:9" ht="12.75">
      <c r="A945" s="3"/>
      <c r="B945" s="4"/>
      <c r="E945" s="265"/>
      <c r="F945" s="288"/>
      <c r="G945" s="287"/>
      <c r="H945" s="266"/>
      <c r="I945" s="420"/>
    </row>
    <row r="946" spans="1:9" ht="12.75">
      <c r="A946" s="3"/>
      <c r="B946" s="4"/>
      <c r="E946" s="265"/>
      <c r="F946" s="288"/>
      <c r="G946" s="287"/>
      <c r="H946" s="266"/>
      <c r="I946" s="420"/>
    </row>
    <row r="947" spans="1:9" ht="12.75">
      <c r="A947" s="3"/>
      <c r="B947" s="4"/>
      <c r="E947" s="265"/>
      <c r="F947" s="288"/>
      <c r="G947" s="287"/>
      <c r="H947" s="266"/>
      <c r="I947" s="420"/>
    </row>
    <row r="948" spans="1:9" ht="12.75">
      <c r="A948" s="3"/>
      <c r="B948" s="4"/>
      <c r="E948" s="265"/>
      <c r="F948" s="288"/>
      <c r="G948" s="287"/>
      <c r="H948" s="266"/>
      <c r="I948" s="420"/>
    </row>
    <row r="949" spans="1:9" ht="12.75">
      <c r="A949" s="3"/>
      <c r="B949" s="4"/>
      <c r="E949" s="265"/>
      <c r="F949" s="288"/>
      <c r="G949" s="287"/>
      <c r="H949" s="266"/>
      <c r="I949" s="420"/>
    </row>
    <row r="950" spans="1:9" ht="12.75">
      <c r="A950" s="3"/>
      <c r="B950" s="4"/>
      <c r="E950" s="265"/>
      <c r="F950" s="288"/>
      <c r="G950" s="287"/>
      <c r="H950" s="266"/>
      <c r="I950" s="420"/>
    </row>
    <row r="951" spans="1:9" ht="12.75">
      <c r="A951" s="3"/>
      <c r="B951" s="4"/>
      <c r="E951" s="265"/>
      <c r="F951" s="288"/>
      <c r="G951" s="287"/>
      <c r="H951" s="266"/>
      <c r="I951" s="420"/>
    </row>
    <row r="952" spans="1:9" ht="12.75">
      <c r="A952" s="3"/>
      <c r="B952" s="4"/>
      <c r="E952" s="265"/>
      <c r="F952" s="288"/>
      <c r="G952" s="287"/>
      <c r="H952" s="266"/>
      <c r="I952" s="420"/>
    </row>
    <row r="953" spans="1:9" ht="12.75">
      <c r="A953" s="3"/>
      <c r="B953" s="4"/>
      <c r="E953" s="265"/>
      <c r="F953" s="288"/>
      <c r="G953" s="287"/>
      <c r="H953" s="266"/>
      <c r="I953" s="420"/>
    </row>
    <row r="954" spans="1:9" ht="12.75">
      <c r="A954" s="3"/>
      <c r="B954" s="4"/>
      <c r="E954" s="265"/>
      <c r="F954" s="288"/>
      <c r="G954" s="287"/>
      <c r="H954" s="266"/>
      <c r="I954" s="420"/>
    </row>
    <row r="955" spans="1:9" ht="12.75">
      <c r="A955" s="3"/>
      <c r="B955" s="4"/>
      <c r="E955" s="265"/>
      <c r="F955" s="288"/>
      <c r="G955" s="287"/>
      <c r="H955" s="266"/>
      <c r="I955" s="420"/>
    </row>
    <row r="956" spans="1:9" ht="12.75">
      <c r="A956" s="3"/>
      <c r="B956" s="4"/>
      <c r="E956" s="265"/>
      <c r="F956" s="288"/>
      <c r="G956" s="287"/>
      <c r="H956" s="266"/>
      <c r="I956" s="420"/>
    </row>
    <row r="957" spans="1:9" ht="12.75">
      <c r="A957" s="3"/>
      <c r="B957" s="4"/>
      <c r="E957" s="265"/>
      <c r="F957" s="288"/>
      <c r="G957" s="287"/>
      <c r="H957" s="266"/>
      <c r="I957" s="420"/>
    </row>
    <row r="958" spans="1:9" ht="12.75">
      <c r="A958" s="3"/>
      <c r="B958" s="4"/>
      <c r="E958" s="265"/>
      <c r="F958" s="288"/>
      <c r="G958" s="287"/>
      <c r="H958" s="266"/>
      <c r="I958" s="420"/>
    </row>
    <row r="959" spans="1:9" ht="12.75">
      <c r="A959" s="3"/>
      <c r="B959" s="4"/>
      <c r="E959" s="265"/>
      <c r="F959" s="288"/>
      <c r="G959" s="287"/>
      <c r="H959" s="266"/>
      <c r="I959" s="420"/>
    </row>
    <row r="960" spans="1:9" ht="12.75">
      <c r="A960" s="3"/>
      <c r="B960" s="4"/>
      <c r="E960" s="265"/>
      <c r="F960" s="288"/>
      <c r="G960" s="287"/>
      <c r="H960" s="266"/>
      <c r="I960" s="420"/>
    </row>
    <row r="961" spans="1:9" ht="12.75">
      <c r="A961" s="3"/>
      <c r="B961" s="4"/>
      <c r="E961" s="265"/>
      <c r="F961" s="288"/>
      <c r="G961" s="287"/>
      <c r="H961" s="266"/>
      <c r="I961" s="420"/>
    </row>
    <row r="962" spans="1:9" ht="12.75">
      <c r="A962" s="3"/>
      <c r="B962" s="4"/>
      <c r="E962" s="265"/>
      <c r="F962" s="288"/>
      <c r="G962" s="287"/>
      <c r="H962" s="266"/>
      <c r="I962" s="420"/>
    </row>
    <row r="963" spans="1:9" ht="12.75">
      <c r="A963" s="3"/>
      <c r="B963" s="4"/>
      <c r="E963" s="265"/>
      <c r="F963" s="288"/>
      <c r="G963" s="287"/>
      <c r="H963" s="266"/>
      <c r="I963" s="420"/>
    </row>
    <row r="964" spans="1:9" ht="12.75">
      <c r="A964" s="3"/>
      <c r="B964" s="4"/>
      <c r="E964" s="265"/>
      <c r="F964" s="288"/>
      <c r="G964" s="287"/>
      <c r="H964" s="266"/>
      <c r="I964" s="420"/>
    </row>
    <row r="965" spans="1:9" ht="12.75">
      <c r="A965" s="3"/>
      <c r="B965" s="4"/>
      <c r="E965" s="265"/>
      <c r="F965" s="288"/>
      <c r="G965" s="287"/>
      <c r="H965" s="266"/>
      <c r="I965" s="420"/>
    </row>
    <row r="966" spans="1:9" ht="12.75">
      <c r="A966" s="3"/>
      <c r="B966" s="4"/>
      <c r="E966" s="265"/>
      <c r="F966" s="288"/>
      <c r="G966" s="287"/>
      <c r="H966" s="266"/>
      <c r="I966" s="420"/>
    </row>
    <row r="967" spans="1:9" ht="12.75">
      <c r="A967" s="3"/>
      <c r="B967" s="4"/>
      <c r="E967" s="265"/>
      <c r="F967" s="288"/>
      <c r="G967" s="287"/>
      <c r="H967" s="266"/>
      <c r="I967" s="420"/>
    </row>
    <row r="968" spans="1:9" ht="12.75">
      <c r="A968" s="3"/>
      <c r="B968" s="4"/>
      <c r="E968" s="265"/>
      <c r="F968" s="288"/>
      <c r="G968" s="287"/>
      <c r="H968" s="266"/>
      <c r="I968" s="420"/>
    </row>
    <row r="969" spans="1:9" ht="12.75">
      <c r="A969" s="3"/>
      <c r="B969" s="4"/>
      <c r="E969" s="265"/>
      <c r="F969" s="288"/>
      <c r="G969" s="287"/>
      <c r="H969" s="266"/>
      <c r="I969" s="420"/>
    </row>
    <row r="970" spans="1:9" ht="12.75">
      <c r="A970" s="3"/>
      <c r="B970" s="4"/>
      <c r="E970" s="265"/>
      <c r="F970" s="288"/>
      <c r="G970" s="287"/>
      <c r="H970" s="266"/>
      <c r="I970" s="420"/>
    </row>
    <row r="971" spans="1:9" ht="12.75">
      <c r="A971" s="3"/>
      <c r="B971" s="4"/>
      <c r="E971" s="265"/>
      <c r="F971" s="288"/>
      <c r="G971" s="287"/>
      <c r="H971" s="266"/>
      <c r="I971" s="420"/>
    </row>
    <row r="972" spans="1:9" ht="12.75">
      <c r="A972" s="3"/>
      <c r="B972" s="4"/>
      <c r="E972" s="265"/>
      <c r="F972" s="288"/>
      <c r="G972" s="287"/>
      <c r="H972" s="266"/>
      <c r="I972" s="420"/>
    </row>
    <row r="973" spans="1:9" ht="12.75">
      <c r="A973" s="3"/>
      <c r="B973" s="4"/>
      <c r="E973" s="265"/>
      <c r="F973" s="288"/>
      <c r="G973" s="287"/>
      <c r="H973" s="266"/>
      <c r="I973" s="420"/>
    </row>
    <row r="974" spans="1:9" ht="12.75">
      <c r="A974" s="3"/>
      <c r="B974" s="4"/>
      <c r="E974" s="265"/>
      <c r="F974" s="288"/>
      <c r="G974" s="287"/>
      <c r="H974" s="266"/>
      <c r="I974" s="420"/>
    </row>
    <row r="975" spans="1:9" ht="12.75">
      <c r="A975" s="3"/>
      <c r="B975" s="4"/>
      <c r="E975" s="265"/>
      <c r="F975" s="288"/>
      <c r="G975" s="287"/>
      <c r="H975" s="266"/>
      <c r="I975" s="420"/>
    </row>
    <row r="976" spans="1:9" ht="12.75">
      <c r="A976" s="3"/>
      <c r="B976" s="4"/>
      <c r="E976" s="265"/>
      <c r="F976" s="288"/>
      <c r="G976" s="287"/>
      <c r="H976" s="266"/>
      <c r="I976" s="420"/>
    </row>
    <row r="977" spans="1:9" ht="12.75">
      <c r="A977" s="3"/>
      <c r="B977" s="4"/>
      <c r="E977" s="265"/>
      <c r="F977" s="288"/>
      <c r="G977" s="287"/>
      <c r="H977" s="266"/>
      <c r="I977" s="420"/>
    </row>
    <row r="978" spans="1:9" ht="12.75">
      <c r="A978" s="3"/>
      <c r="B978" s="4"/>
      <c r="E978" s="265"/>
      <c r="F978" s="288"/>
      <c r="G978" s="287"/>
      <c r="H978" s="266"/>
      <c r="I978" s="420"/>
    </row>
    <row r="979" spans="1:9" ht="12.75">
      <c r="A979" s="3"/>
      <c r="B979" s="4"/>
      <c r="E979" s="265"/>
      <c r="F979" s="288"/>
      <c r="G979" s="287"/>
      <c r="H979" s="266"/>
      <c r="I979" s="420"/>
    </row>
    <row r="980" spans="1:9" ht="12.75">
      <c r="A980" s="3"/>
      <c r="B980" s="4"/>
      <c r="E980" s="265"/>
      <c r="F980" s="288"/>
      <c r="G980" s="287"/>
      <c r="H980" s="266"/>
      <c r="I980" s="420"/>
    </row>
    <row r="981" spans="1:9" ht="12.75">
      <c r="A981" s="3"/>
      <c r="B981" s="4"/>
      <c r="E981" s="265"/>
      <c r="F981" s="288"/>
      <c r="G981" s="287"/>
      <c r="H981" s="266"/>
      <c r="I981" s="420"/>
    </row>
    <row r="982" spans="1:9" ht="12.75">
      <c r="A982" s="3"/>
      <c r="B982" s="4"/>
      <c r="E982" s="265"/>
      <c r="F982" s="288"/>
      <c r="G982" s="287"/>
      <c r="H982" s="266"/>
      <c r="I982" s="420"/>
    </row>
    <row r="983" spans="1:9" ht="12.75">
      <c r="A983" s="3"/>
      <c r="B983" s="4"/>
      <c r="E983" s="265"/>
      <c r="F983" s="288"/>
      <c r="G983" s="287"/>
      <c r="H983" s="266"/>
      <c r="I983" s="420"/>
    </row>
    <row r="984" spans="1:9" ht="12.75">
      <c r="A984" s="3"/>
      <c r="B984" s="4"/>
      <c r="E984" s="265"/>
      <c r="F984" s="288"/>
      <c r="G984" s="287"/>
      <c r="H984" s="266"/>
      <c r="I984" s="420"/>
    </row>
    <row r="985" spans="1:9" ht="12.75">
      <c r="A985" s="3"/>
      <c r="B985" s="4"/>
      <c r="E985" s="265"/>
      <c r="F985" s="288"/>
      <c r="G985" s="287"/>
      <c r="H985" s="266"/>
      <c r="I985" s="420"/>
    </row>
    <row r="986" spans="1:9" ht="12.75">
      <c r="A986" s="3"/>
      <c r="B986" s="4"/>
      <c r="E986" s="265"/>
      <c r="F986" s="288"/>
      <c r="G986" s="287"/>
      <c r="H986" s="266"/>
      <c r="I986" s="420"/>
    </row>
    <row r="987" spans="1:9" ht="12.75">
      <c r="A987" s="3"/>
      <c r="B987" s="4"/>
      <c r="E987" s="265"/>
      <c r="F987" s="288"/>
      <c r="G987" s="287"/>
      <c r="H987" s="266"/>
      <c r="I987" s="420"/>
    </row>
    <row r="988" spans="1:9" ht="12.75">
      <c r="A988" s="3"/>
      <c r="B988" s="4"/>
      <c r="E988" s="265"/>
      <c r="F988" s="288"/>
      <c r="G988" s="287"/>
      <c r="H988" s="266"/>
      <c r="I988" s="420"/>
    </row>
    <row r="989" spans="1:9" ht="12.75">
      <c r="A989" s="3"/>
      <c r="B989" s="4"/>
      <c r="E989" s="265"/>
      <c r="F989" s="288"/>
      <c r="G989" s="287"/>
      <c r="H989" s="266"/>
      <c r="I989" s="420"/>
    </row>
    <row r="990" spans="1:9" ht="12.75">
      <c r="A990" s="3"/>
      <c r="B990" s="4"/>
      <c r="E990" s="265"/>
      <c r="F990" s="288"/>
      <c r="G990" s="287"/>
      <c r="H990" s="266"/>
      <c r="I990" s="420"/>
    </row>
    <row r="991" spans="1:9" ht="12.75">
      <c r="A991" s="3"/>
      <c r="B991" s="4"/>
      <c r="E991" s="265"/>
      <c r="F991" s="288"/>
      <c r="G991" s="287"/>
      <c r="H991" s="266"/>
      <c r="I991" s="420"/>
    </row>
    <row r="992" spans="1:9" ht="12.75">
      <c r="A992" s="3"/>
      <c r="B992" s="4"/>
      <c r="E992" s="265"/>
      <c r="F992" s="288"/>
      <c r="G992" s="287"/>
      <c r="H992" s="266"/>
      <c r="I992" s="420"/>
    </row>
    <row r="993" spans="1:9" ht="12.75">
      <c r="A993" s="3"/>
      <c r="B993" s="4"/>
      <c r="E993" s="265"/>
      <c r="F993" s="288"/>
      <c r="G993" s="287"/>
      <c r="H993" s="266"/>
      <c r="I993" s="420"/>
    </row>
    <row r="994" spans="1:9" ht="12.75">
      <c r="A994" s="3"/>
      <c r="B994" s="4"/>
      <c r="E994" s="265"/>
      <c r="F994" s="288"/>
      <c r="G994" s="287"/>
      <c r="H994" s="266"/>
      <c r="I994" s="420"/>
    </row>
    <row r="995" spans="1:9" ht="12.75">
      <c r="A995" s="3"/>
      <c r="B995" s="4"/>
      <c r="E995" s="265"/>
      <c r="F995" s="288"/>
      <c r="G995" s="287"/>
      <c r="H995" s="266"/>
      <c r="I995" s="420"/>
    </row>
    <row r="996" spans="1:9" ht="12.75">
      <c r="A996" s="3"/>
      <c r="B996" s="4"/>
      <c r="E996" s="265"/>
      <c r="F996" s="288"/>
      <c r="G996" s="287"/>
      <c r="H996" s="266"/>
      <c r="I996" s="420"/>
    </row>
    <row r="997" spans="1:9" ht="12.75">
      <c r="A997" s="3"/>
      <c r="B997" s="4"/>
      <c r="E997" s="265"/>
      <c r="F997" s="288"/>
      <c r="G997" s="287"/>
      <c r="H997" s="266"/>
      <c r="I997" s="420"/>
    </row>
    <row r="998" spans="1:9" ht="12.75">
      <c r="A998" s="3"/>
      <c r="B998" s="4"/>
      <c r="E998" s="265"/>
      <c r="F998" s="288"/>
      <c r="G998" s="287"/>
      <c r="H998" s="266"/>
      <c r="I998" s="420"/>
    </row>
    <row r="999" spans="1:9" ht="12.75">
      <c r="A999" s="3"/>
      <c r="B999" s="4"/>
      <c r="E999" s="265"/>
      <c r="F999" s="288"/>
      <c r="G999" s="287"/>
      <c r="H999" s="266"/>
      <c r="I999" s="420"/>
    </row>
    <row r="1000" spans="1:9" ht="12.75">
      <c r="A1000" s="3"/>
      <c r="B1000" s="4"/>
      <c r="E1000" s="265"/>
      <c r="F1000" s="288"/>
      <c r="G1000" s="287"/>
      <c r="H1000" s="266"/>
      <c r="I1000" s="420"/>
    </row>
    <row r="1001" spans="1:9" ht="12.75">
      <c r="A1001" s="3"/>
      <c r="B1001" s="4"/>
      <c r="E1001" s="265"/>
      <c r="F1001" s="288"/>
      <c r="G1001" s="287"/>
      <c r="H1001" s="266"/>
      <c r="I1001" s="420"/>
    </row>
    <row r="1002" spans="1:9" ht="12.75">
      <c r="A1002" s="3"/>
      <c r="B1002" s="4"/>
      <c r="E1002" s="265"/>
      <c r="F1002" s="288"/>
      <c r="G1002" s="287"/>
      <c r="H1002" s="266"/>
      <c r="I1002" s="420"/>
    </row>
    <row r="1003" spans="1:9" ht="12.75">
      <c r="A1003" s="3"/>
      <c r="B1003" s="4"/>
      <c r="E1003" s="265"/>
      <c r="F1003" s="288"/>
      <c r="G1003" s="287"/>
      <c r="H1003" s="266"/>
      <c r="I1003" s="420"/>
    </row>
    <row r="1004" spans="1:9" ht="12.75">
      <c r="A1004" s="3"/>
      <c r="B1004" s="4"/>
      <c r="E1004" s="265"/>
      <c r="F1004" s="288"/>
      <c r="G1004" s="287"/>
      <c r="H1004" s="266"/>
      <c r="I1004" s="420"/>
    </row>
    <row r="1005" spans="1:9" ht="12.75">
      <c r="A1005" s="3"/>
      <c r="B1005" s="4"/>
      <c r="E1005" s="265"/>
      <c r="F1005" s="288"/>
      <c r="G1005" s="287"/>
      <c r="H1005" s="266"/>
      <c r="I1005" s="420"/>
    </row>
    <row r="1006" spans="1:9" ht="12.75">
      <c r="A1006" s="3"/>
      <c r="B1006" s="4"/>
      <c r="E1006" s="265"/>
      <c r="F1006" s="288"/>
      <c r="G1006" s="287"/>
      <c r="H1006" s="266"/>
      <c r="I1006" s="420"/>
    </row>
    <row r="1007" spans="1:9" ht="12.75">
      <c r="A1007" s="3"/>
      <c r="B1007" s="4"/>
      <c r="E1007" s="265"/>
      <c r="F1007" s="288"/>
      <c r="G1007" s="287"/>
      <c r="H1007" s="266"/>
      <c r="I1007" s="420"/>
    </row>
    <row r="1008" spans="1:9" ht="12.75">
      <c r="A1008" s="3"/>
      <c r="B1008" s="4"/>
      <c r="E1008" s="265"/>
      <c r="F1008" s="288"/>
      <c r="G1008" s="287"/>
      <c r="H1008" s="266"/>
      <c r="I1008" s="420"/>
    </row>
    <row r="1009" spans="1:9" ht="12.75">
      <c r="A1009" s="3"/>
      <c r="B1009" s="4"/>
      <c r="E1009" s="265"/>
      <c r="F1009" s="288"/>
      <c r="G1009" s="287"/>
      <c r="H1009" s="266"/>
      <c r="I1009" s="420"/>
    </row>
  </sheetData>
  <mergeCells count="16">
    <mergeCell ref="B10:B11"/>
    <mergeCell ref="B12:B13"/>
    <mergeCell ref="B14:B15"/>
    <mergeCell ref="B16:B17"/>
    <mergeCell ref="A10:A19"/>
    <mergeCell ref="B18:B19"/>
    <mergeCell ref="A20:A26"/>
    <mergeCell ref="A27:A40"/>
    <mergeCell ref="A41:A53"/>
    <mergeCell ref="A55:A58"/>
    <mergeCell ref="A2:A3"/>
    <mergeCell ref="B2:B3"/>
    <mergeCell ref="A4:A9"/>
    <mergeCell ref="B4:B5"/>
    <mergeCell ref="B6:B7"/>
    <mergeCell ref="B8:B9"/>
  </mergeCells>
  <hyperlinks>
    <hyperlink ref="J2" r:id="rId1"/>
    <hyperlink ref="J3" r:id="rId2"/>
    <hyperlink ref="J4" r:id="rId3"/>
    <hyperlink ref="D5" r:id="rId4"/>
    <hyperlink ref="J5" r:id="rId5"/>
    <hyperlink ref="J6" r:id="rId6"/>
    <hyperlink ref="J7" r:id="rId7"/>
    <hyperlink ref="J8" r:id="rId8"/>
    <hyperlink ref="J9" r:id="rId9"/>
    <hyperlink ref="J10" r:id="rId10"/>
    <hyperlink ref="D11" r:id="rId11"/>
    <hyperlink ref="J11" r:id="rId12"/>
    <hyperlink ref="J12" r:id="rId13"/>
    <hyperlink ref="D13" r:id="rId14"/>
    <hyperlink ref="J13" r:id="rId15"/>
    <hyperlink ref="J14" r:id="rId16"/>
    <hyperlink ref="D15" r:id="rId17"/>
    <hyperlink ref="J15" r:id="rId18"/>
    <hyperlink ref="J16" r:id="rId19"/>
    <hyperlink ref="D17" r:id="rId20"/>
    <hyperlink ref="J18" r:id="rId21"/>
    <hyperlink ref="D19" r:id="rId22"/>
    <hyperlink ref="D20" r:id="rId23"/>
    <hyperlink ref="J20" r:id="rId24"/>
    <hyperlink ref="D21" r:id="rId25"/>
    <hyperlink ref="J21" r:id="rId26"/>
    <hyperlink ref="D22" r:id="rId27"/>
    <hyperlink ref="I22" r:id="rId28"/>
    <hyperlink ref="J22" r:id="rId29"/>
    <hyperlink ref="D23" r:id="rId30"/>
    <hyperlink ref="I23" r:id="rId31"/>
    <hyperlink ref="J23" r:id="rId32"/>
    <hyperlink ref="D24" r:id="rId33"/>
    <hyperlink ref="I24" r:id="rId34"/>
    <hyperlink ref="J24" r:id="rId35"/>
    <hyperlink ref="D25" r:id="rId36"/>
    <hyperlink ref="I25" r:id="rId37"/>
    <hyperlink ref="J25" r:id="rId38"/>
    <hyperlink ref="D26" r:id="rId39"/>
    <hyperlink ref="I26" r:id="rId40"/>
    <hyperlink ref="J26" r:id="rId41"/>
    <hyperlink ref="J27" r:id="rId42"/>
    <hyperlink ref="J28" r:id="rId43"/>
    <hyperlink ref="J29" r:id="rId44"/>
    <hyperlink ref="J30" r:id="rId45"/>
    <hyperlink ref="J31" r:id="rId46"/>
    <hyperlink ref="J32" r:id="rId47"/>
    <hyperlink ref="J33" r:id="rId48"/>
    <hyperlink ref="J34" r:id="rId49"/>
    <hyperlink ref="J35" r:id="rId50"/>
    <hyperlink ref="J36" r:id="rId51"/>
    <hyperlink ref="J37" r:id="rId52"/>
    <hyperlink ref="J38" r:id="rId53"/>
    <hyperlink ref="J39" r:id="rId54"/>
    <hyperlink ref="J40" r:id="rId55"/>
    <hyperlink ref="J41" r:id="rId56"/>
    <hyperlink ref="D42" r:id="rId57"/>
    <hyperlink ref="J42" r:id="rId58"/>
    <hyperlink ref="D43" r:id="rId59"/>
    <hyperlink ref="J43" r:id="rId60"/>
    <hyperlink ref="D44" r:id="rId61"/>
    <hyperlink ref="J44" r:id="rId62"/>
    <hyperlink ref="D46" r:id="rId63"/>
    <hyperlink ref="J46" r:id="rId64"/>
    <hyperlink ref="D47" r:id="rId65"/>
    <hyperlink ref="J47" r:id="rId66"/>
    <hyperlink ref="D48" r:id="rId67"/>
    <hyperlink ref="J48" r:id="rId68"/>
    <hyperlink ref="D49" r:id="rId69"/>
    <hyperlink ref="J49" r:id="rId70"/>
    <hyperlink ref="D50" r:id="rId71"/>
    <hyperlink ref="J50" r:id="rId72"/>
    <hyperlink ref="J51" r:id="rId73"/>
    <hyperlink ref="J52" r:id="rId74"/>
    <hyperlink ref="J53" r:id="rId75"/>
    <hyperlink ref="C55" r:id="rId76"/>
    <hyperlink ref="E55" r:id="rId77"/>
    <hyperlink ref="C56" r:id="rId78"/>
    <hyperlink ref="C57" r:id="rId79"/>
    <hyperlink ref="F57" r:id="rId80"/>
    <hyperlink ref="F58" r:id="rId81"/>
    <hyperlink ref="C59" r:id="rId82"/>
    <hyperlink ref="C60" r:id="rId83"/>
    <hyperlink ref="C61" r:id="rId84"/>
    <hyperlink ref="C62" r:id="rId85"/>
    <hyperlink ref="C63" r:id="rId86"/>
    <hyperlink ref="B65" r:id="rId87"/>
  </hyperlinks>
  <pageMargins left="0.7" right="0.7" top="0.75" bottom="0.75" header="0.3" footer="0.3"/>
  <pageSetup paperSize="9" orientation="portrait" r:id="rId88"/>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0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5.42578125" customWidth="1"/>
    <col min="3" max="3" width="55.140625" customWidth="1"/>
    <col min="4" max="4" width="32.42578125" customWidth="1"/>
    <col min="5" max="6" width="13.140625" customWidth="1"/>
    <col min="7" max="7" width="9" customWidth="1"/>
    <col min="8" max="8" width="53.28515625" customWidth="1"/>
    <col min="9" max="9" width="150" customWidth="1"/>
    <col min="10" max="10" width="106.28515625" customWidth="1"/>
  </cols>
  <sheetData>
    <row r="1" spans="1:10" ht="12.75">
      <c r="A1" s="322" t="s">
        <v>7</v>
      </c>
      <c r="B1" s="212" t="s">
        <v>8</v>
      </c>
      <c r="C1" s="213" t="s">
        <v>9</v>
      </c>
      <c r="D1" s="213" t="s">
        <v>10</v>
      </c>
      <c r="E1" s="214" t="s">
        <v>12</v>
      </c>
      <c r="F1" s="214" t="s">
        <v>13</v>
      </c>
      <c r="G1" s="215" t="s">
        <v>14</v>
      </c>
      <c r="H1" s="373" t="s">
        <v>15</v>
      </c>
      <c r="I1" s="396" t="s">
        <v>545</v>
      </c>
      <c r="J1" s="279" t="s">
        <v>1008</v>
      </c>
    </row>
    <row r="2" spans="1:10" ht="12.75">
      <c r="A2" s="567" t="s">
        <v>16</v>
      </c>
      <c r="B2" s="568" t="s">
        <v>17</v>
      </c>
      <c r="C2" s="160" t="s">
        <v>18</v>
      </c>
      <c r="D2" s="160" t="s">
        <v>19</v>
      </c>
      <c r="E2" s="20" t="s">
        <v>341</v>
      </c>
      <c r="F2" s="397" t="s">
        <v>979</v>
      </c>
      <c r="G2" s="21" t="b">
        <v>0</v>
      </c>
      <c r="H2" s="374" t="s">
        <v>21</v>
      </c>
      <c r="I2" s="191"/>
      <c r="J2" s="141" t="s">
        <v>1009</v>
      </c>
    </row>
    <row r="3" spans="1:10" ht="12.75">
      <c r="A3" s="553"/>
      <c r="B3" s="547"/>
      <c r="C3" s="160" t="s">
        <v>18</v>
      </c>
      <c r="D3" s="160" t="s">
        <v>22</v>
      </c>
      <c r="E3" s="20" t="s">
        <v>372</v>
      </c>
      <c r="F3" s="397" t="s">
        <v>979</v>
      </c>
      <c r="G3" s="21" t="b">
        <v>0</v>
      </c>
      <c r="H3" s="375"/>
      <c r="I3" s="191"/>
      <c r="J3" s="140" t="s">
        <v>1010</v>
      </c>
    </row>
    <row r="4" spans="1:10" ht="24" customHeight="1">
      <c r="A4" s="570" t="s">
        <v>23</v>
      </c>
      <c r="B4" s="569" t="s">
        <v>24</v>
      </c>
      <c r="C4" s="161" t="s">
        <v>25</v>
      </c>
      <c r="D4" s="161" t="s">
        <v>26</v>
      </c>
      <c r="E4" s="31" t="s">
        <v>933</v>
      </c>
      <c r="F4" s="398" t="s">
        <v>990</v>
      </c>
      <c r="G4" s="32" t="b">
        <v>1</v>
      </c>
      <c r="H4" s="376" t="s">
        <v>28</v>
      </c>
      <c r="I4" s="319" t="s">
        <v>1066</v>
      </c>
      <c r="J4" s="141" t="s">
        <v>1011</v>
      </c>
    </row>
    <row r="5" spans="1:10" ht="22.5" customHeight="1">
      <c r="A5" s="557"/>
      <c r="B5" s="547"/>
      <c r="C5" s="161" t="s">
        <v>25</v>
      </c>
      <c r="D5" s="29" t="s">
        <v>29</v>
      </c>
      <c r="E5" s="31" t="s">
        <v>980</v>
      </c>
      <c r="F5" s="398" t="s">
        <v>990</v>
      </c>
      <c r="G5" s="32" t="b">
        <v>1</v>
      </c>
      <c r="H5" s="377" t="s">
        <v>21</v>
      </c>
      <c r="I5" s="399" t="s">
        <v>1067</v>
      </c>
      <c r="J5" s="400" t="s">
        <v>1012</v>
      </c>
    </row>
    <row r="6" spans="1:10" ht="12.75">
      <c r="A6" s="557"/>
      <c r="B6" s="569" t="s">
        <v>30</v>
      </c>
      <c r="C6" s="161" t="s">
        <v>25</v>
      </c>
      <c r="D6" s="161" t="s">
        <v>31</v>
      </c>
      <c r="E6" s="31" t="s">
        <v>677</v>
      </c>
      <c r="F6" s="398" t="s">
        <v>979</v>
      </c>
      <c r="G6" s="318" t="b">
        <v>0</v>
      </c>
      <c r="H6" s="376"/>
      <c r="I6" s="325"/>
      <c r="J6" s="140" t="s">
        <v>1013</v>
      </c>
    </row>
    <row r="7" spans="1:10" ht="12.75">
      <c r="A7" s="557"/>
      <c r="B7" s="547"/>
      <c r="C7" s="161" t="s">
        <v>25</v>
      </c>
      <c r="D7" s="161" t="s">
        <v>33</v>
      </c>
      <c r="E7" s="31" t="s">
        <v>494</v>
      </c>
      <c r="F7" s="398" t="s">
        <v>979</v>
      </c>
      <c r="G7" s="318" t="b">
        <v>0</v>
      </c>
      <c r="H7" s="377" t="s">
        <v>34</v>
      </c>
      <c r="I7" s="308"/>
      <c r="J7" s="141" t="s">
        <v>1014</v>
      </c>
    </row>
    <row r="8" spans="1:10" ht="12.75">
      <c r="A8" s="557"/>
      <c r="B8" s="569" t="s">
        <v>35</v>
      </c>
      <c r="C8" s="161" t="s">
        <v>18</v>
      </c>
      <c r="D8" s="161" t="s">
        <v>36</v>
      </c>
      <c r="E8" s="31" t="s">
        <v>684</v>
      </c>
      <c r="F8" s="398" t="s">
        <v>979</v>
      </c>
      <c r="G8" s="318" t="b">
        <v>0</v>
      </c>
      <c r="H8" s="376"/>
      <c r="I8" s="308"/>
      <c r="J8" s="141" t="s">
        <v>1015</v>
      </c>
    </row>
    <row r="9" spans="1:10" ht="12.75">
      <c r="A9" s="553"/>
      <c r="B9" s="547"/>
      <c r="C9" s="161" t="s">
        <v>38</v>
      </c>
      <c r="D9" s="161" t="s">
        <v>39</v>
      </c>
      <c r="E9" s="31" t="s">
        <v>372</v>
      </c>
      <c r="F9" s="401" t="s">
        <v>979</v>
      </c>
      <c r="G9" s="318" t="b">
        <v>0</v>
      </c>
      <c r="H9" s="377" t="s">
        <v>34</v>
      </c>
      <c r="I9" s="308"/>
      <c r="J9" s="141" t="s">
        <v>1016</v>
      </c>
    </row>
    <row r="10" spans="1:10" ht="12.75">
      <c r="A10" s="571" t="s">
        <v>40</v>
      </c>
      <c r="B10" s="565" t="s">
        <v>41</v>
      </c>
      <c r="C10" s="162" t="s">
        <v>25</v>
      </c>
      <c r="D10" s="162" t="s">
        <v>42</v>
      </c>
      <c r="E10" s="40" t="s">
        <v>981</v>
      </c>
      <c r="F10" s="402" t="s">
        <v>990</v>
      </c>
      <c r="G10" s="209" t="b">
        <v>1</v>
      </c>
      <c r="H10" s="379" t="s">
        <v>28</v>
      </c>
      <c r="I10" s="210" t="s">
        <v>1068</v>
      </c>
      <c r="J10" s="141" t="s">
        <v>1017</v>
      </c>
    </row>
    <row r="11" spans="1:10" ht="12.75">
      <c r="A11" s="557"/>
      <c r="B11" s="547"/>
      <c r="C11" s="162" t="s">
        <v>25</v>
      </c>
      <c r="D11" s="38" t="s">
        <v>44</v>
      </c>
      <c r="E11" s="40" t="s">
        <v>925</v>
      </c>
      <c r="F11" s="402" t="s">
        <v>990</v>
      </c>
      <c r="G11" s="209" t="b">
        <v>1</v>
      </c>
      <c r="H11" s="380" t="s">
        <v>45</v>
      </c>
      <c r="I11" s="210" t="s">
        <v>1069</v>
      </c>
      <c r="J11" s="430" t="s">
        <v>1018</v>
      </c>
    </row>
    <row r="12" spans="1:10" ht="12.75">
      <c r="A12" s="557"/>
      <c r="B12" s="565" t="s">
        <v>46</v>
      </c>
      <c r="C12" s="162" t="s">
        <v>25</v>
      </c>
      <c r="D12" s="162" t="s">
        <v>47</v>
      </c>
      <c r="E12" s="40" t="s">
        <v>981</v>
      </c>
      <c r="F12" s="402" t="s">
        <v>990</v>
      </c>
      <c r="G12" s="209" t="b">
        <v>1</v>
      </c>
      <c r="H12" s="379" t="s">
        <v>28</v>
      </c>
      <c r="I12" s="210" t="s">
        <v>1070</v>
      </c>
      <c r="J12" s="141" t="s">
        <v>1019</v>
      </c>
    </row>
    <row r="13" spans="1:10" ht="12.75">
      <c r="A13" s="557"/>
      <c r="B13" s="547"/>
      <c r="C13" s="162" t="s">
        <v>25</v>
      </c>
      <c r="D13" s="38" t="s">
        <v>49</v>
      </c>
      <c r="E13" s="40" t="s">
        <v>982</v>
      </c>
      <c r="F13" s="402" t="s">
        <v>990</v>
      </c>
      <c r="G13" s="209" t="b">
        <v>1</v>
      </c>
      <c r="H13" s="380" t="s">
        <v>50</v>
      </c>
      <c r="I13" s="404" t="s">
        <v>1071</v>
      </c>
      <c r="J13" s="405" t="s">
        <v>1020</v>
      </c>
    </row>
    <row r="14" spans="1:10" ht="12.75">
      <c r="A14" s="557"/>
      <c r="B14" s="565" t="s">
        <v>51</v>
      </c>
      <c r="C14" s="162" t="s">
        <v>25</v>
      </c>
      <c r="D14" s="162" t="s">
        <v>52</v>
      </c>
      <c r="E14" s="40" t="s">
        <v>981</v>
      </c>
      <c r="F14" s="402" t="s">
        <v>990</v>
      </c>
      <c r="G14" s="209" t="b">
        <v>1</v>
      </c>
      <c r="H14" s="379" t="s">
        <v>28</v>
      </c>
      <c r="I14" s="404" t="s">
        <v>1072</v>
      </c>
      <c r="J14" s="141" t="s">
        <v>1021</v>
      </c>
    </row>
    <row r="15" spans="1:10" ht="12.75">
      <c r="A15" s="557"/>
      <c r="B15" s="547"/>
      <c r="C15" s="162" t="s">
        <v>25</v>
      </c>
      <c r="D15" s="382" t="s">
        <v>54</v>
      </c>
      <c r="E15" s="40" t="s">
        <v>983</v>
      </c>
      <c r="F15" s="402" t="s">
        <v>990</v>
      </c>
      <c r="G15" s="209" t="b">
        <v>1</v>
      </c>
      <c r="H15" s="380" t="s">
        <v>55</v>
      </c>
      <c r="I15" s="404" t="s">
        <v>1073</v>
      </c>
      <c r="J15" s="405" t="s">
        <v>1022</v>
      </c>
    </row>
    <row r="16" spans="1:10" ht="12.75">
      <c r="A16" s="557"/>
      <c r="B16" s="565" t="s">
        <v>56</v>
      </c>
      <c r="C16" s="162" t="s">
        <v>25</v>
      </c>
      <c r="D16" s="162" t="s">
        <v>57</v>
      </c>
      <c r="E16" s="40" t="s">
        <v>984</v>
      </c>
      <c r="F16" s="402" t="s">
        <v>990</v>
      </c>
      <c r="G16" s="209" t="b">
        <v>1</v>
      </c>
      <c r="H16" s="379" t="s">
        <v>28</v>
      </c>
      <c r="I16" s="404" t="s">
        <v>1074</v>
      </c>
      <c r="J16" s="141" t="s">
        <v>1023</v>
      </c>
    </row>
    <row r="17" spans="1:10" ht="12.75">
      <c r="A17" s="557"/>
      <c r="B17" s="547"/>
      <c r="C17" s="162" t="s">
        <v>25</v>
      </c>
      <c r="D17" s="38" t="s">
        <v>59</v>
      </c>
      <c r="E17" s="40" t="s">
        <v>985</v>
      </c>
      <c r="F17" s="402" t="s">
        <v>990</v>
      </c>
      <c r="G17" s="209" t="b">
        <v>1</v>
      </c>
      <c r="H17" s="380" t="s">
        <v>34</v>
      </c>
      <c r="I17" s="404" t="s">
        <v>1075</v>
      </c>
      <c r="J17" s="406" t="s">
        <v>1024</v>
      </c>
    </row>
    <row r="18" spans="1:10" ht="12.75">
      <c r="A18" s="557"/>
      <c r="B18" s="565" t="s">
        <v>69</v>
      </c>
      <c r="C18" s="162" t="s">
        <v>25</v>
      </c>
      <c r="D18" s="162" t="s">
        <v>70</v>
      </c>
      <c r="E18" s="40" t="s">
        <v>981</v>
      </c>
      <c r="F18" s="402" t="s">
        <v>990</v>
      </c>
      <c r="G18" s="209" t="b">
        <v>1</v>
      </c>
      <c r="H18" s="379" t="s">
        <v>28</v>
      </c>
      <c r="I18" s="210" t="s">
        <v>1076</v>
      </c>
      <c r="J18" s="140" t="s">
        <v>1025</v>
      </c>
    </row>
    <row r="19" spans="1:10" ht="12.75">
      <c r="A19" s="553"/>
      <c r="B19" s="547"/>
      <c r="C19" s="162" t="s">
        <v>25</v>
      </c>
      <c r="D19" s="38" t="s">
        <v>72</v>
      </c>
      <c r="E19" s="40" t="s">
        <v>982</v>
      </c>
      <c r="F19" s="402" t="s">
        <v>990</v>
      </c>
      <c r="G19" s="209" t="b">
        <v>1</v>
      </c>
      <c r="H19" s="380" t="s">
        <v>73</v>
      </c>
      <c r="I19" s="404" t="s">
        <v>1077</v>
      </c>
      <c r="J19" s="407" t="s">
        <v>1026</v>
      </c>
    </row>
    <row r="20" spans="1:10" ht="12.75">
      <c r="A20" s="578" t="s">
        <v>75</v>
      </c>
      <c r="B20" s="163" t="s">
        <v>76</v>
      </c>
      <c r="C20" s="164" t="s">
        <v>77</v>
      </c>
      <c r="D20" s="53" t="s">
        <v>78</v>
      </c>
      <c r="E20" s="55" t="s">
        <v>1078</v>
      </c>
      <c r="F20" s="437" t="s">
        <v>979</v>
      </c>
      <c r="G20" s="57" t="b">
        <v>0</v>
      </c>
      <c r="H20" s="384" t="s">
        <v>21</v>
      </c>
      <c r="I20" s="409"/>
      <c r="J20" s="141" t="s">
        <v>1028</v>
      </c>
    </row>
    <row r="21" spans="1:10" ht="12.75">
      <c r="A21" s="557"/>
      <c r="B21" s="163" t="s">
        <v>80</v>
      </c>
      <c r="C21" s="164" t="s">
        <v>77</v>
      </c>
      <c r="D21" s="53" t="s">
        <v>81</v>
      </c>
      <c r="E21" s="55" t="s">
        <v>179</v>
      </c>
      <c r="F21" s="431" t="s">
        <v>986</v>
      </c>
      <c r="G21" s="57" t="b">
        <v>1</v>
      </c>
      <c r="H21" s="384" t="s">
        <v>21</v>
      </c>
      <c r="I21" s="409" t="s">
        <v>1079</v>
      </c>
      <c r="J21" s="432" t="s">
        <v>1029</v>
      </c>
    </row>
    <row r="22" spans="1:10" ht="12.75">
      <c r="A22" s="557"/>
      <c r="B22" s="163" t="s">
        <v>83</v>
      </c>
      <c r="C22" s="164" t="s">
        <v>77</v>
      </c>
      <c r="D22" s="53" t="s">
        <v>84</v>
      </c>
      <c r="E22" s="55" t="s">
        <v>179</v>
      </c>
      <c r="F22" s="437" t="s">
        <v>986</v>
      </c>
      <c r="G22" s="57" t="b">
        <v>1</v>
      </c>
      <c r="H22" s="384" t="s">
        <v>21</v>
      </c>
      <c r="I22" s="412" t="s">
        <v>1080</v>
      </c>
      <c r="J22" s="411" t="s">
        <v>1031</v>
      </c>
    </row>
    <row r="23" spans="1:10" ht="12.75">
      <c r="A23" s="557"/>
      <c r="B23" s="163" t="s">
        <v>86</v>
      </c>
      <c r="C23" s="164" t="s">
        <v>77</v>
      </c>
      <c r="D23" s="53" t="s">
        <v>87</v>
      </c>
      <c r="E23" s="55" t="s">
        <v>179</v>
      </c>
      <c r="F23" s="437" t="s">
        <v>990</v>
      </c>
      <c r="G23" s="57" t="b">
        <v>1</v>
      </c>
      <c r="H23" s="384" t="s">
        <v>21</v>
      </c>
      <c r="I23" s="409" t="s">
        <v>1081</v>
      </c>
      <c r="J23" s="411" t="s">
        <v>1033</v>
      </c>
    </row>
    <row r="24" spans="1:10" ht="12.75">
      <c r="A24" s="557"/>
      <c r="B24" s="163" t="s">
        <v>89</v>
      </c>
      <c r="C24" s="164" t="s">
        <v>77</v>
      </c>
      <c r="D24" s="53" t="s">
        <v>90</v>
      </c>
      <c r="E24" s="55" t="s">
        <v>179</v>
      </c>
      <c r="F24" s="437" t="s">
        <v>990</v>
      </c>
      <c r="G24" s="57" t="b">
        <v>1</v>
      </c>
      <c r="H24" s="384" t="s">
        <v>21</v>
      </c>
      <c r="I24" s="412" t="s">
        <v>1082</v>
      </c>
      <c r="J24" s="140" t="s">
        <v>1035</v>
      </c>
    </row>
    <row r="25" spans="1:10" ht="12.75">
      <c r="A25" s="557"/>
      <c r="B25" s="163" t="s">
        <v>91</v>
      </c>
      <c r="C25" s="164" t="s">
        <v>77</v>
      </c>
      <c r="D25" s="53" t="s">
        <v>92</v>
      </c>
      <c r="E25" s="55" t="s">
        <v>160</v>
      </c>
      <c r="F25" s="437" t="s">
        <v>990</v>
      </c>
      <c r="G25" s="57" t="b">
        <v>1</v>
      </c>
      <c r="H25" s="384" t="s">
        <v>21</v>
      </c>
      <c r="I25" s="412" t="s">
        <v>1083</v>
      </c>
      <c r="J25" s="433" t="s">
        <v>1037</v>
      </c>
    </row>
    <row r="26" spans="1:10" ht="12.75">
      <c r="A26" s="553"/>
      <c r="B26" s="163" t="s">
        <v>94</v>
      </c>
      <c r="C26" s="164" t="s">
        <v>77</v>
      </c>
      <c r="D26" s="53" t="s">
        <v>95</v>
      </c>
      <c r="E26" s="55" t="s">
        <v>179</v>
      </c>
      <c r="F26" s="437" t="s">
        <v>990</v>
      </c>
      <c r="G26" s="57" t="b">
        <v>1</v>
      </c>
      <c r="H26" s="384" t="s">
        <v>21</v>
      </c>
      <c r="I26" s="412" t="s">
        <v>1084</v>
      </c>
      <c r="J26" s="433" t="s">
        <v>1039</v>
      </c>
    </row>
    <row r="27" spans="1:10" ht="12.75">
      <c r="A27" s="580" t="s">
        <v>107</v>
      </c>
      <c r="B27" s="71" t="s">
        <v>108</v>
      </c>
      <c r="C27" s="169" t="s">
        <v>25</v>
      </c>
      <c r="D27" s="169" t="s">
        <v>109</v>
      </c>
      <c r="E27" s="70" t="s">
        <v>341</v>
      </c>
      <c r="F27" s="88" t="s">
        <v>979</v>
      </c>
      <c r="G27" s="76" t="b">
        <v>0</v>
      </c>
      <c r="H27" s="387" t="s">
        <v>106</v>
      </c>
      <c r="I27" s="202"/>
      <c r="J27" s="130" t="s">
        <v>1040</v>
      </c>
    </row>
    <row r="28" spans="1:10" ht="12.75">
      <c r="A28" s="573"/>
      <c r="B28" s="71" t="s">
        <v>111</v>
      </c>
      <c r="C28" s="169" t="s">
        <v>25</v>
      </c>
      <c r="D28" s="169" t="s">
        <v>112</v>
      </c>
      <c r="E28" s="70" t="s">
        <v>330</v>
      </c>
      <c r="F28" s="88" t="s">
        <v>979</v>
      </c>
      <c r="G28" s="76" t="b">
        <v>0</v>
      </c>
      <c r="H28" s="387" t="s">
        <v>106</v>
      </c>
      <c r="I28" s="202"/>
      <c r="J28" s="130" t="s">
        <v>1041</v>
      </c>
    </row>
    <row r="29" spans="1:10" ht="12.75">
      <c r="A29" s="573"/>
      <c r="B29" s="71" t="s">
        <v>114</v>
      </c>
      <c r="C29" s="169" t="s">
        <v>25</v>
      </c>
      <c r="D29" s="326" t="s">
        <v>115</v>
      </c>
      <c r="E29" s="70" t="s">
        <v>290</v>
      </c>
      <c r="F29" s="88" t="s">
        <v>979</v>
      </c>
      <c r="G29" s="76" t="b">
        <v>0</v>
      </c>
      <c r="H29" s="387" t="s">
        <v>106</v>
      </c>
      <c r="I29" s="202"/>
      <c r="J29" s="130" t="s">
        <v>1042</v>
      </c>
    </row>
    <row r="30" spans="1:10" ht="12.75">
      <c r="A30" s="573"/>
      <c r="B30" s="71" t="s">
        <v>117</v>
      </c>
      <c r="C30" s="169" t="s">
        <v>25</v>
      </c>
      <c r="D30" s="169" t="s">
        <v>118</v>
      </c>
      <c r="E30" s="70" t="s">
        <v>767</v>
      </c>
      <c r="F30" s="88" t="s">
        <v>979</v>
      </c>
      <c r="G30" s="76" t="b">
        <v>0</v>
      </c>
      <c r="H30" s="387" t="s">
        <v>106</v>
      </c>
      <c r="I30" s="202"/>
      <c r="J30" s="130" t="s">
        <v>1043</v>
      </c>
    </row>
    <row r="31" spans="1:10" ht="12.75">
      <c r="A31" s="573"/>
      <c r="B31" s="71" t="s">
        <v>119</v>
      </c>
      <c r="C31" s="169" t="s">
        <v>25</v>
      </c>
      <c r="D31" s="169" t="s">
        <v>120</v>
      </c>
      <c r="E31" s="70" t="s">
        <v>157</v>
      </c>
      <c r="F31" s="88" t="s">
        <v>979</v>
      </c>
      <c r="G31" s="76" t="b">
        <v>0</v>
      </c>
      <c r="H31" s="387" t="s">
        <v>106</v>
      </c>
      <c r="I31" s="202"/>
      <c r="J31" s="130" t="s">
        <v>1044</v>
      </c>
    </row>
    <row r="32" spans="1:10" ht="12.75">
      <c r="A32" s="573"/>
      <c r="B32" s="172" t="s">
        <v>122</v>
      </c>
      <c r="C32" s="171" t="s">
        <v>25</v>
      </c>
      <c r="D32" s="171" t="s">
        <v>123</v>
      </c>
      <c r="E32" s="70" t="s">
        <v>768</v>
      </c>
      <c r="F32" s="88" t="s">
        <v>979</v>
      </c>
      <c r="G32" s="76" t="b">
        <v>0</v>
      </c>
      <c r="H32" s="387" t="s">
        <v>106</v>
      </c>
      <c r="I32" s="202"/>
      <c r="J32" s="141" t="s">
        <v>1045</v>
      </c>
    </row>
    <row r="33" spans="1:10" ht="12.75">
      <c r="A33" s="573"/>
      <c r="B33" s="172" t="s">
        <v>125</v>
      </c>
      <c r="C33" s="171" t="s">
        <v>25</v>
      </c>
      <c r="D33" s="171" t="s">
        <v>126</v>
      </c>
      <c r="E33" s="70" t="s">
        <v>330</v>
      </c>
      <c r="F33" s="88" t="s">
        <v>979</v>
      </c>
      <c r="G33" s="76" t="b">
        <v>0</v>
      </c>
      <c r="H33" s="387" t="s">
        <v>106</v>
      </c>
      <c r="I33" s="202"/>
      <c r="J33" s="141" t="s">
        <v>1046</v>
      </c>
    </row>
    <row r="34" spans="1:10" ht="12.75">
      <c r="A34" s="573"/>
      <c r="B34" s="172" t="s">
        <v>128</v>
      </c>
      <c r="C34" s="171" t="s">
        <v>25</v>
      </c>
      <c r="D34" s="171" t="s">
        <v>129</v>
      </c>
      <c r="E34" s="70" t="s">
        <v>252</v>
      </c>
      <c r="F34" s="415" t="s">
        <v>979</v>
      </c>
      <c r="G34" s="76" t="b">
        <v>0</v>
      </c>
      <c r="H34" s="387" t="s">
        <v>106</v>
      </c>
      <c r="I34" s="202"/>
      <c r="J34" s="141" t="s">
        <v>1047</v>
      </c>
    </row>
    <row r="35" spans="1:10" ht="12.75">
      <c r="A35" s="573"/>
      <c r="B35" s="71" t="s">
        <v>131</v>
      </c>
      <c r="C35" s="169" t="s">
        <v>25</v>
      </c>
      <c r="D35" s="169" t="s">
        <v>132</v>
      </c>
      <c r="E35" s="70" t="s">
        <v>769</v>
      </c>
      <c r="F35" s="88" t="s">
        <v>979</v>
      </c>
      <c r="G35" s="76" t="b">
        <v>0</v>
      </c>
      <c r="H35" s="387" t="s">
        <v>106</v>
      </c>
      <c r="I35" s="202"/>
      <c r="J35" s="130" t="s">
        <v>1048</v>
      </c>
    </row>
    <row r="36" spans="1:10" ht="12.75">
      <c r="A36" s="573"/>
      <c r="B36" s="172" t="s">
        <v>134</v>
      </c>
      <c r="C36" s="171" t="s">
        <v>25</v>
      </c>
      <c r="D36" s="171" t="s">
        <v>135</v>
      </c>
      <c r="E36" s="70" t="s">
        <v>20</v>
      </c>
      <c r="F36" s="415" t="s">
        <v>979</v>
      </c>
      <c r="G36" s="76" t="b">
        <v>0</v>
      </c>
      <c r="H36" s="387" t="s">
        <v>106</v>
      </c>
      <c r="I36" s="202"/>
      <c r="J36" s="141" t="s">
        <v>1049</v>
      </c>
    </row>
    <row r="37" spans="1:10" ht="12.75">
      <c r="A37" s="573"/>
      <c r="B37" s="172" t="s">
        <v>136</v>
      </c>
      <c r="C37" s="171" t="s">
        <v>25</v>
      </c>
      <c r="D37" s="171" t="s">
        <v>137</v>
      </c>
      <c r="E37" s="70" t="s">
        <v>179</v>
      </c>
      <c r="F37" s="415" t="s">
        <v>979</v>
      </c>
      <c r="G37" s="76" t="b">
        <v>0</v>
      </c>
      <c r="H37" s="387" t="s">
        <v>106</v>
      </c>
      <c r="I37" s="202"/>
      <c r="J37" s="141" t="s">
        <v>1050</v>
      </c>
    </row>
    <row r="38" spans="1:10" ht="12.75">
      <c r="A38" s="573"/>
      <c r="B38" s="172" t="s">
        <v>138</v>
      </c>
      <c r="C38" s="171" t="s">
        <v>25</v>
      </c>
      <c r="D38" s="171" t="s">
        <v>139</v>
      </c>
      <c r="E38" s="70" t="s">
        <v>290</v>
      </c>
      <c r="F38" s="415" t="s">
        <v>979</v>
      </c>
      <c r="G38" s="76" t="b">
        <v>0</v>
      </c>
      <c r="H38" s="387" t="s">
        <v>106</v>
      </c>
      <c r="I38" s="202"/>
      <c r="J38" s="141" t="s">
        <v>1051</v>
      </c>
    </row>
    <row r="39" spans="1:10" ht="12.75">
      <c r="A39" s="573"/>
      <c r="B39" s="172" t="s">
        <v>380</v>
      </c>
      <c r="C39" s="171" t="s">
        <v>25</v>
      </c>
      <c r="D39" s="171" t="s">
        <v>381</v>
      </c>
      <c r="E39" s="70" t="s">
        <v>252</v>
      </c>
      <c r="F39" s="415" t="s">
        <v>979</v>
      </c>
      <c r="G39" s="76" t="b">
        <v>0</v>
      </c>
      <c r="H39" s="387" t="s">
        <v>106</v>
      </c>
      <c r="I39" s="202"/>
      <c r="J39" s="141" t="s">
        <v>1052</v>
      </c>
    </row>
    <row r="40" spans="1:10" ht="12.75">
      <c r="A40" s="547"/>
      <c r="B40" s="328" t="s">
        <v>770</v>
      </c>
      <c r="C40" s="169" t="s">
        <v>25</v>
      </c>
      <c r="D40" s="169" t="s">
        <v>770</v>
      </c>
      <c r="E40" s="87" t="s">
        <v>771</v>
      </c>
      <c r="F40" s="328" t="s">
        <v>979</v>
      </c>
      <c r="G40" s="316" t="b">
        <v>0</v>
      </c>
      <c r="H40" s="387" t="s">
        <v>106</v>
      </c>
      <c r="I40" s="202"/>
      <c r="J40" s="130" t="s">
        <v>1053</v>
      </c>
    </row>
    <row r="41" spans="1:10" ht="38.25">
      <c r="A41" s="581" t="s">
        <v>772</v>
      </c>
      <c r="B41" s="329" t="s">
        <v>773</v>
      </c>
      <c r="C41" s="330" t="s">
        <v>774</v>
      </c>
      <c r="D41" s="331" t="s">
        <v>775</v>
      </c>
      <c r="E41" s="112" t="s">
        <v>378</v>
      </c>
      <c r="F41" s="438" t="s">
        <v>979</v>
      </c>
      <c r="G41" s="177" t="s">
        <v>151</v>
      </c>
      <c r="H41" s="370" t="s">
        <v>776</v>
      </c>
      <c r="I41" s="333"/>
      <c r="J41" s="356" t="s">
        <v>1054</v>
      </c>
    </row>
    <row r="42" spans="1:10" ht="51">
      <c r="A42" s="557"/>
      <c r="B42" s="329" t="s">
        <v>777</v>
      </c>
      <c r="C42" s="330" t="s">
        <v>77</v>
      </c>
      <c r="D42" s="334" t="s">
        <v>778</v>
      </c>
      <c r="E42" s="112" t="s">
        <v>981</v>
      </c>
      <c r="F42" s="438" t="s">
        <v>979</v>
      </c>
      <c r="G42" s="177" t="s">
        <v>151</v>
      </c>
      <c r="H42" s="370" t="s">
        <v>779</v>
      </c>
      <c r="I42" s="416"/>
      <c r="J42" s="416" t="s">
        <v>1055</v>
      </c>
    </row>
    <row r="43" spans="1:10" ht="12.75">
      <c r="A43" s="557"/>
      <c r="B43" s="173" t="s">
        <v>780</v>
      </c>
      <c r="C43" s="337" t="s">
        <v>77</v>
      </c>
      <c r="D43" s="338" t="s">
        <v>781</v>
      </c>
      <c r="E43" s="112" t="s">
        <v>678</v>
      </c>
      <c r="F43" s="176" t="s">
        <v>979</v>
      </c>
      <c r="G43" s="177" t="s">
        <v>151</v>
      </c>
      <c r="H43" s="388" t="s">
        <v>24</v>
      </c>
      <c r="I43" s="417"/>
      <c r="J43" s="434" t="s">
        <v>1056</v>
      </c>
    </row>
    <row r="44" spans="1:10" ht="38.25">
      <c r="A44" s="557"/>
      <c r="B44" s="173" t="s">
        <v>782</v>
      </c>
      <c r="C44" s="337" t="s">
        <v>783</v>
      </c>
      <c r="D44" s="338" t="s">
        <v>782</v>
      </c>
      <c r="E44" s="112" t="s">
        <v>37</v>
      </c>
      <c r="F44" s="438" t="s">
        <v>979</v>
      </c>
      <c r="G44" s="177" t="s">
        <v>151</v>
      </c>
      <c r="H44" s="370" t="s">
        <v>784</v>
      </c>
      <c r="I44" s="343"/>
      <c r="J44" s="350" t="s">
        <v>1057</v>
      </c>
    </row>
    <row r="45" spans="1:10" ht="12.75">
      <c r="A45" s="557"/>
      <c r="B45" s="173" t="s">
        <v>785</v>
      </c>
      <c r="C45" s="337" t="s">
        <v>783</v>
      </c>
      <c r="D45" s="342" t="s">
        <v>785</v>
      </c>
      <c r="E45" s="112" t="s">
        <v>37</v>
      </c>
      <c r="F45" s="176" t="s">
        <v>990</v>
      </c>
      <c r="G45" s="177" t="s">
        <v>151</v>
      </c>
      <c r="H45" s="388" t="s">
        <v>151</v>
      </c>
      <c r="I45" s="350" t="s">
        <v>959</v>
      </c>
    </row>
    <row r="46" spans="1:10" ht="12.75">
      <c r="A46" s="557"/>
      <c r="B46" s="173" t="s">
        <v>786</v>
      </c>
      <c r="C46" s="337" t="s">
        <v>77</v>
      </c>
      <c r="D46" s="338" t="s">
        <v>787</v>
      </c>
      <c r="E46" s="112" t="s">
        <v>363</v>
      </c>
      <c r="F46" s="176" t="s">
        <v>979</v>
      </c>
      <c r="G46" s="177" t="s">
        <v>151</v>
      </c>
      <c r="H46" s="390" t="s">
        <v>788</v>
      </c>
      <c r="I46" s="418"/>
      <c r="J46" s="435" t="s">
        <v>1058</v>
      </c>
    </row>
    <row r="47" spans="1:10" ht="12.75">
      <c r="A47" s="557"/>
      <c r="B47" s="173" t="s">
        <v>789</v>
      </c>
      <c r="C47" s="337" t="s">
        <v>77</v>
      </c>
      <c r="D47" s="338" t="s">
        <v>790</v>
      </c>
      <c r="E47" s="112" t="s">
        <v>341</v>
      </c>
      <c r="F47" s="176" t="s">
        <v>979</v>
      </c>
      <c r="G47" s="177" t="s">
        <v>151</v>
      </c>
      <c r="H47" s="388" t="s">
        <v>791</v>
      </c>
      <c r="I47" s="419"/>
      <c r="J47" s="436" t="s">
        <v>1059</v>
      </c>
    </row>
    <row r="48" spans="1:10" ht="12.75">
      <c r="A48" s="557"/>
      <c r="B48" s="173" t="s">
        <v>792</v>
      </c>
      <c r="C48" s="337" t="s">
        <v>77</v>
      </c>
      <c r="D48" s="338" t="s">
        <v>793</v>
      </c>
      <c r="E48" s="112" t="s">
        <v>363</v>
      </c>
      <c r="F48" s="176" t="s">
        <v>979</v>
      </c>
      <c r="G48" s="177" t="s">
        <v>151</v>
      </c>
      <c r="H48" s="388" t="s">
        <v>794</v>
      </c>
      <c r="I48" s="418"/>
      <c r="J48" s="435" t="s">
        <v>1060</v>
      </c>
    </row>
    <row r="49" spans="1:10" ht="12.75">
      <c r="A49" s="557"/>
      <c r="B49" s="173" t="s">
        <v>795</v>
      </c>
      <c r="C49" s="337" t="s">
        <v>77</v>
      </c>
      <c r="D49" s="338" t="s">
        <v>796</v>
      </c>
      <c r="E49" s="112" t="s">
        <v>341</v>
      </c>
      <c r="F49" s="176" t="s">
        <v>979</v>
      </c>
      <c r="G49" s="177" t="s">
        <v>151</v>
      </c>
      <c r="H49" s="388" t="s">
        <v>797</v>
      </c>
      <c r="I49" s="418"/>
      <c r="J49" s="435" t="s">
        <v>1061</v>
      </c>
    </row>
    <row r="50" spans="1:10" ht="12.75">
      <c r="A50" s="557"/>
      <c r="B50" s="173" t="s">
        <v>798</v>
      </c>
      <c r="C50" s="337" t="s">
        <v>77</v>
      </c>
      <c r="D50" s="338" t="s">
        <v>799</v>
      </c>
      <c r="E50" s="112" t="s">
        <v>341</v>
      </c>
      <c r="F50" s="176" t="s">
        <v>979</v>
      </c>
      <c r="G50" s="177" t="s">
        <v>151</v>
      </c>
      <c r="H50" s="388" t="s">
        <v>800</v>
      </c>
      <c r="I50" s="419"/>
      <c r="J50" s="141" t="s">
        <v>1062</v>
      </c>
    </row>
    <row r="51" spans="1:10" ht="51">
      <c r="A51" s="557"/>
      <c r="B51" s="173" t="s">
        <v>148</v>
      </c>
      <c r="C51" s="174" t="s">
        <v>149</v>
      </c>
      <c r="D51" s="348" t="s">
        <v>148</v>
      </c>
      <c r="E51" s="112" t="s">
        <v>384</v>
      </c>
      <c r="F51" s="176" t="s">
        <v>979</v>
      </c>
      <c r="G51" s="177" t="s">
        <v>151</v>
      </c>
      <c r="H51" s="299" t="s">
        <v>513</v>
      </c>
      <c r="I51" s="349"/>
      <c r="J51" s="141" t="s">
        <v>1063</v>
      </c>
    </row>
    <row r="52" spans="1:10" ht="12.75">
      <c r="A52" s="557"/>
      <c r="B52" s="173" t="s">
        <v>801</v>
      </c>
      <c r="C52" s="174" t="s">
        <v>802</v>
      </c>
      <c r="D52" s="348" t="s">
        <v>801</v>
      </c>
      <c r="E52" s="112" t="s">
        <v>803</v>
      </c>
      <c r="F52" s="176" t="s">
        <v>979</v>
      </c>
      <c r="G52" s="177" t="s">
        <v>151</v>
      </c>
      <c r="H52" s="392" t="s">
        <v>804</v>
      </c>
      <c r="I52" s="349"/>
      <c r="J52" s="141" t="s">
        <v>1064</v>
      </c>
    </row>
    <row r="53" spans="1:10" ht="12.75">
      <c r="A53" s="561"/>
      <c r="B53" s="173" t="s">
        <v>805</v>
      </c>
      <c r="C53" s="174" t="s">
        <v>149</v>
      </c>
      <c r="D53" s="348" t="s">
        <v>805</v>
      </c>
      <c r="E53" s="112" t="s">
        <v>806</v>
      </c>
      <c r="F53" s="176" t="s">
        <v>979</v>
      </c>
      <c r="G53" s="177" t="s">
        <v>151</v>
      </c>
      <c r="H53" s="392" t="s">
        <v>804</v>
      </c>
      <c r="I53" s="349"/>
      <c r="J53" s="141" t="s">
        <v>1065</v>
      </c>
    </row>
    <row r="54" spans="1:10" ht="12.75">
      <c r="A54" s="228"/>
      <c r="B54" s="4"/>
      <c r="E54" s="265"/>
      <c r="F54" s="266"/>
      <c r="G54" s="266"/>
      <c r="H54" s="266"/>
      <c r="I54" s="420"/>
    </row>
    <row r="55" spans="1:10" ht="12.75">
      <c r="A55" s="584" t="s">
        <v>853</v>
      </c>
      <c r="B55" s="358" t="s">
        <v>854</v>
      </c>
      <c r="C55" s="421" t="s">
        <v>996</v>
      </c>
      <c r="D55" s="279" t="s">
        <v>997</v>
      </c>
      <c r="E55" s="422" t="s">
        <v>998</v>
      </c>
      <c r="F55" s="271"/>
      <c r="G55" s="271"/>
      <c r="H55" s="266"/>
      <c r="I55" s="420"/>
    </row>
    <row r="56" spans="1:10" ht="12.75">
      <c r="A56" s="583"/>
      <c r="B56" s="229" t="s">
        <v>30</v>
      </c>
      <c r="C56" s="423" t="s">
        <v>996</v>
      </c>
      <c r="E56" s="265"/>
      <c r="F56" s="271"/>
      <c r="G56" s="271"/>
      <c r="H56" s="266"/>
      <c r="I56" s="420"/>
    </row>
    <row r="57" spans="1:10" ht="12.75">
      <c r="A57" s="583"/>
      <c r="B57" s="229" t="s">
        <v>35</v>
      </c>
      <c r="C57" s="424" t="s">
        <v>996</v>
      </c>
      <c r="D57" s="247" t="s">
        <v>616</v>
      </c>
      <c r="E57" s="248" t="s">
        <v>617</v>
      </c>
      <c r="F57" s="425" t="s">
        <v>999</v>
      </c>
      <c r="G57" s="271"/>
      <c r="H57" s="266"/>
      <c r="I57" s="420"/>
    </row>
    <row r="58" spans="1:10" ht="12.75">
      <c r="A58" s="583"/>
      <c r="B58" s="229" t="s">
        <v>857</v>
      </c>
      <c r="C58" s="273"/>
      <c r="D58" s="250"/>
      <c r="E58" s="256" t="s">
        <v>618</v>
      </c>
      <c r="F58" s="426" t="s">
        <v>1000</v>
      </c>
      <c r="G58" s="271"/>
      <c r="H58" s="266"/>
      <c r="I58" s="420"/>
    </row>
    <row r="59" spans="1:10" ht="12.75">
      <c r="A59" s="362"/>
      <c r="B59" s="7" t="s">
        <v>858</v>
      </c>
      <c r="C59" s="424" t="s">
        <v>1001</v>
      </c>
      <c r="D59" s="250"/>
      <c r="E59" s="256" t="s">
        <v>619</v>
      </c>
      <c r="F59" s="257"/>
      <c r="G59" s="271"/>
      <c r="H59" s="266"/>
      <c r="I59" s="420"/>
    </row>
    <row r="60" spans="1:10" ht="12.75">
      <c r="A60" s="362"/>
      <c r="B60" s="7" t="s">
        <v>859</v>
      </c>
      <c r="C60" s="424" t="s">
        <v>1002</v>
      </c>
      <c r="D60" s="250"/>
      <c r="E60" s="256" t="s">
        <v>620</v>
      </c>
      <c r="F60" s="257"/>
      <c r="G60" s="271"/>
      <c r="H60" s="266"/>
      <c r="I60" s="420"/>
    </row>
    <row r="61" spans="1:10" ht="12.75">
      <c r="A61" s="362"/>
      <c r="B61" s="7" t="s">
        <v>860</v>
      </c>
      <c r="C61" s="424" t="s">
        <v>1003</v>
      </c>
      <c r="D61" s="259"/>
      <c r="E61" s="260" t="s">
        <v>621</v>
      </c>
      <c r="F61" s="261"/>
      <c r="G61" s="271"/>
      <c r="H61" s="266"/>
      <c r="I61" s="420"/>
    </row>
    <row r="62" spans="1:10" ht="12.75">
      <c r="A62" s="362"/>
      <c r="B62" s="7" t="s">
        <v>861</v>
      </c>
      <c r="C62" s="424" t="s">
        <v>1004</v>
      </c>
      <c r="E62" s="265"/>
      <c r="F62" s="271"/>
      <c r="G62" s="271"/>
      <c r="H62" s="266"/>
      <c r="I62" s="420"/>
    </row>
    <row r="63" spans="1:10" ht="12.75">
      <c r="A63" s="363"/>
      <c r="B63" s="237" t="s">
        <v>862</v>
      </c>
      <c r="C63" s="427" t="s">
        <v>1005</v>
      </c>
      <c r="E63" s="265"/>
      <c r="F63" s="271"/>
      <c r="G63" s="271"/>
      <c r="H63" s="266"/>
      <c r="I63" s="420"/>
    </row>
    <row r="64" spans="1:10" ht="12.75">
      <c r="A64" s="3"/>
      <c r="B64" s="4"/>
      <c r="E64" s="265"/>
      <c r="F64" s="271"/>
      <c r="G64" s="271"/>
      <c r="H64" s="266"/>
      <c r="I64" s="420"/>
    </row>
    <row r="65" spans="1:9" ht="51">
      <c r="A65" s="1" t="s">
        <v>0</v>
      </c>
      <c r="B65" s="2" t="s">
        <v>1</v>
      </c>
      <c r="E65" s="265"/>
      <c r="F65" s="271"/>
      <c r="G65" s="271"/>
      <c r="H65" s="266"/>
      <c r="I65" s="420"/>
    </row>
    <row r="66" spans="1:9" ht="12.75">
      <c r="A66" s="3"/>
      <c r="B66" s="4"/>
      <c r="C66" s="428" t="s">
        <v>1006</v>
      </c>
      <c r="E66" s="265"/>
      <c r="F66" s="271"/>
      <c r="G66" s="271"/>
      <c r="H66" s="266"/>
      <c r="I66" s="420"/>
    </row>
    <row r="67" spans="1:9" ht="12.75">
      <c r="A67" s="5" t="s">
        <v>2</v>
      </c>
      <c r="B67" s="6" t="s">
        <v>3</v>
      </c>
      <c r="C67" s="429" t="s">
        <v>1007</v>
      </c>
      <c r="E67" s="265"/>
      <c r="F67" s="271"/>
      <c r="G67" s="271"/>
      <c r="H67" s="266"/>
      <c r="I67" s="420"/>
    </row>
    <row r="68" spans="1:9" ht="12.75">
      <c r="A68" s="3"/>
      <c r="B68" s="7" t="s">
        <v>4</v>
      </c>
      <c r="E68" s="265"/>
      <c r="F68" s="271"/>
      <c r="G68" s="271"/>
      <c r="H68" s="266"/>
      <c r="I68" s="420"/>
    </row>
    <row r="69" spans="1:9" ht="12.75">
      <c r="A69" s="3"/>
      <c r="B69" s="6" t="s">
        <v>5</v>
      </c>
      <c r="E69" s="265"/>
      <c r="F69" s="271"/>
      <c r="G69" s="271"/>
      <c r="H69" s="266"/>
      <c r="I69" s="420"/>
    </row>
    <row r="70" spans="1:9" ht="12.75">
      <c r="A70" s="3"/>
      <c r="B70" s="4"/>
      <c r="E70" s="265"/>
      <c r="F70" s="271"/>
      <c r="G70" s="271"/>
      <c r="H70" s="266"/>
      <c r="I70" s="420"/>
    </row>
    <row r="71" spans="1:9" ht="12.75">
      <c r="A71" s="3"/>
      <c r="B71" s="4"/>
      <c r="E71" s="265"/>
      <c r="F71" s="271"/>
      <c r="G71" s="271"/>
      <c r="H71" s="266"/>
      <c r="I71" s="420"/>
    </row>
    <row r="72" spans="1:9" ht="12.75">
      <c r="A72" s="3"/>
      <c r="B72" s="4"/>
      <c r="E72" s="265"/>
      <c r="F72" s="271"/>
      <c r="G72" s="271"/>
      <c r="H72" s="266"/>
      <c r="I72" s="420"/>
    </row>
    <row r="73" spans="1:9" ht="12.75">
      <c r="A73" s="3"/>
      <c r="B73" s="4"/>
      <c r="E73" s="265"/>
      <c r="F73" s="271"/>
      <c r="G73" s="271"/>
      <c r="H73" s="266"/>
      <c r="I73" s="420"/>
    </row>
    <row r="74" spans="1:9" ht="12.75">
      <c r="A74" s="3"/>
      <c r="B74" s="4"/>
      <c r="E74" s="265"/>
      <c r="F74" s="271"/>
      <c r="G74" s="271"/>
      <c r="H74" s="266"/>
      <c r="I74" s="420"/>
    </row>
    <row r="75" spans="1:9" ht="12.75">
      <c r="A75" s="3"/>
      <c r="B75" s="4"/>
      <c r="E75" s="265"/>
      <c r="F75" s="271"/>
      <c r="G75" s="271"/>
      <c r="H75" s="266"/>
      <c r="I75" s="420"/>
    </row>
    <row r="76" spans="1:9" ht="12.75">
      <c r="A76" s="3"/>
      <c r="B76" s="4"/>
      <c r="E76" s="265"/>
      <c r="F76" s="271"/>
      <c r="G76" s="271"/>
      <c r="H76" s="266"/>
      <c r="I76" s="420"/>
    </row>
    <row r="77" spans="1:9" ht="12.75">
      <c r="A77" s="3"/>
      <c r="B77" s="4"/>
      <c r="E77" s="265"/>
      <c r="F77" s="271"/>
      <c r="G77" s="271"/>
      <c r="H77" s="266"/>
      <c r="I77" s="420"/>
    </row>
    <row r="78" spans="1:9" ht="12.75">
      <c r="A78" s="3"/>
      <c r="B78" s="4"/>
      <c r="E78" s="265"/>
      <c r="F78" s="271"/>
      <c r="G78" s="271"/>
      <c r="H78" s="266"/>
      <c r="I78" s="420"/>
    </row>
    <row r="79" spans="1:9" ht="12.75">
      <c r="A79" s="3"/>
      <c r="B79" s="4"/>
      <c r="E79" s="265"/>
      <c r="F79" s="271"/>
      <c r="G79" s="271"/>
      <c r="H79" s="266"/>
      <c r="I79" s="420"/>
    </row>
    <row r="80" spans="1:9" ht="12.75">
      <c r="A80" s="3"/>
      <c r="B80" s="4"/>
      <c r="E80" s="265"/>
      <c r="F80" s="271"/>
      <c r="G80" s="271"/>
      <c r="H80" s="266"/>
      <c r="I80" s="420"/>
    </row>
    <row r="81" spans="1:9" ht="12.75">
      <c r="A81" s="3"/>
      <c r="B81" s="4"/>
      <c r="E81" s="265"/>
      <c r="F81" s="271"/>
      <c r="G81" s="271"/>
      <c r="H81" s="266"/>
      <c r="I81" s="420"/>
    </row>
    <row r="82" spans="1:9" ht="12.75">
      <c r="A82" s="3"/>
      <c r="B82" s="4"/>
      <c r="E82" s="265"/>
      <c r="F82" s="271"/>
      <c r="G82" s="271"/>
      <c r="H82" s="266"/>
      <c r="I82" s="420"/>
    </row>
    <row r="83" spans="1:9" ht="12.75">
      <c r="A83" s="3"/>
      <c r="B83" s="4"/>
      <c r="E83" s="265"/>
      <c r="F83" s="271"/>
      <c r="G83" s="271"/>
      <c r="H83" s="266"/>
      <c r="I83" s="420"/>
    </row>
    <row r="84" spans="1:9" ht="12.75">
      <c r="A84" s="3"/>
      <c r="B84" s="4"/>
      <c r="E84" s="265"/>
      <c r="F84" s="271"/>
      <c r="G84" s="271"/>
      <c r="H84" s="266"/>
      <c r="I84" s="420"/>
    </row>
    <row r="85" spans="1:9" ht="12.75">
      <c r="A85" s="3"/>
      <c r="B85" s="4"/>
      <c r="E85" s="265"/>
      <c r="F85" s="271"/>
      <c r="G85" s="271"/>
      <c r="H85" s="266"/>
      <c r="I85" s="420"/>
    </row>
    <row r="86" spans="1:9" ht="12.75">
      <c r="A86" s="3"/>
      <c r="B86" s="4"/>
      <c r="E86" s="265"/>
      <c r="F86" s="271"/>
      <c r="G86" s="271"/>
      <c r="H86" s="266"/>
      <c r="I86" s="420"/>
    </row>
    <row r="87" spans="1:9" ht="12.75">
      <c r="A87" s="3"/>
      <c r="B87" s="4"/>
      <c r="E87" s="265"/>
      <c r="F87" s="271"/>
      <c r="G87" s="271"/>
      <c r="H87" s="266"/>
      <c r="I87" s="420"/>
    </row>
    <row r="88" spans="1:9" ht="12.75">
      <c r="A88" s="3"/>
      <c r="B88" s="4"/>
      <c r="E88" s="265"/>
      <c r="F88" s="271"/>
      <c r="G88" s="271"/>
      <c r="H88" s="266"/>
      <c r="I88" s="420"/>
    </row>
    <row r="89" spans="1:9" ht="12.75">
      <c r="A89" s="3"/>
      <c r="B89" s="4"/>
      <c r="E89" s="265"/>
      <c r="F89" s="271"/>
      <c r="G89" s="271"/>
      <c r="H89" s="266"/>
      <c r="I89" s="420"/>
    </row>
    <row r="90" spans="1:9" ht="12.75">
      <c r="A90" s="3"/>
      <c r="B90" s="4"/>
      <c r="E90" s="265"/>
      <c r="F90" s="271"/>
      <c r="G90" s="271"/>
      <c r="H90" s="266"/>
      <c r="I90" s="420"/>
    </row>
    <row r="91" spans="1:9" ht="12.75">
      <c r="A91" s="3"/>
      <c r="B91" s="4"/>
      <c r="E91" s="265"/>
      <c r="F91" s="271"/>
      <c r="G91" s="271"/>
      <c r="H91" s="266"/>
      <c r="I91" s="420"/>
    </row>
    <row r="92" spans="1:9" ht="12.75">
      <c r="A92" s="3"/>
      <c r="B92" s="4"/>
      <c r="E92" s="265"/>
      <c r="F92" s="271"/>
      <c r="G92" s="271"/>
      <c r="H92" s="266"/>
      <c r="I92" s="420"/>
    </row>
    <row r="93" spans="1:9" ht="12.75">
      <c r="A93" s="3"/>
      <c r="B93" s="4"/>
      <c r="E93" s="265"/>
      <c r="F93" s="271"/>
      <c r="G93" s="271"/>
      <c r="H93" s="266"/>
      <c r="I93" s="420"/>
    </row>
    <row r="94" spans="1:9" ht="12.75">
      <c r="A94" s="3"/>
      <c r="B94" s="4"/>
      <c r="E94" s="265"/>
      <c r="F94" s="271"/>
      <c r="G94" s="271"/>
      <c r="H94" s="266"/>
      <c r="I94" s="420"/>
    </row>
    <row r="95" spans="1:9" ht="12.75">
      <c r="A95" s="3"/>
      <c r="B95" s="4"/>
      <c r="E95" s="265"/>
      <c r="F95" s="271"/>
      <c r="G95" s="271"/>
      <c r="H95" s="266"/>
      <c r="I95" s="420"/>
    </row>
    <row r="96" spans="1:9" ht="12.75">
      <c r="A96" s="3"/>
      <c r="B96" s="4"/>
      <c r="E96" s="265"/>
      <c r="F96" s="271"/>
      <c r="G96" s="271"/>
      <c r="H96" s="266"/>
      <c r="I96" s="420"/>
    </row>
    <row r="97" spans="1:9" ht="12.75">
      <c r="A97" s="3"/>
      <c r="B97" s="4"/>
      <c r="E97" s="265"/>
      <c r="F97" s="271"/>
      <c r="G97" s="271"/>
      <c r="H97" s="266"/>
      <c r="I97" s="420"/>
    </row>
    <row r="98" spans="1:9" ht="12.75">
      <c r="A98" s="3"/>
      <c r="B98" s="4"/>
      <c r="E98" s="265"/>
      <c r="F98" s="271"/>
      <c r="G98" s="271"/>
      <c r="H98" s="266"/>
      <c r="I98" s="420"/>
    </row>
    <row r="99" spans="1:9" ht="12.75">
      <c r="A99" s="3"/>
      <c r="B99" s="4"/>
      <c r="E99" s="265"/>
      <c r="F99" s="271"/>
      <c r="G99" s="271"/>
      <c r="H99" s="266"/>
      <c r="I99" s="420"/>
    </row>
    <row r="100" spans="1:9" ht="12.75">
      <c r="A100" s="3"/>
      <c r="B100" s="4"/>
      <c r="E100" s="265"/>
      <c r="F100" s="271"/>
      <c r="G100" s="271"/>
      <c r="H100" s="266"/>
      <c r="I100" s="420"/>
    </row>
    <row r="101" spans="1:9" ht="12.75">
      <c r="A101" s="3"/>
      <c r="B101" s="4"/>
      <c r="E101" s="265"/>
      <c r="F101" s="271"/>
      <c r="G101" s="271"/>
      <c r="H101" s="266"/>
      <c r="I101" s="420"/>
    </row>
    <row r="102" spans="1:9" ht="12.75">
      <c r="A102" s="3"/>
      <c r="B102" s="4"/>
      <c r="E102" s="265"/>
      <c r="F102" s="271"/>
      <c r="G102" s="271"/>
      <c r="H102" s="266"/>
      <c r="I102" s="420"/>
    </row>
    <row r="103" spans="1:9" ht="12.75">
      <c r="A103" s="3"/>
      <c r="B103" s="4"/>
      <c r="E103" s="265"/>
      <c r="F103" s="271"/>
      <c r="G103" s="271"/>
      <c r="H103" s="266"/>
      <c r="I103" s="420"/>
    </row>
    <row r="104" spans="1:9" ht="12.75">
      <c r="A104" s="3"/>
      <c r="B104" s="4"/>
      <c r="E104" s="265"/>
      <c r="F104" s="271"/>
      <c r="G104" s="271"/>
      <c r="H104" s="266"/>
      <c r="I104" s="420"/>
    </row>
    <row r="105" spans="1:9" ht="12.75">
      <c r="A105" s="3"/>
      <c r="B105" s="4"/>
      <c r="E105" s="265"/>
      <c r="F105" s="271"/>
      <c r="G105" s="271"/>
      <c r="H105" s="266"/>
      <c r="I105" s="420"/>
    </row>
    <row r="106" spans="1:9" ht="12.75">
      <c r="A106" s="3"/>
      <c r="B106" s="4"/>
      <c r="E106" s="265"/>
      <c r="F106" s="271"/>
      <c r="G106" s="271"/>
      <c r="H106" s="266"/>
      <c r="I106" s="420"/>
    </row>
    <row r="107" spans="1:9" ht="12.75">
      <c r="A107" s="3"/>
      <c r="B107" s="4"/>
      <c r="E107" s="265"/>
      <c r="F107" s="271"/>
      <c r="G107" s="271"/>
      <c r="H107" s="266"/>
      <c r="I107" s="420"/>
    </row>
    <row r="108" spans="1:9" ht="12.75">
      <c r="A108" s="3"/>
      <c r="B108" s="4"/>
      <c r="E108" s="265"/>
      <c r="F108" s="271"/>
      <c r="G108" s="271"/>
      <c r="H108" s="266"/>
      <c r="I108" s="420"/>
    </row>
    <row r="109" spans="1:9" ht="12.75">
      <c r="A109" s="3"/>
      <c r="B109" s="4"/>
      <c r="E109" s="265"/>
      <c r="F109" s="271"/>
      <c r="G109" s="271"/>
      <c r="H109" s="266"/>
      <c r="I109" s="420"/>
    </row>
    <row r="110" spans="1:9" ht="12.75">
      <c r="A110" s="3"/>
      <c r="B110" s="4"/>
      <c r="E110" s="265"/>
      <c r="F110" s="271"/>
      <c r="G110" s="271"/>
      <c r="H110" s="266"/>
      <c r="I110" s="420"/>
    </row>
    <row r="111" spans="1:9" ht="12.75">
      <c r="A111" s="3"/>
      <c r="B111" s="4"/>
      <c r="E111" s="265"/>
      <c r="F111" s="271"/>
      <c r="G111" s="271"/>
      <c r="H111" s="266"/>
      <c r="I111" s="420"/>
    </row>
    <row r="112" spans="1:9" ht="12.75">
      <c r="A112" s="3"/>
      <c r="B112" s="4"/>
      <c r="E112" s="265"/>
      <c r="F112" s="271"/>
      <c r="G112" s="271"/>
      <c r="H112" s="266"/>
      <c r="I112" s="420"/>
    </row>
    <row r="113" spans="1:9" ht="12.75">
      <c r="A113" s="3"/>
      <c r="B113" s="4"/>
      <c r="E113" s="265"/>
      <c r="F113" s="271"/>
      <c r="G113" s="271"/>
      <c r="H113" s="266"/>
      <c r="I113" s="420"/>
    </row>
    <row r="114" spans="1:9" ht="12.75">
      <c r="A114" s="3"/>
      <c r="B114" s="4"/>
      <c r="E114" s="265"/>
      <c r="F114" s="271"/>
      <c r="G114" s="271"/>
      <c r="H114" s="266"/>
      <c r="I114" s="420"/>
    </row>
    <row r="115" spans="1:9" ht="12.75">
      <c r="A115" s="3"/>
      <c r="B115" s="4"/>
      <c r="E115" s="265"/>
      <c r="F115" s="271"/>
      <c r="G115" s="271"/>
      <c r="H115" s="266"/>
      <c r="I115" s="420"/>
    </row>
    <row r="116" spans="1:9" ht="12.75">
      <c r="A116" s="3"/>
      <c r="B116" s="4"/>
      <c r="E116" s="265"/>
      <c r="F116" s="271"/>
      <c r="G116" s="271"/>
      <c r="H116" s="266"/>
      <c r="I116" s="420"/>
    </row>
    <row r="117" spans="1:9" ht="12.75">
      <c r="A117" s="3"/>
      <c r="B117" s="4"/>
      <c r="E117" s="265"/>
      <c r="F117" s="271"/>
      <c r="G117" s="271"/>
      <c r="H117" s="266"/>
      <c r="I117" s="420"/>
    </row>
    <row r="118" spans="1:9" ht="12.75">
      <c r="A118" s="3"/>
      <c r="B118" s="4"/>
      <c r="E118" s="265"/>
      <c r="F118" s="271"/>
      <c r="G118" s="271"/>
      <c r="H118" s="266"/>
      <c r="I118" s="420"/>
    </row>
    <row r="119" spans="1:9" ht="12.75">
      <c r="A119" s="3"/>
      <c r="B119" s="4"/>
      <c r="E119" s="265"/>
      <c r="F119" s="271"/>
      <c r="G119" s="271"/>
      <c r="H119" s="266"/>
      <c r="I119" s="420"/>
    </row>
    <row r="120" spans="1:9" ht="12.75">
      <c r="A120" s="3"/>
      <c r="B120" s="4"/>
      <c r="E120" s="265"/>
      <c r="F120" s="271"/>
      <c r="G120" s="271"/>
      <c r="H120" s="266"/>
      <c r="I120" s="420"/>
    </row>
    <row r="121" spans="1:9" ht="12.75">
      <c r="A121" s="3"/>
      <c r="B121" s="4"/>
      <c r="E121" s="265"/>
      <c r="F121" s="271"/>
      <c r="G121" s="271"/>
      <c r="H121" s="266"/>
      <c r="I121" s="420"/>
    </row>
    <row r="122" spans="1:9" ht="12.75">
      <c r="A122" s="3"/>
      <c r="B122" s="4"/>
      <c r="E122" s="265"/>
      <c r="F122" s="271"/>
      <c r="G122" s="271"/>
      <c r="H122" s="266"/>
      <c r="I122" s="420"/>
    </row>
    <row r="123" spans="1:9" ht="12.75">
      <c r="A123" s="3"/>
      <c r="B123" s="4"/>
      <c r="E123" s="265"/>
      <c r="F123" s="271"/>
      <c r="G123" s="271"/>
      <c r="H123" s="266"/>
      <c r="I123" s="420"/>
    </row>
    <row r="124" spans="1:9" ht="12.75">
      <c r="A124" s="3"/>
      <c r="B124" s="4"/>
      <c r="E124" s="265"/>
      <c r="F124" s="271"/>
      <c r="G124" s="271"/>
      <c r="H124" s="266"/>
      <c r="I124" s="420"/>
    </row>
    <row r="125" spans="1:9" ht="12.75">
      <c r="A125" s="3"/>
      <c r="B125" s="4"/>
      <c r="E125" s="265"/>
      <c r="F125" s="286"/>
      <c r="G125" s="287"/>
      <c r="H125" s="266"/>
      <c r="I125" s="420"/>
    </row>
    <row r="126" spans="1:9" ht="12.75">
      <c r="A126" s="3"/>
      <c r="B126" s="4"/>
      <c r="E126" s="265"/>
      <c r="F126" s="288"/>
      <c r="G126" s="287"/>
      <c r="H126" s="266"/>
      <c r="I126" s="420"/>
    </row>
    <row r="127" spans="1:9" ht="12.75">
      <c r="A127" s="3"/>
      <c r="B127" s="4"/>
      <c r="E127" s="265"/>
      <c r="F127" s="288"/>
      <c r="G127" s="287"/>
      <c r="H127" s="266"/>
      <c r="I127" s="420"/>
    </row>
    <row r="128" spans="1:9" ht="12.75">
      <c r="A128" s="3"/>
      <c r="B128" s="4"/>
      <c r="E128" s="265"/>
      <c r="F128" s="288"/>
      <c r="G128" s="287"/>
      <c r="H128" s="266"/>
      <c r="I128" s="420"/>
    </row>
    <row r="129" spans="1:9" ht="12.75">
      <c r="A129" s="3"/>
      <c r="B129" s="4"/>
      <c r="E129" s="265"/>
      <c r="F129" s="288"/>
      <c r="G129" s="287"/>
      <c r="H129" s="266"/>
      <c r="I129" s="420"/>
    </row>
    <row r="130" spans="1:9" ht="12.75">
      <c r="A130" s="3"/>
      <c r="B130" s="4"/>
      <c r="E130" s="265"/>
      <c r="F130" s="288"/>
      <c r="G130" s="287"/>
      <c r="H130" s="266"/>
      <c r="I130" s="420"/>
    </row>
    <row r="131" spans="1:9" ht="12.75">
      <c r="A131" s="3"/>
      <c r="B131" s="4"/>
      <c r="E131" s="265"/>
      <c r="F131" s="288"/>
      <c r="G131" s="287"/>
      <c r="H131" s="266"/>
      <c r="I131" s="420"/>
    </row>
    <row r="132" spans="1:9" ht="12.75">
      <c r="A132" s="3"/>
      <c r="B132" s="4"/>
      <c r="E132" s="265"/>
      <c r="F132" s="288"/>
      <c r="G132" s="287"/>
      <c r="H132" s="266"/>
      <c r="I132" s="420"/>
    </row>
    <row r="133" spans="1:9" ht="12.75">
      <c r="A133" s="3"/>
      <c r="B133" s="4"/>
      <c r="E133" s="265"/>
      <c r="F133" s="288"/>
      <c r="G133" s="287"/>
      <c r="H133" s="266"/>
      <c r="I133" s="420"/>
    </row>
    <row r="134" spans="1:9" ht="12.75">
      <c r="A134" s="3"/>
      <c r="B134" s="4"/>
      <c r="E134" s="265"/>
      <c r="F134" s="288"/>
      <c r="G134" s="287"/>
      <c r="H134" s="266"/>
      <c r="I134" s="420"/>
    </row>
    <row r="135" spans="1:9" ht="12.75">
      <c r="A135" s="3"/>
      <c r="B135" s="4"/>
      <c r="E135" s="265"/>
      <c r="F135" s="288"/>
      <c r="G135" s="287"/>
      <c r="H135" s="266"/>
      <c r="I135" s="420"/>
    </row>
    <row r="136" spans="1:9" ht="12.75">
      <c r="A136" s="3"/>
      <c r="B136" s="4"/>
      <c r="E136" s="265"/>
      <c r="F136" s="288"/>
      <c r="G136" s="287"/>
      <c r="H136" s="266"/>
      <c r="I136" s="420"/>
    </row>
    <row r="137" spans="1:9" ht="12.75">
      <c r="A137" s="3"/>
      <c r="B137" s="4"/>
      <c r="E137" s="265"/>
      <c r="F137" s="288"/>
      <c r="G137" s="287"/>
      <c r="H137" s="266"/>
      <c r="I137" s="420"/>
    </row>
    <row r="138" spans="1:9" ht="12.75">
      <c r="A138" s="3"/>
      <c r="B138" s="4"/>
      <c r="E138" s="265"/>
      <c r="F138" s="288"/>
      <c r="G138" s="287"/>
      <c r="H138" s="266"/>
      <c r="I138" s="420"/>
    </row>
    <row r="139" spans="1:9" ht="12.75">
      <c r="A139" s="3"/>
      <c r="B139" s="4"/>
      <c r="E139" s="265"/>
      <c r="F139" s="288"/>
      <c r="G139" s="287"/>
      <c r="H139" s="266"/>
      <c r="I139" s="420"/>
    </row>
    <row r="140" spans="1:9" ht="12.75">
      <c r="A140" s="3"/>
      <c r="B140" s="4"/>
      <c r="E140" s="265"/>
      <c r="F140" s="288"/>
      <c r="G140" s="287"/>
      <c r="H140" s="266"/>
      <c r="I140" s="420"/>
    </row>
    <row r="141" spans="1:9" ht="12.75">
      <c r="A141" s="3"/>
      <c r="B141" s="4"/>
      <c r="E141" s="265"/>
      <c r="F141" s="288"/>
      <c r="G141" s="287"/>
      <c r="H141" s="266"/>
      <c r="I141" s="420"/>
    </row>
    <row r="142" spans="1:9" ht="12.75">
      <c r="A142" s="3"/>
      <c r="B142" s="4"/>
      <c r="E142" s="265"/>
      <c r="F142" s="288"/>
      <c r="G142" s="287"/>
      <c r="H142" s="266"/>
      <c r="I142" s="420"/>
    </row>
    <row r="143" spans="1:9" ht="12.75">
      <c r="A143" s="3"/>
      <c r="B143" s="4"/>
      <c r="E143" s="265"/>
      <c r="F143" s="288"/>
      <c r="G143" s="287"/>
      <c r="H143" s="266"/>
      <c r="I143" s="420"/>
    </row>
    <row r="144" spans="1:9" ht="12.75">
      <c r="A144" s="3"/>
      <c r="B144" s="4"/>
      <c r="E144" s="265"/>
      <c r="F144" s="288"/>
      <c r="G144" s="287"/>
      <c r="H144" s="266"/>
      <c r="I144" s="420"/>
    </row>
    <row r="145" spans="1:9" ht="12.75">
      <c r="A145" s="3"/>
      <c r="B145" s="4"/>
      <c r="E145" s="265"/>
      <c r="F145" s="288"/>
      <c r="G145" s="287"/>
      <c r="H145" s="266"/>
      <c r="I145" s="420"/>
    </row>
    <row r="146" spans="1:9" ht="12.75">
      <c r="A146" s="3"/>
      <c r="B146" s="4"/>
      <c r="E146" s="265"/>
      <c r="F146" s="288"/>
      <c r="G146" s="287"/>
      <c r="H146" s="266"/>
      <c r="I146" s="420"/>
    </row>
    <row r="147" spans="1:9" ht="12.75">
      <c r="A147" s="3"/>
      <c r="B147" s="4"/>
      <c r="E147" s="265"/>
      <c r="F147" s="288"/>
      <c r="G147" s="287"/>
      <c r="H147" s="266"/>
      <c r="I147" s="420"/>
    </row>
    <row r="148" spans="1:9" ht="12.75">
      <c r="A148" s="3"/>
      <c r="B148" s="4"/>
      <c r="E148" s="265"/>
      <c r="F148" s="288"/>
      <c r="G148" s="287"/>
      <c r="H148" s="266"/>
      <c r="I148" s="420"/>
    </row>
    <row r="149" spans="1:9" ht="12.75">
      <c r="A149" s="3"/>
      <c r="B149" s="4"/>
      <c r="E149" s="265"/>
      <c r="F149" s="288"/>
      <c r="G149" s="287"/>
      <c r="H149" s="266"/>
      <c r="I149" s="420"/>
    </row>
    <row r="150" spans="1:9" ht="12.75">
      <c r="A150" s="3"/>
      <c r="B150" s="4"/>
      <c r="E150" s="265"/>
      <c r="F150" s="288"/>
      <c r="G150" s="287"/>
      <c r="H150" s="266"/>
      <c r="I150" s="420"/>
    </row>
    <row r="151" spans="1:9" ht="12.75">
      <c r="A151" s="3"/>
      <c r="B151" s="4"/>
      <c r="E151" s="265"/>
      <c r="F151" s="288"/>
      <c r="G151" s="287"/>
      <c r="H151" s="266"/>
      <c r="I151" s="420"/>
    </row>
    <row r="152" spans="1:9" ht="12.75">
      <c r="A152" s="3"/>
      <c r="B152" s="4"/>
      <c r="E152" s="265"/>
      <c r="F152" s="288"/>
      <c r="G152" s="287"/>
      <c r="H152" s="266"/>
      <c r="I152" s="420"/>
    </row>
    <row r="153" spans="1:9" ht="12.75">
      <c r="A153" s="3"/>
      <c r="B153" s="4"/>
      <c r="E153" s="265"/>
      <c r="F153" s="288"/>
      <c r="G153" s="287"/>
      <c r="H153" s="266"/>
      <c r="I153" s="420"/>
    </row>
    <row r="154" spans="1:9" ht="12.75">
      <c r="A154" s="3"/>
      <c r="B154" s="4"/>
      <c r="E154" s="265"/>
      <c r="F154" s="288"/>
      <c r="G154" s="287"/>
      <c r="H154" s="266"/>
      <c r="I154" s="420"/>
    </row>
    <row r="155" spans="1:9" ht="12.75">
      <c r="A155" s="3"/>
      <c r="B155" s="4"/>
      <c r="E155" s="265"/>
      <c r="F155" s="288"/>
      <c r="G155" s="287"/>
      <c r="H155" s="266"/>
      <c r="I155" s="420"/>
    </row>
    <row r="156" spans="1:9" ht="12.75">
      <c r="A156" s="3"/>
      <c r="B156" s="4"/>
      <c r="E156" s="265"/>
      <c r="F156" s="288"/>
      <c r="G156" s="287"/>
      <c r="H156" s="266"/>
      <c r="I156" s="420"/>
    </row>
    <row r="157" spans="1:9" ht="12.75">
      <c r="A157" s="3"/>
      <c r="B157" s="4"/>
      <c r="E157" s="265"/>
      <c r="F157" s="288"/>
      <c r="G157" s="287"/>
      <c r="H157" s="266"/>
      <c r="I157" s="420"/>
    </row>
    <row r="158" spans="1:9" ht="12.75">
      <c r="A158" s="3"/>
      <c r="B158" s="4"/>
      <c r="E158" s="265"/>
      <c r="F158" s="288"/>
      <c r="G158" s="287"/>
      <c r="H158" s="266"/>
      <c r="I158" s="420"/>
    </row>
    <row r="159" spans="1:9" ht="12.75">
      <c r="A159" s="3"/>
      <c r="B159" s="4"/>
      <c r="E159" s="265"/>
      <c r="F159" s="288"/>
      <c r="G159" s="287"/>
      <c r="H159" s="266"/>
      <c r="I159" s="420"/>
    </row>
    <row r="160" spans="1:9" ht="12.75">
      <c r="A160" s="3"/>
      <c r="B160" s="4"/>
      <c r="E160" s="265"/>
      <c r="F160" s="288"/>
      <c r="G160" s="287"/>
      <c r="H160" s="266"/>
      <c r="I160" s="420"/>
    </row>
    <row r="161" spans="1:9" ht="12.75">
      <c r="A161" s="3"/>
      <c r="B161" s="4"/>
      <c r="E161" s="265"/>
      <c r="F161" s="288"/>
      <c r="G161" s="287"/>
      <c r="H161" s="266"/>
      <c r="I161" s="420"/>
    </row>
    <row r="162" spans="1:9" ht="12.75">
      <c r="A162" s="3"/>
      <c r="B162" s="4"/>
      <c r="E162" s="265"/>
      <c r="F162" s="288"/>
      <c r="G162" s="287"/>
      <c r="H162" s="266"/>
      <c r="I162" s="420"/>
    </row>
    <row r="163" spans="1:9" ht="12.75">
      <c r="A163" s="3"/>
      <c r="B163" s="4"/>
      <c r="E163" s="265"/>
      <c r="F163" s="288"/>
      <c r="G163" s="287"/>
      <c r="H163" s="266"/>
      <c r="I163" s="420"/>
    </row>
    <row r="164" spans="1:9" ht="12.75">
      <c r="A164" s="3"/>
      <c r="B164" s="4"/>
      <c r="E164" s="265"/>
      <c r="F164" s="288"/>
      <c r="G164" s="287"/>
      <c r="H164" s="266"/>
      <c r="I164" s="420"/>
    </row>
    <row r="165" spans="1:9" ht="12.75">
      <c r="A165" s="3"/>
      <c r="B165" s="4"/>
      <c r="E165" s="265"/>
      <c r="F165" s="288"/>
      <c r="G165" s="287"/>
      <c r="H165" s="266"/>
      <c r="I165" s="420"/>
    </row>
    <row r="166" spans="1:9" ht="12.75">
      <c r="A166" s="3"/>
      <c r="B166" s="4"/>
      <c r="E166" s="265"/>
      <c r="F166" s="288"/>
      <c r="G166" s="287"/>
      <c r="H166" s="266"/>
      <c r="I166" s="420"/>
    </row>
    <row r="167" spans="1:9" ht="12.75">
      <c r="A167" s="3"/>
      <c r="B167" s="4"/>
      <c r="E167" s="265"/>
      <c r="F167" s="288"/>
      <c r="G167" s="287"/>
      <c r="H167" s="266"/>
      <c r="I167" s="420"/>
    </row>
    <row r="168" spans="1:9" ht="12.75">
      <c r="A168" s="3"/>
      <c r="B168" s="4"/>
      <c r="E168" s="265"/>
      <c r="F168" s="288"/>
      <c r="G168" s="287"/>
      <c r="H168" s="266"/>
      <c r="I168" s="420"/>
    </row>
    <row r="169" spans="1:9" ht="12.75">
      <c r="A169" s="3"/>
      <c r="B169" s="4"/>
      <c r="E169" s="265"/>
      <c r="F169" s="288"/>
      <c r="G169" s="287"/>
      <c r="H169" s="266"/>
      <c r="I169" s="420"/>
    </row>
    <row r="170" spans="1:9" ht="12.75">
      <c r="A170" s="3"/>
      <c r="B170" s="4"/>
      <c r="E170" s="265"/>
      <c r="F170" s="288"/>
      <c r="G170" s="287"/>
      <c r="H170" s="266"/>
      <c r="I170" s="420"/>
    </row>
    <row r="171" spans="1:9" ht="12.75">
      <c r="A171" s="3"/>
      <c r="B171" s="4"/>
      <c r="E171" s="265"/>
      <c r="F171" s="288"/>
      <c r="G171" s="287"/>
      <c r="H171" s="266"/>
      <c r="I171" s="420"/>
    </row>
    <row r="172" spans="1:9" ht="12.75">
      <c r="A172" s="3"/>
      <c r="B172" s="4"/>
      <c r="E172" s="265"/>
      <c r="F172" s="288"/>
      <c r="G172" s="287"/>
      <c r="H172" s="266"/>
      <c r="I172" s="420"/>
    </row>
    <row r="173" spans="1:9" ht="12.75">
      <c r="A173" s="3"/>
      <c r="B173" s="4"/>
      <c r="E173" s="265"/>
      <c r="F173" s="288"/>
      <c r="G173" s="287"/>
      <c r="H173" s="266"/>
      <c r="I173" s="420"/>
    </row>
    <row r="174" spans="1:9" ht="12.75">
      <c r="A174" s="3"/>
      <c r="B174" s="4"/>
      <c r="E174" s="265"/>
      <c r="F174" s="288"/>
      <c r="G174" s="287"/>
      <c r="H174" s="266"/>
      <c r="I174" s="420"/>
    </row>
    <row r="175" spans="1:9" ht="12.75">
      <c r="A175" s="3"/>
      <c r="B175" s="4"/>
      <c r="E175" s="265"/>
      <c r="F175" s="288"/>
      <c r="G175" s="287"/>
      <c r="H175" s="266"/>
      <c r="I175" s="420"/>
    </row>
    <row r="176" spans="1:9" ht="12.75">
      <c r="A176" s="3"/>
      <c r="B176" s="4"/>
      <c r="E176" s="265"/>
      <c r="F176" s="288"/>
      <c r="G176" s="287"/>
      <c r="H176" s="266"/>
      <c r="I176" s="420"/>
    </row>
    <row r="177" spans="1:9" ht="12.75">
      <c r="A177" s="3"/>
      <c r="B177" s="4"/>
      <c r="E177" s="265"/>
      <c r="F177" s="288"/>
      <c r="G177" s="287"/>
      <c r="H177" s="266"/>
      <c r="I177" s="420"/>
    </row>
    <row r="178" spans="1:9" ht="12.75">
      <c r="A178" s="3"/>
      <c r="B178" s="4"/>
      <c r="E178" s="265"/>
      <c r="F178" s="288"/>
      <c r="G178" s="287"/>
      <c r="H178" s="266"/>
      <c r="I178" s="420"/>
    </row>
    <row r="179" spans="1:9" ht="12.75">
      <c r="A179" s="3"/>
      <c r="B179" s="4"/>
      <c r="E179" s="265"/>
      <c r="F179" s="288"/>
      <c r="G179" s="287"/>
      <c r="H179" s="266"/>
      <c r="I179" s="420"/>
    </row>
    <row r="180" spans="1:9" ht="12.75">
      <c r="A180" s="3"/>
      <c r="B180" s="4"/>
      <c r="E180" s="265"/>
      <c r="F180" s="288"/>
      <c r="G180" s="287"/>
      <c r="H180" s="266"/>
      <c r="I180" s="420"/>
    </row>
    <row r="181" spans="1:9" ht="12.75">
      <c r="A181" s="3"/>
      <c r="B181" s="4"/>
      <c r="E181" s="265"/>
      <c r="F181" s="288"/>
      <c r="G181" s="287"/>
      <c r="H181" s="266"/>
      <c r="I181" s="420"/>
    </row>
    <row r="182" spans="1:9" ht="12.75">
      <c r="A182" s="3"/>
      <c r="B182" s="4"/>
      <c r="E182" s="265"/>
      <c r="F182" s="288"/>
      <c r="G182" s="287"/>
      <c r="H182" s="266"/>
      <c r="I182" s="420"/>
    </row>
    <row r="183" spans="1:9" ht="12.75">
      <c r="A183" s="3"/>
      <c r="B183" s="4"/>
      <c r="E183" s="265"/>
      <c r="F183" s="288"/>
      <c r="G183" s="287"/>
      <c r="H183" s="266"/>
      <c r="I183" s="420"/>
    </row>
    <row r="184" spans="1:9" ht="12.75">
      <c r="A184" s="3"/>
      <c r="B184" s="4"/>
      <c r="E184" s="265"/>
      <c r="F184" s="288"/>
      <c r="G184" s="287"/>
      <c r="H184" s="266"/>
      <c r="I184" s="420"/>
    </row>
    <row r="185" spans="1:9" ht="12.75">
      <c r="A185" s="3"/>
      <c r="B185" s="4"/>
      <c r="E185" s="265"/>
      <c r="F185" s="288"/>
      <c r="G185" s="287"/>
      <c r="H185" s="266"/>
      <c r="I185" s="420"/>
    </row>
    <row r="186" spans="1:9" ht="12.75">
      <c r="A186" s="3"/>
      <c r="B186" s="4"/>
      <c r="E186" s="265"/>
      <c r="F186" s="288"/>
      <c r="G186" s="287"/>
      <c r="H186" s="266"/>
      <c r="I186" s="420"/>
    </row>
    <row r="187" spans="1:9" ht="12.75">
      <c r="A187" s="3"/>
      <c r="B187" s="4"/>
      <c r="E187" s="265"/>
      <c r="F187" s="288"/>
      <c r="G187" s="287"/>
      <c r="H187" s="266"/>
      <c r="I187" s="420"/>
    </row>
    <row r="188" spans="1:9" ht="12.75">
      <c r="A188" s="3"/>
      <c r="B188" s="4"/>
      <c r="E188" s="265"/>
      <c r="F188" s="288"/>
      <c r="G188" s="287"/>
      <c r="H188" s="266"/>
      <c r="I188" s="420"/>
    </row>
    <row r="189" spans="1:9" ht="12.75">
      <c r="A189" s="3"/>
      <c r="B189" s="4"/>
      <c r="E189" s="265"/>
      <c r="F189" s="288"/>
      <c r="G189" s="287"/>
      <c r="H189" s="266"/>
      <c r="I189" s="420"/>
    </row>
    <row r="190" spans="1:9" ht="12.75">
      <c r="A190" s="3"/>
      <c r="B190" s="4"/>
      <c r="E190" s="265"/>
      <c r="F190" s="288"/>
      <c r="G190" s="287"/>
      <c r="H190" s="266"/>
      <c r="I190" s="420"/>
    </row>
    <row r="191" spans="1:9" ht="12.75">
      <c r="A191" s="3"/>
      <c r="B191" s="4"/>
      <c r="E191" s="265"/>
      <c r="F191" s="288"/>
      <c r="G191" s="287"/>
      <c r="H191" s="266"/>
      <c r="I191" s="420"/>
    </row>
    <row r="192" spans="1:9" ht="12.75">
      <c r="A192" s="3"/>
      <c r="B192" s="4"/>
      <c r="E192" s="265"/>
      <c r="F192" s="288"/>
      <c r="G192" s="287"/>
      <c r="H192" s="266"/>
      <c r="I192" s="420"/>
    </row>
    <row r="193" spans="1:9" ht="12.75">
      <c r="A193" s="3"/>
      <c r="B193" s="4"/>
      <c r="E193" s="265"/>
      <c r="F193" s="288"/>
      <c r="G193" s="287"/>
      <c r="H193" s="266"/>
      <c r="I193" s="420"/>
    </row>
    <row r="194" spans="1:9" ht="12.75">
      <c r="A194" s="3"/>
      <c r="B194" s="4"/>
      <c r="E194" s="265"/>
      <c r="F194" s="288"/>
      <c r="G194" s="287"/>
      <c r="H194" s="266"/>
      <c r="I194" s="420"/>
    </row>
    <row r="195" spans="1:9" ht="12.75">
      <c r="A195" s="3"/>
      <c r="B195" s="4"/>
      <c r="E195" s="265"/>
      <c r="F195" s="288"/>
      <c r="G195" s="287"/>
      <c r="H195" s="266"/>
      <c r="I195" s="420"/>
    </row>
    <row r="196" spans="1:9" ht="12.75">
      <c r="A196" s="3"/>
      <c r="B196" s="4"/>
      <c r="E196" s="265"/>
      <c r="F196" s="288"/>
      <c r="G196" s="287"/>
      <c r="H196" s="266"/>
      <c r="I196" s="420"/>
    </row>
    <row r="197" spans="1:9" ht="12.75">
      <c r="A197" s="3"/>
      <c r="B197" s="4"/>
      <c r="E197" s="265"/>
      <c r="F197" s="288"/>
      <c r="G197" s="287"/>
      <c r="H197" s="266"/>
      <c r="I197" s="420"/>
    </row>
    <row r="198" spans="1:9" ht="12.75">
      <c r="A198" s="3"/>
      <c r="B198" s="4"/>
      <c r="E198" s="265"/>
      <c r="F198" s="288"/>
      <c r="G198" s="287"/>
      <c r="H198" s="266"/>
      <c r="I198" s="420"/>
    </row>
    <row r="199" spans="1:9" ht="12.75">
      <c r="A199" s="3"/>
      <c r="B199" s="4"/>
      <c r="E199" s="265"/>
      <c r="F199" s="288"/>
      <c r="G199" s="287"/>
      <c r="H199" s="266"/>
      <c r="I199" s="420"/>
    </row>
    <row r="200" spans="1:9" ht="12.75">
      <c r="A200" s="3"/>
      <c r="B200" s="4"/>
      <c r="E200" s="265"/>
      <c r="F200" s="288"/>
      <c r="G200" s="287"/>
      <c r="H200" s="266"/>
      <c r="I200" s="420"/>
    </row>
    <row r="201" spans="1:9" ht="12.75">
      <c r="A201" s="3"/>
      <c r="B201" s="4"/>
      <c r="E201" s="265"/>
      <c r="F201" s="288"/>
      <c r="G201" s="287"/>
      <c r="H201" s="266"/>
      <c r="I201" s="420"/>
    </row>
    <row r="202" spans="1:9" ht="12.75">
      <c r="A202" s="3"/>
      <c r="B202" s="4"/>
      <c r="E202" s="265"/>
      <c r="F202" s="288"/>
      <c r="G202" s="287"/>
      <c r="H202" s="266"/>
      <c r="I202" s="420"/>
    </row>
    <row r="203" spans="1:9" ht="12.75">
      <c r="A203" s="3"/>
      <c r="B203" s="4"/>
      <c r="E203" s="265"/>
      <c r="F203" s="288"/>
      <c r="G203" s="287"/>
      <c r="H203" s="266"/>
      <c r="I203" s="420"/>
    </row>
    <row r="204" spans="1:9" ht="12.75">
      <c r="A204" s="3"/>
      <c r="B204" s="4"/>
      <c r="E204" s="265"/>
      <c r="F204" s="288"/>
      <c r="G204" s="287"/>
      <c r="H204" s="266"/>
      <c r="I204" s="420"/>
    </row>
    <row r="205" spans="1:9" ht="12.75">
      <c r="A205" s="3"/>
      <c r="B205" s="4"/>
      <c r="E205" s="265"/>
      <c r="F205" s="288"/>
      <c r="G205" s="287"/>
      <c r="H205" s="266"/>
      <c r="I205" s="420"/>
    </row>
    <row r="206" spans="1:9" ht="12.75">
      <c r="A206" s="3"/>
      <c r="B206" s="4"/>
      <c r="E206" s="265"/>
      <c r="F206" s="288"/>
      <c r="G206" s="287"/>
      <c r="H206" s="266"/>
      <c r="I206" s="420"/>
    </row>
    <row r="207" spans="1:9" ht="12.75">
      <c r="A207" s="3"/>
      <c r="B207" s="4"/>
      <c r="E207" s="265"/>
      <c r="F207" s="288"/>
      <c r="G207" s="287"/>
      <c r="H207" s="266"/>
      <c r="I207" s="420"/>
    </row>
    <row r="208" spans="1:9" ht="12.75">
      <c r="A208" s="3"/>
      <c r="B208" s="4"/>
      <c r="E208" s="265"/>
      <c r="F208" s="288"/>
      <c r="G208" s="287"/>
      <c r="H208" s="266"/>
      <c r="I208" s="420"/>
    </row>
    <row r="209" spans="1:9" ht="12.75">
      <c r="A209" s="3"/>
      <c r="B209" s="4"/>
      <c r="E209" s="265"/>
      <c r="F209" s="288"/>
      <c r="G209" s="287"/>
      <c r="H209" s="266"/>
      <c r="I209" s="420"/>
    </row>
    <row r="210" spans="1:9" ht="12.75">
      <c r="A210" s="3"/>
      <c r="B210" s="4"/>
      <c r="E210" s="265"/>
      <c r="F210" s="288"/>
      <c r="G210" s="287"/>
      <c r="H210" s="266"/>
      <c r="I210" s="420"/>
    </row>
    <row r="211" spans="1:9" ht="12.75">
      <c r="A211" s="3"/>
      <c r="B211" s="4"/>
      <c r="E211" s="265"/>
      <c r="F211" s="288"/>
      <c r="G211" s="287"/>
      <c r="H211" s="266"/>
      <c r="I211" s="420"/>
    </row>
    <row r="212" spans="1:9" ht="12.75">
      <c r="A212" s="3"/>
      <c r="B212" s="4"/>
      <c r="E212" s="265"/>
      <c r="F212" s="288"/>
      <c r="G212" s="287"/>
      <c r="H212" s="266"/>
      <c r="I212" s="420"/>
    </row>
    <row r="213" spans="1:9" ht="12.75">
      <c r="A213" s="3"/>
      <c r="B213" s="4"/>
      <c r="E213" s="265"/>
      <c r="F213" s="288"/>
      <c r="G213" s="287"/>
      <c r="H213" s="266"/>
      <c r="I213" s="420"/>
    </row>
    <row r="214" spans="1:9" ht="12.75">
      <c r="A214" s="3"/>
      <c r="B214" s="4"/>
      <c r="E214" s="265"/>
      <c r="F214" s="288"/>
      <c r="G214" s="287"/>
      <c r="H214" s="266"/>
      <c r="I214" s="420"/>
    </row>
    <row r="215" spans="1:9" ht="12.75">
      <c r="A215" s="3"/>
      <c r="B215" s="4"/>
      <c r="E215" s="265"/>
      <c r="F215" s="288"/>
      <c r="G215" s="287"/>
      <c r="H215" s="266"/>
      <c r="I215" s="420"/>
    </row>
    <row r="216" spans="1:9" ht="12.75">
      <c r="A216" s="3"/>
      <c r="B216" s="4"/>
      <c r="E216" s="265"/>
      <c r="F216" s="288"/>
      <c r="G216" s="287"/>
      <c r="H216" s="266"/>
      <c r="I216" s="420"/>
    </row>
    <row r="217" spans="1:9" ht="12.75">
      <c r="A217" s="3"/>
      <c r="B217" s="4"/>
      <c r="E217" s="265"/>
      <c r="F217" s="288"/>
      <c r="G217" s="287"/>
      <c r="H217" s="266"/>
      <c r="I217" s="420"/>
    </row>
    <row r="218" spans="1:9" ht="12.75">
      <c r="A218" s="3"/>
      <c r="B218" s="4"/>
      <c r="E218" s="265"/>
      <c r="F218" s="288"/>
      <c r="G218" s="287"/>
      <c r="H218" s="266"/>
      <c r="I218" s="420"/>
    </row>
    <row r="219" spans="1:9" ht="12.75">
      <c r="A219" s="3"/>
      <c r="B219" s="4"/>
      <c r="E219" s="265"/>
      <c r="F219" s="288"/>
      <c r="G219" s="287"/>
      <c r="H219" s="266"/>
      <c r="I219" s="420"/>
    </row>
    <row r="220" spans="1:9" ht="12.75">
      <c r="A220" s="3"/>
      <c r="B220" s="4"/>
      <c r="E220" s="265"/>
      <c r="F220" s="288"/>
      <c r="G220" s="287"/>
      <c r="H220" s="266"/>
      <c r="I220" s="420"/>
    </row>
    <row r="221" spans="1:9" ht="12.75">
      <c r="A221" s="3"/>
      <c r="B221" s="4"/>
      <c r="E221" s="265"/>
      <c r="F221" s="288"/>
      <c r="G221" s="287"/>
      <c r="H221" s="266"/>
      <c r="I221" s="420"/>
    </row>
    <row r="222" spans="1:9" ht="12.75">
      <c r="A222" s="3"/>
      <c r="B222" s="4"/>
      <c r="E222" s="265"/>
      <c r="F222" s="288"/>
      <c r="G222" s="287"/>
      <c r="H222" s="266"/>
      <c r="I222" s="420"/>
    </row>
    <row r="223" spans="1:9" ht="12.75">
      <c r="A223" s="3"/>
      <c r="B223" s="4"/>
      <c r="E223" s="265"/>
      <c r="F223" s="288"/>
      <c r="G223" s="287"/>
      <c r="H223" s="266"/>
      <c r="I223" s="420"/>
    </row>
    <row r="224" spans="1:9" ht="12.75">
      <c r="A224" s="3"/>
      <c r="B224" s="4"/>
      <c r="E224" s="265"/>
      <c r="F224" s="288"/>
      <c r="G224" s="287"/>
      <c r="H224" s="266"/>
      <c r="I224" s="420"/>
    </row>
    <row r="225" spans="1:9" ht="12.75">
      <c r="A225" s="3"/>
      <c r="B225" s="4"/>
      <c r="E225" s="265"/>
      <c r="F225" s="288"/>
      <c r="G225" s="287"/>
      <c r="H225" s="266"/>
      <c r="I225" s="420"/>
    </row>
    <row r="226" spans="1:9" ht="12.75">
      <c r="A226" s="3"/>
      <c r="B226" s="4"/>
      <c r="E226" s="265"/>
      <c r="F226" s="288"/>
      <c r="G226" s="287"/>
      <c r="H226" s="266"/>
      <c r="I226" s="420"/>
    </row>
    <row r="227" spans="1:9" ht="12.75">
      <c r="A227" s="3"/>
      <c r="B227" s="4"/>
      <c r="E227" s="265"/>
      <c r="F227" s="288"/>
      <c r="G227" s="287"/>
      <c r="H227" s="266"/>
      <c r="I227" s="420"/>
    </row>
    <row r="228" spans="1:9" ht="12.75">
      <c r="A228" s="3"/>
      <c r="B228" s="4"/>
      <c r="E228" s="265"/>
      <c r="F228" s="288"/>
      <c r="G228" s="287"/>
      <c r="H228" s="266"/>
      <c r="I228" s="420"/>
    </row>
    <row r="229" spans="1:9" ht="12.75">
      <c r="A229" s="3"/>
      <c r="B229" s="4"/>
      <c r="E229" s="265"/>
      <c r="F229" s="288"/>
      <c r="G229" s="287"/>
      <c r="H229" s="266"/>
      <c r="I229" s="420"/>
    </row>
    <row r="230" spans="1:9" ht="12.75">
      <c r="A230" s="3"/>
      <c r="B230" s="4"/>
      <c r="E230" s="265"/>
      <c r="F230" s="288"/>
      <c r="G230" s="287"/>
      <c r="H230" s="266"/>
      <c r="I230" s="420"/>
    </row>
    <row r="231" spans="1:9" ht="12.75">
      <c r="A231" s="3"/>
      <c r="B231" s="4"/>
      <c r="E231" s="265"/>
      <c r="F231" s="288"/>
      <c r="G231" s="287"/>
      <c r="H231" s="266"/>
      <c r="I231" s="420"/>
    </row>
    <row r="232" spans="1:9" ht="12.75">
      <c r="A232" s="3"/>
      <c r="B232" s="4"/>
      <c r="E232" s="265"/>
      <c r="F232" s="288"/>
      <c r="G232" s="287"/>
      <c r="H232" s="266"/>
      <c r="I232" s="420"/>
    </row>
    <row r="233" spans="1:9" ht="12.75">
      <c r="A233" s="3"/>
      <c r="B233" s="4"/>
      <c r="E233" s="265"/>
      <c r="F233" s="288"/>
      <c r="G233" s="287"/>
      <c r="H233" s="266"/>
      <c r="I233" s="420"/>
    </row>
    <row r="234" spans="1:9" ht="12.75">
      <c r="A234" s="3"/>
      <c r="B234" s="4"/>
      <c r="E234" s="265"/>
      <c r="F234" s="288"/>
      <c r="G234" s="287"/>
      <c r="H234" s="266"/>
      <c r="I234" s="420"/>
    </row>
    <row r="235" spans="1:9" ht="12.75">
      <c r="A235" s="3"/>
      <c r="B235" s="4"/>
      <c r="E235" s="265"/>
      <c r="F235" s="288"/>
      <c r="G235" s="287"/>
      <c r="H235" s="266"/>
      <c r="I235" s="420"/>
    </row>
    <row r="236" spans="1:9" ht="12.75">
      <c r="A236" s="3"/>
      <c r="B236" s="4"/>
      <c r="E236" s="265"/>
      <c r="F236" s="288"/>
      <c r="G236" s="287"/>
      <c r="H236" s="266"/>
      <c r="I236" s="420"/>
    </row>
    <row r="237" spans="1:9" ht="12.75">
      <c r="A237" s="3"/>
      <c r="B237" s="4"/>
      <c r="E237" s="265"/>
      <c r="F237" s="288"/>
      <c r="G237" s="287"/>
      <c r="H237" s="266"/>
      <c r="I237" s="420"/>
    </row>
    <row r="238" spans="1:9" ht="12.75">
      <c r="A238" s="3"/>
      <c r="B238" s="4"/>
      <c r="E238" s="265"/>
      <c r="F238" s="288"/>
      <c r="G238" s="287"/>
      <c r="H238" s="266"/>
      <c r="I238" s="420"/>
    </row>
    <row r="239" spans="1:9" ht="12.75">
      <c r="A239" s="3"/>
      <c r="B239" s="4"/>
      <c r="E239" s="265"/>
      <c r="F239" s="288"/>
      <c r="G239" s="287"/>
      <c r="H239" s="266"/>
      <c r="I239" s="420"/>
    </row>
    <row r="240" spans="1:9" ht="12.75">
      <c r="A240" s="3"/>
      <c r="B240" s="4"/>
      <c r="E240" s="265"/>
      <c r="F240" s="288"/>
      <c r="G240" s="287"/>
      <c r="H240" s="266"/>
      <c r="I240" s="420"/>
    </row>
    <row r="241" spans="1:9" ht="12.75">
      <c r="A241" s="3"/>
      <c r="B241" s="4"/>
      <c r="E241" s="265"/>
      <c r="F241" s="288"/>
      <c r="G241" s="287"/>
      <c r="H241" s="266"/>
      <c r="I241" s="420"/>
    </row>
    <row r="242" spans="1:9" ht="12.75">
      <c r="A242" s="3"/>
      <c r="B242" s="4"/>
      <c r="E242" s="265"/>
      <c r="F242" s="288"/>
      <c r="G242" s="287"/>
      <c r="H242" s="266"/>
      <c r="I242" s="420"/>
    </row>
    <row r="243" spans="1:9" ht="12.75">
      <c r="A243" s="3"/>
      <c r="B243" s="4"/>
      <c r="E243" s="265"/>
      <c r="F243" s="288"/>
      <c r="G243" s="287"/>
      <c r="H243" s="266"/>
      <c r="I243" s="420"/>
    </row>
    <row r="244" spans="1:9" ht="12.75">
      <c r="A244" s="3"/>
      <c r="B244" s="4"/>
      <c r="E244" s="265"/>
      <c r="F244" s="288"/>
      <c r="G244" s="287"/>
      <c r="H244" s="266"/>
      <c r="I244" s="420"/>
    </row>
    <row r="245" spans="1:9" ht="12.75">
      <c r="A245" s="3"/>
      <c r="B245" s="4"/>
      <c r="E245" s="265"/>
      <c r="F245" s="288"/>
      <c r="G245" s="287"/>
      <c r="H245" s="266"/>
      <c r="I245" s="420"/>
    </row>
    <row r="246" spans="1:9" ht="12.75">
      <c r="A246" s="3"/>
      <c r="B246" s="4"/>
      <c r="E246" s="265"/>
      <c r="F246" s="288"/>
      <c r="G246" s="287"/>
      <c r="H246" s="266"/>
      <c r="I246" s="420"/>
    </row>
    <row r="247" spans="1:9" ht="12.75">
      <c r="A247" s="3"/>
      <c r="B247" s="4"/>
      <c r="E247" s="265"/>
      <c r="F247" s="288"/>
      <c r="G247" s="287"/>
      <c r="H247" s="266"/>
      <c r="I247" s="420"/>
    </row>
    <row r="248" spans="1:9" ht="12.75">
      <c r="A248" s="3"/>
      <c r="B248" s="4"/>
      <c r="E248" s="265"/>
      <c r="F248" s="288"/>
      <c r="G248" s="287"/>
      <c r="H248" s="266"/>
      <c r="I248" s="420"/>
    </row>
    <row r="249" spans="1:9" ht="12.75">
      <c r="A249" s="3"/>
      <c r="B249" s="4"/>
      <c r="E249" s="265"/>
      <c r="F249" s="288"/>
      <c r="G249" s="287"/>
      <c r="H249" s="266"/>
      <c r="I249" s="420"/>
    </row>
    <row r="250" spans="1:9" ht="12.75">
      <c r="A250" s="3"/>
      <c r="B250" s="4"/>
      <c r="E250" s="265"/>
      <c r="F250" s="288"/>
      <c r="G250" s="287"/>
      <c r="H250" s="266"/>
      <c r="I250" s="420"/>
    </row>
    <row r="251" spans="1:9" ht="12.75">
      <c r="A251" s="3"/>
      <c r="B251" s="4"/>
      <c r="E251" s="265"/>
      <c r="F251" s="288"/>
      <c r="G251" s="287"/>
      <c r="H251" s="266"/>
      <c r="I251" s="420"/>
    </row>
    <row r="252" spans="1:9" ht="12.75">
      <c r="A252" s="3"/>
      <c r="B252" s="4"/>
      <c r="E252" s="265"/>
      <c r="F252" s="288"/>
      <c r="G252" s="287"/>
      <c r="H252" s="266"/>
      <c r="I252" s="420"/>
    </row>
    <row r="253" spans="1:9" ht="12.75">
      <c r="A253" s="3"/>
      <c r="B253" s="4"/>
      <c r="E253" s="265"/>
      <c r="F253" s="288"/>
      <c r="G253" s="287"/>
      <c r="H253" s="266"/>
      <c r="I253" s="420"/>
    </row>
    <row r="254" spans="1:9" ht="12.75">
      <c r="A254" s="3"/>
      <c r="B254" s="4"/>
      <c r="E254" s="265"/>
      <c r="F254" s="288"/>
      <c r="G254" s="287"/>
      <c r="H254" s="266"/>
      <c r="I254" s="420"/>
    </row>
    <row r="255" spans="1:9" ht="12.75">
      <c r="A255" s="3"/>
      <c r="B255" s="4"/>
      <c r="E255" s="265"/>
      <c r="F255" s="288"/>
      <c r="G255" s="287"/>
      <c r="H255" s="266"/>
      <c r="I255" s="420"/>
    </row>
    <row r="256" spans="1:9" ht="12.75">
      <c r="A256" s="3"/>
      <c r="B256" s="4"/>
      <c r="E256" s="265"/>
      <c r="F256" s="288"/>
      <c r="G256" s="287"/>
      <c r="H256" s="266"/>
      <c r="I256" s="420"/>
    </row>
    <row r="257" spans="1:9" ht="12.75">
      <c r="A257" s="3"/>
      <c r="B257" s="4"/>
      <c r="E257" s="265"/>
      <c r="F257" s="288"/>
      <c r="G257" s="287"/>
      <c r="H257" s="266"/>
      <c r="I257" s="420"/>
    </row>
    <row r="258" spans="1:9" ht="12.75">
      <c r="A258" s="3"/>
      <c r="B258" s="4"/>
      <c r="E258" s="265"/>
      <c r="F258" s="288"/>
      <c r="G258" s="287"/>
      <c r="H258" s="266"/>
      <c r="I258" s="420"/>
    </row>
    <row r="259" spans="1:9" ht="12.75">
      <c r="A259" s="3"/>
      <c r="B259" s="4"/>
      <c r="E259" s="265"/>
      <c r="F259" s="288"/>
      <c r="G259" s="287"/>
      <c r="H259" s="266"/>
      <c r="I259" s="420"/>
    </row>
    <row r="260" spans="1:9" ht="12.75">
      <c r="A260" s="3"/>
      <c r="B260" s="4"/>
      <c r="E260" s="265"/>
      <c r="F260" s="288"/>
      <c r="G260" s="287"/>
      <c r="H260" s="266"/>
      <c r="I260" s="420"/>
    </row>
    <row r="261" spans="1:9" ht="12.75">
      <c r="A261" s="3"/>
      <c r="B261" s="4"/>
      <c r="E261" s="265"/>
      <c r="F261" s="288"/>
      <c r="G261" s="287"/>
      <c r="H261" s="266"/>
      <c r="I261" s="420"/>
    </row>
    <row r="262" spans="1:9" ht="12.75">
      <c r="A262" s="3"/>
      <c r="B262" s="4"/>
      <c r="E262" s="265"/>
      <c r="F262" s="288"/>
      <c r="G262" s="287"/>
      <c r="H262" s="266"/>
      <c r="I262" s="420"/>
    </row>
    <row r="263" spans="1:9" ht="12.75">
      <c r="A263" s="3"/>
      <c r="B263" s="4"/>
      <c r="E263" s="265"/>
      <c r="F263" s="288"/>
      <c r="G263" s="287"/>
      <c r="H263" s="266"/>
      <c r="I263" s="420"/>
    </row>
    <row r="264" spans="1:9" ht="12.75">
      <c r="A264" s="3"/>
      <c r="B264" s="4"/>
      <c r="E264" s="265"/>
      <c r="F264" s="288"/>
      <c r="G264" s="287"/>
      <c r="H264" s="266"/>
      <c r="I264" s="420"/>
    </row>
    <row r="265" spans="1:9" ht="12.75">
      <c r="A265" s="3"/>
      <c r="B265" s="4"/>
      <c r="E265" s="265"/>
      <c r="F265" s="288"/>
      <c r="G265" s="287"/>
      <c r="H265" s="266"/>
      <c r="I265" s="420"/>
    </row>
    <row r="266" spans="1:9" ht="12.75">
      <c r="A266" s="3"/>
      <c r="B266" s="4"/>
      <c r="E266" s="265"/>
      <c r="F266" s="288"/>
      <c r="G266" s="287"/>
      <c r="H266" s="266"/>
      <c r="I266" s="420"/>
    </row>
    <row r="267" spans="1:9" ht="12.75">
      <c r="A267" s="3"/>
      <c r="B267" s="4"/>
      <c r="E267" s="265"/>
      <c r="F267" s="288"/>
      <c r="G267" s="287"/>
      <c r="H267" s="266"/>
      <c r="I267" s="420"/>
    </row>
    <row r="268" spans="1:9" ht="12.75">
      <c r="A268" s="3"/>
      <c r="B268" s="4"/>
      <c r="E268" s="265"/>
      <c r="F268" s="288"/>
      <c r="G268" s="287"/>
      <c r="H268" s="266"/>
      <c r="I268" s="420"/>
    </row>
    <row r="269" spans="1:9" ht="12.75">
      <c r="A269" s="3"/>
      <c r="B269" s="4"/>
      <c r="E269" s="265"/>
      <c r="F269" s="288"/>
      <c r="G269" s="287"/>
      <c r="H269" s="266"/>
      <c r="I269" s="420"/>
    </row>
    <row r="270" spans="1:9" ht="12.75">
      <c r="A270" s="3"/>
      <c r="B270" s="4"/>
      <c r="E270" s="265"/>
      <c r="F270" s="288"/>
      <c r="G270" s="287"/>
      <c r="H270" s="266"/>
      <c r="I270" s="420"/>
    </row>
    <row r="271" spans="1:9" ht="12.75">
      <c r="A271" s="3"/>
      <c r="B271" s="4"/>
      <c r="E271" s="265"/>
      <c r="F271" s="288"/>
      <c r="G271" s="287"/>
      <c r="H271" s="266"/>
      <c r="I271" s="420"/>
    </row>
    <row r="272" spans="1:9" ht="12.75">
      <c r="A272" s="3"/>
      <c r="B272" s="4"/>
      <c r="E272" s="265"/>
      <c r="F272" s="288"/>
      <c r="G272" s="287"/>
      <c r="H272" s="266"/>
      <c r="I272" s="420"/>
    </row>
    <row r="273" spans="1:9" ht="12.75">
      <c r="A273" s="3"/>
      <c r="B273" s="4"/>
      <c r="E273" s="265"/>
      <c r="F273" s="288"/>
      <c r="G273" s="287"/>
      <c r="H273" s="266"/>
      <c r="I273" s="420"/>
    </row>
    <row r="274" spans="1:9" ht="12.75">
      <c r="A274" s="3"/>
      <c r="B274" s="4"/>
      <c r="E274" s="265"/>
      <c r="F274" s="288"/>
      <c r="G274" s="287"/>
      <c r="H274" s="266"/>
      <c r="I274" s="420"/>
    </row>
    <row r="275" spans="1:9" ht="12.75">
      <c r="A275" s="3"/>
      <c r="B275" s="4"/>
      <c r="E275" s="265"/>
      <c r="F275" s="288"/>
      <c r="G275" s="287"/>
      <c r="H275" s="266"/>
      <c r="I275" s="420"/>
    </row>
    <row r="276" spans="1:9" ht="12.75">
      <c r="A276" s="3"/>
      <c r="B276" s="4"/>
      <c r="E276" s="265"/>
      <c r="F276" s="288"/>
      <c r="G276" s="287"/>
      <c r="H276" s="266"/>
      <c r="I276" s="420"/>
    </row>
    <row r="277" spans="1:9" ht="12.75">
      <c r="A277" s="3"/>
      <c r="B277" s="4"/>
      <c r="E277" s="265"/>
      <c r="F277" s="288"/>
      <c r="G277" s="287"/>
      <c r="H277" s="266"/>
      <c r="I277" s="420"/>
    </row>
    <row r="278" spans="1:9" ht="12.75">
      <c r="A278" s="3"/>
      <c r="B278" s="4"/>
      <c r="E278" s="265"/>
      <c r="F278" s="288"/>
      <c r="G278" s="287"/>
      <c r="H278" s="266"/>
      <c r="I278" s="420"/>
    </row>
    <row r="279" spans="1:9" ht="12.75">
      <c r="A279" s="3"/>
      <c r="B279" s="4"/>
      <c r="E279" s="265"/>
      <c r="F279" s="288"/>
      <c r="G279" s="287"/>
      <c r="H279" s="266"/>
      <c r="I279" s="420"/>
    </row>
    <row r="280" spans="1:9" ht="12.75">
      <c r="A280" s="3"/>
      <c r="B280" s="4"/>
      <c r="E280" s="265"/>
      <c r="F280" s="288"/>
      <c r="G280" s="287"/>
      <c r="H280" s="266"/>
      <c r="I280" s="420"/>
    </row>
    <row r="281" spans="1:9" ht="12.75">
      <c r="A281" s="3"/>
      <c r="B281" s="4"/>
      <c r="E281" s="265"/>
      <c r="F281" s="288"/>
      <c r="G281" s="287"/>
      <c r="H281" s="266"/>
      <c r="I281" s="420"/>
    </row>
    <row r="282" spans="1:9" ht="12.75">
      <c r="A282" s="3"/>
      <c r="B282" s="4"/>
      <c r="E282" s="265"/>
      <c r="F282" s="288"/>
      <c r="G282" s="287"/>
      <c r="H282" s="266"/>
      <c r="I282" s="420"/>
    </row>
    <row r="283" spans="1:9" ht="12.75">
      <c r="A283" s="3"/>
      <c r="B283" s="4"/>
      <c r="E283" s="265"/>
      <c r="F283" s="288"/>
      <c r="G283" s="287"/>
      <c r="H283" s="266"/>
      <c r="I283" s="420"/>
    </row>
    <row r="284" spans="1:9" ht="12.75">
      <c r="A284" s="3"/>
      <c r="B284" s="4"/>
      <c r="E284" s="265"/>
      <c r="F284" s="288"/>
      <c r="G284" s="287"/>
      <c r="H284" s="266"/>
      <c r="I284" s="420"/>
    </row>
    <row r="285" spans="1:9" ht="12.75">
      <c r="A285" s="3"/>
      <c r="B285" s="4"/>
      <c r="E285" s="265"/>
      <c r="F285" s="288"/>
      <c r="G285" s="287"/>
      <c r="H285" s="266"/>
      <c r="I285" s="420"/>
    </row>
    <row r="286" spans="1:9" ht="12.75">
      <c r="A286" s="3"/>
      <c r="B286" s="4"/>
      <c r="E286" s="265"/>
      <c r="F286" s="288"/>
      <c r="G286" s="287"/>
      <c r="H286" s="266"/>
      <c r="I286" s="420"/>
    </row>
    <row r="287" spans="1:9" ht="12.75">
      <c r="A287" s="3"/>
      <c r="B287" s="4"/>
      <c r="E287" s="265"/>
      <c r="F287" s="288"/>
      <c r="G287" s="287"/>
      <c r="H287" s="266"/>
      <c r="I287" s="420"/>
    </row>
    <row r="288" spans="1:9" ht="12.75">
      <c r="A288" s="3"/>
      <c r="B288" s="4"/>
      <c r="E288" s="265"/>
      <c r="F288" s="288"/>
      <c r="G288" s="287"/>
      <c r="H288" s="266"/>
      <c r="I288" s="420"/>
    </row>
    <row r="289" spans="1:9" ht="12.75">
      <c r="A289" s="3"/>
      <c r="B289" s="4"/>
      <c r="E289" s="265"/>
      <c r="F289" s="288"/>
      <c r="G289" s="287"/>
      <c r="H289" s="266"/>
      <c r="I289" s="420"/>
    </row>
    <row r="290" spans="1:9" ht="12.75">
      <c r="A290" s="3"/>
      <c r="B290" s="4"/>
      <c r="E290" s="265"/>
      <c r="F290" s="288"/>
      <c r="G290" s="287"/>
      <c r="H290" s="266"/>
      <c r="I290" s="420"/>
    </row>
    <row r="291" spans="1:9" ht="12.75">
      <c r="A291" s="3"/>
      <c r="B291" s="4"/>
      <c r="E291" s="265"/>
      <c r="F291" s="288"/>
      <c r="G291" s="287"/>
      <c r="H291" s="266"/>
      <c r="I291" s="420"/>
    </row>
    <row r="292" spans="1:9" ht="12.75">
      <c r="A292" s="3"/>
      <c r="B292" s="4"/>
      <c r="E292" s="265"/>
      <c r="F292" s="288"/>
      <c r="G292" s="287"/>
      <c r="H292" s="266"/>
      <c r="I292" s="420"/>
    </row>
    <row r="293" spans="1:9" ht="12.75">
      <c r="A293" s="3"/>
      <c r="B293" s="4"/>
      <c r="E293" s="265"/>
      <c r="F293" s="288"/>
      <c r="G293" s="287"/>
      <c r="H293" s="266"/>
      <c r="I293" s="420"/>
    </row>
    <row r="294" spans="1:9" ht="12.75">
      <c r="A294" s="3"/>
      <c r="B294" s="4"/>
      <c r="E294" s="265"/>
      <c r="F294" s="288"/>
      <c r="G294" s="287"/>
      <c r="H294" s="266"/>
      <c r="I294" s="420"/>
    </row>
    <row r="295" spans="1:9" ht="12.75">
      <c r="A295" s="3"/>
      <c r="B295" s="4"/>
      <c r="E295" s="265"/>
      <c r="F295" s="288"/>
      <c r="G295" s="287"/>
      <c r="H295" s="266"/>
      <c r="I295" s="420"/>
    </row>
    <row r="296" spans="1:9" ht="12.75">
      <c r="A296" s="3"/>
      <c r="B296" s="4"/>
      <c r="E296" s="265"/>
      <c r="F296" s="288"/>
      <c r="G296" s="287"/>
      <c r="H296" s="266"/>
      <c r="I296" s="420"/>
    </row>
    <row r="297" spans="1:9" ht="12.75">
      <c r="A297" s="3"/>
      <c r="B297" s="4"/>
      <c r="E297" s="265"/>
      <c r="F297" s="288"/>
      <c r="G297" s="287"/>
      <c r="H297" s="266"/>
      <c r="I297" s="420"/>
    </row>
    <row r="298" spans="1:9" ht="12.75">
      <c r="A298" s="3"/>
      <c r="B298" s="4"/>
      <c r="E298" s="265"/>
      <c r="F298" s="288"/>
      <c r="G298" s="287"/>
      <c r="H298" s="266"/>
      <c r="I298" s="420"/>
    </row>
    <row r="299" spans="1:9" ht="12.75">
      <c r="A299" s="3"/>
      <c r="B299" s="4"/>
      <c r="E299" s="265"/>
      <c r="F299" s="288"/>
      <c r="G299" s="287"/>
      <c r="H299" s="266"/>
      <c r="I299" s="420"/>
    </row>
    <row r="300" spans="1:9" ht="12.75">
      <c r="A300" s="3"/>
      <c r="B300" s="4"/>
      <c r="E300" s="265"/>
      <c r="F300" s="288"/>
      <c r="G300" s="287"/>
      <c r="H300" s="266"/>
      <c r="I300" s="420"/>
    </row>
    <row r="301" spans="1:9" ht="12.75">
      <c r="A301" s="3"/>
      <c r="B301" s="4"/>
      <c r="E301" s="265"/>
      <c r="F301" s="288"/>
      <c r="G301" s="287"/>
      <c r="H301" s="266"/>
      <c r="I301" s="420"/>
    </row>
    <row r="302" spans="1:9" ht="12.75">
      <c r="A302" s="3"/>
      <c r="B302" s="4"/>
      <c r="E302" s="265"/>
      <c r="F302" s="288"/>
      <c r="G302" s="287"/>
      <c r="H302" s="266"/>
      <c r="I302" s="420"/>
    </row>
    <row r="303" spans="1:9" ht="12.75">
      <c r="A303" s="3"/>
      <c r="B303" s="4"/>
      <c r="E303" s="265"/>
      <c r="F303" s="288"/>
      <c r="G303" s="287"/>
      <c r="H303" s="266"/>
      <c r="I303" s="420"/>
    </row>
    <row r="304" spans="1:9" ht="12.75">
      <c r="A304" s="3"/>
      <c r="B304" s="4"/>
      <c r="E304" s="265"/>
      <c r="F304" s="288"/>
      <c r="G304" s="287"/>
      <c r="H304" s="266"/>
      <c r="I304" s="420"/>
    </row>
    <row r="305" spans="1:9" ht="12.75">
      <c r="A305" s="3"/>
      <c r="B305" s="4"/>
      <c r="E305" s="265"/>
      <c r="F305" s="288"/>
      <c r="G305" s="287"/>
      <c r="H305" s="266"/>
      <c r="I305" s="420"/>
    </row>
    <row r="306" spans="1:9" ht="12.75">
      <c r="A306" s="3"/>
      <c r="B306" s="4"/>
      <c r="E306" s="265"/>
      <c r="F306" s="288"/>
      <c r="G306" s="287"/>
      <c r="H306" s="266"/>
      <c r="I306" s="420"/>
    </row>
    <row r="307" spans="1:9" ht="12.75">
      <c r="A307" s="3"/>
      <c r="B307" s="4"/>
      <c r="E307" s="265"/>
      <c r="F307" s="288"/>
      <c r="G307" s="287"/>
      <c r="H307" s="266"/>
      <c r="I307" s="420"/>
    </row>
    <row r="308" spans="1:9" ht="12.75">
      <c r="A308" s="3"/>
      <c r="B308" s="4"/>
      <c r="E308" s="265"/>
      <c r="F308" s="288"/>
      <c r="G308" s="287"/>
      <c r="H308" s="266"/>
      <c r="I308" s="420"/>
    </row>
    <row r="309" spans="1:9" ht="12.75">
      <c r="A309" s="3"/>
      <c r="B309" s="4"/>
      <c r="E309" s="265"/>
      <c r="F309" s="288"/>
      <c r="G309" s="287"/>
      <c r="H309" s="266"/>
      <c r="I309" s="420"/>
    </row>
    <row r="310" spans="1:9" ht="12.75">
      <c r="A310" s="3"/>
      <c r="B310" s="4"/>
      <c r="E310" s="265"/>
      <c r="F310" s="288"/>
      <c r="G310" s="287"/>
      <c r="H310" s="266"/>
      <c r="I310" s="420"/>
    </row>
    <row r="311" spans="1:9" ht="12.75">
      <c r="A311" s="3"/>
      <c r="B311" s="4"/>
      <c r="E311" s="265"/>
      <c r="F311" s="288"/>
      <c r="G311" s="287"/>
      <c r="H311" s="266"/>
      <c r="I311" s="420"/>
    </row>
    <row r="312" spans="1:9" ht="12.75">
      <c r="A312" s="3"/>
      <c r="B312" s="4"/>
      <c r="E312" s="265"/>
      <c r="F312" s="288"/>
      <c r="G312" s="287"/>
      <c r="H312" s="266"/>
      <c r="I312" s="420"/>
    </row>
    <row r="313" spans="1:9" ht="12.75">
      <c r="A313" s="3"/>
      <c r="B313" s="4"/>
      <c r="E313" s="265"/>
      <c r="F313" s="288"/>
      <c r="G313" s="287"/>
      <c r="H313" s="266"/>
      <c r="I313" s="420"/>
    </row>
    <row r="314" spans="1:9" ht="12.75">
      <c r="A314" s="3"/>
      <c r="B314" s="4"/>
      <c r="E314" s="265"/>
      <c r="F314" s="288"/>
      <c r="G314" s="287"/>
      <c r="H314" s="266"/>
      <c r="I314" s="420"/>
    </row>
    <row r="315" spans="1:9" ht="12.75">
      <c r="A315" s="3"/>
      <c r="B315" s="4"/>
      <c r="E315" s="265"/>
      <c r="F315" s="288"/>
      <c r="G315" s="287"/>
      <c r="H315" s="266"/>
      <c r="I315" s="420"/>
    </row>
    <row r="316" spans="1:9" ht="12.75">
      <c r="A316" s="3"/>
      <c r="B316" s="4"/>
      <c r="E316" s="265"/>
      <c r="F316" s="288"/>
      <c r="G316" s="287"/>
      <c r="H316" s="266"/>
      <c r="I316" s="420"/>
    </row>
    <row r="317" spans="1:9" ht="12.75">
      <c r="A317" s="3"/>
      <c r="B317" s="4"/>
      <c r="E317" s="265"/>
      <c r="F317" s="288"/>
      <c r="G317" s="287"/>
      <c r="H317" s="266"/>
      <c r="I317" s="420"/>
    </row>
    <row r="318" spans="1:9" ht="12.75">
      <c r="A318" s="3"/>
      <c r="B318" s="4"/>
      <c r="E318" s="265"/>
      <c r="F318" s="288"/>
      <c r="G318" s="287"/>
      <c r="H318" s="266"/>
      <c r="I318" s="420"/>
    </row>
    <row r="319" spans="1:9" ht="12.75">
      <c r="A319" s="3"/>
      <c r="B319" s="4"/>
      <c r="E319" s="265"/>
      <c r="F319" s="288"/>
      <c r="G319" s="287"/>
      <c r="H319" s="266"/>
      <c r="I319" s="420"/>
    </row>
    <row r="320" spans="1:9" ht="12.75">
      <c r="A320" s="3"/>
      <c r="B320" s="4"/>
      <c r="E320" s="265"/>
      <c r="F320" s="288"/>
      <c r="G320" s="287"/>
      <c r="H320" s="266"/>
      <c r="I320" s="420"/>
    </row>
    <row r="321" spans="1:9" ht="12.75">
      <c r="A321" s="3"/>
      <c r="B321" s="4"/>
      <c r="E321" s="265"/>
      <c r="F321" s="288"/>
      <c r="G321" s="287"/>
      <c r="H321" s="266"/>
      <c r="I321" s="420"/>
    </row>
    <row r="322" spans="1:9" ht="12.75">
      <c r="A322" s="3"/>
      <c r="B322" s="4"/>
      <c r="E322" s="265"/>
      <c r="F322" s="288"/>
      <c r="G322" s="287"/>
      <c r="H322" s="266"/>
      <c r="I322" s="420"/>
    </row>
    <row r="323" spans="1:9" ht="12.75">
      <c r="A323" s="3"/>
      <c r="B323" s="4"/>
      <c r="E323" s="265"/>
      <c r="F323" s="288"/>
      <c r="G323" s="287"/>
      <c r="H323" s="266"/>
      <c r="I323" s="420"/>
    </row>
    <row r="324" spans="1:9" ht="12.75">
      <c r="A324" s="3"/>
      <c r="B324" s="4"/>
      <c r="E324" s="265"/>
      <c r="F324" s="288"/>
      <c r="G324" s="287"/>
      <c r="H324" s="266"/>
      <c r="I324" s="420"/>
    </row>
    <row r="325" spans="1:9" ht="12.75">
      <c r="A325" s="3"/>
      <c r="B325" s="4"/>
      <c r="E325" s="265"/>
      <c r="F325" s="288"/>
      <c r="G325" s="287"/>
      <c r="H325" s="266"/>
      <c r="I325" s="420"/>
    </row>
    <row r="326" spans="1:9" ht="12.75">
      <c r="A326" s="3"/>
      <c r="B326" s="4"/>
      <c r="E326" s="265"/>
      <c r="F326" s="288"/>
      <c r="G326" s="287"/>
      <c r="H326" s="266"/>
      <c r="I326" s="420"/>
    </row>
    <row r="327" spans="1:9" ht="12.75">
      <c r="A327" s="3"/>
      <c r="B327" s="4"/>
      <c r="E327" s="265"/>
      <c r="F327" s="288"/>
      <c r="G327" s="287"/>
      <c r="H327" s="266"/>
      <c r="I327" s="420"/>
    </row>
    <row r="328" spans="1:9" ht="12.75">
      <c r="A328" s="3"/>
      <c r="B328" s="4"/>
      <c r="E328" s="265"/>
      <c r="F328" s="288"/>
      <c r="G328" s="287"/>
      <c r="H328" s="266"/>
      <c r="I328" s="420"/>
    </row>
    <row r="329" spans="1:9" ht="12.75">
      <c r="A329" s="3"/>
      <c r="B329" s="4"/>
      <c r="E329" s="265"/>
      <c r="F329" s="288"/>
      <c r="G329" s="287"/>
      <c r="H329" s="266"/>
      <c r="I329" s="420"/>
    </row>
    <row r="330" spans="1:9" ht="12.75">
      <c r="A330" s="3"/>
      <c r="B330" s="4"/>
      <c r="E330" s="265"/>
      <c r="F330" s="288"/>
      <c r="G330" s="287"/>
      <c r="H330" s="266"/>
      <c r="I330" s="420"/>
    </row>
    <row r="331" spans="1:9" ht="12.75">
      <c r="A331" s="3"/>
      <c r="B331" s="4"/>
      <c r="E331" s="265"/>
      <c r="F331" s="288"/>
      <c r="G331" s="287"/>
      <c r="H331" s="266"/>
      <c r="I331" s="420"/>
    </row>
    <row r="332" spans="1:9" ht="12.75">
      <c r="A332" s="3"/>
      <c r="B332" s="4"/>
      <c r="E332" s="265"/>
      <c r="F332" s="288"/>
      <c r="G332" s="287"/>
      <c r="H332" s="266"/>
      <c r="I332" s="420"/>
    </row>
    <row r="333" spans="1:9" ht="12.75">
      <c r="A333" s="3"/>
      <c r="B333" s="4"/>
      <c r="E333" s="265"/>
      <c r="F333" s="288"/>
      <c r="G333" s="287"/>
      <c r="H333" s="266"/>
      <c r="I333" s="420"/>
    </row>
    <row r="334" spans="1:9" ht="12.75">
      <c r="A334" s="3"/>
      <c r="B334" s="4"/>
      <c r="E334" s="265"/>
      <c r="F334" s="288"/>
      <c r="G334" s="287"/>
      <c r="H334" s="266"/>
      <c r="I334" s="420"/>
    </row>
    <row r="335" spans="1:9" ht="12.75">
      <c r="A335" s="3"/>
      <c r="B335" s="4"/>
      <c r="E335" s="265"/>
      <c r="F335" s="288"/>
      <c r="G335" s="287"/>
      <c r="H335" s="266"/>
      <c r="I335" s="420"/>
    </row>
    <row r="336" spans="1:9" ht="12.75">
      <c r="A336" s="3"/>
      <c r="B336" s="4"/>
      <c r="E336" s="265"/>
      <c r="F336" s="288"/>
      <c r="G336" s="287"/>
      <c r="H336" s="266"/>
      <c r="I336" s="420"/>
    </row>
    <row r="337" spans="1:9" ht="12.75">
      <c r="A337" s="3"/>
      <c r="B337" s="4"/>
      <c r="E337" s="265"/>
      <c r="F337" s="288"/>
      <c r="G337" s="287"/>
      <c r="H337" s="266"/>
      <c r="I337" s="420"/>
    </row>
    <row r="338" spans="1:9" ht="12.75">
      <c r="A338" s="3"/>
      <c r="B338" s="4"/>
      <c r="E338" s="265"/>
      <c r="F338" s="288"/>
      <c r="G338" s="287"/>
      <c r="H338" s="266"/>
      <c r="I338" s="420"/>
    </row>
    <row r="339" spans="1:9" ht="12.75">
      <c r="A339" s="3"/>
      <c r="B339" s="4"/>
      <c r="E339" s="265"/>
      <c r="F339" s="288"/>
      <c r="G339" s="287"/>
      <c r="H339" s="266"/>
      <c r="I339" s="420"/>
    </row>
    <row r="340" spans="1:9" ht="12.75">
      <c r="A340" s="3"/>
      <c r="B340" s="4"/>
      <c r="E340" s="265"/>
      <c r="F340" s="288"/>
      <c r="G340" s="287"/>
      <c r="H340" s="266"/>
      <c r="I340" s="420"/>
    </row>
    <row r="341" spans="1:9" ht="12.75">
      <c r="A341" s="3"/>
      <c r="B341" s="4"/>
      <c r="E341" s="265"/>
      <c r="F341" s="288"/>
      <c r="G341" s="287"/>
      <c r="H341" s="266"/>
      <c r="I341" s="420"/>
    </row>
    <row r="342" spans="1:9" ht="12.75">
      <c r="A342" s="3"/>
      <c r="B342" s="4"/>
      <c r="E342" s="265"/>
      <c r="F342" s="288"/>
      <c r="G342" s="287"/>
      <c r="H342" s="266"/>
      <c r="I342" s="420"/>
    </row>
    <row r="343" spans="1:9" ht="12.75">
      <c r="A343" s="3"/>
      <c r="B343" s="4"/>
      <c r="E343" s="265"/>
      <c r="F343" s="288"/>
      <c r="G343" s="287"/>
      <c r="H343" s="266"/>
      <c r="I343" s="420"/>
    </row>
    <row r="344" spans="1:9" ht="12.75">
      <c r="A344" s="3"/>
      <c r="B344" s="4"/>
      <c r="E344" s="265"/>
      <c r="F344" s="288"/>
      <c r="G344" s="287"/>
      <c r="H344" s="266"/>
      <c r="I344" s="420"/>
    </row>
    <row r="345" spans="1:9" ht="12.75">
      <c r="A345" s="3"/>
      <c r="B345" s="4"/>
      <c r="E345" s="265"/>
      <c r="F345" s="288"/>
      <c r="G345" s="287"/>
      <c r="H345" s="266"/>
      <c r="I345" s="420"/>
    </row>
    <row r="346" spans="1:9" ht="12.75">
      <c r="A346" s="3"/>
      <c r="B346" s="4"/>
      <c r="E346" s="265"/>
      <c r="F346" s="288"/>
      <c r="G346" s="287"/>
      <c r="H346" s="266"/>
      <c r="I346" s="420"/>
    </row>
    <row r="347" spans="1:9" ht="12.75">
      <c r="A347" s="3"/>
      <c r="B347" s="4"/>
      <c r="E347" s="265"/>
      <c r="F347" s="288"/>
      <c r="G347" s="287"/>
      <c r="H347" s="266"/>
      <c r="I347" s="420"/>
    </row>
    <row r="348" spans="1:9" ht="12.75">
      <c r="A348" s="3"/>
      <c r="B348" s="4"/>
      <c r="E348" s="265"/>
      <c r="F348" s="288"/>
      <c r="G348" s="287"/>
      <c r="H348" s="266"/>
      <c r="I348" s="420"/>
    </row>
    <row r="349" spans="1:9" ht="12.75">
      <c r="A349" s="3"/>
      <c r="B349" s="4"/>
      <c r="E349" s="265"/>
      <c r="F349" s="288"/>
      <c r="G349" s="287"/>
      <c r="H349" s="266"/>
      <c r="I349" s="420"/>
    </row>
    <row r="350" spans="1:9" ht="12.75">
      <c r="A350" s="3"/>
      <c r="B350" s="4"/>
      <c r="E350" s="265"/>
      <c r="F350" s="288"/>
      <c r="G350" s="287"/>
      <c r="H350" s="266"/>
      <c r="I350" s="420"/>
    </row>
    <row r="351" spans="1:9" ht="12.75">
      <c r="A351" s="3"/>
      <c r="B351" s="4"/>
      <c r="E351" s="265"/>
      <c r="F351" s="288"/>
      <c r="G351" s="287"/>
      <c r="H351" s="266"/>
      <c r="I351" s="420"/>
    </row>
    <row r="352" spans="1:9" ht="12.75">
      <c r="A352" s="3"/>
      <c r="B352" s="4"/>
      <c r="E352" s="265"/>
      <c r="F352" s="288"/>
      <c r="G352" s="287"/>
      <c r="H352" s="266"/>
      <c r="I352" s="420"/>
    </row>
    <row r="353" spans="1:9" ht="12.75">
      <c r="A353" s="3"/>
      <c r="B353" s="4"/>
      <c r="E353" s="265"/>
      <c r="F353" s="288"/>
      <c r="G353" s="287"/>
      <c r="H353" s="266"/>
      <c r="I353" s="420"/>
    </row>
    <row r="354" spans="1:9" ht="12.75">
      <c r="A354" s="3"/>
      <c r="B354" s="4"/>
      <c r="E354" s="265"/>
      <c r="F354" s="288"/>
      <c r="G354" s="287"/>
      <c r="H354" s="266"/>
      <c r="I354" s="420"/>
    </row>
    <row r="355" spans="1:9" ht="12.75">
      <c r="A355" s="3"/>
      <c r="B355" s="4"/>
      <c r="E355" s="265"/>
      <c r="F355" s="288"/>
      <c r="G355" s="287"/>
      <c r="H355" s="266"/>
      <c r="I355" s="420"/>
    </row>
    <row r="356" spans="1:9" ht="12.75">
      <c r="A356" s="3"/>
      <c r="B356" s="4"/>
      <c r="E356" s="265"/>
      <c r="F356" s="288"/>
      <c r="G356" s="287"/>
      <c r="H356" s="266"/>
      <c r="I356" s="420"/>
    </row>
    <row r="357" spans="1:9" ht="12.75">
      <c r="A357" s="3"/>
      <c r="B357" s="4"/>
      <c r="E357" s="265"/>
      <c r="F357" s="288"/>
      <c r="G357" s="287"/>
      <c r="H357" s="266"/>
      <c r="I357" s="420"/>
    </row>
    <row r="358" spans="1:9" ht="12.75">
      <c r="A358" s="3"/>
      <c r="B358" s="4"/>
      <c r="E358" s="265"/>
      <c r="F358" s="288"/>
      <c r="G358" s="287"/>
      <c r="H358" s="266"/>
      <c r="I358" s="420"/>
    </row>
    <row r="359" spans="1:9" ht="12.75">
      <c r="A359" s="3"/>
      <c r="B359" s="4"/>
      <c r="E359" s="265"/>
      <c r="F359" s="288"/>
      <c r="G359" s="287"/>
      <c r="H359" s="266"/>
      <c r="I359" s="420"/>
    </row>
    <row r="360" spans="1:9" ht="12.75">
      <c r="A360" s="3"/>
      <c r="B360" s="4"/>
      <c r="E360" s="265"/>
      <c r="F360" s="288"/>
      <c r="G360" s="287"/>
      <c r="H360" s="266"/>
      <c r="I360" s="420"/>
    </row>
    <row r="361" spans="1:9" ht="12.75">
      <c r="A361" s="3"/>
      <c r="B361" s="4"/>
      <c r="E361" s="265"/>
      <c r="F361" s="288"/>
      <c r="G361" s="287"/>
      <c r="H361" s="266"/>
      <c r="I361" s="420"/>
    </row>
    <row r="362" spans="1:9" ht="12.75">
      <c r="A362" s="3"/>
      <c r="B362" s="4"/>
      <c r="E362" s="265"/>
      <c r="F362" s="288"/>
      <c r="G362" s="287"/>
      <c r="H362" s="266"/>
      <c r="I362" s="420"/>
    </row>
    <row r="363" spans="1:9" ht="12.75">
      <c r="A363" s="3"/>
      <c r="B363" s="4"/>
      <c r="E363" s="265"/>
      <c r="F363" s="288"/>
      <c r="G363" s="287"/>
      <c r="H363" s="266"/>
      <c r="I363" s="420"/>
    </row>
    <row r="364" spans="1:9" ht="12.75">
      <c r="A364" s="3"/>
      <c r="B364" s="4"/>
      <c r="E364" s="265"/>
      <c r="F364" s="288"/>
      <c r="G364" s="287"/>
      <c r="H364" s="266"/>
      <c r="I364" s="420"/>
    </row>
    <row r="365" spans="1:9" ht="12.75">
      <c r="A365" s="3"/>
      <c r="B365" s="4"/>
      <c r="E365" s="265"/>
      <c r="F365" s="288"/>
      <c r="G365" s="287"/>
      <c r="H365" s="266"/>
      <c r="I365" s="420"/>
    </row>
    <row r="366" spans="1:9" ht="12.75">
      <c r="A366" s="3"/>
      <c r="B366" s="4"/>
      <c r="E366" s="265"/>
      <c r="F366" s="288"/>
      <c r="G366" s="287"/>
      <c r="H366" s="266"/>
      <c r="I366" s="420"/>
    </row>
    <row r="367" spans="1:9" ht="12.75">
      <c r="A367" s="3"/>
      <c r="B367" s="4"/>
      <c r="E367" s="265"/>
      <c r="F367" s="288"/>
      <c r="G367" s="287"/>
      <c r="H367" s="266"/>
      <c r="I367" s="420"/>
    </row>
    <row r="368" spans="1:9" ht="12.75">
      <c r="A368" s="3"/>
      <c r="B368" s="4"/>
      <c r="E368" s="265"/>
      <c r="F368" s="288"/>
      <c r="G368" s="287"/>
      <c r="H368" s="266"/>
      <c r="I368" s="420"/>
    </row>
    <row r="369" spans="1:9" ht="12.75">
      <c r="A369" s="3"/>
      <c r="B369" s="4"/>
      <c r="E369" s="265"/>
      <c r="F369" s="288"/>
      <c r="G369" s="287"/>
      <c r="H369" s="266"/>
      <c r="I369" s="420"/>
    </row>
    <row r="370" spans="1:9" ht="12.75">
      <c r="A370" s="3"/>
      <c r="B370" s="4"/>
      <c r="E370" s="265"/>
      <c r="F370" s="288"/>
      <c r="G370" s="287"/>
      <c r="H370" s="266"/>
      <c r="I370" s="420"/>
    </row>
    <row r="371" spans="1:9" ht="12.75">
      <c r="A371" s="3"/>
      <c r="B371" s="4"/>
      <c r="E371" s="265"/>
      <c r="F371" s="288"/>
      <c r="G371" s="287"/>
      <c r="H371" s="266"/>
      <c r="I371" s="420"/>
    </row>
    <row r="372" spans="1:9" ht="12.75">
      <c r="A372" s="3"/>
      <c r="B372" s="4"/>
      <c r="E372" s="265"/>
      <c r="F372" s="288"/>
      <c r="G372" s="287"/>
      <c r="H372" s="266"/>
      <c r="I372" s="420"/>
    </row>
    <row r="373" spans="1:9" ht="12.75">
      <c r="A373" s="3"/>
      <c r="B373" s="4"/>
      <c r="E373" s="265"/>
      <c r="F373" s="288"/>
      <c r="G373" s="287"/>
      <c r="H373" s="266"/>
      <c r="I373" s="420"/>
    </row>
    <row r="374" spans="1:9" ht="12.75">
      <c r="A374" s="3"/>
      <c r="B374" s="4"/>
      <c r="E374" s="265"/>
      <c r="F374" s="288"/>
      <c r="G374" s="287"/>
      <c r="H374" s="266"/>
      <c r="I374" s="420"/>
    </row>
    <row r="375" spans="1:9" ht="12.75">
      <c r="A375" s="3"/>
      <c r="B375" s="4"/>
      <c r="E375" s="265"/>
      <c r="F375" s="288"/>
      <c r="G375" s="287"/>
      <c r="H375" s="266"/>
      <c r="I375" s="420"/>
    </row>
    <row r="376" spans="1:9" ht="12.75">
      <c r="A376" s="3"/>
      <c r="B376" s="4"/>
      <c r="E376" s="265"/>
      <c r="F376" s="288"/>
      <c r="G376" s="287"/>
      <c r="H376" s="266"/>
      <c r="I376" s="420"/>
    </row>
    <row r="377" spans="1:9" ht="12.75">
      <c r="A377" s="3"/>
      <c r="B377" s="4"/>
      <c r="E377" s="265"/>
      <c r="F377" s="288"/>
      <c r="G377" s="287"/>
      <c r="H377" s="266"/>
      <c r="I377" s="420"/>
    </row>
    <row r="378" spans="1:9" ht="12.75">
      <c r="A378" s="3"/>
      <c r="B378" s="4"/>
      <c r="E378" s="265"/>
      <c r="F378" s="288"/>
      <c r="G378" s="287"/>
      <c r="H378" s="266"/>
      <c r="I378" s="420"/>
    </row>
    <row r="379" spans="1:9" ht="12.75">
      <c r="A379" s="3"/>
      <c r="B379" s="4"/>
      <c r="E379" s="265"/>
      <c r="F379" s="288"/>
      <c r="G379" s="287"/>
      <c r="H379" s="266"/>
      <c r="I379" s="420"/>
    </row>
    <row r="380" spans="1:9" ht="12.75">
      <c r="A380" s="3"/>
      <c r="B380" s="4"/>
      <c r="E380" s="265"/>
      <c r="F380" s="288"/>
      <c r="G380" s="287"/>
      <c r="H380" s="266"/>
      <c r="I380" s="420"/>
    </row>
    <row r="381" spans="1:9" ht="12.75">
      <c r="A381" s="3"/>
      <c r="B381" s="4"/>
      <c r="E381" s="265"/>
      <c r="F381" s="288"/>
      <c r="G381" s="287"/>
      <c r="H381" s="266"/>
      <c r="I381" s="420"/>
    </row>
    <row r="382" spans="1:9" ht="12.75">
      <c r="A382" s="3"/>
      <c r="B382" s="4"/>
      <c r="E382" s="265"/>
      <c r="F382" s="288"/>
      <c r="G382" s="287"/>
      <c r="H382" s="266"/>
      <c r="I382" s="420"/>
    </row>
    <row r="383" spans="1:9" ht="12.75">
      <c r="A383" s="3"/>
      <c r="B383" s="4"/>
      <c r="E383" s="265"/>
      <c r="F383" s="288"/>
      <c r="G383" s="287"/>
      <c r="H383" s="266"/>
      <c r="I383" s="420"/>
    </row>
    <row r="384" spans="1:9" ht="12.75">
      <c r="A384" s="3"/>
      <c r="B384" s="4"/>
      <c r="E384" s="265"/>
      <c r="F384" s="288"/>
      <c r="G384" s="287"/>
      <c r="H384" s="266"/>
      <c r="I384" s="420"/>
    </row>
    <row r="385" spans="1:9" ht="12.75">
      <c r="A385" s="3"/>
      <c r="B385" s="4"/>
      <c r="E385" s="265"/>
      <c r="F385" s="288"/>
      <c r="G385" s="287"/>
      <c r="H385" s="266"/>
      <c r="I385" s="420"/>
    </row>
    <row r="386" spans="1:9" ht="12.75">
      <c r="A386" s="3"/>
      <c r="B386" s="4"/>
      <c r="E386" s="265"/>
      <c r="F386" s="288"/>
      <c r="G386" s="287"/>
      <c r="H386" s="266"/>
      <c r="I386" s="420"/>
    </row>
    <row r="387" spans="1:9" ht="12.75">
      <c r="A387" s="3"/>
      <c r="B387" s="4"/>
      <c r="E387" s="265"/>
      <c r="F387" s="288"/>
      <c r="G387" s="287"/>
      <c r="H387" s="266"/>
      <c r="I387" s="420"/>
    </row>
    <row r="388" spans="1:9" ht="12.75">
      <c r="A388" s="3"/>
      <c r="B388" s="4"/>
      <c r="E388" s="265"/>
      <c r="F388" s="288"/>
      <c r="G388" s="287"/>
      <c r="H388" s="266"/>
      <c r="I388" s="420"/>
    </row>
    <row r="389" spans="1:9" ht="12.75">
      <c r="A389" s="3"/>
      <c r="B389" s="4"/>
      <c r="E389" s="265"/>
      <c r="F389" s="288"/>
      <c r="G389" s="287"/>
      <c r="H389" s="266"/>
      <c r="I389" s="420"/>
    </row>
    <row r="390" spans="1:9" ht="12.75">
      <c r="A390" s="3"/>
      <c r="B390" s="4"/>
      <c r="E390" s="265"/>
      <c r="F390" s="288"/>
      <c r="G390" s="287"/>
      <c r="H390" s="266"/>
      <c r="I390" s="420"/>
    </row>
    <row r="391" spans="1:9" ht="12.75">
      <c r="A391" s="3"/>
      <c r="B391" s="4"/>
      <c r="E391" s="265"/>
      <c r="F391" s="288"/>
      <c r="G391" s="287"/>
      <c r="H391" s="266"/>
      <c r="I391" s="420"/>
    </row>
    <row r="392" spans="1:9" ht="12.75">
      <c r="A392" s="3"/>
      <c r="B392" s="4"/>
      <c r="E392" s="265"/>
      <c r="F392" s="288"/>
      <c r="G392" s="287"/>
      <c r="H392" s="266"/>
      <c r="I392" s="420"/>
    </row>
    <row r="393" spans="1:9" ht="12.75">
      <c r="A393" s="3"/>
      <c r="B393" s="4"/>
      <c r="E393" s="265"/>
      <c r="F393" s="288"/>
      <c r="G393" s="287"/>
      <c r="H393" s="266"/>
      <c r="I393" s="420"/>
    </row>
    <row r="394" spans="1:9" ht="12.75">
      <c r="A394" s="3"/>
      <c r="B394" s="4"/>
      <c r="E394" s="265"/>
      <c r="F394" s="288"/>
      <c r="G394" s="287"/>
      <c r="H394" s="266"/>
      <c r="I394" s="420"/>
    </row>
    <row r="395" spans="1:9" ht="12.75">
      <c r="A395" s="3"/>
      <c r="B395" s="4"/>
      <c r="E395" s="265"/>
      <c r="F395" s="288"/>
      <c r="G395" s="287"/>
      <c r="H395" s="266"/>
      <c r="I395" s="420"/>
    </row>
    <row r="396" spans="1:9" ht="12.75">
      <c r="A396" s="3"/>
      <c r="B396" s="4"/>
      <c r="E396" s="265"/>
      <c r="F396" s="288"/>
      <c r="G396" s="287"/>
      <c r="H396" s="266"/>
      <c r="I396" s="420"/>
    </row>
    <row r="397" spans="1:9" ht="12.75">
      <c r="A397" s="3"/>
      <c r="B397" s="4"/>
      <c r="E397" s="265"/>
      <c r="F397" s="288"/>
      <c r="G397" s="287"/>
      <c r="H397" s="266"/>
      <c r="I397" s="420"/>
    </row>
    <row r="398" spans="1:9" ht="12.75">
      <c r="A398" s="3"/>
      <c r="B398" s="4"/>
      <c r="E398" s="265"/>
      <c r="F398" s="288"/>
      <c r="G398" s="287"/>
      <c r="H398" s="266"/>
      <c r="I398" s="420"/>
    </row>
    <row r="399" spans="1:9" ht="12.75">
      <c r="A399" s="3"/>
      <c r="B399" s="4"/>
      <c r="E399" s="265"/>
      <c r="F399" s="288"/>
      <c r="G399" s="287"/>
      <c r="H399" s="266"/>
      <c r="I399" s="420"/>
    </row>
    <row r="400" spans="1:9" ht="12.75">
      <c r="A400" s="3"/>
      <c r="B400" s="4"/>
      <c r="E400" s="265"/>
      <c r="F400" s="288"/>
      <c r="G400" s="287"/>
      <c r="H400" s="266"/>
      <c r="I400" s="420"/>
    </row>
    <row r="401" spans="1:9" ht="12.75">
      <c r="A401" s="3"/>
      <c r="B401" s="4"/>
      <c r="E401" s="265"/>
      <c r="F401" s="288"/>
      <c r="G401" s="287"/>
      <c r="H401" s="266"/>
      <c r="I401" s="420"/>
    </row>
    <row r="402" spans="1:9" ht="12.75">
      <c r="A402" s="3"/>
      <c r="B402" s="4"/>
      <c r="E402" s="265"/>
      <c r="F402" s="288"/>
      <c r="G402" s="287"/>
      <c r="H402" s="266"/>
      <c r="I402" s="420"/>
    </row>
    <row r="403" spans="1:9" ht="12.75">
      <c r="A403" s="3"/>
      <c r="B403" s="4"/>
      <c r="E403" s="265"/>
      <c r="F403" s="288"/>
      <c r="G403" s="287"/>
      <c r="H403" s="266"/>
      <c r="I403" s="420"/>
    </row>
    <row r="404" spans="1:9" ht="12.75">
      <c r="A404" s="3"/>
      <c r="B404" s="4"/>
      <c r="E404" s="265"/>
      <c r="F404" s="288"/>
      <c r="G404" s="287"/>
      <c r="H404" s="266"/>
      <c r="I404" s="420"/>
    </row>
    <row r="405" spans="1:9" ht="12.75">
      <c r="A405" s="3"/>
      <c r="B405" s="4"/>
      <c r="E405" s="265"/>
      <c r="F405" s="288"/>
      <c r="G405" s="287"/>
      <c r="H405" s="266"/>
      <c r="I405" s="420"/>
    </row>
    <row r="406" spans="1:9" ht="12.75">
      <c r="A406" s="3"/>
      <c r="B406" s="4"/>
      <c r="E406" s="265"/>
      <c r="F406" s="288"/>
      <c r="G406" s="287"/>
      <c r="H406" s="266"/>
      <c r="I406" s="420"/>
    </row>
    <row r="407" spans="1:9" ht="12.75">
      <c r="A407" s="3"/>
      <c r="B407" s="4"/>
      <c r="E407" s="265"/>
      <c r="F407" s="288"/>
      <c r="G407" s="287"/>
      <c r="H407" s="266"/>
      <c r="I407" s="420"/>
    </row>
    <row r="408" spans="1:9" ht="12.75">
      <c r="A408" s="3"/>
      <c r="B408" s="4"/>
      <c r="E408" s="265"/>
      <c r="F408" s="288"/>
      <c r="G408" s="287"/>
      <c r="H408" s="266"/>
      <c r="I408" s="420"/>
    </row>
    <row r="409" spans="1:9" ht="12.75">
      <c r="A409" s="3"/>
      <c r="B409" s="4"/>
      <c r="E409" s="265"/>
      <c r="F409" s="288"/>
      <c r="G409" s="287"/>
      <c r="H409" s="266"/>
      <c r="I409" s="420"/>
    </row>
    <row r="410" spans="1:9" ht="12.75">
      <c r="A410" s="3"/>
      <c r="B410" s="4"/>
      <c r="E410" s="265"/>
      <c r="F410" s="288"/>
      <c r="G410" s="287"/>
      <c r="H410" s="266"/>
      <c r="I410" s="420"/>
    </row>
    <row r="411" spans="1:9" ht="12.75">
      <c r="A411" s="3"/>
      <c r="B411" s="4"/>
      <c r="E411" s="265"/>
      <c r="F411" s="288"/>
      <c r="G411" s="287"/>
      <c r="H411" s="266"/>
      <c r="I411" s="420"/>
    </row>
    <row r="412" spans="1:9" ht="12.75">
      <c r="A412" s="3"/>
      <c r="B412" s="4"/>
      <c r="E412" s="265"/>
      <c r="F412" s="288"/>
      <c r="G412" s="287"/>
      <c r="H412" s="266"/>
      <c r="I412" s="420"/>
    </row>
    <row r="413" spans="1:9" ht="12.75">
      <c r="A413" s="3"/>
      <c r="B413" s="4"/>
      <c r="E413" s="265"/>
      <c r="F413" s="288"/>
      <c r="G413" s="287"/>
      <c r="H413" s="266"/>
      <c r="I413" s="420"/>
    </row>
    <row r="414" spans="1:9" ht="12.75">
      <c r="A414" s="3"/>
      <c r="B414" s="4"/>
      <c r="E414" s="265"/>
      <c r="F414" s="288"/>
      <c r="G414" s="287"/>
      <c r="H414" s="266"/>
      <c r="I414" s="420"/>
    </row>
    <row r="415" spans="1:9" ht="12.75">
      <c r="A415" s="3"/>
      <c r="B415" s="4"/>
      <c r="E415" s="265"/>
      <c r="F415" s="288"/>
      <c r="G415" s="287"/>
      <c r="H415" s="266"/>
      <c r="I415" s="420"/>
    </row>
    <row r="416" spans="1:9" ht="12.75">
      <c r="A416" s="3"/>
      <c r="B416" s="4"/>
      <c r="E416" s="265"/>
      <c r="F416" s="288"/>
      <c r="G416" s="287"/>
      <c r="H416" s="266"/>
      <c r="I416" s="420"/>
    </row>
    <row r="417" spans="1:9" ht="12.75">
      <c r="A417" s="3"/>
      <c r="B417" s="4"/>
      <c r="E417" s="265"/>
      <c r="F417" s="288"/>
      <c r="G417" s="287"/>
      <c r="H417" s="266"/>
      <c r="I417" s="420"/>
    </row>
    <row r="418" spans="1:9" ht="12.75">
      <c r="A418" s="3"/>
      <c r="B418" s="4"/>
      <c r="E418" s="265"/>
      <c r="F418" s="288"/>
      <c r="G418" s="287"/>
      <c r="H418" s="266"/>
      <c r="I418" s="420"/>
    </row>
    <row r="419" spans="1:9" ht="12.75">
      <c r="A419" s="3"/>
      <c r="B419" s="4"/>
      <c r="E419" s="265"/>
      <c r="F419" s="288"/>
      <c r="G419" s="287"/>
      <c r="H419" s="266"/>
      <c r="I419" s="420"/>
    </row>
    <row r="420" spans="1:9" ht="12.75">
      <c r="A420" s="3"/>
      <c r="B420" s="4"/>
      <c r="E420" s="265"/>
      <c r="F420" s="288"/>
      <c r="G420" s="287"/>
      <c r="H420" s="266"/>
      <c r="I420" s="420"/>
    </row>
    <row r="421" spans="1:9" ht="12.75">
      <c r="A421" s="3"/>
      <c r="B421" s="4"/>
      <c r="E421" s="265"/>
      <c r="F421" s="288"/>
      <c r="G421" s="287"/>
      <c r="H421" s="266"/>
      <c r="I421" s="420"/>
    </row>
    <row r="422" spans="1:9" ht="12.75">
      <c r="A422" s="3"/>
      <c r="B422" s="4"/>
      <c r="E422" s="265"/>
      <c r="F422" s="288"/>
      <c r="G422" s="287"/>
      <c r="H422" s="266"/>
      <c r="I422" s="420"/>
    </row>
    <row r="423" spans="1:9" ht="12.75">
      <c r="A423" s="3"/>
      <c r="B423" s="4"/>
      <c r="E423" s="265"/>
      <c r="F423" s="288"/>
      <c r="G423" s="287"/>
      <c r="H423" s="266"/>
      <c r="I423" s="420"/>
    </row>
    <row r="424" spans="1:9" ht="12.75">
      <c r="A424" s="3"/>
      <c r="B424" s="4"/>
      <c r="E424" s="265"/>
      <c r="F424" s="288"/>
      <c r="G424" s="287"/>
      <c r="H424" s="266"/>
      <c r="I424" s="420"/>
    </row>
    <row r="425" spans="1:9" ht="12.75">
      <c r="A425" s="3"/>
      <c r="B425" s="4"/>
      <c r="E425" s="265"/>
      <c r="F425" s="288"/>
      <c r="G425" s="287"/>
      <c r="H425" s="266"/>
      <c r="I425" s="420"/>
    </row>
    <row r="426" spans="1:9" ht="12.75">
      <c r="A426" s="3"/>
      <c r="B426" s="4"/>
      <c r="E426" s="265"/>
      <c r="F426" s="288"/>
      <c r="G426" s="287"/>
      <c r="H426" s="266"/>
      <c r="I426" s="420"/>
    </row>
    <row r="427" spans="1:9" ht="12.75">
      <c r="A427" s="3"/>
      <c r="B427" s="4"/>
      <c r="E427" s="265"/>
      <c r="F427" s="288"/>
      <c r="G427" s="287"/>
      <c r="H427" s="266"/>
      <c r="I427" s="420"/>
    </row>
    <row r="428" spans="1:9" ht="12.75">
      <c r="A428" s="3"/>
      <c r="B428" s="4"/>
      <c r="E428" s="265"/>
      <c r="F428" s="288"/>
      <c r="G428" s="287"/>
      <c r="H428" s="266"/>
      <c r="I428" s="420"/>
    </row>
    <row r="429" spans="1:9" ht="12.75">
      <c r="A429" s="3"/>
      <c r="B429" s="4"/>
      <c r="E429" s="265"/>
      <c r="F429" s="288"/>
      <c r="G429" s="287"/>
      <c r="H429" s="266"/>
      <c r="I429" s="420"/>
    </row>
    <row r="430" spans="1:9" ht="12.75">
      <c r="A430" s="3"/>
      <c r="B430" s="4"/>
      <c r="E430" s="265"/>
      <c r="F430" s="288"/>
      <c r="G430" s="287"/>
      <c r="H430" s="266"/>
      <c r="I430" s="420"/>
    </row>
    <row r="431" spans="1:9" ht="12.75">
      <c r="A431" s="3"/>
      <c r="B431" s="4"/>
      <c r="E431" s="265"/>
      <c r="F431" s="288"/>
      <c r="G431" s="287"/>
      <c r="H431" s="266"/>
      <c r="I431" s="420"/>
    </row>
    <row r="432" spans="1:9" ht="12.75">
      <c r="A432" s="3"/>
      <c r="B432" s="4"/>
      <c r="E432" s="265"/>
      <c r="F432" s="288"/>
      <c r="G432" s="287"/>
      <c r="H432" s="266"/>
      <c r="I432" s="420"/>
    </row>
    <row r="433" spans="1:9" ht="12.75">
      <c r="A433" s="3"/>
      <c r="B433" s="4"/>
      <c r="E433" s="265"/>
      <c r="F433" s="288"/>
      <c r="G433" s="287"/>
      <c r="H433" s="266"/>
      <c r="I433" s="420"/>
    </row>
    <row r="434" spans="1:9" ht="12.75">
      <c r="A434" s="3"/>
      <c r="B434" s="4"/>
      <c r="E434" s="265"/>
      <c r="F434" s="288"/>
      <c r="G434" s="287"/>
      <c r="H434" s="266"/>
      <c r="I434" s="420"/>
    </row>
    <row r="435" spans="1:9" ht="12.75">
      <c r="A435" s="3"/>
      <c r="B435" s="4"/>
      <c r="E435" s="265"/>
      <c r="F435" s="288"/>
      <c r="G435" s="287"/>
      <c r="H435" s="266"/>
      <c r="I435" s="420"/>
    </row>
    <row r="436" spans="1:9" ht="12.75">
      <c r="A436" s="3"/>
      <c r="B436" s="4"/>
      <c r="E436" s="265"/>
      <c r="F436" s="288"/>
      <c r="G436" s="287"/>
      <c r="H436" s="266"/>
      <c r="I436" s="420"/>
    </row>
    <row r="437" spans="1:9" ht="12.75">
      <c r="A437" s="3"/>
      <c r="B437" s="4"/>
      <c r="E437" s="265"/>
      <c r="F437" s="288"/>
      <c r="G437" s="287"/>
      <c r="H437" s="266"/>
      <c r="I437" s="420"/>
    </row>
    <row r="438" spans="1:9" ht="12.75">
      <c r="A438" s="3"/>
      <c r="B438" s="4"/>
      <c r="E438" s="265"/>
      <c r="F438" s="288"/>
      <c r="G438" s="287"/>
      <c r="H438" s="266"/>
      <c r="I438" s="420"/>
    </row>
    <row r="439" spans="1:9" ht="12.75">
      <c r="A439" s="3"/>
      <c r="B439" s="4"/>
      <c r="E439" s="265"/>
      <c r="F439" s="288"/>
      <c r="G439" s="287"/>
      <c r="H439" s="266"/>
      <c r="I439" s="420"/>
    </row>
    <row r="440" spans="1:9" ht="12.75">
      <c r="A440" s="3"/>
      <c r="B440" s="4"/>
      <c r="E440" s="265"/>
      <c r="F440" s="288"/>
      <c r="G440" s="287"/>
      <c r="H440" s="266"/>
      <c r="I440" s="420"/>
    </row>
    <row r="441" spans="1:9" ht="12.75">
      <c r="A441" s="3"/>
      <c r="B441" s="4"/>
      <c r="E441" s="265"/>
      <c r="F441" s="288"/>
      <c r="G441" s="287"/>
      <c r="H441" s="266"/>
      <c r="I441" s="420"/>
    </row>
    <row r="442" spans="1:9" ht="12.75">
      <c r="A442" s="3"/>
      <c r="B442" s="4"/>
      <c r="E442" s="265"/>
      <c r="F442" s="288"/>
      <c r="G442" s="287"/>
      <c r="H442" s="266"/>
      <c r="I442" s="420"/>
    </row>
    <row r="443" spans="1:9" ht="12.75">
      <c r="A443" s="3"/>
      <c r="B443" s="4"/>
      <c r="E443" s="265"/>
      <c r="F443" s="288"/>
      <c r="G443" s="287"/>
      <c r="H443" s="266"/>
      <c r="I443" s="420"/>
    </row>
    <row r="444" spans="1:9" ht="12.75">
      <c r="A444" s="3"/>
      <c r="B444" s="4"/>
      <c r="E444" s="265"/>
      <c r="F444" s="288"/>
      <c r="G444" s="287"/>
      <c r="H444" s="266"/>
      <c r="I444" s="420"/>
    </row>
    <row r="445" spans="1:9" ht="12.75">
      <c r="A445" s="3"/>
      <c r="B445" s="4"/>
      <c r="E445" s="265"/>
      <c r="F445" s="288"/>
      <c r="G445" s="287"/>
      <c r="H445" s="266"/>
      <c r="I445" s="420"/>
    </row>
    <row r="446" spans="1:9" ht="12.75">
      <c r="A446" s="3"/>
      <c r="B446" s="4"/>
      <c r="E446" s="265"/>
      <c r="F446" s="288"/>
      <c r="G446" s="287"/>
      <c r="H446" s="266"/>
      <c r="I446" s="420"/>
    </row>
    <row r="447" spans="1:9" ht="12.75">
      <c r="A447" s="3"/>
      <c r="B447" s="4"/>
      <c r="E447" s="265"/>
      <c r="F447" s="288"/>
      <c r="G447" s="287"/>
      <c r="H447" s="266"/>
      <c r="I447" s="420"/>
    </row>
    <row r="448" spans="1:9" ht="12.75">
      <c r="A448" s="3"/>
      <c r="B448" s="4"/>
      <c r="E448" s="265"/>
      <c r="F448" s="288"/>
      <c r="G448" s="287"/>
      <c r="H448" s="266"/>
      <c r="I448" s="420"/>
    </row>
    <row r="449" spans="1:9" ht="12.75">
      <c r="A449" s="3"/>
      <c r="B449" s="4"/>
      <c r="E449" s="265"/>
      <c r="F449" s="288"/>
      <c r="G449" s="287"/>
      <c r="H449" s="266"/>
      <c r="I449" s="420"/>
    </row>
    <row r="450" spans="1:9" ht="12.75">
      <c r="A450" s="3"/>
      <c r="B450" s="4"/>
      <c r="E450" s="265"/>
      <c r="F450" s="288"/>
      <c r="G450" s="287"/>
      <c r="H450" s="266"/>
      <c r="I450" s="420"/>
    </row>
    <row r="451" spans="1:9" ht="12.75">
      <c r="A451" s="3"/>
      <c r="B451" s="4"/>
      <c r="E451" s="265"/>
      <c r="F451" s="288"/>
      <c r="G451" s="287"/>
      <c r="H451" s="266"/>
      <c r="I451" s="420"/>
    </row>
    <row r="452" spans="1:9" ht="12.75">
      <c r="A452" s="3"/>
      <c r="B452" s="4"/>
      <c r="E452" s="265"/>
      <c r="F452" s="288"/>
      <c r="G452" s="287"/>
      <c r="H452" s="266"/>
      <c r="I452" s="420"/>
    </row>
    <row r="453" spans="1:9" ht="12.75">
      <c r="A453" s="3"/>
      <c r="B453" s="4"/>
      <c r="E453" s="265"/>
      <c r="F453" s="288"/>
      <c r="G453" s="287"/>
      <c r="H453" s="266"/>
      <c r="I453" s="420"/>
    </row>
    <row r="454" spans="1:9" ht="12.75">
      <c r="A454" s="3"/>
      <c r="B454" s="4"/>
      <c r="E454" s="265"/>
      <c r="F454" s="288"/>
      <c r="G454" s="287"/>
      <c r="H454" s="266"/>
      <c r="I454" s="420"/>
    </row>
    <row r="455" spans="1:9" ht="12.75">
      <c r="A455" s="3"/>
      <c r="B455" s="4"/>
      <c r="E455" s="265"/>
      <c r="F455" s="288"/>
      <c r="G455" s="287"/>
      <c r="H455" s="266"/>
      <c r="I455" s="420"/>
    </row>
    <row r="456" spans="1:9" ht="12.75">
      <c r="A456" s="3"/>
      <c r="B456" s="4"/>
      <c r="E456" s="265"/>
      <c r="F456" s="288"/>
      <c r="G456" s="287"/>
      <c r="H456" s="266"/>
      <c r="I456" s="420"/>
    </row>
    <row r="457" spans="1:9" ht="12.75">
      <c r="A457" s="3"/>
      <c r="B457" s="4"/>
      <c r="E457" s="265"/>
      <c r="F457" s="288"/>
      <c r="G457" s="287"/>
      <c r="H457" s="266"/>
      <c r="I457" s="420"/>
    </row>
    <row r="458" spans="1:9" ht="12.75">
      <c r="A458" s="3"/>
      <c r="B458" s="4"/>
      <c r="E458" s="265"/>
      <c r="F458" s="288"/>
      <c r="G458" s="287"/>
      <c r="H458" s="266"/>
      <c r="I458" s="420"/>
    </row>
    <row r="459" spans="1:9" ht="12.75">
      <c r="A459" s="3"/>
      <c r="B459" s="4"/>
      <c r="E459" s="265"/>
      <c r="F459" s="288"/>
      <c r="G459" s="287"/>
      <c r="H459" s="266"/>
      <c r="I459" s="420"/>
    </row>
    <row r="460" spans="1:9" ht="12.75">
      <c r="A460" s="3"/>
      <c r="B460" s="4"/>
      <c r="E460" s="265"/>
      <c r="F460" s="288"/>
      <c r="G460" s="287"/>
      <c r="H460" s="266"/>
      <c r="I460" s="420"/>
    </row>
    <row r="461" spans="1:9" ht="12.75">
      <c r="A461" s="3"/>
      <c r="B461" s="4"/>
      <c r="E461" s="265"/>
      <c r="F461" s="288"/>
      <c r="G461" s="287"/>
      <c r="H461" s="266"/>
      <c r="I461" s="420"/>
    </row>
    <row r="462" spans="1:9" ht="12.75">
      <c r="A462" s="3"/>
      <c r="B462" s="4"/>
      <c r="E462" s="265"/>
      <c r="F462" s="288"/>
      <c r="G462" s="287"/>
      <c r="H462" s="266"/>
      <c r="I462" s="420"/>
    </row>
    <row r="463" spans="1:9" ht="12.75">
      <c r="A463" s="3"/>
      <c r="B463" s="4"/>
      <c r="E463" s="265"/>
      <c r="F463" s="288"/>
      <c r="G463" s="287"/>
      <c r="H463" s="266"/>
      <c r="I463" s="420"/>
    </row>
    <row r="464" spans="1:9" ht="12.75">
      <c r="A464" s="3"/>
      <c r="B464" s="4"/>
      <c r="E464" s="265"/>
      <c r="F464" s="288"/>
      <c r="G464" s="287"/>
      <c r="H464" s="266"/>
      <c r="I464" s="420"/>
    </row>
    <row r="465" spans="1:9" ht="12.75">
      <c r="A465" s="3"/>
      <c r="B465" s="4"/>
      <c r="E465" s="265"/>
      <c r="F465" s="288"/>
      <c r="G465" s="287"/>
      <c r="H465" s="266"/>
      <c r="I465" s="420"/>
    </row>
    <row r="466" spans="1:9" ht="12.75">
      <c r="A466" s="3"/>
      <c r="B466" s="4"/>
      <c r="E466" s="265"/>
      <c r="F466" s="288"/>
      <c r="G466" s="287"/>
      <c r="H466" s="266"/>
      <c r="I466" s="420"/>
    </row>
    <row r="467" spans="1:9" ht="12.75">
      <c r="A467" s="3"/>
      <c r="B467" s="4"/>
      <c r="E467" s="265"/>
      <c r="F467" s="288"/>
      <c r="G467" s="287"/>
      <c r="H467" s="266"/>
      <c r="I467" s="420"/>
    </row>
    <row r="468" spans="1:9" ht="12.75">
      <c r="A468" s="3"/>
      <c r="B468" s="4"/>
      <c r="E468" s="265"/>
      <c r="F468" s="288"/>
      <c r="G468" s="287"/>
      <c r="H468" s="266"/>
      <c r="I468" s="420"/>
    </row>
    <row r="469" spans="1:9" ht="12.75">
      <c r="A469" s="3"/>
      <c r="B469" s="4"/>
      <c r="E469" s="265"/>
      <c r="F469" s="288"/>
      <c r="G469" s="287"/>
      <c r="H469" s="266"/>
      <c r="I469" s="420"/>
    </row>
    <row r="470" spans="1:9" ht="12.75">
      <c r="A470" s="3"/>
      <c r="B470" s="4"/>
      <c r="E470" s="265"/>
      <c r="F470" s="288"/>
      <c r="G470" s="287"/>
      <c r="H470" s="266"/>
      <c r="I470" s="420"/>
    </row>
    <row r="471" spans="1:9" ht="12.75">
      <c r="A471" s="3"/>
      <c r="B471" s="4"/>
      <c r="E471" s="265"/>
      <c r="F471" s="288"/>
      <c r="G471" s="287"/>
      <c r="H471" s="266"/>
      <c r="I471" s="420"/>
    </row>
    <row r="472" spans="1:9" ht="12.75">
      <c r="A472" s="3"/>
      <c r="B472" s="4"/>
      <c r="E472" s="265"/>
      <c r="F472" s="288"/>
      <c r="G472" s="287"/>
      <c r="H472" s="266"/>
      <c r="I472" s="420"/>
    </row>
    <row r="473" spans="1:9" ht="12.75">
      <c r="A473" s="3"/>
      <c r="B473" s="4"/>
      <c r="E473" s="265"/>
      <c r="F473" s="288"/>
      <c r="G473" s="287"/>
      <c r="H473" s="266"/>
      <c r="I473" s="420"/>
    </row>
    <row r="474" spans="1:9" ht="12.75">
      <c r="A474" s="3"/>
      <c r="B474" s="4"/>
      <c r="E474" s="265"/>
      <c r="F474" s="288"/>
      <c r="G474" s="287"/>
      <c r="H474" s="266"/>
      <c r="I474" s="420"/>
    </row>
    <row r="475" spans="1:9" ht="12.75">
      <c r="A475" s="3"/>
      <c r="B475" s="4"/>
      <c r="E475" s="265"/>
      <c r="F475" s="288"/>
      <c r="G475" s="287"/>
      <c r="H475" s="266"/>
      <c r="I475" s="420"/>
    </row>
    <row r="476" spans="1:9" ht="12.75">
      <c r="A476" s="3"/>
      <c r="B476" s="4"/>
      <c r="E476" s="265"/>
      <c r="F476" s="288"/>
      <c r="G476" s="287"/>
      <c r="H476" s="266"/>
      <c r="I476" s="420"/>
    </row>
    <row r="477" spans="1:9" ht="12.75">
      <c r="A477" s="3"/>
      <c r="B477" s="4"/>
      <c r="E477" s="265"/>
      <c r="F477" s="288"/>
      <c r="G477" s="287"/>
      <c r="H477" s="266"/>
      <c r="I477" s="420"/>
    </row>
    <row r="478" spans="1:9" ht="12.75">
      <c r="A478" s="3"/>
      <c r="B478" s="4"/>
      <c r="E478" s="265"/>
      <c r="F478" s="288"/>
      <c r="G478" s="287"/>
      <c r="H478" s="266"/>
      <c r="I478" s="420"/>
    </row>
    <row r="479" spans="1:9" ht="12.75">
      <c r="A479" s="3"/>
      <c r="B479" s="4"/>
      <c r="E479" s="265"/>
      <c r="F479" s="288"/>
      <c r="G479" s="287"/>
      <c r="H479" s="266"/>
      <c r="I479" s="420"/>
    </row>
    <row r="480" spans="1:9" ht="12.75">
      <c r="A480" s="3"/>
      <c r="B480" s="4"/>
      <c r="E480" s="265"/>
      <c r="F480" s="288"/>
      <c r="G480" s="287"/>
      <c r="H480" s="266"/>
      <c r="I480" s="420"/>
    </row>
    <row r="481" spans="1:9" ht="12.75">
      <c r="A481" s="3"/>
      <c r="B481" s="4"/>
      <c r="E481" s="265"/>
      <c r="F481" s="288"/>
      <c r="G481" s="287"/>
      <c r="H481" s="266"/>
      <c r="I481" s="420"/>
    </row>
    <row r="482" spans="1:9" ht="12.75">
      <c r="A482" s="3"/>
      <c r="B482" s="4"/>
      <c r="E482" s="265"/>
      <c r="F482" s="288"/>
      <c r="G482" s="287"/>
      <c r="H482" s="266"/>
      <c r="I482" s="420"/>
    </row>
    <row r="483" spans="1:9" ht="12.75">
      <c r="A483" s="3"/>
      <c r="B483" s="4"/>
      <c r="E483" s="265"/>
      <c r="F483" s="288"/>
      <c r="G483" s="287"/>
      <c r="H483" s="266"/>
      <c r="I483" s="420"/>
    </row>
    <row r="484" spans="1:9" ht="12.75">
      <c r="A484" s="3"/>
      <c r="B484" s="4"/>
      <c r="E484" s="265"/>
      <c r="F484" s="288"/>
      <c r="G484" s="287"/>
      <c r="H484" s="266"/>
      <c r="I484" s="420"/>
    </row>
    <row r="485" spans="1:9" ht="12.75">
      <c r="A485" s="3"/>
      <c r="B485" s="4"/>
      <c r="E485" s="265"/>
      <c r="F485" s="288"/>
      <c r="G485" s="287"/>
      <c r="H485" s="266"/>
      <c r="I485" s="420"/>
    </row>
    <row r="486" spans="1:9" ht="12.75">
      <c r="A486" s="3"/>
      <c r="B486" s="4"/>
      <c r="E486" s="265"/>
      <c r="F486" s="288"/>
      <c r="G486" s="287"/>
      <c r="H486" s="266"/>
      <c r="I486" s="420"/>
    </row>
    <row r="487" spans="1:9" ht="12.75">
      <c r="A487" s="3"/>
      <c r="B487" s="4"/>
      <c r="E487" s="265"/>
      <c r="F487" s="288"/>
      <c r="G487" s="287"/>
      <c r="H487" s="266"/>
      <c r="I487" s="420"/>
    </row>
    <row r="488" spans="1:9" ht="12.75">
      <c r="A488" s="3"/>
      <c r="B488" s="4"/>
      <c r="E488" s="265"/>
      <c r="F488" s="288"/>
      <c r="G488" s="287"/>
      <c r="H488" s="266"/>
      <c r="I488" s="420"/>
    </row>
    <row r="489" spans="1:9" ht="12.75">
      <c r="A489" s="3"/>
      <c r="B489" s="4"/>
      <c r="E489" s="265"/>
      <c r="F489" s="288"/>
      <c r="G489" s="287"/>
      <c r="H489" s="266"/>
      <c r="I489" s="420"/>
    </row>
    <row r="490" spans="1:9" ht="12.75">
      <c r="A490" s="3"/>
      <c r="B490" s="4"/>
      <c r="E490" s="265"/>
      <c r="F490" s="288"/>
      <c r="G490" s="287"/>
      <c r="H490" s="266"/>
      <c r="I490" s="420"/>
    </row>
    <row r="491" spans="1:9" ht="12.75">
      <c r="A491" s="3"/>
      <c r="B491" s="4"/>
      <c r="E491" s="265"/>
      <c r="F491" s="288"/>
      <c r="G491" s="287"/>
      <c r="H491" s="266"/>
      <c r="I491" s="420"/>
    </row>
    <row r="492" spans="1:9" ht="12.75">
      <c r="A492" s="3"/>
      <c r="B492" s="4"/>
      <c r="E492" s="265"/>
      <c r="F492" s="288"/>
      <c r="G492" s="287"/>
      <c r="H492" s="266"/>
      <c r="I492" s="420"/>
    </row>
    <row r="493" spans="1:9" ht="12.75">
      <c r="A493" s="3"/>
      <c r="B493" s="4"/>
      <c r="E493" s="265"/>
      <c r="F493" s="288"/>
      <c r="G493" s="287"/>
      <c r="H493" s="266"/>
      <c r="I493" s="420"/>
    </row>
    <row r="494" spans="1:9" ht="12.75">
      <c r="A494" s="3"/>
      <c r="B494" s="4"/>
      <c r="E494" s="265"/>
      <c r="F494" s="288"/>
      <c r="G494" s="287"/>
      <c r="H494" s="266"/>
      <c r="I494" s="420"/>
    </row>
    <row r="495" spans="1:9" ht="12.75">
      <c r="A495" s="3"/>
      <c r="B495" s="4"/>
      <c r="E495" s="265"/>
      <c r="F495" s="288"/>
      <c r="G495" s="287"/>
      <c r="H495" s="266"/>
      <c r="I495" s="420"/>
    </row>
    <row r="496" spans="1:9" ht="12.75">
      <c r="A496" s="3"/>
      <c r="B496" s="4"/>
      <c r="E496" s="265"/>
      <c r="F496" s="288"/>
      <c r="G496" s="287"/>
      <c r="H496" s="266"/>
      <c r="I496" s="420"/>
    </row>
    <row r="497" spans="1:9" ht="12.75">
      <c r="A497" s="3"/>
      <c r="B497" s="4"/>
      <c r="E497" s="265"/>
      <c r="F497" s="288"/>
      <c r="G497" s="287"/>
      <c r="H497" s="266"/>
      <c r="I497" s="420"/>
    </row>
    <row r="498" spans="1:9" ht="12.75">
      <c r="A498" s="3"/>
      <c r="B498" s="4"/>
      <c r="E498" s="265"/>
      <c r="F498" s="288"/>
      <c r="G498" s="287"/>
      <c r="H498" s="266"/>
      <c r="I498" s="420"/>
    </row>
    <row r="499" spans="1:9" ht="12.75">
      <c r="A499" s="3"/>
      <c r="B499" s="4"/>
      <c r="E499" s="265"/>
      <c r="F499" s="288"/>
      <c r="G499" s="287"/>
      <c r="H499" s="266"/>
      <c r="I499" s="420"/>
    </row>
    <row r="500" spans="1:9" ht="12.75">
      <c r="A500" s="3"/>
      <c r="B500" s="4"/>
      <c r="E500" s="265"/>
      <c r="F500" s="288"/>
      <c r="G500" s="287"/>
      <c r="H500" s="266"/>
      <c r="I500" s="420"/>
    </row>
    <row r="501" spans="1:9" ht="12.75">
      <c r="A501" s="3"/>
      <c r="B501" s="4"/>
      <c r="E501" s="265"/>
      <c r="F501" s="288"/>
      <c r="G501" s="287"/>
      <c r="H501" s="266"/>
      <c r="I501" s="420"/>
    </row>
    <row r="502" spans="1:9" ht="12.75">
      <c r="A502" s="3"/>
      <c r="B502" s="4"/>
      <c r="E502" s="265"/>
      <c r="F502" s="288"/>
      <c r="G502" s="287"/>
      <c r="H502" s="266"/>
      <c r="I502" s="420"/>
    </row>
    <row r="503" spans="1:9" ht="12.75">
      <c r="A503" s="3"/>
      <c r="B503" s="4"/>
      <c r="E503" s="265"/>
      <c r="F503" s="288"/>
      <c r="G503" s="287"/>
      <c r="H503" s="266"/>
      <c r="I503" s="420"/>
    </row>
    <row r="504" spans="1:9" ht="12.75">
      <c r="A504" s="3"/>
      <c r="B504" s="4"/>
      <c r="E504" s="265"/>
      <c r="F504" s="288"/>
      <c r="G504" s="287"/>
      <c r="H504" s="266"/>
      <c r="I504" s="420"/>
    </row>
    <row r="505" spans="1:9" ht="12.75">
      <c r="A505" s="3"/>
      <c r="B505" s="4"/>
      <c r="E505" s="265"/>
      <c r="F505" s="288"/>
      <c r="G505" s="287"/>
      <c r="H505" s="266"/>
      <c r="I505" s="420"/>
    </row>
    <row r="506" spans="1:9" ht="12.75">
      <c r="A506" s="3"/>
      <c r="B506" s="4"/>
      <c r="E506" s="265"/>
      <c r="F506" s="288"/>
      <c r="G506" s="287"/>
      <c r="H506" s="266"/>
      <c r="I506" s="420"/>
    </row>
    <row r="507" spans="1:9" ht="12.75">
      <c r="A507" s="3"/>
      <c r="B507" s="4"/>
      <c r="E507" s="265"/>
      <c r="F507" s="288"/>
      <c r="G507" s="287"/>
      <c r="H507" s="266"/>
      <c r="I507" s="420"/>
    </row>
    <row r="508" spans="1:9" ht="12.75">
      <c r="A508" s="3"/>
      <c r="B508" s="4"/>
      <c r="E508" s="265"/>
      <c r="F508" s="288"/>
      <c r="G508" s="287"/>
      <c r="H508" s="266"/>
      <c r="I508" s="420"/>
    </row>
    <row r="509" spans="1:9" ht="12.75">
      <c r="A509" s="3"/>
      <c r="B509" s="4"/>
      <c r="E509" s="265"/>
      <c r="F509" s="288"/>
      <c r="G509" s="287"/>
      <c r="H509" s="266"/>
      <c r="I509" s="420"/>
    </row>
    <row r="510" spans="1:9" ht="12.75">
      <c r="A510" s="3"/>
      <c r="B510" s="4"/>
      <c r="E510" s="265"/>
      <c r="F510" s="288"/>
      <c r="G510" s="287"/>
      <c r="H510" s="266"/>
      <c r="I510" s="420"/>
    </row>
    <row r="511" spans="1:9" ht="12.75">
      <c r="A511" s="3"/>
      <c r="B511" s="4"/>
      <c r="E511" s="265"/>
      <c r="F511" s="288"/>
      <c r="G511" s="287"/>
      <c r="H511" s="266"/>
      <c r="I511" s="420"/>
    </row>
    <row r="512" spans="1:9" ht="12.75">
      <c r="A512" s="3"/>
      <c r="B512" s="4"/>
      <c r="E512" s="265"/>
      <c r="F512" s="288"/>
      <c r="G512" s="287"/>
      <c r="H512" s="266"/>
      <c r="I512" s="420"/>
    </row>
    <row r="513" spans="1:9" ht="12.75">
      <c r="A513" s="3"/>
      <c r="B513" s="4"/>
      <c r="E513" s="265"/>
      <c r="F513" s="288"/>
      <c r="G513" s="287"/>
      <c r="H513" s="266"/>
      <c r="I513" s="420"/>
    </row>
    <row r="514" spans="1:9" ht="12.75">
      <c r="A514" s="3"/>
      <c r="B514" s="4"/>
      <c r="E514" s="265"/>
      <c r="F514" s="288"/>
      <c r="G514" s="287"/>
      <c r="H514" s="266"/>
      <c r="I514" s="420"/>
    </row>
    <row r="515" spans="1:9" ht="12.75">
      <c r="A515" s="3"/>
      <c r="B515" s="4"/>
      <c r="E515" s="265"/>
      <c r="F515" s="288"/>
      <c r="G515" s="287"/>
      <c r="H515" s="266"/>
      <c r="I515" s="420"/>
    </row>
    <row r="516" spans="1:9" ht="12.75">
      <c r="A516" s="3"/>
      <c r="B516" s="4"/>
      <c r="E516" s="265"/>
      <c r="F516" s="288"/>
      <c r="G516" s="287"/>
      <c r="H516" s="266"/>
      <c r="I516" s="420"/>
    </row>
    <row r="517" spans="1:9" ht="12.75">
      <c r="A517" s="3"/>
      <c r="B517" s="4"/>
      <c r="E517" s="265"/>
      <c r="F517" s="288"/>
      <c r="G517" s="287"/>
      <c r="H517" s="266"/>
      <c r="I517" s="420"/>
    </row>
    <row r="518" spans="1:9" ht="12.75">
      <c r="A518" s="3"/>
      <c r="B518" s="4"/>
      <c r="E518" s="265"/>
      <c r="F518" s="288"/>
      <c r="G518" s="287"/>
      <c r="H518" s="266"/>
      <c r="I518" s="420"/>
    </row>
    <row r="519" spans="1:9" ht="12.75">
      <c r="A519" s="3"/>
      <c r="B519" s="4"/>
      <c r="E519" s="265"/>
      <c r="F519" s="288"/>
      <c r="G519" s="287"/>
      <c r="H519" s="266"/>
      <c r="I519" s="420"/>
    </row>
    <row r="520" spans="1:9" ht="12.75">
      <c r="A520" s="3"/>
      <c r="B520" s="4"/>
      <c r="E520" s="265"/>
      <c r="F520" s="288"/>
      <c r="G520" s="287"/>
      <c r="H520" s="266"/>
      <c r="I520" s="420"/>
    </row>
    <row r="521" spans="1:9" ht="12.75">
      <c r="A521" s="3"/>
      <c r="B521" s="4"/>
      <c r="E521" s="265"/>
      <c r="F521" s="288"/>
      <c r="G521" s="287"/>
      <c r="H521" s="266"/>
      <c r="I521" s="420"/>
    </row>
    <row r="522" spans="1:9" ht="12.75">
      <c r="A522" s="3"/>
      <c r="B522" s="4"/>
      <c r="E522" s="265"/>
      <c r="F522" s="288"/>
      <c r="G522" s="287"/>
      <c r="H522" s="266"/>
      <c r="I522" s="420"/>
    </row>
    <row r="523" spans="1:9" ht="12.75">
      <c r="A523" s="3"/>
      <c r="B523" s="4"/>
      <c r="E523" s="265"/>
      <c r="F523" s="288"/>
      <c r="G523" s="287"/>
      <c r="H523" s="266"/>
      <c r="I523" s="420"/>
    </row>
    <row r="524" spans="1:9" ht="12.75">
      <c r="A524" s="3"/>
      <c r="B524" s="4"/>
      <c r="E524" s="265"/>
      <c r="F524" s="288"/>
      <c r="G524" s="287"/>
      <c r="H524" s="266"/>
      <c r="I524" s="420"/>
    </row>
    <row r="525" spans="1:9" ht="12.75">
      <c r="A525" s="3"/>
      <c r="B525" s="4"/>
      <c r="E525" s="265"/>
      <c r="F525" s="288"/>
      <c r="G525" s="287"/>
      <c r="H525" s="266"/>
      <c r="I525" s="420"/>
    </row>
    <row r="526" spans="1:9" ht="12.75">
      <c r="A526" s="3"/>
      <c r="B526" s="4"/>
      <c r="E526" s="265"/>
      <c r="F526" s="288"/>
      <c r="G526" s="287"/>
      <c r="H526" s="266"/>
      <c r="I526" s="420"/>
    </row>
    <row r="527" spans="1:9" ht="12.75">
      <c r="A527" s="3"/>
      <c r="B527" s="4"/>
      <c r="E527" s="265"/>
      <c r="F527" s="288"/>
      <c r="G527" s="287"/>
      <c r="H527" s="266"/>
      <c r="I527" s="420"/>
    </row>
    <row r="528" spans="1:9" ht="12.75">
      <c r="A528" s="3"/>
      <c r="B528" s="4"/>
      <c r="E528" s="265"/>
      <c r="F528" s="288"/>
      <c r="G528" s="287"/>
      <c r="H528" s="266"/>
      <c r="I528" s="420"/>
    </row>
    <row r="529" spans="1:9" ht="12.75">
      <c r="A529" s="3"/>
      <c r="B529" s="4"/>
      <c r="E529" s="265"/>
      <c r="F529" s="288"/>
      <c r="G529" s="287"/>
      <c r="H529" s="266"/>
      <c r="I529" s="420"/>
    </row>
    <row r="530" spans="1:9" ht="12.75">
      <c r="A530" s="3"/>
      <c r="B530" s="4"/>
      <c r="E530" s="265"/>
      <c r="F530" s="288"/>
      <c r="G530" s="287"/>
      <c r="H530" s="266"/>
      <c r="I530" s="420"/>
    </row>
    <row r="531" spans="1:9" ht="12.75">
      <c r="A531" s="3"/>
      <c r="B531" s="4"/>
      <c r="E531" s="265"/>
      <c r="F531" s="288"/>
      <c r="G531" s="287"/>
      <c r="H531" s="266"/>
      <c r="I531" s="420"/>
    </row>
    <row r="532" spans="1:9" ht="12.75">
      <c r="A532" s="3"/>
      <c r="B532" s="4"/>
      <c r="E532" s="265"/>
      <c r="F532" s="288"/>
      <c r="G532" s="287"/>
      <c r="H532" s="266"/>
      <c r="I532" s="420"/>
    </row>
    <row r="533" spans="1:9" ht="12.75">
      <c r="A533" s="3"/>
      <c r="B533" s="4"/>
      <c r="E533" s="265"/>
      <c r="F533" s="288"/>
      <c r="G533" s="287"/>
      <c r="H533" s="266"/>
      <c r="I533" s="420"/>
    </row>
    <row r="534" spans="1:9" ht="12.75">
      <c r="A534" s="3"/>
      <c r="B534" s="4"/>
      <c r="E534" s="265"/>
      <c r="F534" s="288"/>
      <c r="G534" s="287"/>
      <c r="H534" s="266"/>
      <c r="I534" s="420"/>
    </row>
    <row r="535" spans="1:9" ht="12.75">
      <c r="A535" s="3"/>
      <c r="B535" s="4"/>
      <c r="E535" s="265"/>
      <c r="F535" s="288"/>
      <c r="G535" s="287"/>
      <c r="H535" s="266"/>
      <c r="I535" s="420"/>
    </row>
    <row r="536" spans="1:9" ht="12.75">
      <c r="A536" s="3"/>
      <c r="B536" s="4"/>
      <c r="E536" s="265"/>
      <c r="F536" s="288"/>
      <c r="G536" s="287"/>
      <c r="H536" s="266"/>
      <c r="I536" s="420"/>
    </row>
    <row r="537" spans="1:9" ht="12.75">
      <c r="A537" s="3"/>
      <c r="B537" s="4"/>
      <c r="E537" s="265"/>
      <c r="F537" s="288"/>
      <c r="G537" s="287"/>
      <c r="H537" s="266"/>
      <c r="I537" s="420"/>
    </row>
    <row r="538" spans="1:9" ht="12.75">
      <c r="A538" s="3"/>
      <c r="B538" s="4"/>
      <c r="E538" s="265"/>
      <c r="F538" s="288"/>
      <c r="G538" s="287"/>
      <c r="H538" s="266"/>
      <c r="I538" s="420"/>
    </row>
    <row r="539" spans="1:9" ht="12.75">
      <c r="A539" s="3"/>
      <c r="B539" s="4"/>
      <c r="E539" s="265"/>
      <c r="F539" s="288"/>
      <c r="G539" s="287"/>
      <c r="H539" s="266"/>
      <c r="I539" s="420"/>
    </row>
    <row r="540" spans="1:9" ht="12.75">
      <c r="A540" s="3"/>
      <c r="B540" s="4"/>
      <c r="E540" s="265"/>
      <c r="F540" s="288"/>
      <c r="G540" s="287"/>
      <c r="H540" s="266"/>
      <c r="I540" s="420"/>
    </row>
    <row r="541" spans="1:9" ht="12.75">
      <c r="A541" s="3"/>
      <c r="B541" s="4"/>
      <c r="E541" s="265"/>
      <c r="F541" s="288"/>
      <c r="G541" s="287"/>
      <c r="H541" s="266"/>
      <c r="I541" s="420"/>
    </row>
    <row r="542" spans="1:9" ht="12.75">
      <c r="A542" s="3"/>
      <c r="B542" s="4"/>
      <c r="E542" s="265"/>
      <c r="F542" s="288"/>
      <c r="G542" s="287"/>
      <c r="H542" s="266"/>
      <c r="I542" s="420"/>
    </row>
    <row r="543" spans="1:9" ht="12.75">
      <c r="A543" s="3"/>
      <c r="B543" s="4"/>
      <c r="E543" s="265"/>
      <c r="F543" s="288"/>
      <c r="G543" s="287"/>
      <c r="H543" s="266"/>
      <c r="I543" s="420"/>
    </row>
    <row r="544" spans="1:9" ht="12.75">
      <c r="A544" s="3"/>
      <c r="B544" s="4"/>
      <c r="E544" s="265"/>
      <c r="F544" s="288"/>
      <c r="G544" s="287"/>
      <c r="H544" s="266"/>
      <c r="I544" s="420"/>
    </row>
    <row r="545" spans="1:9" ht="12.75">
      <c r="A545" s="3"/>
      <c r="B545" s="4"/>
      <c r="E545" s="265"/>
      <c r="F545" s="288"/>
      <c r="G545" s="287"/>
      <c r="H545" s="266"/>
      <c r="I545" s="420"/>
    </row>
    <row r="546" spans="1:9" ht="12.75">
      <c r="A546" s="3"/>
      <c r="B546" s="4"/>
      <c r="E546" s="265"/>
      <c r="F546" s="288"/>
      <c r="G546" s="287"/>
      <c r="H546" s="266"/>
      <c r="I546" s="420"/>
    </row>
    <row r="547" spans="1:9" ht="12.75">
      <c r="A547" s="3"/>
      <c r="B547" s="4"/>
      <c r="E547" s="265"/>
      <c r="F547" s="288"/>
      <c r="G547" s="287"/>
      <c r="H547" s="266"/>
      <c r="I547" s="420"/>
    </row>
    <row r="548" spans="1:9" ht="12.75">
      <c r="A548" s="3"/>
      <c r="B548" s="4"/>
      <c r="E548" s="265"/>
      <c r="F548" s="288"/>
      <c r="G548" s="287"/>
      <c r="H548" s="266"/>
      <c r="I548" s="420"/>
    </row>
    <row r="549" spans="1:9" ht="12.75">
      <c r="A549" s="3"/>
      <c r="B549" s="4"/>
      <c r="E549" s="265"/>
      <c r="F549" s="288"/>
      <c r="G549" s="287"/>
      <c r="H549" s="266"/>
      <c r="I549" s="420"/>
    </row>
    <row r="550" spans="1:9" ht="12.75">
      <c r="A550" s="3"/>
      <c r="B550" s="4"/>
      <c r="E550" s="265"/>
      <c r="F550" s="288"/>
      <c r="G550" s="287"/>
      <c r="H550" s="266"/>
      <c r="I550" s="420"/>
    </row>
    <row r="551" spans="1:9" ht="12.75">
      <c r="A551" s="3"/>
      <c r="B551" s="4"/>
      <c r="E551" s="265"/>
      <c r="F551" s="288"/>
      <c r="G551" s="287"/>
      <c r="H551" s="266"/>
      <c r="I551" s="420"/>
    </row>
    <row r="552" spans="1:9" ht="12.75">
      <c r="A552" s="3"/>
      <c r="B552" s="4"/>
      <c r="E552" s="265"/>
      <c r="F552" s="288"/>
      <c r="G552" s="287"/>
      <c r="H552" s="266"/>
      <c r="I552" s="420"/>
    </row>
    <row r="553" spans="1:9" ht="12.75">
      <c r="A553" s="3"/>
      <c r="B553" s="4"/>
      <c r="E553" s="265"/>
      <c r="F553" s="288"/>
      <c r="G553" s="287"/>
      <c r="H553" s="266"/>
      <c r="I553" s="420"/>
    </row>
    <row r="554" spans="1:9" ht="12.75">
      <c r="A554" s="3"/>
      <c r="B554" s="4"/>
      <c r="E554" s="265"/>
      <c r="F554" s="288"/>
      <c r="G554" s="287"/>
      <c r="H554" s="266"/>
      <c r="I554" s="420"/>
    </row>
    <row r="555" spans="1:9" ht="12.75">
      <c r="A555" s="3"/>
      <c r="B555" s="4"/>
      <c r="E555" s="265"/>
      <c r="F555" s="288"/>
      <c r="G555" s="287"/>
      <c r="H555" s="266"/>
      <c r="I555" s="420"/>
    </row>
    <row r="556" spans="1:9" ht="12.75">
      <c r="A556" s="3"/>
      <c r="B556" s="4"/>
      <c r="E556" s="265"/>
      <c r="F556" s="288"/>
      <c r="G556" s="287"/>
      <c r="H556" s="266"/>
      <c r="I556" s="420"/>
    </row>
    <row r="557" spans="1:9" ht="12.75">
      <c r="A557" s="3"/>
      <c r="B557" s="4"/>
      <c r="E557" s="265"/>
      <c r="F557" s="288"/>
      <c r="G557" s="287"/>
      <c r="H557" s="266"/>
      <c r="I557" s="420"/>
    </row>
    <row r="558" spans="1:9" ht="12.75">
      <c r="A558" s="3"/>
      <c r="B558" s="4"/>
      <c r="E558" s="265"/>
      <c r="F558" s="288"/>
      <c r="G558" s="287"/>
      <c r="H558" s="266"/>
      <c r="I558" s="420"/>
    </row>
    <row r="559" spans="1:9" ht="12.75">
      <c r="A559" s="3"/>
      <c r="B559" s="4"/>
      <c r="E559" s="265"/>
      <c r="F559" s="288"/>
      <c r="G559" s="287"/>
      <c r="H559" s="266"/>
      <c r="I559" s="420"/>
    </row>
    <row r="560" spans="1:9" ht="12.75">
      <c r="A560" s="3"/>
      <c r="B560" s="4"/>
      <c r="E560" s="265"/>
      <c r="F560" s="288"/>
      <c r="G560" s="287"/>
      <c r="H560" s="266"/>
      <c r="I560" s="420"/>
    </row>
    <row r="561" spans="1:9" ht="12.75">
      <c r="A561" s="3"/>
      <c r="B561" s="4"/>
      <c r="E561" s="265"/>
      <c r="F561" s="288"/>
      <c r="G561" s="287"/>
      <c r="H561" s="266"/>
      <c r="I561" s="420"/>
    </row>
    <row r="562" spans="1:9" ht="12.75">
      <c r="A562" s="3"/>
      <c r="B562" s="4"/>
      <c r="E562" s="265"/>
      <c r="F562" s="288"/>
      <c r="G562" s="287"/>
      <c r="H562" s="266"/>
      <c r="I562" s="420"/>
    </row>
    <row r="563" spans="1:9" ht="12.75">
      <c r="A563" s="3"/>
      <c r="B563" s="4"/>
      <c r="E563" s="265"/>
      <c r="F563" s="288"/>
      <c r="G563" s="287"/>
      <c r="H563" s="266"/>
      <c r="I563" s="420"/>
    </row>
    <row r="564" spans="1:9" ht="12.75">
      <c r="A564" s="3"/>
      <c r="B564" s="4"/>
      <c r="E564" s="265"/>
      <c r="F564" s="288"/>
      <c r="G564" s="287"/>
      <c r="H564" s="266"/>
      <c r="I564" s="420"/>
    </row>
    <row r="565" spans="1:9" ht="12.75">
      <c r="A565" s="3"/>
      <c r="B565" s="4"/>
      <c r="E565" s="265"/>
      <c r="F565" s="288"/>
      <c r="G565" s="287"/>
      <c r="H565" s="266"/>
      <c r="I565" s="420"/>
    </row>
    <row r="566" spans="1:9" ht="12.75">
      <c r="A566" s="3"/>
      <c r="B566" s="4"/>
      <c r="E566" s="265"/>
      <c r="F566" s="288"/>
      <c r="G566" s="287"/>
      <c r="H566" s="266"/>
      <c r="I566" s="420"/>
    </row>
    <row r="567" spans="1:9" ht="12.75">
      <c r="A567" s="3"/>
      <c r="B567" s="4"/>
      <c r="E567" s="265"/>
      <c r="F567" s="288"/>
      <c r="G567" s="287"/>
      <c r="H567" s="266"/>
      <c r="I567" s="420"/>
    </row>
    <row r="568" spans="1:9" ht="12.75">
      <c r="A568" s="3"/>
      <c r="B568" s="4"/>
      <c r="E568" s="265"/>
      <c r="F568" s="288"/>
      <c r="G568" s="287"/>
      <c r="H568" s="266"/>
      <c r="I568" s="420"/>
    </row>
    <row r="569" spans="1:9" ht="12.75">
      <c r="A569" s="3"/>
      <c r="B569" s="4"/>
      <c r="E569" s="265"/>
      <c r="F569" s="288"/>
      <c r="G569" s="287"/>
      <c r="H569" s="266"/>
      <c r="I569" s="420"/>
    </row>
    <row r="570" spans="1:9" ht="12.75">
      <c r="A570" s="3"/>
      <c r="B570" s="4"/>
      <c r="E570" s="265"/>
      <c r="F570" s="288"/>
      <c r="G570" s="287"/>
      <c r="H570" s="266"/>
      <c r="I570" s="420"/>
    </row>
    <row r="571" spans="1:9" ht="12.75">
      <c r="A571" s="3"/>
      <c r="B571" s="4"/>
      <c r="E571" s="265"/>
      <c r="F571" s="288"/>
      <c r="G571" s="287"/>
      <c r="H571" s="266"/>
      <c r="I571" s="420"/>
    </row>
    <row r="572" spans="1:9" ht="12.75">
      <c r="A572" s="3"/>
      <c r="B572" s="4"/>
      <c r="E572" s="265"/>
      <c r="F572" s="288"/>
      <c r="G572" s="287"/>
      <c r="H572" s="266"/>
      <c r="I572" s="420"/>
    </row>
    <row r="573" spans="1:9" ht="12.75">
      <c r="A573" s="3"/>
      <c r="B573" s="4"/>
      <c r="E573" s="265"/>
      <c r="F573" s="288"/>
      <c r="G573" s="287"/>
      <c r="H573" s="266"/>
      <c r="I573" s="420"/>
    </row>
    <row r="574" spans="1:9" ht="12.75">
      <c r="A574" s="3"/>
      <c r="B574" s="4"/>
      <c r="E574" s="265"/>
      <c r="F574" s="288"/>
      <c r="G574" s="287"/>
      <c r="H574" s="266"/>
      <c r="I574" s="420"/>
    </row>
    <row r="575" spans="1:9" ht="12.75">
      <c r="A575" s="3"/>
      <c r="B575" s="4"/>
      <c r="E575" s="265"/>
      <c r="F575" s="288"/>
      <c r="G575" s="287"/>
      <c r="H575" s="266"/>
      <c r="I575" s="420"/>
    </row>
    <row r="576" spans="1:9" ht="12.75">
      <c r="A576" s="3"/>
      <c r="B576" s="4"/>
      <c r="E576" s="265"/>
      <c r="F576" s="288"/>
      <c r="G576" s="287"/>
      <c r="H576" s="266"/>
      <c r="I576" s="420"/>
    </row>
    <row r="577" spans="1:9" ht="12.75">
      <c r="A577" s="3"/>
      <c r="B577" s="4"/>
      <c r="E577" s="265"/>
      <c r="F577" s="288"/>
      <c r="G577" s="287"/>
      <c r="H577" s="266"/>
      <c r="I577" s="420"/>
    </row>
    <row r="578" spans="1:9" ht="12.75">
      <c r="A578" s="3"/>
      <c r="B578" s="4"/>
      <c r="E578" s="265"/>
      <c r="F578" s="288"/>
      <c r="G578" s="287"/>
      <c r="H578" s="266"/>
      <c r="I578" s="420"/>
    </row>
    <row r="579" spans="1:9" ht="12.75">
      <c r="A579" s="3"/>
      <c r="B579" s="4"/>
      <c r="E579" s="265"/>
      <c r="F579" s="288"/>
      <c r="G579" s="287"/>
      <c r="H579" s="266"/>
      <c r="I579" s="420"/>
    </row>
    <row r="580" spans="1:9" ht="12.75">
      <c r="A580" s="3"/>
      <c r="B580" s="4"/>
      <c r="E580" s="265"/>
      <c r="F580" s="288"/>
      <c r="G580" s="287"/>
      <c r="H580" s="266"/>
      <c r="I580" s="420"/>
    </row>
    <row r="581" spans="1:9" ht="12.75">
      <c r="A581" s="3"/>
      <c r="B581" s="4"/>
      <c r="E581" s="265"/>
      <c r="F581" s="288"/>
      <c r="G581" s="287"/>
      <c r="H581" s="266"/>
      <c r="I581" s="420"/>
    </row>
    <row r="582" spans="1:9" ht="12.75">
      <c r="A582" s="3"/>
      <c r="B582" s="4"/>
      <c r="E582" s="265"/>
      <c r="F582" s="288"/>
      <c r="G582" s="287"/>
      <c r="H582" s="266"/>
      <c r="I582" s="420"/>
    </row>
    <row r="583" spans="1:9" ht="12.75">
      <c r="A583" s="3"/>
      <c r="B583" s="4"/>
      <c r="E583" s="265"/>
      <c r="F583" s="288"/>
      <c r="G583" s="287"/>
      <c r="H583" s="266"/>
      <c r="I583" s="420"/>
    </row>
    <row r="584" spans="1:9" ht="12.75">
      <c r="A584" s="3"/>
      <c r="B584" s="4"/>
      <c r="E584" s="265"/>
      <c r="F584" s="288"/>
      <c r="G584" s="287"/>
      <c r="H584" s="266"/>
      <c r="I584" s="420"/>
    </row>
    <row r="585" spans="1:9" ht="12.75">
      <c r="A585" s="3"/>
      <c r="B585" s="4"/>
      <c r="E585" s="265"/>
      <c r="F585" s="288"/>
      <c r="G585" s="287"/>
      <c r="H585" s="266"/>
      <c r="I585" s="420"/>
    </row>
    <row r="586" spans="1:9" ht="12.75">
      <c r="A586" s="3"/>
      <c r="B586" s="4"/>
      <c r="E586" s="265"/>
      <c r="F586" s="288"/>
      <c r="G586" s="287"/>
      <c r="H586" s="266"/>
      <c r="I586" s="420"/>
    </row>
    <row r="587" spans="1:9" ht="12.75">
      <c r="A587" s="3"/>
      <c r="B587" s="4"/>
      <c r="E587" s="265"/>
      <c r="F587" s="288"/>
      <c r="G587" s="287"/>
      <c r="H587" s="266"/>
      <c r="I587" s="420"/>
    </row>
    <row r="588" spans="1:9" ht="12.75">
      <c r="A588" s="3"/>
      <c r="B588" s="4"/>
      <c r="E588" s="265"/>
      <c r="F588" s="288"/>
      <c r="G588" s="287"/>
      <c r="H588" s="266"/>
      <c r="I588" s="420"/>
    </row>
    <row r="589" spans="1:9" ht="12.75">
      <c r="A589" s="3"/>
      <c r="B589" s="4"/>
      <c r="E589" s="265"/>
      <c r="F589" s="288"/>
      <c r="G589" s="287"/>
      <c r="H589" s="266"/>
      <c r="I589" s="420"/>
    </row>
    <row r="590" spans="1:9" ht="12.75">
      <c r="A590" s="3"/>
      <c r="B590" s="4"/>
      <c r="E590" s="265"/>
      <c r="F590" s="288"/>
      <c r="G590" s="287"/>
      <c r="H590" s="266"/>
      <c r="I590" s="420"/>
    </row>
    <row r="591" spans="1:9" ht="12.75">
      <c r="A591" s="3"/>
      <c r="B591" s="4"/>
      <c r="E591" s="265"/>
      <c r="F591" s="288"/>
      <c r="G591" s="287"/>
      <c r="H591" s="266"/>
      <c r="I591" s="420"/>
    </row>
    <row r="592" spans="1:9" ht="12.75">
      <c r="A592" s="3"/>
      <c r="B592" s="4"/>
      <c r="E592" s="265"/>
      <c r="F592" s="288"/>
      <c r="G592" s="287"/>
      <c r="H592" s="266"/>
      <c r="I592" s="420"/>
    </row>
    <row r="593" spans="1:9" ht="12.75">
      <c r="A593" s="3"/>
      <c r="B593" s="4"/>
      <c r="E593" s="265"/>
      <c r="F593" s="288"/>
      <c r="G593" s="287"/>
      <c r="H593" s="266"/>
      <c r="I593" s="420"/>
    </row>
    <row r="594" spans="1:9" ht="12.75">
      <c r="A594" s="3"/>
      <c r="B594" s="4"/>
      <c r="E594" s="265"/>
      <c r="F594" s="288"/>
      <c r="G594" s="287"/>
      <c r="H594" s="266"/>
      <c r="I594" s="420"/>
    </row>
    <row r="595" spans="1:9" ht="12.75">
      <c r="A595" s="3"/>
      <c r="B595" s="4"/>
      <c r="E595" s="265"/>
      <c r="F595" s="288"/>
      <c r="G595" s="287"/>
      <c r="H595" s="266"/>
      <c r="I595" s="420"/>
    </row>
    <row r="596" spans="1:9" ht="12.75">
      <c r="A596" s="3"/>
      <c r="B596" s="4"/>
      <c r="E596" s="265"/>
      <c r="F596" s="288"/>
      <c r="G596" s="287"/>
      <c r="H596" s="266"/>
      <c r="I596" s="420"/>
    </row>
    <row r="597" spans="1:9" ht="12.75">
      <c r="A597" s="3"/>
      <c r="B597" s="4"/>
      <c r="E597" s="265"/>
      <c r="F597" s="288"/>
      <c r="G597" s="287"/>
      <c r="H597" s="266"/>
      <c r="I597" s="420"/>
    </row>
    <row r="598" spans="1:9" ht="12.75">
      <c r="A598" s="3"/>
      <c r="B598" s="4"/>
      <c r="E598" s="265"/>
      <c r="F598" s="288"/>
      <c r="G598" s="287"/>
      <c r="H598" s="266"/>
      <c r="I598" s="420"/>
    </row>
    <row r="599" spans="1:9" ht="12.75">
      <c r="A599" s="3"/>
      <c r="B599" s="4"/>
      <c r="E599" s="265"/>
      <c r="F599" s="288"/>
      <c r="G599" s="287"/>
      <c r="H599" s="266"/>
      <c r="I599" s="420"/>
    </row>
    <row r="600" spans="1:9" ht="12.75">
      <c r="A600" s="3"/>
      <c r="B600" s="4"/>
      <c r="E600" s="265"/>
      <c r="F600" s="288"/>
      <c r="G600" s="287"/>
      <c r="H600" s="266"/>
      <c r="I600" s="420"/>
    </row>
    <row r="601" spans="1:9" ht="12.75">
      <c r="A601" s="3"/>
      <c r="B601" s="4"/>
      <c r="E601" s="265"/>
      <c r="F601" s="288"/>
      <c r="G601" s="287"/>
      <c r="H601" s="266"/>
      <c r="I601" s="420"/>
    </row>
    <row r="602" spans="1:9" ht="12.75">
      <c r="A602" s="3"/>
      <c r="B602" s="4"/>
      <c r="E602" s="265"/>
      <c r="F602" s="288"/>
      <c r="G602" s="287"/>
      <c r="H602" s="266"/>
      <c r="I602" s="420"/>
    </row>
    <row r="603" spans="1:9" ht="12.75">
      <c r="A603" s="3"/>
      <c r="B603" s="4"/>
      <c r="E603" s="265"/>
      <c r="F603" s="288"/>
      <c r="G603" s="287"/>
      <c r="H603" s="266"/>
      <c r="I603" s="420"/>
    </row>
    <row r="604" spans="1:9" ht="12.75">
      <c r="A604" s="3"/>
      <c r="B604" s="4"/>
      <c r="E604" s="265"/>
      <c r="F604" s="288"/>
      <c r="G604" s="287"/>
      <c r="H604" s="266"/>
      <c r="I604" s="420"/>
    </row>
    <row r="605" spans="1:9" ht="12.75">
      <c r="A605" s="3"/>
      <c r="B605" s="4"/>
      <c r="E605" s="265"/>
      <c r="F605" s="288"/>
      <c r="G605" s="287"/>
      <c r="H605" s="266"/>
      <c r="I605" s="420"/>
    </row>
    <row r="606" spans="1:9" ht="12.75">
      <c r="A606" s="3"/>
      <c r="B606" s="4"/>
      <c r="E606" s="265"/>
      <c r="F606" s="288"/>
      <c r="G606" s="287"/>
      <c r="H606" s="266"/>
      <c r="I606" s="420"/>
    </row>
    <row r="607" spans="1:9" ht="12.75">
      <c r="A607" s="3"/>
      <c r="B607" s="4"/>
      <c r="E607" s="265"/>
      <c r="F607" s="288"/>
      <c r="G607" s="287"/>
      <c r="H607" s="266"/>
      <c r="I607" s="420"/>
    </row>
    <row r="608" spans="1:9" ht="12.75">
      <c r="A608" s="3"/>
      <c r="B608" s="4"/>
      <c r="E608" s="265"/>
      <c r="F608" s="288"/>
      <c r="G608" s="287"/>
      <c r="H608" s="266"/>
      <c r="I608" s="420"/>
    </row>
    <row r="609" spans="1:9" ht="12.75">
      <c r="A609" s="3"/>
      <c r="B609" s="4"/>
      <c r="E609" s="265"/>
      <c r="F609" s="288"/>
      <c r="G609" s="287"/>
      <c r="H609" s="266"/>
      <c r="I609" s="420"/>
    </row>
    <row r="610" spans="1:9" ht="12.75">
      <c r="A610" s="3"/>
      <c r="B610" s="4"/>
      <c r="E610" s="265"/>
      <c r="F610" s="288"/>
      <c r="G610" s="287"/>
      <c r="H610" s="266"/>
      <c r="I610" s="420"/>
    </row>
    <row r="611" spans="1:9" ht="12.75">
      <c r="A611" s="3"/>
      <c r="B611" s="4"/>
      <c r="E611" s="265"/>
      <c r="F611" s="288"/>
      <c r="G611" s="287"/>
      <c r="H611" s="266"/>
      <c r="I611" s="420"/>
    </row>
    <row r="612" spans="1:9" ht="12.75">
      <c r="A612" s="3"/>
      <c r="B612" s="4"/>
      <c r="E612" s="265"/>
      <c r="F612" s="288"/>
      <c r="G612" s="287"/>
      <c r="H612" s="266"/>
      <c r="I612" s="420"/>
    </row>
    <row r="613" spans="1:9" ht="12.75">
      <c r="A613" s="3"/>
      <c r="B613" s="4"/>
      <c r="E613" s="265"/>
      <c r="F613" s="288"/>
      <c r="G613" s="287"/>
      <c r="H613" s="266"/>
      <c r="I613" s="420"/>
    </row>
    <row r="614" spans="1:9" ht="12.75">
      <c r="A614" s="3"/>
      <c r="B614" s="4"/>
      <c r="E614" s="265"/>
      <c r="F614" s="288"/>
      <c r="G614" s="287"/>
      <c r="H614" s="266"/>
      <c r="I614" s="420"/>
    </row>
    <row r="615" spans="1:9" ht="12.75">
      <c r="A615" s="3"/>
      <c r="B615" s="4"/>
      <c r="E615" s="265"/>
      <c r="F615" s="288"/>
      <c r="G615" s="287"/>
      <c r="H615" s="266"/>
      <c r="I615" s="420"/>
    </row>
    <row r="616" spans="1:9" ht="12.75">
      <c r="A616" s="3"/>
      <c r="B616" s="4"/>
      <c r="E616" s="265"/>
      <c r="F616" s="288"/>
      <c r="G616" s="287"/>
      <c r="H616" s="266"/>
      <c r="I616" s="420"/>
    </row>
    <row r="617" spans="1:9" ht="12.75">
      <c r="A617" s="3"/>
      <c r="B617" s="4"/>
      <c r="E617" s="265"/>
      <c r="F617" s="288"/>
      <c r="G617" s="287"/>
      <c r="H617" s="266"/>
      <c r="I617" s="420"/>
    </row>
    <row r="618" spans="1:9" ht="12.75">
      <c r="A618" s="3"/>
      <c r="B618" s="4"/>
      <c r="E618" s="265"/>
      <c r="F618" s="288"/>
      <c r="G618" s="287"/>
      <c r="H618" s="266"/>
      <c r="I618" s="420"/>
    </row>
    <row r="619" spans="1:9" ht="12.75">
      <c r="A619" s="3"/>
      <c r="B619" s="4"/>
      <c r="E619" s="265"/>
      <c r="F619" s="288"/>
      <c r="G619" s="287"/>
      <c r="H619" s="266"/>
      <c r="I619" s="420"/>
    </row>
    <row r="620" spans="1:9" ht="12.75">
      <c r="A620" s="3"/>
      <c r="B620" s="4"/>
      <c r="E620" s="265"/>
      <c r="F620" s="288"/>
      <c r="G620" s="287"/>
      <c r="H620" s="266"/>
      <c r="I620" s="420"/>
    </row>
    <row r="621" spans="1:9" ht="12.75">
      <c r="A621" s="3"/>
      <c r="B621" s="4"/>
      <c r="E621" s="265"/>
      <c r="F621" s="288"/>
      <c r="G621" s="287"/>
      <c r="H621" s="266"/>
      <c r="I621" s="420"/>
    </row>
    <row r="622" spans="1:9" ht="12.75">
      <c r="A622" s="3"/>
      <c r="B622" s="4"/>
      <c r="E622" s="265"/>
      <c r="F622" s="288"/>
      <c r="G622" s="287"/>
      <c r="H622" s="266"/>
      <c r="I622" s="420"/>
    </row>
    <row r="623" spans="1:9" ht="12.75">
      <c r="A623" s="3"/>
      <c r="B623" s="4"/>
      <c r="E623" s="265"/>
      <c r="F623" s="288"/>
      <c r="G623" s="287"/>
      <c r="H623" s="266"/>
      <c r="I623" s="420"/>
    </row>
    <row r="624" spans="1:9" ht="12.75">
      <c r="A624" s="3"/>
      <c r="B624" s="4"/>
      <c r="E624" s="265"/>
      <c r="F624" s="288"/>
      <c r="G624" s="287"/>
      <c r="H624" s="266"/>
      <c r="I624" s="420"/>
    </row>
    <row r="625" spans="1:9" ht="12.75">
      <c r="A625" s="3"/>
      <c r="B625" s="4"/>
      <c r="E625" s="265"/>
      <c r="F625" s="288"/>
      <c r="G625" s="287"/>
      <c r="H625" s="266"/>
      <c r="I625" s="420"/>
    </row>
    <row r="626" spans="1:9" ht="12.75">
      <c r="A626" s="3"/>
      <c r="B626" s="4"/>
      <c r="E626" s="265"/>
      <c r="F626" s="288"/>
      <c r="G626" s="287"/>
      <c r="H626" s="266"/>
      <c r="I626" s="420"/>
    </row>
    <row r="627" spans="1:9" ht="12.75">
      <c r="A627" s="3"/>
      <c r="B627" s="4"/>
      <c r="E627" s="265"/>
      <c r="F627" s="288"/>
      <c r="G627" s="287"/>
      <c r="H627" s="266"/>
      <c r="I627" s="420"/>
    </row>
    <row r="628" spans="1:9" ht="12.75">
      <c r="A628" s="3"/>
      <c r="B628" s="4"/>
      <c r="E628" s="265"/>
      <c r="F628" s="288"/>
      <c r="G628" s="287"/>
      <c r="H628" s="266"/>
      <c r="I628" s="420"/>
    </row>
    <row r="629" spans="1:9" ht="12.75">
      <c r="A629" s="3"/>
      <c r="B629" s="4"/>
      <c r="E629" s="265"/>
      <c r="F629" s="288"/>
      <c r="G629" s="287"/>
      <c r="H629" s="266"/>
      <c r="I629" s="420"/>
    </row>
    <row r="630" spans="1:9" ht="12.75">
      <c r="A630" s="3"/>
      <c r="B630" s="4"/>
      <c r="E630" s="265"/>
      <c r="F630" s="288"/>
      <c r="G630" s="287"/>
      <c r="H630" s="266"/>
      <c r="I630" s="420"/>
    </row>
    <row r="631" spans="1:9" ht="12.75">
      <c r="A631" s="3"/>
      <c r="B631" s="4"/>
      <c r="E631" s="265"/>
      <c r="F631" s="288"/>
      <c r="G631" s="287"/>
      <c r="H631" s="266"/>
      <c r="I631" s="420"/>
    </row>
    <row r="632" spans="1:9" ht="12.75">
      <c r="A632" s="3"/>
      <c r="B632" s="4"/>
      <c r="E632" s="265"/>
      <c r="F632" s="288"/>
      <c r="G632" s="287"/>
      <c r="H632" s="266"/>
      <c r="I632" s="420"/>
    </row>
    <row r="633" spans="1:9" ht="12.75">
      <c r="A633" s="3"/>
      <c r="B633" s="4"/>
      <c r="E633" s="265"/>
      <c r="F633" s="288"/>
      <c r="G633" s="287"/>
      <c r="H633" s="266"/>
      <c r="I633" s="420"/>
    </row>
    <row r="634" spans="1:9" ht="12.75">
      <c r="A634" s="3"/>
      <c r="B634" s="4"/>
      <c r="E634" s="265"/>
      <c r="F634" s="288"/>
      <c r="G634" s="287"/>
      <c r="H634" s="266"/>
      <c r="I634" s="420"/>
    </row>
    <row r="635" spans="1:9" ht="12.75">
      <c r="A635" s="3"/>
      <c r="B635" s="4"/>
      <c r="E635" s="265"/>
      <c r="F635" s="288"/>
      <c r="G635" s="287"/>
      <c r="H635" s="266"/>
      <c r="I635" s="420"/>
    </row>
    <row r="636" spans="1:9" ht="12.75">
      <c r="A636" s="3"/>
      <c r="B636" s="4"/>
      <c r="E636" s="265"/>
      <c r="F636" s="288"/>
      <c r="G636" s="287"/>
      <c r="H636" s="266"/>
      <c r="I636" s="420"/>
    </row>
    <row r="637" spans="1:9" ht="12.75">
      <c r="A637" s="3"/>
      <c r="B637" s="4"/>
      <c r="E637" s="265"/>
      <c r="F637" s="288"/>
      <c r="G637" s="287"/>
      <c r="H637" s="266"/>
      <c r="I637" s="420"/>
    </row>
    <row r="638" spans="1:9" ht="12.75">
      <c r="A638" s="3"/>
      <c r="B638" s="4"/>
      <c r="E638" s="265"/>
      <c r="F638" s="288"/>
      <c r="G638" s="287"/>
      <c r="H638" s="266"/>
      <c r="I638" s="420"/>
    </row>
    <row r="639" spans="1:9" ht="12.75">
      <c r="A639" s="3"/>
      <c r="B639" s="4"/>
      <c r="E639" s="265"/>
      <c r="F639" s="288"/>
      <c r="G639" s="287"/>
      <c r="H639" s="266"/>
      <c r="I639" s="420"/>
    </row>
    <row r="640" spans="1:9" ht="12.75">
      <c r="A640" s="3"/>
      <c r="B640" s="4"/>
      <c r="E640" s="265"/>
      <c r="F640" s="288"/>
      <c r="G640" s="287"/>
      <c r="H640" s="266"/>
      <c r="I640" s="420"/>
    </row>
    <row r="641" spans="1:9" ht="12.75">
      <c r="A641" s="3"/>
      <c r="B641" s="4"/>
      <c r="E641" s="265"/>
      <c r="F641" s="288"/>
      <c r="G641" s="287"/>
      <c r="H641" s="266"/>
      <c r="I641" s="420"/>
    </row>
    <row r="642" spans="1:9" ht="12.75">
      <c r="A642" s="3"/>
      <c r="B642" s="4"/>
      <c r="E642" s="265"/>
      <c r="F642" s="288"/>
      <c r="G642" s="287"/>
      <c r="H642" s="266"/>
      <c r="I642" s="420"/>
    </row>
    <row r="643" spans="1:9" ht="12.75">
      <c r="A643" s="3"/>
      <c r="B643" s="4"/>
      <c r="E643" s="265"/>
      <c r="F643" s="288"/>
      <c r="G643" s="287"/>
      <c r="H643" s="266"/>
      <c r="I643" s="420"/>
    </row>
    <row r="644" spans="1:9" ht="12.75">
      <c r="A644" s="3"/>
      <c r="B644" s="4"/>
      <c r="E644" s="265"/>
      <c r="F644" s="288"/>
      <c r="G644" s="287"/>
      <c r="H644" s="266"/>
      <c r="I644" s="420"/>
    </row>
    <row r="645" spans="1:9" ht="12.75">
      <c r="A645" s="3"/>
      <c r="B645" s="4"/>
      <c r="E645" s="265"/>
      <c r="F645" s="288"/>
      <c r="G645" s="287"/>
      <c r="H645" s="266"/>
      <c r="I645" s="420"/>
    </row>
    <row r="646" spans="1:9" ht="12.75">
      <c r="A646" s="3"/>
      <c r="B646" s="4"/>
      <c r="E646" s="265"/>
      <c r="F646" s="288"/>
      <c r="G646" s="287"/>
      <c r="H646" s="266"/>
      <c r="I646" s="420"/>
    </row>
    <row r="647" spans="1:9" ht="12.75">
      <c r="A647" s="3"/>
      <c r="B647" s="4"/>
      <c r="E647" s="265"/>
      <c r="F647" s="288"/>
      <c r="G647" s="287"/>
      <c r="H647" s="266"/>
      <c r="I647" s="420"/>
    </row>
    <row r="648" spans="1:9" ht="12.75">
      <c r="A648" s="3"/>
      <c r="B648" s="4"/>
      <c r="E648" s="265"/>
      <c r="F648" s="288"/>
      <c r="G648" s="287"/>
      <c r="H648" s="266"/>
      <c r="I648" s="420"/>
    </row>
    <row r="649" spans="1:9" ht="12.75">
      <c r="A649" s="3"/>
      <c r="B649" s="4"/>
      <c r="E649" s="265"/>
      <c r="F649" s="288"/>
      <c r="G649" s="287"/>
      <c r="H649" s="266"/>
      <c r="I649" s="420"/>
    </row>
    <row r="650" spans="1:9" ht="12.75">
      <c r="A650" s="3"/>
      <c r="B650" s="4"/>
      <c r="E650" s="265"/>
      <c r="F650" s="288"/>
      <c r="G650" s="287"/>
      <c r="H650" s="266"/>
      <c r="I650" s="420"/>
    </row>
    <row r="651" spans="1:9" ht="12.75">
      <c r="A651" s="3"/>
      <c r="B651" s="4"/>
      <c r="E651" s="265"/>
      <c r="F651" s="288"/>
      <c r="G651" s="287"/>
      <c r="H651" s="266"/>
      <c r="I651" s="420"/>
    </row>
    <row r="652" spans="1:9" ht="12.75">
      <c r="A652" s="3"/>
      <c r="B652" s="4"/>
      <c r="E652" s="265"/>
      <c r="F652" s="288"/>
      <c r="G652" s="287"/>
      <c r="H652" s="266"/>
      <c r="I652" s="420"/>
    </row>
    <row r="653" spans="1:9" ht="12.75">
      <c r="A653" s="3"/>
      <c r="B653" s="4"/>
      <c r="E653" s="265"/>
      <c r="F653" s="288"/>
      <c r="G653" s="287"/>
      <c r="H653" s="266"/>
      <c r="I653" s="420"/>
    </row>
    <row r="654" spans="1:9" ht="12.75">
      <c r="A654" s="3"/>
      <c r="B654" s="4"/>
      <c r="E654" s="265"/>
      <c r="F654" s="288"/>
      <c r="G654" s="287"/>
      <c r="H654" s="266"/>
      <c r="I654" s="420"/>
    </row>
    <row r="655" spans="1:9" ht="12.75">
      <c r="A655" s="3"/>
      <c r="B655" s="4"/>
      <c r="E655" s="265"/>
      <c r="F655" s="288"/>
      <c r="G655" s="287"/>
      <c r="H655" s="266"/>
      <c r="I655" s="420"/>
    </row>
    <row r="656" spans="1:9" ht="12.75">
      <c r="A656" s="3"/>
      <c r="B656" s="4"/>
      <c r="E656" s="265"/>
      <c r="F656" s="288"/>
      <c r="G656" s="287"/>
      <c r="H656" s="266"/>
      <c r="I656" s="420"/>
    </row>
    <row r="657" spans="1:9" ht="12.75">
      <c r="A657" s="3"/>
      <c r="B657" s="4"/>
      <c r="E657" s="265"/>
      <c r="F657" s="288"/>
      <c r="G657" s="287"/>
      <c r="H657" s="266"/>
      <c r="I657" s="420"/>
    </row>
    <row r="658" spans="1:9" ht="12.75">
      <c r="A658" s="3"/>
      <c r="B658" s="4"/>
      <c r="E658" s="265"/>
      <c r="F658" s="288"/>
      <c r="G658" s="287"/>
      <c r="H658" s="266"/>
      <c r="I658" s="420"/>
    </row>
    <row r="659" spans="1:9" ht="12.75">
      <c r="A659" s="3"/>
      <c r="B659" s="4"/>
      <c r="E659" s="265"/>
      <c r="F659" s="288"/>
      <c r="G659" s="287"/>
      <c r="H659" s="266"/>
      <c r="I659" s="420"/>
    </row>
    <row r="660" spans="1:9" ht="12.75">
      <c r="A660" s="3"/>
      <c r="B660" s="4"/>
      <c r="E660" s="265"/>
      <c r="F660" s="288"/>
      <c r="G660" s="287"/>
      <c r="H660" s="266"/>
      <c r="I660" s="420"/>
    </row>
    <row r="661" spans="1:9" ht="12.75">
      <c r="A661" s="3"/>
      <c r="B661" s="4"/>
      <c r="E661" s="265"/>
      <c r="F661" s="288"/>
      <c r="G661" s="287"/>
      <c r="H661" s="266"/>
      <c r="I661" s="420"/>
    </row>
    <row r="662" spans="1:9" ht="12.75">
      <c r="A662" s="3"/>
      <c r="B662" s="4"/>
      <c r="E662" s="265"/>
      <c r="F662" s="288"/>
      <c r="G662" s="287"/>
      <c r="H662" s="266"/>
      <c r="I662" s="420"/>
    </row>
    <row r="663" spans="1:9" ht="12.75">
      <c r="A663" s="3"/>
      <c r="B663" s="4"/>
      <c r="E663" s="265"/>
      <c r="F663" s="288"/>
      <c r="G663" s="287"/>
      <c r="H663" s="266"/>
      <c r="I663" s="420"/>
    </row>
    <row r="664" spans="1:9" ht="12.75">
      <c r="A664" s="3"/>
      <c r="B664" s="4"/>
      <c r="E664" s="265"/>
      <c r="F664" s="288"/>
      <c r="G664" s="287"/>
      <c r="H664" s="266"/>
      <c r="I664" s="420"/>
    </row>
    <row r="665" spans="1:9" ht="12.75">
      <c r="A665" s="3"/>
      <c r="B665" s="4"/>
      <c r="E665" s="265"/>
      <c r="F665" s="288"/>
      <c r="G665" s="287"/>
      <c r="H665" s="266"/>
      <c r="I665" s="420"/>
    </row>
    <row r="666" spans="1:9" ht="12.75">
      <c r="A666" s="3"/>
      <c r="B666" s="4"/>
      <c r="E666" s="265"/>
      <c r="F666" s="288"/>
      <c r="G666" s="287"/>
      <c r="H666" s="266"/>
      <c r="I666" s="420"/>
    </row>
    <row r="667" spans="1:9" ht="12.75">
      <c r="A667" s="3"/>
      <c r="B667" s="4"/>
      <c r="E667" s="265"/>
      <c r="F667" s="288"/>
      <c r="G667" s="287"/>
      <c r="H667" s="266"/>
      <c r="I667" s="420"/>
    </row>
    <row r="668" spans="1:9" ht="12.75">
      <c r="A668" s="3"/>
      <c r="B668" s="4"/>
      <c r="E668" s="265"/>
      <c r="F668" s="288"/>
      <c r="G668" s="287"/>
      <c r="H668" s="266"/>
      <c r="I668" s="420"/>
    </row>
    <row r="669" spans="1:9" ht="12.75">
      <c r="A669" s="3"/>
      <c r="B669" s="4"/>
      <c r="E669" s="265"/>
      <c r="F669" s="288"/>
      <c r="G669" s="287"/>
      <c r="H669" s="266"/>
      <c r="I669" s="420"/>
    </row>
    <row r="670" spans="1:9" ht="12.75">
      <c r="A670" s="3"/>
      <c r="B670" s="4"/>
      <c r="E670" s="265"/>
      <c r="F670" s="288"/>
      <c r="G670" s="287"/>
      <c r="H670" s="266"/>
      <c r="I670" s="420"/>
    </row>
    <row r="671" spans="1:9" ht="12.75">
      <c r="A671" s="3"/>
      <c r="B671" s="4"/>
      <c r="E671" s="265"/>
      <c r="F671" s="288"/>
      <c r="G671" s="287"/>
      <c r="H671" s="266"/>
      <c r="I671" s="420"/>
    </row>
    <row r="672" spans="1:9" ht="12.75">
      <c r="A672" s="3"/>
      <c r="B672" s="4"/>
      <c r="E672" s="265"/>
      <c r="F672" s="288"/>
      <c r="G672" s="287"/>
      <c r="H672" s="266"/>
      <c r="I672" s="420"/>
    </row>
    <row r="673" spans="1:9" ht="12.75">
      <c r="A673" s="3"/>
      <c r="B673" s="4"/>
      <c r="E673" s="265"/>
      <c r="F673" s="288"/>
      <c r="G673" s="287"/>
      <c r="H673" s="266"/>
      <c r="I673" s="420"/>
    </row>
    <row r="674" spans="1:9" ht="12.75">
      <c r="A674" s="3"/>
      <c r="B674" s="4"/>
      <c r="E674" s="265"/>
      <c r="F674" s="288"/>
      <c r="G674" s="287"/>
      <c r="H674" s="266"/>
      <c r="I674" s="420"/>
    </row>
    <row r="675" spans="1:9" ht="12.75">
      <c r="A675" s="3"/>
      <c r="B675" s="4"/>
      <c r="E675" s="265"/>
      <c r="F675" s="288"/>
      <c r="G675" s="287"/>
      <c r="H675" s="266"/>
      <c r="I675" s="420"/>
    </row>
    <row r="676" spans="1:9" ht="12.75">
      <c r="A676" s="3"/>
      <c r="B676" s="4"/>
      <c r="E676" s="265"/>
      <c r="F676" s="288"/>
      <c r="G676" s="287"/>
      <c r="H676" s="266"/>
      <c r="I676" s="420"/>
    </row>
    <row r="677" spans="1:9" ht="12.75">
      <c r="A677" s="3"/>
      <c r="B677" s="4"/>
      <c r="E677" s="265"/>
      <c r="F677" s="288"/>
      <c r="G677" s="287"/>
      <c r="H677" s="266"/>
      <c r="I677" s="420"/>
    </row>
    <row r="678" spans="1:9" ht="12.75">
      <c r="A678" s="3"/>
      <c r="B678" s="4"/>
      <c r="E678" s="265"/>
      <c r="F678" s="288"/>
      <c r="G678" s="287"/>
      <c r="H678" s="266"/>
      <c r="I678" s="420"/>
    </row>
    <row r="679" spans="1:9" ht="12.75">
      <c r="A679" s="3"/>
      <c r="B679" s="4"/>
      <c r="E679" s="265"/>
      <c r="F679" s="288"/>
      <c r="G679" s="287"/>
      <c r="H679" s="266"/>
      <c r="I679" s="420"/>
    </row>
    <row r="680" spans="1:9" ht="12.75">
      <c r="A680" s="3"/>
      <c r="B680" s="4"/>
      <c r="E680" s="265"/>
      <c r="F680" s="288"/>
      <c r="G680" s="287"/>
      <c r="H680" s="266"/>
      <c r="I680" s="420"/>
    </row>
    <row r="681" spans="1:9" ht="12.75">
      <c r="A681" s="3"/>
      <c r="B681" s="4"/>
      <c r="E681" s="265"/>
      <c r="F681" s="288"/>
      <c r="G681" s="287"/>
      <c r="H681" s="266"/>
      <c r="I681" s="420"/>
    </row>
    <row r="682" spans="1:9" ht="12.75">
      <c r="A682" s="3"/>
      <c r="B682" s="4"/>
      <c r="E682" s="265"/>
      <c r="F682" s="288"/>
      <c r="G682" s="287"/>
      <c r="H682" s="266"/>
      <c r="I682" s="420"/>
    </row>
    <row r="683" spans="1:9" ht="12.75">
      <c r="A683" s="3"/>
      <c r="B683" s="4"/>
      <c r="E683" s="265"/>
      <c r="F683" s="288"/>
      <c r="G683" s="287"/>
      <c r="H683" s="266"/>
      <c r="I683" s="420"/>
    </row>
    <row r="684" spans="1:9" ht="12.75">
      <c r="A684" s="3"/>
      <c r="B684" s="4"/>
      <c r="E684" s="265"/>
      <c r="F684" s="288"/>
      <c r="G684" s="287"/>
      <c r="H684" s="266"/>
      <c r="I684" s="420"/>
    </row>
    <row r="685" spans="1:9" ht="12.75">
      <c r="A685" s="3"/>
      <c r="B685" s="4"/>
      <c r="E685" s="265"/>
      <c r="F685" s="288"/>
      <c r="G685" s="287"/>
      <c r="H685" s="266"/>
      <c r="I685" s="420"/>
    </row>
    <row r="686" spans="1:9" ht="12.75">
      <c r="A686" s="3"/>
      <c r="B686" s="4"/>
      <c r="E686" s="265"/>
      <c r="F686" s="288"/>
      <c r="G686" s="287"/>
      <c r="H686" s="266"/>
      <c r="I686" s="420"/>
    </row>
    <row r="687" spans="1:9" ht="12.75">
      <c r="A687" s="3"/>
      <c r="B687" s="4"/>
      <c r="E687" s="265"/>
      <c r="F687" s="288"/>
      <c r="G687" s="287"/>
      <c r="H687" s="266"/>
      <c r="I687" s="420"/>
    </row>
    <row r="688" spans="1:9" ht="12.75">
      <c r="A688" s="3"/>
      <c r="B688" s="4"/>
      <c r="E688" s="265"/>
      <c r="F688" s="288"/>
      <c r="G688" s="287"/>
      <c r="H688" s="266"/>
      <c r="I688" s="420"/>
    </row>
    <row r="689" spans="1:9" ht="12.75">
      <c r="A689" s="3"/>
      <c r="B689" s="4"/>
      <c r="E689" s="265"/>
      <c r="F689" s="288"/>
      <c r="G689" s="287"/>
      <c r="H689" s="266"/>
      <c r="I689" s="420"/>
    </row>
    <row r="690" spans="1:9" ht="12.75">
      <c r="A690" s="3"/>
      <c r="B690" s="4"/>
      <c r="E690" s="265"/>
      <c r="F690" s="288"/>
      <c r="G690" s="287"/>
      <c r="H690" s="266"/>
      <c r="I690" s="420"/>
    </row>
    <row r="691" spans="1:9" ht="12.75">
      <c r="A691" s="3"/>
      <c r="B691" s="4"/>
      <c r="E691" s="265"/>
      <c r="F691" s="288"/>
      <c r="G691" s="287"/>
      <c r="H691" s="266"/>
      <c r="I691" s="420"/>
    </row>
    <row r="692" spans="1:9" ht="12.75">
      <c r="A692" s="3"/>
      <c r="B692" s="4"/>
      <c r="E692" s="265"/>
      <c r="F692" s="288"/>
      <c r="G692" s="287"/>
      <c r="H692" s="266"/>
      <c r="I692" s="420"/>
    </row>
    <row r="693" spans="1:9" ht="12.75">
      <c r="A693" s="3"/>
      <c r="B693" s="4"/>
      <c r="E693" s="265"/>
      <c r="F693" s="288"/>
      <c r="G693" s="287"/>
      <c r="H693" s="266"/>
      <c r="I693" s="420"/>
    </row>
    <row r="694" spans="1:9" ht="12.75">
      <c r="A694" s="3"/>
      <c r="B694" s="4"/>
      <c r="E694" s="265"/>
      <c r="F694" s="288"/>
      <c r="G694" s="287"/>
      <c r="H694" s="266"/>
      <c r="I694" s="420"/>
    </row>
    <row r="695" spans="1:9" ht="12.75">
      <c r="A695" s="3"/>
      <c r="B695" s="4"/>
      <c r="E695" s="265"/>
      <c r="F695" s="288"/>
      <c r="G695" s="287"/>
      <c r="H695" s="266"/>
      <c r="I695" s="420"/>
    </row>
    <row r="696" spans="1:9" ht="12.75">
      <c r="A696" s="3"/>
      <c r="B696" s="4"/>
      <c r="E696" s="265"/>
      <c r="F696" s="288"/>
      <c r="G696" s="287"/>
      <c r="H696" s="266"/>
      <c r="I696" s="420"/>
    </row>
    <row r="697" spans="1:9" ht="12.75">
      <c r="A697" s="3"/>
      <c r="B697" s="4"/>
      <c r="E697" s="265"/>
      <c r="F697" s="288"/>
      <c r="G697" s="287"/>
      <c r="H697" s="266"/>
      <c r="I697" s="420"/>
    </row>
    <row r="698" spans="1:9" ht="12.75">
      <c r="A698" s="3"/>
      <c r="B698" s="4"/>
      <c r="E698" s="265"/>
      <c r="F698" s="288"/>
      <c r="G698" s="287"/>
      <c r="H698" s="266"/>
      <c r="I698" s="420"/>
    </row>
    <row r="699" spans="1:9" ht="12.75">
      <c r="A699" s="3"/>
      <c r="B699" s="4"/>
      <c r="E699" s="265"/>
      <c r="F699" s="288"/>
      <c r="G699" s="287"/>
      <c r="H699" s="266"/>
      <c r="I699" s="420"/>
    </row>
    <row r="700" spans="1:9" ht="12.75">
      <c r="A700" s="3"/>
      <c r="B700" s="4"/>
      <c r="E700" s="265"/>
      <c r="F700" s="288"/>
      <c r="G700" s="287"/>
      <c r="H700" s="266"/>
      <c r="I700" s="420"/>
    </row>
    <row r="701" spans="1:9" ht="12.75">
      <c r="A701" s="3"/>
      <c r="B701" s="4"/>
      <c r="E701" s="265"/>
      <c r="F701" s="288"/>
      <c r="G701" s="287"/>
      <c r="H701" s="266"/>
      <c r="I701" s="420"/>
    </row>
    <row r="702" spans="1:9" ht="12.75">
      <c r="A702" s="3"/>
      <c r="B702" s="4"/>
      <c r="E702" s="265"/>
      <c r="F702" s="288"/>
      <c r="G702" s="287"/>
      <c r="H702" s="266"/>
      <c r="I702" s="420"/>
    </row>
    <row r="703" spans="1:9" ht="12.75">
      <c r="A703" s="3"/>
      <c r="B703" s="4"/>
      <c r="E703" s="265"/>
      <c r="F703" s="288"/>
      <c r="G703" s="287"/>
      <c r="H703" s="266"/>
      <c r="I703" s="420"/>
    </row>
    <row r="704" spans="1:9" ht="12.75">
      <c r="A704" s="3"/>
      <c r="B704" s="4"/>
      <c r="E704" s="265"/>
      <c r="F704" s="288"/>
      <c r="G704" s="287"/>
      <c r="H704" s="266"/>
      <c r="I704" s="420"/>
    </row>
    <row r="705" spans="1:9" ht="12.75">
      <c r="A705" s="3"/>
      <c r="B705" s="4"/>
      <c r="E705" s="265"/>
      <c r="F705" s="288"/>
      <c r="G705" s="287"/>
      <c r="H705" s="266"/>
      <c r="I705" s="420"/>
    </row>
    <row r="706" spans="1:9" ht="12.75">
      <c r="A706" s="3"/>
      <c r="B706" s="4"/>
      <c r="E706" s="265"/>
      <c r="F706" s="288"/>
      <c r="G706" s="287"/>
      <c r="H706" s="266"/>
      <c r="I706" s="420"/>
    </row>
    <row r="707" spans="1:9" ht="12.75">
      <c r="A707" s="3"/>
      <c r="B707" s="4"/>
      <c r="E707" s="265"/>
      <c r="F707" s="288"/>
      <c r="G707" s="287"/>
      <c r="H707" s="266"/>
      <c r="I707" s="420"/>
    </row>
    <row r="708" spans="1:9" ht="12.75">
      <c r="A708" s="3"/>
      <c r="B708" s="4"/>
      <c r="E708" s="265"/>
      <c r="F708" s="288"/>
      <c r="G708" s="287"/>
      <c r="H708" s="266"/>
      <c r="I708" s="420"/>
    </row>
    <row r="709" spans="1:9" ht="12.75">
      <c r="A709" s="3"/>
      <c r="B709" s="4"/>
      <c r="E709" s="265"/>
      <c r="F709" s="288"/>
      <c r="G709" s="287"/>
      <c r="H709" s="266"/>
      <c r="I709" s="420"/>
    </row>
    <row r="710" spans="1:9" ht="12.75">
      <c r="A710" s="3"/>
      <c r="B710" s="4"/>
      <c r="E710" s="265"/>
      <c r="F710" s="288"/>
      <c r="G710" s="287"/>
      <c r="H710" s="266"/>
      <c r="I710" s="420"/>
    </row>
    <row r="711" spans="1:9" ht="12.75">
      <c r="A711" s="3"/>
      <c r="B711" s="4"/>
      <c r="E711" s="265"/>
      <c r="F711" s="288"/>
      <c r="G711" s="287"/>
      <c r="H711" s="266"/>
      <c r="I711" s="420"/>
    </row>
    <row r="712" spans="1:9" ht="12.75">
      <c r="A712" s="3"/>
      <c r="B712" s="4"/>
      <c r="E712" s="265"/>
      <c r="F712" s="288"/>
      <c r="G712" s="287"/>
      <c r="H712" s="266"/>
      <c r="I712" s="420"/>
    </row>
    <row r="713" spans="1:9" ht="12.75">
      <c r="A713" s="3"/>
      <c r="B713" s="4"/>
      <c r="E713" s="265"/>
      <c r="F713" s="288"/>
      <c r="G713" s="287"/>
      <c r="H713" s="266"/>
      <c r="I713" s="420"/>
    </row>
    <row r="714" spans="1:9" ht="12.75">
      <c r="A714" s="3"/>
      <c r="B714" s="4"/>
      <c r="E714" s="265"/>
      <c r="F714" s="288"/>
      <c r="G714" s="287"/>
      <c r="H714" s="266"/>
      <c r="I714" s="420"/>
    </row>
    <row r="715" spans="1:9" ht="12.75">
      <c r="A715" s="3"/>
      <c r="B715" s="4"/>
      <c r="E715" s="265"/>
      <c r="F715" s="288"/>
      <c r="G715" s="287"/>
      <c r="H715" s="266"/>
      <c r="I715" s="420"/>
    </row>
    <row r="716" spans="1:9" ht="12.75">
      <c r="A716" s="3"/>
      <c r="B716" s="4"/>
      <c r="E716" s="265"/>
      <c r="F716" s="288"/>
      <c r="G716" s="287"/>
      <c r="H716" s="266"/>
      <c r="I716" s="420"/>
    </row>
    <row r="717" spans="1:9" ht="12.75">
      <c r="A717" s="3"/>
      <c r="B717" s="4"/>
      <c r="E717" s="265"/>
      <c r="F717" s="288"/>
      <c r="G717" s="287"/>
      <c r="H717" s="266"/>
      <c r="I717" s="420"/>
    </row>
    <row r="718" spans="1:9" ht="12.75">
      <c r="A718" s="3"/>
      <c r="B718" s="4"/>
      <c r="E718" s="265"/>
      <c r="F718" s="288"/>
      <c r="G718" s="287"/>
      <c r="H718" s="266"/>
      <c r="I718" s="420"/>
    </row>
    <row r="719" spans="1:9" ht="12.75">
      <c r="A719" s="3"/>
      <c r="B719" s="4"/>
      <c r="E719" s="265"/>
      <c r="F719" s="288"/>
      <c r="G719" s="287"/>
      <c r="H719" s="266"/>
      <c r="I719" s="420"/>
    </row>
    <row r="720" spans="1:9" ht="12.75">
      <c r="A720" s="3"/>
      <c r="B720" s="4"/>
      <c r="E720" s="265"/>
      <c r="F720" s="288"/>
      <c r="G720" s="287"/>
      <c r="H720" s="266"/>
      <c r="I720" s="420"/>
    </row>
    <row r="721" spans="1:9" ht="12.75">
      <c r="A721" s="3"/>
      <c r="B721" s="4"/>
      <c r="E721" s="265"/>
      <c r="F721" s="288"/>
      <c r="G721" s="287"/>
      <c r="H721" s="266"/>
      <c r="I721" s="420"/>
    </row>
    <row r="722" spans="1:9" ht="12.75">
      <c r="A722" s="3"/>
      <c r="B722" s="4"/>
      <c r="E722" s="265"/>
      <c r="F722" s="288"/>
      <c r="G722" s="287"/>
      <c r="H722" s="266"/>
      <c r="I722" s="420"/>
    </row>
    <row r="723" spans="1:9" ht="12.75">
      <c r="A723" s="3"/>
      <c r="B723" s="4"/>
      <c r="E723" s="265"/>
      <c r="F723" s="288"/>
      <c r="G723" s="287"/>
      <c r="H723" s="266"/>
      <c r="I723" s="420"/>
    </row>
    <row r="724" spans="1:9" ht="12.75">
      <c r="A724" s="3"/>
      <c r="B724" s="4"/>
      <c r="E724" s="265"/>
      <c r="F724" s="288"/>
      <c r="G724" s="287"/>
      <c r="H724" s="266"/>
      <c r="I724" s="420"/>
    </row>
    <row r="725" spans="1:9" ht="12.75">
      <c r="A725" s="3"/>
      <c r="B725" s="4"/>
      <c r="E725" s="265"/>
      <c r="F725" s="288"/>
      <c r="G725" s="287"/>
      <c r="H725" s="266"/>
      <c r="I725" s="420"/>
    </row>
    <row r="726" spans="1:9" ht="12.75">
      <c r="A726" s="3"/>
      <c r="B726" s="4"/>
      <c r="E726" s="265"/>
      <c r="F726" s="288"/>
      <c r="G726" s="287"/>
      <c r="H726" s="266"/>
      <c r="I726" s="420"/>
    </row>
    <row r="727" spans="1:9" ht="12.75">
      <c r="A727" s="3"/>
      <c r="B727" s="4"/>
      <c r="E727" s="265"/>
      <c r="F727" s="288"/>
      <c r="G727" s="287"/>
      <c r="H727" s="266"/>
      <c r="I727" s="420"/>
    </row>
    <row r="728" spans="1:9" ht="12.75">
      <c r="A728" s="3"/>
      <c r="B728" s="4"/>
      <c r="E728" s="265"/>
      <c r="F728" s="288"/>
      <c r="G728" s="287"/>
      <c r="H728" s="266"/>
      <c r="I728" s="420"/>
    </row>
    <row r="729" spans="1:9" ht="12.75">
      <c r="A729" s="3"/>
      <c r="B729" s="4"/>
      <c r="E729" s="265"/>
      <c r="F729" s="288"/>
      <c r="G729" s="287"/>
      <c r="H729" s="266"/>
      <c r="I729" s="420"/>
    </row>
    <row r="730" spans="1:9" ht="12.75">
      <c r="A730" s="3"/>
      <c r="B730" s="4"/>
      <c r="E730" s="265"/>
      <c r="F730" s="288"/>
      <c r="G730" s="287"/>
      <c r="H730" s="266"/>
      <c r="I730" s="420"/>
    </row>
    <row r="731" spans="1:9" ht="12.75">
      <c r="A731" s="3"/>
      <c r="B731" s="4"/>
      <c r="E731" s="265"/>
      <c r="F731" s="288"/>
      <c r="G731" s="287"/>
      <c r="H731" s="266"/>
      <c r="I731" s="420"/>
    </row>
    <row r="732" spans="1:9" ht="12.75">
      <c r="A732" s="3"/>
      <c r="B732" s="4"/>
      <c r="E732" s="265"/>
      <c r="F732" s="288"/>
      <c r="G732" s="287"/>
      <c r="H732" s="266"/>
      <c r="I732" s="420"/>
    </row>
    <row r="733" spans="1:9" ht="12.75">
      <c r="A733" s="3"/>
      <c r="B733" s="4"/>
      <c r="E733" s="265"/>
      <c r="F733" s="288"/>
      <c r="G733" s="287"/>
      <c r="H733" s="266"/>
      <c r="I733" s="420"/>
    </row>
    <row r="734" spans="1:9" ht="12.75">
      <c r="A734" s="3"/>
      <c r="B734" s="4"/>
      <c r="E734" s="265"/>
      <c r="F734" s="288"/>
      <c r="G734" s="287"/>
      <c r="H734" s="266"/>
      <c r="I734" s="420"/>
    </row>
    <row r="735" spans="1:9" ht="12.75">
      <c r="A735" s="3"/>
      <c r="B735" s="4"/>
      <c r="E735" s="265"/>
      <c r="F735" s="288"/>
      <c r="G735" s="287"/>
      <c r="H735" s="266"/>
      <c r="I735" s="420"/>
    </row>
    <row r="736" spans="1:9" ht="12.75">
      <c r="A736" s="3"/>
      <c r="B736" s="4"/>
      <c r="E736" s="265"/>
      <c r="F736" s="288"/>
      <c r="G736" s="287"/>
      <c r="H736" s="266"/>
      <c r="I736" s="420"/>
    </row>
    <row r="737" spans="1:9" ht="12.75">
      <c r="A737" s="3"/>
      <c r="B737" s="4"/>
      <c r="E737" s="265"/>
      <c r="F737" s="288"/>
      <c r="G737" s="287"/>
      <c r="H737" s="266"/>
      <c r="I737" s="420"/>
    </row>
    <row r="738" spans="1:9" ht="12.75">
      <c r="A738" s="3"/>
      <c r="B738" s="4"/>
      <c r="E738" s="265"/>
      <c r="F738" s="288"/>
      <c r="G738" s="287"/>
      <c r="H738" s="266"/>
      <c r="I738" s="420"/>
    </row>
    <row r="739" spans="1:9" ht="12.75">
      <c r="A739" s="3"/>
      <c r="B739" s="4"/>
      <c r="E739" s="265"/>
      <c r="F739" s="288"/>
      <c r="G739" s="287"/>
      <c r="H739" s="266"/>
      <c r="I739" s="420"/>
    </row>
    <row r="740" spans="1:9" ht="12.75">
      <c r="A740" s="3"/>
      <c r="B740" s="4"/>
      <c r="E740" s="265"/>
      <c r="F740" s="288"/>
      <c r="G740" s="287"/>
      <c r="H740" s="266"/>
      <c r="I740" s="420"/>
    </row>
    <row r="741" spans="1:9" ht="12.75">
      <c r="A741" s="3"/>
      <c r="B741" s="4"/>
      <c r="E741" s="265"/>
      <c r="F741" s="288"/>
      <c r="G741" s="287"/>
      <c r="H741" s="266"/>
      <c r="I741" s="420"/>
    </row>
    <row r="742" spans="1:9" ht="12.75">
      <c r="A742" s="3"/>
      <c r="B742" s="4"/>
      <c r="E742" s="265"/>
      <c r="F742" s="288"/>
      <c r="G742" s="287"/>
      <c r="H742" s="266"/>
      <c r="I742" s="420"/>
    </row>
    <row r="743" spans="1:9" ht="12.75">
      <c r="A743" s="3"/>
      <c r="B743" s="4"/>
      <c r="E743" s="265"/>
      <c r="F743" s="288"/>
      <c r="G743" s="287"/>
      <c r="H743" s="266"/>
      <c r="I743" s="420"/>
    </row>
    <row r="744" spans="1:9" ht="12.75">
      <c r="A744" s="3"/>
      <c r="B744" s="4"/>
      <c r="E744" s="265"/>
      <c r="F744" s="288"/>
      <c r="G744" s="287"/>
      <c r="H744" s="266"/>
      <c r="I744" s="420"/>
    </row>
    <row r="745" spans="1:9" ht="12.75">
      <c r="A745" s="3"/>
      <c r="B745" s="4"/>
      <c r="E745" s="265"/>
      <c r="F745" s="288"/>
      <c r="G745" s="287"/>
      <c r="H745" s="266"/>
      <c r="I745" s="420"/>
    </row>
    <row r="746" spans="1:9" ht="12.75">
      <c r="A746" s="3"/>
      <c r="B746" s="4"/>
      <c r="E746" s="265"/>
      <c r="F746" s="288"/>
      <c r="G746" s="287"/>
      <c r="H746" s="266"/>
      <c r="I746" s="420"/>
    </row>
    <row r="747" spans="1:9" ht="12.75">
      <c r="A747" s="3"/>
      <c r="B747" s="4"/>
      <c r="E747" s="265"/>
      <c r="F747" s="288"/>
      <c r="G747" s="287"/>
      <c r="H747" s="266"/>
      <c r="I747" s="420"/>
    </row>
    <row r="748" spans="1:9" ht="12.75">
      <c r="A748" s="3"/>
      <c r="B748" s="4"/>
      <c r="E748" s="265"/>
      <c r="F748" s="288"/>
      <c r="G748" s="287"/>
      <c r="H748" s="266"/>
      <c r="I748" s="420"/>
    </row>
    <row r="749" spans="1:9" ht="12.75">
      <c r="A749" s="3"/>
      <c r="B749" s="4"/>
      <c r="E749" s="265"/>
      <c r="F749" s="288"/>
      <c r="G749" s="287"/>
      <c r="H749" s="266"/>
      <c r="I749" s="420"/>
    </row>
    <row r="750" spans="1:9" ht="12.75">
      <c r="A750" s="3"/>
      <c r="B750" s="4"/>
      <c r="E750" s="265"/>
      <c r="F750" s="288"/>
      <c r="G750" s="287"/>
      <c r="H750" s="266"/>
      <c r="I750" s="420"/>
    </row>
    <row r="751" spans="1:9" ht="12.75">
      <c r="A751" s="3"/>
      <c r="B751" s="4"/>
      <c r="E751" s="265"/>
      <c r="F751" s="288"/>
      <c r="G751" s="287"/>
      <c r="H751" s="266"/>
      <c r="I751" s="420"/>
    </row>
    <row r="752" spans="1:9" ht="12.75">
      <c r="A752" s="3"/>
      <c r="B752" s="4"/>
      <c r="E752" s="265"/>
      <c r="F752" s="288"/>
      <c r="G752" s="287"/>
      <c r="H752" s="266"/>
      <c r="I752" s="420"/>
    </row>
    <row r="753" spans="1:9" ht="12.75">
      <c r="A753" s="3"/>
      <c r="B753" s="4"/>
      <c r="E753" s="265"/>
      <c r="F753" s="288"/>
      <c r="G753" s="287"/>
      <c r="H753" s="266"/>
      <c r="I753" s="420"/>
    </row>
    <row r="754" spans="1:9" ht="12.75">
      <c r="A754" s="3"/>
      <c r="B754" s="4"/>
      <c r="E754" s="265"/>
      <c r="F754" s="288"/>
      <c r="G754" s="287"/>
      <c r="H754" s="266"/>
      <c r="I754" s="420"/>
    </row>
    <row r="755" spans="1:9" ht="12.75">
      <c r="A755" s="3"/>
      <c r="B755" s="4"/>
      <c r="E755" s="265"/>
      <c r="F755" s="288"/>
      <c r="G755" s="287"/>
      <c r="H755" s="266"/>
      <c r="I755" s="420"/>
    </row>
    <row r="756" spans="1:9" ht="12.75">
      <c r="A756" s="3"/>
      <c r="B756" s="4"/>
      <c r="E756" s="265"/>
      <c r="F756" s="288"/>
      <c r="G756" s="287"/>
      <c r="H756" s="266"/>
      <c r="I756" s="420"/>
    </row>
    <row r="757" spans="1:9" ht="12.75">
      <c r="A757" s="3"/>
      <c r="B757" s="4"/>
      <c r="E757" s="265"/>
      <c r="F757" s="288"/>
      <c r="G757" s="287"/>
      <c r="H757" s="266"/>
      <c r="I757" s="420"/>
    </row>
    <row r="758" spans="1:9" ht="12.75">
      <c r="A758" s="3"/>
      <c r="B758" s="4"/>
      <c r="E758" s="265"/>
      <c r="F758" s="288"/>
      <c r="G758" s="287"/>
      <c r="H758" s="266"/>
      <c r="I758" s="420"/>
    </row>
    <row r="759" spans="1:9" ht="12.75">
      <c r="A759" s="3"/>
      <c r="B759" s="4"/>
      <c r="E759" s="265"/>
      <c r="F759" s="288"/>
      <c r="G759" s="287"/>
      <c r="H759" s="266"/>
      <c r="I759" s="420"/>
    </row>
    <row r="760" spans="1:9" ht="12.75">
      <c r="A760" s="3"/>
      <c r="B760" s="4"/>
      <c r="E760" s="265"/>
      <c r="F760" s="288"/>
      <c r="G760" s="287"/>
      <c r="H760" s="266"/>
      <c r="I760" s="420"/>
    </row>
    <row r="761" spans="1:9" ht="12.75">
      <c r="A761" s="3"/>
      <c r="B761" s="4"/>
      <c r="E761" s="265"/>
      <c r="F761" s="288"/>
      <c r="G761" s="287"/>
      <c r="H761" s="266"/>
      <c r="I761" s="420"/>
    </row>
    <row r="762" spans="1:9" ht="12.75">
      <c r="A762" s="3"/>
      <c r="B762" s="4"/>
      <c r="E762" s="265"/>
      <c r="F762" s="288"/>
      <c r="G762" s="287"/>
      <c r="H762" s="266"/>
      <c r="I762" s="420"/>
    </row>
    <row r="763" spans="1:9" ht="12.75">
      <c r="A763" s="3"/>
      <c r="B763" s="4"/>
      <c r="E763" s="265"/>
      <c r="F763" s="288"/>
      <c r="G763" s="287"/>
      <c r="H763" s="266"/>
      <c r="I763" s="420"/>
    </row>
    <row r="764" spans="1:9" ht="12.75">
      <c r="A764" s="3"/>
      <c r="B764" s="4"/>
      <c r="E764" s="265"/>
      <c r="F764" s="288"/>
      <c r="G764" s="287"/>
      <c r="H764" s="266"/>
      <c r="I764" s="420"/>
    </row>
    <row r="765" spans="1:9" ht="12.75">
      <c r="A765" s="3"/>
      <c r="B765" s="4"/>
      <c r="E765" s="265"/>
      <c r="F765" s="288"/>
      <c r="G765" s="287"/>
      <c r="H765" s="266"/>
      <c r="I765" s="420"/>
    </row>
    <row r="766" spans="1:9" ht="12.75">
      <c r="A766" s="3"/>
      <c r="B766" s="4"/>
      <c r="E766" s="265"/>
      <c r="F766" s="288"/>
      <c r="G766" s="287"/>
      <c r="H766" s="266"/>
      <c r="I766" s="420"/>
    </row>
    <row r="767" spans="1:9" ht="12.75">
      <c r="A767" s="3"/>
      <c r="B767" s="4"/>
      <c r="E767" s="265"/>
      <c r="F767" s="288"/>
      <c r="G767" s="287"/>
      <c r="H767" s="266"/>
      <c r="I767" s="420"/>
    </row>
    <row r="768" spans="1:9" ht="12.75">
      <c r="A768" s="3"/>
      <c r="B768" s="4"/>
      <c r="E768" s="265"/>
      <c r="F768" s="288"/>
      <c r="G768" s="287"/>
      <c r="H768" s="266"/>
      <c r="I768" s="420"/>
    </row>
    <row r="769" spans="1:9" ht="12.75">
      <c r="A769" s="3"/>
      <c r="B769" s="4"/>
      <c r="E769" s="265"/>
      <c r="F769" s="288"/>
      <c r="G769" s="287"/>
      <c r="H769" s="266"/>
      <c r="I769" s="420"/>
    </row>
    <row r="770" spans="1:9" ht="12.75">
      <c r="A770" s="3"/>
      <c r="B770" s="4"/>
      <c r="E770" s="265"/>
      <c r="F770" s="288"/>
      <c r="G770" s="287"/>
      <c r="H770" s="266"/>
      <c r="I770" s="420"/>
    </row>
    <row r="771" spans="1:9" ht="12.75">
      <c r="A771" s="3"/>
      <c r="B771" s="4"/>
      <c r="E771" s="265"/>
      <c r="F771" s="288"/>
      <c r="G771" s="287"/>
      <c r="H771" s="266"/>
      <c r="I771" s="420"/>
    </row>
    <row r="772" spans="1:9" ht="12.75">
      <c r="A772" s="3"/>
      <c r="B772" s="4"/>
      <c r="E772" s="265"/>
      <c r="F772" s="288"/>
      <c r="G772" s="287"/>
      <c r="H772" s="266"/>
      <c r="I772" s="420"/>
    </row>
    <row r="773" spans="1:9" ht="12.75">
      <c r="A773" s="3"/>
      <c r="B773" s="4"/>
      <c r="E773" s="265"/>
      <c r="F773" s="288"/>
      <c r="G773" s="287"/>
      <c r="H773" s="266"/>
      <c r="I773" s="420"/>
    </row>
    <row r="774" spans="1:9" ht="12.75">
      <c r="A774" s="3"/>
      <c r="B774" s="4"/>
      <c r="E774" s="265"/>
      <c r="F774" s="288"/>
      <c r="G774" s="287"/>
      <c r="H774" s="266"/>
      <c r="I774" s="420"/>
    </row>
    <row r="775" spans="1:9" ht="12.75">
      <c r="A775" s="3"/>
      <c r="B775" s="4"/>
      <c r="E775" s="265"/>
      <c r="F775" s="288"/>
      <c r="G775" s="287"/>
      <c r="H775" s="266"/>
      <c r="I775" s="420"/>
    </row>
    <row r="776" spans="1:9" ht="12.75">
      <c r="A776" s="3"/>
      <c r="B776" s="4"/>
      <c r="E776" s="265"/>
      <c r="F776" s="288"/>
      <c r="G776" s="287"/>
      <c r="H776" s="266"/>
      <c r="I776" s="420"/>
    </row>
    <row r="777" spans="1:9" ht="12.75">
      <c r="A777" s="3"/>
      <c r="B777" s="4"/>
      <c r="E777" s="265"/>
      <c r="F777" s="288"/>
      <c r="G777" s="287"/>
      <c r="H777" s="266"/>
      <c r="I777" s="420"/>
    </row>
    <row r="778" spans="1:9" ht="12.75">
      <c r="A778" s="3"/>
      <c r="B778" s="4"/>
      <c r="E778" s="265"/>
      <c r="F778" s="288"/>
      <c r="G778" s="287"/>
      <c r="H778" s="266"/>
      <c r="I778" s="420"/>
    </row>
    <row r="779" spans="1:9" ht="12.75">
      <c r="A779" s="3"/>
      <c r="B779" s="4"/>
      <c r="E779" s="265"/>
      <c r="F779" s="288"/>
      <c r="G779" s="287"/>
      <c r="H779" s="266"/>
      <c r="I779" s="420"/>
    </row>
    <row r="780" spans="1:9" ht="12.75">
      <c r="A780" s="3"/>
      <c r="B780" s="4"/>
      <c r="E780" s="265"/>
      <c r="F780" s="288"/>
      <c r="G780" s="287"/>
      <c r="H780" s="266"/>
      <c r="I780" s="420"/>
    </row>
    <row r="781" spans="1:9" ht="12.75">
      <c r="A781" s="3"/>
      <c r="B781" s="4"/>
      <c r="E781" s="265"/>
      <c r="F781" s="288"/>
      <c r="G781" s="287"/>
      <c r="H781" s="266"/>
      <c r="I781" s="420"/>
    </row>
    <row r="782" spans="1:9" ht="12.75">
      <c r="A782" s="3"/>
      <c r="B782" s="4"/>
      <c r="E782" s="265"/>
      <c r="F782" s="288"/>
      <c r="G782" s="287"/>
      <c r="H782" s="266"/>
      <c r="I782" s="420"/>
    </row>
    <row r="783" spans="1:9" ht="12.75">
      <c r="A783" s="3"/>
      <c r="B783" s="4"/>
      <c r="E783" s="265"/>
      <c r="F783" s="288"/>
      <c r="G783" s="287"/>
      <c r="H783" s="266"/>
      <c r="I783" s="420"/>
    </row>
    <row r="784" spans="1:9" ht="12.75">
      <c r="A784" s="3"/>
      <c r="B784" s="4"/>
      <c r="E784" s="265"/>
      <c r="F784" s="288"/>
      <c r="G784" s="287"/>
      <c r="H784" s="266"/>
      <c r="I784" s="420"/>
    </row>
    <row r="785" spans="1:9" ht="12.75">
      <c r="A785" s="3"/>
      <c r="B785" s="4"/>
      <c r="E785" s="265"/>
      <c r="F785" s="288"/>
      <c r="G785" s="287"/>
      <c r="H785" s="266"/>
      <c r="I785" s="420"/>
    </row>
    <row r="786" spans="1:9" ht="12.75">
      <c r="A786" s="3"/>
      <c r="B786" s="4"/>
      <c r="E786" s="265"/>
      <c r="F786" s="288"/>
      <c r="G786" s="287"/>
      <c r="H786" s="266"/>
      <c r="I786" s="420"/>
    </row>
    <row r="787" spans="1:9" ht="12.75">
      <c r="A787" s="3"/>
      <c r="B787" s="4"/>
      <c r="E787" s="265"/>
      <c r="F787" s="288"/>
      <c r="G787" s="287"/>
      <c r="H787" s="266"/>
      <c r="I787" s="420"/>
    </row>
    <row r="788" spans="1:9" ht="12.75">
      <c r="A788" s="3"/>
      <c r="B788" s="4"/>
      <c r="E788" s="265"/>
      <c r="F788" s="288"/>
      <c r="G788" s="287"/>
      <c r="H788" s="266"/>
      <c r="I788" s="420"/>
    </row>
    <row r="789" spans="1:9" ht="12.75">
      <c r="A789" s="3"/>
      <c r="B789" s="4"/>
      <c r="E789" s="265"/>
      <c r="F789" s="288"/>
      <c r="G789" s="287"/>
      <c r="H789" s="266"/>
      <c r="I789" s="420"/>
    </row>
    <row r="790" spans="1:9" ht="12.75">
      <c r="A790" s="3"/>
      <c r="B790" s="4"/>
      <c r="E790" s="265"/>
      <c r="F790" s="288"/>
      <c r="G790" s="287"/>
      <c r="H790" s="266"/>
      <c r="I790" s="420"/>
    </row>
    <row r="791" spans="1:9" ht="12.75">
      <c r="A791" s="3"/>
      <c r="B791" s="4"/>
      <c r="E791" s="265"/>
      <c r="F791" s="288"/>
      <c r="G791" s="287"/>
      <c r="H791" s="266"/>
      <c r="I791" s="420"/>
    </row>
    <row r="792" spans="1:9" ht="12.75">
      <c r="A792" s="3"/>
      <c r="B792" s="4"/>
      <c r="E792" s="265"/>
      <c r="F792" s="288"/>
      <c r="G792" s="287"/>
      <c r="H792" s="266"/>
      <c r="I792" s="420"/>
    </row>
    <row r="793" spans="1:9" ht="12.75">
      <c r="A793" s="3"/>
      <c r="B793" s="4"/>
      <c r="E793" s="265"/>
      <c r="F793" s="288"/>
      <c r="G793" s="287"/>
      <c r="H793" s="266"/>
      <c r="I793" s="420"/>
    </row>
    <row r="794" spans="1:9" ht="12.75">
      <c r="A794" s="3"/>
      <c r="B794" s="4"/>
      <c r="E794" s="265"/>
      <c r="F794" s="288"/>
      <c r="G794" s="287"/>
      <c r="H794" s="266"/>
      <c r="I794" s="420"/>
    </row>
    <row r="795" spans="1:9" ht="12.75">
      <c r="A795" s="3"/>
      <c r="B795" s="4"/>
      <c r="E795" s="265"/>
      <c r="F795" s="288"/>
      <c r="G795" s="287"/>
      <c r="H795" s="266"/>
      <c r="I795" s="420"/>
    </row>
    <row r="796" spans="1:9" ht="12.75">
      <c r="A796" s="3"/>
      <c r="B796" s="4"/>
      <c r="E796" s="265"/>
      <c r="F796" s="288"/>
      <c r="G796" s="287"/>
      <c r="H796" s="266"/>
      <c r="I796" s="420"/>
    </row>
    <row r="797" spans="1:9" ht="12.75">
      <c r="A797" s="3"/>
      <c r="B797" s="4"/>
      <c r="E797" s="265"/>
      <c r="F797" s="288"/>
      <c r="G797" s="287"/>
      <c r="H797" s="266"/>
      <c r="I797" s="420"/>
    </row>
    <row r="798" spans="1:9" ht="12.75">
      <c r="A798" s="3"/>
      <c r="B798" s="4"/>
      <c r="E798" s="265"/>
      <c r="F798" s="288"/>
      <c r="G798" s="287"/>
      <c r="H798" s="266"/>
      <c r="I798" s="420"/>
    </row>
    <row r="799" spans="1:9" ht="12.75">
      <c r="A799" s="3"/>
      <c r="B799" s="4"/>
      <c r="E799" s="265"/>
      <c r="F799" s="288"/>
      <c r="G799" s="287"/>
      <c r="H799" s="266"/>
      <c r="I799" s="420"/>
    </row>
    <row r="800" spans="1:9" ht="12.75">
      <c r="A800" s="3"/>
      <c r="B800" s="4"/>
      <c r="E800" s="265"/>
      <c r="F800" s="288"/>
      <c r="G800" s="287"/>
      <c r="H800" s="266"/>
      <c r="I800" s="420"/>
    </row>
    <row r="801" spans="1:9" ht="12.75">
      <c r="A801" s="3"/>
      <c r="B801" s="4"/>
      <c r="E801" s="265"/>
      <c r="F801" s="288"/>
      <c r="G801" s="287"/>
      <c r="H801" s="266"/>
      <c r="I801" s="420"/>
    </row>
    <row r="802" spans="1:9" ht="12.75">
      <c r="A802" s="3"/>
      <c r="B802" s="4"/>
      <c r="E802" s="265"/>
      <c r="F802" s="288"/>
      <c r="G802" s="287"/>
      <c r="H802" s="266"/>
      <c r="I802" s="420"/>
    </row>
    <row r="803" spans="1:9" ht="12.75">
      <c r="A803" s="3"/>
      <c r="B803" s="4"/>
      <c r="E803" s="265"/>
      <c r="F803" s="288"/>
      <c r="G803" s="287"/>
      <c r="H803" s="266"/>
      <c r="I803" s="420"/>
    </row>
    <row r="804" spans="1:9" ht="12.75">
      <c r="A804" s="3"/>
      <c r="B804" s="4"/>
      <c r="E804" s="265"/>
      <c r="F804" s="288"/>
      <c r="G804" s="287"/>
      <c r="H804" s="266"/>
      <c r="I804" s="420"/>
    </row>
    <row r="805" spans="1:9" ht="12.75">
      <c r="A805" s="3"/>
      <c r="B805" s="4"/>
      <c r="E805" s="265"/>
      <c r="F805" s="288"/>
      <c r="G805" s="287"/>
      <c r="H805" s="266"/>
      <c r="I805" s="420"/>
    </row>
    <row r="806" spans="1:9" ht="12.75">
      <c r="A806" s="3"/>
      <c r="B806" s="4"/>
      <c r="E806" s="265"/>
      <c r="F806" s="288"/>
      <c r="G806" s="287"/>
      <c r="H806" s="266"/>
      <c r="I806" s="420"/>
    </row>
    <row r="807" spans="1:9" ht="12.75">
      <c r="A807" s="3"/>
      <c r="B807" s="4"/>
      <c r="E807" s="265"/>
      <c r="F807" s="288"/>
      <c r="G807" s="287"/>
      <c r="H807" s="266"/>
      <c r="I807" s="420"/>
    </row>
    <row r="808" spans="1:9" ht="12.75">
      <c r="A808" s="3"/>
      <c r="B808" s="4"/>
      <c r="E808" s="265"/>
      <c r="F808" s="288"/>
      <c r="G808" s="287"/>
      <c r="H808" s="266"/>
      <c r="I808" s="420"/>
    </row>
    <row r="809" spans="1:9" ht="12.75">
      <c r="A809" s="3"/>
      <c r="B809" s="4"/>
      <c r="E809" s="265"/>
      <c r="F809" s="288"/>
      <c r="G809" s="287"/>
      <c r="H809" s="266"/>
      <c r="I809" s="420"/>
    </row>
    <row r="810" spans="1:9" ht="12.75">
      <c r="A810" s="3"/>
      <c r="B810" s="4"/>
      <c r="E810" s="265"/>
      <c r="F810" s="288"/>
      <c r="G810" s="287"/>
      <c r="H810" s="266"/>
      <c r="I810" s="420"/>
    </row>
    <row r="811" spans="1:9" ht="12.75">
      <c r="A811" s="3"/>
      <c r="B811" s="4"/>
      <c r="E811" s="265"/>
      <c r="F811" s="288"/>
      <c r="G811" s="287"/>
      <c r="H811" s="266"/>
      <c r="I811" s="420"/>
    </row>
    <row r="812" spans="1:9" ht="12.75">
      <c r="A812" s="3"/>
      <c r="B812" s="4"/>
      <c r="E812" s="265"/>
      <c r="F812" s="288"/>
      <c r="G812" s="287"/>
      <c r="H812" s="266"/>
      <c r="I812" s="420"/>
    </row>
    <row r="813" spans="1:9" ht="12.75">
      <c r="A813" s="3"/>
      <c r="B813" s="4"/>
      <c r="E813" s="265"/>
      <c r="F813" s="288"/>
      <c r="G813" s="287"/>
      <c r="H813" s="266"/>
      <c r="I813" s="420"/>
    </row>
    <row r="814" spans="1:9" ht="12.75">
      <c r="A814" s="3"/>
      <c r="B814" s="4"/>
      <c r="E814" s="265"/>
      <c r="F814" s="288"/>
      <c r="G814" s="287"/>
      <c r="H814" s="266"/>
      <c r="I814" s="420"/>
    </row>
    <row r="815" spans="1:9" ht="12.75">
      <c r="A815" s="3"/>
      <c r="B815" s="4"/>
      <c r="E815" s="265"/>
      <c r="F815" s="288"/>
      <c r="G815" s="287"/>
      <c r="H815" s="266"/>
      <c r="I815" s="420"/>
    </row>
    <row r="816" spans="1:9" ht="12.75">
      <c r="A816" s="3"/>
      <c r="B816" s="4"/>
      <c r="E816" s="265"/>
      <c r="F816" s="288"/>
      <c r="G816" s="287"/>
      <c r="H816" s="266"/>
      <c r="I816" s="420"/>
    </row>
    <row r="817" spans="1:9" ht="12.75">
      <c r="A817" s="3"/>
      <c r="B817" s="4"/>
      <c r="E817" s="265"/>
      <c r="F817" s="288"/>
      <c r="G817" s="287"/>
      <c r="H817" s="266"/>
      <c r="I817" s="420"/>
    </row>
    <row r="818" spans="1:9" ht="12.75">
      <c r="A818" s="3"/>
      <c r="B818" s="4"/>
      <c r="E818" s="265"/>
      <c r="F818" s="288"/>
      <c r="G818" s="287"/>
      <c r="H818" s="266"/>
      <c r="I818" s="420"/>
    </row>
    <row r="819" spans="1:9" ht="12.75">
      <c r="A819" s="3"/>
      <c r="B819" s="4"/>
      <c r="E819" s="265"/>
      <c r="F819" s="288"/>
      <c r="G819" s="287"/>
      <c r="H819" s="266"/>
      <c r="I819" s="420"/>
    </row>
    <row r="820" spans="1:9" ht="12.75">
      <c r="A820" s="3"/>
      <c r="B820" s="4"/>
      <c r="E820" s="265"/>
      <c r="F820" s="288"/>
      <c r="G820" s="287"/>
      <c r="H820" s="266"/>
      <c r="I820" s="420"/>
    </row>
    <row r="821" spans="1:9" ht="12.75">
      <c r="A821" s="3"/>
      <c r="B821" s="4"/>
      <c r="E821" s="265"/>
      <c r="F821" s="288"/>
      <c r="G821" s="287"/>
      <c r="H821" s="266"/>
      <c r="I821" s="420"/>
    </row>
    <row r="822" spans="1:9" ht="12.75">
      <c r="A822" s="3"/>
      <c r="B822" s="4"/>
      <c r="E822" s="265"/>
      <c r="F822" s="288"/>
      <c r="G822" s="287"/>
      <c r="H822" s="266"/>
      <c r="I822" s="420"/>
    </row>
    <row r="823" spans="1:9" ht="12.75">
      <c r="A823" s="3"/>
      <c r="B823" s="4"/>
      <c r="E823" s="265"/>
      <c r="F823" s="288"/>
      <c r="G823" s="287"/>
      <c r="H823" s="266"/>
      <c r="I823" s="420"/>
    </row>
    <row r="824" spans="1:9" ht="12.75">
      <c r="A824" s="3"/>
      <c r="B824" s="4"/>
      <c r="E824" s="265"/>
      <c r="F824" s="288"/>
      <c r="G824" s="287"/>
      <c r="H824" s="266"/>
      <c r="I824" s="420"/>
    </row>
    <row r="825" spans="1:9" ht="12.75">
      <c r="A825" s="3"/>
      <c r="B825" s="4"/>
      <c r="E825" s="265"/>
      <c r="F825" s="288"/>
      <c r="G825" s="287"/>
      <c r="H825" s="266"/>
      <c r="I825" s="420"/>
    </row>
    <row r="826" spans="1:9" ht="12.75">
      <c r="A826" s="3"/>
      <c r="B826" s="4"/>
      <c r="E826" s="265"/>
      <c r="F826" s="288"/>
      <c r="G826" s="287"/>
      <c r="H826" s="266"/>
      <c r="I826" s="420"/>
    </row>
    <row r="827" spans="1:9" ht="12.75">
      <c r="A827" s="3"/>
      <c r="B827" s="4"/>
      <c r="E827" s="265"/>
      <c r="F827" s="288"/>
      <c r="G827" s="287"/>
      <c r="H827" s="266"/>
      <c r="I827" s="420"/>
    </row>
    <row r="828" spans="1:9" ht="12.75">
      <c r="A828" s="3"/>
      <c r="B828" s="4"/>
      <c r="E828" s="265"/>
      <c r="F828" s="288"/>
      <c r="G828" s="287"/>
      <c r="H828" s="266"/>
      <c r="I828" s="420"/>
    </row>
    <row r="829" spans="1:9" ht="12.75">
      <c r="A829" s="3"/>
      <c r="B829" s="4"/>
      <c r="E829" s="265"/>
      <c r="F829" s="288"/>
      <c r="G829" s="287"/>
      <c r="H829" s="266"/>
      <c r="I829" s="420"/>
    </row>
    <row r="830" spans="1:9" ht="12.75">
      <c r="A830" s="3"/>
      <c r="B830" s="4"/>
      <c r="E830" s="265"/>
      <c r="F830" s="288"/>
      <c r="G830" s="287"/>
      <c r="H830" s="266"/>
      <c r="I830" s="420"/>
    </row>
    <row r="831" spans="1:9" ht="12.75">
      <c r="A831" s="3"/>
      <c r="B831" s="4"/>
      <c r="E831" s="265"/>
      <c r="F831" s="288"/>
      <c r="G831" s="287"/>
      <c r="H831" s="266"/>
      <c r="I831" s="420"/>
    </row>
    <row r="832" spans="1:9" ht="12.75">
      <c r="A832" s="3"/>
      <c r="B832" s="4"/>
      <c r="E832" s="265"/>
      <c r="F832" s="288"/>
      <c r="G832" s="287"/>
      <c r="H832" s="266"/>
      <c r="I832" s="420"/>
    </row>
    <row r="833" spans="1:9" ht="12.75">
      <c r="A833" s="3"/>
      <c r="B833" s="4"/>
      <c r="E833" s="265"/>
      <c r="F833" s="288"/>
      <c r="G833" s="287"/>
      <c r="H833" s="266"/>
      <c r="I833" s="420"/>
    </row>
    <row r="834" spans="1:9" ht="12.75">
      <c r="A834" s="3"/>
      <c r="B834" s="4"/>
      <c r="E834" s="265"/>
      <c r="F834" s="288"/>
      <c r="G834" s="287"/>
      <c r="H834" s="266"/>
      <c r="I834" s="420"/>
    </row>
    <row r="835" spans="1:9" ht="12.75">
      <c r="A835" s="3"/>
      <c r="B835" s="4"/>
      <c r="E835" s="265"/>
      <c r="F835" s="288"/>
      <c r="G835" s="287"/>
      <c r="H835" s="266"/>
      <c r="I835" s="420"/>
    </row>
    <row r="836" spans="1:9" ht="12.75">
      <c r="A836" s="3"/>
      <c r="B836" s="4"/>
      <c r="E836" s="265"/>
      <c r="F836" s="288"/>
      <c r="G836" s="287"/>
      <c r="H836" s="266"/>
      <c r="I836" s="420"/>
    </row>
    <row r="837" spans="1:9" ht="12.75">
      <c r="A837" s="3"/>
      <c r="B837" s="4"/>
      <c r="E837" s="265"/>
      <c r="F837" s="288"/>
      <c r="G837" s="287"/>
      <c r="H837" s="266"/>
      <c r="I837" s="420"/>
    </row>
    <row r="838" spans="1:9" ht="12.75">
      <c r="A838" s="3"/>
      <c r="B838" s="4"/>
      <c r="E838" s="265"/>
      <c r="F838" s="288"/>
      <c r="G838" s="287"/>
      <c r="H838" s="266"/>
      <c r="I838" s="420"/>
    </row>
    <row r="839" spans="1:9" ht="12.75">
      <c r="A839" s="3"/>
      <c r="B839" s="4"/>
      <c r="E839" s="265"/>
      <c r="F839" s="288"/>
      <c r="G839" s="287"/>
      <c r="H839" s="266"/>
      <c r="I839" s="420"/>
    </row>
    <row r="840" spans="1:9" ht="12.75">
      <c r="A840" s="3"/>
      <c r="B840" s="4"/>
      <c r="E840" s="265"/>
      <c r="F840" s="288"/>
      <c r="G840" s="287"/>
      <c r="H840" s="266"/>
      <c r="I840" s="420"/>
    </row>
    <row r="841" spans="1:9" ht="12.75">
      <c r="A841" s="3"/>
      <c r="B841" s="4"/>
      <c r="E841" s="265"/>
      <c r="F841" s="288"/>
      <c r="G841" s="287"/>
      <c r="H841" s="266"/>
      <c r="I841" s="420"/>
    </row>
    <row r="842" spans="1:9" ht="12.75">
      <c r="A842" s="3"/>
      <c r="B842" s="4"/>
      <c r="E842" s="265"/>
      <c r="F842" s="288"/>
      <c r="G842" s="287"/>
      <c r="H842" s="266"/>
      <c r="I842" s="420"/>
    </row>
    <row r="843" spans="1:9" ht="12.75">
      <c r="A843" s="3"/>
      <c r="B843" s="4"/>
      <c r="E843" s="265"/>
      <c r="F843" s="288"/>
      <c r="G843" s="287"/>
      <c r="H843" s="266"/>
      <c r="I843" s="420"/>
    </row>
    <row r="844" spans="1:9" ht="12.75">
      <c r="A844" s="3"/>
      <c r="B844" s="4"/>
      <c r="E844" s="265"/>
      <c r="F844" s="288"/>
      <c r="G844" s="287"/>
      <c r="H844" s="266"/>
      <c r="I844" s="420"/>
    </row>
    <row r="845" spans="1:9" ht="12.75">
      <c r="A845" s="3"/>
      <c r="B845" s="4"/>
      <c r="E845" s="265"/>
      <c r="F845" s="288"/>
      <c r="G845" s="287"/>
      <c r="H845" s="266"/>
      <c r="I845" s="420"/>
    </row>
    <row r="846" spans="1:9" ht="12.75">
      <c r="A846" s="3"/>
      <c r="B846" s="4"/>
      <c r="E846" s="265"/>
      <c r="F846" s="288"/>
      <c r="G846" s="287"/>
      <c r="H846" s="266"/>
      <c r="I846" s="420"/>
    </row>
    <row r="847" spans="1:9" ht="12.75">
      <c r="A847" s="3"/>
      <c r="B847" s="4"/>
      <c r="E847" s="265"/>
      <c r="F847" s="288"/>
      <c r="G847" s="287"/>
      <c r="H847" s="266"/>
      <c r="I847" s="420"/>
    </row>
    <row r="848" spans="1:9" ht="12.75">
      <c r="A848" s="3"/>
      <c r="B848" s="4"/>
      <c r="E848" s="265"/>
      <c r="F848" s="288"/>
      <c r="G848" s="287"/>
      <c r="H848" s="266"/>
      <c r="I848" s="420"/>
    </row>
    <row r="849" spans="1:9" ht="12.75">
      <c r="A849" s="3"/>
      <c r="B849" s="4"/>
      <c r="E849" s="265"/>
      <c r="F849" s="288"/>
      <c r="G849" s="287"/>
      <c r="H849" s="266"/>
      <c r="I849" s="420"/>
    </row>
    <row r="850" spans="1:9" ht="12.75">
      <c r="A850" s="3"/>
      <c r="B850" s="4"/>
      <c r="E850" s="265"/>
      <c r="F850" s="288"/>
      <c r="G850" s="287"/>
      <c r="H850" s="266"/>
      <c r="I850" s="420"/>
    </row>
    <row r="851" spans="1:9" ht="12.75">
      <c r="A851" s="3"/>
      <c r="B851" s="4"/>
      <c r="E851" s="265"/>
      <c r="F851" s="288"/>
      <c r="G851" s="287"/>
      <c r="H851" s="266"/>
      <c r="I851" s="420"/>
    </row>
    <row r="852" spans="1:9" ht="12.75">
      <c r="A852" s="3"/>
      <c r="B852" s="4"/>
      <c r="E852" s="265"/>
      <c r="F852" s="288"/>
      <c r="G852" s="287"/>
      <c r="H852" s="266"/>
      <c r="I852" s="420"/>
    </row>
    <row r="853" spans="1:9" ht="12.75">
      <c r="A853" s="3"/>
      <c r="B853" s="4"/>
      <c r="E853" s="265"/>
      <c r="F853" s="288"/>
      <c r="G853" s="287"/>
      <c r="H853" s="266"/>
      <c r="I853" s="420"/>
    </row>
    <row r="854" spans="1:9" ht="12.75">
      <c r="A854" s="3"/>
      <c r="B854" s="4"/>
      <c r="E854" s="265"/>
      <c r="F854" s="288"/>
      <c r="G854" s="287"/>
      <c r="H854" s="266"/>
      <c r="I854" s="420"/>
    </row>
    <row r="855" spans="1:9" ht="12.75">
      <c r="A855" s="3"/>
      <c r="B855" s="4"/>
      <c r="E855" s="265"/>
      <c r="F855" s="288"/>
      <c r="G855" s="287"/>
      <c r="H855" s="266"/>
      <c r="I855" s="420"/>
    </row>
    <row r="856" spans="1:9" ht="12.75">
      <c r="A856" s="3"/>
      <c r="B856" s="4"/>
      <c r="E856" s="265"/>
      <c r="F856" s="288"/>
      <c r="G856" s="287"/>
      <c r="H856" s="266"/>
      <c r="I856" s="420"/>
    </row>
    <row r="857" spans="1:9" ht="12.75">
      <c r="A857" s="3"/>
      <c r="B857" s="4"/>
      <c r="E857" s="265"/>
      <c r="F857" s="288"/>
      <c r="G857" s="287"/>
      <c r="H857" s="266"/>
      <c r="I857" s="420"/>
    </row>
    <row r="858" spans="1:9" ht="12.75">
      <c r="A858" s="3"/>
      <c r="B858" s="4"/>
      <c r="E858" s="265"/>
      <c r="F858" s="288"/>
      <c r="G858" s="287"/>
      <c r="H858" s="266"/>
      <c r="I858" s="420"/>
    </row>
    <row r="859" spans="1:9" ht="12.75">
      <c r="A859" s="3"/>
      <c r="B859" s="4"/>
      <c r="E859" s="265"/>
      <c r="F859" s="288"/>
      <c r="G859" s="287"/>
      <c r="H859" s="266"/>
      <c r="I859" s="420"/>
    </row>
    <row r="860" spans="1:9" ht="12.75">
      <c r="A860" s="3"/>
      <c r="B860" s="4"/>
      <c r="E860" s="265"/>
      <c r="F860" s="288"/>
      <c r="G860" s="287"/>
      <c r="H860" s="266"/>
      <c r="I860" s="420"/>
    </row>
    <row r="861" spans="1:9" ht="12.75">
      <c r="A861" s="3"/>
      <c r="B861" s="4"/>
      <c r="E861" s="265"/>
      <c r="F861" s="288"/>
      <c r="G861" s="287"/>
      <c r="H861" s="266"/>
      <c r="I861" s="420"/>
    </row>
    <row r="862" spans="1:9" ht="12.75">
      <c r="A862" s="3"/>
      <c r="B862" s="4"/>
      <c r="E862" s="265"/>
      <c r="F862" s="288"/>
      <c r="G862" s="287"/>
      <c r="H862" s="266"/>
      <c r="I862" s="420"/>
    </row>
    <row r="863" spans="1:9" ht="12.75">
      <c r="A863" s="3"/>
      <c r="B863" s="4"/>
      <c r="E863" s="265"/>
      <c r="F863" s="288"/>
      <c r="G863" s="287"/>
      <c r="H863" s="266"/>
      <c r="I863" s="420"/>
    </row>
    <row r="864" spans="1:9" ht="12.75">
      <c r="A864" s="3"/>
      <c r="B864" s="4"/>
      <c r="E864" s="265"/>
      <c r="F864" s="288"/>
      <c r="G864" s="287"/>
      <c r="H864" s="266"/>
      <c r="I864" s="420"/>
    </row>
    <row r="865" spans="1:9" ht="12.75">
      <c r="A865" s="3"/>
      <c r="B865" s="4"/>
      <c r="E865" s="265"/>
      <c r="F865" s="288"/>
      <c r="G865" s="287"/>
      <c r="H865" s="266"/>
      <c r="I865" s="420"/>
    </row>
    <row r="866" spans="1:9" ht="12.75">
      <c r="A866" s="3"/>
      <c r="B866" s="4"/>
      <c r="E866" s="265"/>
      <c r="F866" s="288"/>
      <c r="G866" s="287"/>
      <c r="H866" s="266"/>
      <c r="I866" s="420"/>
    </row>
    <row r="867" spans="1:9" ht="12.75">
      <c r="A867" s="3"/>
      <c r="B867" s="4"/>
      <c r="E867" s="265"/>
      <c r="F867" s="288"/>
      <c r="G867" s="287"/>
      <c r="H867" s="266"/>
      <c r="I867" s="420"/>
    </row>
    <row r="868" spans="1:9" ht="12.75">
      <c r="A868" s="3"/>
      <c r="B868" s="4"/>
      <c r="E868" s="265"/>
      <c r="F868" s="288"/>
      <c r="G868" s="287"/>
      <c r="H868" s="266"/>
      <c r="I868" s="420"/>
    </row>
    <row r="869" spans="1:9" ht="12.75">
      <c r="A869" s="3"/>
      <c r="B869" s="4"/>
      <c r="E869" s="265"/>
      <c r="F869" s="288"/>
      <c r="G869" s="287"/>
      <c r="H869" s="266"/>
      <c r="I869" s="420"/>
    </row>
    <row r="870" spans="1:9" ht="12.75">
      <c r="A870" s="3"/>
      <c r="B870" s="4"/>
      <c r="E870" s="265"/>
      <c r="F870" s="288"/>
      <c r="G870" s="287"/>
      <c r="H870" s="266"/>
      <c r="I870" s="420"/>
    </row>
    <row r="871" spans="1:9" ht="12.75">
      <c r="A871" s="3"/>
      <c r="B871" s="4"/>
      <c r="E871" s="265"/>
      <c r="F871" s="288"/>
      <c r="G871" s="287"/>
      <c r="H871" s="266"/>
      <c r="I871" s="420"/>
    </row>
    <row r="872" spans="1:9" ht="12.75">
      <c r="A872" s="3"/>
      <c r="B872" s="4"/>
      <c r="E872" s="265"/>
      <c r="F872" s="288"/>
      <c r="G872" s="287"/>
      <c r="H872" s="266"/>
      <c r="I872" s="420"/>
    </row>
    <row r="873" spans="1:9" ht="12.75">
      <c r="A873" s="3"/>
      <c r="B873" s="4"/>
      <c r="E873" s="265"/>
      <c r="F873" s="288"/>
      <c r="G873" s="287"/>
      <c r="H873" s="266"/>
      <c r="I873" s="420"/>
    </row>
    <row r="874" spans="1:9" ht="12.75">
      <c r="A874" s="3"/>
      <c r="B874" s="4"/>
      <c r="E874" s="265"/>
      <c r="F874" s="288"/>
      <c r="G874" s="287"/>
      <c r="H874" s="266"/>
      <c r="I874" s="420"/>
    </row>
    <row r="875" spans="1:9" ht="12.75">
      <c r="A875" s="3"/>
      <c r="B875" s="4"/>
      <c r="E875" s="265"/>
      <c r="F875" s="288"/>
      <c r="G875" s="287"/>
      <c r="H875" s="266"/>
      <c r="I875" s="420"/>
    </row>
    <row r="876" spans="1:9" ht="12.75">
      <c r="A876" s="3"/>
      <c r="B876" s="4"/>
      <c r="E876" s="265"/>
      <c r="F876" s="288"/>
      <c r="G876" s="287"/>
      <c r="H876" s="266"/>
      <c r="I876" s="420"/>
    </row>
    <row r="877" spans="1:9" ht="12.75">
      <c r="A877" s="3"/>
      <c r="B877" s="4"/>
      <c r="E877" s="265"/>
      <c r="F877" s="288"/>
      <c r="G877" s="287"/>
      <c r="H877" s="266"/>
      <c r="I877" s="420"/>
    </row>
    <row r="878" spans="1:9" ht="12.75">
      <c r="A878" s="3"/>
      <c r="B878" s="4"/>
      <c r="E878" s="265"/>
      <c r="F878" s="288"/>
      <c r="G878" s="287"/>
      <c r="H878" s="266"/>
      <c r="I878" s="420"/>
    </row>
    <row r="879" spans="1:9" ht="12.75">
      <c r="A879" s="3"/>
      <c r="B879" s="4"/>
      <c r="E879" s="265"/>
      <c r="F879" s="288"/>
      <c r="G879" s="287"/>
      <c r="H879" s="266"/>
      <c r="I879" s="420"/>
    </row>
    <row r="880" spans="1:9" ht="12.75">
      <c r="A880" s="3"/>
      <c r="B880" s="4"/>
      <c r="E880" s="265"/>
      <c r="F880" s="288"/>
      <c r="G880" s="287"/>
      <c r="H880" s="266"/>
      <c r="I880" s="420"/>
    </row>
    <row r="881" spans="1:9" ht="12.75">
      <c r="A881" s="3"/>
      <c r="B881" s="4"/>
      <c r="E881" s="265"/>
      <c r="F881" s="288"/>
      <c r="G881" s="287"/>
      <c r="H881" s="266"/>
      <c r="I881" s="420"/>
    </row>
    <row r="882" spans="1:9" ht="12.75">
      <c r="A882" s="3"/>
      <c r="B882" s="4"/>
      <c r="E882" s="265"/>
      <c r="F882" s="288"/>
      <c r="G882" s="287"/>
      <c r="H882" s="266"/>
      <c r="I882" s="420"/>
    </row>
    <row r="883" spans="1:9" ht="12.75">
      <c r="A883" s="3"/>
      <c r="B883" s="4"/>
      <c r="E883" s="265"/>
      <c r="F883" s="288"/>
      <c r="G883" s="287"/>
      <c r="H883" s="266"/>
      <c r="I883" s="420"/>
    </row>
    <row r="884" spans="1:9" ht="12.75">
      <c r="A884" s="3"/>
      <c r="B884" s="4"/>
      <c r="E884" s="265"/>
      <c r="F884" s="288"/>
      <c r="G884" s="287"/>
      <c r="H884" s="266"/>
      <c r="I884" s="420"/>
    </row>
    <row r="885" spans="1:9" ht="12.75">
      <c r="A885" s="3"/>
      <c r="B885" s="4"/>
      <c r="E885" s="265"/>
      <c r="F885" s="288"/>
      <c r="G885" s="287"/>
      <c r="H885" s="266"/>
      <c r="I885" s="420"/>
    </row>
    <row r="886" spans="1:9" ht="12.75">
      <c r="A886" s="3"/>
      <c r="B886" s="4"/>
      <c r="E886" s="265"/>
      <c r="F886" s="288"/>
      <c r="G886" s="287"/>
      <c r="H886" s="266"/>
      <c r="I886" s="420"/>
    </row>
    <row r="887" spans="1:9" ht="12.75">
      <c r="A887" s="3"/>
      <c r="B887" s="4"/>
      <c r="E887" s="265"/>
      <c r="F887" s="288"/>
      <c r="G887" s="287"/>
      <c r="H887" s="266"/>
      <c r="I887" s="420"/>
    </row>
    <row r="888" spans="1:9" ht="12.75">
      <c r="A888" s="3"/>
      <c r="B888" s="4"/>
      <c r="E888" s="265"/>
      <c r="F888" s="288"/>
      <c r="G888" s="287"/>
      <c r="H888" s="266"/>
      <c r="I888" s="420"/>
    </row>
    <row r="889" spans="1:9" ht="12.75">
      <c r="A889" s="3"/>
      <c r="B889" s="4"/>
      <c r="E889" s="265"/>
      <c r="F889" s="288"/>
      <c r="G889" s="287"/>
      <c r="H889" s="266"/>
      <c r="I889" s="420"/>
    </row>
    <row r="890" spans="1:9" ht="12.75">
      <c r="A890" s="3"/>
      <c r="B890" s="4"/>
      <c r="E890" s="265"/>
      <c r="F890" s="288"/>
      <c r="G890" s="287"/>
      <c r="H890" s="266"/>
      <c r="I890" s="420"/>
    </row>
    <row r="891" spans="1:9" ht="12.75">
      <c r="A891" s="3"/>
      <c r="B891" s="4"/>
      <c r="E891" s="265"/>
      <c r="F891" s="288"/>
      <c r="G891" s="287"/>
      <c r="H891" s="266"/>
      <c r="I891" s="420"/>
    </row>
    <row r="892" spans="1:9" ht="12.75">
      <c r="A892" s="3"/>
      <c r="B892" s="4"/>
      <c r="E892" s="265"/>
      <c r="F892" s="288"/>
      <c r="G892" s="287"/>
      <c r="H892" s="266"/>
      <c r="I892" s="420"/>
    </row>
    <row r="893" spans="1:9" ht="12.75">
      <c r="A893" s="3"/>
      <c r="B893" s="4"/>
      <c r="E893" s="265"/>
      <c r="F893" s="288"/>
      <c r="G893" s="287"/>
      <c r="H893" s="266"/>
      <c r="I893" s="420"/>
    </row>
    <row r="894" spans="1:9" ht="12.75">
      <c r="A894" s="3"/>
      <c r="B894" s="4"/>
      <c r="E894" s="265"/>
      <c r="F894" s="288"/>
      <c r="G894" s="287"/>
      <c r="H894" s="266"/>
      <c r="I894" s="420"/>
    </row>
    <row r="895" spans="1:9" ht="12.75">
      <c r="A895" s="3"/>
      <c r="B895" s="4"/>
      <c r="E895" s="265"/>
      <c r="F895" s="288"/>
      <c r="G895" s="287"/>
      <c r="H895" s="266"/>
      <c r="I895" s="420"/>
    </row>
    <row r="896" spans="1:9" ht="12.75">
      <c r="A896" s="3"/>
      <c r="B896" s="4"/>
      <c r="E896" s="265"/>
      <c r="F896" s="288"/>
      <c r="G896" s="287"/>
      <c r="H896" s="266"/>
      <c r="I896" s="420"/>
    </row>
    <row r="897" spans="1:9" ht="12.75">
      <c r="A897" s="3"/>
      <c r="B897" s="4"/>
      <c r="E897" s="265"/>
      <c r="F897" s="288"/>
      <c r="G897" s="287"/>
      <c r="H897" s="266"/>
      <c r="I897" s="420"/>
    </row>
    <row r="898" spans="1:9" ht="12.75">
      <c r="A898" s="3"/>
      <c r="B898" s="4"/>
      <c r="E898" s="265"/>
      <c r="F898" s="288"/>
      <c r="G898" s="287"/>
      <c r="H898" s="266"/>
      <c r="I898" s="420"/>
    </row>
    <row r="899" spans="1:9" ht="12.75">
      <c r="A899" s="3"/>
      <c r="B899" s="4"/>
      <c r="E899" s="265"/>
      <c r="F899" s="288"/>
      <c r="G899" s="287"/>
      <c r="H899" s="266"/>
      <c r="I899" s="420"/>
    </row>
    <row r="900" spans="1:9" ht="12.75">
      <c r="A900" s="3"/>
      <c r="B900" s="4"/>
      <c r="E900" s="265"/>
      <c r="F900" s="288"/>
      <c r="G900" s="287"/>
      <c r="H900" s="266"/>
      <c r="I900" s="420"/>
    </row>
    <row r="901" spans="1:9" ht="12.75">
      <c r="A901" s="3"/>
      <c r="B901" s="4"/>
      <c r="E901" s="265"/>
      <c r="F901" s="288"/>
      <c r="G901" s="287"/>
      <c r="H901" s="266"/>
      <c r="I901" s="420"/>
    </row>
    <row r="902" spans="1:9" ht="12.75">
      <c r="A902" s="3"/>
      <c r="B902" s="4"/>
      <c r="E902" s="265"/>
      <c r="F902" s="288"/>
      <c r="G902" s="287"/>
      <c r="H902" s="266"/>
      <c r="I902" s="420"/>
    </row>
    <row r="903" spans="1:9" ht="12.75">
      <c r="A903" s="3"/>
      <c r="B903" s="4"/>
      <c r="E903" s="265"/>
      <c r="F903" s="288"/>
      <c r="G903" s="287"/>
      <c r="H903" s="266"/>
      <c r="I903" s="420"/>
    </row>
    <row r="904" spans="1:9" ht="12.75">
      <c r="A904" s="3"/>
      <c r="B904" s="4"/>
      <c r="E904" s="265"/>
      <c r="F904" s="288"/>
      <c r="G904" s="287"/>
      <c r="H904" s="266"/>
      <c r="I904" s="420"/>
    </row>
    <row r="905" spans="1:9" ht="12.75">
      <c r="A905" s="3"/>
      <c r="B905" s="4"/>
      <c r="E905" s="265"/>
      <c r="F905" s="288"/>
      <c r="G905" s="287"/>
      <c r="H905" s="266"/>
      <c r="I905" s="420"/>
    </row>
    <row r="906" spans="1:9" ht="12.75">
      <c r="A906" s="3"/>
      <c r="B906" s="4"/>
      <c r="E906" s="265"/>
      <c r="F906" s="288"/>
      <c r="G906" s="287"/>
      <c r="H906" s="266"/>
      <c r="I906" s="420"/>
    </row>
    <row r="907" spans="1:9" ht="12.75">
      <c r="A907" s="3"/>
      <c r="B907" s="4"/>
      <c r="E907" s="265"/>
      <c r="F907" s="288"/>
      <c r="G907" s="287"/>
      <c r="H907" s="266"/>
      <c r="I907" s="420"/>
    </row>
    <row r="908" spans="1:9" ht="12.75">
      <c r="A908" s="3"/>
      <c r="B908" s="4"/>
      <c r="E908" s="265"/>
      <c r="F908" s="288"/>
      <c r="G908" s="287"/>
      <c r="H908" s="266"/>
      <c r="I908" s="420"/>
    </row>
    <row r="909" spans="1:9" ht="12.75">
      <c r="A909" s="3"/>
      <c r="B909" s="4"/>
      <c r="E909" s="265"/>
      <c r="F909" s="288"/>
      <c r="G909" s="287"/>
      <c r="H909" s="266"/>
      <c r="I909" s="420"/>
    </row>
    <row r="910" spans="1:9" ht="12.75">
      <c r="A910" s="3"/>
      <c r="B910" s="4"/>
      <c r="E910" s="265"/>
      <c r="F910" s="288"/>
      <c r="G910" s="287"/>
      <c r="H910" s="266"/>
      <c r="I910" s="420"/>
    </row>
    <row r="911" spans="1:9" ht="12.75">
      <c r="A911" s="3"/>
      <c r="B911" s="4"/>
      <c r="E911" s="265"/>
      <c r="F911" s="288"/>
      <c r="G911" s="287"/>
      <c r="H911" s="266"/>
      <c r="I911" s="420"/>
    </row>
    <row r="912" spans="1:9" ht="12.75">
      <c r="A912" s="3"/>
      <c r="B912" s="4"/>
      <c r="E912" s="265"/>
      <c r="F912" s="288"/>
      <c r="G912" s="287"/>
      <c r="H912" s="266"/>
      <c r="I912" s="420"/>
    </row>
    <row r="913" spans="1:9" ht="12.75">
      <c r="A913" s="3"/>
      <c r="B913" s="4"/>
      <c r="E913" s="265"/>
      <c r="F913" s="288"/>
      <c r="G913" s="287"/>
      <c r="H913" s="266"/>
      <c r="I913" s="420"/>
    </row>
    <row r="914" spans="1:9" ht="12.75">
      <c r="A914" s="3"/>
      <c r="B914" s="4"/>
      <c r="E914" s="265"/>
      <c r="F914" s="288"/>
      <c r="G914" s="287"/>
      <c r="H914" s="266"/>
      <c r="I914" s="420"/>
    </row>
    <row r="915" spans="1:9" ht="12.75">
      <c r="A915" s="3"/>
      <c r="B915" s="4"/>
      <c r="E915" s="265"/>
      <c r="F915" s="288"/>
      <c r="G915" s="287"/>
      <c r="H915" s="266"/>
      <c r="I915" s="420"/>
    </row>
    <row r="916" spans="1:9" ht="12.75">
      <c r="A916" s="3"/>
      <c r="B916" s="4"/>
      <c r="E916" s="265"/>
      <c r="F916" s="288"/>
      <c r="G916" s="287"/>
      <c r="H916" s="266"/>
      <c r="I916" s="420"/>
    </row>
    <row r="917" spans="1:9" ht="12.75">
      <c r="A917" s="3"/>
      <c r="B917" s="4"/>
      <c r="E917" s="265"/>
      <c r="F917" s="288"/>
      <c r="G917" s="287"/>
      <c r="H917" s="266"/>
      <c r="I917" s="420"/>
    </row>
    <row r="918" spans="1:9" ht="12.75">
      <c r="A918" s="3"/>
      <c r="B918" s="4"/>
      <c r="E918" s="265"/>
      <c r="F918" s="288"/>
      <c r="G918" s="287"/>
      <c r="H918" s="266"/>
      <c r="I918" s="420"/>
    </row>
    <row r="919" spans="1:9" ht="12.75">
      <c r="A919" s="3"/>
      <c r="B919" s="4"/>
      <c r="E919" s="265"/>
      <c r="F919" s="288"/>
      <c r="G919" s="287"/>
      <c r="H919" s="266"/>
      <c r="I919" s="420"/>
    </row>
    <row r="920" spans="1:9" ht="12.75">
      <c r="A920" s="3"/>
      <c r="B920" s="4"/>
      <c r="E920" s="265"/>
      <c r="F920" s="288"/>
      <c r="G920" s="287"/>
      <c r="H920" s="266"/>
      <c r="I920" s="420"/>
    </row>
    <row r="921" spans="1:9" ht="12.75">
      <c r="A921" s="3"/>
      <c r="B921" s="4"/>
      <c r="E921" s="265"/>
      <c r="F921" s="288"/>
      <c r="G921" s="287"/>
      <c r="H921" s="266"/>
      <c r="I921" s="420"/>
    </row>
    <row r="922" spans="1:9" ht="12.75">
      <c r="A922" s="3"/>
      <c r="B922" s="4"/>
      <c r="E922" s="265"/>
      <c r="F922" s="288"/>
      <c r="G922" s="287"/>
      <c r="H922" s="266"/>
      <c r="I922" s="420"/>
    </row>
    <row r="923" spans="1:9" ht="12.75">
      <c r="A923" s="3"/>
      <c r="B923" s="4"/>
      <c r="E923" s="265"/>
      <c r="F923" s="288"/>
      <c r="G923" s="287"/>
      <c r="H923" s="266"/>
      <c r="I923" s="420"/>
    </row>
    <row r="924" spans="1:9" ht="12.75">
      <c r="A924" s="3"/>
      <c r="B924" s="4"/>
      <c r="E924" s="265"/>
      <c r="F924" s="288"/>
      <c r="G924" s="287"/>
      <c r="H924" s="266"/>
      <c r="I924" s="420"/>
    </row>
    <row r="925" spans="1:9" ht="12.75">
      <c r="A925" s="3"/>
      <c r="B925" s="4"/>
      <c r="E925" s="265"/>
      <c r="F925" s="288"/>
      <c r="G925" s="287"/>
      <c r="H925" s="266"/>
      <c r="I925" s="420"/>
    </row>
    <row r="926" spans="1:9" ht="12.75">
      <c r="A926" s="3"/>
      <c r="B926" s="4"/>
      <c r="E926" s="265"/>
      <c r="F926" s="288"/>
      <c r="G926" s="287"/>
      <c r="H926" s="266"/>
      <c r="I926" s="420"/>
    </row>
    <row r="927" spans="1:9" ht="12.75">
      <c r="A927" s="3"/>
      <c r="B927" s="4"/>
      <c r="E927" s="265"/>
      <c r="F927" s="288"/>
      <c r="G927" s="287"/>
      <c r="H927" s="266"/>
      <c r="I927" s="420"/>
    </row>
    <row r="928" spans="1:9" ht="12.75">
      <c r="A928" s="3"/>
      <c r="B928" s="4"/>
      <c r="E928" s="265"/>
      <c r="F928" s="288"/>
      <c r="G928" s="287"/>
      <c r="H928" s="266"/>
      <c r="I928" s="420"/>
    </row>
    <row r="929" spans="1:9" ht="12.75">
      <c r="A929" s="3"/>
      <c r="B929" s="4"/>
      <c r="E929" s="265"/>
      <c r="F929" s="288"/>
      <c r="G929" s="287"/>
      <c r="H929" s="266"/>
      <c r="I929" s="420"/>
    </row>
    <row r="930" spans="1:9" ht="12.75">
      <c r="A930" s="3"/>
      <c r="B930" s="4"/>
      <c r="E930" s="265"/>
      <c r="F930" s="288"/>
      <c r="G930" s="287"/>
      <c r="H930" s="266"/>
      <c r="I930" s="420"/>
    </row>
    <row r="931" spans="1:9" ht="12.75">
      <c r="A931" s="3"/>
      <c r="B931" s="4"/>
      <c r="E931" s="265"/>
      <c r="F931" s="288"/>
      <c r="G931" s="287"/>
      <c r="H931" s="266"/>
      <c r="I931" s="420"/>
    </row>
    <row r="932" spans="1:9" ht="12.75">
      <c r="A932" s="3"/>
      <c r="B932" s="4"/>
      <c r="E932" s="265"/>
      <c r="F932" s="288"/>
      <c r="G932" s="287"/>
      <c r="H932" s="266"/>
      <c r="I932" s="420"/>
    </row>
    <row r="933" spans="1:9" ht="12.75">
      <c r="A933" s="3"/>
      <c r="B933" s="4"/>
      <c r="E933" s="265"/>
      <c r="F933" s="288"/>
      <c r="G933" s="287"/>
      <c r="H933" s="266"/>
      <c r="I933" s="420"/>
    </row>
    <row r="934" spans="1:9" ht="12.75">
      <c r="A934" s="3"/>
      <c r="B934" s="4"/>
      <c r="E934" s="265"/>
      <c r="F934" s="288"/>
      <c r="G934" s="287"/>
      <c r="H934" s="266"/>
      <c r="I934" s="420"/>
    </row>
    <row r="935" spans="1:9" ht="12.75">
      <c r="A935" s="3"/>
      <c r="B935" s="4"/>
      <c r="E935" s="265"/>
      <c r="F935" s="288"/>
      <c r="G935" s="287"/>
      <c r="H935" s="266"/>
      <c r="I935" s="420"/>
    </row>
    <row r="936" spans="1:9" ht="12.75">
      <c r="A936" s="3"/>
      <c r="B936" s="4"/>
      <c r="E936" s="265"/>
      <c r="F936" s="288"/>
      <c r="G936" s="287"/>
      <c r="H936" s="266"/>
      <c r="I936" s="420"/>
    </row>
    <row r="937" spans="1:9" ht="12.75">
      <c r="A937" s="3"/>
      <c r="B937" s="4"/>
      <c r="E937" s="265"/>
      <c r="F937" s="288"/>
      <c r="G937" s="287"/>
      <c r="H937" s="266"/>
      <c r="I937" s="420"/>
    </row>
    <row r="938" spans="1:9" ht="12.75">
      <c r="A938" s="3"/>
      <c r="B938" s="4"/>
      <c r="E938" s="265"/>
      <c r="F938" s="288"/>
      <c r="G938" s="287"/>
      <c r="H938" s="266"/>
      <c r="I938" s="420"/>
    </row>
    <row r="939" spans="1:9" ht="12.75">
      <c r="A939" s="3"/>
      <c r="B939" s="4"/>
      <c r="E939" s="265"/>
      <c r="F939" s="288"/>
      <c r="G939" s="287"/>
      <c r="H939" s="266"/>
      <c r="I939" s="420"/>
    </row>
    <row r="940" spans="1:9" ht="12.75">
      <c r="A940" s="3"/>
      <c r="B940" s="4"/>
      <c r="E940" s="265"/>
      <c r="F940" s="288"/>
      <c r="G940" s="287"/>
      <c r="H940" s="266"/>
      <c r="I940" s="420"/>
    </row>
    <row r="941" spans="1:9" ht="12.75">
      <c r="A941" s="3"/>
      <c r="B941" s="4"/>
      <c r="E941" s="265"/>
      <c r="F941" s="288"/>
      <c r="G941" s="287"/>
      <c r="H941" s="266"/>
      <c r="I941" s="420"/>
    </row>
    <row r="942" spans="1:9" ht="12.75">
      <c r="A942" s="3"/>
      <c r="B942" s="4"/>
      <c r="E942" s="265"/>
      <c r="F942" s="288"/>
      <c r="G942" s="287"/>
      <c r="H942" s="266"/>
      <c r="I942" s="420"/>
    </row>
    <row r="943" spans="1:9" ht="12.75">
      <c r="A943" s="3"/>
      <c r="B943" s="4"/>
      <c r="E943" s="265"/>
      <c r="F943" s="288"/>
      <c r="G943" s="287"/>
      <c r="H943" s="266"/>
      <c r="I943" s="420"/>
    </row>
    <row r="944" spans="1:9" ht="12.75">
      <c r="A944" s="3"/>
      <c r="B944" s="4"/>
      <c r="E944" s="265"/>
      <c r="F944" s="288"/>
      <c r="G944" s="287"/>
      <c r="H944" s="266"/>
      <c r="I944" s="420"/>
    </row>
    <row r="945" spans="1:9" ht="12.75">
      <c r="A945" s="3"/>
      <c r="B945" s="4"/>
      <c r="E945" s="265"/>
      <c r="F945" s="288"/>
      <c r="G945" s="287"/>
      <c r="H945" s="266"/>
      <c r="I945" s="420"/>
    </row>
    <row r="946" spans="1:9" ht="12.75">
      <c r="A946" s="3"/>
      <c r="B946" s="4"/>
      <c r="E946" s="265"/>
      <c r="F946" s="288"/>
      <c r="G946" s="287"/>
      <c r="H946" s="266"/>
      <c r="I946" s="420"/>
    </row>
    <row r="947" spans="1:9" ht="12.75">
      <c r="A947" s="3"/>
      <c r="B947" s="4"/>
      <c r="E947" s="265"/>
      <c r="F947" s="288"/>
      <c r="G947" s="287"/>
      <c r="H947" s="266"/>
      <c r="I947" s="420"/>
    </row>
    <row r="948" spans="1:9" ht="12.75">
      <c r="A948" s="3"/>
      <c r="B948" s="4"/>
      <c r="E948" s="265"/>
      <c r="F948" s="288"/>
      <c r="G948" s="287"/>
      <c r="H948" s="266"/>
      <c r="I948" s="420"/>
    </row>
    <row r="949" spans="1:9" ht="12.75">
      <c r="A949" s="3"/>
      <c r="B949" s="4"/>
      <c r="E949" s="265"/>
      <c r="F949" s="288"/>
      <c r="G949" s="287"/>
      <c r="H949" s="266"/>
      <c r="I949" s="420"/>
    </row>
    <row r="950" spans="1:9" ht="12.75">
      <c r="A950" s="3"/>
      <c r="B950" s="4"/>
      <c r="E950" s="265"/>
      <c r="F950" s="288"/>
      <c r="G950" s="287"/>
      <c r="H950" s="266"/>
      <c r="I950" s="420"/>
    </row>
    <row r="951" spans="1:9" ht="12.75">
      <c r="A951" s="3"/>
      <c r="B951" s="4"/>
      <c r="E951" s="265"/>
      <c r="F951" s="288"/>
      <c r="G951" s="287"/>
      <c r="H951" s="266"/>
      <c r="I951" s="420"/>
    </row>
    <row r="952" spans="1:9" ht="12.75">
      <c r="A952" s="3"/>
      <c r="B952" s="4"/>
      <c r="E952" s="265"/>
      <c r="F952" s="288"/>
      <c r="G952" s="287"/>
      <c r="H952" s="266"/>
      <c r="I952" s="420"/>
    </row>
    <row r="953" spans="1:9" ht="12.75">
      <c r="A953" s="3"/>
      <c r="B953" s="4"/>
      <c r="E953" s="265"/>
      <c r="F953" s="288"/>
      <c r="G953" s="287"/>
      <c r="H953" s="266"/>
      <c r="I953" s="420"/>
    </row>
    <row r="954" spans="1:9" ht="12.75">
      <c r="A954" s="3"/>
      <c r="B954" s="4"/>
      <c r="E954" s="265"/>
      <c r="F954" s="288"/>
      <c r="G954" s="287"/>
      <c r="H954" s="266"/>
      <c r="I954" s="420"/>
    </row>
    <row r="955" spans="1:9" ht="12.75">
      <c r="A955" s="3"/>
      <c r="B955" s="4"/>
      <c r="E955" s="265"/>
      <c r="F955" s="288"/>
      <c r="G955" s="287"/>
      <c r="H955" s="266"/>
      <c r="I955" s="420"/>
    </row>
    <row r="956" spans="1:9" ht="12.75">
      <c r="A956" s="3"/>
      <c r="B956" s="4"/>
      <c r="E956" s="265"/>
      <c r="F956" s="288"/>
      <c r="G956" s="287"/>
      <c r="H956" s="266"/>
      <c r="I956" s="420"/>
    </row>
    <row r="957" spans="1:9" ht="12.75">
      <c r="A957" s="3"/>
      <c r="B957" s="4"/>
      <c r="E957" s="265"/>
      <c r="F957" s="288"/>
      <c r="G957" s="287"/>
      <c r="H957" s="266"/>
      <c r="I957" s="420"/>
    </row>
    <row r="958" spans="1:9" ht="12.75">
      <c r="A958" s="3"/>
      <c r="B958" s="4"/>
      <c r="E958" s="265"/>
      <c r="F958" s="288"/>
      <c r="G958" s="287"/>
      <c r="H958" s="266"/>
      <c r="I958" s="420"/>
    </row>
    <row r="959" spans="1:9" ht="12.75">
      <c r="A959" s="3"/>
      <c r="B959" s="4"/>
      <c r="E959" s="265"/>
      <c r="F959" s="288"/>
      <c r="G959" s="287"/>
      <c r="H959" s="266"/>
      <c r="I959" s="420"/>
    </row>
    <row r="960" spans="1:9" ht="12.75">
      <c r="A960" s="3"/>
      <c r="B960" s="4"/>
      <c r="E960" s="265"/>
      <c r="F960" s="288"/>
      <c r="G960" s="287"/>
      <c r="H960" s="266"/>
      <c r="I960" s="420"/>
    </row>
    <row r="961" spans="1:9" ht="12.75">
      <c r="A961" s="3"/>
      <c r="B961" s="4"/>
      <c r="E961" s="265"/>
      <c r="F961" s="288"/>
      <c r="G961" s="287"/>
      <c r="H961" s="266"/>
      <c r="I961" s="420"/>
    </row>
    <row r="962" spans="1:9" ht="12.75">
      <c r="A962" s="3"/>
      <c r="B962" s="4"/>
      <c r="E962" s="265"/>
      <c r="F962" s="288"/>
      <c r="G962" s="287"/>
      <c r="H962" s="266"/>
      <c r="I962" s="420"/>
    </row>
    <row r="963" spans="1:9" ht="12.75">
      <c r="A963" s="3"/>
      <c r="B963" s="4"/>
      <c r="E963" s="265"/>
      <c r="F963" s="288"/>
      <c r="G963" s="287"/>
      <c r="H963" s="266"/>
      <c r="I963" s="420"/>
    </row>
    <row r="964" spans="1:9" ht="12.75">
      <c r="A964" s="3"/>
      <c r="B964" s="4"/>
      <c r="E964" s="265"/>
      <c r="F964" s="288"/>
      <c r="G964" s="287"/>
      <c r="H964" s="266"/>
      <c r="I964" s="420"/>
    </row>
    <row r="965" spans="1:9" ht="12.75">
      <c r="A965" s="3"/>
      <c r="B965" s="4"/>
      <c r="E965" s="265"/>
      <c r="F965" s="288"/>
      <c r="G965" s="287"/>
      <c r="H965" s="266"/>
      <c r="I965" s="420"/>
    </row>
    <row r="966" spans="1:9" ht="12.75">
      <c r="A966" s="3"/>
      <c r="B966" s="4"/>
      <c r="E966" s="265"/>
      <c r="F966" s="288"/>
      <c r="G966" s="287"/>
      <c r="H966" s="266"/>
      <c r="I966" s="420"/>
    </row>
    <row r="967" spans="1:9" ht="12.75">
      <c r="A967" s="3"/>
      <c r="B967" s="4"/>
      <c r="E967" s="265"/>
      <c r="F967" s="288"/>
      <c r="G967" s="287"/>
      <c r="H967" s="266"/>
      <c r="I967" s="420"/>
    </row>
    <row r="968" spans="1:9" ht="12.75">
      <c r="A968" s="3"/>
      <c r="B968" s="4"/>
      <c r="E968" s="265"/>
      <c r="F968" s="288"/>
      <c r="G968" s="287"/>
      <c r="H968" s="266"/>
      <c r="I968" s="420"/>
    </row>
    <row r="969" spans="1:9" ht="12.75">
      <c r="A969" s="3"/>
      <c r="B969" s="4"/>
      <c r="E969" s="265"/>
      <c r="F969" s="288"/>
      <c r="G969" s="287"/>
      <c r="H969" s="266"/>
      <c r="I969" s="420"/>
    </row>
    <row r="970" spans="1:9" ht="12.75">
      <c r="A970" s="3"/>
      <c r="B970" s="4"/>
      <c r="E970" s="265"/>
      <c r="F970" s="288"/>
      <c r="G970" s="287"/>
      <c r="H970" s="266"/>
      <c r="I970" s="420"/>
    </row>
    <row r="971" spans="1:9" ht="12.75">
      <c r="A971" s="3"/>
      <c r="B971" s="4"/>
      <c r="E971" s="265"/>
      <c r="F971" s="288"/>
      <c r="G971" s="287"/>
      <c r="H971" s="266"/>
      <c r="I971" s="420"/>
    </row>
    <row r="972" spans="1:9" ht="12.75">
      <c r="A972" s="3"/>
      <c r="B972" s="4"/>
      <c r="E972" s="265"/>
      <c r="F972" s="288"/>
      <c r="G972" s="287"/>
      <c r="H972" s="266"/>
      <c r="I972" s="420"/>
    </row>
    <row r="973" spans="1:9" ht="12.75">
      <c r="A973" s="3"/>
      <c r="B973" s="4"/>
      <c r="E973" s="265"/>
      <c r="F973" s="288"/>
      <c r="G973" s="287"/>
      <c r="H973" s="266"/>
      <c r="I973" s="420"/>
    </row>
    <row r="974" spans="1:9" ht="12.75">
      <c r="A974" s="3"/>
      <c r="B974" s="4"/>
      <c r="E974" s="265"/>
      <c r="F974" s="288"/>
      <c r="G974" s="287"/>
      <c r="H974" s="266"/>
      <c r="I974" s="420"/>
    </row>
    <row r="975" spans="1:9" ht="12.75">
      <c r="A975" s="3"/>
      <c r="B975" s="4"/>
      <c r="E975" s="265"/>
      <c r="F975" s="288"/>
      <c r="G975" s="287"/>
      <c r="H975" s="266"/>
      <c r="I975" s="420"/>
    </row>
    <row r="976" spans="1:9" ht="12.75">
      <c r="A976" s="3"/>
      <c r="B976" s="4"/>
      <c r="E976" s="265"/>
      <c r="F976" s="288"/>
      <c r="G976" s="287"/>
      <c r="H976" s="266"/>
      <c r="I976" s="420"/>
    </row>
    <row r="977" spans="1:9" ht="12.75">
      <c r="A977" s="3"/>
      <c r="B977" s="4"/>
      <c r="E977" s="265"/>
      <c r="F977" s="288"/>
      <c r="G977" s="287"/>
      <c r="H977" s="266"/>
      <c r="I977" s="420"/>
    </row>
    <row r="978" spans="1:9" ht="12.75">
      <c r="A978" s="3"/>
      <c r="B978" s="4"/>
      <c r="E978" s="265"/>
      <c r="F978" s="288"/>
      <c r="G978" s="287"/>
      <c r="H978" s="266"/>
      <c r="I978" s="420"/>
    </row>
    <row r="979" spans="1:9" ht="12.75">
      <c r="A979" s="3"/>
      <c r="B979" s="4"/>
      <c r="E979" s="265"/>
      <c r="F979" s="288"/>
      <c r="G979" s="287"/>
      <c r="H979" s="266"/>
      <c r="I979" s="420"/>
    </row>
    <row r="980" spans="1:9" ht="12.75">
      <c r="A980" s="3"/>
      <c r="B980" s="4"/>
      <c r="E980" s="265"/>
      <c r="F980" s="288"/>
      <c r="G980" s="287"/>
      <c r="H980" s="266"/>
      <c r="I980" s="420"/>
    </row>
    <row r="981" spans="1:9" ht="12.75">
      <c r="A981" s="3"/>
      <c r="B981" s="4"/>
      <c r="E981" s="265"/>
      <c r="F981" s="288"/>
      <c r="G981" s="287"/>
      <c r="H981" s="266"/>
      <c r="I981" s="420"/>
    </row>
    <row r="982" spans="1:9" ht="12.75">
      <c r="A982" s="3"/>
      <c r="B982" s="4"/>
      <c r="E982" s="265"/>
      <c r="F982" s="288"/>
      <c r="G982" s="287"/>
      <c r="H982" s="266"/>
      <c r="I982" s="420"/>
    </row>
    <row r="983" spans="1:9" ht="12.75">
      <c r="A983" s="3"/>
      <c r="B983" s="4"/>
      <c r="E983" s="265"/>
      <c r="F983" s="288"/>
      <c r="G983" s="287"/>
      <c r="H983" s="266"/>
      <c r="I983" s="420"/>
    </row>
    <row r="984" spans="1:9" ht="12.75">
      <c r="A984" s="3"/>
      <c r="B984" s="4"/>
      <c r="E984" s="265"/>
      <c r="F984" s="288"/>
      <c r="G984" s="287"/>
      <c r="H984" s="266"/>
      <c r="I984" s="420"/>
    </row>
    <row r="985" spans="1:9" ht="12.75">
      <c r="A985" s="3"/>
      <c r="B985" s="4"/>
      <c r="E985" s="265"/>
      <c r="F985" s="288"/>
      <c r="G985" s="287"/>
      <c r="H985" s="266"/>
      <c r="I985" s="420"/>
    </row>
    <row r="986" spans="1:9" ht="12.75">
      <c r="A986" s="3"/>
      <c r="B986" s="4"/>
      <c r="E986" s="265"/>
      <c r="F986" s="288"/>
      <c r="G986" s="287"/>
      <c r="H986" s="266"/>
      <c r="I986" s="420"/>
    </row>
    <row r="987" spans="1:9" ht="12.75">
      <c r="A987" s="3"/>
      <c r="B987" s="4"/>
      <c r="E987" s="265"/>
      <c r="F987" s="288"/>
      <c r="G987" s="287"/>
      <c r="H987" s="266"/>
      <c r="I987" s="420"/>
    </row>
    <row r="988" spans="1:9" ht="12.75">
      <c r="A988" s="3"/>
      <c r="B988" s="4"/>
      <c r="E988" s="265"/>
      <c r="F988" s="288"/>
      <c r="G988" s="287"/>
      <c r="H988" s="266"/>
      <c r="I988" s="420"/>
    </row>
    <row r="989" spans="1:9" ht="12.75">
      <c r="A989" s="3"/>
      <c r="B989" s="4"/>
      <c r="E989" s="265"/>
      <c r="F989" s="288"/>
      <c r="G989" s="287"/>
      <c r="H989" s="266"/>
      <c r="I989" s="420"/>
    </row>
    <row r="990" spans="1:9" ht="12.75">
      <c r="A990" s="3"/>
      <c r="B990" s="4"/>
      <c r="E990" s="265"/>
      <c r="F990" s="288"/>
      <c r="G990" s="287"/>
      <c r="H990" s="266"/>
      <c r="I990" s="420"/>
    </row>
    <row r="991" spans="1:9" ht="12.75">
      <c r="A991" s="3"/>
      <c r="B991" s="4"/>
      <c r="E991" s="265"/>
      <c r="F991" s="288"/>
      <c r="G991" s="287"/>
      <c r="H991" s="266"/>
      <c r="I991" s="420"/>
    </row>
    <row r="992" spans="1:9" ht="12.75">
      <c r="A992" s="3"/>
      <c r="B992" s="4"/>
      <c r="E992" s="265"/>
      <c r="F992" s="288"/>
      <c r="G992" s="287"/>
      <c r="H992" s="266"/>
      <c r="I992" s="420"/>
    </row>
    <row r="993" spans="1:9" ht="12.75">
      <c r="A993" s="3"/>
      <c r="B993" s="4"/>
      <c r="E993" s="265"/>
      <c r="F993" s="288"/>
      <c r="G993" s="287"/>
      <c r="H993" s="266"/>
      <c r="I993" s="420"/>
    </row>
    <row r="994" spans="1:9" ht="12.75">
      <c r="A994" s="3"/>
      <c r="B994" s="4"/>
      <c r="E994" s="265"/>
      <c r="F994" s="288"/>
      <c r="G994" s="287"/>
      <c r="H994" s="266"/>
      <c r="I994" s="420"/>
    </row>
    <row r="995" spans="1:9" ht="12.75">
      <c r="A995" s="3"/>
      <c r="B995" s="4"/>
      <c r="E995" s="265"/>
      <c r="F995" s="288"/>
      <c r="G995" s="287"/>
      <c r="H995" s="266"/>
      <c r="I995" s="420"/>
    </row>
    <row r="996" spans="1:9" ht="12.75">
      <c r="A996" s="3"/>
      <c r="B996" s="4"/>
      <c r="E996" s="265"/>
      <c r="F996" s="288"/>
      <c r="G996" s="287"/>
      <c r="H996" s="266"/>
      <c r="I996" s="420"/>
    </row>
    <row r="997" spans="1:9" ht="12.75">
      <c r="A997" s="3"/>
      <c r="B997" s="4"/>
      <c r="E997" s="265"/>
      <c r="F997" s="288"/>
      <c r="G997" s="287"/>
      <c r="H997" s="266"/>
      <c r="I997" s="420"/>
    </row>
    <row r="998" spans="1:9" ht="12.75">
      <c r="A998" s="3"/>
      <c r="B998" s="4"/>
      <c r="E998" s="265"/>
      <c r="F998" s="288"/>
      <c r="G998" s="287"/>
      <c r="H998" s="266"/>
      <c r="I998" s="420"/>
    </row>
    <row r="999" spans="1:9" ht="12.75">
      <c r="A999" s="3"/>
      <c r="B999" s="4"/>
      <c r="E999" s="265"/>
      <c r="F999" s="288"/>
      <c r="G999" s="287"/>
      <c r="H999" s="266"/>
      <c r="I999" s="420"/>
    </row>
    <row r="1000" spans="1:9" ht="12.75">
      <c r="A1000" s="3"/>
      <c r="B1000" s="4"/>
      <c r="E1000" s="265"/>
      <c r="F1000" s="288"/>
      <c r="G1000" s="287"/>
      <c r="H1000" s="266"/>
      <c r="I1000" s="420"/>
    </row>
    <row r="1001" spans="1:9" ht="12.75">
      <c r="A1001" s="3"/>
      <c r="B1001" s="4"/>
      <c r="E1001" s="265"/>
      <c r="F1001" s="288"/>
      <c r="G1001" s="287"/>
      <c r="H1001" s="266"/>
      <c r="I1001" s="420"/>
    </row>
    <row r="1002" spans="1:9" ht="12.75">
      <c r="A1002" s="3"/>
      <c r="B1002" s="4"/>
      <c r="E1002" s="265"/>
      <c r="F1002" s="288"/>
      <c r="G1002" s="287"/>
      <c r="H1002" s="266"/>
      <c r="I1002" s="420"/>
    </row>
    <row r="1003" spans="1:9" ht="12.75">
      <c r="A1003" s="3"/>
      <c r="B1003" s="4"/>
      <c r="E1003" s="265"/>
      <c r="F1003" s="288"/>
      <c r="G1003" s="287"/>
      <c r="H1003" s="266"/>
      <c r="I1003" s="420"/>
    </row>
    <row r="1004" spans="1:9" ht="12.75">
      <c r="A1004" s="3"/>
      <c r="B1004" s="4"/>
      <c r="E1004" s="265"/>
      <c r="F1004" s="288"/>
      <c r="G1004" s="287"/>
      <c r="H1004" s="266"/>
      <c r="I1004" s="420"/>
    </row>
    <row r="1005" spans="1:9" ht="12.75">
      <c r="A1005" s="3"/>
      <c r="B1005" s="4"/>
      <c r="E1005" s="265"/>
      <c r="F1005" s="288"/>
      <c r="G1005" s="287"/>
      <c r="H1005" s="266"/>
      <c r="I1005" s="420"/>
    </row>
    <row r="1006" spans="1:9" ht="12.75">
      <c r="A1006" s="3"/>
      <c r="B1006" s="4"/>
      <c r="E1006" s="265"/>
      <c r="F1006" s="288"/>
      <c r="G1006" s="287"/>
      <c r="H1006" s="266"/>
      <c r="I1006" s="420"/>
    </row>
    <row r="1007" spans="1:9" ht="12.75">
      <c r="A1007" s="3"/>
      <c r="B1007" s="4"/>
      <c r="E1007" s="265"/>
      <c r="F1007" s="288"/>
      <c r="G1007" s="287"/>
      <c r="H1007" s="266"/>
      <c r="I1007" s="420"/>
    </row>
    <row r="1008" spans="1:9" ht="12.75">
      <c r="A1008" s="3"/>
      <c r="B1008" s="4"/>
      <c r="E1008" s="265"/>
      <c r="F1008" s="288"/>
      <c r="G1008" s="287"/>
      <c r="H1008" s="266"/>
      <c r="I1008" s="420"/>
    </row>
    <row r="1009" spans="1:9" ht="12.75">
      <c r="A1009" s="3"/>
      <c r="B1009" s="4"/>
      <c r="E1009" s="265"/>
      <c r="F1009" s="288"/>
      <c r="G1009" s="287"/>
      <c r="H1009" s="266"/>
      <c r="I1009" s="420"/>
    </row>
  </sheetData>
  <mergeCells count="16">
    <mergeCell ref="B10:B11"/>
    <mergeCell ref="B12:B13"/>
    <mergeCell ref="B14:B15"/>
    <mergeCell ref="B16:B17"/>
    <mergeCell ref="A10:A19"/>
    <mergeCell ref="B18:B19"/>
    <mergeCell ref="A20:A26"/>
    <mergeCell ref="A27:A40"/>
    <mergeCell ref="A41:A53"/>
    <mergeCell ref="A55:A58"/>
    <mergeCell ref="A2:A3"/>
    <mergeCell ref="B2:B3"/>
    <mergeCell ref="A4:A9"/>
    <mergeCell ref="B4:B5"/>
    <mergeCell ref="B6:B7"/>
    <mergeCell ref="B8:B9"/>
  </mergeCells>
  <hyperlinks>
    <hyperlink ref="J2" r:id="rId1"/>
    <hyperlink ref="J3" r:id="rId2"/>
    <hyperlink ref="I4" r:id="rId3"/>
    <hyperlink ref="J4" r:id="rId4"/>
    <hyperlink ref="D5" r:id="rId5"/>
    <hyperlink ref="I5" r:id="rId6"/>
    <hyperlink ref="J5" r:id="rId7"/>
    <hyperlink ref="J6" r:id="rId8"/>
    <hyperlink ref="J7" r:id="rId9"/>
    <hyperlink ref="J8" r:id="rId10"/>
    <hyperlink ref="J9" r:id="rId11"/>
    <hyperlink ref="I10" r:id="rId12"/>
    <hyperlink ref="J10" r:id="rId13"/>
    <hyperlink ref="D11" r:id="rId14"/>
    <hyperlink ref="I11" r:id="rId15"/>
    <hyperlink ref="J11" r:id="rId16"/>
    <hyperlink ref="I12" r:id="rId17"/>
    <hyperlink ref="J12" r:id="rId18"/>
    <hyperlink ref="D13" r:id="rId19"/>
    <hyperlink ref="I13" r:id="rId20"/>
    <hyperlink ref="J13" r:id="rId21"/>
    <hyperlink ref="I14" r:id="rId22"/>
    <hyperlink ref="J14" r:id="rId23"/>
    <hyperlink ref="D15" r:id="rId24"/>
    <hyperlink ref="I15" r:id="rId25"/>
    <hyperlink ref="J15" r:id="rId26"/>
    <hyperlink ref="I16" r:id="rId27"/>
    <hyperlink ref="J16" r:id="rId28"/>
    <hyperlink ref="D17" r:id="rId29"/>
    <hyperlink ref="I17" r:id="rId30"/>
    <hyperlink ref="I18" r:id="rId31"/>
    <hyperlink ref="J18" r:id="rId32"/>
    <hyperlink ref="D19" r:id="rId33"/>
    <hyperlink ref="I19" r:id="rId34"/>
    <hyperlink ref="D20" r:id="rId35"/>
    <hyperlink ref="J20" r:id="rId36"/>
    <hyperlink ref="D21" r:id="rId37"/>
    <hyperlink ref="I21" r:id="rId38"/>
    <hyperlink ref="J21" r:id="rId39"/>
    <hyperlink ref="D22" r:id="rId40"/>
    <hyperlink ref="I22" r:id="rId41"/>
    <hyperlink ref="J22" r:id="rId42"/>
    <hyperlink ref="D23" r:id="rId43"/>
    <hyperlink ref="I23" r:id="rId44"/>
    <hyperlink ref="J23" r:id="rId45"/>
    <hyperlink ref="D24" r:id="rId46"/>
    <hyperlink ref="I24" r:id="rId47"/>
    <hyperlink ref="J24" r:id="rId48"/>
    <hyperlink ref="D25" r:id="rId49"/>
    <hyperlink ref="I25" r:id="rId50"/>
    <hyperlink ref="J25" r:id="rId51"/>
    <hyperlink ref="D26" r:id="rId52"/>
    <hyperlink ref="I26" r:id="rId53"/>
    <hyperlink ref="J26" r:id="rId54"/>
    <hyperlink ref="J27" r:id="rId55"/>
    <hyperlink ref="J28" r:id="rId56"/>
    <hyperlink ref="J29" r:id="rId57"/>
    <hyperlink ref="J30" r:id="rId58"/>
    <hyperlink ref="J31" r:id="rId59"/>
    <hyperlink ref="J32" r:id="rId60"/>
    <hyperlink ref="J33" r:id="rId61"/>
    <hyperlink ref="J34" r:id="rId62"/>
    <hyperlink ref="J35" r:id="rId63"/>
    <hyperlink ref="J36" r:id="rId64"/>
    <hyperlink ref="J37" r:id="rId65"/>
    <hyperlink ref="J38" r:id="rId66"/>
    <hyperlink ref="J39" r:id="rId67"/>
    <hyperlink ref="J40" r:id="rId68"/>
    <hyperlink ref="J41" r:id="rId69"/>
    <hyperlink ref="D42" r:id="rId70"/>
    <hyperlink ref="J42" r:id="rId71"/>
    <hyperlink ref="D43" r:id="rId72"/>
    <hyperlink ref="J43" r:id="rId73"/>
    <hyperlink ref="D44" r:id="rId74"/>
    <hyperlink ref="J44" r:id="rId75"/>
    <hyperlink ref="I45" r:id="rId76"/>
    <hyperlink ref="D46" r:id="rId77"/>
    <hyperlink ref="J46" r:id="rId78"/>
    <hyperlink ref="D47" r:id="rId79"/>
    <hyperlink ref="J47" r:id="rId80"/>
    <hyperlink ref="D48" r:id="rId81"/>
    <hyperlink ref="J48" r:id="rId82"/>
    <hyperlink ref="D49" r:id="rId83"/>
    <hyperlink ref="J49" r:id="rId84"/>
    <hyperlink ref="D50" r:id="rId85"/>
    <hyperlink ref="J50" r:id="rId86"/>
    <hyperlink ref="J51" r:id="rId87"/>
    <hyperlink ref="J52" r:id="rId88"/>
    <hyperlink ref="J53" r:id="rId89"/>
    <hyperlink ref="C55" r:id="rId90"/>
    <hyperlink ref="E55" r:id="rId91"/>
    <hyperlink ref="C56" r:id="rId92"/>
    <hyperlink ref="C57" r:id="rId93"/>
    <hyperlink ref="F57" r:id="rId94"/>
    <hyperlink ref="F58" r:id="rId95"/>
    <hyperlink ref="C59" r:id="rId96"/>
    <hyperlink ref="C60" r:id="rId97"/>
    <hyperlink ref="C61" r:id="rId98"/>
    <hyperlink ref="C62" r:id="rId99"/>
    <hyperlink ref="C63" r:id="rId100"/>
    <hyperlink ref="B65" r:id="rId101"/>
  </hyperlinks>
  <pageMargins left="0.7" right="0.7" top="0.75" bottom="0.75" header="0.3" footer="0.3"/>
  <pageSetup paperSize="9" orientation="portrait" r:id="rId10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2.28515625" customWidth="1"/>
    <col min="2" max="2" width="25.42578125" customWidth="1"/>
    <col min="3" max="3" width="51.28515625" customWidth="1"/>
    <col min="4" max="4" width="32.42578125" customWidth="1"/>
    <col min="5" max="6" width="13.140625" customWidth="1"/>
    <col min="7" max="7" width="9" customWidth="1"/>
    <col min="8" max="8" width="53.28515625" customWidth="1"/>
    <col min="9" max="9" width="150" customWidth="1"/>
  </cols>
  <sheetData>
    <row r="1" spans="1:9" ht="12.75">
      <c r="A1" s="322" t="s">
        <v>7</v>
      </c>
      <c r="B1" s="212" t="s">
        <v>8</v>
      </c>
      <c r="C1" s="213" t="s">
        <v>9</v>
      </c>
      <c r="D1" s="213" t="s">
        <v>10</v>
      </c>
      <c r="E1" s="214" t="s">
        <v>12</v>
      </c>
      <c r="F1" s="214" t="s">
        <v>13</v>
      </c>
      <c r="G1" s="215" t="s">
        <v>14</v>
      </c>
      <c r="H1" s="373" t="s">
        <v>15</v>
      </c>
      <c r="I1" s="396" t="s">
        <v>545</v>
      </c>
    </row>
    <row r="2" spans="1:9" ht="12.75">
      <c r="A2" s="567" t="s">
        <v>16</v>
      </c>
      <c r="B2" s="568" t="s">
        <v>17</v>
      </c>
      <c r="C2" s="160" t="s">
        <v>18</v>
      </c>
      <c r="D2" s="160" t="s">
        <v>19</v>
      </c>
      <c r="E2" s="20" t="s">
        <v>341</v>
      </c>
      <c r="F2" s="397" t="s">
        <v>979</v>
      </c>
      <c r="G2" s="21" t="b">
        <v>0</v>
      </c>
      <c r="H2" s="375"/>
      <c r="I2" s="191"/>
    </row>
    <row r="3" spans="1:9" ht="12.75">
      <c r="A3" s="553"/>
      <c r="B3" s="547"/>
      <c r="C3" s="160" t="s">
        <v>18</v>
      </c>
      <c r="D3" s="160" t="s">
        <v>22</v>
      </c>
      <c r="E3" s="20" t="s">
        <v>372</v>
      </c>
      <c r="F3" s="397" t="s">
        <v>979</v>
      </c>
      <c r="G3" s="21" t="b">
        <v>0</v>
      </c>
      <c r="H3" s="375"/>
      <c r="I3" s="191"/>
    </row>
    <row r="4" spans="1:9" ht="24" customHeight="1">
      <c r="A4" s="570" t="s">
        <v>23</v>
      </c>
      <c r="B4" s="569" t="s">
        <v>24</v>
      </c>
      <c r="C4" s="161" t="s">
        <v>25</v>
      </c>
      <c r="D4" s="161" t="s">
        <v>26</v>
      </c>
      <c r="E4" s="31" t="s">
        <v>179</v>
      </c>
      <c r="F4" s="398" t="s">
        <v>979</v>
      </c>
      <c r="G4" s="32" t="b">
        <v>0</v>
      </c>
      <c r="H4" s="376" t="s">
        <v>28</v>
      </c>
      <c r="I4" s="308"/>
    </row>
    <row r="5" spans="1:9" ht="22.5" customHeight="1">
      <c r="A5" s="557"/>
      <c r="B5" s="547"/>
      <c r="C5" s="161" t="s">
        <v>25</v>
      </c>
      <c r="D5" s="29" t="s">
        <v>29</v>
      </c>
      <c r="E5" s="31" t="s">
        <v>300</v>
      </c>
      <c r="F5" s="398" t="s">
        <v>979</v>
      </c>
      <c r="G5" s="32" t="b">
        <v>0</v>
      </c>
      <c r="H5" s="376" t="s">
        <v>1085</v>
      </c>
      <c r="I5" s="307"/>
    </row>
    <row r="6" spans="1:9" ht="12.75">
      <c r="A6" s="557"/>
      <c r="B6" s="569" t="s">
        <v>30</v>
      </c>
      <c r="C6" s="161" t="s">
        <v>25</v>
      </c>
      <c r="D6" s="161" t="s">
        <v>31</v>
      </c>
      <c r="E6" s="31" t="s">
        <v>677</v>
      </c>
      <c r="F6" s="398" t="s">
        <v>979</v>
      </c>
      <c r="G6" s="318" t="b">
        <v>0</v>
      </c>
      <c r="H6" s="376"/>
      <c r="I6" s="325"/>
    </row>
    <row r="7" spans="1:9" ht="12.75">
      <c r="A7" s="557"/>
      <c r="B7" s="547"/>
      <c r="C7" s="161" t="s">
        <v>25</v>
      </c>
      <c r="D7" s="161" t="s">
        <v>33</v>
      </c>
      <c r="E7" s="31" t="s">
        <v>494</v>
      </c>
      <c r="F7" s="398" t="s">
        <v>979</v>
      </c>
      <c r="G7" s="318" t="b">
        <v>0</v>
      </c>
      <c r="H7" s="376"/>
      <c r="I7" s="308"/>
    </row>
    <row r="8" spans="1:9" ht="12.75">
      <c r="A8" s="557"/>
      <c r="B8" s="569" t="s">
        <v>35</v>
      </c>
      <c r="C8" s="161" t="s">
        <v>18</v>
      </c>
      <c r="D8" s="161" t="s">
        <v>36</v>
      </c>
      <c r="E8" s="31" t="s">
        <v>684</v>
      </c>
      <c r="F8" s="398" t="s">
        <v>979</v>
      </c>
      <c r="G8" s="318" t="b">
        <v>0</v>
      </c>
      <c r="H8" s="376"/>
      <c r="I8" s="308"/>
    </row>
    <row r="9" spans="1:9" ht="12.75">
      <c r="A9" s="553"/>
      <c r="B9" s="547"/>
      <c r="C9" s="161" t="s">
        <v>38</v>
      </c>
      <c r="D9" s="161" t="s">
        <v>39</v>
      </c>
      <c r="E9" s="31" t="s">
        <v>372</v>
      </c>
      <c r="F9" s="401" t="s">
        <v>979</v>
      </c>
      <c r="G9" s="318" t="b">
        <v>0</v>
      </c>
      <c r="H9" s="376"/>
      <c r="I9" s="308"/>
    </row>
    <row r="10" spans="1:9" ht="12.75">
      <c r="A10" s="571" t="s">
        <v>40</v>
      </c>
      <c r="B10" s="565" t="s">
        <v>41</v>
      </c>
      <c r="C10" s="162" t="s">
        <v>25</v>
      </c>
      <c r="D10" s="162" t="s">
        <v>42</v>
      </c>
      <c r="E10" s="40" t="s">
        <v>20</v>
      </c>
      <c r="F10" s="402" t="s">
        <v>979</v>
      </c>
      <c r="G10" s="209" t="b">
        <v>0</v>
      </c>
      <c r="H10" s="379" t="s">
        <v>28</v>
      </c>
      <c r="I10" s="439"/>
    </row>
    <row r="11" spans="1:9" ht="12.75">
      <c r="A11" s="557"/>
      <c r="B11" s="547"/>
      <c r="C11" s="162" t="s">
        <v>25</v>
      </c>
      <c r="D11" s="38" t="s">
        <v>44</v>
      </c>
      <c r="E11" s="40" t="s">
        <v>330</v>
      </c>
      <c r="F11" s="402" t="s">
        <v>979</v>
      </c>
      <c r="G11" s="209" t="b">
        <v>0</v>
      </c>
      <c r="H11" s="379" t="s">
        <v>1086</v>
      </c>
      <c r="I11" s="439"/>
    </row>
    <row r="12" spans="1:9" ht="12.75">
      <c r="A12" s="557"/>
      <c r="B12" s="565" t="s">
        <v>46</v>
      </c>
      <c r="C12" s="162" t="s">
        <v>25</v>
      </c>
      <c r="D12" s="162" t="s">
        <v>47</v>
      </c>
      <c r="E12" s="40" t="s">
        <v>20</v>
      </c>
      <c r="F12" s="402" t="s">
        <v>979</v>
      </c>
      <c r="G12" s="209" t="b">
        <v>0</v>
      </c>
      <c r="H12" s="379" t="s">
        <v>28</v>
      </c>
      <c r="I12" s="439"/>
    </row>
    <row r="13" spans="1:9" ht="12.75">
      <c r="A13" s="557"/>
      <c r="B13" s="547"/>
      <c r="C13" s="162" t="s">
        <v>25</v>
      </c>
      <c r="D13" s="38" t="s">
        <v>49</v>
      </c>
      <c r="E13" s="40" t="s">
        <v>330</v>
      </c>
      <c r="F13" s="402" t="s">
        <v>979</v>
      </c>
      <c r="G13" s="209" t="b">
        <v>0</v>
      </c>
      <c r="H13" s="379" t="s">
        <v>1086</v>
      </c>
      <c r="I13" s="404"/>
    </row>
    <row r="14" spans="1:9" ht="12.75">
      <c r="A14" s="557"/>
      <c r="B14" s="565" t="s">
        <v>51</v>
      </c>
      <c r="C14" s="162" t="s">
        <v>25</v>
      </c>
      <c r="D14" s="162" t="s">
        <v>52</v>
      </c>
      <c r="E14" s="40" t="s">
        <v>105</v>
      </c>
      <c r="F14" s="402" t="s">
        <v>979</v>
      </c>
      <c r="G14" s="209" t="b">
        <v>0</v>
      </c>
      <c r="H14" s="379" t="s">
        <v>28</v>
      </c>
      <c r="I14" s="404"/>
    </row>
    <row r="15" spans="1:9" ht="12.75">
      <c r="A15" s="557"/>
      <c r="B15" s="547"/>
      <c r="C15" s="162" t="s">
        <v>25</v>
      </c>
      <c r="D15" s="382" t="s">
        <v>54</v>
      </c>
      <c r="E15" s="40" t="s">
        <v>1087</v>
      </c>
      <c r="F15" s="402" t="s">
        <v>979</v>
      </c>
      <c r="G15" s="209" t="b">
        <v>0</v>
      </c>
      <c r="H15" s="379" t="s">
        <v>1086</v>
      </c>
      <c r="I15" s="404"/>
    </row>
    <row r="16" spans="1:9" ht="12.75">
      <c r="A16" s="557"/>
      <c r="B16" s="565" t="s">
        <v>56</v>
      </c>
      <c r="C16" s="162" t="s">
        <v>25</v>
      </c>
      <c r="D16" s="162" t="s">
        <v>57</v>
      </c>
      <c r="E16" s="40" t="s">
        <v>252</v>
      </c>
      <c r="F16" s="402" t="s">
        <v>979</v>
      </c>
      <c r="G16" s="209" t="b">
        <v>0</v>
      </c>
      <c r="H16" s="379" t="s">
        <v>28</v>
      </c>
      <c r="I16" s="404"/>
    </row>
    <row r="17" spans="1:9" ht="12.75">
      <c r="A17" s="557"/>
      <c r="B17" s="547"/>
      <c r="C17" s="162" t="s">
        <v>25</v>
      </c>
      <c r="D17" s="38" t="s">
        <v>59</v>
      </c>
      <c r="E17" s="40" t="s">
        <v>494</v>
      </c>
      <c r="F17" s="402" t="s">
        <v>979</v>
      </c>
      <c r="G17" s="209" t="b">
        <v>0</v>
      </c>
      <c r="H17" s="379" t="s">
        <v>1086</v>
      </c>
      <c r="I17" s="404"/>
    </row>
    <row r="18" spans="1:9" ht="12.75">
      <c r="A18" s="557"/>
      <c r="B18" s="565" t="s">
        <v>69</v>
      </c>
      <c r="C18" s="162" t="s">
        <v>25</v>
      </c>
      <c r="D18" s="162" t="s">
        <v>70</v>
      </c>
      <c r="E18" s="40" t="s">
        <v>20</v>
      </c>
      <c r="F18" s="402" t="s">
        <v>979</v>
      </c>
      <c r="G18" s="209" t="b">
        <v>0</v>
      </c>
      <c r="H18" s="379" t="s">
        <v>28</v>
      </c>
      <c r="I18" s="440"/>
    </row>
    <row r="19" spans="1:9" ht="12.75">
      <c r="A19" s="553"/>
      <c r="B19" s="547"/>
      <c r="C19" s="162" t="s">
        <v>25</v>
      </c>
      <c r="D19" s="38" t="s">
        <v>72</v>
      </c>
      <c r="E19" s="40" t="s">
        <v>330</v>
      </c>
      <c r="F19" s="402" t="s">
        <v>979</v>
      </c>
      <c r="G19" s="209" t="b">
        <v>0</v>
      </c>
      <c r="H19" s="379" t="s">
        <v>1086</v>
      </c>
      <c r="I19" s="440"/>
    </row>
    <row r="20" spans="1:9" ht="12.75">
      <c r="A20" s="578" t="s">
        <v>75</v>
      </c>
      <c r="B20" s="163" t="s">
        <v>76</v>
      </c>
      <c r="C20" s="164" t="s">
        <v>77</v>
      </c>
      <c r="D20" s="53" t="s">
        <v>78</v>
      </c>
      <c r="E20" s="55" t="s">
        <v>1078</v>
      </c>
      <c r="F20" s="437" t="s">
        <v>979</v>
      </c>
      <c r="G20" s="57" t="b">
        <v>0</v>
      </c>
      <c r="H20" s="441" t="s">
        <v>1085</v>
      </c>
      <c r="I20" s="409"/>
    </row>
    <row r="21" spans="1:9" ht="12.75">
      <c r="A21" s="557"/>
      <c r="B21" s="163" t="s">
        <v>80</v>
      </c>
      <c r="C21" s="164" t="s">
        <v>77</v>
      </c>
      <c r="D21" s="53" t="s">
        <v>81</v>
      </c>
      <c r="E21" s="55" t="s">
        <v>1088</v>
      </c>
      <c r="F21" s="431" t="s">
        <v>979</v>
      </c>
      <c r="G21" s="57" t="b">
        <v>0</v>
      </c>
      <c r="H21" s="441" t="s">
        <v>1085</v>
      </c>
      <c r="I21" s="412"/>
    </row>
    <row r="22" spans="1:9" ht="12.75">
      <c r="A22" s="557"/>
      <c r="B22" s="163" t="s">
        <v>83</v>
      </c>
      <c r="C22" s="164" t="s">
        <v>77</v>
      </c>
      <c r="D22" s="53" t="s">
        <v>84</v>
      </c>
      <c r="E22" s="55" t="s">
        <v>984</v>
      </c>
      <c r="F22" s="437" t="s">
        <v>979</v>
      </c>
      <c r="G22" s="57" t="b">
        <v>0</v>
      </c>
      <c r="H22" s="441" t="s">
        <v>1085</v>
      </c>
      <c r="I22" s="412" t="s">
        <v>1089</v>
      </c>
    </row>
    <row r="23" spans="1:9" ht="12.75">
      <c r="A23" s="557"/>
      <c r="B23" s="163" t="s">
        <v>86</v>
      </c>
      <c r="C23" s="164" t="s">
        <v>77</v>
      </c>
      <c r="D23" s="53" t="s">
        <v>87</v>
      </c>
      <c r="E23" s="55" t="s">
        <v>984</v>
      </c>
      <c r="F23" s="437" t="s">
        <v>979</v>
      </c>
      <c r="G23" s="57" t="b">
        <v>0</v>
      </c>
      <c r="H23" s="441" t="s">
        <v>1085</v>
      </c>
      <c r="I23" s="409"/>
    </row>
    <row r="24" spans="1:9" ht="12.75">
      <c r="A24" s="557"/>
      <c r="B24" s="163" t="s">
        <v>89</v>
      </c>
      <c r="C24" s="164" t="s">
        <v>77</v>
      </c>
      <c r="D24" s="53" t="s">
        <v>90</v>
      </c>
      <c r="E24" s="55" t="s">
        <v>984</v>
      </c>
      <c r="F24" s="437" t="s">
        <v>979</v>
      </c>
      <c r="G24" s="57" t="b">
        <v>0</v>
      </c>
      <c r="H24" s="441" t="s">
        <v>1085</v>
      </c>
      <c r="I24" s="442"/>
    </row>
    <row r="25" spans="1:9" ht="12.75">
      <c r="A25" s="557"/>
      <c r="B25" s="163" t="s">
        <v>91</v>
      </c>
      <c r="C25" s="164" t="s">
        <v>77</v>
      </c>
      <c r="D25" s="53" t="s">
        <v>92</v>
      </c>
      <c r="E25" s="55" t="s">
        <v>983</v>
      </c>
      <c r="F25" s="437" t="s">
        <v>979</v>
      </c>
      <c r="G25" s="57" t="b">
        <v>0</v>
      </c>
      <c r="H25" s="441" t="s">
        <v>1085</v>
      </c>
      <c r="I25" s="412"/>
    </row>
    <row r="26" spans="1:9" ht="12.75">
      <c r="A26" s="553"/>
      <c r="B26" s="163" t="s">
        <v>94</v>
      </c>
      <c r="C26" s="164" t="s">
        <v>77</v>
      </c>
      <c r="D26" s="53" t="s">
        <v>95</v>
      </c>
      <c r="E26" s="55" t="s">
        <v>1090</v>
      </c>
      <c r="F26" s="437" t="s">
        <v>979</v>
      </c>
      <c r="G26" s="57" t="b">
        <v>0</v>
      </c>
      <c r="H26" s="441" t="s">
        <v>1085</v>
      </c>
      <c r="I26" s="412"/>
    </row>
    <row r="27" spans="1:9" ht="12.75">
      <c r="A27" s="580" t="s">
        <v>107</v>
      </c>
      <c r="B27" s="71" t="s">
        <v>1091</v>
      </c>
      <c r="C27" s="169" t="s">
        <v>25</v>
      </c>
      <c r="D27" s="169" t="s">
        <v>109</v>
      </c>
      <c r="E27" s="70" t="s">
        <v>341</v>
      </c>
      <c r="F27" s="88" t="s">
        <v>979</v>
      </c>
      <c r="G27" s="76" t="b">
        <v>0</v>
      </c>
      <c r="H27" s="443"/>
      <c r="I27" s="202"/>
    </row>
    <row r="28" spans="1:9" ht="12.75">
      <c r="A28" s="573"/>
      <c r="B28" s="71" t="s">
        <v>1092</v>
      </c>
      <c r="C28" s="169" t="s">
        <v>25</v>
      </c>
      <c r="D28" s="169" t="s">
        <v>112</v>
      </c>
      <c r="E28" s="70" t="s">
        <v>330</v>
      </c>
      <c r="F28" s="88" t="s">
        <v>979</v>
      </c>
      <c r="G28" s="76" t="b">
        <v>0</v>
      </c>
      <c r="H28" s="443"/>
      <c r="I28" s="202"/>
    </row>
    <row r="29" spans="1:9" ht="12.75">
      <c r="A29" s="573"/>
      <c r="B29" s="71" t="s">
        <v>1093</v>
      </c>
      <c r="C29" s="169" t="s">
        <v>25</v>
      </c>
      <c r="D29" s="326" t="s">
        <v>115</v>
      </c>
      <c r="E29" s="70" t="s">
        <v>290</v>
      </c>
      <c r="F29" s="88" t="s">
        <v>979</v>
      </c>
      <c r="G29" s="76" t="b">
        <v>0</v>
      </c>
      <c r="H29" s="443"/>
      <c r="I29" s="202"/>
    </row>
    <row r="30" spans="1:9" ht="12.75">
      <c r="A30" s="573"/>
      <c r="B30" s="71" t="s">
        <v>1094</v>
      </c>
      <c r="C30" s="169" t="s">
        <v>25</v>
      </c>
      <c r="D30" s="169" t="s">
        <v>118</v>
      </c>
      <c r="E30" s="70" t="s">
        <v>767</v>
      </c>
      <c r="F30" s="88" t="s">
        <v>979</v>
      </c>
      <c r="G30" s="76" t="b">
        <v>0</v>
      </c>
      <c r="H30" s="443"/>
      <c r="I30" s="202"/>
    </row>
    <row r="31" spans="1:9" ht="12.75">
      <c r="A31" s="573"/>
      <c r="B31" s="71" t="s">
        <v>1095</v>
      </c>
      <c r="C31" s="169" t="s">
        <v>25</v>
      </c>
      <c r="D31" s="169" t="s">
        <v>120</v>
      </c>
      <c r="E31" s="70" t="s">
        <v>157</v>
      </c>
      <c r="F31" s="88" t="s">
        <v>979</v>
      </c>
      <c r="G31" s="76" t="b">
        <v>0</v>
      </c>
      <c r="H31" s="443"/>
      <c r="I31" s="202"/>
    </row>
    <row r="32" spans="1:9" ht="12.75">
      <c r="A32" s="573"/>
      <c r="B32" s="172" t="s">
        <v>122</v>
      </c>
      <c r="C32" s="171" t="s">
        <v>25</v>
      </c>
      <c r="D32" s="171" t="s">
        <v>123</v>
      </c>
      <c r="E32" s="70" t="s">
        <v>768</v>
      </c>
      <c r="F32" s="88" t="s">
        <v>979</v>
      </c>
      <c r="G32" s="76" t="b">
        <v>0</v>
      </c>
      <c r="H32" s="443" t="s">
        <v>1085</v>
      </c>
      <c r="I32" s="202"/>
    </row>
    <row r="33" spans="1:9" ht="12.75">
      <c r="A33" s="573"/>
      <c r="B33" s="172" t="s">
        <v>125</v>
      </c>
      <c r="C33" s="171" t="s">
        <v>25</v>
      </c>
      <c r="D33" s="171" t="s">
        <v>126</v>
      </c>
      <c r="E33" s="70" t="s">
        <v>330</v>
      </c>
      <c r="F33" s="88" t="s">
        <v>979</v>
      </c>
      <c r="G33" s="76" t="b">
        <v>0</v>
      </c>
      <c r="H33" s="443" t="s">
        <v>1085</v>
      </c>
      <c r="I33" s="202"/>
    </row>
    <row r="34" spans="1:9" ht="12.75">
      <c r="A34" s="573"/>
      <c r="B34" s="172" t="s">
        <v>128</v>
      </c>
      <c r="C34" s="171" t="s">
        <v>25</v>
      </c>
      <c r="D34" s="171" t="s">
        <v>129</v>
      </c>
      <c r="E34" s="70" t="s">
        <v>252</v>
      </c>
      <c r="F34" s="415" t="s">
        <v>979</v>
      </c>
      <c r="G34" s="76" t="b">
        <v>0</v>
      </c>
      <c r="H34" s="443" t="s">
        <v>1085</v>
      </c>
      <c r="I34" s="202"/>
    </row>
    <row r="35" spans="1:9" ht="12.75">
      <c r="A35" s="573"/>
      <c r="B35" s="71" t="s">
        <v>131</v>
      </c>
      <c r="C35" s="169" t="s">
        <v>25</v>
      </c>
      <c r="D35" s="169" t="s">
        <v>132</v>
      </c>
      <c r="E35" s="70" t="s">
        <v>769</v>
      </c>
      <c r="F35" s="88" t="s">
        <v>979</v>
      </c>
      <c r="G35" s="76" t="b">
        <v>0</v>
      </c>
      <c r="H35" s="443"/>
      <c r="I35" s="202"/>
    </row>
    <row r="36" spans="1:9" ht="12.75">
      <c r="A36" s="573"/>
      <c r="B36" s="172" t="s">
        <v>134</v>
      </c>
      <c r="C36" s="171" t="s">
        <v>25</v>
      </c>
      <c r="D36" s="171" t="s">
        <v>135</v>
      </c>
      <c r="E36" s="70" t="s">
        <v>20</v>
      </c>
      <c r="F36" s="415" t="s">
        <v>979</v>
      </c>
      <c r="G36" s="76" t="b">
        <v>0</v>
      </c>
      <c r="H36" s="443" t="s">
        <v>1085</v>
      </c>
      <c r="I36" s="202"/>
    </row>
    <row r="37" spans="1:9" ht="12.75">
      <c r="A37" s="573"/>
      <c r="B37" s="172" t="s">
        <v>136</v>
      </c>
      <c r="C37" s="171" t="s">
        <v>25</v>
      </c>
      <c r="D37" s="171" t="s">
        <v>137</v>
      </c>
      <c r="E37" s="70" t="s">
        <v>179</v>
      </c>
      <c r="F37" s="415" t="s">
        <v>979</v>
      </c>
      <c r="G37" s="76" t="b">
        <v>0</v>
      </c>
      <c r="H37" s="443" t="s">
        <v>1085</v>
      </c>
      <c r="I37" s="202"/>
    </row>
    <row r="38" spans="1:9" ht="12.75">
      <c r="A38" s="573"/>
      <c r="B38" s="172" t="s">
        <v>138</v>
      </c>
      <c r="C38" s="171" t="s">
        <v>25</v>
      </c>
      <c r="D38" s="171" t="s">
        <v>139</v>
      </c>
      <c r="E38" s="70" t="s">
        <v>290</v>
      </c>
      <c r="F38" s="415" t="s">
        <v>979</v>
      </c>
      <c r="G38" s="76" t="b">
        <v>0</v>
      </c>
      <c r="H38" s="443" t="s">
        <v>1085</v>
      </c>
      <c r="I38" s="202"/>
    </row>
    <row r="39" spans="1:9" ht="12.75">
      <c r="A39" s="573"/>
      <c r="B39" s="172" t="s">
        <v>380</v>
      </c>
      <c r="C39" s="171" t="s">
        <v>25</v>
      </c>
      <c r="D39" s="171" t="s">
        <v>381</v>
      </c>
      <c r="E39" s="70" t="s">
        <v>252</v>
      </c>
      <c r="F39" s="415" t="s">
        <v>979</v>
      </c>
      <c r="G39" s="76" t="b">
        <v>0</v>
      </c>
      <c r="H39" s="443" t="s">
        <v>1085</v>
      </c>
      <c r="I39" s="202"/>
    </row>
    <row r="40" spans="1:9" ht="12.75">
      <c r="A40" s="547"/>
      <c r="B40" s="328" t="s">
        <v>770</v>
      </c>
      <c r="C40" s="169" t="s">
        <v>25</v>
      </c>
      <c r="D40" s="169" t="s">
        <v>770</v>
      </c>
      <c r="E40" s="87" t="s">
        <v>771</v>
      </c>
      <c r="F40" s="328" t="s">
        <v>979</v>
      </c>
      <c r="G40" s="316" t="b">
        <v>0</v>
      </c>
      <c r="H40" s="443" t="s">
        <v>1085</v>
      </c>
      <c r="I40" s="202"/>
    </row>
    <row r="41" spans="1:9" ht="12.75">
      <c r="A41" s="581" t="s">
        <v>772</v>
      </c>
      <c r="B41" s="329" t="s">
        <v>773</v>
      </c>
      <c r="C41" s="330" t="s">
        <v>774</v>
      </c>
      <c r="D41" s="331" t="s">
        <v>775</v>
      </c>
      <c r="E41" s="112" t="s">
        <v>378</v>
      </c>
      <c r="F41" s="438" t="s">
        <v>995</v>
      </c>
      <c r="G41" s="57" t="b">
        <v>1</v>
      </c>
      <c r="H41" s="444" t="s">
        <v>1096</v>
      </c>
      <c r="I41" s="356" t="s">
        <v>1097</v>
      </c>
    </row>
    <row r="42" spans="1:9" ht="12.75">
      <c r="A42" s="557"/>
      <c r="B42" s="329" t="s">
        <v>777</v>
      </c>
      <c r="C42" s="330" t="s">
        <v>77</v>
      </c>
      <c r="D42" s="334" t="s">
        <v>778</v>
      </c>
      <c r="E42" s="112" t="s">
        <v>981</v>
      </c>
      <c r="F42" s="438" t="s">
        <v>979</v>
      </c>
      <c r="G42" s="177" t="s">
        <v>151</v>
      </c>
      <c r="H42" s="388" t="s">
        <v>1096</v>
      </c>
      <c r="I42" s="416" t="s">
        <v>1098</v>
      </c>
    </row>
    <row r="43" spans="1:9" ht="12.75">
      <c r="A43" s="557"/>
      <c r="B43" s="173" t="s">
        <v>780</v>
      </c>
      <c r="C43" s="337" t="s">
        <v>77</v>
      </c>
      <c r="D43" s="338" t="s">
        <v>781</v>
      </c>
      <c r="E43" s="112" t="s">
        <v>678</v>
      </c>
      <c r="F43" s="176" t="s">
        <v>979</v>
      </c>
      <c r="G43" s="177" t="s">
        <v>151</v>
      </c>
      <c r="H43" s="388" t="s">
        <v>24</v>
      </c>
      <c r="I43" s="417"/>
    </row>
    <row r="44" spans="1:9" ht="12.75">
      <c r="A44" s="557"/>
      <c r="B44" s="173" t="s">
        <v>782</v>
      </c>
      <c r="C44" s="337" t="s">
        <v>783</v>
      </c>
      <c r="D44" s="338" t="s">
        <v>782</v>
      </c>
      <c r="E44" s="112" t="s">
        <v>37</v>
      </c>
      <c r="F44" s="438" t="s">
        <v>979</v>
      </c>
      <c r="G44" s="177" t="s">
        <v>151</v>
      </c>
      <c r="H44" s="388" t="s">
        <v>1099</v>
      </c>
      <c r="I44" s="350" t="s">
        <v>957</v>
      </c>
    </row>
    <row r="45" spans="1:9" ht="12.75">
      <c r="A45" s="557"/>
      <c r="B45" s="173" t="s">
        <v>785</v>
      </c>
      <c r="C45" s="337" t="s">
        <v>783</v>
      </c>
      <c r="D45" s="342" t="s">
        <v>785</v>
      </c>
      <c r="E45" s="112" t="s">
        <v>160</v>
      </c>
      <c r="F45" s="176" t="s">
        <v>979</v>
      </c>
      <c r="G45" s="177" t="s">
        <v>151</v>
      </c>
      <c r="H45" s="388" t="s">
        <v>151</v>
      </c>
      <c r="I45" s="343"/>
    </row>
    <row r="46" spans="1:9" ht="12.75">
      <c r="A46" s="557"/>
      <c r="B46" s="173" t="s">
        <v>786</v>
      </c>
      <c r="C46" s="337" t="s">
        <v>77</v>
      </c>
      <c r="D46" s="338" t="s">
        <v>787</v>
      </c>
      <c r="E46" s="112" t="s">
        <v>363</v>
      </c>
      <c r="F46" s="176" t="s">
        <v>979</v>
      </c>
      <c r="G46" s="177" t="s">
        <v>151</v>
      </c>
      <c r="H46" s="388" t="s">
        <v>56</v>
      </c>
      <c r="I46" s="418"/>
    </row>
    <row r="47" spans="1:9" ht="12.75">
      <c r="A47" s="557"/>
      <c r="B47" s="173" t="s">
        <v>789</v>
      </c>
      <c r="C47" s="337" t="s">
        <v>77</v>
      </c>
      <c r="D47" s="338" t="s">
        <v>790</v>
      </c>
      <c r="E47" s="112" t="s">
        <v>341</v>
      </c>
      <c r="F47" s="176" t="s">
        <v>979</v>
      </c>
      <c r="G47" s="177" t="s">
        <v>151</v>
      </c>
      <c r="H47" s="388" t="s">
        <v>51</v>
      </c>
      <c r="I47" s="419"/>
    </row>
    <row r="48" spans="1:9" ht="12.75">
      <c r="A48" s="557"/>
      <c r="B48" s="173" t="s">
        <v>792</v>
      </c>
      <c r="C48" s="337" t="s">
        <v>77</v>
      </c>
      <c r="D48" s="338" t="s">
        <v>793</v>
      </c>
      <c r="E48" s="112" t="s">
        <v>363</v>
      </c>
      <c r="F48" s="176" t="s">
        <v>979</v>
      </c>
      <c r="G48" s="177" t="s">
        <v>151</v>
      </c>
      <c r="H48" s="388" t="s">
        <v>1100</v>
      </c>
      <c r="I48" s="418"/>
    </row>
    <row r="49" spans="1:9" ht="12.75">
      <c r="A49" s="557"/>
      <c r="B49" s="173" t="s">
        <v>795</v>
      </c>
      <c r="C49" s="337" t="s">
        <v>77</v>
      </c>
      <c r="D49" s="338" t="s">
        <v>796</v>
      </c>
      <c r="E49" s="112" t="s">
        <v>341</v>
      </c>
      <c r="F49" s="176" t="s">
        <v>979</v>
      </c>
      <c r="G49" s="177" t="s">
        <v>151</v>
      </c>
      <c r="H49" s="388" t="s">
        <v>41</v>
      </c>
      <c r="I49" s="418"/>
    </row>
    <row r="50" spans="1:9" ht="12.75">
      <c r="A50" s="557"/>
      <c r="B50" s="173" t="s">
        <v>798</v>
      </c>
      <c r="C50" s="337" t="s">
        <v>77</v>
      </c>
      <c r="D50" s="338" t="s">
        <v>799</v>
      </c>
      <c r="E50" s="112" t="s">
        <v>341</v>
      </c>
      <c r="F50" s="176" t="s">
        <v>979</v>
      </c>
      <c r="G50" s="177" t="s">
        <v>151</v>
      </c>
      <c r="H50" s="388" t="s">
        <v>69</v>
      </c>
      <c r="I50" s="419"/>
    </row>
    <row r="51" spans="1:9" ht="12.75">
      <c r="A51" s="557"/>
      <c r="B51" s="173" t="s">
        <v>148</v>
      </c>
      <c r="C51" s="174" t="s">
        <v>149</v>
      </c>
      <c r="D51" s="348" t="s">
        <v>148</v>
      </c>
      <c r="E51" s="112" t="s">
        <v>384</v>
      </c>
      <c r="F51" s="176" t="s">
        <v>979</v>
      </c>
      <c r="G51" s="177" t="s">
        <v>151</v>
      </c>
      <c r="H51" s="348" t="s">
        <v>804</v>
      </c>
      <c r="I51" s="349"/>
    </row>
    <row r="52" spans="1:9" ht="12.75">
      <c r="A52" s="557"/>
      <c r="B52" s="173" t="s">
        <v>801</v>
      </c>
      <c r="C52" s="174" t="s">
        <v>802</v>
      </c>
      <c r="D52" s="348" t="s">
        <v>801</v>
      </c>
      <c r="E52" s="112" t="s">
        <v>803</v>
      </c>
      <c r="F52" s="176" t="s">
        <v>979</v>
      </c>
      <c r="G52" s="177" t="s">
        <v>151</v>
      </c>
      <c r="H52" s="392" t="s">
        <v>804</v>
      </c>
      <c r="I52" s="349"/>
    </row>
    <row r="53" spans="1:9" ht="12.75">
      <c r="A53" s="561"/>
      <c r="B53" s="173" t="s">
        <v>805</v>
      </c>
      <c r="C53" s="174" t="s">
        <v>149</v>
      </c>
      <c r="D53" s="348" t="s">
        <v>805</v>
      </c>
      <c r="E53" s="112" t="s">
        <v>806</v>
      </c>
      <c r="F53" s="176" t="s">
        <v>979</v>
      </c>
      <c r="G53" s="177" t="s">
        <v>151</v>
      </c>
      <c r="H53" s="392" t="s">
        <v>804</v>
      </c>
      <c r="I53" s="349"/>
    </row>
    <row r="54" spans="1:9" ht="12.75">
      <c r="A54" s="228"/>
      <c r="B54" s="4"/>
      <c r="E54" s="265"/>
      <c r="F54" s="266"/>
      <c r="G54" s="266"/>
      <c r="H54" s="266"/>
      <c r="I54" s="420"/>
    </row>
    <row r="55" spans="1:9" ht="12.75">
      <c r="A55" s="584" t="s">
        <v>853</v>
      </c>
      <c r="B55" s="358" t="s">
        <v>854</v>
      </c>
      <c r="C55" s="445" t="s">
        <v>1101</v>
      </c>
      <c r="E55" s="265"/>
      <c r="F55" s="271"/>
      <c r="G55" s="271"/>
      <c r="H55" s="266"/>
      <c r="I55" s="420"/>
    </row>
    <row r="56" spans="1:9" ht="12.75">
      <c r="A56" s="583"/>
      <c r="B56" s="229" t="s">
        <v>30</v>
      </c>
      <c r="C56" s="446"/>
      <c r="E56" s="265"/>
      <c r="F56" s="271"/>
      <c r="G56" s="271"/>
      <c r="H56" s="266"/>
      <c r="I56" s="420"/>
    </row>
    <row r="57" spans="1:9" ht="12.75">
      <c r="A57" s="583"/>
      <c r="B57" s="229" t="s">
        <v>35</v>
      </c>
      <c r="C57" s="273"/>
      <c r="E57" s="265"/>
      <c r="F57" s="271"/>
      <c r="G57" s="271"/>
      <c r="H57" s="266"/>
      <c r="I57" s="420"/>
    </row>
    <row r="58" spans="1:9" ht="12.75">
      <c r="A58" s="585"/>
      <c r="B58" s="447" t="s">
        <v>857</v>
      </c>
      <c r="C58" s="448"/>
      <c r="E58" s="265"/>
      <c r="F58" s="271"/>
      <c r="G58" s="271"/>
      <c r="H58" s="266"/>
      <c r="I58" s="420"/>
    </row>
    <row r="59" spans="1:9" ht="12.75">
      <c r="A59" s="3"/>
      <c r="B59" s="4"/>
      <c r="E59" s="265"/>
      <c r="F59" s="271"/>
      <c r="G59" s="271"/>
      <c r="H59" s="266"/>
      <c r="I59" s="420"/>
    </row>
    <row r="60" spans="1:9" ht="12.75">
      <c r="A60" s="3"/>
      <c r="B60" s="4"/>
      <c r="E60" s="265"/>
      <c r="F60" s="271"/>
      <c r="G60" s="271"/>
      <c r="H60" s="266"/>
      <c r="I60" s="420"/>
    </row>
    <row r="61" spans="1:9" ht="12.75">
      <c r="A61" s="3"/>
      <c r="B61" s="4"/>
      <c r="E61" s="265"/>
      <c r="F61" s="271"/>
      <c r="G61" s="271"/>
      <c r="H61" s="266"/>
      <c r="I61" s="420"/>
    </row>
    <row r="62" spans="1:9" ht="12.75">
      <c r="A62" s="3"/>
      <c r="B62" s="4"/>
      <c r="E62" s="265"/>
      <c r="F62" s="271"/>
      <c r="G62" s="271"/>
      <c r="H62" s="266"/>
      <c r="I62" s="420"/>
    </row>
    <row r="63" spans="1:9" ht="12.75">
      <c r="A63" s="3"/>
      <c r="B63" s="4"/>
      <c r="E63" s="265"/>
      <c r="F63" s="271"/>
      <c r="G63" s="271"/>
      <c r="H63" s="266"/>
      <c r="I63" s="420"/>
    </row>
    <row r="64" spans="1:9" ht="12.75">
      <c r="A64" s="3"/>
      <c r="B64" s="4"/>
      <c r="E64" s="265"/>
      <c r="F64" s="271"/>
      <c r="G64" s="271"/>
      <c r="H64" s="266"/>
      <c r="I64" s="420"/>
    </row>
    <row r="65" spans="1:9" ht="12.75">
      <c r="A65" s="3"/>
      <c r="B65" s="4"/>
      <c r="E65" s="265"/>
      <c r="F65" s="271"/>
      <c r="G65" s="271"/>
      <c r="H65" s="266"/>
      <c r="I65" s="420"/>
    </row>
    <row r="66" spans="1:9" ht="12.75">
      <c r="A66" s="3"/>
      <c r="B66" s="4"/>
      <c r="E66" s="265"/>
      <c r="F66" s="271"/>
      <c r="G66" s="271"/>
      <c r="H66" s="266"/>
      <c r="I66" s="420"/>
    </row>
    <row r="67" spans="1:9" ht="12.75">
      <c r="A67" s="3"/>
      <c r="B67" s="4"/>
      <c r="E67" s="265"/>
      <c r="F67" s="271"/>
      <c r="G67" s="271"/>
      <c r="H67" s="266"/>
      <c r="I67" s="420"/>
    </row>
    <row r="68" spans="1:9" ht="12.75">
      <c r="A68" s="3"/>
      <c r="B68" s="4"/>
      <c r="E68" s="265"/>
      <c r="F68" s="271"/>
      <c r="G68" s="271"/>
      <c r="H68" s="266"/>
      <c r="I68" s="420"/>
    </row>
    <row r="69" spans="1:9" ht="12.75">
      <c r="A69" s="3"/>
      <c r="B69" s="4"/>
      <c r="E69" s="265"/>
      <c r="F69" s="271"/>
      <c r="G69" s="271"/>
      <c r="H69" s="266"/>
      <c r="I69" s="420"/>
    </row>
    <row r="70" spans="1:9" ht="12.75">
      <c r="A70" s="3"/>
      <c r="B70" s="4"/>
      <c r="E70" s="265"/>
      <c r="F70" s="271"/>
      <c r="G70" s="271"/>
      <c r="H70" s="266"/>
      <c r="I70" s="420"/>
    </row>
    <row r="71" spans="1:9" ht="12.75">
      <c r="A71" s="3"/>
      <c r="B71" s="4"/>
      <c r="E71" s="265"/>
      <c r="F71" s="271"/>
      <c r="G71" s="271"/>
      <c r="H71" s="266"/>
      <c r="I71" s="420"/>
    </row>
    <row r="72" spans="1:9" ht="12.75">
      <c r="A72" s="3"/>
      <c r="B72" s="4"/>
      <c r="E72" s="265"/>
      <c r="F72" s="271"/>
      <c r="G72" s="271"/>
      <c r="H72" s="266"/>
      <c r="I72" s="420"/>
    </row>
    <row r="73" spans="1:9" ht="12.75">
      <c r="A73" s="3"/>
      <c r="B73" s="4"/>
      <c r="E73" s="265"/>
      <c r="F73" s="271"/>
      <c r="G73" s="271"/>
      <c r="H73" s="266"/>
      <c r="I73" s="420"/>
    </row>
    <row r="74" spans="1:9" ht="12.75">
      <c r="A74" s="3"/>
      <c r="B74" s="4"/>
      <c r="E74" s="265"/>
      <c r="F74" s="271"/>
      <c r="G74" s="271"/>
      <c r="H74" s="266"/>
      <c r="I74" s="420"/>
    </row>
    <row r="75" spans="1:9" ht="12.75">
      <c r="A75" s="3"/>
      <c r="B75" s="4"/>
      <c r="E75" s="265"/>
      <c r="F75" s="271"/>
      <c r="G75" s="271"/>
      <c r="H75" s="266"/>
      <c r="I75" s="420"/>
    </row>
    <row r="76" spans="1:9" ht="12.75">
      <c r="A76" s="3"/>
      <c r="B76" s="4"/>
      <c r="E76" s="265"/>
      <c r="F76" s="271"/>
      <c r="G76" s="271"/>
      <c r="H76" s="266"/>
      <c r="I76" s="420"/>
    </row>
    <row r="77" spans="1:9" ht="12.75">
      <c r="A77" s="3"/>
      <c r="B77" s="4"/>
      <c r="E77" s="265"/>
      <c r="F77" s="271"/>
      <c r="G77" s="271"/>
      <c r="H77" s="266"/>
      <c r="I77" s="420"/>
    </row>
    <row r="78" spans="1:9" ht="12.75">
      <c r="A78" s="3"/>
      <c r="B78" s="4"/>
      <c r="E78" s="265"/>
      <c r="F78" s="271"/>
      <c r="G78" s="271"/>
      <c r="H78" s="266"/>
      <c r="I78" s="420"/>
    </row>
    <row r="79" spans="1:9" ht="12.75">
      <c r="A79" s="3"/>
      <c r="B79" s="4"/>
      <c r="E79" s="265"/>
      <c r="F79" s="271"/>
      <c r="G79" s="271"/>
      <c r="H79" s="266"/>
      <c r="I79" s="420"/>
    </row>
    <row r="80" spans="1:9" ht="12.75">
      <c r="A80" s="3"/>
      <c r="B80" s="4"/>
      <c r="E80" s="265"/>
      <c r="F80" s="271"/>
      <c r="G80" s="271"/>
      <c r="H80" s="266"/>
      <c r="I80" s="420"/>
    </row>
    <row r="81" spans="1:9" ht="12.75">
      <c r="A81" s="3"/>
      <c r="B81" s="4"/>
      <c r="E81" s="265"/>
      <c r="F81" s="271"/>
      <c r="G81" s="271"/>
      <c r="H81" s="266"/>
      <c r="I81" s="420"/>
    </row>
    <row r="82" spans="1:9" ht="12.75">
      <c r="A82" s="3"/>
      <c r="B82" s="4"/>
      <c r="E82" s="265"/>
      <c r="F82" s="271"/>
      <c r="G82" s="271"/>
      <c r="H82" s="266"/>
      <c r="I82" s="420"/>
    </row>
    <row r="83" spans="1:9" ht="12.75">
      <c r="A83" s="3"/>
      <c r="B83" s="4"/>
      <c r="E83" s="265"/>
      <c r="F83" s="271"/>
      <c r="G83" s="271"/>
      <c r="H83" s="266"/>
      <c r="I83" s="420"/>
    </row>
    <row r="84" spans="1:9" ht="12.75">
      <c r="A84" s="3"/>
      <c r="B84" s="4"/>
      <c r="E84" s="265"/>
      <c r="F84" s="271"/>
      <c r="G84" s="271"/>
      <c r="H84" s="266"/>
      <c r="I84" s="420"/>
    </row>
    <row r="85" spans="1:9" ht="12.75">
      <c r="A85" s="3"/>
      <c r="B85" s="4"/>
      <c r="E85" s="265"/>
      <c r="F85" s="271"/>
      <c r="G85" s="271"/>
      <c r="H85" s="266"/>
      <c r="I85" s="420"/>
    </row>
    <row r="86" spans="1:9" ht="12.75">
      <c r="A86" s="3"/>
      <c r="B86" s="4"/>
      <c r="E86" s="265"/>
      <c r="F86" s="271"/>
      <c r="G86" s="271"/>
      <c r="H86" s="266"/>
      <c r="I86" s="420"/>
    </row>
    <row r="87" spans="1:9" ht="12.75">
      <c r="A87" s="3"/>
      <c r="B87" s="4"/>
      <c r="E87" s="265"/>
      <c r="F87" s="271"/>
      <c r="G87" s="271"/>
      <c r="H87" s="266"/>
      <c r="I87" s="420"/>
    </row>
    <row r="88" spans="1:9" ht="12.75">
      <c r="A88" s="3"/>
      <c r="B88" s="4"/>
      <c r="E88" s="265"/>
      <c r="F88" s="271"/>
      <c r="G88" s="271"/>
      <c r="H88" s="266"/>
      <c r="I88" s="420"/>
    </row>
    <row r="89" spans="1:9" ht="12.75">
      <c r="A89" s="3"/>
      <c r="B89" s="4"/>
      <c r="E89" s="265"/>
      <c r="F89" s="271"/>
      <c r="G89" s="271"/>
      <c r="H89" s="266"/>
      <c r="I89" s="420"/>
    </row>
    <row r="90" spans="1:9" ht="12.75">
      <c r="A90" s="3"/>
      <c r="B90" s="4"/>
      <c r="E90" s="265"/>
      <c r="F90" s="271"/>
      <c r="G90" s="271"/>
      <c r="H90" s="266"/>
      <c r="I90" s="420"/>
    </row>
    <row r="91" spans="1:9" ht="12.75">
      <c r="A91" s="3"/>
      <c r="B91" s="4"/>
      <c r="E91" s="265"/>
      <c r="F91" s="271"/>
      <c r="G91" s="271"/>
      <c r="H91" s="266"/>
      <c r="I91" s="420"/>
    </row>
    <row r="92" spans="1:9" ht="12.75">
      <c r="A92" s="3"/>
      <c r="B92" s="4"/>
      <c r="E92" s="265"/>
      <c r="F92" s="271"/>
      <c r="G92" s="271"/>
      <c r="H92" s="266"/>
      <c r="I92" s="420"/>
    </row>
    <row r="93" spans="1:9" ht="12.75">
      <c r="A93" s="3"/>
      <c r="B93" s="4"/>
      <c r="E93" s="265"/>
      <c r="F93" s="271"/>
      <c r="G93" s="271"/>
      <c r="H93" s="266"/>
      <c r="I93" s="420"/>
    </row>
    <row r="94" spans="1:9" ht="12.75">
      <c r="A94" s="3"/>
      <c r="B94" s="4"/>
      <c r="E94" s="265"/>
      <c r="F94" s="271"/>
      <c r="G94" s="271"/>
      <c r="H94" s="266"/>
      <c r="I94" s="420"/>
    </row>
    <row r="95" spans="1:9" ht="12.75">
      <c r="A95" s="3"/>
      <c r="B95" s="4"/>
      <c r="E95" s="265"/>
      <c r="F95" s="271"/>
      <c r="G95" s="271"/>
      <c r="H95" s="266"/>
      <c r="I95" s="420"/>
    </row>
    <row r="96" spans="1:9" ht="12.75">
      <c r="A96" s="3"/>
      <c r="B96" s="4"/>
      <c r="E96" s="265"/>
      <c r="F96" s="271"/>
      <c r="G96" s="271"/>
      <c r="H96" s="266"/>
      <c r="I96" s="420"/>
    </row>
    <row r="97" spans="1:9" ht="12.75">
      <c r="A97" s="3"/>
      <c r="B97" s="4"/>
      <c r="E97" s="265"/>
      <c r="F97" s="271"/>
      <c r="G97" s="271"/>
      <c r="H97" s="266"/>
      <c r="I97" s="420"/>
    </row>
    <row r="98" spans="1:9" ht="12.75">
      <c r="A98" s="3"/>
      <c r="B98" s="4"/>
      <c r="E98" s="265"/>
      <c r="F98" s="271"/>
      <c r="G98" s="271"/>
      <c r="H98" s="266"/>
      <c r="I98" s="420"/>
    </row>
    <row r="99" spans="1:9" ht="12.75">
      <c r="A99" s="3"/>
      <c r="B99" s="4"/>
      <c r="E99" s="265"/>
      <c r="F99" s="271"/>
      <c r="G99" s="271"/>
      <c r="H99" s="266"/>
      <c r="I99" s="420"/>
    </row>
    <row r="100" spans="1:9" ht="12.75">
      <c r="A100" s="3"/>
      <c r="B100" s="4"/>
      <c r="E100" s="265"/>
      <c r="F100" s="271"/>
      <c r="G100" s="271"/>
      <c r="H100" s="266"/>
      <c r="I100" s="420"/>
    </row>
    <row r="101" spans="1:9" ht="12.75">
      <c r="A101" s="3"/>
      <c r="B101" s="4"/>
      <c r="E101" s="265"/>
      <c r="F101" s="271"/>
      <c r="G101" s="271"/>
      <c r="H101" s="266"/>
      <c r="I101" s="420"/>
    </row>
    <row r="102" spans="1:9" ht="12.75">
      <c r="A102" s="3"/>
      <c r="B102" s="4"/>
      <c r="E102" s="265"/>
      <c r="F102" s="271"/>
      <c r="G102" s="271"/>
      <c r="H102" s="266"/>
      <c r="I102" s="420"/>
    </row>
    <row r="103" spans="1:9" ht="12.75">
      <c r="A103" s="3"/>
      <c r="B103" s="4"/>
      <c r="E103" s="265"/>
      <c r="F103" s="271"/>
      <c r="G103" s="271"/>
      <c r="H103" s="266"/>
      <c r="I103" s="420"/>
    </row>
    <row r="104" spans="1:9" ht="12.75">
      <c r="A104" s="3"/>
      <c r="B104" s="4"/>
      <c r="E104" s="265"/>
      <c r="F104" s="271"/>
      <c r="G104" s="271"/>
      <c r="H104" s="266"/>
      <c r="I104" s="420"/>
    </row>
    <row r="105" spans="1:9" ht="12.75">
      <c r="A105" s="3"/>
      <c r="B105" s="4"/>
      <c r="E105" s="265"/>
      <c r="F105" s="271"/>
      <c r="G105" s="271"/>
      <c r="H105" s="266"/>
      <c r="I105" s="420"/>
    </row>
    <row r="106" spans="1:9" ht="12.75">
      <c r="A106" s="3"/>
      <c r="B106" s="4"/>
      <c r="E106" s="265"/>
      <c r="F106" s="271"/>
      <c r="G106" s="271"/>
      <c r="H106" s="266"/>
      <c r="I106" s="420"/>
    </row>
    <row r="107" spans="1:9" ht="12.75">
      <c r="A107" s="3"/>
      <c r="B107" s="4"/>
      <c r="E107" s="265"/>
      <c r="F107" s="271"/>
      <c r="G107" s="271"/>
      <c r="H107" s="266"/>
      <c r="I107" s="420"/>
    </row>
    <row r="108" spans="1:9" ht="12.75">
      <c r="A108" s="3"/>
      <c r="B108" s="4"/>
      <c r="E108" s="265"/>
      <c r="F108" s="271"/>
      <c r="G108" s="271"/>
      <c r="H108" s="266"/>
      <c r="I108" s="420"/>
    </row>
    <row r="109" spans="1:9" ht="12.75">
      <c r="A109" s="3"/>
      <c r="B109" s="4"/>
      <c r="E109" s="265"/>
      <c r="F109" s="271"/>
      <c r="G109" s="271"/>
      <c r="H109" s="266"/>
      <c r="I109" s="420"/>
    </row>
    <row r="110" spans="1:9" ht="12.75">
      <c r="A110" s="3"/>
      <c r="B110" s="4"/>
      <c r="E110" s="265"/>
      <c r="F110" s="271"/>
      <c r="G110" s="271"/>
      <c r="H110" s="266"/>
      <c r="I110" s="420"/>
    </row>
    <row r="111" spans="1:9" ht="12.75">
      <c r="A111" s="3"/>
      <c r="B111" s="4"/>
      <c r="E111" s="265"/>
      <c r="F111" s="271"/>
      <c r="G111" s="271"/>
      <c r="H111" s="266"/>
      <c r="I111" s="420"/>
    </row>
    <row r="112" spans="1:9" ht="12.75">
      <c r="A112" s="3"/>
      <c r="B112" s="4"/>
      <c r="E112" s="265"/>
      <c r="F112" s="271"/>
      <c r="G112" s="271"/>
      <c r="H112" s="266"/>
      <c r="I112" s="420"/>
    </row>
    <row r="113" spans="1:9" ht="12.75">
      <c r="A113" s="3"/>
      <c r="B113" s="4"/>
      <c r="E113" s="265"/>
      <c r="F113" s="271"/>
      <c r="G113" s="271"/>
      <c r="H113" s="266"/>
      <c r="I113" s="420"/>
    </row>
    <row r="114" spans="1:9" ht="12.75">
      <c r="A114" s="3"/>
      <c r="B114" s="4"/>
      <c r="E114" s="265"/>
      <c r="F114" s="271"/>
      <c r="G114" s="271"/>
      <c r="H114" s="266"/>
      <c r="I114" s="420"/>
    </row>
    <row r="115" spans="1:9" ht="12.75">
      <c r="A115" s="3"/>
      <c r="B115" s="4"/>
      <c r="E115" s="265"/>
      <c r="F115" s="271"/>
      <c r="G115" s="271"/>
      <c r="H115" s="266"/>
      <c r="I115" s="420"/>
    </row>
    <row r="116" spans="1:9" ht="12.75">
      <c r="A116" s="3"/>
      <c r="B116" s="4"/>
      <c r="E116" s="265"/>
      <c r="F116" s="271"/>
      <c r="G116" s="271"/>
      <c r="H116" s="266"/>
      <c r="I116" s="420"/>
    </row>
    <row r="117" spans="1:9" ht="12.75">
      <c r="A117" s="3"/>
      <c r="B117" s="4"/>
      <c r="E117" s="265"/>
      <c r="F117" s="271"/>
      <c r="G117" s="271"/>
      <c r="H117" s="266"/>
      <c r="I117" s="420"/>
    </row>
    <row r="118" spans="1:9" ht="12.75">
      <c r="A118" s="3"/>
      <c r="B118" s="4"/>
      <c r="E118" s="265"/>
      <c r="F118" s="271"/>
      <c r="G118" s="271"/>
      <c r="H118" s="266"/>
      <c r="I118" s="420"/>
    </row>
    <row r="119" spans="1:9" ht="12.75">
      <c r="A119" s="3"/>
      <c r="B119" s="4"/>
      <c r="E119" s="265"/>
      <c r="F119" s="271"/>
      <c r="G119" s="271"/>
      <c r="H119" s="266"/>
      <c r="I119" s="420"/>
    </row>
    <row r="120" spans="1:9" ht="12.75">
      <c r="A120" s="3"/>
      <c r="B120" s="4"/>
      <c r="E120" s="265"/>
      <c r="F120" s="271"/>
      <c r="G120" s="271"/>
      <c r="H120" s="266"/>
      <c r="I120" s="420"/>
    </row>
    <row r="121" spans="1:9" ht="12.75">
      <c r="A121" s="3"/>
      <c r="B121" s="4"/>
      <c r="E121" s="265"/>
      <c r="F121" s="271"/>
      <c r="G121" s="271"/>
      <c r="H121" s="266"/>
      <c r="I121" s="420"/>
    </row>
    <row r="122" spans="1:9" ht="12.75">
      <c r="A122" s="3"/>
      <c r="B122" s="4"/>
      <c r="E122" s="265"/>
      <c r="F122" s="271"/>
      <c r="G122" s="271"/>
      <c r="H122" s="266"/>
      <c r="I122" s="420"/>
    </row>
    <row r="123" spans="1:9" ht="12.75">
      <c r="A123" s="3"/>
      <c r="B123" s="4"/>
      <c r="E123" s="265"/>
      <c r="F123" s="271"/>
      <c r="G123" s="271"/>
      <c r="H123" s="266"/>
      <c r="I123" s="420"/>
    </row>
    <row r="124" spans="1:9" ht="12.75">
      <c r="A124" s="3"/>
      <c r="B124" s="4"/>
      <c r="E124" s="265"/>
      <c r="F124" s="271"/>
      <c r="G124" s="271"/>
      <c r="H124" s="266"/>
      <c r="I124" s="420"/>
    </row>
    <row r="125" spans="1:9" ht="12.75">
      <c r="A125" s="3"/>
      <c r="B125" s="4"/>
      <c r="E125" s="265"/>
      <c r="F125" s="286"/>
      <c r="G125" s="287"/>
      <c r="H125" s="266"/>
      <c r="I125" s="420"/>
    </row>
    <row r="126" spans="1:9" ht="12.75">
      <c r="A126" s="3"/>
      <c r="B126" s="4"/>
      <c r="E126" s="265"/>
      <c r="F126" s="288"/>
      <c r="G126" s="287"/>
      <c r="H126" s="266"/>
      <c r="I126" s="420"/>
    </row>
    <row r="127" spans="1:9" ht="12.75">
      <c r="A127" s="3"/>
      <c r="B127" s="4"/>
      <c r="E127" s="265"/>
      <c r="F127" s="288"/>
      <c r="G127" s="287"/>
      <c r="H127" s="266"/>
      <c r="I127" s="420"/>
    </row>
    <row r="128" spans="1:9" ht="12.75">
      <c r="A128" s="3"/>
      <c r="B128" s="4"/>
      <c r="E128" s="265"/>
      <c r="F128" s="288"/>
      <c r="G128" s="287"/>
      <c r="H128" s="266"/>
      <c r="I128" s="420"/>
    </row>
    <row r="129" spans="1:9" ht="12.75">
      <c r="A129" s="3"/>
      <c r="B129" s="4"/>
      <c r="E129" s="265"/>
      <c r="F129" s="288"/>
      <c r="G129" s="287"/>
      <c r="H129" s="266"/>
      <c r="I129" s="420"/>
    </row>
    <row r="130" spans="1:9" ht="12.75">
      <c r="A130" s="3"/>
      <c r="B130" s="4"/>
      <c r="E130" s="265"/>
      <c r="F130" s="288"/>
      <c r="G130" s="287"/>
      <c r="H130" s="266"/>
      <c r="I130" s="420"/>
    </row>
    <row r="131" spans="1:9" ht="12.75">
      <c r="A131" s="3"/>
      <c r="B131" s="4"/>
      <c r="E131" s="265"/>
      <c r="F131" s="288"/>
      <c r="G131" s="287"/>
      <c r="H131" s="266"/>
      <c r="I131" s="420"/>
    </row>
    <row r="132" spans="1:9" ht="12.75">
      <c r="A132" s="3"/>
      <c r="B132" s="4"/>
      <c r="E132" s="265"/>
      <c r="F132" s="288"/>
      <c r="G132" s="287"/>
      <c r="H132" s="266"/>
      <c r="I132" s="420"/>
    </row>
    <row r="133" spans="1:9" ht="12.75">
      <c r="A133" s="3"/>
      <c r="B133" s="4"/>
      <c r="E133" s="265"/>
      <c r="F133" s="288"/>
      <c r="G133" s="287"/>
      <c r="H133" s="266"/>
      <c r="I133" s="420"/>
    </row>
    <row r="134" spans="1:9" ht="12.75">
      <c r="A134" s="3"/>
      <c r="B134" s="4"/>
      <c r="E134" s="265"/>
      <c r="F134" s="288"/>
      <c r="G134" s="287"/>
      <c r="H134" s="266"/>
      <c r="I134" s="420"/>
    </row>
    <row r="135" spans="1:9" ht="12.75">
      <c r="A135" s="3"/>
      <c r="B135" s="4"/>
      <c r="E135" s="265"/>
      <c r="F135" s="288"/>
      <c r="G135" s="287"/>
      <c r="H135" s="266"/>
      <c r="I135" s="420"/>
    </row>
    <row r="136" spans="1:9" ht="12.75">
      <c r="A136" s="3"/>
      <c r="B136" s="4"/>
      <c r="E136" s="265"/>
      <c r="F136" s="288"/>
      <c r="G136" s="287"/>
      <c r="H136" s="266"/>
      <c r="I136" s="420"/>
    </row>
    <row r="137" spans="1:9" ht="12.75">
      <c r="A137" s="3"/>
      <c r="B137" s="4"/>
      <c r="E137" s="265"/>
      <c r="F137" s="288"/>
      <c r="G137" s="287"/>
      <c r="H137" s="266"/>
      <c r="I137" s="420"/>
    </row>
    <row r="138" spans="1:9" ht="12.75">
      <c r="A138" s="3"/>
      <c r="B138" s="4"/>
      <c r="E138" s="265"/>
      <c r="F138" s="288"/>
      <c r="G138" s="287"/>
      <c r="H138" s="266"/>
      <c r="I138" s="420"/>
    </row>
    <row r="139" spans="1:9" ht="12.75">
      <c r="A139" s="3"/>
      <c r="B139" s="4"/>
      <c r="E139" s="265"/>
      <c r="F139" s="288"/>
      <c r="G139" s="287"/>
      <c r="H139" s="266"/>
      <c r="I139" s="420"/>
    </row>
    <row r="140" spans="1:9" ht="12.75">
      <c r="A140" s="3"/>
      <c r="B140" s="4"/>
      <c r="E140" s="265"/>
      <c r="F140" s="288"/>
      <c r="G140" s="287"/>
      <c r="H140" s="266"/>
      <c r="I140" s="420"/>
    </row>
    <row r="141" spans="1:9" ht="12.75">
      <c r="A141" s="3"/>
      <c r="B141" s="4"/>
      <c r="E141" s="265"/>
      <c r="F141" s="288"/>
      <c r="G141" s="287"/>
      <c r="H141" s="266"/>
      <c r="I141" s="420"/>
    </row>
    <row r="142" spans="1:9" ht="12.75">
      <c r="A142" s="3"/>
      <c r="B142" s="4"/>
      <c r="E142" s="265"/>
      <c r="F142" s="288"/>
      <c r="G142" s="287"/>
      <c r="H142" s="266"/>
      <c r="I142" s="420"/>
    </row>
    <row r="143" spans="1:9" ht="12.75">
      <c r="A143" s="3"/>
      <c r="B143" s="4"/>
      <c r="E143" s="265"/>
      <c r="F143" s="288"/>
      <c r="G143" s="287"/>
      <c r="H143" s="266"/>
      <c r="I143" s="420"/>
    </row>
    <row r="144" spans="1:9" ht="12.75">
      <c r="A144" s="3"/>
      <c r="B144" s="4"/>
      <c r="E144" s="265"/>
      <c r="F144" s="288"/>
      <c r="G144" s="287"/>
      <c r="H144" s="266"/>
      <c r="I144" s="420"/>
    </row>
    <row r="145" spans="1:9" ht="12.75">
      <c r="A145" s="3"/>
      <c r="B145" s="4"/>
      <c r="E145" s="265"/>
      <c r="F145" s="288"/>
      <c r="G145" s="287"/>
      <c r="H145" s="266"/>
      <c r="I145" s="420"/>
    </row>
    <row r="146" spans="1:9" ht="12.75">
      <c r="A146" s="3"/>
      <c r="B146" s="4"/>
      <c r="E146" s="265"/>
      <c r="F146" s="288"/>
      <c r="G146" s="287"/>
      <c r="H146" s="266"/>
      <c r="I146" s="420"/>
    </row>
    <row r="147" spans="1:9" ht="12.75">
      <c r="A147" s="3"/>
      <c r="B147" s="4"/>
      <c r="E147" s="265"/>
      <c r="F147" s="288"/>
      <c r="G147" s="287"/>
      <c r="H147" s="266"/>
      <c r="I147" s="420"/>
    </row>
    <row r="148" spans="1:9" ht="12.75">
      <c r="A148" s="3"/>
      <c r="B148" s="4"/>
      <c r="E148" s="265"/>
      <c r="F148" s="288"/>
      <c r="G148" s="287"/>
      <c r="H148" s="266"/>
      <c r="I148" s="420"/>
    </row>
    <row r="149" spans="1:9" ht="12.75">
      <c r="A149" s="3"/>
      <c r="B149" s="4"/>
      <c r="E149" s="265"/>
      <c r="F149" s="288"/>
      <c r="G149" s="287"/>
      <c r="H149" s="266"/>
      <c r="I149" s="420"/>
    </row>
    <row r="150" spans="1:9" ht="12.75">
      <c r="A150" s="3"/>
      <c r="B150" s="4"/>
      <c r="E150" s="265"/>
      <c r="F150" s="288"/>
      <c r="G150" s="287"/>
      <c r="H150" s="266"/>
      <c r="I150" s="420"/>
    </row>
    <row r="151" spans="1:9" ht="12.75">
      <c r="A151" s="3"/>
      <c r="B151" s="4"/>
      <c r="E151" s="265"/>
      <c r="F151" s="288"/>
      <c r="G151" s="287"/>
      <c r="H151" s="266"/>
      <c r="I151" s="420"/>
    </row>
    <row r="152" spans="1:9" ht="12.75">
      <c r="A152" s="3"/>
      <c r="B152" s="4"/>
      <c r="E152" s="265"/>
      <c r="F152" s="288"/>
      <c r="G152" s="287"/>
      <c r="H152" s="266"/>
      <c r="I152" s="420"/>
    </row>
    <row r="153" spans="1:9" ht="12.75">
      <c r="A153" s="3"/>
      <c r="B153" s="4"/>
      <c r="E153" s="265"/>
      <c r="F153" s="288"/>
      <c r="G153" s="287"/>
      <c r="H153" s="266"/>
      <c r="I153" s="420"/>
    </row>
    <row r="154" spans="1:9" ht="12.75">
      <c r="A154" s="3"/>
      <c r="B154" s="4"/>
      <c r="E154" s="265"/>
      <c r="F154" s="288"/>
      <c r="G154" s="287"/>
      <c r="H154" s="266"/>
      <c r="I154" s="420"/>
    </row>
    <row r="155" spans="1:9" ht="12.75">
      <c r="A155" s="3"/>
      <c r="B155" s="4"/>
      <c r="E155" s="265"/>
      <c r="F155" s="288"/>
      <c r="G155" s="287"/>
      <c r="H155" s="266"/>
      <c r="I155" s="420"/>
    </row>
    <row r="156" spans="1:9" ht="12.75">
      <c r="A156" s="3"/>
      <c r="B156" s="4"/>
      <c r="E156" s="265"/>
      <c r="F156" s="288"/>
      <c r="G156" s="287"/>
      <c r="H156" s="266"/>
      <c r="I156" s="420"/>
    </row>
    <row r="157" spans="1:9" ht="12.75">
      <c r="A157" s="3"/>
      <c r="B157" s="4"/>
      <c r="E157" s="265"/>
      <c r="F157" s="288"/>
      <c r="G157" s="287"/>
      <c r="H157" s="266"/>
      <c r="I157" s="420"/>
    </row>
    <row r="158" spans="1:9" ht="12.75">
      <c r="A158" s="3"/>
      <c r="B158" s="4"/>
      <c r="E158" s="265"/>
      <c r="F158" s="288"/>
      <c r="G158" s="287"/>
      <c r="H158" s="266"/>
      <c r="I158" s="420"/>
    </row>
    <row r="159" spans="1:9" ht="12.75">
      <c r="A159" s="3"/>
      <c r="B159" s="4"/>
      <c r="E159" s="265"/>
      <c r="F159" s="288"/>
      <c r="G159" s="287"/>
      <c r="H159" s="266"/>
      <c r="I159" s="420"/>
    </row>
    <row r="160" spans="1:9" ht="12.75">
      <c r="A160" s="3"/>
      <c r="B160" s="4"/>
      <c r="E160" s="265"/>
      <c r="F160" s="288"/>
      <c r="G160" s="287"/>
      <c r="H160" s="266"/>
      <c r="I160" s="420"/>
    </row>
    <row r="161" spans="1:9" ht="12.75">
      <c r="A161" s="3"/>
      <c r="B161" s="4"/>
      <c r="E161" s="265"/>
      <c r="F161" s="288"/>
      <c r="G161" s="287"/>
      <c r="H161" s="266"/>
      <c r="I161" s="420"/>
    </row>
    <row r="162" spans="1:9" ht="12.75">
      <c r="A162" s="3"/>
      <c r="B162" s="4"/>
      <c r="E162" s="265"/>
      <c r="F162" s="288"/>
      <c r="G162" s="287"/>
      <c r="H162" s="266"/>
      <c r="I162" s="420"/>
    </row>
    <row r="163" spans="1:9" ht="12.75">
      <c r="A163" s="3"/>
      <c r="B163" s="4"/>
      <c r="E163" s="265"/>
      <c r="F163" s="288"/>
      <c r="G163" s="287"/>
      <c r="H163" s="266"/>
      <c r="I163" s="420"/>
    </row>
    <row r="164" spans="1:9" ht="12.75">
      <c r="A164" s="3"/>
      <c r="B164" s="4"/>
      <c r="E164" s="265"/>
      <c r="F164" s="288"/>
      <c r="G164" s="287"/>
      <c r="H164" s="266"/>
      <c r="I164" s="420"/>
    </row>
    <row r="165" spans="1:9" ht="12.75">
      <c r="A165" s="3"/>
      <c r="B165" s="4"/>
      <c r="E165" s="265"/>
      <c r="F165" s="288"/>
      <c r="G165" s="287"/>
      <c r="H165" s="266"/>
      <c r="I165" s="420"/>
    </row>
    <row r="166" spans="1:9" ht="12.75">
      <c r="A166" s="3"/>
      <c r="B166" s="4"/>
      <c r="E166" s="265"/>
      <c r="F166" s="288"/>
      <c r="G166" s="287"/>
      <c r="H166" s="266"/>
      <c r="I166" s="420"/>
    </row>
    <row r="167" spans="1:9" ht="12.75">
      <c r="A167" s="3"/>
      <c r="B167" s="4"/>
      <c r="E167" s="265"/>
      <c r="F167" s="288"/>
      <c r="G167" s="287"/>
      <c r="H167" s="266"/>
      <c r="I167" s="420"/>
    </row>
    <row r="168" spans="1:9" ht="12.75">
      <c r="A168" s="3"/>
      <c r="B168" s="4"/>
      <c r="E168" s="265"/>
      <c r="F168" s="288"/>
      <c r="G168" s="287"/>
      <c r="H168" s="266"/>
      <c r="I168" s="420"/>
    </row>
    <row r="169" spans="1:9" ht="12.75">
      <c r="A169" s="3"/>
      <c r="B169" s="4"/>
      <c r="E169" s="265"/>
      <c r="F169" s="288"/>
      <c r="G169" s="287"/>
      <c r="H169" s="266"/>
      <c r="I169" s="420"/>
    </row>
    <row r="170" spans="1:9" ht="12.75">
      <c r="A170" s="3"/>
      <c r="B170" s="4"/>
      <c r="E170" s="265"/>
      <c r="F170" s="288"/>
      <c r="G170" s="287"/>
      <c r="H170" s="266"/>
      <c r="I170" s="420"/>
    </row>
    <row r="171" spans="1:9" ht="12.75">
      <c r="A171" s="3"/>
      <c r="B171" s="4"/>
      <c r="E171" s="265"/>
      <c r="F171" s="288"/>
      <c r="G171" s="287"/>
      <c r="H171" s="266"/>
      <c r="I171" s="420"/>
    </row>
    <row r="172" spans="1:9" ht="12.75">
      <c r="A172" s="3"/>
      <c r="B172" s="4"/>
      <c r="E172" s="265"/>
      <c r="F172" s="288"/>
      <c r="G172" s="287"/>
      <c r="H172" s="266"/>
      <c r="I172" s="420"/>
    </row>
    <row r="173" spans="1:9" ht="12.75">
      <c r="A173" s="3"/>
      <c r="B173" s="4"/>
      <c r="E173" s="265"/>
      <c r="F173" s="288"/>
      <c r="G173" s="287"/>
      <c r="H173" s="266"/>
      <c r="I173" s="420"/>
    </row>
    <row r="174" spans="1:9" ht="12.75">
      <c r="A174" s="3"/>
      <c r="B174" s="4"/>
      <c r="E174" s="265"/>
      <c r="F174" s="288"/>
      <c r="G174" s="287"/>
      <c r="H174" s="266"/>
      <c r="I174" s="420"/>
    </row>
    <row r="175" spans="1:9" ht="12.75">
      <c r="A175" s="3"/>
      <c r="B175" s="4"/>
      <c r="E175" s="265"/>
      <c r="F175" s="288"/>
      <c r="G175" s="287"/>
      <c r="H175" s="266"/>
      <c r="I175" s="420"/>
    </row>
    <row r="176" spans="1:9" ht="12.75">
      <c r="A176" s="3"/>
      <c r="B176" s="4"/>
      <c r="E176" s="265"/>
      <c r="F176" s="288"/>
      <c r="G176" s="287"/>
      <c r="H176" s="266"/>
      <c r="I176" s="420"/>
    </row>
    <row r="177" spans="1:9" ht="12.75">
      <c r="A177" s="3"/>
      <c r="B177" s="4"/>
      <c r="E177" s="265"/>
      <c r="F177" s="288"/>
      <c r="G177" s="287"/>
      <c r="H177" s="266"/>
      <c r="I177" s="420"/>
    </row>
    <row r="178" spans="1:9" ht="12.75">
      <c r="A178" s="3"/>
      <c r="B178" s="4"/>
      <c r="E178" s="265"/>
      <c r="F178" s="288"/>
      <c r="G178" s="287"/>
      <c r="H178" s="266"/>
      <c r="I178" s="420"/>
    </row>
    <row r="179" spans="1:9" ht="12.75">
      <c r="A179" s="3"/>
      <c r="B179" s="4"/>
      <c r="E179" s="265"/>
      <c r="F179" s="288"/>
      <c r="G179" s="287"/>
      <c r="H179" s="266"/>
      <c r="I179" s="420"/>
    </row>
    <row r="180" spans="1:9" ht="12.75">
      <c r="A180" s="3"/>
      <c r="B180" s="4"/>
      <c r="E180" s="265"/>
      <c r="F180" s="288"/>
      <c r="G180" s="287"/>
      <c r="H180" s="266"/>
      <c r="I180" s="420"/>
    </row>
    <row r="181" spans="1:9" ht="12.75">
      <c r="A181" s="3"/>
      <c r="B181" s="4"/>
      <c r="E181" s="265"/>
      <c r="F181" s="288"/>
      <c r="G181" s="287"/>
      <c r="H181" s="266"/>
      <c r="I181" s="420"/>
    </row>
    <row r="182" spans="1:9" ht="12.75">
      <c r="A182" s="3"/>
      <c r="B182" s="4"/>
      <c r="E182" s="265"/>
      <c r="F182" s="288"/>
      <c r="G182" s="287"/>
      <c r="H182" s="266"/>
      <c r="I182" s="420"/>
    </row>
    <row r="183" spans="1:9" ht="12.75">
      <c r="A183" s="3"/>
      <c r="B183" s="4"/>
      <c r="E183" s="265"/>
      <c r="F183" s="288"/>
      <c r="G183" s="287"/>
      <c r="H183" s="266"/>
      <c r="I183" s="420"/>
    </row>
    <row r="184" spans="1:9" ht="12.75">
      <c r="A184" s="3"/>
      <c r="B184" s="4"/>
      <c r="E184" s="265"/>
      <c r="F184" s="288"/>
      <c r="G184" s="287"/>
      <c r="H184" s="266"/>
      <c r="I184" s="420"/>
    </row>
    <row r="185" spans="1:9" ht="12.75">
      <c r="A185" s="3"/>
      <c r="B185" s="4"/>
      <c r="E185" s="265"/>
      <c r="F185" s="288"/>
      <c r="G185" s="287"/>
      <c r="H185" s="266"/>
      <c r="I185" s="420"/>
    </row>
    <row r="186" spans="1:9" ht="12.75">
      <c r="A186" s="3"/>
      <c r="B186" s="4"/>
      <c r="E186" s="265"/>
      <c r="F186" s="288"/>
      <c r="G186" s="287"/>
      <c r="H186" s="266"/>
      <c r="I186" s="420"/>
    </row>
    <row r="187" spans="1:9" ht="12.75">
      <c r="A187" s="3"/>
      <c r="B187" s="4"/>
      <c r="E187" s="265"/>
      <c r="F187" s="288"/>
      <c r="G187" s="287"/>
      <c r="H187" s="266"/>
      <c r="I187" s="420"/>
    </row>
    <row r="188" spans="1:9" ht="12.75">
      <c r="A188" s="3"/>
      <c r="B188" s="4"/>
      <c r="E188" s="265"/>
      <c r="F188" s="288"/>
      <c r="G188" s="287"/>
      <c r="H188" s="266"/>
      <c r="I188" s="420"/>
    </row>
    <row r="189" spans="1:9" ht="12.75">
      <c r="A189" s="3"/>
      <c r="B189" s="4"/>
      <c r="E189" s="265"/>
      <c r="F189" s="288"/>
      <c r="G189" s="287"/>
      <c r="H189" s="266"/>
      <c r="I189" s="420"/>
    </row>
    <row r="190" spans="1:9" ht="12.75">
      <c r="A190" s="3"/>
      <c r="B190" s="4"/>
      <c r="E190" s="265"/>
      <c r="F190" s="288"/>
      <c r="G190" s="287"/>
      <c r="H190" s="266"/>
      <c r="I190" s="420"/>
    </row>
    <row r="191" spans="1:9" ht="12.75">
      <c r="A191" s="3"/>
      <c r="B191" s="4"/>
      <c r="E191" s="265"/>
      <c r="F191" s="288"/>
      <c r="G191" s="287"/>
      <c r="H191" s="266"/>
      <c r="I191" s="420"/>
    </row>
    <row r="192" spans="1:9" ht="12.75">
      <c r="A192" s="3"/>
      <c r="B192" s="4"/>
      <c r="E192" s="265"/>
      <c r="F192" s="288"/>
      <c r="G192" s="287"/>
      <c r="H192" s="266"/>
      <c r="I192" s="420"/>
    </row>
    <row r="193" spans="1:9" ht="12.75">
      <c r="A193" s="3"/>
      <c r="B193" s="4"/>
      <c r="E193" s="265"/>
      <c r="F193" s="288"/>
      <c r="G193" s="287"/>
      <c r="H193" s="266"/>
      <c r="I193" s="420"/>
    </row>
    <row r="194" spans="1:9" ht="12.75">
      <c r="A194" s="3"/>
      <c r="B194" s="4"/>
      <c r="E194" s="265"/>
      <c r="F194" s="288"/>
      <c r="G194" s="287"/>
      <c r="H194" s="266"/>
      <c r="I194" s="420"/>
    </row>
    <row r="195" spans="1:9" ht="12.75">
      <c r="A195" s="3"/>
      <c r="B195" s="4"/>
      <c r="E195" s="265"/>
      <c r="F195" s="288"/>
      <c r="G195" s="287"/>
      <c r="H195" s="266"/>
      <c r="I195" s="420"/>
    </row>
    <row r="196" spans="1:9" ht="12.75">
      <c r="A196" s="3"/>
      <c r="B196" s="4"/>
      <c r="E196" s="265"/>
      <c r="F196" s="288"/>
      <c r="G196" s="287"/>
      <c r="H196" s="266"/>
      <c r="I196" s="420"/>
    </row>
    <row r="197" spans="1:9" ht="12.75">
      <c r="A197" s="3"/>
      <c r="B197" s="4"/>
      <c r="E197" s="265"/>
      <c r="F197" s="288"/>
      <c r="G197" s="287"/>
      <c r="H197" s="266"/>
      <c r="I197" s="420"/>
    </row>
    <row r="198" spans="1:9" ht="12.75">
      <c r="A198" s="3"/>
      <c r="B198" s="4"/>
      <c r="E198" s="265"/>
      <c r="F198" s="288"/>
      <c r="G198" s="287"/>
      <c r="H198" s="266"/>
      <c r="I198" s="420"/>
    </row>
    <row r="199" spans="1:9" ht="12.75">
      <c r="A199" s="3"/>
      <c r="B199" s="4"/>
      <c r="E199" s="265"/>
      <c r="F199" s="288"/>
      <c r="G199" s="287"/>
      <c r="H199" s="266"/>
      <c r="I199" s="420"/>
    </row>
    <row r="200" spans="1:9" ht="12.75">
      <c r="A200" s="3"/>
      <c r="B200" s="4"/>
      <c r="E200" s="265"/>
      <c r="F200" s="288"/>
      <c r="G200" s="287"/>
      <c r="H200" s="266"/>
      <c r="I200" s="420"/>
    </row>
    <row r="201" spans="1:9" ht="12.75">
      <c r="A201" s="3"/>
      <c r="B201" s="4"/>
      <c r="E201" s="265"/>
      <c r="F201" s="288"/>
      <c r="G201" s="287"/>
      <c r="H201" s="266"/>
      <c r="I201" s="420"/>
    </row>
    <row r="202" spans="1:9" ht="12.75">
      <c r="A202" s="3"/>
      <c r="B202" s="4"/>
      <c r="E202" s="265"/>
      <c r="F202" s="288"/>
      <c r="G202" s="287"/>
      <c r="H202" s="266"/>
      <c r="I202" s="420"/>
    </row>
    <row r="203" spans="1:9" ht="12.75">
      <c r="A203" s="3"/>
      <c r="B203" s="4"/>
      <c r="E203" s="265"/>
      <c r="F203" s="288"/>
      <c r="G203" s="287"/>
      <c r="H203" s="266"/>
      <c r="I203" s="420"/>
    </row>
    <row r="204" spans="1:9" ht="12.75">
      <c r="A204" s="3"/>
      <c r="B204" s="4"/>
      <c r="E204" s="265"/>
      <c r="F204" s="288"/>
      <c r="G204" s="287"/>
      <c r="H204" s="266"/>
      <c r="I204" s="420"/>
    </row>
    <row r="205" spans="1:9" ht="12.75">
      <c r="A205" s="3"/>
      <c r="B205" s="4"/>
      <c r="E205" s="265"/>
      <c r="F205" s="288"/>
      <c r="G205" s="287"/>
      <c r="H205" s="266"/>
      <c r="I205" s="420"/>
    </row>
    <row r="206" spans="1:9" ht="12.75">
      <c r="A206" s="3"/>
      <c r="B206" s="4"/>
      <c r="E206" s="265"/>
      <c r="F206" s="288"/>
      <c r="G206" s="287"/>
      <c r="H206" s="266"/>
      <c r="I206" s="420"/>
    </row>
    <row r="207" spans="1:9" ht="12.75">
      <c r="A207" s="3"/>
      <c r="B207" s="4"/>
      <c r="E207" s="265"/>
      <c r="F207" s="288"/>
      <c r="G207" s="287"/>
      <c r="H207" s="266"/>
      <c r="I207" s="420"/>
    </row>
    <row r="208" spans="1:9" ht="12.75">
      <c r="A208" s="3"/>
      <c r="B208" s="4"/>
      <c r="E208" s="265"/>
      <c r="F208" s="288"/>
      <c r="G208" s="287"/>
      <c r="H208" s="266"/>
      <c r="I208" s="420"/>
    </row>
    <row r="209" spans="1:9" ht="12.75">
      <c r="A209" s="3"/>
      <c r="B209" s="4"/>
      <c r="E209" s="265"/>
      <c r="F209" s="288"/>
      <c r="G209" s="287"/>
      <c r="H209" s="266"/>
      <c r="I209" s="420"/>
    </row>
    <row r="210" spans="1:9" ht="12.75">
      <c r="A210" s="3"/>
      <c r="B210" s="4"/>
      <c r="E210" s="265"/>
      <c r="F210" s="288"/>
      <c r="G210" s="287"/>
      <c r="H210" s="266"/>
      <c r="I210" s="420"/>
    </row>
    <row r="211" spans="1:9" ht="12.75">
      <c r="A211" s="3"/>
      <c r="B211" s="4"/>
      <c r="E211" s="265"/>
      <c r="F211" s="288"/>
      <c r="G211" s="287"/>
      <c r="H211" s="266"/>
      <c r="I211" s="420"/>
    </row>
    <row r="212" spans="1:9" ht="12.75">
      <c r="A212" s="3"/>
      <c r="B212" s="4"/>
      <c r="E212" s="265"/>
      <c r="F212" s="288"/>
      <c r="G212" s="287"/>
      <c r="H212" s="266"/>
      <c r="I212" s="420"/>
    </row>
    <row r="213" spans="1:9" ht="12.75">
      <c r="A213" s="3"/>
      <c r="B213" s="4"/>
      <c r="E213" s="265"/>
      <c r="F213" s="288"/>
      <c r="G213" s="287"/>
      <c r="H213" s="266"/>
      <c r="I213" s="420"/>
    </row>
    <row r="214" spans="1:9" ht="12.75">
      <c r="A214" s="3"/>
      <c r="B214" s="4"/>
      <c r="E214" s="265"/>
      <c r="F214" s="288"/>
      <c r="G214" s="287"/>
      <c r="H214" s="266"/>
      <c r="I214" s="420"/>
    </row>
    <row r="215" spans="1:9" ht="12.75">
      <c r="A215" s="3"/>
      <c r="B215" s="4"/>
      <c r="E215" s="265"/>
      <c r="F215" s="288"/>
      <c r="G215" s="287"/>
      <c r="H215" s="266"/>
      <c r="I215" s="420"/>
    </row>
    <row r="216" spans="1:9" ht="12.75">
      <c r="A216" s="3"/>
      <c r="B216" s="4"/>
      <c r="E216" s="265"/>
      <c r="F216" s="288"/>
      <c r="G216" s="287"/>
      <c r="H216" s="266"/>
      <c r="I216" s="420"/>
    </row>
    <row r="217" spans="1:9" ht="12.75">
      <c r="A217" s="3"/>
      <c r="B217" s="4"/>
      <c r="E217" s="265"/>
      <c r="F217" s="288"/>
      <c r="G217" s="287"/>
      <c r="H217" s="266"/>
      <c r="I217" s="420"/>
    </row>
    <row r="218" spans="1:9" ht="12.75">
      <c r="A218" s="3"/>
      <c r="B218" s="4"/>
      <c r="E218" s="265"/>
      <c r="F218" s="288"/>
      <c r="G218" s="287"/>
      <c r="H218" s="266"/>
      <c r="I218" s="420"/>
    </row>
    <row r="219" spans="1:9" ht="12.75">
      <c r="A219" s="3"/>
      <c r="B219" s="4"/>
      <c r="E219" s="265"/>
      <c r="F219" s="288"/>
      <c r="G219" s="287"/>
      <c r="H219" s="266"/>
      <c r="I219" s="420"/>
    </row>
    <row r="220" spans="1:9" ht="12.75">
      <c r="A220" s="3"/>
      <c r="B220" s="4"/>
      <c r="E220" s="265"/>
      <c r="F220" s="288"/>
      <c r="G220" s="287"/>
      <c r="H220" s="266"/>
      <c r="I220" s="420"/>
    </row>
    <row r="221" spans="1:9" ht="12.75">
      <c r="A221" s="3"/>
      <c r="B221" s="4"/>
      <c r="E221" s="265"/>
      <c r="F221" s="288"/>
      <c r="G221" s="287"/>
      <c r="H221" s="266"/>
      <c r="I221" s="420"/>
    </row>
    <row r="222" spans="1:9" ht="12.75">
      <c r="A222" s="3"/>
      <c r="B222" s="4"/>
      <c r="E222" s="265"/>
      <c r="F222" s="288"/>
      <c r="G222" s="287"/>
      <c r="H222" s="266"/>
      <c r="I222" s="420"/>
    </row>
    <row r="223" spans="1:9" ht="12.75">
      <c r="A223" s="3"/>
      <c r="B223" s="4"/>
      <c r="E223" s="265"/>
      <c r="F223" s="288"/>
      <c r="G223" s="287"/>
      <c r="H223" s="266"/>
      <c r="I223" s="420"/>
    </row>
    <row r="224" spans="1:9" ht="12.75">
      <c r="A224" s="3"/>
      <c r="B224" s="4"/>
      <c r="E224" s="265"/>
      <c r="F224" s="288"/>
      <c r="G224" s="287"/>
      <c r="H224" s="266"/>
      <c r="I224" s="420"/>
    </row>
    <row r="225" spans="1:9" ht="12.75">
      <c r="A225" s="3"/>
      <c r="B225" s="4"/>
      <c r="E225" s="265"/>
      <c r="F225" s="288"/>
      <c r="G225" s="287"/>
      <c r="H225" s="266"/>
      <c r="I225" s="420"/>
    </row>
    <row r="226" spans="1:9" ht="12.75">
      <c r="A226" s="3"/>
      <c r="B226" s="4"/>
      <c r="E226" s="265"/>
      <c r="F226" s="288"/>
      <c r="G226" s="287"/>
      <c r="H226" s="266"/>
      <c r="I226" s="420"/>
    </row>
    <row r="227" spans="1:9" ht="12.75">
      <c r="A227" s="3"/>
      <c r="B227" s="4"/>
      <c r="E227" s="265"/>
      <c r="F227" s="288"/>
      <c r="G227" s="287"/>
      <c r="H227" s="266"/>
      <c r="I227" s="420"/>
    </row>
    <row r="228" spans="1:9" ht="12.75">
      <c r="A228" s="3"/>
      <c r="B228" s="4"/>
      <c r="E228" s="265"/>
      <c r="F228" s="288"/>
      <c r="G228" s="287"/>
      <c r="H228" s="266"/>
      <c r="I228" s="420"/>
    </row>
    <row r="229" spans="1:9" ht="12.75">
      <c r="A229" s="3"/>
      <c r="B229" s="4"/>
      <c r="E229" s="265"/>
      <c r="F229" s="288"/>
      <c r="G229" s="287"/>
      <c r="H229" s="266"/>
      <c r="I229" s="420"/>
    </row>
    <row r="230" spans="1:9" ht="12.75">
      <c r="A230" s="3"/>
      <c r="B230" s="4"/>
      <c r="E230" s="265"/>
      <c r="F230" s="288"/>
      <c r="G230" s="287"/>
      <c r="H230" s="266"/>
      <c r="I230" s="420"/>
    </row>
    <row r="231" spans="1:9" ht="12.75">
      <c r="A231" s="3"/>
      <c r="B231" s="4"/>
      <c r="E231" s="265"/>
      <c r="F231" s="288"/>
      <c r="G231" s="287"/>
      <c r="H231" s="266"/>
      <c r="I231" s="420"/>
    </row>
    <row r="232" spans="1:9" ht="12.75">
      <c r="A232" s="3"/>
      <c r="B232" s="4"/>
      <c r="E232" s="265"/>
      <c r="F232" s="288"/>
      <c r="G232" s="287"/>
      <c r="H232" s="266"/>
      <c r="I232" s="420"/>
    </row>
    <row r="233" spans="1:9" ht="12.75">
      <c r="A233" s="3"/>
      <c r="B233" s="4"/>
      <c r="E233" s="265"/>
      <c r="F233" s="288"/>
      <c r="G233" s="287"/>
      <c r="H233" s="266"/>
      <c r="I233" s="420"/>
    </row>
    <row r="234" spans="1:9" ht="12.75">
      <c r="A234" s="3"/>
      <c r="B234" s="4"/>
      <c r="E234" s="265"/>
      <c r="F234" s="288"/>
      <c r="G234" s="287"/>
      <c r="H234" s="266"/>
      <c r="I234" s="420"/>
    </row>
    <row r="235" spans="1:9" ht="12.75">
      <c r="A235" s="3"/>
      <c r="B235" s="4"/>
      <c r="E235" s="265"/>
      <c r="F235" s="288"/>
      <c r="G235" s="287"/>
      <c r="H235" s="266"/>
      <c r="I235" s="420"/>
    </row>
    <row r="236" spans="1:9" ht="12.75">
      <c r="A236" s="3"/>
      <c r="B236" s="4"/>
      <c r="E236" s="265"/>
      <c r="F236" s="288"/>
      <c r="G236" s="287"/>
      <c r="H236" s="266"/>
      <c r="I236" s="420"/>
    </row>
    <row r="237" spans="1:9" ht="12.75">
      <c r="A237" s="3"/>
      <c r="B237" s="4"/>
      <c r="E237" s="265"/>
      <c r="F237" s="288"/>
      <c r="G237" s="287"/>
      <c r="H237" s="266"/>
      <c r="I237" s="420"/>
    </row>
    <row r="238" spans="1:9" ht="12.75">
      <c r="A238" s="3"/>
      <c r="B238" s="4"/>
      <c r="E238" s="265"/>
      <c r="F238" s="288"/>
      <c r="G238" s="287"/>
      <c r="H238" s="266"/>
      <c r="I238" s="420"/>
    </row>
    <row r="239" spans="1:9" ht="12.75">
      <c r="A239" s="3"/>
      <c r="B239" s="4"/>
      <c r="E239" s="265"/>
      <c r="F239" s="288"/>
      <c r="G239" s="287"/>
      <c r="H239" s="266"/>
      <c r="I239" s="420"/>
    </row>
    <row r="240" spans="1:9" ht="12.75">
      <c r="A240" s="3"/>
      <c r="B240" s="4"/>
      <c r="E240" s="265"/>
      <c r="F240" s="288"/>
      <c r="G240" s="287"/>
      <c r="H240" s="266"/>
      <c r="I240" s="420"/>
    </row>
    <row r="241" spans="1:9" ht="12.75">
      <c r="A241" s="3"/>
      <c r="B241" s="4"/>
      <c r="E241" s="265"/>
      <c r="F241" s="288"/>
      <c r="G241" s="287"/>
      <c r="H241" s="266"/>
      <c r="I241" s="420"/>
    </row>
    <row r="242" spans="1:9" ht="12.75">
      <c r="A242" s="3"/>
      <c r="B242" s="4"/>
      <c r="E242" s="265"/>
      <c r="F242" s="288"/>
      <c r="G242" s="287"/>
      <c r="H242" s="266"/>
      <c r="I242" s="420"/>
    </row>
    <row r="243" spans="1:9" ht="12.75">
      <c r="A243" s="3"/>
      <c r="B243" s="4"/>
      <c r="E243" s="265"/>
      <c r="F243" s="288"/>
      <c r="G243" s="287"/>
      <c r="H243" s="266"/>
      <c r="I243" s="420"/>
    </row>
    <row r="244" spans="1:9" ht="12.75">
      <c r="A244" s="3"/>
      <c r="B244" s="4"/>
      <c r="E244" s="265"/>
      <c r="F244" s="288"/>
      <c r="G244" s="287"/>
      <c r="H244" s="266"/>
      <c r="I244" s="420"/>
    </row>
    <row r="245" spans="1:9" ht="12.75">
      <c r="A245" s="3"/>
      <c r="B245" s="4"/>
      <c r="E245" s="265"/>
      <c r="F245" s="288"/>
      <c r="G245" s="287"/>
      <c r="H245" s="266"/>
      <c r="I245" s="420"/>
    </row>
    <row r="246" spans="1:9" ht="12.75">
      <c r="A246" s="3"/>
      <c r="B246" s="4"/>
      <c r="E246" s="265"/>
      <c r="F246" s="288"/>
      <c r="G246" s="287"/>
      <c r="H246" s="266"/>
      <c r="I246" s="420"/>
    </row>
    <row r="247" spans="1:9" ht="12.75">
      <c r="A247" s="3"/>
      <c r="B247" s="4"/>
      <c r="E247" s="265"/>
      <c r="F247" s="288"/>
      <c r="G247" s="287"/>
      <c r="H247" s="266"/>
      <c r="I247" s="420"/>
    </row>
    <row r="248" spans="1:9" ht="12.75">
      <c r="A248" s="3"/>
      <c r="B248" s="4"/>
      <c r="E248" s="265"/>
      <c r="F248" s="288"/>
      <c r="G248" s="287"/>
      <c r="H248" s="266"/>
      <c r="I248" s="420"/>
    </row>
    <row r="249" spans="1:9" ht="12.75">
      <c r="A249" s="3"/>
      <c r="B249" s="4"/>
      <c r="E249" s="265"/>
      <c r="F249" s="288"/>
      <c r="G249" s="287"/>
      <c r="H249" s="266"/>
      <c r="I249" s="420"/>
    </row>
    <row r="250" spans="1:9" ht="12.75">
      <c r="A250" s="3"/>
      <c r="B250" s="4"/>
      <c r="E250" s="265"/>
      <c r="F250" s="288"/>
      <c r="G250" s="287"/>
      <c r="H250" s="266"/>
      <c r="I250" s="420"/>
    </row>
    <row r="251" spans="1:9" ht="12.75">
      <c r="A251" s="3"/>
      <c r="B251" s="4"/>
      <c r="E251" s="265"/>
      <c r="F251" s="288"/>
      <c r="G251" s="287"/>
      <c r="H251" s="266"/>
      <c r="I251" s="420"/>
    </row>
    <row r="252" spans="1:9" ht="12.75">
      <c r="A252" s="3"/>
      <c r="B252" s="4"/>
      <c r="E252" s="265"/>
      <c r="F252" s="288"/>
      <c r="G252" s="287"/>
      <c r="H252" s="266"/>
      <c r="I252" s="420"/>
    </row>
    <row r="253" spans="1:9" ht="12.75">
      <c r="A253" s="3"/>
      <c r="B253" s="4"/>
      <c r="E253" s="265"/>
      <c r="F253" s="288"/>
      <c r="G253" s="287"/>
      <c r="H253" s="266"/>
      <c r="I253" s="420"/>
    </row>
    <row r="254" spans="1:9" ht="12.75">
      <c r="A254" s="3"/>
      <c r="B254" s="4"/>
      <c r="E254" s="265"/>
      <c r="F254" s="288"/>
      <c r="G254" s="287"/>
      <c r="H254" s="266"/>
      <c r="I254" s="420"/>
    </row>
    <row r="255" spans="1:9" ht="12.75">
      <c r="A255" s="3"/>
      <c r="B255" s="4"/>
      <c r="E255" s="265"/>
      <c r="F255" s="288"/>
      <c r="G255" s="287"/>
      <c r="H255" s="266"/>
      <c r="I255" s="420"/>
    </row>
    <row r="256" spans="1:9" ht="12.75">
      <c r="A256" s="3"/>
      <c r="B256" s="4"/>
      <c r="E256" s="265"/>
      <c r="F256" s="288"/>
      <c r="G256" s="287"/>
      <c r="H256" s="266"/>
      <c r="I256" s="420"/>
    </row>
    <row r="257" spans="1:9" ht="12.75">
      <c r="A257" s="3"/>
      <c r="B257" s="4"/>
      <c r="E257" s="265"/>
      <c r="F257" s="288"/>
      <c r="G257" s="287"/>
      <c r="H257" s="266"/>
      <c r="I257" s="420"/>
    </row>
    <row r="258" spans="1:9" ht="12.75">
      <c r="A258" s="3"/>
      <c r="B258" s="4"/>
      <c r="E258" s="265"/>
      <c r="F258" s="288"/>
      <c r="G258" s="287"/>
      <c r="H258" s="266"/>
      <c r="I258" s="420"/>
    </row>
    <row r="259" spans="1:9" ht="12.75">
      <c r="A259" s="3"/>
      <c r="B259" s="4"/>
      <c r="E259" s="265"/>
      <c r="F259" s="288"/>
      <c r="G259" s="287"/>
      <c r="H259" s="266"/>
      <c r="I259" s="420"/>
    </row>
    <row r="260" spans="1:9" ht="12.75">
      <c r="A260" s="3"/>
      <c r="B260" s="4"/>
      <c r="E260" s="265"/>
      <c r="F260" s="288"/>
      <c r="G260" s="287"/>
      <c r="H260" s="266"/>
      <c r="I260" s="420"/>
    </row>
    <row r="261" spans="1:9" ht="12.75">
      <c r="A261" s="3"/>
      <c r="B261" s="4"/>
      <c r="E261" s="265"/>
      <c r="F261" s="288"/>
      <c r="G261" s="287"/>
      <c r="H261" s="266"/>
      <c r="I261" s="420"/>
    </row>
    <row r="262" spans="1:9" ht="12.75">
      <c r="A262" s="3"/>
      <c r="B262" s="4"/>
      <c r="E262" s="265"/>
      <c r="F262" s="288"/>
      <c r="G262" s="287"/>
      <c r="H262" s="266"/>
      <c r="I262" s="420"/>
    </row>
    <row r="263" spans="1:9" ht="12.75">
      <c r="A263" s="3"/>
      <c r="B263" s="4"/>
      <c r="E263" s="265"/>
      <c r="F263" s="288"/>
      <c r="G263" s="287"/>
      <c r="H263" s="266"/>
      <c r="I263" s="420"/>
    </row>
    <row r="264" spans="1:9" ht="12.75">
      <c r="A264" s="3"/>
      <c r="B264" s="4"/>
      <c r="E264" s="265"/>
      <c r="F264" s="288"/>
      <c r="G264" s="287"/>
      <c r="H264" s="266"/>
      <c r="I264" s="420"/>
    </row>
    <row r="265" spans="1:9" ht="12.75">
      <c r="A265" s="3"/>
      <c r="B265" s="4"/>
      <c r="E265" s="265"/>
      <c r="F265" s="288"/>
      <c r="G265" s="287"/>
      <c r="H265" s="266"/>
      <c r="I265" s="420"/>
    </row>
    <row r="266" spans="1:9" ht="12.75">
      <c r="A266" s="3"/>
      <c r="B266" s="4"/>
      <c r="E266" s="265"/>
      <c r="F266" s="288"/>
      <c r="G266" s="287"/>
      <c r="H266" s="266"/>
      <c r="I266" s="420"/>
    </row>
    <row r="267" spans="1:9" ht="12.75">
      <c r="A267" s="3"/>
      <c r="B267" s="4"/>
      <c r="E267" s="265"/>
      <c r="F267" s="288"/>
      <c r="G267" s="287"/>
      <c r="H267" s="266"/>
      <c r="I267" s="420"/>
    </row>
    <row r="268" spans="1:9" ht="12.75">
      <c r="A268" s="3"/>
      <c r="B268" s="4"/>
      <c r="E268" s="265"/>
      <c r="F268" s="288"/>
      <c r="G268" s="287"/>
      <c r="H268" s="266"/>
      <c r="I268" s="420"/>
    </row>
    <row r="269" spans="1:9" ht="12.75">
      <c r="A269" s="3"/>
      <c r="B269" s="4"/>
      <c r="E269" s="265"/>
      <c r="F269" s="288"/>
      <c r="G269" s="287"/>
      <c r="H269" s="266"/>
      <c r="I269" s="420"/>
    </row>
    <row r="270" spans="1:9" ht="12.75">
      <c r="A270" s="3"/>
      <c r="B270" s="4"/>
      <c r="E270" s="265"/>
      <c r="F270" s="288"/>
      <c r="G270" s="287"/>
      <c r="H270" s="266"/>
      <c r="I270" s="420"/>
    </row>
    <row r="271" spans="1:9" ht="12.75">
      <c r="A271" s="3"/>
      <c r="B271" s="4"/>
      <c r="E271" s="265"/>
      <c r="F271" s="288"/>
      <c r="G271" s="287"/>
      <c r="H271" s="266"/>
      <c r="I271" s="420"/>
    </row>
    <row r="272" spans="1:9" ht="12.75">
      <c r="A272" s="3"/>
      <c r="B272" s="4"/>
      <c r="E272" s="265"/>
      <c r="F272" s="288"/>
      <c r="G272" s="287"/>
      <c r="H272" s="266"/>
      <c r="I272" s="420"/>
    </row>
    <row r="273" spans="1:9" ht="12.75">
      <c r="A273" s="3"/>
      <c r="B273" s="4"/>
      <c r="E273" s="265"/>
      <c r="F273" s="288"/>
      <c r="G273" s="287"/>
      <c r="H273" s="266"/>
      <c r="I273" s="420"/>
    </row>
    <row r="274" spans="1:9" ht="12.75">
      <c r="A274" s="3"/>
      <c r="B274" s="4"/>
      <c r="E274" s="265"/>
      <c r="F274" s="288"/>
      <c r="G274" s="287"/>
      <c r="H274" s="266"/>
      <c r="I274" s="420"/>
    </row>
    <row r="275" spans="1:9" ht="12.75">
      <c r="A275" s="3"/>
      <c r="B275" s="4"/>
      <c r="E275" s="265"/>
      <c r="F275" s="288"/>
      <c r="G275" s="287"/>
      <c r="H275" s="266"/>
      <c r="I275" s="420"/>
    </row>
    <row r="276" spans="1:9" ht="12.75">
      <c r="A276" s="3"/>
      <c r="B276" s="4"/>
      <c r="E276" s="265"/>
      <c r="F276" s="288"/>
      <c r="G276" s="287"/>
      <c r="H276" s="266"/>
      <c r="I276" s="420"/>
    </row>
    <row r="277" spans="1:9" ht="12.75">
      <c r="A277" s="3"/>
      <c r="B277" s="4"/>
      <c r="E277" s="265"/>
      <c r="F277" s="288"/>
      <c r="G277" s="287"/>
      <c r="H277" s="266"/>
      <c r="I277" s="420"/>
    </row>
    <row r="278" spans="1:9" ht="12.75">
      <c r="A278" s="3"/>
      <c r="B278" s="4"/>
      <c r="E278" s="265"/>
      <c r="F278" s="288"/>
      <c r="G278" s="287"/>
      <c r="H278" s="266"/>
      <c r="I278" s="420"/>
    </row>
    <row r="279" spans="1:9" ht="12.75">
      <c r="A279" s="3"/>
      <c r="B279" s="4"/>
      <c r="E279" s="265"/>
      <c r="F279" s="288"/>
      <c r="G279" s="287"/>
      <c r="H279" s="266"/>
      <c r="I279" s="420"/>
    </row>
    <row r="280" spans="1:9" ht="12.75">
      <c r="A280" s="3"/>
      <c r="B280" s="4"/>
      <c r="E280" s="265"/>
      <c r="F280" s="288"/>
      <c r="G280" s="287"/>
      <c r="H280" s="266"/>
      <c r="I280" s="420"/>
    </row>
    <row r="281" spans="1:9" ht="12.75">
      <c r="A281" s="3"/>
      <c r="B281" s="4"/>
      <c r="E281" s="265"/>
      <c r="F281" s="288"/>
      <c r="G281" s="287"/>
      <c r="H281" s="266"/>
      <c r="I281" s="420"/>
    </row>
    <row r="282" spans="1:9" ht="12.75">
      <c r="A282" s="3"/>
      <c r="B282" s="4"/>
      <c r="E282" s="265"/>
      <c r="F282" s="288"/>
      <c r="G282" s="287"/>
      <c r="H282" s="266"/>
      <c r="I282" s="420"/>
    </row>
    <row r="283" spans="1:9" ht="12.75">
      <c r="A283" s="3"/>
      <c r="B283" s="4"/>
      <c r="E283" s="265"/>
      <c r="F283" s="288"/>
      <c r="G283" s="287"/>
      <c r="H283" s="266"/>
      <c r="I283" s="420"/>
    </row>
    <row r="284" spans="1:9" ht="12.75">
      <c r="A284" s="3"/>
      <c r="B284" s="4"/>
      <c r="E284" s="265"/>
      <c r="F284" s="288"/>
      <c r="G284" s="287"/>
      <c r="H284" s="266"/>
      <c r="I284" s="420"/>
    </row>
    <row r="285" spans="1:9" ht="12.75">
      <c r="A285" s="3"/>
      <c r="B285" s="4"/>
      <c r="E285" s="265"/>
      <c r="F285" s="288"/>
      <c r="G285" s="287"/>
      <c r="H285" s="266"/>
      <c r="I285" s="420"/>
    </row>
    <row r="286" spans="1:9" ht="12.75">
      <c r="A286" s="3"/>
      <c r="B286" s="4"/>
      <c r="E286" s="265"/>
      <c r="F286" s="288"/>
      <c r="G286" s="287"/>
      <c r="H286" s="266"/>
      <c r="I286" s="420"/>
    </row>
    <row r="287" spans="1:9" ht="12.75">
      <c r="A287" s="3"/>
      <c r="B287" s="4"/>
      <c r="E287" s="265"/>
      <c r="F287" s="288"/>
      <c r="G287" s="287"/>
      <c r="H287" s="266"/>
      <c r="I287" s="420"/>
    </row>
    <row r="288" spans="1:9" ht="12.75">
      <c r="A288" s="3"/>
      <c r="B288" s="4"/>
      <c r="E288" s="265"/>
      <c r="F288" s="288"/>
      <c r="G288" s="287"/>
      <c r="H288" s="266"/>
      <c r="I288" s="420"/>
    </row>
    <row r="289" spans="1:9" ht="12.75">
      <c r="A289" s="3"/>
      <c r="B289" s="4"/>
      <c r="E289" s="265"/>
      <c r="F289" s="288"/>
      <c r="G289" s="287"/>
      <c r="H289" s="266"/>
      <c r="I289" s="420"/>
    </row>
    <row r="290" spans="1:9" ht="12.75">
      <c r="A290" s="3"/>
      <c r="B290" s="4"/>
      <c r="E290" s="265"/>
      <c r="F290" s="288"/>
      <c r="G290" s="287"/>
      <c r="H290" s="266"/>
      <c r="I290" s="420"/>
    </row>
    <row r="291" spans="1:9" ht="12.75">
      <c r="A291" s="3"/>
      <c r="B291" s="4"/>
      <c r="E291" s="265"/>
      <c r="F291" s="288"/>
      <c r="G291" s="287"/>
      <c r="H291" s="266"/>
      <c r="I291" s="420"/>
    </row>
    <row r="292" spans="1:9" ht="12.75">
      <c r="A292" s="3"/>
      <c r="B292" s="4"/>
      <c r="E292" s="265"/>
      <c r="F292" s="288"/>
      <c r="G292" s="287"/>
      <c r="H292" s="266"/>
      <c r="I292" s="420"/>
    </row>
    <row r="293" spans="1:9" ht="12.75">
      <c r="A293" s="3"/>
      <c r="B293" s="4"/>
      <c r="E293" s="265"/>
      <c r="F293" s="288"/>
      <c r="G293" s="287"/>
      <c r="H293" s="266"/>
      <c r="I293" s="420"/>
    </row>
    <row r="294" spans="1:9" ht="12.75">
      <c r="A294" s="3"/>
      <c r="B294" s="4"/>
      <c r="E294" s="265"/>
      <c r="F294" s="288"/>
      <c r="G294" s="287"/>
      <c r="H294" s="266"/>
      <c r="I294" s="420"/>
    </row>
    <row r="295" spans="1:9" ht="12.75">
      <c r="A295" s="3"/>
      <c r="B295" s="4"/>
      <c r="E295" s="265"/>
      <c r="F295" s="288"/>
      <c r="G295" s="287"/>
      <c r="H295" s="266"/>
      <c r="I295" s="420"/>
    </row>
    <row r="296" spans="1:9" ht="12.75">
      <c r="A296" s="3"/>
      <c r="B296" s="4"/>
      <c r="E296" s="265"/>
      <c r="F296" s="288"/>
      <c r="G296" s="287"/>
      <c r="H296" s="266"/>
      <c r="I296" s="420"/>
    </row>
    <row r="297" spans="1:9" ht="12.75">
      <c r="A297" s="3"/>
      <c r="B297" s="4"/>
      <c r="E297" s="265"/>
      <c r="F297" s="288"/>
      <c r="G297" s="287"/>
      <c r="H297" s="266"/>
      <c r="I297" s="420"/>
    </row>
    <row r="298" spans="1:9" ht="12.75">
      <c r="A298" s="3"/>
      <c r="B298" s="4"/>
      <c r="E298" s="265"/>
      <c r="F298" s="288"/>
      <c r="G298" s="287"/>
      <c r="H298" s="266"/>
      <c r="I298" s="420"/>
    </row>
    <row r="299" spans="1:9" ht="12.75">
      <c r="A299" s="3"/>
      <c r="B299" s="4"/>
      <c r="E299" s="265"/>
      <c r="F299" s="288"/>
      <c r="G299" s="287"/>
      <c r="H299" s="266"/>
      <c r="I299" s="420"/>
    </row>
    <row r="300" spans="1:9" ht="12.75">
      <c r="A300" s="3"/>
      <c r="B300" s="4"/>
      <c r="E300" s="265"/>
      <c r="F300" s="288"/>
      <c r="G300" s="287"/>
      <c r="H300" s="266"/>
      <c r="I300" s="420"/>
    </row>
    <row r="301" spans="1:9" ht="12.75">
      <c r="A301" s="3"/>
      <c r="B301" s="4"/>
      <c r="E301" s="265"/>
      <c r="F301" s="288"/>
      <c r="G301" s="287"/>
      <c r="H301" s="266"/>
      <c r="I301" s="420"/>
    </row>
    <row r="302" spans="1:9" ht="12.75">
      <c r="A302" s="3"/>
      <c r="B302" s="4"/>
      <c r="E302" s="265"/>
      <c r="F302" s="288"/>
      <c r="G302" s="287"/>
      <c r="H302" s="266"/>
      <c r="I302" s="420"/>
    </row>
    <row r="303" spans="1:9" ht="12.75">
      <c r="A303" s="3"/>
      <c r="B303" s="4"/>
      <c r="E303" s="265"/>
      <c r="F303" s="288"/>
      <c r="G303" s="287"/>
      <c r="H303" s="266"/>
      <c r="I303" s="420"/>
    </row>
    <row r="304" spans="1:9" ht="12.75">
      <c r="A304" s="3"/>
      <c r="B304" s="4"/>
      <c r="E304" s="265"/>
      <c r="F304" s="288"/>
      <c r="G304" s="287"/>
      <c r="H304" s="266"/>
      <c r="I304" s="420"/>
    </row>
    <row r="305" spans="1:9" ht="12.75">
      <c r="A305" s="3"/>
      <c r="B305" s="4"/>
      <c r="E305" s="265"/>
      <c r="F305" s="288"/>
      <c r="G305" s="287"/>
      <c r="H305" s="266"/>
      <c r="I305" s="420"/>
    </row>
    <row r="306" spans="1:9" ht="12.75">
      <c r="A306" s="3"/>
      <c r="B306" s="4"/>
      <c r="E306" s="265"/>
      <c r="F306" s="288"/>
      <c r="G306" s="287"/>
      <c r="H306" s="266"/>
      <c r="I306" s="420"/>
    </row>
    <row r="307" spans="1:9" ht="12.75">
      <c r="A307" s="3"/>
      <c r="B307" s="4"/>
      <c r="E307" s="265"/>
      <c r="F307" s="288"/>
      <c r="G307" s="287"/>
      <c r="H307" s="266"/>
      <c r="I307" s="420"/>
    </row>
    <row r="308" spans="1:9" ht="12.75">
      <c r="A308" s="3"/>
      <c r="B308" s="4"/>
      <c r="E308" s="265"/>
      <c r="F308" s="288"/>
      <c r="G308" s="287"/>
      <c r="H308" s="266"/>
      <c r="I308" s="420"/>
    </row>
    <row r="309" spans="1:9" ht="12.75">
      <c r="A309" s="3"/>
      <c r="B309" s="4"/>
      <c r="E309" s="265"/>
      <c r="F309" s="288"/>
      <c r="G309" s="287"/>
      <c r="H309" s="266"/>
      <c r="I309" s="420"/>
    </row>
    <row r="310" spans="1:9" ht="12.75">
      <c r="A310" s="3"/>
      <c r="B310" s="4"/>
      <c r="E310" s="265"/>
      <c r="F310" s="288"/>
      <c r="G310" s="287"/>
      <c r="H310" s="266"/>
      <c r="I310" s="420"/>
    </row>
    <row r="311" spans="1:9" ht="12.75">
      <c r="A311" s="3"/>
      <c r="B311" s="4"/>
      <c r="E311" s="265"/>
      <c r="F311" s="288"/>
      <c r="G311" s="287"/>
      <c r="H311" s="266"/>
      <c r="I311" s="420"/>
    </row>
    <row r="312" spans="1:9" ht="12.75">
      <c r="A312" s="3"/>
      <c r="B312" s="4"/>
      <c r="E312" s="265"/>
      <c r="F312" s="288"/>
      <c r="G312" s="287"/>
      <c r="H312" s="266"/>
      <c r="I312" s="420"/>
    </row>
    <row r="313" spans="1:9" ht="12.75">
      <c r="A313" s="3"/>
      <c r="B313" s="4"/>
      <c r="E313" s="265"/>
      <c r="F313" s="288"/>
      <c r="G313" s="287"/>
      <c r="H313" s="266"/>
      <c r="I313" s="420"/>
    </row>
    <row r="314" spans="1:9" ht="12.75">
      <c r="A314" s="3"/>
      <c r="B314" s="4"/>
      <c r="E314" s="265"/>
      <c r="F314" s="288"/>
      <c r="G314" s="287"/>
      <c r="H314" s="266"/>
      <c r="I314" s="420"/>
    </row>
    <row r="315" spans="1:9" ht="12.75">
      <c r="A315" s="3"/>
      <c r="B315" s="4"/>
      <c r="E315" s="265"/>
      <c r="F315" s="288"/>
      <c r="G315" s="287"/>
      <c r="H315" s="266"/>
      <c r="I315" s="420"/>
    </row>
    <row r="316" spans="1:9" ht="12.75">
      <c r="A316" s="3"/>
      <c r="B316" s="4"/>
      <c r="E316" s="265"/>
      <c r="F316" s="288"/>
      <c r="G316" s="287"/>
      <c r="H316" s="266"/>
      <c r="I316" s="420"/>
    </row>
    <row r="317" spans="1:9" ht="12.75">
      <c r="A317" s="3"/>
      <c r="B317" s="4"/>
      <c r="E317" s="265"/>
      <c r="F317" s="288"/>
      <c r="G317" s="287"/>
      <c r="H317" s="266"/>
      <c r="I317" s="420"/>
    </row>
    <row r="318" spans="1:9" ht="12.75">
      <c r="A318" s="3"/>
      <c r="B318" s="4"/>
      <c r="E318" s="265"/>
      <c r="F318" s="288"/>
      <c r="G318" s="287"/>
      <c r="H318" s="266"/>
      <c r="I318" s="420"/>
    </row>
    <row r="319" spans="1:9" ht="12.75">
      <c r="A319" s="3"/>
      <c r="B319" s="4"/>
      <c r="E319" s="265"/>
      <c r="F319" s="288"/>
      <c r="G319" s="287"/>
      <c r="H319" s="266"/>
      <c r="I319" s="420"/>
    </row>
    <row r="320" spans="1:9" ht="12.75">
      <c r="A320" s="3"/>
      <c r="B320" s="4"/>
      <c r="E320" s="265"/>
      <c r="F320" s="288"/>
      <c r="G320" s="287"/>
      <c r="H320" s="266"/>
      <c r="I320" s="420"/>
    </row>
    <row r="321" spans="1:9" ht="12.75">
      <c r="A321" s="3"/>
      <c r="B321" s="4"/>
      <c r="E321" s="265"/>
      <c r="F321" s="288"/>
      <c r="G321" s="287"/>
      <c r="H321" s="266"/>
      <c r="I321" s="420"/>
    </row>
    <row r="322" spans="1:9" ht="12.75">
      <c r="A322" s="3"/>
      <c r="B322" s="4"/>
      <c r="E322" s="265"/>
      <c r="F322" s="288"/>
      <c r="G322" s="287"/>
      <c r="H322" s="266"/>
      <c r="I322" s="420"/>
    </row>
    <row r="323" spans="1:9" ht="12.75">
      <c r="A323" s="3"/>
      <c r="B323" s="4"/>
      <c r="E323" s="265"/>
      <c r="F323" s="288"/>
      <c r="G323" s="287"/>
      <c r="H323" s="266"/>
      <c r="I323" s="420"/>
    </row>
    <row r="324" spans="1:9" ht="12.75">
      <c r="A324" s="3"/>
      <c r="B324" s="4"/>
      <c r="E324" s="265"/>
      <c r="F324" s="288"/>
      <c r="G324" s="287"/>
      <c r="H324" s="266"/>
      <c r="I324" s="420"/>
    </row>
    <row r="325" spans="1:9" ht="12.75">
      <c r="A325" s="3"/>
      <c r="B325" s="4"/>
      <c r="E325" s="265"/>
      <c r="F325" s="288"/>
      <c r="G325" s="287"/>
      <c r="H325" s="266"/>
      <c r="I325" s="420"/>
    </row>
    <row r="326" spans="1:9" ht="12.75">
      <c r="A326" s="3"/>
      <c r="B326" s="4"/>
      <c r="E326" s="265"/>
      <c r="F326" s="288"/>
      <c r="G326" s="287"/>
      <c r="H326" s="266"/>
      <c r="I326" s="420"/>
    </row>
    <row r="327" spans="1:9" ht="12.75">
      <c r="A327" s="3"/>
      <c r="B327" s="4"/>
      <c r="E327" s="265"/>
      <c r="F327" s="288"/>
      <c r="G327" s="287"/>
      <c r="H327" s="266"/>
      <c r="I327" s="420"/>
    </row>
    <row r="328" spans="1:9" ht="12.75">
      <c r="A328" s="3"/>
      <c r="B328" s="4"/>
      <c r="E328" s="265"/>
      <c r="F328" s="288"/>
      <c r="G328" s="287"/>
      <c r="H328" s="266"/>
      <c r="I328" s="420"/>
    </row>
    <row r="329" spans="1:9" ht="12.75">
      <c r="A329" s="3"/>
      <c r="B329" s="4"/>
      <c r="E329" s="265"/>
      <c r="F329" s="288"/>
      <c r="G329" s="287"/>
      <c r="H329" s="266"/>
      <c r="I329" s="420"/>
    </row>
    <row r="330" spans="1:9" ht="12.75">
      <c r="A330" s="3"/>
      <c r="B330" s="4"/>
      <c r="E330" s="265"/>
      <c r="F330" s="288"/>
      <c r="G330" s="287"/>
      <c r="H330" s="266"/>
      <c r="I330" s="420"/>
    </row>
    <row r="331" spans="1:9" ht="12.75">
      <c r="A331" s="3"/>
      <c r="B331" s="4"/>
      <c r="E331" s="265"/>
      <c r="F331" s="288"/>
      <c r="G331" s="287"/>
      <c r="H331" s="266"/>
      <c r="I331" s="420"/>
    </row>
    <row r="332" spans="1:9" ht="12.75">
      <c r="A332" s="3"/>
      <c r="B332" s="4"/>
      <c r="E332" s="265"/>
      <c r="F332" s="288"/>
      <c r="G332" s="287"/>
      <c r="H332" s="266"/>
      <c r="I332" s="420"/>
    </row>
    <row r="333" spans="1:9" ht="12.75">
      <c r="A333" s="3"/>
      <c r="B333" s="4"/>
      <c r="E333" s="265"/>
      <c r="F333" s="288"/>
      <c r="G333" s="287"/>
      <c r="H333" s="266"/>
      <c r="I333" s="420"/>
    </row>
    <row r="334" spans="1:9" ht="12.75">
      <c r="A334" s="3"/>
      <c r="B334" s="4"/>
      <c r="E334" s="265"/>
      <c r="F334" s="288"/>
      <c r="G334" s="287"/>
      <c r="H334" s="266"/>
      <c r="I334" s="420"/>
    </row>
    <row r="335" spans="1:9" ht="12.75">
      <c r="A335" s="3"/>
      <c r="B335" s="4"/>
      <c r="E335" s="265"/>
      <c r="F335" s="288"/>
      <c r="G335" s="287"/>
      <c r="H335" s="266"/>
      <c r="I335" s="420"/>
    </row>
    <row r="336" spans="1:9" ht="12.75">
      <c r="A336" s="3"/>
      <c r="B336" s="4"/>
      <c r="E336" s="265"/>
      <c r="F336" s="288"/>
      <c r="G336" s="287"/>
      <c r="H336" s="266"/>
      <c r="I336" s="420"/>
    </row>
    <row r="337" spans="1:9" ht="12.75">
      <c r="A337" s="3"/>
      <c r="B337" s="4"/>
      <c r="E337" s="265"/>
      <c r="F337" s="288"/>
      <c r="G337" s="287"/>
      <c r="H337" s="266"/>
      <c r="I337" s="420"/>
    </row>
    <row r="338" spans="1:9" ht="12.75">
      <c r="A338" s="3"/>
      <c r="B338" s="4"/>
      <c r="E338" s="265"/>
      <c r="F338" s="288"/>
      <c r="G338" s="287"/>
      <c r="H338" s="266"/>
      <c r="I338" s="420"/>
    </row>
    <row r="339" spans="1:9" ht="12.75">
      <c r="A339" s="3"/>
      <c r="B339" s="4"/>
      <c r="E339" s="265"/>
      <c r="F339" s="288"/>
      <c r="G339" s="287"/>
      <c r="H339" s="266"/>
      <c r="I339" s="420"/>
    </row>
    <row r="340" spans="1:9" ht="12.75">
      <c r="A340" s="3"/>
      <c r="B340" s="4"/>
      <c r="E340" s="265"/>
      <c r="F340" s="288"/>
      <c r="G340" s="287"/>
      <c r="H340" s="266"/>
      <c r="I340" s="420"/>
    </row>
    <row r="341" spans="1:9" ht="12.75">
      <c r="A341" s="3"/>
      <c r="B341" s="4"/>
      <c r="E341" s="265"/>
      <c r="F341" s="288"/>
      <c r="G341" s="287"/>
      <c r="H341" s="266"/>
      <c r="I341" s="420"/>
    </row>
    <row r="342" spans="1:9" ht="12.75">
      <c r="A342" s="3"/>
      <c r="B342" s="4"/>
      <c r="E342" s="265"/>
      <c r="F342" s="288"/>
      <c r="G342" s="287"/>
      <c r="H342" s="266"/>
      <c r="I342" s="420"/>
    </row>
    <row r="343" spans="1:9" ht="12.75">
      <c r="A343" s="3"/>
      <c r="B343" s="4"/>
      <c r="E343" s="265"/>
      <c r="F343" s="288"/>
      <c r="G343" s="287"/>
      <c r="H343" s="266"/>
      <c r="I343" s="420"/>
    </row>
    <row r="344" spans="1:9" ht="12.75">
      <c r="A344" s="3"/>
      <c r="B344" s="4"/>
      <c r="E344" s="265"/>
      <c r="F344" s="288"/>
      <c r="G344" s="287"/>
      <c r="H344" s="266"/>
      <c r="I344" s="420"/>
    </row>
    <row r="345" spans="1:9" ht="12.75">
      <c r="A345" s="3"/>
      <c r="B345" s="4"/>
      <c r="E345" s="265"/>
      <c r="F345" s="288"/>
      <c r="G345" s="287"/>
      <c r="H345" s="266"/>
      <c r="I345" s="420"/>
    </row>
    <row r="346" spans="1:9" ht="12.75">
      <c r="A346" s="3"/>
      <c r="B346" s="4"/>
      <c r="E346" s="265"/>
      <c r="F346" s="288"/>
      <c r="G346" s="287"/>
      <c r="H346" s="266"/>
      <c r="I346" s="420"/>
    </row>
    <row r="347" spans="1:9" ht="12.75">
      <c r="A347" s="3"/>
      <c r="B347" s="4"/>
      <c r="E347" s="265"/>
      <c r="F347" s="288"/>
      <c r="G347" s="287"/>
      <c r="H347" s="266"/>
      <c r="I347" s="420"/>
    </row>
    <row r="348" spans="1:9" ht="12.75">
      <c r="A348" s="3"/>
      <c r="B348" s="4"/>
      <c r="E348" s="265"/>
      <c r="F348" s="288"/>
      <c r="G348" s="287"/>
      <c r="H348" s="266"/>
      <c r="I348" s="420"/>
    </row>
    <row r="349" spans="1:9" ht="12.75">
      <c r="A349" s="3"/>
      <c r="B349" s="4"/>
      <c r="E349" s="265"/>
      <c r="F349" s="288"/>
      <c r="G349" s="287"/>
      <c r="H349" s="266"/>
      <c r="I349" s="420"/>
    </row>
    <row r="350" spans="1:9" ht="12.75">
      <c r="A350" s="3"/>
      <c r="B350" s="4"/>
      <c r="E350" s="265"/>
      <c r="F350" s="288"/>
      <c r="G350" s="287"/>
      <c r="H350" s="266"/>
      <c r="I350" s="420"/>
    </row>
    <row r="351" spans="1:9" ht="12.75">
      <c r="A351" s="3"/>
      <c r="B351" s="4"/>
      <c r="E351" s="265"/>
      <c r="F351" s="288"/>
      <c r="G351" s="287"/>
      <c r="H351" s="266"/>
      <c r="I351" s="420"/>
    </row>
    <row r="352" spans="1:9" ht="12.75">
      <c r="A352" s="3"/>
      <c r="B352" s="4"/>
      <c r="E352" s="265"/>
      <c r="F352" s="288"/>
      <c r="G352" s="287"/>
      <c r="H352" s="266"/>
      <c r="I352" s="420"/>
    </row>
    <row r="353" spans="1:9" ht="12.75">
      <c r="A353" s="3"/>
      <c r="B353" s="4"/>
      <c r="E353" s="265"/>
      <c r="F353" s="288"/>
      <c r="G353" s="287"/>
      <c r="H353" s="266"/>
      <c r="I353" s="420"/>
    </row>
    <row r="354" spans="1:9" ht="12.75">
      <c r="A354" s="3"/>
      <c r="B354" s="4"/>
      <c r="E354" s="265"/>
      <c r="F354" s="288"/>
      <c r="G354" s="287"/>
      <c r="H354" s="266"/>
      <c r="I354" s="420"/>
    </row>
    <row r="355" spans="1:9" ht="12.75">
      <c r="A355" s="3"/>
      <c r="B355" s="4"/>
      <c r="E355" s="265"/>
      <c r="F355" s="288"/>
      <c r="G355" s="287"/>
      <c r="H355" s="266"/>
      <c r="I355" s="420"/>
    </row>
    <row r="356" spans="1:9" ht="12.75">
      <c r="A356" s="3"/>
      <c r="B356" s="4"/>
      <c r="E356" s="265"/>
      <c r="F356" s="288"/>
      <c r="G356" s="287"/>
      <c r="H356" s="266"/>
      <c r="I356" s="420"/>
    </row>
    <row r="357" spans="1:9" ht="12.75">
      <c r="A357" s="3"/>
      <c r="B357" s="4"/>
      <c r="E357" s="265"/>
      <c r="F357" s="288"/>
      <c r="G357" s="287"/>
      <c r="H357" s="266"/>
      <c r="I357" s="420"/>
    </row>
    <row r="358" spans="1:9" ht="12.75">
      <c r="A358" s="3"/>
      <c r="B358" s="4"/>
      <c r="E358" s="265"/>
      <c r="F358" s="288"/>
      <c r="G358" s="287"/>
      <c r="H358" s="266"/>
      <c r="I358" s="420"/>
    </row>
    <row r="359" spans="1:9" ht="12.75">
      <c r="A359" s="3"/>
      <c r="B359" s="4"/>
      <c r="E359" s="265"/>
      <c r="F359" s="288"/>
      <c r="G359" s="287"/>
      <c r="H359" s="266"/>
      <c r="I359" s="420"/>
    </row>
    <row r="360" spans="1:9" ht="12.75">
      <c r="A360" s="3"/>
      <c r="B360" s="4"/>
      <c r="E360" s="265"/>
      <c r="F360" s="288"/>
      <c r="G360" s="287"/>
      <c r="H360" s="266"/>
      <c r="I360" s="420"/>
    </row>
    <row r="361" spans="1:9" ht="12.75">
      <c r="A361" s="3"/>
      <c r="B361" s="4"/>
      <c r="E361" s="265"/>
      <c r="F361" s="288"/>
      <c r="G361" s="287"/>
      <c r="H361" s="266"/>
      <c r="I361" s="420"/>
    </row>
    <row r="362" spans="1:9" ht="12.75">
      <c r="A362" s="3"/>
      <c r="B362" s="4"/>
      <c r="E362" s="265"/>
      <c r="F362" s="288"/>
      <c r="G362" s="287"/>
      <c r="H362" s="266"/>
      <c r="I362" s="420"/>
    </row>
    <row r="363" spans="1:9" ht="12.75">
      <c r="A363" s="3"/>
      <c r="B363" s="4"/>
      <c r="E363" s="265"/>
      <c r="F363" s="288"/>
      <c r="G363" s="287"/>
      <c r="H363" s="266"/>
      <c r="I363" s="420"/>
    </row>
    <row r="364" spans="1:9" ht="12.75">
      <c r="A364" s="3"/>
      <c r="B364" s="4"/>
      <c r="E364" s="265"/>
      <c r="F364" s="288"/>
      <c r="G364" s="287"/>
      <c r="H364" s="266"/>
      <c r="I364" s="420"/>
    </row>
    <row r="365" spans="1:9" ht="12.75">
      <c r="A365" s="3"/>
      <c r="B365" s="4"/>
      <c r="E365" s="265"/>
      <c r="F365" s="288"/>
      <c r="G365" s="287"/>
      <c r="H365" s="266"/>
      <c r="I365" s="420"/>
    </row>
    <row r="366" spans="1:9" ht="12.75">
      <c r="A366" s="3"/>
      <c r="B366" s="4"/>
      <c r="E366" s="265"/>
      <c r="F366" s="288"/>
      <c r="G366" s="287"/>
      <c r="H366" s="266"/>
      <c r="I366" s="420"/>
    </row>
    <row r="367" spans="1:9" ht="12.75">
      <c r="A367" s="3"/>
      <c r="B367" s="4"/>
      <c r="E367" s="265"/>
      <c r="F367" s="288"/>
      <c r="G367" s="287"/>
      <c r="H367" s="266"/>
      <c r="I367" s="420"/>
    </row>
    <row r="368" spans="1:9" ht="12.75">
      <c r="A368" s="3"/>
      <c r="B368" s="4"/>
      <c r="E368" s="265"/>
      <c r="F368" s="288"/>
      <c r="G368" s="287"/>
      <c r="H368" s="266"/>
      <c r="I368" s="420"/>
    </row>
    <row r="369" spans="1:9" ht="12.75">
      <c r="A369" s="3"/>
      <c r="B369" s="4"/>
      <c r="E369" s="265"/>
      <c r="F369" s="288"/>
      <c r="G369" s="287"/>
      <c r="H369" s="266"/>
      <c r="I369" s="420"/>
    </row>
    <row r="370" spans="1:9" ht="12.75">
      <c r="A370" s="3"/>
      <c r="B370" s="4"/>
      <c r="E370" s="265"/>
      <c r="F370" s="288"/>
      <c r="G370" s="287"/>
      <c r="H370" s="266"/>
      <c r="I370" s="420"/>
    </row>
    <row r="371" spans="1:9" ht="12.75">
      <c r="A371" s="3"/>
      <c r="B371" s="4"/>
      <c r="E371" s="265"/>
      <c r="F371" s="288"/>
      <c r="G371" s="287"/>
      <c r="H371" s="266"/>
      <c r="I371" s="420"/>
    </row>
    <row r="372" spans="1:9" ht="12.75">
      <c r="A372" s="3"/>
      <c r="B372" s="4"/>
      <c r="E372" s="265"/>
      <c r="F372" s="288"/>
      <c r="G372" s="287"/>
      <c r="H372" s="266"/>
      <c r="I372" s="420"/>
    </row>
    <row r="373" spans="1:9" ht="12.75">
      <c r="A373" s="3"/>
      <c r="B373" s="4"/>
      <c r="E373" s="265"/>
      <c r="F373" s="288"/>
      <c r="G373" s="287"/>
      <c r="H373" s="266"/>
      <c r="I373" s="420"/>
    </row>
    <row r="374" spans="1:9" ht="12.75">
      <c r="A374" s="3"/>
      <c r="B374" s="4"/>
      <c r="E374" s="265"/>
      <c r="F374" s="288"/>
      <c r="G374" s="287"/>
      <c r="H374" s="266"/>
      <c r="I374" s="420"/>
    </row>
    <row r="375" spans="1:9" ht="12.75">
      <c r="A375" s="3"/>
      <c r="B375" s="4"/>
      <c r="E375" s="265"/>
      <c r="F375" s="288"/>
      <c r="G375" s="287"/>
      <c r="H375" s="266"/>
      <c r="I375" s="420"/>
    </row>
    <row r="376" spans="1:9" ht="12.75">
      <c r="A376" s="3"/>
      <c r="B376" s="4"/>
      <c r="E376" s="265"/>
      <c r="F376" s="288"/>
      <c r="G376" s="287"/>
      <c r="H376" s="266"/>
      <c r="I376" s="420"/>
    </row>
    <row r="377" spans="1:9" ht="12.75">
      <c r="A377" s="3"/>
      <c r="B377" s="4"/>
      <c r="E377" s="265"/>
      <c r="F377" s="288"/>
      <c r="G377" s="287"/>
      <c r="H377" s="266"/>
      <c r="I377" s="420"/>
    </row>
    <row r="378" spans="1:9" ht="12.75">
      <c r="A378" s="3"/>
      <c r="B378" s="4"/>
      <c r="E378" s="265"/>
      <c r="F378" s="288"/>
      <c r="G378" s="287"/>
      <c r="H378" s="266"/>
      <c r="I378" s="420"/>
    </row>
    <row r="379" spans="1:9" ht="12.75">
      <c r="A379" s="3"/>
      <c r="B379" s="4"/>
      <c r="E379" s="265"/>
      <c r="F379" s="288"/>
      <c r="G379" s="287"/>
      <c r="H379" s="266"/>
      <c r="I379" s="420"/>
    </row>
    <row r="380" spans="1:9" ht="12.75">
      <c r="A380" s="3"/>
      <c r="B380" s="4"/>
      <c r="E380" s="265"/>
      <c r="F380" s="288"/>
      <c r="G380" s="287"/>
      <c r="H380" s="266"/>
      <c r="I380" s="420"/>
    </row>
    <row r="381" spans="1:9" ht="12.75">
      <c r="A381" s="3"/>
      <c r="B381" s="4"/>
      <c r="E381" s="265"/>
      <c r="F381" s="288"/>
      <c r="G381" s="287"/>
      <c r="H381" s="266"/>
      <c r="I381" s="420"/>
    </row>
    <row r="382" spans="1:9" ht="12.75">
      <c r="A382" s="3"/>
      <c r="B382" s="4"/>
      <c r="E382" s="265"/>
      <c r="F382" s="288"/>
      <c r="G382" s="287"/>
      <c r="H382" s="266"/>
      <c r="I382" s="420"/>
    </row>
    <row r="383" spans="1:9" ht="12.75">
      <c r="A383" s="3"/>
      <c r="B383" s="4"/>
      <c r="E383" s="265"/>
      <c r="F383" s="288"/>
      <c r="G383" s="287"/>
      <c r="H383" s="266"/>
      <c r="I383" s="420"/>
    </row>
    <row r="384" spans="1:9" ht="12.75">
      <c r="A384" s="3"/>
      <c r="B384" s="4"/>
      <c r="E384" s="265"/>
      <c r="F384" s="288"/>
      <c r="G384" s="287"/>
      <c r="H384" s="266"/>
      <c r="I384" s="420"/>
    </row>
    <row r="385" spans="1:9" ht="12.75">
      <c r="A385" s="3"/>
      <c r="B385" s="4"/>
      <c r="E385" s="265"/>
      <c r="F385" s="288"/>
      <c r="G385" s="287"/>
      <c r="H385" s="266"/>
      <c r="I385" s="420"/>
    </row>
    <row r="386" spans="1:9" ht="12.75">
      <c r="A386" s="3"/>
      <c r="B386" s="4"/>
      <c r="E386" s="265"/>
      <c r="F386" s="288"/>
      <c r="G386" s="287"/>
      <c r="H386" s="266"/>
      <c r="I386" s="420"/>
    </row>
    <row r="387" spans="1:9" ht="12.75">
      <c r="A387" s="3"/>
      <c r="B387" s="4"/>
      <c r="E387" s="265"/>
      <c r="F387" s="288"/>
      <c r="G387" s="287"/>
      <c r="H387" s="266"/>
      <c r="I387" s="420"/>
    </row>
    <row r="388" spans="1:9" ht="12.75">
      <c r="A388" s="3"/>
      <c r="B388" s="4"/>
      <c r="E388" s="265"/>
      <c r="F388" s="288"/>
      <c r="G388" s="287"/>
      <c r="H388" s="266"/>
      <c r="I388" s="420"/>
    </row>
    <row r="389" spans="1:9" ht="12.75">
      <c r="A389" s="3"/>
      <c r="B389" s="4"/>
      <c r="E389" s="265"/>
      <c r="F389" s="288"/>
      <c r="G389" s="287"/>
      <c r="H389" s="266"/>
      <c r="I389" s="420"/>
    </row>
    <row r="390" spans="1:9" ht="12.75">
      <c r="A390" s="3"/>
      <c r="B390" s="4"/>
      <c r="E390" s="265"/>
      <c r="F390" s="288"/>
      <c r="G390" s="287"/>
      <c r="H390" s="266"/>
      <c r="I390" s="420"/>
    </row>
    <row r="391" spans="1:9" ht="12.75">
      <c r="A391" s="3"/>
      <c r="B391" s="4"/>
      <c r="E391" s="265"/>
      <c r="F391" s="288"/>
      <c r="G391" s="287"/>
      <c r="H391" s="266"/>
      <c r="I391" s="420"/>
    </row>
    <row r="392" spans="1:9" ht="12.75">
      <c r="A392" s="3"/>
      <c r="B392" s="4"/>
      <c r="E392" s="265"/>
      <c r="F392" s="288"/>
      <c r="G392" s="287"/>
      <c r="H392" s="266"/>
      <c r="I392" s="420"/>
    </row>
    <row r="393" spans="1:9" ht="12.75">
      <c r="A393" s="3"/>
      <c r="B393" s="4"/>
      <c r="E393" s="265"/>
      <c r="F393" s="288"/>
      <c r="G393" s="287"/>
      <c r="H393" s="266"/>
      <c r="I393" s="420"/>
    </row>
    <row r="394" spans="1:9" ht="12.75">
      <c r="A394" s="3"/>
      <c r="B394" s="4"/>
      <c r="E394" s="265"/>
      <c r="F394" s="288"/>
      <c r="G394" s="287"/>
      <c r="H394" s="266"/>
      <c r="I394" s="420"/>
    </row>
    <row r="395" spans="1:9" ht="12.75">
      <c r="A395" s="3"/>
      <c r="B395" s="4"/>
      <c r="E395" s="265"/>
      <c r="F395" s="288"/>
      <c r="G395" s="287"/>
      <c r="H395" s="266"/>
      <c r="I395" s="420"/>
    </row>
    <row r="396" spans="1:9" ht="12.75">
      <c r="A396" s="3"/>
      <c r="B396" s="4"/>
      <c r="E396" s="265"/>
      <c r="F396" s="288"/>
      <c r="G396" s="287"/>
      <c r="H396" s="266"/>
      <c r="I396" s="420"/>
    </row>
    <row r="397" spans="1:9" ht="12.75">
      <c r="A397" s="3"/>
      <c r="B397" s="4"/>
      <c r="E397" s="265"/>
      <c r="F397" s="288"/>
      <c r="G397" s="287"/>
      <c r="H397" s="266"/>
      <c r="I397" s="420"/>
    </row>
    <row r="398" spans="1:9" ht="12.75">
      <c r="A398" s="3"/>
      <c r="B398" s="4"/>
      <c r="E398" s="265"/>
      <c r="F398" s="288"/>
      <c r="G398" s="287"/>
      <c r="H398" s="266"/>
      <c r="I398" s="420"/>
    </row>
    <row r="399" spans="1:9" ht="12.75">
      <c r="A399" s="3"/>
      <c r="B399" s="4"/>
      <c r="E399" s="265"/>
      <c r="F399" s="288"/>
      <c r="G399" s="287"/>
      <c r="H399" s="266"/>
      <c r="I399" s="420"/>
    </row>
    <row r="400" spans="1:9" ht="12.75">
      <c r="A400" s="3"/>
      <c r="B400" s="4"/>
      <c r="E400" s="265"/>
      <c r="F400" s="288"/>
      <c r="G400" s="287"/>
      <c r="H400" s="266"/>
      <c r="I400" s="420"/>
    </row>
    <row r="401" spans="1:9" ht="12.75">
      <c r="A401" s="3"/>
      <c r="B401" s="4"/>
      <c r="E401" s="265"/>
      <c r="F401" s="288"/>
      <c r="G401" s="287"/>
      <c r="H401" s="266"/>
      <c r="I401" s="420"/>
    </row>
    <row r="402" spans="1:9" ht="12.75">
      <c r="A402" s="3"/>
      <c r="B402" s="4"/>
      <c r="E402" s="265"/>
      <c r="F402" s="288"/>
      <c r="G402" s="287"/>
      <c r="H402" s="266"/>
      <c r="I402" s="420"/>
    </row>
    <row r="403" spans="1:9" ht="12.75">
      <c r="A403" s="3"/>
      <c r="B403" s="4"/>
      <c r="E403" s="265"/>
      <c r="F403" s="288"/>
      <c r="G403" s="287"/>
      <c r="H403" s="266"/>
      <c r="I403" s="420"/>
    </row>
    <row r="404" spans="1:9" ht="12.75">
      <c r="A404" s="3"/>
      <c r="B404" s="4"/>
      <c r="E404" s="265"/>
      <c r="F404" s="288"/>
      <c r="G404" s="287"/>
      <c r="H404" s="266"/>
      <c r="I404" s="420"/>
    </row>
    <row r="405" spans="1:9" ht="12.75">
      <c r="A405" s="3"/>
      <c r="B405" s="4"/>
      <c r="E405" s="265"/>
      <c r="F405" s="288"/>
      <c r="G405" s="287"/>
      <c r="H405" s="266"/>
      <c r="I405" s="420"/>
    </row>
    <row r="406" spans="1:9" ht="12.75">
      <c r="A406" s="3"/>
      <c r="B406" s="4"/>
      <c r="E406" s="265"/>
      <c r="F406" s="288"/>
      <c r="G406" s="287"/>
      <c r="H406" s="266"/>
      <c r="I406" s="420"/>
    </row>
    <row r="407" spans="1:9" ht="12.75">
      <c r="A407" s="3"/>
      <c r="B407" s="4"/>
      <c r="E407" s="265"/>
      <c r="F407" s="288"/>
      <c r="G407" s="287"/>
      <c r="H407" s="266"/>
      <c r="I407" s="420"/>
    </row>
    <row r="408" spans="1:9" ht="12.75">
      <c r="A408" s="3"/>
      <c r="B408" s="4"/>
      <c r="E408" s="265"/>
      <c r="F408" s="288"/>
      <c r="G408" s="287"/>
      <c r="H408" s="266"/>
      <c r="I408" s="420"/>
    </row>
    <row r="409" spans="1:9" ht="12.75">
      <c r="A409" s="3"/>
      <c r="B409" s="4"/>
      <c r="E409" s="265"/>
      <c r="F409" s="288"/>
      <c r="G409" s="287"/>
      <c r="H409" s="266"/>
      <c r="I409" s="420"/>
    </row>
    <row r="410" spans="1:9" ht="12.75">
      <c r="A410" s="3"/>
      <c r="B410" s="4"/>
      <c r="E410" s="265"/>
      <c r="F410" s="288"/>
      <c r="G410" s="287"/>
      <c r="H410" s="266"/>
      <c r="I410" s="420"/>
    </row>
    <row r="411" spans="1:9" ht="12.75">
      <c r="A411" s="3"/>
      <c r="B411" s="4"/>
      <c r="E411" s="265"/>
      <c r="F411" s="288"/>
      <c r="G411" s="287"/>
      <c r="H411" s="266"/>
      <c r="I411" s="420"/>
    </row>
    <row r="412" spans="1:9" ht="12.75">
      <c r="A412" s="3"/>
      <c r="B412" s="4"/>
      <c r="E412" s="265"/>
      <c r="F412" s="288"/>
      <c r="G412" s="287"/>
      <c r="H412" s="266"/>
      <c r="I412" s="420"/>
    </row>
    <row r="413" spans="1:9" ht="12.75">
      <c r="A413" s="3"/>
      <c r="B413" s="4"/>
      <c r="E413" s="265"/>
      <c r="F413" s="288"/>
      <c r="G413" s="287"/>
      <c r="H413" s="266"/>
      <c r="I413" s="420"/>
    </row>
    <row r="414" spans="1:9" ht="12.75">
      <c r="A414" s="3"/>
      <c r="B414" s="4"/>
      <c r="E414" s="265"/>
      <c r="F414" s="288"/>
      <c r="G414" s="287"/>
      <c r="H414" s="266"/>
      <c r="I414" s="420"/>
    </row>
    <row r="415" spans="1:9" ht="12.75">
      <c r="A415" s="3"/>
      <c r="B415" s="4"/>
      <c r="E415" s="265"/>
      <c r="F415" s="288"/>
      <c r="G415" s="287"/>
      <c r="H415" s="266"/>
      <c r="I415" s="420"/>
    </row>
    <row r="416" spans="1:9" ht="12.75">
      <c r="A416" s="3"/>
      <c r="B416" s="4"/>
      <c r="E416" s="265"/>
      <c r="F416" s="288"/>
      <c r="G416" s="287"/>
      <c r="H416" s="266"/>
      <c r="I416" s="420"/>
    </row>
    <row r="417" spans="1:9" ht="12.75">
      <c r="A417" s="3"/>
      <c r="B417" s="4"/>
      <c r="E417" s="265"/>
      <c r="F417" s="288"/>
      <c r="G417" s="287"/>
      <c r="H417" s="266"/>
      <c r="I417" s="420"/>
    </row>
    <row r="418" spans="1:9" ht="12.75">
      <c r="A418" s="3"/>
      <c r="B418" s="4"/>
      <c r="E418" s="265"/>
      <c r="F418" s="288"/>
      <c r="G418" s="287"/>
      <c r="H418" s="266"/>
      <c r="I418" s="420"/>
    </row>
    <row r="419" spans="1:9" ht="12.75">
      <c r="A419" s="3"/>
      <c r="B419" s="4"/>
      <c r="E419" s="265"/>
      <c r="F419" s="288"/>
      <c r="G419" s="287"/>
      <c r="H419" s="266"/>
      <c r="I419" s="420"/>
    </row>
    <row r="420" spans="1:9" ht="12.75">
      <c r="A420" s="3"/>
      <c r="B420" s="4"/>
      <c r="E420" s="265"/>
      <c r="F420" s="288"/>
      <c r="G420" s="287"/>
      <c r="H420" s="266"/>
      <c r="I420" s="420"/>
    </row>
    <row r="421" spans="1:9" ht="12.75">
      <c r="A421" s="3"/>
      <c r="B421" s="4"/>
      <c r="E421" s="265"/>
      <c r="F421" s="288"/>
      <c r="G421" s="287"/>
      <c r="H421" s="266"/>
      <c r="I421" s="420"/>
    </row>
    <row r="422" spans="1:9" ht="12.75">
      <c r="A422" s="3"/>
      <c r="B422" s="4"/>
      <c r="E422" s="265"/>
      <c r="F422" s="288"/>
      <c r="G422" s="287"/>
      <c r="H422" s="266"/>
      <c r="I422" s="420"/>
    </row>
    <row r="423" spans="1:9" ht="12.75">
      <c r="A423" s="3"/>
      <c r="B423" s="4"/>
      <c r="E423" s="265"/>
      <c r="F423" s="288"/>
      <c r="G423" s="287"/>
      <c r="H423" s="266"/>
      <c r="I423" s="420"/>
    </row>
    <row r="424" spans="1:9" ht="12.75">
      <c r="A424" s="3"/>
      <c r="B424" s="4"/>
      <c r="E424" s="265"/>
      <c r="F424" s="288"/>
      <c r="G424" s="287"/>
      <c r="H424" s="266"/>
      <c r="I424" s="420"/>
    </row>
    <row r="425" spans="1:9" ht="12.75">
      <c r="A425" s="3"/>
      <c r="B425" s="4"/>
      <c r="E425" s="265"/>
      <c r="F425" s="288"/>
      <c r="G425" s="287"/>
      <c r="H425" s="266"/>
      <c r="I425" s="420"/>
    </row>
    <row r="426" spans="1:9" ht="12.75">
      <c r="A426" s="3"/>
      <c r="B426" s="4"/>
      <c r="E426" s="265"/>
      <c r="F426" s="288"/>
      <c r="G426" s="287"/>
      <c r="H426" s="266"/>
      <c r="I426" s="420"/>
    </row>
    <row r="427" spans="1:9" ht="12.75">
      <c r="A427" s="3"/>
      <c r="B427" s="4"/>
      <c r="E427" s="265"/>
      <c r="F427" s="288"/>
      <c r="G427" s="287"/>
      <c r="H427" s="266"/>
      <c r="I427" s="420"/>
    </row>
    <row r="428" spans="1:9" ht="12.75">
      <c r="A428" s="3"/>
      <c r="B428" s="4"/>
      <c r="E428" s="265"/>
      <c r="F428" s="288"/>
      <c r="G428" s="287"/>
      <c r="H428" s="266"/>
      <c r="I428" s="420"/>
    </row>
    <row r="429" spans="1:9" ht="12.75">
      <c r="A429" s="3"/>
      <c r="B429" s="4"/>
      <c r="E429" s="265"/>
      <c r="F429" s="288"/>
      <c r="G429" s="287"/>
      <c r="H429" s="266"/>
      <c r="I429" s="420"/>
    </row>
    <row r="430" spans="1:9" ht="12.75">
      <c r="A430" s="3"/>
      <c r="B430" s="4"/>
      <c r="E430" s="265"/>
      <c r="F430" s="288"/>
      <c r="G430" s="287"/>
      <c r="H430" s="266"/>
      <c r="I430" s="420"/>
    </row>
    <row r="431" spans="1:9" ht="12.75">
      <c r="A431" s="3"/>
      <c r="B431" s="4"/>
      <c r="E431" s="265"/>
      <c r="F431" s="288"/>
      <c r="G431" s="287"/>
      <c r="H431" s="266"/>
      <c r="I431" s="420"/>
    </row>
    <row r="432" spans="1:9" ht="12.75">
      <c r="A432" s="3"/>
      <c r="B432" s="4"/>
      <c r="E432" s="265"/>
      <c r="F432" s="288"/>
      <c r="G432" s="287"/>
      <c r="H432" s="266"/>
      <c r="I432" s="420"/>
    </row>
    <row r="433" spans="1:9" ht="12.75">
      <c r="A433" s="3"/>
      <c r="B433" s="4"/>
      <c r="E433" s="265"/>
      <c r="F433" s="288"/>
      <c r="G433" s="287"/>
      <c r="H433" s="266"/>
      <c r="I433" s="420"/>
    </row>
    <row r="434" spans="1:9" ht="12.75">
      <c r="A434" s="3"/>
      <c r="B434" s="4"/>
      <c r="E434" s="265"/>
      <c r="F434" s="288"/>
      <c r="G434" s="287"/>
      <c r="H434" s="266"/>
      <c r="I434" s="420"/>
    </row>
    <row r="435" spans="1:9" ht="12.75">
      <c r="A435" s="3"/>
      <c r="B435" s="4"/>
      <c r="E435" s="265"/>
      <c r="F435" s="288"/>
      <c r="G435" s="287"/>
      <c r="H435" s="266"/>
      <c r="I435" s="420"/>
    </row>
    <row r="436" spans="1:9" ht="12.75">
      <c r="A436" s="3"/>
      <c r="B436" s="4"/>
      <c r="E436" s="265"/>
      <c r="F436" s="288"/>
      <c r="G436" s="287"/>
      <c r="H436" s="266"/>
      <c r="I436" s="420"/>
    </row>
    <row r="437" spans="1:9" ht="12.75">
      <c r="A437" s="3"/>
      <c r="B437" s="4"/>
      <c r="E437" s="265"/>
      <c r="F437" s="288"/>
      <c r="G437" s="287"/>
      <c r="H437" s="266"/>
      <c r="I437" s="420"/>
    </row>
    <row r="438" spans="1:9" ht="12.75">
      <c r="A438" s="3"/>
      <c r="B438" s="4"/>
      <c r="E438" s="265"/>
      <c r="F438" s="288"/>
      <c r="G438" s="287"/>
      <c r="H438" s="266"/>
      <c r="I438" s="420"/>
    </row>
    <row r="439" spans="1:9" ht="12.75">
      <c r="A439" s="3"/>
      <c r="B439" s="4"/>
      <c r="E439" s="265"/>
      <c r="F439" s="288"/>
      <c r="G439" s="287"/>
      <c r="H439" s="266"/>
      <c r="I439" s="420"/>
    </row>
    <row r="440" spans="1:9" ht="12.75">
      <c r="A440" s="3"/>
      <c r="B440" s="4"/>
      <c r="E440" s="265"/>
      <c r="F440" s="288"/>
      <c r="G440" s="287"/>
      <c r="H440" s="266"/>
      <c r="I440" s="420"/>
    </row>
    <row r="441" spans="1:9" ht="12.75">
      <c r="A441" s="3"/>
      <c r="B441" s="4"/>
      <c r="E441" s="265"/>
      <c r="F441" s="288"/>
      <c r="G441" s="287"/>
      <c r="H441" s="266"/>
      <c r="I441" s="420"/>
    </row>
    <row r="442" spans="1:9" ht="12.75">
      <c r="A442" s="3"/>
      <c r="B442" s="4"/>
      <c r="E442" s="265"/>
      <c r="F442" s="288"/>
      <c r="G442" s="287"/>
      <c r="H442" s="266"/>
      <c r="I442" s="420"/>
    </row>
    <row r="443" spans="1:9" ht="12.75">
      <c r="A443" s="3"/>
      <c r="B443" s="4"/>
      <c r="E443" s="265"/>
      <c r="F443" s="288"/>
      <c r="G443" s="287"/>
      <c r="H443" s="266"/>
      <c r="I443" s="420"/>
    </row>
    <row r="444" spans="1:9" ht="12.75">
      <c r="A444" s="3"/>
      <c r="B444" s="4"/>
      <c r="E444" s="265"/>
      <c r="F444" s="288"/>
      <c r="G444" s="287"/>
      <c r="H444" s="266"/>
      <c r="I444" s="420"/>
    </row>
    <row r="445" spans="1:9" ht="12.75">
      <c r="A445" s="3"/>
      <c r="B445" s="4"/>
      <c r="E445" s="265"/>
      <c r="F445" s="288"/>
      <c r="G445" s="287"/>
      <c r="H445" s="266"/>
      <c r="I445" s="420"/>
    </row>
    <row r="446" spans="1:9" ht="12.75">
      <c r="A446" s="3"/>
      <c r="B446" s="4"/>
      <c r="E446" s="265"/>
      <c r="F446" s="288"/>
      <c r="G446" s="287"/>
      <c r="H446" s="266"/>
      <c r="I446" s="420"/>
    </row>
    <row r="447" spans="1:9" ht="12.75">
      <c r="A447" s="3"/>
      <c r="B447" s="4"/>
      <c r="E447" s="265"/>
      <c r="F447" s="288"/>
      <c r="G447" s="287"/>
      <c r="H447" s="266"/>
      <c r="I447" s="420"/>
    </row>
    <row r="448" spans="1:9" ht="12.75">
      <c r="A448" s="3"/>
      <c r="B448" s="4"/>
      <c r="E448" s="265"/>
      <c r="F448" s="288"/>
      <c r="G448" s="287"/>
      <c r="H448" s="266"/>
      <c r="I448" s="420"/>
    </row>
    <row r="449" spans="1:9" ht="12.75">
      <c r="A449" s="3"/>
      <c r="B449" s="4"/>
      <c r="E449" s="265"/>
      <c r="F449" s="288"/>
      <c r="G449" s="287"/>
      <c r="H449" s="266"/>
      <c r="I449" s="420"/>
    </row>
    <row r="450" spans="1:9" ht="12.75">
      <c r="A450" s="3"/>
      <c r="B450" s="4"/>
      <c r="E450" s="265"/>
      <c r="F450" s="288"/>
      <c r="G450" s="287"/>
      <c r="H450" s="266"/>
      <c r="I450" s="420"/>
    </row>
    <row r="451" spans="1:9" ht="12.75">
      <c r="A451" s="3"/>
      <c r="B451" s="4"/>
      <c r="E451" s="265"/>
      <c r="F451" s="288"/>
      <c r="G451" s="287"/>
      <c r="H451" s="266"/>
      <c r="I451" s="420"/>
    </row>
    <row r="452" spans="1:9" ht="12.75">
      <c r="A452" s="3"/>
      <c r="B452" s="4"/>
      <c r="E452" s="265"/>
      <c r="F452" s="288"/>
      <c r="G452" s="287"/>
      <c r="H452" s="266"/>
      <c r="I452" s="420"/>
    </row>
    <row r="453" spans="1:9" ht="12.75">
      <c r="A453" s="3"/>
      <c r="B453" s="4"/>
      <c r="E453" s="265"/>
      <c r="F453" s="288"/>
      <c r="G453" s="287"/>
      <c r="H453" s="266"/>
      <c r="I453" s="420"/>
    </row>
    <row r="454" spans="1:9" ht="12.75">
      <c r="A454" s="3"/>
      <c r="B454" s="4"/>
      <c r="E454" s="265"/>
      <c r="F454" s="288"/>
      <c r="G454" s="287"/>
      <c r="H454" s="266"/>
      <c r="I454" s="420"/>
    </row>
    <row r="455" spans="1:9" ht="12.75">
      <c r="A455" s="3"/>
      <c r="B455" s="4"/>
      <c r="E455" s="265"/>
      <c r="F455" s="288"/>
      <c r="G455" s="287"/>
      <c r="H455" s="266"/>
      <c r="I455" s="420"/>
    </row>
    <row r="456" spans="1:9" ht="12.75">
      <c r="A456" s="3"/>
      <c r="B456" s="4"/>
      <c r="E456" s="265"/>
      <c r="F456" s="288"/>
      <c r="G456" s="287"/>
      <c r="H456" s="266"/>
      <c r="I456" s="420"/>
    </row>
    <row r="457" spans="1:9" ht="12.75">
      <c r="A457" s="3"/>
      <c r="B457" s="4"/>
      <c r="E457" s="265"/>
      <c r="F457" s="288"/>
      <c r="G457" s="287"/>
      <c r="H457" s="266"/>
      <c r="I457" s="420"/>
    </row>
    <row r="458" spans="1:9" ht="12.75">
      <c r="A458" s="3"/>
      <c r="B458" s="4"/>
      <c r="E458" s="265"/>
      <c r="F458" s="288"/>
      <c r="G458" s="287"/>
      <c r="H458" s="266"/>
      <c r="I458" s="420"/>
    </row>
    <row r="459" spans="1:9" ht="12.75">
      <c r="A459" s="3"/>
      <c r="B459" s="4"/>
      <c r="E459" s="265"/>
      <c r="F459" s="288"/>
      <c r="G459" s="287"/>
      <c r="H459" s="266"/>
      <c r="I459" s="420"/>
    </row>
    <row r="460" spans="1:9" ht="12.75">
      <c r="A460" s="3"/>
      <c r="B460" s="4"/>
      <c r="E460" s="265"/>
      <c r="F460" s="288"/>
      <c r="G460" s="287"/>
      <c r="H460" s="266"/>
      <c r="I460" s="420"/>
    </row>
    <row r="461" spans="1:9" ht="12.75">
      <c r="A461" s="3"/>
      <c r="B461" s="4"/>
      <c r="E461" s="265"/>
      <c r="F461" s="288"/>
      <c r="G461" s="287"/>
      <c r="H461" s="266"/>
      <c r="I461" s="420"/>
    </row>
    <row r="462" spans="1:9" ht="12.75">
      <c r="A462" s="3"/>
      <c r="B462" s="4"/>
      <c r="E462" s="265"/>
      <c r="F462" s="288"/>
      <c r="G462" s="287"/>
      <c r="H462" s="266"/>
      <c r="I462" s="420"/>
    </row>
    <row r="463" spans="1:9" ht="12.75">
      <c r="A463" s="3"/>
      <c r="B463" s="4"/>
      <c r="E463" s="265"/>
      <c r="F463" s="288"/>
      <c r="G463" s="287"/>
      <c r="H463" s="266"/>
      <c r="I463" s="420"/>
    </row>
    <row r="464" spans="1:9" ht="12.75">
      <c r="A464" s="3"/>
      <c r="B464" s="4"/>
      <c r="E464" s="265"/>
      <c r="F464" s="288"/>
      <c r="G464" s="287"/>
      <c r="H464" s="266"/>
      <c r="I464" s="420"/>
    </row>
    <row r="465" spans="1:9" ht="12.75">
      <c r="A465" s="3"/>
      <c r="B465" s="4"/>
      <c r="E465" s="265"/>
      <c r="F465" s="288"/>
      <c r="G465" s="287"/>
      <c r="H465" s="266"/>
      <c r="I465" s="420"/>
    </row>
    <row r="466" spans="1:9" ht="12.75">
      <c r="A466" s="3"/>
      <c r="B466" s="4"/>
      <c r="E466" s="265"/>
      <c r="F466" s="288"/>
      <c r="G466" s="287"/>
      <c r="H466" s="266"/>
      <c r="I466" s="420"/>
    </row>
    <row r="467" spans="1:9" ht="12.75">
      <c r="A467" s="3"/>
      <c r="B467" s="4"/>
      <c r="E467" s="265"/>
      <c r="F467" s="288"/>
      <c r="G467" s="287"/>
      <c r="H467" s="266"/>
      <c r="I467" s="420"/>
    </row>
    <row r="468" spans="1:9" ht="12.75">
      <c r="A468" s="3"/>
      <c r="B468" s="4"/>
      <c r="E468" s="265"/>
      <c r="F468" s="288"/>
      <c r="G468" s="287"/>
      <c r="H468" s="266"/>
      <c r="I468" s="420"/>
    </row>
    <row r="469" spans="1:9" ht="12.75">
      <c r="A469" s="3"/>
      <c r="B469" s="4"/>
      <c r="E469" s="265"/>
      <c r="F469" s="288"/>
      <c r="G469" s="287"/>
      <c r="H469" s="266"/>
      <c r="I469" s="420"/>
    </row>
    <row r="470" spans="1:9" ht="12.75">
      <c r="A470" s="3"/>
      <c r="B470" s="4"/>
      <c r="E470" s="265"/>
      <c r="F470" s="288"/>
      <c r="G470" s="287"/>
      <c r="H470" s="266"/>
      <c r="I470" s="420"/>
    </row>
    <row r="471" spans="1:9" ht="12.75">
      <c r="A471" s="3"/>
      <c r="B471" s="4"/>
      <c r="E471" s="265"/>
      <c r="F471" s="288"/>
      <c r="G471" s="287"/>
      <c r="H471" s="266"/>
      <c r="I471" s="420"/>
    </row>
    <row r="472" spans="1:9" ht="12.75">
      <c r="A472" s="3"/>
      <c r="B472" s="4"/>
      <c r="E472" s="265"/>
      <c r="F472" s="288"/>
      <c r="G472" s="287"/>
      <c r="H472" s="266"/>
      <c r="I472" s="420"/>
    </row>
    <row r="473" spans="1:9" ht="12.75">
      <c r="A473" s="3"/>
      <c r="B473" s="4"/>
      <c r="E473" s="265"/>
      <c r="F473" s="288"/>
      <c r="G473" s="287"/>
      <c r="H473" s="266"/>
      <c r="I473" s="420"/>
    </row>
    <row r="474" spans="1:9" ht="12.75">
      <c r="A474" s="3"/>
      <c r="B474" s="4"/>
      <c r="E474" s="265"/>
      <c r="F474" s="288"/>
      <c r="G474" s="287"/>
      <c r="H474" s="266"/>
      <c r="I474" s="420"/>
    </row>
    <row r="475" spans="1:9" ht="12.75">
      <c r="A475" s="3"/>
      <c r="B475" s="4"/>
      <c r="E475" s="265"/>
      <c r="F475" s="288"/>
      <c r="G475" s="287"/>
      <c r="H475" s="266"/>
      <c r="I475" s="420"/>
    </row>
    <row r="476" spans="1:9" ht="12.75">
      <c r="A476" s="3"/>
      <c r="B476" s="4"/>
      <c r="E476" s="265"/>
      <c r="F476" s="288"/>
      <c r="G476" s="287"/>
      <c r="H476" s="266"/>
      <c r="I476" s="420"/>
    </row>
    <row r="477" spans="1:9" ht="12.75">
      <c r="A477" s="3"/>
      <c r="B477" s="4"/>
      <c r="E477" s="265"/>
      <c r="F477" s="288"/>
      <c r="G477" s="287"/>
      <c r="H477" s="266"/>
      <c r="I477" s="420"/>
    </row>
    <row r="478" spans="1:9" ht="12.75">
      <c r="A478" s="3"/>
      <c r="B478" s="4"/>
      <c r="E478" s="265"/>
      <c r="F478" s="288"/>
      <c r="G478" s="287"/>
      <c r="H478" s="266"/>
      <c r="I478" s="420"/>
    </row>
    <row r="479" spans="1:9" ht="12.75">
      <c r="A479" s="3"/>
      <c r="B479" s="4"/>
      <c r="E479" s="265"/>
      <c r="F479" s="288"/>
      <c r="G479" s="287"/>
      <c r="H479" s="266"/>
      <c r="I479" s="420"/>
    </row>
    <row r="480" spans="1:9" ht="12.75">
      <c r="A480" s="3"/>
      <c r="B480" s="4"/>
      <c r="E480" s="265"/>
      <c r="F480" s="288"/>
      <c r="G480" s="287"/>
      <c r="H480" s="266"/>
      <c r="I480" s="420"/>
    </row>
    <row r="481" spans="1:9" ht="12.75">
      <c r="A481" s="3"/>
      <c r="B481" s="4"/>
      <c r="E481" s="265"/>
      <c r="F481" s="288"/>
      <c r="G481" s="287"/>
      <c r="H481" s="266"/>
      <c r="I481" s="420"/>
    </row>
    <row r="482" spans="1:9" ht="12.75">
      <c r="A482" s="3"/>
      <c r="B482" s="4"/>
      <c r="E482" s="265"/>
      <c r="F482" s="288"/>
      <c r="G482" s="287"/>
      <c r="H482" s="266"/>
      <c r="I482" s="420"/>
    </row>
    <row r="483" spans="1:9" ht="12.75">
      <c r="A483" s="3"/>
      <c r="B483" s="4"/>
      <c r="E483" s="265"/>
      <c r="F483" s="288"/>
      <c r="G483" s="287"/>
      <c r="H483" s="266"/>
      <c r="I483" s="420"/>
    </row>
    <row r="484" spans="1:9" ht="12.75">
      <c r="A484" s="3"/>
      <c r="B484" s="4"/>
      <c r="E484" s="265"/>
      <c r="F484" s="288"/>
      <c r="G484" s="287"/>
      <c r="H484" s="266"/>
      <c r="I484" s="420"/>
    </row>
    <row r="485" spans="1:9" ht="12.75">
      <c r="A485" s="3"/>
      <c r="B485" s="4"/>
      <c r="E485" s="265"/>
      <c r="F485" s="288"/>
      <c r="G485" s="287"/>
      <c r="H485" s="266"/>
      <c r="I485" s="420"/>
    </row>
    <row r="486" spans="1:9" ht="12.75">
      <c r="A486" s="3"/>
      <c r="B486" s="4"/>
      <c r="E486" s="265"/>
      <c r="F486" s="288"/>
      <c r="G486" s="287"/>
      <c r="H486" s="266"/>
      <c r="I486" s="420"/>
    </row>
    <row r="487" spans="1:9" ht="12.75">
      <c r="A487" s="3"/>
      <c r="B487" s="4"/>
      <c r="E487" s="265"/>
      <c r="F487" s="288"/>
      <c r="G487" s="287"/>
      <c r="H487" s="266"/>
      <c r="I487" s="420"/>
    </row>
    <row r="488" spans="1:9" ht="12.75">
      <c r="A488" s="3"/>
      <c r="B488" s="4"/>
      <c r="E488" s="265"/>
      <c r="F488" s="288"/>
      <c r="G488" s="287"/>
      <c r="H488" s="266"/>
      <c r="I488" s="420"/>
    </row>
    <row r="489" spans="1:9" ht="12.75">
      <c r="A489" s="3"/>
      <c r="B489" s="4"/>
      <c r="E489" s="265"/>
      <c r="F489" s="288"/>
      <c r="G489" s="287"/>
      <c r="H489" s="266"/>
      <c r="I489" s="420"/>
    </row>
    <row r="490" spans="1:9" ht="12.75">
      <c r="A490" s="3"/>
      <c r="B490" s="4"/>
      <c r="E490" s="265"/>
      <c r="F490" s="288"/>
      <c r="G490" s="287"/>
      <c r="H490" s="266"/>
      <c r="I490" s="420"/>
    </row>
    <row r="491" spans="1:9" ht="12.75">
      <c r="A491" s="3"/>
      <c r="B491" s="4"/>
      <c r="E491" s="265"/>
      <c r="F491" s="288"/>
      <c r="G491" s="287"/>
      <c r="H491" s="266"/>
      <c r="I491" s="420"/>
    </row>
    <row r="492" spans="1:9" ht="12.75">
      <c r="A492" s="3"/>
      <c r="B492" s="4"/>
      <c r="E492" s="265"/>
      <c r="F492" s="288"/>
      <c r="G492" s="287"/>
      <c r="H492" s="266"/>
      <c r="I492" s="420"/>
    </row>
    <row r="493" spans="1:9" ht="12.75">
      <c r="A493" s="3"/>
      <c r="B493" s="4"/>
      <c r="E493" s="265"/>
      <c r="F493" s="288"/>
      <c r="G493" s="287"/>
      <c r="H493" s="266"/>
      <c r="I493" s="420"/>
    </row>
    <row r="494" spans="1:9" ht="12.75">
      <c r="A494" s="3"/>
      <c r="B494" s="4"/>
      <c r="E494" s="265"/>
      <c r="F494" s="288"/>
      <c r="G494" s="287"/>
      <c r="H494" s="266"/>
      <c r="I494" s="420"/>
    </row>
    <row r="495" spans="1:9" ht="12.75">
      <c r="A495" s="3"/>
      <c r="B495" s="4"/>
      <c r="E495" s="265"/>
      <c r="F495" s="288"/>
      <c r="G495" s="287"/>
      <c r="H495" s="266"/>
      <c r="I495" s="420"/>
    </row>
    <row r="496" spans="1:9" ht="12.75">
      <c r="A496" s="3"/>
      <c r="B496" s="4"/>
      <c r="E496" s="265"/>
      <c r="F496" s="288"/>
      <c r="G496" s="287"/>
      <c r="H496" s="266"/>
      <c r="I496" s="420"/>
    </row>
    <row r="497" spans="1:9" ht="12.75">
      <c r="A497" s="3"/>
      <c r="B497" s="4"/>
      <c r="E497" s="265"/>
      <c r="F497" s="288"/>
      <c r="G497" s="287"/>
      <c r="H497" s="266"/>
      <c r="I497" s="420"/>
    </row>
    <row r="498" spans="1:9" ht="12.75">
      <c r="A498" s="3"/>
      <c r="B498" s="4"/>
      <c r="E498" s="265"/>
      <c r="F498" s="288"/>
      <c r="G498" s="287"/>
      <c r="H498" s="266"/>
      <c r="I498" s="420"/>
    </row>
    <row r="499" spans="1:9" ht="12.75">
      <c r="A499" s="3"/>
      <c r="B499" s="4"/>
      <c r="E499" s="265"/>
      <c r="F499" s="288"/>
      <c r="G499" s="287"/>
      <c r="H499" s="266"/>
      <c r="I499" s="420"/>
    </row>
    <row r="500" spans="1:9" ht="12.75">
      <c r="A500" s="3"/>
      <c r="B500" s="4"/>
      <c r="E500" s="265"/>
      <c r="F500" s="288"/>
      <c r="G500" s="287"/>
      <c r="H500" s="266"/>
      <c r="I500" s="420"/>
    </row>
    <row r="501" spans="1:9" ht="12.75">
      <c r="A501" s="3"/>
      <c r="B501" s="4"/>
      <c r="E501" s="265"/>
      <c r="F501" s="288"/>
      <c r="G501" s="287"/>
      <c r="H501" s="266"/>
      <c r="I501" s="420"/>
    </row>
    <row r="502" spans="1:9" ht="12.75">
      <c r="A502" s="3"/>
      <c r="B502" s="4"/>
      <c r="E502" s="265"/>
      <c r="F502" s="288"/>
      <c r="G502" s="287"/>
      <c r="H502" s="266"/>
      <c r="I502" s="420"/>
    </row>
    <row r="503" spans="1:9" ht="12.75">
      <c r="A503" s="3"/>
      <c r="B503" s="4"/>
      <c r="E503" s="265"/>
      <c r="F503" s="288"/>
      <c r="G503" s="287"/>
      <c r="H503" s="266"/>
      <c r="I503" s="420"/>
    </row>
    <row r="504" spans="1:9" ht="12.75">
      <c r="A504" s="3"/>
      <c r="B504" s="4"/>
      <c r="E504" s="265"/>
      <c r="F504" s="288"/>
      <c r="G504" s="287"/>
      <c r="H504" s="266"/>
      <c r="I504" s="420"/>
    </row>
    <row r="505" spans="1:9" ht="12.75">
      <c r="A505" s="3"/>
      <c r="B505" s="4"/>
      <c r="E505" s="265"/>
      <c r="F505" s="288"/>
      <c r="G505" s="287"/>
      <c r="H505" s="266"/>
      <c r="I505" s="420"/>
    </row>
    <row r="506" spans="1:9" ht="12.75">
      <c r="A506" s="3"/>
      <c r="B506" s="4"/>
      <c r="E506" s="265"/>
      <c r="F506" s="288"/>
      <c r="G506" s="287"/>
      <c r="H506" s="266"/>
      <c r="I506" s="420"/>
    </row>
    <row r="507" spans="1:9" ht="12.75">
      <c r="A507" s="3"/>
      <c r="B507" s="4"/>
      <c r="E507" s="265"/>
      <c r="F507" s="288"/>
      <c r="G507" s="287"/>
      <c r="H507" s="266"/>
      <c r="I507" s="420"/>
    </row>
    <row r="508" spans="1:9" ht="12.75">
      <c r="A508" s="3"/>
      <c r="B508" s="4"/>
      <c r="E508" s="265"/>
      <c r="F508" s="288"/>
      <c r="G508" s="287"/>
      <c r="H508" s="266"/>
      <c r="I508" s="420"/>
    </row>
    <row r="509" spans="1:9" ht="12.75">
      <c r="A509" s="3"/>
      <c r="B509" s="4"/>
      <c r="E509" s="265"/>
      <c r="F509" s="288"/>
      <c r="G509" s="287"/>
      <c r="H509" s="266"/>
      <c r="I509" s="420"/>
    </row>
    <row r="510" spans="1:9" ht="12.75">
      <c r="A510" s="3"/>
      <c r="B510" s="4"/>
      <c r="E510" s="265"/>
      <c r="F510" s="288"/>
      <c r="G510" s="287"/>
      <c r="H510" s="266"/>
      <c r="I510" s="420"/>
    </row>
    <row r="511" spans="1:9" ht="12.75">
      <c r="A511" s="3"/>
      <c r="B511" s="4"/>
      <c r="E511" s="265"/>
      <c r="F511" s="288"/>
      <c r="G511" s="287"/>
      <c r="H511" s="266"/>
      <c r="I511" s="420"/>
    </row>
    <row r="512" spans="1:9" ht="12.75">
      <c r="A512" s="3"/>
      <c r="B512" s="4"/>
      <c r="E512" s="265"/>
      <c r="F512" s="288"/>
      <c r="G512" s="287"/>
      <c r="H512" s="266"/>
      <c r="I512" s="420"/>
    </row>
    <row r="513" spans="1:9" ht="12.75">
      <c r="A513" s="3"/>
      <c r="B513" s="4"/>
      <c r="E513" s="265"/>
      <c r="F513" s="288"/>
      <c r="G513" s="287"/>
      <c r="H513" s="266"/>
      <c r="I513" s="420"/>
    </row>
    <row r="514" spans="1:9" ht="12.75">
      <c r="A514" s="3"/>
      <c r="B514" s="4"/>
      <c r="E514" s="265"/>
      <c r="F514" s="288"/>
      <c r="G514" s="287"/>
      <c r="H514" s="266"/>
      <c r="I514" s="420"/>
    </row>
    <row r="515" spans="1:9" ht="12.75">
      <c r="A515" s="3"/>
      <c r="B515" s="4"/>
      <c r="E515" s="265"/>
      <c r="F515" s="288"/>
      <c r="G515" s="287"/>
      <c r="H515" s="266"/>
      <c r="I515" s="420"/>
    </row>
    <row r="516" spans="1:9" ht="12.75">
      <c r="A516" s="3"/>
      <c r="B516" s="4"/>
      <c r="E516" s="265"/>
      <c r="F516" s="288"/>
      <c r="G516" s="287"/>
      <c r="H516" s="266"/>
      <c r="I516" s="420"/>
    </row>
    <row r="517" spans="1:9" ht="12.75">
      <c r="A517" s="3"/>
      <c r="B517" s="4"/>
      <c r="E517" s="265"/>
      <c r="F517" s="288"/>
      <c r="G517" s="287"/>
      <c r="H517" s="266"/>
      <c r="I517" s="420"/>
    </row>
    <row r="518" spans="1:9" ht="12.75">
      <c r="A518" s="3"/>
      <c r="B518" s="4"/>
      <c r="E518" s="265"/>
      <c r="F518" s="288"/>
      <c r="G518" s="287"/>
      <c r="H518" s="266"/>
      <c r="I518" s="420"/>
    </row>
    <row r="519" spans="1:9" ht="12.75">
      <c r="A519" s="3"/>
      <c r="B519" s="4"/>
      <c r="E519" s="265"/>
      <c r="F519" s="288"/>
      <c r="G519" s="287"/>
      <c r="H519" s="266"/>
      <c r="I519" s="420"/>
    </row>
    <row r="520" spans="1:9" ht="12.75">
      <c r="A520" s="3"/>
      <c r="B520" s="4"/>
      <c r="E520" s="265"/>
      <c r="F520" s="288"/>
      <c r="G520" s="287"/>
      <c r="H520" s="266"/>
      <c r="I520" s="420"/>
    </row>
    <row r="521" spans="1:9" ht="12.75">
      <c r="A521" s="3"/>
      <c r="B521" s="4"/>
      <c r="E521" s="265"/>
      <c r="F521" s="288"/>
      <c r="G521" s="287"/>
      <c r="H521" s="266"/>
      <c r="I521" s="420"/>
    </row>
    <row r="522" spans="1:9" ht="12.75">
      <c r="A522" s="3"/>
      <c r="B522" s="4"/>
      <c r="E522" s="265"/>
      <c r="F522" s="288"/>
      <c r="G522" s="287"/>
      <c r="H522" s="266"/>
      <c r="I522" s="420"/>
    </row>
    <row r="523" spans="1:9" ht="12.75">
      <c r="A523" s="3"/>
      <c r="B523" s="4"/>
      <c r="E523" s="265"/>
      <c r="F523" s="288"/>
      <c r="G523" s="287"/>
      <c r="H523" s="266"/>
      <c r="I523" s="420"/>
    </row>
    <row r="524" spans="1:9" ht="12.75">
      <c r="A524" s="3"/>
      <c r="B524" s="4"/>
      <c r="E524" s="265"/>
      <c r="F524" s="288"/>
      <c r="G524" s="287"/>
      <c r="H524" s="266"/>
      <c r="I524" s="420"/>
    </row>
    <row r="525" spans="1:9" ht="12.75">
      <c r="A525" s="3"/>
      <c r="B525" s="4"/>
      <c r="E525" s="265"/>
      <c r="F525" s="288"/>
      <c r="G525" s="287"/>
      <c r="H525" s="266"/>
      <c r="I525" s="420"/>
    </row>
    <row r="526" spans="1:9" ht="12.75">
      <c r="A526" s="3"/>
      <c r="B526" s="4"/>
      <c r="E526" s="265"/>
      <c r="F526" s="288"/>
      <c r="G526" s="287"/>
      <c r="H526" s="266"/>
      <c r="I526" s="420"/>
    </row>
    <row r="527" spans="1:9" ht="12.75">
      <c r="A527" s="3"/>
      <c r="B527" s="4"/>
      <c r="E527" s="265"/>
      <c r="F527" s="288"/>
      <c r="G527" s="287"/>
      <c r="H527" s="266"/>
      <c r="I527" s="420"/>
    </row>
    <row r="528" spans="1:9" ht="12.75">
      <c r="A528" s="3"/>
      <c r="B528" s="4"/>
      <c r="E528" s="265"/>
      <c r="F528" s="288"/>
      <c r="G528" s="287"/>
      <c r="H528" s="266"/>
      <c r="I528" s="420"/>
    </row>
    <row r="529" spans="1:9" ht="12.75">
      <c r="A529" s="3"/>
      <c r="B529" s="4"/>
      <c r="E529" s="265"/>
      <c r="F529" s="288"/>
      <c r="G529" s="287"/>
      <c r="H529" s="266"/>
      <c r="I529" s="420"/>
    </row>
    <row r="530" spans="1:9" ht="12.75">
      <c r="A530" s="3"/>
      <c r="B530" s="4"/>
      <c r="E530" s="265"/>
      <c r="F530" s="288"/>
      <c r="G530" s="287"/>
      <c r="H530" s="266"/>
      <c r="I530" s="420"/>
    </row>
    <row r="531" spans="1:9" ht="12.75">
      <c r="A531" s="3"/>
      <c r="B531" s="4"/>
      <c r="E531" s="265"/>
      <c r="F531" s="288"/>
      <c r="G531" s="287"/>
      <c r="H531" s="266"/>
      <c r="I531" s="420"/>
    </row>
    <row r="532" spans="1:9" ht="12.75">
      <c r="A532" s="3"/>
      <c r="B532" s="4"/>
      <c r="E532" s="265"/>
      <c r="F532" s="288"/>
      <c r="G532" s="287"/>
      <c r="H532" s="266"/>
      <c r="I532" s="420"/>
    </row>
    <row r="533" spans="1:9" ht="12.75">
      <c r="A533" s="3"/>
      <c r="B533" s="4"/>
      <c r="E533" s="265"/>
      <c r="F533" s="288"/>
      <c r="G533" s="287"/>
      <c r="H533" s="266"/>
      <c r="I533" s="420"/>
    </row>
    <row r="534" spans="1:9" ht="12.75">
      <c r="A534" s="3"/>
      <c r="B534" s="4"/>
      <c r="E534" s="265"/>
      <c r="F534" s="288"/>
      <c r="G534" s="287"/>
      <c r="H534" s="266"/>
      <c r="I534" s="420"/>
    </row>
    <row r="535" spans="1:9" ht="12.75">
      <c r="A535" s="3"/>
      <c r="B535" s="4"/>
      <c r="E535" s="265"/>
      <c r="F535" s="288"/>
      <c r="G535" s="287"/>
      <c r="H535" s="266"/>
      <c r="I535" s="420"/>
    </row>
    <row r="536" spans="1:9" ht="12.75">
      <c r="A536" s="3"/>
      <c r="B536" s="4"/>
      <c r="E536" s="265"/>
      <c r="F536" s="288"/>
      <c r="G536" s="287"/>
      <c r="H536" s="266"/>
      <c r="I536" s="420"/>
    </row>
    <row r="537" spans="1:9" ht="12.75">
      <c r="A537" s="3"/>
      <c r="B537" s="4"/>
      <c r="E537" s="265"/>
      <c r="F537" s="288"/>
      <c r="G537" s="287"/>
      <c r="H537" s="266"/>
      <c r="I537" s="420"/>
    </row>
    <row r="538" spans="1:9" ht="12.75">
      <c r="A538" s="3"/>
      <c r="B538" s="4"/>
      <c r="E538" s="265"/>
      <c r="F538" s="288"/>
      <c r="G538" s="287"/>
      <c r="H538" s="266"/>
      <c r="I538" s="420"/>
    </row>
    <row r="539" spans="1:9" ht="12.75">
      <c r="A539" s="3"/>
      <c r="B539" s="4"/>
      <c r="E539" s="265"/>
      <c r="F539" s="288"/>
      <c r="G539" s="287"/>
      <c r="H539" s="266"/>
      <c r="I539" s="420"/>
    </row>
    <row r="540" spans="1:9" ht="12.75">
      <c r="A540" s="3"/>
      <c r="B540" s="4"/>
      <c r="E540" s="265"/>
      <c r="F540" s="288"/>
      <c r="G540" s="287"/>
      <c r="H540" s="266"/>
      <c r="I540" s="420"/>
    </row>
    <row r="541" spans="1:9" ht="12.75">
      <c r="A541" s="3"/>
      <c r="B541" s="4"/>
      <c r="E541" s="265"/>
      <c r="F541" s="288"/>
      <c r="G541" s="287"/>
      <c r="H541" s="266"/>
      <c r="I541" s="420"/>
    </row>
    <row r="542" spans="1:9" ht="12.75">
      <c r="A542" s="3"/>
      <c r="B542" s="4"/>
      <c r="E542" s="265"/>
      <c r="F542" s="288"/>
      <c r="G542" s="287"/>
      <c r="H542" s="266"/>
      <c r="I542" s="420"/>
    </row>
    <row r="543" spans="1:9" ht="12.75">
      <c r="A543" s="3"/>
      <c r="B543" s="4"/>
      <c r="E543" s="265"/>
      <c r="F543" s="288"/>
      <c r="G543" s="287"/>
      <c r="H543" s="266"/>
      <c r="I543" s="420"/>
    </row>
    <row r="544" spans="1:9" ht="12.75">
      <c r="A544" s="3"/>
      <c r="B544" s="4"/>
      <c r="E544" s="265"/>
      <c r="F544" s="288"/>
      <c r="G544" s="287"/>
      <c r="H544" s="266"/>
      <c r="I544" s="420"/>
    </row>
    <row r="545" spans="1:9" ht="12.75">
      <c r="A545" s="3"/>
      <c r="B545" s="4"/>
      <c r="E545" s="265"/>
      <c r="F545" s="288"/>
      <c r="G545" s="287"/>
      <c r="H545" s="266"/>
      <c r="I545" s="420"/>
    </row>
    <row r="546" spans="1:9" ht="12.75">
      <c r="A546" s="3"/>
      <c r="B546" s="4"/>
      <c r="E546" s="265"/>
      <c r="F546" s="288"/>
      <c r="G546" s="287"/>
      <c r="H546" s="266"/>
      <c r="I546" s="420"/>
    </row>
    <row r="547" spans="1:9" ht="12.75">
      <c r="A547" s="3"/>
      <c r="B547" s="4"/>
      <c r="E547" s="265"/>
      <c r="F547" s="288"/>
      <c r="G547" s="287"/>
      <c r="H547" s="266"/>
      <c r="I547" s="420"/>
    </row>
    <row r="548" spans="1:9" ht="12.75">
      <c r="A548" s="3"/>
      <c r="B548" s="4"/>
      <c r="E548" s="265"/>
      <c r="F548" s="288"/>
      <c r="G548" s="287"/>
      <c r="H548" s="266"/>
      <c r="I548" s="420"/>
    </row>
    <row r="549" spans="1:9" ht="12.75">
      <c r="A549" s="3"/>
      <c r="B549" s="4"/>
      <c r="E549" s="265"/>
      <c r="F549" s="288"/>
      <c r="G549" s="287"/>
      <c r="H549" s="266"/>
      <c r="I549" s="420"/>
    </row>
    <row r="550" spans="1:9" ht="12.75">
      <c r="A550" s="3"/>
      <c r="B550" s="4"/>
      <c r="E550" s="265"/>
      <c r="F550" s="288"/>
      <c r="G550" s="287"/>
      <c r="H550" s="266"/>
      <c r="I550" s="420"/>
    </row>
    <row r="551" spans="1:9" ht="12.75">
      <c r="A551" s="3"/>
      <c r="B551" s="4"/>
      <c r="E551" s="265"/>
      <c r="F551" s="288"/>
      <c r="G551" s="287"/>
      <c r="H551" s="266"/>
      <c r="I551" s="420"/>
    </row>
    <row r="552" spans="1:9" ht="12.75">
      <c r="A552" s="3"/>
      <c r="B552" s="4"/>
      <c r="E552" s="265"/>
      <c r="F552" s="288"/>
      <c r="G552" s="287"/>
      <c r="H552" s="266"/>
      <c r="I552" s="420"/>
    </row>
    <row r="553" spans="1:9" ht="12.75">
      <c r="A553" s="3"/>
      <c r="B553" s="4"/>
      <c r="E553" s="265"/>
      <c r="F553" s="288"/>
      <c r="G553" s="287"/>
      <c r="H553" s="266"/>
      <c r="I553" s="420"/>
    </row>
    <row r="554" spans="1:9" ht="12.75">
      <c r="A554" s="3"/>
      <c r="B554" s="4"/>
      <c r="E554" s="265"/>
      <c r="F554" s="288"/>
      <c r="G554" s="287"/>
      <c r="H554" s="266"/>
      <c r="I554" s="420"/>
    </row>
    <row r="555" spans="1:9" ht="12.75">
      <c r="A555" s="3"/>
      <c r="B555" s="4"/>
      <c r="E555" s="265"/>
      <c r="F555" s="288"/>
      <c r="G555" s="287"/>
      <c r="H555" s="266"/>
      <c r="I555" s="420"/>
    </row>
    <row r="556" spans="1:9" ht="12.75">
      <c r="A556" s="3"/>
      <c r="B556" s="4"/>
      <c r="E556" s="265"/>
      <c r="F556" s="288"/>
      <c r="G556" s="287"/>
      <c r="H556" s="266"/>
      <c r="I556" s="420"/>
    </row>
    <row r="557" spans="1:9" ht="12.75">
      <c r="A557" s="3"/>
      <c r="B557" s="4"/>
      <c r="E557" s="265"/>
      <c r="F557" s="288"/>
      <c r="G557" s="287"/>
      <c r="H557" s="266"/>
      <c r="I557" s="420"/>
    </row>
    <row r="558" spans="1:9" ht="12.75">
      <c r="A558" s="3"/>
      <c r="B558" s="4"/>
      <c r="E558" s="265"/>
      <c r="F558" s="288"/>
      <c r="G558" s="287"/>
      <c r="H558" s="266"/>
      <c r="I558" s="420"/>
    </row>
    <row r="559" spans="1:9" ht="12.75">
      <c r="A559" s="3"/>
      <c r="B559" s="4"/>
      <c r="E559" s="265"/>
      <c r="F559" s="288"/>
      <c r="G559" s="287"/>
      <c r="H559" s="266"/>
      <c r="I559" s="420"/>
    </row>
    <row r="560" spans="1:9" ht="12.75">
      <c r="A560" s="3"/>
      <c r="B560" s="4"/>
      <c r="E560" s="265"/>
      <c r="F560" s="288"/>
      <c r="G560" s="287"/>
      <c r="H560" s="266"/>
      <c r="I560" s="420"/>
    </row>
    <row r="561" spans="1:9" ht="12.75">
      <c r="A561" s="3"/>
      <c r="B561" s="4"/>
      <c r="E561" s="265"/>
      <c r="F561" s="288"/>
      <c r="G561" s="287"/>
      <c r="H561" s="266"/>
      <c r="I561" s="420"/>
    </row>
    <row r="562" spans="1:9" ht="12.75">
      <c r="A562" s="3"/>
      <c r="B562" s="4"/>
      <c r="E562" s="265"/>
      <c r="F562" s="288"/>
      <c r="G562" s="287"/>
      <c r="H562" s="266"/>
      <c r="I562" s="420"/>
    </row>
    <row r="563" spans="1:9" ht="12.75">
      <c r="A563" s="3"/>
      <c r="B563" s="4"/>
      <c r="E563" s="265"/>
      <c r="F563" s="288"/>
      <c r="G563" s="287"/>
      <c r="H563" s="266"/>
      <c r="I563" s="420"/>
    </row>
    <row r="564" spans="1:9" ht="12.75">
      <c r="A564" s="3"/>
      <c r="B564" s="4"/>
      <c r="E564" s="265"/>
      <c r="F564" s="288"/>
      <c r="G564" s="287"/>
      <c r="H564" s="266"/>
      <c r="I564" s="420"/>
    </row>
    <row r="565" spans="1:9" ht="12.75">
      <c r="A565" s="3"/>
      <c r="B565" s="4"/>
      <c r="E565" s="265"/>
      <c r="F565" s="288"/>
      <c r="G565" s="287"/>
      <c r="H565" s="266"/>
      <c r="I565" s="420"/>
    </row>
    <row r="566" spans="1:9" ht="12.75">
      <c r="A566" s="3"/>
      <c r="B566" s="4"/>
      <c r="E566" s="265"/>
      <c r="F566" s="288"/>
      <c r="G566" s="287"/>
      <c r="H566" s="266"/>
      <c r="I566" s="420"/>
    </row>
    <row r="567" spans="1:9" ht="12.75">
      <c r="A567" s="3"/>
      <c r="B567" s="4"/>
      <c r="E567" s="265"/>
      <c r="F567" s="288"/>
      <c r="G567" s="287"/>
      <c r="H567" s="266"/>
      <c r="I567" s="420"/>
    </row>
    <row r="568" spans="1:9" ht="12.75">
      <c r="A568" s="3"/>
      <c r="B568" s="4"/>
      <c r="E568" s="265"/>
      <c r="F568" s="288"/>
      <c r="G568" s="287"/>
      <c r="H568" s="266"/>
      <c r="I568" s="420"/>
    </row>
    <row r="569" spans="1:9" ht="12.75">
      <c r="A569" s="3"/>
      <c r="B569" s="4"/>
      <c r="E569" s="265"/>
      <c r="F569" s="288"/>
      <c r="G569" s="287"/>
      <c r="H569" s="266"/>
      <c r="I569" s="420"/>
    </row>
    <row r="570" spans="1:9" ht="12.75">
      <c r="A570" s="3"/>
      <c r="B570" s="4"/>
      <c r="E570" s="265"/>
      <c r="F570" s="288"/>
      <c r="G570" s="287"/>
      <c r="H570" s="266"/>
      <c r="I570" s="420"/>
    </row>
    <row r="571" spans="1:9" ht="12.75">
      <c r="A571" s="3"/>
      <c r="B571" s="4"/>
      <c r="E571" s="265"/>
      <c r="F571" s="288"/>
      <c r="G571" s="287"/>
      <c r="H571" s="266"/>
      <c r="I571" s="420"/>
    </row>
    <row r="572" spans="1:9" ht="12.75">
      <c r="A572" s="3"/>
      <c r="B572" s="4"/>
      <c r="E572" s="265"/>
      <c r="F572" s="288"/>
      <c r="G572" s="287"/>
      <c r="H572" s="266"/>
      <c r="I572" s="420"/>
    </row>
    <row r="573" spans="1:9" ht="12.75">
      <c r="A573" s="3"/>
      <c r="B573" s="4"/>
      <c r="E573" s="265"/>
      <c r="F573" s="288"/>
      <c r="G573" s="287"/>
      <c r="H573" s="266"/>
      <c r="I573" s="420"/>
    </row>
    <row r="574" spans="1:9" ht="12.75">
      <c r="A574" s="3"/>
      <c r="B574" s="4"/>
      <c r="E574" s="265"/>
      <c r="F574" s="288"/>
      <c r="G574" s="287"/>
      <c r="H574" s="266"/>
      <c r="I574" s="420"/>
    </row>
    <row r="575" spans="1:9" ht="12.75">
      <c r="A575" s="3"/>
      <c r="B575" s="4"/>
      <c r="E575" s="265"/>
      <c r="F575" s="288"/>
      <c r="G575" s="287"/>
      <c r="H575" s="266"/>
      <c r="I575" s="420"/>
    </row>
    <row r="576" spans="1:9" ht="12.75">
      <c r="A576" s="3"/>
      <c r="B576" s="4"/>
      <c r="E576" s="265"/>
      <c r="F576" s="288"/>
      <c r="G576" s="287"/>
      <c r="H576" s="266"/>
      <c r="I576" s="420"/>
    </row>
    <row r="577" spans="1:9" ht="12.75">
      <c r="A577" s="3"/>
      <c r="B577" s="4"/>
      <c r="E577" s="265"/>
      <c r="F577" s="288"/>
      <c r="G577" s="287"/>
      <c r="H577" s="266"/>
      <c r="I577" s="420"/>
    </row>
    <row r="578" spans="1:9" ht="12.75">
      <c r="A578" s="3"/>
      <c r="B578" s="4"/>
      <c r="E578" s="265"/>
      <c r="F578" s="288"/>
      <c r="G578" s="287"/>
      <c r="H578" s="266"/>
      <c r="I578" s="420"/>
    </row>
    <row r="579" spans="1:9" ht="12.75">
      <c r="A579" s="3"/>
      <c r="B579" s="4"/>
      <c r="E579" s="265"/>
      <c r="F579" s="288"/>
      <c r="G579" s="287"/>
      <c r="H579" s="266"/>
      <c r="I579" s="420"/>
    </row>
    <row r="580" spans="1:9" ht="12.75">
      <c r="A580" s="3"/>
      <c r="B580" s="4"/>
      <c r="E580" s="265"/>
      <c r="F580" s="288"/>
      <c r="G580" s="287"/>
      <c r="H580" s="266"/>
      <c r="I580" s="420"/>
    </row>
    <row r="581" spans="1:9" ht="12.75">
      <c r="A581" s="3"/>
      <c r="B581" s="4"/>
      <c r="E581" s="265"/>
      <c r="F581" s="288"/>
      <c r="G581" s="287"/>
      <c r="H581" s="266"/>
      <c r="I581" s="420"/>
    </row>
    <row r="582" spans="1:9" ht="12.75">
      <c r="A582" s="3"/>
      <c r="B582" s="4"/>
      <c r="E582" s="265"/>
      <c r="F582" s="288"/>
      <c r="G582" s="287"/>
      <c r="H582" s="266"/>
      <c r="I582" s="420"/>
    </row>
    <row r="583" spans="1:9" ht="12.75">
      <c r="A583" s="3"/>
      <c r="B583" s="4"/>
      <c r="E583" s="265"/>
      <c r="F583" s="288"/>
      <c r="G583" s="287"/>
      <c r="H583" s="266"/>
      <c r="I583" s="420"/>
    </row>
    <row r="584" spans="1:9" ht="12.75">
      <c r="A584" s="3"/>
      <c r="B584" s="4"/>
      <c r="E584" s="265"/>
      <c r="F584" s="288"/>
      <c r="G584" s="287"/>
      <c r="H584" s="266"/>
      <c r="I584" s="420"/>
    </row>
    <row r="585" spans="1:9" ht="12.75">
      <c r="A585" s="3"/>
      <c r="B585" s="4"/>
      <c r="E585" s="265"/>
      <c r="F585" s="288"/>
      <c r="G585" s="287"/>
      <c r="H585" s="266"/>
      <c r="I585" s="420"/>
    </row>
    <row r="586" spans="1:9" ht="12.75">
      <c r="A586" s="3"/>
      <c r="B586" s="4"/>
      <c r="E586" s="265"/>
      <c r="F586" s="288"/>
      <c r="G586" s="287"/>
      <c r="H586" s="266"/>
      <c r="I586" s="420"/>
    </row>
    <row r="587" spans="1:9" ht="12.75">
      <c r="A587" s="3"/>
      <c r="B587" s="4"/>
      <c r="E587" s="265"/>
      <c r="F587" s="288"/>
      <c r="G587" s="287"/>
      <c r="H587" s="266"/>
      <c r="I587" s="420"/>
    </row>
    <row r="588" spans="1:9" ht="12.75">
      <c r="A588" s="3"/>
      <c r="B588" s="4"/>
      <c r="E588" s="265"/>
      <c r="F588" s="288"/>
      <c r="G588" s="287"/>
      <c r="H588" s="266"/>
      <c r="I588" s="420"/>
    </row>
    <row r="589" spans="1:9" ht="12.75">
      <c r="A589" s="3"/>
      <c r="B589" s="4"/>
      <c r="E589" s="265"/>
      <c r="F589" s="288"/>
      <c r="G589" s="287"/>
      <c r="H589" s="266"/>
      <c r="I589" s="420"/>
    </row>
    <row r="590" spans="1:9" ht="12.75">
      <c r="A590" s="3"/>
      <c r="B590" s="4"/>
      <c r="E590" s="265"/>
      <c r="F590" s="288"/>
      <c r="G590" s="287"/>
      <c r="H590" s="266"/>
      <c r="I590" s="420"/>
    </row>
    <row r="591" spans="1:9" ht="12.75">
      <c r="A591" s="3"/>
      <c r="B591" s="4"/>
      <c r="E591" s="265"/>
      <c r="F591" s="288"/>
      <c r="G591" s="287"/>
      <c r="H591" s="266"/>
      <c r="I591" s="420"/>
    </row>
    <row r="592" spans="1:9" ht="12.75">
      <c r="A592" s="3"/>
      <c r="B592" s="4"/>
      <c r="E592" s="265"/>
      <c r="F592" s="288"/>
      <c r="G592" s="287"/>
      <c r="H592" s="266"/>
      <c r="I592" s="420"/>
    </row>
    <row r="593" spans="1:9" ht="12.75">
      <c r="A593" s="3"/>
      <c r="B593" s="4"/>
      <c r="E593" s="265"/>
      <c r="F593" s="288"/>
      <c r="G593" s="287"/>
      <c r="H593" s="266"/>
      <c r="I593" s="420"/>
    </row>
    <row r="594" spans="1:9" ht="12.75">
      <c r="A594" s="3"/>
      <c r="B594" s="4"/>
      <c r="E594" s="265"/>
      <c r="F594" s="288"/>
      <c r="G594" s="287"/>
      <c r="H594" s="266"/>
      <c r="I594" s="420"/>
    </row>
    <row r="595" spans="1:9" ht="12.75">
      <c r="A595" s="3"/>
      <c r="B595" s="4"/>
      <c r="E595" s="265"/>
      <c r="F595" s="288"/>
      <c r="G595" s="287"/>
      <c r="H595" s="266"/>
      <c r="I595" s="420"/>
    </row>
    <row r="596" spans="1:9" ht="12.75">
      <c r="A596" s="3"/>
      <c r="B596" s="4"/>
      <c r="E596" s="265"/>
      <c r="F596" s="288"/>
      <c r="G596" s="287"/>
      <c r="H596" s="266"/>
      <c r="I596" s="420"/>
    </row>
    <row r="597" spans="1:9" ht="12.75">
      <c r="A597" s="3"/>
      <c r="B597" s="4"/>
      <c r="E597" s="265"/>
      <c r="F597" s="288"/>
      <c r="G597" s="287"/>
      <c r="H597" s="266"/>
      <c r="I597" s="420"/>
    </row>
    <row r="598" spans="1:9" ht="12.75">
      <c r="A598" s="3"/>
      <c r="B598" s="4"/>
      <c r="E598" s="265"/>
      <c r="F598" s="288"/>
      <c r="G598" s="287"/>
      <c r="H598" s="266"/>
      <c r="I598" s="420"/>
    </row>
    <row r="599" spans="1:9" ht="12.75">
      <c r="A599" s="3"/>
      <c r="B599" s="4"/>
      <c r="E599" s="265"/>
      <c r="F599" s="288"/>
      <c r="G599" s="287"/>
      <c r="H599" s="266"/>
      <c r="I599" s="420"/>
    </row>
    <row r="600" spans="1:9" ht="12.75">
      <c r="A600" s="3"/>
      <c r="B600" s="4"/>
      <c r="E600" s="265"/>
      <c r="F600" s="288"/>
      <c r="G600" s="287"/>
      <c r="H600" s="266"/>
      <c r="I600" s="420"/>
    </row>
    <row r="601" spans="1:9" ht="12.75">
      <c r="A601" s="3"/>
      <c r="B601" s="4"/>
      <c r="E601" s="265"/>
      <c r="F601" s="288"/>
      <c r="G601" s="287"/>
      <c r="H601" s="266"/>
      <c r="I601" s="420"/>
    </row>
    <row r="602" spans="1:9" ht="12.75">
      <c r="A602" s="3"/>
      <c r="B602" s="4"/>
      <c r="E602" s="265"/>
      <c r="F602" s="288"/>
      <c r="G602" s="287"/>
      <c r="H602" s="266"/>
      <c r="I602" s="420"/>
    </row>
    <row r="603" spans="1:9" ht="12.75">
      <c r="A603" s="3"/>
      <c r="B603" s="4"/>
      <c r="E603" s="265"/>
      <c r="F603" s="288"/>
      <c r="G603" s="287"/>
      <c r="H603" s="266"/>
      <c r="I603" s="420"/>
    </row>
    <row r="604" spans="1:9" ht="12.75">
      <c r="A604" s="3"/>
      <c r="B604" s="4"/>
      <c r="E604" s="265"/>
      <c r="F604" s="288"/>
      <c r="G604" s="287"/>
      <c r="H604" s="266"/>
      <c r="I604" s="420"/>
    </row>
    <row r="605" spans="1:9" ht="12.75">
      <c r="A605" s="3"/>
      <c r="B605" s="4"/>
      <c r="E605" s="265"/>
      <c r="F605" s="288"/>
      <c r="G605" s="287"/>
      <c r="H605" s="266"/>
      <c r="I605" s="420"/>
    </row>
    <row r="606" spans="1:9" ht="12.75">
      <c r="A606" s="3"/>
      <c r="B606" s="4"/>
      <c r="E606" s="265"/>
      <c r="F606" s="288"/>
      <c r="G606" s="287"/>
      <c r="H606" s="266"/>
      <c r="I606" s="420"/>
    </row>
    <row r="607" spans="1:9" ht="12.75">
      <c r="A607" s="3"/>
      <c r="B607" s="4"/>
      <c r="E607" s="265"/>
      <c r="F607" s="288"/>
      <c r="G607" s="287"/>
      <c r="H607" s="266"/>
      <c r="I607" s="420"/>
    </row>
    <row r="608" spans="1:9" ht="12.75">
      <c r="A608" s="3"/>
      <c r="B608" s="4"/>
      <c r="E608" s="265"/>
      <c r="F608" s="288"/>
      <c r="G608" s="287"/>
      <c r="H608" s="266"/>
      <c r="I608" s="420"/>
    </row>
    <row r="609" spans="1:9" ht="12.75">
      <c r="A609" s="3"/>
      <c r="B609" s="4"/>
      <c r="E609" s="265"/>
      <c r="F609" s="288"/>
      <c r="G609" s="287"/>
      <c r="H609" s="266"/>
      <c r="I609" s="420"/>
    </row>
    <row r="610" spans="1:9" ht="12.75">
      <c r="A610" s="3"/>
      <c r="B610" s="4"/>
      <c r="E610" s="265"/>
      <c r="F610" s="288"/>
      <c r="G610" s="287"/>
      <c r="H610" s="266"/>
      <c r="I610" s="420"/>
    </row>
    <row r="611" spans="1:9" ht="12.75">
      <c r="A611" s="3"/>
      <c r="B611" s="4"/>
      <c r="E611" s="265"/>
      <c r="F611" s="288"/>
      <c r="G611" s="287"/>
      <c r="H611" s="266"/>
      <c r="I611" s="420"/>
    </row>
    <row r="612" spans="1:9" ht="12.75">
      <c r="A612" s="3"/>
      <c r="B612" s="4"/>
      <c r="E612" s="265"/>
      <c r="F612" s="288"/>
      <c r="G612" s="287"/>
      <c r="H612" s="266"/>
      <c r="I612" s="420"/>
    </row>
    <row r="613" spans="1:9" ht="12.75">
      <c r="A613" s="3"/>
      <c r="B613" s="4"/>
      <c r="E613" s="265"/>
      <c r="F613" s="288"/>
      <c r="G613" s="287"/>
      <c r="H613" s="266"/>
      <c r="I613" s="420"/>
    </row>
    <row r="614" spans="1:9" ht="12.75">
      <c r="A614" s="3"/>
      <c r="B614" s="4"/>
      <c r="E614" s="265"/>
      <c r="F614" s="288"/>
      <c r="G614" s="287"/>
      <c r="H614" s="266"/>
      <c r="I614" s="420"/>
    </row>
    <row r="615" spans="1:9" ht="12.75">
      <c r="A615" s="3"/>
      <c r="B615" s="4"/>
      <c r="E615" s="265"/>
      <c r="F615" s="288"/>
      <c r="G615" s="287"/>
      <c r="H615" s="266"/>
      <c r="I615" s="420"/>
    </row>
    <row r="616" spans="1:9" ht="12.75">
      <c r="A616" s="3"/>
      <c r="B616" s="4"/>
      <c r="E616" s="265"/>
      <c r="F616" s="288"/>
      <c r="G616" s="287"/>
      <c r="H616" s="266"/>
      <c r="I616" s="420"/>
    </row>
    <row r="617" spans="1:9" ht="12.75">
      <c r="A617" s="3"/>
      <c r="B617" s="4"/>
      <c r="E617" s="265"/>
      <c r="F617" s="288"/>
      <c r="G617" s="287"/>
      <c r="H617" s="266"/>
      <c r="I617" s="420"/>
    </row>
    <row r="618" spans="1:9" ht="12.75">
      <c r="A618" s="3"/>
      <c r="B618" s="4"/>
      <c r="E618" s="265"/>
      <c r="F618" s="288"/>
      <c r="G618" s="287"/>
      <c r="H618" s="266"/>
      <c r="I618" s="420"/>
    </row>
    <row r="619" spans="1:9" ht="12.75">
      <c r="A619" s="3"/>
      <c r="B619" s="4"/>
      <c r="E619" s="265"/>
      <c r="F619" s="288"/>
      <c r="G619" s="287"/>
      <c r="H619" s="266"/>
      <c r="I619" s="420"/>
    </row>
    <row r="620" spans="1:9" ht="12.75">
      <c r="A620" s="3"/>
      <c r="B620" s="4"/>
      <c r="E620" s="265"/>
      <c r="F620" s="288"/>
      <c r="G620" s="287"/>
      <c r="H620" s="266"/>
      <c r="I620" s="420"/>
    </row>
    <row r="621" spans="1:9" ht="12.75">
      <c r="A621" s="3"/>
      <c r="B621" s="4"/>
      <c r="E621" s="265"/>
      <c r="F621" s="288"/>
      <c r="G621" s="287"/>
      <c r="H621" s="266"/>
      <c r="I621" s="420"/>
    </row>
    <row r="622" spans="1:9" ht="12.75">
      <c r="A622" s="3"/>
      <c r="B622" s="4"/>
      <c r="E622" s="265"/>
      <c r="F622" s="288"/>
      <c r="G622" s="287"/>
      <c r="H622" s="266"/>
      <c r="I622" s="420"/>
    </row>
    <row r="623" spans="1:9" ht="12.75">
      <c r="A623" s="3"/>
      <c r="B623" s="4"/>
      <c r="E623" s="265"/>
      <c r="F623" s="288"/>
      <c r="G623" s="287"/>
      <c r="H623" s="266"/>
      <c r="I623" s="420"/>
    </row>
    <row r="624" spans="1:9" ht="12.75">
      <c r="A624" s="3"/>
      <c r="B624" s="4"/>
      <c r="E624" s="265"/>
      <c r="F624" s="288"/>
      <c r="G624" s="287"/>
      <c r="H624" s="266"/>
      <c r="I624" s="420"/>
    </row>
    <row r="625" spans="1:9" ht="12.75">
      <c r="A625" s="3"/>
      <c r="B625" s="4"/>
      <c r="E625" s="265"/>
      <c r="F625" s="288"/>
      <c r="G625" s="287"/>
      <c r="H625" s="266"/>
      <c r="I625" s="420"/>
    </row>
    <row r="626" spans="1:9" ht="12.75">
      <c r="A626" s="3"/>
      <c r="B626" s="4"/>
      <c r="E626" s="265"/>
      <c r="F626" s="288"/>
      <c r="G626" s="287"/>
      <c r="H626" s="266"/>
      <c r="I626" s="420"/>
    </row>
    <row r="627" spans="1:9" ht="12.75">
      <c r="A627" s="3"/>
      <c r="B627" s="4"/>
      <c r="E627" s="265"/>
      <c r="F627" s="288"/>
      <c r="G627" s="287"/>
      <c r="H627" s="266"/>
      <c r="I627" s="420"/>
    </row>
    <row r="628" spans="1:9" ht="12.75">
      <c r="A628" s="3"/>
      <c r="B628" s="4"/>
      <c r="E628" s="265"/>
      <c r="F628" s="288"/>
      <c r="G628" s="287"/>
      <c r="H628" s="266"/>
      <c r="I628" s="420"/>
    </row>
    <row r="629" spans="1:9" ht="12.75">
      <c r="A629" s="3"/>
      <c r="B629" s="4"/>
      <c r="E629" s="265"/>
      <c r="F629" s="288"/>
      <c r="G629" s="287"/>
      <c r="H629" s="266"/>
      <c r="I629" s="420"/>
    </row>
    <row r="630" spans="1:9" ht="12.75">
      <c r="A630" s="3"/>
      <c r="B630" s="4"/>
      <c r="E630" s="265"/>
      <c r="F630" s="288"/>
      <c r="G630" s="287"/>
      <c r="H630" s="266"/>
      <c r="I630" s="420"/>
    </row>
    <row r="631" spans="1:9" ht="12.75">
      <c r="A631" s="3"/>
      <c r="B631" s="4"/>
      <c r="E631" s="265"/>
      <c r="F631" s="288"/>
      <c r="G631" s="287"/>
      <c r="H631" s="266"/>
      <c r="I631" s="420"/>
    </row>
    <row r="632" spans="1:9" ht="12.75">
      <c r="A632" s="3"/>
      <c r="B632" s="4"/>
      <c r="E632" s="265"/>
      <c r="F632" s="288"/>
      <c r="G632" s="287"/>
      <c r="H632" s="266"/>
      <c r="I632" s="420"/>
    </row>
    <row r="633" spans="1:9" ht="12.75">
      <c r="A633" s="3"/>
      <c r="B633" s="4"/>
      <c r="E633" s="265"/>
      <c r="F633" s="288"/>
      <c r="G633" s="287"/>
      <c r="H633" s="266"/>
      <c r="I633" s="420"/>
    </row>
    <row r="634" spans="1:9" ht="12.75">
      <c r="A634" s="3"/>
      <c r="B634" s="4"/>
      <c r="E634" s="265"/>
      <c r="F634" s="288"/>
      <c r="G634" s="287"/>
      <c r="H634" s="266"/>
      <c r="I634" s="420"/>
    </row>
    <row r="635" spans="1:9" ht="12.75">
      <c r="A635" s="3"/>
      <c r="B635" s="4"/>
      <c r="E635" s="265"/>
      <c r="F635" s="288"/>
      <c r="G635" s="287"/>
      <c r="H635" s="266"/>
      <c r="I635" s="420"/>
    </row>
    <row r="636" spans="1:9" ht="12.75">
      <c r="A636" s="3"/>
      <c r="B636" s="4"/>
      <c r="E636" s="265"/>
      <c r="F636" s="288"/>
      <c r="G636" s="287"/>
      <c r="H636" s="266"/>
      <c r="I636" s="420"/>
    </row>
    <row r="637" spans="1:9" ht="12.75">
      <c r="A637" s="3"/>
      <c r="B637" s="4"/>
      <c r="E637" s="265"/>
      <c r="F637" s="288"/>
      <c r="G637" s="287"/>
      <c r="H637" s="266"/>
      <c r="I637" s="420"/>
    </row>
    <row r="638" spans="1:9" ht="12.75">
      <c r="A638" s="3"/>
      <c r="B638" s="4"/>
      <c r="E638" s="265"/>
      <c r="F638" s="288"/>
      <c r="G638" s="287"/>
      <c r="H638" s="266"/>
      <c r="I638" s="420"/>
    </row>
    <row r="639" spans="1:9" ht="12.75">
      <c r="A639" s="3"/>
      <c r="B639" s="4"/>
      <c r="E639" s="265"/>
      <c r="F639" s="288"/>
      <c r="G639" s="287"/>
      <c r="H639" s="266"/>
      <c r="I639" s="420"/>
    </row>
    <row r="640" spans="1:9" ht="12.75">
      <c r="A640" s="3"/>
      <c r="B640" s="4"/>
      <c r="E640" s="265"/>
      <c r="F640" s="288"/>
      <c r="G640" s="287"/>
      <c r="H640" s="266"/>
      <c r="I640" s="420"/>
    </row>
    <row r="641" spans="1:9" ht="12.75">
      <c r="A641" s="3"/>
      <c r="B641" s="4"/>
      <c r="E641" s="265"/>
      <c r="F641" s="288"/>
      <c r="G641" s="287"/>
      <c r="H641" s="266"/>
      <c r="I641" s="420"/>
    </row>
    <row r="642" spans="1:9" ht="12.75">
      <c r="A642" s="3"/>
      <c r="B642" s="4"/>
      <c r="E642" s="265"/>
      <c r="F642" s="288"/>
      <c r="G642" s="287"/>
      <c r="H642" s="266"/>
      <c r="I642" s="420"/>
    </row>
    <row r="643" spans="1:9" ht="12.75">
      <c r="A643" s="3"/>
      <c r="B643" s="4"/>
      <c r="E643" s="265"/>
      <c r="F643" s="288"/>
      <c r="G643" s="287"/>
      <c r="H643" s="266"/>
      <c r="I643" s="420"/>
    </row>
    <row r="644" spans="1:9" ht="12.75">
      <c r="A644" s="3"/>
      <c r="B644" s="4"/>
      <c r="E644" s="265"/>
      <c r="F644" s="288"/>
      <c r="G644" s="287"/>
      <c r="H644" s="266"/>
      <c r="I644" s="420"/>
    </row>
    <row r="645" spans="1:9" ht="12.75">
      <c r="A645" s="3"/>
      <c r="B645" s="4"/>
      <c r="E645" s="265"/>
      <c r="F645" s="288"/>
      <c r="G645" s="287"/>
      <c r="H645" s="266"/>
      <c r="I645" s="420"/>
    </row>
    <row r="646" spans="1:9" ht="12.75">
      <c r="A646" s="3"/>
      <c r="B646" s="4"/>
      <c r="E646" s="265"/>
      <c r="F646" s="288"/>
      <c r="G646" s="287"/>
      <c r="H646" s="266"/>
      <c r="I646" s="420"/>
    </row>
    <row r="647" spans="1:9" ht="12.75">
      <c r="A647" s="3"/>
      <c r="B647" s="4"/>
      <c r="E647" s="265"/>
      <c r="F647" s="288"/>
      <c r="G647" s="287"/>
      <c r="H647" s="266"/>
      <c r="I647" s="420"/>
    </row>
    <row r="648" spans="1:9" ht="12.75">
      <c r="A648" s="3"/>
      <c r="B648" s="4"/>
      <c r="E648" s="265"/>
      <c r="F648" s="288"/>
      <c r="G648" s="287"/>
      <c r="H648" s="266"/>
      <c r="I648" s="420"/>
    </row>
    <row r="649" spans="1:9" ht="12.75">
      <c r="A649" s="3"/>
      <c r="B649" s="4"/>
      <c r="E649" s="265"/>
      <c r="F649" s="288"/>
      <c r="G649" s="287"/>
      <c r="H649" s="266"/>
      <c r="I649" s="420"/>
    </row>
    <row r="650" spans="1:9" ht="12.75">
      <c r="A650" s="3"/>
      <c r="B650" s="4"/>
      <c r="E650" s="265"/>
      <c r="F650" s="288"/>
      <c r="G650" s="287"/>
      <c r="H650" s="266"/>
      <c r="I650" s="420"/>
    </row>
    <row r="651" spans="1:9" ht="12.75">
      <c r="A651" s="3"/>
      <c r="B651" s="4"/>
      <c r="E651" s="265"/>
      <c r="F651" s="288"/>
      <c r="G651" s="287"/>
      <c r="H651" s="266"/>
      <c r="I651" s="420"/>
    </row>
    <row r="652" spans="1:9" ht="12.75">
      <c r="A652" s="3"/>
      <c r="B652" s="4"/>
      <c r="E652" s="265"/>
      <c r="F652" s="288"/>
      <c r="G652" s="287"/>
      <c r="H652" s="266"/>
      <c r="I652" s="420"/>
    </row>
    <row r="653" spans="1:9" ht="12.75">
      <c r="A653" s="3"/>
      <c r="B653" s="4"/>
      <c r="E653" s="265"/>
      <c r="F653" s="288"/>
      <c r="G653" s="287"/>
      <c r="H653" s="266"/>
      <c r="I653" s="420"/>
    </row>
    <row r="654" spans="1:9" ht="12.75">
      <c r="A654" s="3"/>
      <c r="B654" s="4"/>
      <c r="E654" s="265"/>
      <c r="F654" s="288"/>
      <c r="G654" s="287"/>
      <c r="H654" s="266"/>
      <c r="I654" s="420"/>
    </row>
    <row r="655" spans="1:9" ht="12.75">
      <c r="A655" s="3"/>
      <c r="B655" s="4"/>
      <c r="E655" s="265"/>
      <c r="F655" s="288"/>
      <c r="G655" s="287"/>
      <c r="H655" s="266"/>
      <c r="I655" s="420"/>
    </row>
    <row r="656" spans="1:9" ht="12.75">
      <c r="A656" s="3"/>
      <c r="B656" s="4"/>
      <c r="E656" s="265"/>
      <c r="F656" s="288"/>
      <c r="G656" s="287"/>
      <c r="H656" s="266"/>
      <c r="I656" s="420"/>
    </row>
    <row r="657" spans="1:9" ht="12.75">
      <c r="A657" s="3"/>
      <c r="B657" s="4"/>
      <c r="E657" s="265"/>
      <c r="F657" s="288"/>
      <c r="G657" s="287"/>
      <c r="H657" s="266"/>
      <c r="I657" s="420"/>
    </row>
    <row r="658" spans="1:9" ht="12.75">
      <c r="A658" s="3"/>
      <c r="B658" s="4"/>
      <c r="E658" s="265"/>
      <c r="F658" s="288"/>
      <c r="G658" s="287"/>
      <c r="H658" s="266"/>
      <c r="I658" s="420"/>
    </row>
    <row r="659" spans="1:9" ht="12.75">
      <c r="A659" s="3"/>
      <c r="B659" s="4"/>
      <c r="E659" s="265"/>
      <c r="F659" s="288"/>
      <c r="G659" s="287"/>
      <c r="H659" s="266"/>
      <c r="I659" s="420"/>
    </row>
    <row r="660" spans="1:9" ht="12.75">
      <c r="A660" s="3"/>
      <c r="B660" s="4"/>
      <c r="E660" s="265"/>
      <c r="F660" s="288"/>
      <c r="G660" s="287"/>
      <c r="H660" s="266"/>
      <c r="I660" s="420"/>
    </row>
    <row r="661" spans="1:9" ht="12.75">
      <c r="A661" s="3"/>
      <c r="B661" s="4"/>
      <c r="E661" s="265"/>
      <c r="F661" s="288"/>
      <c r="G661" s="287"/>
      <c r="H661" s="266"/>
      <c r="I661" s="420"/>
    </row>
    <row r="662" spans="1:9" ht="12.75">
      <c r="A662" s="3"/>
      <c r="B662" s="4"/>
      <c r="E662" s="265"/>
      <c r="F662" s="288"/>
      <c r="G662" s="287"/>
      <c r="H662" s="266"/>
      <c r="I662" s="420"/>
    </row>
    <row r="663" spans="1:9" ht="12.75">
      <c r="A663" s="3"/>
      <c r="B663" s="4"/>
      <c r="E663" s="265"/>
      <c r="F663" s="288"/>
      <c r="G663" s="287"/>
      <c r="H663" s="266"/>
      <c r="I663" s="420"/>
    </row>
    <row r="664" spans="1:9" ht="12.75">
      <c r="A664" s="3"/>
      <c r="B664" s="4"/>
      <c r="E664" s="265"/>
      <c r="F664" s="288"/>
      <c r="G664" s="287"/>
      <c r="H664" s="266"/>
      <c r="I664" s="420"/>
    </row>
    <row r="665" spans="1:9" ht="12.75">
      <c r="A665" s="3"/>
      <c r="B665" s="4"/>
      <c r="E665" s="265"/>
      <c r="F665" s="288"/>
      <c r="G665" s="287"/>
      <c r="H665" s="266"/>
      <c r="I665" s="420"/>
    </row>
    <row r="666" spans="1:9" ht="12.75">
      <c r="A666" s="3"/>
      <c r="B666" s="4"/>
      <c r="E666" s="265"/>
      <c r="F666" s="288"/>
      <c r="G666" s="287"/>
      <c r="H666" s="266"/>
      <c r="I666" s="420"/>
    </row>
    <row r="667" spans="1:9" ht="12.75">
      <c r="A667" s="3"/>
      <c r="B667" s="4"/>
      <c r="E667" s="265"/>
      <c r="F667" s="288"/>
      <c r="G667" s="287"/>
      <c r="H667" s="266"/>
      <c r="I667" s="420"/>
    </row>
    <row r="668" spans="1:9" ht="12.75">
      <c r="A668" s="3"/>
      <c r="B668" s="4"/>
      <c r="E668" s="265"/>
      <c r="F668" s="288"/>
      <c r="G668" s="287"/>
      <c r="H668" s="266"/>
      <c r="I668" s="420"/>
    </row>
    <row r="669" spans="1:9" ht="12.75">
      <c r="A669" s="3"/>
      <c r="B669" s="4"/>
      <c r="E669" s="265"/>
      <c r="F669" s="288"/>
      <c r="G669" s="287"/>
      <c r="H669" s="266"/>
      <c r="I669" s="420"/>
    </row>
    <row r="670" spans="1:9" ht="12.75">
      <c r="A670" s="3"/>
      <c r="B670" s="4"/>
      <c r="E670" s="265"/>
      <c r="F670" s="288"/>
      <c r="G670" s="287"/>
      <c r="H670" s="266"/>
      <c r="I670" s="420"/>
    </row>
    <row r="671" spans="1:9" ht="12.75">
      <c r="A671" s="3"/>
      <c r="B671" s="4"/>
      <c r="E671" s="265"/>
      <c r="F671" s="288"/>
      <c r="G671" s="287"/>
      <c r="H671" s="266"/>
      <c r="I671" s="420"/>
    </row>
    <row r="672" spans="1:9" ht="12.75">
      <c r="A672" s="3"/>
      <c r="B672" s="4"/>
      <c r="E672" s="265"/>
      <c r="F672" s="288"/>
      <c r="G672" s="287"/>
      <c r="H672" s="266"/>
      <c r="I672" s="420"/>
    </row>
    <row r="673" spans="1:9" ht="12.75">
      <c r="A673" s="3"/>
      <c r="B673" s="4"/>
      <c r="E673" s="265"/>
      <c r="F673" s="288"/>
      <c r="G673" s="287"/>
      <c r="H673" s="266"/>
      <c r="I673" s="420"/>
    </row>
    <row r="674" spans="1:9" ht="12.75">
      <c r="A674" s="3"/>
      <c r="B674" s="4"/>
      <c r="E674" s="265"/>
      <c r="F674" s="288"/>
      <c r="G674" s="287"/>
      <c r="H674" s="266"/>
      <c r="I674" s="420"/>
    </row>
    <row r="675" spans="1:9" ht="12.75">
      <c r="A675" s="3"/>
      <c r="B675" s="4"/>
      <c r="E675" s="265"/>
      <c r="F675" s="288"/>
      <c r="G675" s="287"/>
      <c r="H675" s="266"/>
      <c r="I675" s="420"/>
    </row>
    <row r="676" spans="1:9" ht="12.75">
      <c r="A676" s="3"/>
      <c r="B676" s="4"/>
      <c r="E676" s="265"/>
      <c r="F676" s="288"/>
      <c r="G676" s="287"/>
      <c r="H676" s="266"/>
      <c r="I676" s="420"/>
    </row>
    <row r="677" spans="1:9" ht="12.75">
      <c r="A677" s="3"/>
      <c r="B677" s="4"/>
      <c r="E677" s="265"/>
      <c r="F677" s="288"/>
      <c r="G677" s="287"/>
      <c r="H677" s="266"/>
      <c r="I677" s="420"/>
    </row>
    <row r="678" spans="1:9" ht="12.75">
      <c r="A678" s="3"/>
      <c r="B678" s="4"/>
      <c r="E678" s="265"/>
      <c r="F678" s="288"/>
      <c r="G678" s="287"/>
      <c r="H678" s="266"/>
      <c r="I678" s="420"/>
    </row>
    <row r="679" spans="1:9" ht="12.75">
      <c r="A679" s="3"/>
      <c r="B679" s="4"/>
      <c r="E679" s="265"/>
      <c r="F679" s="288"/>
      <c r="G679" s="287"/>
      <c r="H679" s="266"/>
      <c r="I679" s="420"/>
    </row>
    <row r="680" spans="1:9" ht="12.75">
      <c r="A680" s="3"/>
      <c r="B680" s="4"/>
      <c r="E680" s="265"/>
      <c r="F680" s="288"/>
      <c r="G680" s="287"/>
      <c r="H680" s="266"/>
      <c r="I680" s="420"/>
    </row>
    <row r="681" spans="1:9" ht="12.75">
      <c r="A681" s="3"/>
      <c r="B681" s="4"/>
      <c r="E681" s="265"/>
      <c r="F681" s="288"/>
      <c r="G681" s="287"/>
      <c r="H681" s="266"/>
      <c r="I681" s="420"/>
    </row>
    <row r="682" spans="1:9" ht="12.75">
      <c r="A682" s="3"/>
      <c r="B682" s="4"/>
      <c r="E682" s="265"/>
      <c r="F682" s="288"/>
      <c r="G682" s="287"/>
      <c r="H682" s="266"/>
      <c r="I682" s="420"/>
    </row>
    <row r="683" spans="1:9" ht="12.75">
      <c r="A683" s="3"/>
      <c r="B683" s="4"/>
      <c r="E683" s="265"/>
      <c r="F683" s="288"/>
      <c r="G683" s="287"/>
      <c r="H683" s="266"/>
      <c r="I683" s="420"/>
    </row>
    <row r="684" spans="1:9" ht="12.75">
      <c r="A684" s="3"/>
      <c r="B684" s="4"/>
      <c r="E684" s="265"/>
      <c r="F684" s="288"/>
      <c r="G684" s="287"/>
      <c r="H684" s="266"/>
      <c r="I684" s="420"/>
    </row>
    <row r="685" spans="1:9" ht="12.75">
      <c r="A685" s="3"/>
      <c r="B685" s="4"/>
      <c r="E685" s="265"/>
      <c r="F685" s="288"/>
      <c r="G685" s="287"/>
      <c r="H685" s="266"/>
      <c r="I685" s="420"/>
    </row>
    <row r="686" spans="1:9" ht="12.75">
      <c r="A686" s="3"/>
      <c r="B686" s="4"/>
      <c r="E686" s="265"/>
      <c r="F686" s="288"/>
      <c r="G686" s="287"/>
      <c r="H686" s="266"/>
      <c r="I686" s="420"/>
    </row>
    <row r="687" spans="1:9" ht="12.75">
      <c r="A687" s="3"/>
      <c r="B687" s="4"/>
      <c r="E687" s="265"/>
      <c r="F687" s="288"/>
      <c r="G687" s="287"/>
      <c r="H687" s="266"/>
      <c r="I687" s="420"/>
    </row>
    <row r="688" spans="1:9" ht="12.75">
      <c r="A688" s="3"/>
      <c r="B688" s="4"/>
      <c r="E688" s="265"/>
      <c r="F688" s="288"/>
      <c r="G688" s="287"/>
      <c r="H688" s="266"/>
      <c r="I688" s="420"/>
    </row>
    <row r="689" spans="1:9" ht="12.75">
      <c r="A689" s="3"/>
      <c r="B689" s="4"/>
      <c r="E689" s="265"/>
      <c r="F689" s="288"/>
      <c r="G689" s="287"/>
      <c r="H689" s="266"/>
      <c r="I689" s="420"/>
    </row>
    <row r="690" spans="1:9" ht="12.75">
      <c r="A690" s="3"/>
      <c r="B690" s="4"/>
      <c r="E690" s="265"/>
      <c r="F690" s="288"/>
      <c r="G690" s="287"/>
      <c r="H690" s="266"/>
      <c r="I690" s="420"/>
    </row>
    <row r="691" spans="1:9" ht="12.75">
      <c r="A691" s="3"/>
      <c r="B691" s="4"/>
      <c r="E691" s="265"/>
      <c r="F691" s="288"/>
      <c r="G691" s="287"/>
      <c r="H691" s="266"/>
      <c r="I691" s="420"/>
    </row>
    <row r="692" spans="1:9" ht="12.75">
      <c r="A692" s="3"/>
      <c r="B692" s="4"/>
      <c r="E692" s="265"/>
      <c r="F692" s="288"/>
      <c r="G692" s="287"/>
      <c r="H692" s="266"/>
      <c r="I692" s="420"/>
    </row>
    <row r="693" spans="1:9" ht="12.75">
      <c r="A693" s="3"/>
      <c r="B693" s="4"/>
      <c r="E693" s="265"/>
      <c r="F693" s="288"/>
      <c r="G693" s="287"/>
      <c r="H693" s="266"/>
      <c r="I693" s="420"/>
    </row>
    <row r="694" spans="1:9" ht="12.75">
      <c r="A694" s="3"/>
      <c r="B694" s="4"/>
      <c r="E694" s="265"/>
      <c r="F694" s="288"/>
      <c r="G694" s="287"/>
      <c r="H694" s="266"/>
      <c r="I694" s="420"/>
    </row>
    <row r="695" spans="1:9" ht="12.75">
      <c r="A695" s="3"/>
      <c r="B695" s="4"/>
      <c r="E695" s="265"/>
      <c r="F695" s="288"/>
      <c r="G695" s="287"/>
      <c r="H695" s="266"/>
      <c r="I695" s="420"/>
    </row>
    <row r="696" spans="1:9" ht="12.75">
      <c r="A696" s="3"/>
      <c r="B696" s="4"/>
      <c r="E696" s="265"/>
      <c r="F696" s="288"/>
      <c r="G696" s="287"/>
      <c r="H696" s="266"/>
      <c r="I696" s="420"/>
    </row>
    <row r="697" spans="1:9" ht="12.75">
      <c r="A697" s="3"/>
      <c r="B697" s="4"/>
      <c r="E697" s="265"/>
      <c r="F697" s="288"/>
      <c r="G697" s="287"/>
      <c r="H697" s="266"/>
      <c r="I697" s="420"/>
    </row>
    <row r="698" spans="1:9" ht="12.75">
      <c r="A698" s="3"/>
      <c r="B698" s="4"/>
      <c r="E698" s="265"/>
      <c r="F698" s="288"/>
      <c r="G698" s="287"/>
      <c r="H698" s="266"/>
      <c r="I698" s="420"/>
    </row>
    <row r="699" spans="1:9" ht="12.75">
      <c r="A699" s="3"/>
      <c r="B699" s="4"/>
      <c r="E699" s="265"/>
      <c r="F699" s="288"/>
      <c r="G699" s="287"/>
      <c r="H699" s="266"/>
      <c r="I699" s="420"/>
    </row>
    <row r="700" spans="1:9" ht="12.75">
      <c r="A700" s="3"/>
      <c r="B700" s="4"/>
      <c r="E700" s="265"/>
      <c r="F700" s="288"/>
      <c r="G700" s="287"/>
      <c r="H700" s="266"/>
      <c r="I700" s="420"/>
    </row>
    <row r="701" spans="1:9" ht="12.75">
      <c r="A701" s="3"/>
      <c r="B701" s="4"/>
      <c r="E701" s="265"/>
      <c r="F701" s="288"/>
      <c r="G701" s="287"/>
      <c r="H701" s="266"/>
      <c r="I701" s="420"/>
    </row>
    <row r="702" spans="1:9" ht="12.75">
      <c r="A702" s="3"/>
      <c r="B702" s="4"/>
      <c r="E702" s="265"/>
      <c r="F702" s="288"/>
      <c r="G702" s="287"/>
      <c r="H702" s="266"/>
      <c r="I702" s="420"/>
    </row>
    <row r="703" spans="1:9" ht="12.75">
      <c r="A703" s="3"/>
      <c r="B703" s="4"/>
      <c r="E703" s="265"/>
      <c r="F703" s="288"/>
      <c r="G703" s="287"/>
      <c r="H703" s="266"/>
      <c r="I703" s="420"/>
    </row>
    <row r="704" spans="1:9" ht="12.75">
      <c r="A704" s="3"/>
      <c r="B704" s="4"/>
      <c r="E704" s="265"/>
      <c r="F704" s="288"/>
      <c r="G704" s="287"/>
      <c r="H704" s="266"/>
      <c r="I704" s="420"/>
    </row>
    <row r="705" spans="1:9" ht="12.75">
      <c r="A705" s="3"/>
      <c r="B705" s="4"/>
      <c r="E705" s="265"/>
      <c r="F705" s="288"/>
      <c r="G705" s="287"/>
      <c r="H705" s="266"/>
      <c r="I705" s="420"/>
    </row>
    <row r="706" spans="1:9" ht="12.75">
      <c r="A706" s="3"/>
      <c r="B706" s="4"/>
      <c r="E706" s="265"/>
      <c r="F706" s="288"/>
      <c r="G706" s="287"/>
      <c r="H706" s="266"/>
      <c r="I706" s="420"/>
    </row>
    <row r="707" spans="1:9" ht="12.75">
      <c r="A707" s="3"/>
      <c r="B707" s="4"/>
      <c r="E707" s="265"/>
      <c r="F707" s="288"/>
      <c r="G707" s="287"/>
      <c r="H707" s="266"/>
      <c r="I707" s="420"/>
    </row>
    <row r="708" spans="1:9" ht="12.75">
      <c r="A708" s="3"/>
      <c r="B708" s="4"/>
      <c r="E708" s="265"/>
      <c r="F708" s="288"/>
      <c r="G708" s="287"/>
      <c r="H708" s="266"/>
      <c r="I708" s="420"/>
    </row>
    <row r="709" spans="1:9" ht="12.75">
      <c r="A709" s="3"/>
      <c r="B709" s="4"/>
      <c r="E709" s="265"/>
      <c r="F709" s="288"/>
      <c r="G709" s="287"/>
      <c r="H709" s="266"/>
      <c r="I709" s="420"/>
    </row>
    <row r="710" spans="1:9" ht="12.75">
      <c r="A710" s="3"/>
      <c r="B710" s="4"/>
      <c r="E710" s="265"/>
      <c r="F710" s="288"/>
      <c r="G710" s="287"/>
      <c r="H710" s="266"/>
      <c r="I710" s="420"/>
    </row>
    <row r="711" spans="1:9" ht="12.75">
      <c r="A711" s="3"/>
      <c r="B711" s="4"/>
      <c r="E711" s="265"/>
      <c r="F711" s="288"/>
      <c r="G711" s="287"/>
      <c r="H711" s="266"/>
      <c r="I711" s="420"/>
    </row>
    <row r="712" spans="1:9" ht="12.75">
      <c r="A712" s="3"/>
      <c r="B712" s="4"/>
      <c r="E712" s="265"/>
      <c r="F712" s="288"/>
      <c r="G712" s="287"/>
      <c r="H712" s="266"/>
      <c r="I712" s="420"/>
    </row>
    <row r="713" spans="1:9" ht="12.75">
      <c r="A713" s="3"/>
      <c r="B713" s="4"/>
      <c r="E713" s="265"/>
      <c r="F713" s="288"/>
      <c r="G713" s="287"/>
      <c r="H713" s="266"/>
      <c r="I713" s="420"/>
    </row>
    <row r="714" spans="1:9" ht="12.75">
      <c r="A714" s="3"/>
      <c r="B714" s="4"/>
      <c r="E714" s="265"/>
      <c r="F714" s="288"/>
      <c r="G714" s="287"/>
      <c r="H714" s="266"/>
      <c r="I714" s="420"/>
    </row>
    <row r="715" spans="1:9" ht="12.75">
      <c r="A715" s="3"/>
      <c r="B715" s="4"/>
      <c r="E715" s="265"/>
      <c r="F715" s="288"/>
      <c r="G715" s="287"/>
      <c r="H715" s="266"/>
      <c r="I715" s="420"/>
    </row>
    <row r="716" spans="1:9" ht="12.75">
      <c r="A716" s="3"/>
      <c r="B716" s="4"/>
      <c r="E716" s="265"/>
      <c r="F716" s="288"/>
      <c r="G716" s="287"/>
      <c r="H716" s="266"/>
      <c r="I716" s="420"/>
    </row>
    <row r="717" spans="1:9" ht="12.75">
      <c r="A717" s="3"/>
      <c r="B717" s="4"/>
      <c r="E717" s="265"/>
      <c r="F717" s="288"/>
      <c r="G717" s="287"/>
      <c r="H717" s="266"/>
      <c r="I717" s="420"/>
    </row>
    <row r="718" spans="1:9" ht="12.75">
      <c r="A718" s="3"/>
      <c r="B718" s="4"/>
      <c r="E718" s="265"/>
      <c r="F718" s="288"/>
      <c r="G718" s="287"/>
      <c r="H718" s="266"/>
      <c r="I718" s="420"/>
    </row>
    <row r="719" spans="1:9" ht="12.75">
      <c r="A719" s="3"/>
      <c r="B719" s="4"/>
      <c r="E719" s="265"/>
      <c r="F719" s="288"/>
      <c r="G719" s="287"/>
      <c r="H719" s="266"/>
      <c r="I719" s="420"/>
    </row>
    <row r="720" spans="1:9" ht="12.75">
      <c r="A720" s="3"/>
      <c r="B720" s="4"/>
      <c r="E720" s="265"/>
      <c r="F720" s="288"/>
      <c r="G720" s="287"/>
      <c r="H720" s="266"/>
      <c r="I720" s="420"/>
    </row>
    <row r="721" spans="1:9" ht="12.75">
      <c r="A721" s="3"/>
      <c r="B721" s="4"/>
      <c r="E721" s="265"/>
      <c r="F721" s="288"/>
      <c r="G721" s="287"/>
      <c r="H721" s="266"/>
      <c r="I721" s="420"/>
    </row>
    <row r="722" spans="1:9" ht="12.75">
      <c r="A722" s="3"/>
      <c r="B722" s="4"/>
      <c r="E722" s="265"/>
      <c r="F722" s="288"/>
      <c r="G722" s="287"/>
      <c r="H722" s="266"/>
      <c r="I722" s="420"/>
    </row>
    <row r="723" spans="1:9" ht="12.75">
      <c r="A723" s="3"/>
      <c r="B723" s="4"/>
      <c r="E723" s="265"/>
      <c r="F723" s="288"/>
      <c r="G723" s="287"/>
      <c r="H723" s="266"/>
      <c r="I723" s="420"/>
    </row>
    <row r="724" spans="1:9" ht="12.75">
      <c r="A724" s="3"/>
      <c r="B724" s="4"/>
      <c r="E724" s="265"/>
      <c r="F724" s="288"/>
      <c r="G724" s="287"/>
      <c r="H724" s="266"/>
      <c r="I724" s="420"/>
    </row>
    <row r="725" spans="1:9" ht="12.75">
      <c r="A725" s="3"/>
      <c r="B725" s="4"/>
      <c r="E725" s="265"/>
      <c r="F725" s="288"/>
      <c r="G725" s="287"/>
      <c r="H725" s="266"/>
      <c r="I725" s="420"/>
    </row>
    <row r="726" spans="1:9" ht="12.75">
      <c r="A726" s="3"/>
      <c r="B726" s="4"/>
      <c r="E726" s="265"/>
      <c r="F726" s="288"/>
      <c r="G726" s="287"/>
      <c r="H726" s="266"/>
      <c r="I726" s="420"/>
    </row>
    <row r="727" spans="1:9" ht="12.75">
      <c r="A727" s="3"/>
      <c r="B727" s="4"/>
      <c r="E727" s="265"/>
      <c r="F727" s="288"/>
      <c r="G727" s="287"/>
      <c r="H727" s="266"/>
      <c r="I727" s="420"/>
    </row>
    <row r="728" spans="1:9" ht="12.75">
      <c r="A728" s="3"/>
      <c r="B728" s="4"/>
      <c r="E728" s="265"/>
      <c r="F728" s="288"/>
      <c r="G728" s="287"/>
      <c r="H728" s="266"/>
      <c r="I728" s="420"/>
    </row>
    <row r="729" spans="1:9" ht="12.75">
      <c r="A729" s="3"/>
      <c r="B729" s="4"/>
      <c r="E729" s="265"/>
      <c r="F729" s="288"/>
      <c r="G729" s="287"/>
      <c r="H729" s="266"/>
      <c r="I729" s="420"/>
    </row>
    <row r="730" spans="1:9" ht="12.75">
      <c r="A730" s="3"/>
      <c r="B730" s="4"/>
      <c r="E730" s="265"/>
      <c r="F730" s="288"/>
      <c r="G730" s="287"/>
      <c r="H730" s="266"/>
      <c r="I730" s="420"/>
    </row>
    <row r="731" spans="1:9" ht="12.75">
      <c r="A731" s="3"/>
      <c r="B731" s="4"/>
      <c r="E731" s="265"/>
      <c r="F731" s="288"/>
      <c r="G731" s="287"/>
      <c r="H731" s="266"/>
      <c r="I731" s="420"/>
    </row>
    <row r="732" spans="1:9" ht="12.75">
      <c r="A732" s="3"/>
      <c r="B732" s="4"/>
      <c r="E732" s="265"/>
      <c r="F732" s="288"/>
      <c r="G732" s="287"/>
      <c r="H732" s="266"/>
      <c r="I732" s="420"/>
    </row>
    <row r="733" spans="1:9" ht="12.75">
      <c r="A733" s="3"/>
      <c r="B733" s="4"/>
      <c r="E733" s="265"/>
      <c r="F733" s="288"/>
      <c r="G733" s="287"/>
      <c r="H733" s="266"/>
      <c r="I733" s="420"/>
    </row>
    <row r="734" spans="1:9" ht="12.75">
      <c r="A734" s="3"/>
      <c r="B734" s="4"/>
      <c r="E734" s="265"/>
      <c r="F734" s="288"/>
      <c r="G734" s="287"/>
      <c r="H734" s="266"/>
      <c r="I734" s="420"/>
    </row>
    <row r="735" spans="1:9" ht="12.75">
      <c r="A735" s="3"/>
      <c r="B735" s="4"/>
      <c r="E735" s="265"/>
      <c r="F735" s="288"/>
      <c r="G735" s="287"/>
      <c r="H735" s="266"/>
      <c r="I735" s="420"/>
    </row>
    <row r="736" spans="1:9" ht="12.75">
      <c r="A736" s="3"/>
      <c r="B736" s="4"/>
      <c r="E736" s="265"/>
      <c r="F736" s="288"/>
      <c r="G736" s="287"/>
      <c r="H736" s="266"/>
      <c r="I736" s="420"/>
    </row>
    <row r="737" spans="1:9" ht="12.75">
      <c r="A737" s="3"/>
      <c r="B737" s="4"/>
      <c r="E737" s="265"/>
      <c r="F737" s="288"/>
      <c r="G737" s="287"/>
      <c r="H737" s="266"/>
      <c r="I737" s="420"/>
    </row>
    <row r="738" spans="1:9" ht="12.75">
      <c r="A738" s="3"/>
      <c r="B738" s="4"/>
      <c r="E738" s="265"/>
      <c r="F738" s="288"/>
      <c r="G738" s="287"/>
      <c r="H738" s="266"/>
      <c r="I738" s="420"/>
    </row>
    <row r="739" spans="1:9" ht="12.75">
      <c r="A739" s="3"/>
      <c r="B739" s="4"/>
      <c r="E739" s="265"/>
      <c r="F739" s="288"/>
      <c r="G739" s="287"/>
      <c r="H739" s="266"/>
      <c r="I739" s="420"/>
    </row>
    <row r="740" spans="1:9" ht="12.75">
      <c r="A740" s="3"/>
      <c r="B740" s="4"/>
      <c r="E740" s="265"/>
      <c r="F740" s="288"/>
      <c r="G740" s="287"/>
      <c r="H740" s="266"/>
      <c r="I740" s="420"/>
    </row>
    <row r="741" spans="1:9" ht="12.75">
      <c r="A741" s="3"/>
      <c r="B741" s="4"/>
      <c r="E741" s="265"/>
      <c r="F741" s="288"/>
      <c r="G741" s="287"/>
      <c r="H741" s="266"/>
      <c r="I741" s="420"/>
    </row>
    <row r="742" spans="1:9" ht="12.75">
      <c r="A742" s="3"/>
      <c r="B742" s="4"/>
      <c r="E742" s="265"/>
      <c r="F742" s="288"/>
      <c r="G742" s="287"/>
      <c r="H742" s="266"/>
      <c r="I742" s="420"/>
    </row>
    <row r="743" spans="1:9" ht="12.75">
      <c r="A743" s="3"/>
      <c r="B743" s="4"/>
      <c r="E743" s="265"/>
      <c r="F743" s="288"/>
      <c r="G743" s="287"/>
      <c r="H743" s="266"/>
      <c r="I743" s="420"/>
    </row>
    <row r="744" spans="1:9" ht="12.75">
      <c r="A744" s="3"/>
      <c r="B744" s="4"/>
      <c r="E744" s="265"/>
      <c r="F744" s="288"/>
      <c r="G744" s="287"/>
      <c r="H744" s="266"/>
      <c r="I744" s="420"/>
    </row>
    <row r="745" spans="1:9" ht="12.75">
      <c r="A745" s="3"/>
      <c r="B745" s="4"/>
      <c r="E745" s="265"/>
      <c r="F745" s="288"/>
      <c r="G745" s="287"/>
      <c r="H745" s="266"/>
      <c r="I745" s="420"/>
    </row>
    <row r="746" spans="1:9" ht="12.75">
      <c r="A746" s="3"/>
      <c r="B746" s="4"/>
      <c r="E746" s="265"/>
      <c r="F746" s="288"/>
      <c r="G746" s="287"/>
      <c r="H746" s="266"/>
      <c r="I746" s="420"/>
    </row>
    <row r="747" spans="1:9" ht="12.75">
      <c r="A747" s="3"/>
      <c r="B747" s="4"/>
      <c r="E747" s="265"/>
      <c r="F747" s="288"/>
      <c r="G747" s="287"/>
      <c r="H747" s="266"/>
      <c r="I747" s="420"/>
    </row>
    <row r="748" spans="1:9" ht="12.75">
      <c r="A748" s="3"/>
      <c r="B748" s="4"/>
      <c r="E748" s="265"/>
      <c r="F748" s="288"/>
      <c r="G748" s="287"/>
      <c r="H748" s="266"/>
      <c r="I748" s="420"/>
    </row>
    <row r="749" spans="1:9" ht="12.75">
      <c r="A749" s="3"/>
      <c r="B749" s="4"/>
      <c r="E749" s="265"/>
      <c r="F749" s="288"/>
      <c r="G749" s="287"/>
      <c r="H749" s="266"/>
      <c r="I749" s="420"/>
    </row>
    <row r="750" spans="1:9" ht="12.75">
      <c r="A750" s="3"/>
      <c r="B750" s="4"/>
      <c r="E750" s="265"/>
      <c r="F750" s="288"/>
      <c r="G750" s="287"/>
      <c r="H750" s="266"/>
      <c r="I750" s="420"/>
    </row>
    <row r="751" spans="1:9" ht="12.75">
      <c r="A751" s="3"/>
      <c r="B751" s="4"/>
      <c r="E751" s="265"/>
      <c r="F751" s="288"/>
      <c r="G751" s="287"/>
      <c r="H751" s="266"/>
      <c r="I751" s="420"/>
    </row>
    <row r="752" spans="1:9" ht="12.75">
      <c r="A752" s="3"/>
      <c r="B752" s="4"/>
      <c r="E752" s="265"/>
      <c r="F752" s="288"/>
      <c r="G752" s="287"/>
      <c r="H752" s="266"/>
      <c r="I752" s="420"/>
    </row>
    <row r="753" spans="1:9" ht="12.75">
      <c r="A753" s="3"/>
      <c r="B753" s="4"/>
      <c r="E753" s="265"/>
      <c r="F753" s="288"/>
      <c r="G753" s="287"/>
      <c r="H753" s="266"/>
      <c r="I753" s="420"/>
    </row>
    <row r="754" spans="1:9" ht="12.75">
      <c r="A754" s="3"/>
      <c r="B754" s="4"/>
      <c r="E754" s="265"/>
      <c r="F754" s="288"/>
      <c r="G754" s="287"/>
      <c r="H754" s="266"/>
      <c r="I754" s="420"/>
    </row>
    <row r="755" spans="1:9" ht="12.75">
      <c r="A755" s="3"/>
      <c r="B755" s="4"/>
      <c r="E755" s="265"/>
      <c r="F755" s="288"/>
      <c r="G755" s="287"/>
      <c r="H755" s="266"/>
      <c r="I755" s="420"/>
    </row>
    <row r="756" spans="1:9" ht="12.75">
      <c r="A756" s="3"/>
      <c r="B756" s="4"/>
      <c r="E756" s="265"/>
      <c r="F756" s="288"/>
      <c r="G756" s="287"/>
      <c r="H756" s="266"/>
      <c r="I756" s="420"/>
    </row>
    <row r="757" spans="1:9" ht="12.75">
      <c r="A757" s="3"/>
      <c r="B757" s="4"/>
      <c r="E757" s="265"/>
      <c r="F757" s="288"/>
      <c r="G757" s="287"/>
      <c r="H757" s="266"/>
      <c r="I757" s="420"/>
    </row>
    <row r="758" spans="1:9" ht="12.75">
      <c r="A758" s="3"/>
      <c r="B758" s="4"/>
      <c r="E758" s="265"/>
      <c r="F758" s="288"/>
      <c r="G758" s="287"/>
      <c r="H758" s="266"/>
      <c r="I758" s="420"/>
    </row>
    <row r="759" spans="1:9" ht="12.75">
      <c r="A759" s="3"/>
      <c r="B759" s="4"/>
      <c r="E759" s="265"/>
      <c r="F759" s="288"/>
      <c r="G759" s="287"/>
      <c r="H759" s="266"/>
      <c r="I759" s="420"/>
    </row>
    <row r="760" spans="1:9" ht="12.75">
      <c r="A760" s="3"/>
      <c r="B760" s="4"/>
      <c r="E760" s="265"/>
      <c r="F760" s="288"/>
      <c r="G760" s="287"/>
      <c r="H760" s="266"/>
      <c r="I760" s="420"/>
    </row>
    <row r="761" spans="1:9" ht="12.75">
      <c r="A761" s="3"/>
      <c r="B761" s="4"/>
      <c r="E761" s="265"/>
      <c r="F761" s="288"/>
      <c r="G761" s="287"/>
      <c r="H761" s="266"/>
      <c r="I761" s="420"/>
    </row>
    <row r="762" spans="1:9" ht="12.75">
      <c r="A762" s="3"/>
      <c r="B762" s="4"/>
      <c r="E762" s="265"/>
      <c r="F762" s="288"/>
      <c r="G762" s="287"/>
      <c r="H762" s="266"/>
      <c r="I762" s="420"/>
    </row>
    <row r="763" spans="1:9" ht="12.75">
      <c r="A763" s="3"/>
      <c r="B763" s="4"/>
      <c r="E763" s="265"/>
      <c r="F763" s="288"/>
      <c r="G763" s="287"/>
      <c r="H763" s="266"/>
      <c r="I763" s="420"/>
    </row>
    <row r="764" spans="1:9" ht="12.75">
      <c r="A764" s="3"/>
      <c r="B764" s="4"/>
      <c r="E764" s="265"/>
      <c r="F764" s="288"/>
      <c r="G764" s="287"/>
      <c r="H764" s="266"/>
      <c r="I764" s="420"/>
    </row>
    <row r="765" spans="1:9" ht="12.75">
      <c r="A765" s="3"/>
      <c r="B765" s="4"/>
      <c r="E765" s="265"/>
      <c r="F765" s="288"/>
      <c r="G765" s="287"/>
      <c r="H765" s="266"/>
      <c r="I765" s="420"/>
    </row>
    <row r="766" spans="1:9" ht="12.75">
      <c r="A766" s="3"/>
      <c r="B766" s="4"/>
      <c r="E766" s="265"/>
      <c r="F766" s="288"/>
      <c r="G766" s="287"/>
      <c r="H766" s="266"/>
      <c r="I766" s="420"/>
    </row>
    <row r="767" spans="1:9" ht="12.75">
      <c r="A767" s="3"/>
      <c r="B767" s="4"/>
      <c r="E767" s="265"/>
      <c r="F767" s="288"/>
      <c r="G767" s="287"/>
      <c r="H767" s="266"/>
      <c r="I767" s="420"/>
    </row>
    <row r="768" spans="1:9" ht="12.75">
      <c r="A768" s="3"/>
      <c r="B768" s="4"/>
      <c r="E768" s="265"/>
      <c r="F768" s="288"/>
      <c r="G768" s="287"/>
      <c r="H768" s="266"/>
      <c r="I768" s="420"/>
    </row>
    <row r="769" spans="1:9" ht="12.75">
      <c r="A769" s="3"/>
      <c r="B769" s="4"/>
      <c r="E769" s="265"/>
      <c r="F769" s="288"/>
      <c r="G769" s="287"/>
      <c r="H769" s="266"/>
      <c r="I769" s="420"/>
    </row>
    <row r="770" spans="1:9" ht="12.75">
      <c r="A770" s="3"/>
      <c r="B770" s="4"/>
      <c r="E770" s="265"/>
      <c r="F770" s="288"/>
      <c r="G770" s="287"/>
      <c r="H770" s="266"/>
      <c r="I770" s="420"/>
    </row>
    <row r="771" spans="1:9" ht="12.75">
      <c r="A771" s="3"/>
      <c r="B771" s="4"/>
      <c r="E771" s="265"/>
      <c r="F771" s="288"/>
      <c r="G771" s="287"/>
      <c r="H771" s="266"/>
      <c r="I771" s="420"/>
    </row>
    <row r="772" spans="1:9" ht="12.75">
      <c r="A772" s="3"/>
      <c r="B772" s="4"/>
      <c r="E772" s="265"/>
      <c r="F772" s="288"/>
      <c r="G772" s="287"/>
      <c r="H772" s="266"/>
      <c r="I772" s="420"/>
    </row>
    <row r="773" spans="1:9" ht="12.75">
      <c r="A773" s="3"/>
      <c r="B773" s="4"/>
      <c r="E773" s="265"/>
      <c r="F773" s="288"/>
      <c r="G773" s="287"/>
      <c r="H773" s="266"/>
      <c r="I773" s="420"/>
    </row>
    <row r="774" spans="1:9" ht="12.75">
      <c r="A774" s="3"/>
      <c r="B774" s="4"/>
      <c r="E774" s="265"/>
      <c r="F774" s="288"/>
      <c r="G774" s="287"/>
      <c r="H774" s="266"/>
      <c r="I774" s="420"/>
    </row>
    <row r="775" spans="1:9" ht="12.75">
      <c r="A775" s="3"/>
      <c r="B775" s="4"/>
      <c r="E775" s="265"/>
      <c r="F775" s="288"/>
      <c r="G775" s="287"/>
      <c r="H775" s="266"/>
      <c r="I775" s="420"/>
    </row>
    <row r="776" spans="1:9" ht="12.75">
      <c r="A776" s="3"/>
      <c r="B776" s="4"/>
      <c r="E776" s="265"/>
      <c r="F776" s="288"/>
      <c r="G776" s="287"/>
      <c r="H776" s="266"/>
      <c r="I776" s="420"/>
    </row>
    <row r="777" spans="1:9" ht="12.75">
      <c r="A777" s="3"/>
      <c r="B777" s="4"/>
      <c r="E777" s="265"/>
      <c r="F777" s="288"/>
      <c r="G777" s="287"/>
      <c r="H777" s="266"/>
      <c r="I777" s="420"/>
    </row>
    <row r="778" spans="1:9" ht="12.75">
      <c r="A778" s="3"/>
      <c r="B778" s="4"/>
      <c r="E778" s="265"/>
      <c r="F778" s="288"/>
      <c r="G778" s="287"/>
      <c r="H778" s="266"/>
      <c r="I778" s="420"/>
    </row>
    <row r="779" spans="1:9" ht="12.75">
      <c r="A779" s="3"/>
      <c r="B779" s="4"/>
      <c r="E779" s="265"/>
      <c r="F779" s="288"/>
      <c r="G779" s="287"/>
      <c r="H779" s="266"/>
      <c r="I779" s="420"/>
    </row>
    <row r="780" spans="1:9" ht="12.75">
      <c r="A780" s="3"/>
      <c r="B780" s="4"/>
      <c r="E780" s="265"/>
      <c r="F780" s="288"/>
      <c r="G780" s="287"/>
      <c r="H780" s="266"/>
      <c r="I780" s="420"/>
    </row>
    <row r="781" spans="1:9" ht="12.75">
      <c r="A781" s="3"/>
      <c r="B781" s="4"/>
      <c r="E781" s="265"/>
      <c r="F781" s="288"/>
      <c r="G781" s="287"/>
      <c r="H781" s="266"/>
      <c r="I781" s="420"/>
    </row>
    <row r="782" spans="1:9" ht="12.75">
      <c r="A782" s="3"/>
      <c r="B782" s="4"/>
      <c r="E782" s="265"/>
      <c r="F782" s="288"/>
      <c r="G782" s="287"/>
      <c r="H782" s="266"/>
      <c r="I782" s="420"/>
    </row>
    <row r="783" spans="1:9" ht="12.75">
      <c r="A783" s="3"/>
      <c r="B783" s="4"/>
      <c r="E783" s="265"/>
      <c r="F783" s="288"/>
      <c r="G783" s="287"/>
      <c r="H783" s="266"/>
      <c r="I783" s="420"/>
    </row>
    <row r="784" spans="1:9" ht="12.75">
      <c r="A784" s="3"/>
      <c r="B784" s="4"/>
      <c r="E784" s="265"/>
      <c r="F784" s="288"/>
      <c r="G784" s="287"/>
      <c r="H784" s="266"/>
      <c r="I784" s="420"/>
    </row>
    <row r="785" spans="1:9" ht="12.75">
      <c r="A785" s="3"/>
      <c r="B785" s="4"/>
      <c r="E785" s="265"/>
      <c r="F785" s="288"/>
      <c r="G785" s="287"/>
      <c r="H785" s="266"/>
      <c r="I785" s="420"/>
    </row>
    <row r="786" spans="1:9" ht="12.75">
      <c r="A786" s="3"/>
      <c r="B786" s="4"/>
      <c r="E786" s="265"/>
      <c r="F786" s="288"/>
      <c r="G786" s="287"/>
      <c r="H786" s="266"/>
      <c r="I786" s="420"/>
    </row>
    <row r="787" spans="1:9" ht="12.75">
      <c r="A787" s="3"/>
      <c r="B787" s="4"/>
      <c r="E787" s="265"/>
      <c r="F787" s="288"/>
      <c r="G787" s="287"/>
      <c r="H787" s="266"/>
      <c r="I787" s="420"/>
    </row>
    <row r="788" spans="1:9" ht="12.75">
      <c r="A788" s="3"/>
      <c r="B788" s="4"/>
      <c r="E788" s="265"/>
      <c r="F788" s="288"/>
      <c r="G788" s="287"/>
      <c r="H788" s="266"/>
      <c r="I788" s="420"/>
    </row>
    <row r="789" spans="1:9" ht="12.75">
      <c r="A789" s="3"/>
      <c r="B789" s="4"/>
      <c r="E789" s="265"/>
      <c r="F789" s="288"/>
      <c r="G789" s="287"/>
      <c r="H789" s="266"/>
      <c r="I789" s="420"/>
    </row>
    <row r="790" spans="1:9" ht="12.75">
      <c r="A790" s="3"/>
      <c r="B790" s="4"/>
      <c r="E790" s="265"/>
      <c r="F790" s="288"/>
      <c r="G790" s="287"/>
      <c r="H790" s="266"/>
      <c r="I790" s="420"/>
    </row>
    <row r="791" spans="1:9" ht="12.75">
      <c r="A791" s="3"/>
      <c r="B791" s="4"/>
      <c r="E791" s="265"/>
      <c r="F791" s="288"/>
      <c r="G791" s="287"/>
      <c r="H791" s="266"/>
      <c r="I791" s="420"/>
    </row>
    <row r="792" spans="1:9" ht="12.75">
      <c r="A792" s="3"/>
      <c r="B792" s="4"/>
      <c r="E792" s="265"/>
      <c r="F792" s="288"/>
      <c r="G792" s="287"/>
      <c r="H792" s="266"/>
      <c r="I792" s="420"/>
    </row>
    <row r="793" spans="1:9" ht="12.75">
      <c r="A793" s="3"/>
      <c r="B793" s="4"/>
      <c r="E793" s="265"/>
      <c r="F793" s="288"/>
      <c r="G793" s="287"/>
      <c r="H793" s="266"/>
      <c r="I793" s="420"/>
    </row>
    <row r="794" spans="1:9" ht="12.75">
      <c r="A794" s="3"/>
      <c r="B794" s="4"/>
      <c r="E794" s="265"/>
      <c r="F794" s="288"/>
      <c r="G794" s="287"/>
      <c r="H794" s="266"/>
      <c r="I794" s="420"/>
    </row>
    <row r="795" spans="1:9" ht="12.75">
      <c r="A795" s="3"/>
      <c r="B795" s="4"/>
      <c r="E795" s="265"/>
      <c r="F795" s="288"/>
      <c r="G795" s="287"/>
      <c r="H795" s="266"/>
      <c r="I795" s="420"/>
    </row>
    <row r="796" spans="1:9" ht="12.75">
      <c r="A796" s="3"/>
      <c r="B796" s="4"/>
      <c r="E796" s="265"/>
      <c r="F796" s="288"/>
      <c r="G796" s="287"/>
      <c r="H796" s="266"/>
      <c r="I796" s="420"/>
    </row>
    <row r="797" spans="1:9" ht="12.75">
      <c r="A797" s="3"/>
      <c r="B797" s="4"/>
      <c r="E797" s="265"/>
      <c r="F797" s="288"/>
      <c r="G797" s="287"/>
      <c r="H797" s="266"/>
      <c r="I797" s="420"/>
    </row>
    <row r="798" spans="1:9" ht="12.75">
      <c r="A798" s="3"/>
      <c r="B798" s="4"/>
      <c r="E798" s="265"/>
      <c r="F798" s="288"/>
      <c r="G798" s="287"/>
      <c r="H798" s="266"/>
      <c r="I798" s="420"/>
    </row>
    <row r="799" spans="1:9" ht="12.75">
      <c r="A799" s="3"/>
      <c r="B799" s="4"/>
      <c r="E799" s="265"/>
      <c r="F799" s="288"/>
      <c r="G799" s="287"/>
      <c r="H799" s="266"/>
      <c r="I799" s="420"/>
    </row>
    <row r="800" spans="1:9" ht="12.75">
      <c r="A800" s="3"/>
      <c r="B800" s="4"/>
      <c r="E800" s="265"/>
      <c r="F800" s="288"/>
      <c r="G800" s="287"/>
      <c r="H800" s="266"/>
      <c r="I800" s="420"/>
    </row>
    <row r="801" spans="1:9" ht="12.75">
      <c r="A801" s="3"/>
      <c r="B801" s="4"/>
      <c r="E801" s="265"/>
      <c r="F801" s="288"/>
      <c r="G801" s="287"/>
      <c r="H801" s="266"/>
      <c r="I801" s="420"/>
    </row>
    <row r="802" spans="1:9" ht="12.75">
      <c r="A802" s="3"/>
      <c r="B802" s="4"/>
      <c r="E802" s="265"/>
      <c r="F802" s="288"/>
      <c r="G802" s="287"/>
      <c r="H802" s="266"/>
      <c r="I802" s="420"/>
    </row>
    <row r="803" spans="1:9" ht="12.75">
      <c r="A803" s="3"/>
      <c r="B803" s="4"/>
      <c r="E803" s="265"/>
      <c r="F803" s="288"/>
      <c r="G803" s="287"/>
      <c r="H803" s="266"/>
      <c r="I803" s="420"/>
    </row>
    <row r="804" spans="1:9" ht="12.75">
      <c r="A804" s="3"/>
      <c r="B804" s="4"/>
      <c r="E804" s="265"/>
      <c r="F804" s="288"/>
      <c r="G804" s="287"/>
      <c r="H804" s="266"/>
      <c r="I804" s="420"/>
    </row>
    <row r="805" spans="1:9" ht="12.75">
      <c r="A805" s="3"/>
      <c r="B805" s="4"/>
      <c r="E805" s="265"/>
      <c r="F805" s="288"/>
      <c r="G805" s="287"/>
      <c r="H805" s="266"/>
      <c r="I805" s="420"/>
    </row>
    <row r="806" spans="1:9" ht="12.75">
      <c r="A806" s="3"/>
      <c r="B806" s="4"/>
      <c r="E806" s="265"/>
      <c r="F806" s="288"/>
      <c r="G806" s="287"/>
      <c r="H806" s="266"/>
      <c r="I806" s="420"/>
    </row>
    <row r="807" spans="1:9" ht="12.75">
      <c r="A807" s="3"/>
      <c r="B807" s="4"/>
      <c r="E807" s="265"/>
      <c r="F807" s="288"/>
      <c r="G807" s="287"/>
      <c r="H807" s="266"/>
      <c r="I807" s="420"/>
    </row>
    <row r="808" spans="1:9" ht="12.75">
      <c r="A808" s="3"/>
      <c r="B808" s="4"/>
      <c r="E808" s="265"/>
      <c r="F808" s="288"/>
      <c r="G808" s="287"/>
      <c r="H808" s="266"/>
      <c r="I808" s="420"/>
    </row>
    <row r="809" spans="1:9" ht="12.75">
      <c r="A809" s="3"/>
      <c r="B809" s="4"/>
      <c r="E809" s="265"/>
      <c r="F809" s="288"/>
      <c r="G809" s="287"/>
      <c r="H809" s="266"/>
      <c r="I809" s="420"/>
    </row>
    <row r="810" spans="1:9" ht="12.75">
      <c r="A810" s="3"/>
      <c r="B810" s="4"/>
      <c r="E810" s="265"/>
      <c r="F810" s="288"/>
      <c r="G810" s="287"/>
      <c r="H810" s="266"/>
      <c r="I810" s="420"/>
    </row>
    <row r="811" spans="1:9" ht="12.75">
      <c r="A811" s="3"/>
      <c r="B811" s="4"/>
      <c r="E811" s="265"/>
      <c r="F811" s="288"/>
      <c r="G811" s="287"/>
      <c r="H811" s="266"/>
      <c r="I811" s="420"/>
    </row>
    <row r="812" spans="1:9" ht="12.75">
      <c r="A812" s="3"/>
      <c r="B812" s="4"/>
      <c r="E812" s="265"/>
      <c r="F812" s="288"/>
      <c r="G812" s="287"/>
      <c r="H812" s="266"/>
      <c r="I812" s="420"/>
    </row>
    <row r="813" spans="1:9" ht="12.75">
      <c r="A813" s="3"/>
      <c r="B813" s="4"/>
      <c r="E813" s="265"/>
      <c r="F813" s="288"/>
      <c r="G813" s="287"/>
      <c r="H813" s="266"/>
      <c r="I813" s="420"/>
    </row>
    <row r="814" spans="1:9" ht="12.75">
      <c r="A814" s="3"/>
      <c r="B814" s="4"/>
      <c r="E814" s="265"/>
      <c r="F814" s="288"/>
      <c r="G814" s="287"/>
      <c r="H814" s="266"/>
      <c r="I814" s="420"/>
    </row>
    <row r="815" spans="1:9" ht="12.75">
      <c r="A815" s="3"/>
      <c r="B815" s="4"/>
      <c r="E815" s="265"/>
      <c r="F815" s="288"/>
      <c r="G815" s="287"/>
      <c r="H815" s="266"/>
      <c r="I815" s="420"/>
    </row>
    <row r="816" spans="1:9" ht="12.75">
      <c r="A816" s="3"/>
      <c r="B816" s="4"/>
      <c r="E816" s="265"/>
      <c r="F816" s="288"/>
      <c r="G816" s="287"/>
      <c r="H816" s="266"/>
      <c r="I816" s="420"/>
    </row>
    <row r="817" spans="1:9" ht="12.75">
      <c r="A817" s="3"/>
      <c r="B817" s="4"/>
      <c r="E817" s="265"/>
      <c r="F817" s="288"/>
      <c r="G817" s="287"/>
      <c r="H817" s="266"/>
      <c r="I817" s="420"/>
    </row>
    <row r="818" spans="1:9" ht="12.75">
      <c r="A818" s="3"/>
      <c r="B818" s="4"/>
      <c r="E818" s="265"/>
      <c r="F818" s="288"/>
      <c r="G818" s="287"/>
      <c r="H818" s="266"/>
      <c r="I818" s="420"/>
    </row>
    <row r="819" spans="1:9" ht="12.75">
      <c r="A819" s="3"/>
      <c r="B819" s="4"/>
      <c r="E819" s="265"/>
      <c r="F819" s="288"/>
      <c r="G819" s="287"/>
      <c r="H819" s="266"/>
      <c r="I819" s="420"/>
    </row>
    <row r="820" spans="1:9" ht="12.75">
      <c r="A820" s="3"/>
      <c r="B820" s="4"/>
      <c r="E820" s="265"/>
      <c r="F820" s="288"/>
      <c r="G820" s="287"/>
      <c r="H820" s="266"/>
      <c r="I820" s="420"/>
    </row>
    <row r="821" spans="1:9" ht="12.75">
      <c r="A821" s="3"/>
      <c r="B821" s="4"/>
      <c r="E821" s="265"/>
      <c r="F821" s="288"/>
      <c r="G821" s="287"/>
      <c r="H821" s="266"/>
      <c r="I821" s="420"/>
    </row>
    <row r="822" spans="1:9" ht="12.75">
      <c r="A822" s="3"/>
      <c r="B822" s="4"/>
      <c r="E822" s="265"/>
      <c r="F822" s="288"/>
      <c r="G822" s="287"/>
      <c r="H822" s="266"/>
      <c r="I822" s="420"/>
    </row>
    <row r="823" spans="1:9" ht="12.75">
      <c r="A823" s="3"/>
      <c r="B823" s="4"/>
      <c r="E823" s="265"/>
      <c r="F823" s="288"/>
      <c r="G823" s="287"/>
      <c r="H823" s="266"/>
      <c r="I823" s="420"/>
    </row>
    <row r="824" spans="1:9" ht="12.75">
      <c r="A824" s="3"/>
      <c r="B824" s="4"/>
      <c r="E824" s="265"/>
      <c r="F824" s="288"/>
      <c r="G824" s="287"/>
      <c r="H824" s="266"/>
      <c r="I824" s="420"/>
    </row>
    <row r="825" spans="1:9" ht="12.75">
      <c r="A825" s="3"/>
      <c r="B825" s="4"/>
      <c r="E825" s="265"/>
      <c r="F825" s="288"/>
      <c r="G825" s="287"/>
      <c r="H825" s="266"/>
      <c r="I825" s="420"/>
    </row>
    <row r="826" spans="1:9" ht="12.75">
      <c r="A826" s="3"/>
      <c r="B826" s="4"/>
      <c r="E826" s="265"/>
      <c r="F826" s="288"/>
      <c r="G826" s="287"/>
      <c r="H826" s="266"/>
      <c r="I826" s="420"/>
    </row>
    <row r="827" spans="1:9" ht="12.75">
      <c r="A827" s="3"/>
      <c r="B827" s="4"/>
      <c r="E827" s="265"/>
      <c r="F827" s="288"/>
      <c r="G827" s="287"/>
      <c r="H827" s="266"/>
      <c r="I827" s="420"/>
    </row>
    <row r="828" spans="1:9" ht="12.75">
      <c r="A828" s="3"/>
      <c r="B828" s="4"/>
      <c r="E828" s="265"/>
      <c r="F828" s="288"/>
      <c r="G828" s="287"/>
      <c r="H828" s="266"/>
      <c r="I828" s="420"/>
    </row>
    <row r="829" spans="1:9" ht="12.75">
      <c r="A829" s="3"/>
      <c r="B829" s="4"/>
      <c r="E829" s="265"/>
      <c r="F829" s="288"/>
      <c r="G829" s="287"/>
      <c r="H829" s="266"/>
      <c r="I829" s="420"/>
    </row>
    <row r="830" spans="1:9" ht="12.75">
      <c r="A830" s="3"/>
      <c r="B830" s="4"/>
      <c r="E830" s="265"/>
      <c r="F830" s="288"/>
      <c r="G830" s="287"/>
      <c r="H830" s="266"/>
      <c r="I830" s="420"/>
    </row>
    <row r="831" spans="1:9" ht="12.75">
      <c r="A831" s="3"/>
      <c r="B831" s="4"/>
      <c r="E831" s="265"/>
      <c r="F831" s="288"/>
      <c r="G831" s="287"/>
      <c r="H831" s="266"/>
      <c r="I831" s="420"/>
    </row>
    <row r="832" spans="1:9" ht="12.75">
      <c r="A832" s="3"/>
      <c r="B832" s="4"/>
      <c r="E832" s="265"/>
      <c r="F832" s="288"/>
      <c r="G832" s="287"/>
      <c r="H832" s="266"/>
      <c r="I832" s="420"/>
    </row>
    <row r="833" spans="1:9" ht="12.75">
      <c r="A833" s="3"/>
      <c r="B833" s="4"/>
      <c r="E833" s="265"/>
      <c r="F833" s="288"/>
      <c r="G833" s="287"/>
      <c r="H833" s="266"/>
      <c r="I833" s="420"/>
    </row>
    <row r="834" spans="1:9" ht="12.75">
      <c r="A834" s="3"/>
      <c r="B834" s="4"/>
      <c r="E834" s="265"/>
      <c r="F834" s="288"/>
      <c r="G834" s="287"/>
      <c r="H834" s="266"/>
      <c r="I834" s="420"/>
    </row>
    <row r="835" spans="1:9" ht="12.75">
      <c r="A835" s="3"/>
      <c r="B835" s="4"/>
      <c r="E835" s="265"/>
      <c r="F835" s="288"/>
      <c r="G835" s="287"/>
      <c r="H835" s="266"/>
      <c r="I835" s="420"/>
    </row>
    <row r="836" spans="1:9" ht="12.75">
      <c r="A836" s="3"/>
      <c r="B836" s="4"/>
      <c r="E836" s="265"/>
      <c r="F836" s="288"/>
      <c r="G836" s="287"/>
      <c r="H836" s="266"/>
      <c r="I836" s="420"/>
    </row>
    <row r="837" spans="1:9" ht="12.75">
      <c r="A837" s="3"/>
      <c r="B837" s="4"/>
      <c r="E837" s="265"/>
      <c r="F837" s="288"/>
      <c r="G837" s="287"/>
      <c r="H837" s="266"/>
      <c r="I837" s="420"/>
    </row>
    <row r="838" spans="1:9" ht="12.75">
      <c r="A838" s="3"/>
      <c r="B838" s="4"/>
      <c r="E838" s="265"/>
      <c r="F838" s="288"/>
      <c r="G838" s="287"/>
      <c r="H838" s="266"/>
      <c r="I838" s="420"/>
    </row>
    <row r="839" spans="1:9" ht="12.75">
      <c r="A839" s="3"/>
      <c r="B839" s="4"/>
      <c r="E839" s="265"/>
      <c r="F839" s="288"/>
      <c r="G839" s="287"/>
      <c r="H839" s="266"/>
      <c r="I839" s="420"/>
    </row>
    <row r="840" spans="1:9" ht="12.75">
      <c r="A840" s="3"/>
      <c r="B840" s="4"/>
      <c r="E840" s="265"/>
      <c r="F840" s="288"/>
      <c r="G840" s="287"/>
      <c r="H840" s="266"/>
      <c r="I840" s="420"/>
    </row>
    <row r="841" spans="1:9" ht="12.75">
      <c r="A841" s="3"/>
      <c r="B841" s="4"/>
      <c r="E841" s="265"/>
      <c r="F841" s="288"/>
      <c r="G841" s="287"/>
      <c r="H841" s="266"/>
      <c r="I841" s="420"/>
    </row>
    <row r="842" spans="1:9" ht="12.75">
      <c r="A842" s="3"/>
      <c r="B842" s="4"/>
      <c r="E842" s="265"/>
      <c r="F842" s="288"/>
      <c r="G842" s="287"/>
      <c r="H842" s="266"/>
      <c r="I842" s="420"/>
    </row>
    <row r="843" spans="1:9" ht="12.75">
      <c r="A843" s="3"/>
      <c r="B843" s="4"/>
      <c r="E843" s="265"/>
      <c r="F843" s="288"/>
      <c r="G843" s="287"/>
      <c r="H843" s="266"/>
      <c r="I843" s="420"/>
    </row>
    <row r="844" spans="1:9" ht="12.75">
      <c r="A844" s="3"/>
      <c r="B844" s="4"/>
      <c r="E844" s="265"/>
      <c r="F844" s="288"/>
      <c r="G844" s="287"/>
      <c r="H844" s="266"/>
      <c r="I844" s="420"/>
    </row>
    <row r="845" spans="1:9" ht="12.75">
      <c r="A845" s="3"/>
      <c r="B845" s="4"/>
      <c r="E845" s="265"/>
      <c r="F845" s="288"/>
      <c r="G845" s="287"/>
      <c r="H845" s="266"/>
      <c r="I845" s="420"/>
    </row>
    <row r="846" spans="1:9" ht="12.75">
      <c r="A846" s="3"/>
      <c r="B846" s="4"/>
      <c r="E846" s="265"/>
      <c r="F846" s="288"/>
      <c r="G846" s="287"/>
      <c r="H846" s="266"/>
      <c r="I846" s="420"/>
    </row>
    <row r="847" spans="1:9" ht="12.75">
      <c r="A847" s="3"/>
      <c r="B847" s="4"/>
      <c r="E847" s="265"/>
      <c r="F847" s="288"/>
      <c r="G847" s="287"/>
      <c r="H847" s="266"/>
      <c r="I847" s="420"/>
    </row>
    <row r="848" spans="1:9" ht="12.75">
      <c r="A848" s="3"/>
      <c r="B848" s="4"/>
      <c r="E848" s="265"/>
      <c r="F848" s="288"/>
      <c r="G848" s="287"/>
      <c r="H848" s="266"/>
      <c r="I848" s="420"/>
    </row>
    <row r="849" spans="1:9" ht="12.75">
      <c r="A849" s="3"/>
      <c r="B849" s="4"/>
      <c r="E849" s="265"/>
      <c r="F849" s="288"/>
      <c r="G849" s="287"/>
      <c r="H849" s="266"/>
      <c r="I849" s="420"/>
    </row>
    <row r="850" spans="1:9" ht="12.75">
      <c r="A850" s="3"/>
      <c r="B850" s="4"/>
      <c r="E850" s="265"/>
      <c r="F850" s="288"/>
      <c r="G850" s="287"/>
      <c r="H850" s="266"/>
      <c r="I850" s="420"/>
    </row>
    <row r="851" spans="1:9" ht="12.75">
      <c r="A851" s="3"/>
      <c r="B851" s="4"/>
      <c r="E851" s="265"/>
      <c r="F851" s="288"/>
      <c r="G851" s="287"/>
      <c r="H851" s="266"/>
      <c r="I851" s="420"/>
    </row>
    <row r="852" spans="1:9" ht="12.75">
      <c r="A852" s="3"/>
      <c r="B852" s="4"/>
      <c r="E852" s="265"/>
      <c r="F852" s="288"/>
      <c r="G852" s="287"/>
      <c r="H852" s="266"/>
      <c r="I852" s="420"/>
    </row>
    <row r="853" spans="1:9" ht="12.75">
      <c r="A853" s="3"/>
      <c r="B853" s="4"/>
      <c r="E853" s="265"/>
      <c r="F853" s="288"/>
      <c r="G853" s="287"/>
      <c r="H853" s="266"/>
      <c r="I853" s="420"/>
    </row>
    <row r="854" spans="1:9" ht="12.75">
      <c r="A854" s="3"/>
      <c r="B854" s="4"/>
      <c r="E854" s="265"/>
      <c r="F854" s="288"/>
      <c r="G854" s="287"/>
      <c r="H854" s="266"/>
      <c r="I854" s="420"/>
    </row>
    <row r="855" spans="1:9" ht="12.75">
      <c r="A855" s="3"/>
      <c r="B855" s="4"/>
      <c r="E855" s="265"/>
      <c r="F855" s="288"/>
      <c r="G855" s="287"/>
      <c r="H855" s="266"/>
      <c r="I855" s="420"/>
    </row>
    <row r="856" spans="1:9" ht="12.75">
      <c r="A856" s="3"/>
      <c r="B856" s="4"/>
      <c r="E856" s="265"/>
      <c r="F856" s="288"/>
      <c r="G856" s="287"/>
      <c r="H856" s="266"/>
      <c r="I856" s="420"/>
    </row>
    <row r="857" spans="1:9" ht="12.75">
      <c r="A857" s="3"/>
      <c r="B857" s="4"/>
      <c r="E857" s="265"/>
      <c r="F857" s="288"/>
      <c r="G857" s="287"/>
      <c r="H857" s="266"/>
      <c r="I857" s="420"/>
    </row>
    <row r="858" spans="1:9" ht="12.75">
      <c r="A858" s="3"/>
      <c r="B858" s="4"/>
      <c r="E858" s="265"/>
      <c r="F858" s="288"/>
      <c r="G858" s="287"/>
      <c r="H858" s="266"/>
      <c r="I858" s="420"/>
    </row>
    <row r="859" spans="1:9" ht="12.75">
      <c r="A859" s="3"/>
      <c r="B859" s="4"/>
      <c r="E859" s="265"/>
      <c r="F859" s="288"/>
      <c r="G859" s="287"/>
      <c r="H859" s="266"/>
      <c r="I859" s="420"/>
    </row>
    <row r="860" spans="1:9" ht="12.75">
      <c r="A860" s="3"/>
      <c r="B860" s="4"/>
      <c r="E860" s="265"/>
      <c r="F860" s="288"/>
      <c r="G860" s="287"/>
      <c r="H860" s="266"/>
      <c r="I860" s="420"/>
    </row>
    <row r="861" spans="1:9" ht="12.75">
      <c r="A861" s="3"/>
      <c r="B861" s="4"/>
      <c r="E861" s="265"/>
      <c r="F861" s="288"/>
      <c r="G861" s="287"/>
      <c r="H861" s="266"/>
      <c r="I861" s="420"/>
    </row>
    <row r="862" spans="1:9" ht="12.75">
      <c r="A862" s="3"/>
      <c r="B862" s="4"/>
      <c r="E862" s="265"/>
      <c r="F862" s="288"/>
      <c r="G862" s="287"/>
      <c r="H862" s="266"/>
      <c r="I862" s="420"/>
    </row>
    <row r="863" spans="1:9" ht="12.75">
      <c r="A863" s="3"/>
      <c r="B863" s="4"/>
      <c r="E863" s="265"/>
      <c r="F863" s="288"/>
      <c r="G863" s="287"/>
      <c r="H863" s="266"/>
      <c r="I863" s="420"/>
    </row>
    <row r="864" spans="1:9" ht="12.75">
      <c r="A864" s="3"/>
      <c r="B864" s="4"/>
      <c r="E864" s="265"/>
      <c r="F864" s="288"/>
      <c r="G864" s="287"/>
      <c r="H864" s="266"/>
      <c r="I864" s="420"/>
    </row>
    <row r="865" spans="1:9" ht="12.75">
      <c r="A865" s="3"/>
      <c r="B865" s="4"/>
      <c r="E865" s="265"/>
      <c r="F865" s="288"/>
      <c r="G865" s="287"/>
      <c r="H865" s="266"/>
      <c r="I865" s="420"/>
    </row>
    <row r="866" spans="1:9" ht="12.75">
      <c r="A866" s="3"/>
      <c r="B866" s="4"/>
      <c r="E866" s="265"/>
      <c r="F866" s="288"/>
      <c r="G866" s="287"/>
      <c r="H866" s="266"/>
      <c r="I866" s="420"/>
    </row>
    <row r="867" spans="1:9" ht="12.75">
      <c r="A867" s="3"/>
      <c r="B867" s="4"/>
      <c r="E867" s="265"/>
      <c r="F867" s="288"/>
      <c r="G867" s="287"/>
      <c r="H867" s="266"/>
      <c r="I867" s="420"/>
    </row>
    <row r="868" spans="1:9" ht="12.75">
      <c r="A868" s="3"/>
      <c r="B868" s="4"/>
      <c r="E868" s="265"/>
      <c r="F868" s="288"/>
      <c r="G868" s="287"/>
      <c r="H868" s="266"/>
      <c r="I868" s="420"/>
    </row>
    <row r="869" spans="1:9" ht="12.75">
      <c r="A869" s="3"/>
      <c r="B869" s="4"/>
      <c r="E869" s="265"/>
      <c r="F869" s="288"/>
      <c r="G869" s="287"/>
      <c r="H869" s="266"/>
      <c r="I869" s="420"/>
    </row>
    <row r="870" spans="1:9" ht="12.75">
      <c r="A870" s="3"/>
      <c r="B870" s="4"/>
      <c r="E870" s="265"/>
      <c r="F870" s="288"/>
      <c r="G870" s="287"/>
      <c r="H870" s="266"/>
      <c r="I870" s="420"/>
    </row>
    <row r="871" spans="1:9" ht="12.75">
      <c r="A871" s="3"/>
      <c r="B871" s="4"/>
      <c r="E871" s="265"/>
      <c r="F871" s="288"/>
      <c r="G871" s="287"/>
      <c r="H871" s="266"/>
      <c r="I871" s="420"/>
    </row>
    <row r="872" spans="1:9" ht="12.75">
      <c r="A872" s="3"/>
      <c r="B872" s="4"/>
      <c r="E872" s="265"/>
      <c r="F872" s="288"/>
      <c r="G872" s="287"/>
      <c r="H872" s="266"/>
      <c r="I872" s="420"/>
    </row>
    <row r="873" spans="1:9" ht="12.75">
      <c r="A873" s="3"/>
      <c r="B873" s="4"/>
      <c r="E873" s="265"/>
      <c r="F873" s="288"/>
      <c r="G873" s="287"/>
      <c r="H873" s="266"/>
      <c r="I873" s="420"/>
    </row>
    <row r="874" spans="1:9" ht="12.75">
      <c r="A874" s="3"/>
      <c r="B874" s="4"/>
      <c r="E874" s="265"/>
      <c r="F874" s="288"/>
      <c r="G874" s="287"/>
      <c r="H874" s="266"/>
      <c r="I874" s="420"/>
    </row>
    <row r="875" spans="1:9" ht="12.75">
      <c r="A875" s="3"/>
      <c r="B875" s="4"/>
      <c r="E875" s="265"/>
      <c r="F875" s="288"/>
      <c r="G875" s="287"/>
      <c r="H875" s="266"/>
      <c r="I875" s="420"/>
    </row>
    <row r="876" spans="1:9" ht="12.75">
      <c r="A876" s="3"/>
      <c r="B876" s="4"/>
      <c r="E876" s="265"/>
      <c r="F876" s="288"/>
      <c r="G876" s="287"/>
      <c r="H876" s="266"/>
      <c r="I876" s="420"/>
    </row>
    <row r="877" spans="1:9" ht="12.75">
      <c r="A877" s="3"/>
      <c r="B877" s="4"/>
      <c r="E877" s="265"/>
      <c r="F877" s="288"/>
      <c r="G877" s="287"/>
      <c r="H877" s="266"/>
      <c r="I877" s="420"/>
    </row>
    <row r="878" spans="1:9" ht="12.75">
      <c r="A878" s="3"/>
      <c r="B878" s="4"/>
      <c r="E878" s="265"/>
      <c r="F878" s="288"/>
      <c r="G878" s="287"/>
      <c r="H878" s="266"/>
      <c r="I878" s="420"/>
    </row>
    <row r="879" spans="1:9" ht="12.75">
      <c r="A879" s="3"/>
      <c r="B879" s="4"/>
      <c r="E879" s="265"/>
      <c r="F879" s="288"/>
      <c r="G879" s="287"/>
      <c r="H879" s="266"/>
      <c r="I879" s="420"/>
    </row>
    <row r="880" spans="1:9" ht="12.75">
      <c r="A880" s="3"/>
      <c r="B880" s="4"/>
      <c r="E880" s="265"/>
      <c r="F880" s="288"/>
      <c r="G880" s="287"/>
      <c r="H880" s="266"/>
      <c r="I880" s="420"/>
    </row>
    <row r="881" spans="1:9" ht="12.75">
      <c r="A881" s="3"/>
      <c r="B881" s="4"/>
      <c r="E881" s="265"/>
      <c r="F881" s="288"/>
      <c r="G881" s="287"/>
      <c r="H881" s="266"/>
      <c r="I881" s="420"/>
    </row>
    <row r="882" spans="1:9" ht="12.75">
      <c r="A882" s="3"/>
      <c r="B882" s="4"/>
      <c r="E882" s="265"/>
      <c r="F882" s="288"/>
      <c r="G882" s="287"/>
      <c r="H882" s="266"/>
      <c r="I882" s="420"/>
    </row>
    <row r="883" spans="1:9" ht="12.75">
      <c r="A883" s="3"/>
      <c r="B883" s="4"/>
      <c r="E883" s="265"/>
      <c r="F883" s="288"/>
      <c r="G883" s="287"/>
      <c r="H883" s="266"/>
      <c r="I883" s="420"/>
    </row>
    <row r="884" spans="1:9" ht="12.75">
      <c r="A884" s="3"/>
      <c r="B884" s="4"/>
      <c r="E884" s="265"/>
      <c r="F884" s="288"/>
      <c r="G884" s="287"/>
      <c r="H884" s="266"/>
      <c r="I884" s="420"/>
    </row>
    <row r="885" spans="1:9" ht="12.75">
      <c r="A885" s="3"/>
      <c r="B885" s="4"/>
      <c r="E885" s="265"/>
      <c r="F885" s="288"/>
      <c r="G885" s="287"/>
      <c r="H885" s="266"/>
      <c r="I885" s="420"/>
    </row>
    <row r="886" spans="1:9" ht="12.75">
      <c r="A886" s="3"/>
      <c r="B886" s="4"/>
      <c r="E886" s="265"/>
      <c r="F886" s="288"/>
      <c r="G886" s="287"/>
      <c r="H886" s="266"/>
      <c r="I886" s="420"/>
    </row>
    <row r="887" spans="1:9" ht="12.75">
      <c r="A887" s="3"/>
      <c r="B887" s="4"/>
      <c r="E887" s="265"/>
      <c r="F887" s="288"/>
      <c r="G887" s="287"/>
      <c r="H887" s="266"/>
      <c r="I887" s="420"/>
    </row>
    <row r="888" spans="1:9" ht="12.75">
      <c r="A888" s="3"/>
      <c r="B888" s="4"/>
      <c r="E888" s="265"/>
      <c r="F888" s="288"/>
      <c r="G888" s="287"/>
      <c r="H888" s="266"/>
      <c r="I888" s="420"/>
    </row>
    <row r="889" spans="1:9" ht="12.75">
      <c r="A889" s="3"/>
      <c r="B889" s="4"/>
      <c r="E889" s="265"/>
      <c r="F889" s="288"/>
      <c r="G889" s="287"/>
      <c r="H889" s="266"/>
      <c r="I889" s="420"/>
    </row>
    <row r="890" spans="1:9" ht="12.75">
      <c r="A890" s="3"/>
      <c r="B890" s="4"/>
      <c r="E890" s="265"/>
      <c r="F890" s="288"/>
      <c r="G890" s="287"/>
      <c r="H890" s="266"/>
      <c r="I890" s="420"/>
    </row>
    <row r="891" spans="1:9" ht="12.75">
      <c r="A891" s="3"/>
      <c r="B891" s="4"/>
      <c r="E891" s="265"/>
      <c r="F891" s="288"/>
      <c r="G891" s="287"/>
      <c r="H891" s="266"/>
      <c r="I891" s="420"/>
    </row>
    <row r="892" spans="1:9" ht="12.75">
      <c r="A892" s="3"/>
      <c r="B892" s="4"/>
      <c r="E892" s="265"/>
      <c r="F892" s="288"/>
      <c r="G892" s="287"/>
      <c r="H892" s="266"/>
      <c r="I892" s="420"/>
    </row>
    <row r="893" spans="1:9" ht="12.75">
      <c r="A893" s="3"/>
      <c r="B893" s="4"/>
      <c r="E893" s="265"/>
      <c r="F893" s="288"/>
      <c r="G893" s="287"/>
      <c r="H893" s="266"/>
      <c r="I893" s="420"/>
    </row>
    <row r="894" spans="1:9" ht="12.75">
      <c r="A894" s="3"/>
      <c r="B894" s="4"/>
      <c r="E894" s="265"/>
      <c r="F894" s="288"/>
      <c r="G894" s="287"/>
      <c r="H894" s="266"/>
      <c r="I894" s="420"/>
    </row>
    <row r="895" spans="1:9" ht="12.75">
      <c r="A895" s="3"/>
      <c r="B895" s="4"/>
      <c r="E895" s="265"/>
      <c r="F895" s="288"/>
      <c r="G895" s="287"/>
      <c r="H895" s="266"/>
      <c r="I895" s="420"/>
    </row>
    <row r="896" spans="1:9" ht="12.75">
      <c r="A896" s="3"/>
      <c r="B896" s="4"/>
      <c r="E896" s="265"/>
      <c r="F896" s="288"/>
      <c r="G896" s="287"/>
      <c r="H896" s="266"/>
      <c r="I896" s="420"/>
    </row>
    <row r="897" spans="1:9" ht="12.75">
      <c r="A897" s="3"/>
      <c r="B897" s="4"/>
      <c r="E897" s="265"/>
      <c r="F897" s="288"/>
      <c r="G897" s="287"/>
      <c r="H897" s="266"/>
      <c r="I897" s="420"/>
    </row>
    <row r="898" spans="1:9" ht="12.75">
      <c r="A898" s="3"/>
      <c r="B898" s="4"/>
      <c r="E898" s="265"/>
      <c r="F898" s="288"/>
      <c r="G898" s="287"/>
      <c r="H898" s="266"/>
      <c r="I898" s="420"/>
    </row>
    <row r="899" spans="1:9" ht="12.75">
      <c r="A899" s="3"/>
      <c r="B899" s="4"/>
      <c r="E899" s="265"/>
      <c r="F899" s="288"/>
      <c r="G899" s="287"/>
      <c r="H899" s="266"/>
      <c r="I899" s="420"/>
    </row>
    <row r="900" spans="1:9" ht="12.75">
      <c r="A900" s="3"/>
      <c r="B900" s="4"/>
      <c r="E900" s="265"/>
      <c r="F900" s="288"/>
      <c r="G900" s="287"/>
      <c r="H900" s="266"/>
      <c r="I900" s="420"/>
    </row>
    <row r="901" spans="1:9" ht="12.75">
      <c r="A901" s="3"/>
      <c r="B901" s="4"/>
      <c r="E901" s="265"/>
      <c r="F901" s="288"/>
      <c r="G901" s="287"/>
      <c r="H901" s="266"/>
      <c r="I901" s="420"/>
    </row>
    <row r="902" spans="1:9" ht="12.75">
      <c r="A902" s="3"/>
      <c r="B902" s="4"/>
      <c r="E902" s="265"/>
      <c r="F902" s="288"/>
      <c r="G902" s="287"/>
      <c r="H902" s="266"/>
      <c r="I902" s="420"/>
    </row>
    <row r="903" spans="1:9" ht="12.75">
      <c r="A903" s="3"/>
      <c r="B903" s="4"/>
      <c r="E903" s="265"/>
      <c r="F903" s="288"/>
      <c r="G903" s="287"/>
      <c r="H903" s="266"/>
      <c r="I903" s="420"/>
    </row>
    <row r="904" spans="1:9" ht="12.75">
      <c r="A904" s="3"/>
      <c r="B904" s="4"/>
      <c r="E904" s="265"/>
      <c r="F904" s="288"/>
      <c r="G904" s="287"/>
      <c r="H904" s="266"/>
      <c r="I904" s="420"/>
    </row>
    <row r="905" spans="1:9" ht="12.75">
      <c r="A905" s="3"/>
      <c r="B905" s="4"/>
      <c r="E905" s="265"/>
      <c r="F905" s="288"/>
      <c r="G905" s="287"/>
      <c r="H905" s="266"/>
      <c r="I905" s="420"/>
    </row>
    <row r="906" spans="1:9" ht="12.75">
      <c r="A906" s="3"/>
      <c r="B906" s="4"/>
      <c r="E906" s="265"/>
      <c r="F906" s="288"/>
      <c r="G906" s="287"/>
      <c r="H906" s="266"/>
      <c r="I906" s="420"/>
    </row>
    <row r="907" spans="1:9" ht="12.75">
      <c r="A907" s="3"/>
      <c r="B907" s="4"/>
      <c r="E907" s="265"/>
      <c r="F907" s="288"/>
      <c r="G907" s="287"/>
      <c r="H907" s="266"/>
      <c r="I907" s="420"/>
    </row>
    <row r="908" spans="1:9" ht="12.75">
      <c r="A908" s="3"/>
      <c r="B908" s="4"/>
      <c r="E908" s="265"/>
      <c r="F908" s="288"/>
      <c r="G908" s="287"/>
      <c r="H908" s="266"/>
      <c r="I908" s="420"/>
    </row>
    <row r="909" spans="1:9" ht="12.75">
      <c r="A909" s="3"/>
      <c r="B909" s="4"/>
      <c r="E909" s="265"/>
      <c r="F909" s="288"/>
      <c r="G909" s="287"/>
      <c r="H909" s="266"/>
      <c r="I909" s="420"/>
    </row>
    <row r="910" spans="1:9" ht="12.75">
      <c r="A910" s="3"/>
      <c r="B910" s="4"/>
      <c r="E910" s="265"/>
      <c r="F910" s="288"/>
      <c r="G910" s="287"/>
      <c r="H910" s="266"/>
      <c r="I910" s="420"/>
    </row>
    <row r="911" spans="1:9" ht="12.75">
      <c r="A911" s="3"/>
      <c r="B911" s="4"/>
      <c r="E911" s="265"/>
      <c r="F911" s="288"/>
      <c r="G911" s="287"/>
      <c r="H911" s="266"/>
      <c r="I911" s="420"/>
    </row>
    <row r="912" spans="1:9" ht="12.75">
      <c r="A912" s="3"/>
      <c r="B912" s="4"/>
      <c r="E912" s="265"/>
      <c r="F912" s="288"/>
      <c r="G912" s="287"/>
      <c r="H912" s="266"/>
      <c r="I912" s="420"/>
    </row>
    <row r="913" spans="1:9" ht="12.75">
      <c r="A913" s="3"/>
      <c r="B913" s="4"/>
      <c r="E913" s="265"/>
      <c r="F913" s="288"/>
      <c r="G913" s="287"/>
      <c r="H913" s="266"/>
      <c r="I913" s="420"/>
    </row>
    <row r="914" spans="1:9" ht="12.75">
      <c r="A914" s="3"/>
      <c r="B914" s="4"/>
      <c r="E914" s="265"/>
      <c r="F914" s="288"/>
      <c r="G914" s="287"/>
      <c r="H914" s="266"/>
      <c r="I914" s="420"/>
    </row>
    <row r="915" spans="1:9" ht="12.75">
      <c r="A915" s="3"/>
      <c r="B915" s="4"/>
      <c r="E915" s="265"/>
      <c r="F915" s="288"/>
      <c r="G915" s="287"/>
      <c r="H915" s="266"/>
      <c r="I915" s="420"/>
    </row>
    <row r="916" spans="1:9" ht="12.75">
      <c r="A916" s="3"/>
      <c r="B916" s="4"/>
      <c r="E916" s="265"/>
      <c r="F916" s="288"/>
      <c r="G916" s="287"/>
      <c r="H916" s="266"/>
      <c r="I916" s="420"/>
    </row>
    <row r="917" spans="1:9" ht="12.75">
      <c r="A917" s="3"/>
      <c r="B917" s="4"/>
      <c r="E917" s="265"/>
      <c r="F917" s="288"/>
      <c r="G917" s="287"/>
      <c r="H917" s="266"/>
      <c r="I917" s="420"/>
    </row>
    <row r="918" spans="1:9" ht="12.75">
      <c r="A918" s="3"/>
      <c r="B918" s="4"/>
      <c r="E918" s="265"/>
      <c r="F918" s="288"/>
      <c r="G918" s="287"/>
      <c r="H918" s="266"/>
      <c r="I918" s="420"/>
    </row>
    <row r="919" spans="1:9" ht="12.75">
      <c r="A919" s="3"/>
      <c r="B919" s="4"/>
      <c r="E919" s="265"/>
      <c r="F919" s="288"/>
      <c r="G919" s="287"/>
      <c r="H919" s="266"/>
      <c r="I919" s="420"/>
    </row>
    <row r="920" spans="1:9" ht="12.75">
      <c r="A920" s="3"/>
      <c r="B920" s="4"/>
      <c r="E920" s="265"/>
      <c r="F920" s="288"/>
      <c r="G920" s="287"/>
      <c r="H920" s="266"/>
      <c r="I920" s="420"/>
    </row>
    <row r="921" spans="1:9" ht="12.75">
      <c r="A921" s="3"/>
      <c r="B921" s="4"/>
      <c r="E921" s="265"/>
      <c r="F921" s="288"/>
      <c r="G921" s="287"/>
      <c r="H921" s="266"/>
      <c r="I921" s="420"/>
    </row>
    <row r="922" spans="1:9" ht="12.75">
      <c r="A922" s="3"/>
      <c r="B922" s="4"/>
      <c r="E922" s="265"/>
      <c r="F922" s="288"/>
      <c r="G922" s="287"/>
      <c r="H922" s="266"/>
      <c r="I922" s="420"/>
    </row>
    <row r="923" spans="1:9" ht="12.75">
      <c r="A923" s="3"/>
      <c r="B923" s="4"/>
      <c r="E923" s="265"/>
      <c r="F923" s="288"/>
      <c r="G923" s="287"/>
      <c r="H923" s="266"/>
      <c r="I923" s="420"/>
    </row>
    <row r="924" spans="1:9" ht="12.75">
      <c r="A924" s="3"/>
      <c r="B924" s="4"/>
      <c r="E924" s="265"/>
      <c r="F924" s="288"/>
      <c r="G924" s="287"/>
      <c r="H924" s="266"/>
      <c r="I924" s="420"/>
    </row>
    <row r="925" spans="1:9" ht="12.75">
      <c r="A925" s="3"/>
      <c r="B925" s="4"/>
      <c r="E925" s="265"/>
      <c r="F925" s="288"/>
      <c r="G925" s="287"/>
      <c r="H925" s="266"/>
      <c r="I925" s="420"/>
    </row>
    <row r="926" spans="1:9" ht="12.75">
      <c r="A926" s="3"/>
      <c r="B926" s="4"/>
      <c r="E926" s="265"/>
      <c r="F926" s="288"/>
      <c r="G926" s="287"/>
      <c r="H926" s="266"/>
      <c r="I926" s="420"/>
    </row>
    <row r="927" spans="1:9" ht="12.75">
      <c r="A927" s="3"/>
      <c r="B927" s="4"/>
      <c r="E927" s="265"/>
      <c r="F927" s="288"/>
      <c r="G927" s="287"/>
      <c r="H927" s="266"/>
      <c r="I927" s="420"/>
    </row>
    <row r="928" spans="1:9" ht="12.75">
      <c r="A928" s="3"/>
      <c r="B928" s="4"/>
      <c r="E928" s="265"/>
      <c r="F928" s="288"/>
      <c r="G928" s="287"/>
      <c r="H928" s="266"/>
      <c r="I928" s="420"/>
    </row>
    <row r="929" spans="1:9" ht="12.75">
      <c r="A929" s="3"/>
      <c r="B929" s="4"/>
      <c r="E929" s="265"/>
      <c r="F929" s="288"/>
      <c r="G929" s="287"/>
      <c r="H929" s="266"/>
      <c r="I929" s="420"/>
    </row>
    <row r="930" spans="1:9" ht="12.75">
      <c r="A930" s="3"/>
      <c r="B930" s="4"/>
      <c r="E930" s="265"/>
      <c r="F930" s="288"/>
      <c r="G930" s="287"/>
      <c r="H930" s="266"/>
      <c r="I930" s="420"/>
    </row>
    <row r="931" spans="1:9" ht="12.75">
      <c r="A931" s="3"/>
      <c r="B931" s="4"/>
      <c r="E931" s="265"/>
      <c r="F931" s="288"/>
      <c r="G931" s="287"/>
      <c r="H931" s="266"/>
      <c r="I931" s="420"/>
    </row>
    <row r="932" spans="1:9" ht="12.75">
      <c r="A932" s="3"/>
      <c r="B932" s="4"/>
      <c r="E932" s="265"/>
      <c r="F932" s="288"/>
      <c r="G932" s="287"/>
      <c r="H932" s="266"/>
      <c r="I932" s="420"/>
    </row>
    <row r="933" spans="1:9" ht="12.75">
      <c r="A933" s="3"/>
      <c r="B933" s="4"/>
      <c r="E933" s="265"/>
      <c r="F933" s="288"/>
      <c r="G933" s="287"/>
      <c r="H933" s="266"/>
      <c r="I933" s="420"/>
    </row>
    <row r="934" spans="1:9" ht="12.75">
      <c r="A934" s="3"/>
      <c r="B934" s="4"/>
      <c r="E934" s="265"/>
      <c r="F934" s="288"/>
      <c r="G934" s="287"/>
      <c r="H934" s="266"/>
      <c r="I934" s="420"/>
    </row>
    <row r="935" spans="1:9" ht="12.75">
      <c r="A935" s="3"/>
      <c r="B935" s="4"/>
      <c r="E935" s="265"/>
      <c r="F935" s="288"/>
      <c r="G935" s="287"/>
      <c r="H935" s="266"/>
      <c r="I935" s="420"/>
    </row>
    <row r="936" spans="1:9" ht="12.75">
      <c r="A936" s="3"/>
      <c r="B936" s="4"/>
      <c r="E936" s="265"/>
      <c r="F936" s="288"/>
      <c r="G936" s="287"/>
      <c r="H936" s="266"/>
      <c r="I936" s="420"/>
    </row>
    <row r="937" spans="1:9" ht="12.75">
      <c r="A937" s="3"/>
      <c r="B937" s="4"/>
      <c r="E937" s="265"/>
      <c r="F937" s="288"/>
      <c r="G937" s="287"/>
      <c r="H937" s="266"/>
      <c r="I937" s="420"/>
    </row>
    <row r="938" spans="1:9" ht="12.75">
      <c r="A938" s="3"/>
      <c r="B938" s="4"/>
      <c r="E938" s="265"/>
      <c r="F938" s="288"/>
      <c r="G938" s="287"/>
      <c r="H938" s="266"/>
      <c r="I938" s="420"/>
    </row>
    <row r="939" spans="1:9" ht="12.75">
      <c r="A939" s="3"/>
      <c r="B939" s="4"/>
      <c r="E939" s="265"/>
      <c r="F939" s="288"/>
      <c r="G939" s="287"/>
      <c r="H939" s="266"/>
      <c r="I939" s="420"/>
    </row>
    <row r="940" spans="1:9" ht="12.75">
      <c r="A940" s="3"/>
      <c r="B940" s="4"/>
      <c r="E940" s="265"/>
      <c r="F940" s="288"/>
      <c r="G940" s="287"/>
      <c r="H940" s="266"/>
      <c r="I940" s="420"/>
    </row>
    <row r="941" spans="1:9" ht="12.75">
      <c r="A941" s="3"/>
      <c r="B941" s="4"/>
      <c r="E941" s="265"/>
      <c r="F941" s="288"/>
      <c r="G941" s="287"/>
      <c r="H941" s="266"/>
      <c r="I941" s="420"/>
    </row>
    <row r="942" spans="1:9" ht="12.75">
      <c r="A942" s="3"/>
      <c r="B942" s="4"/>
      <c r="E942" s="265"/>
      <c r="F942" s="288"/>
      <c r="G942" s="287"/>
      <c r="H942" s="266"/>
      <c r="I942" s="420"/>
    </row>
    <row r="943" spans="1:9" ht="12.75">
      <c r="A943" s="3"/>
      <c r="B943" s="4"/>
      <c r="E943" s="265"/>
      <c r="F943" s="288"/>
      <c r="G943" s="287"/>
      <c r="H943" s="266"/>
      <c r="I943" s="420"/>
    </row>
    <row r="944" spans="1:9" ht="12.75">
      <c r="A944" s="3"/>
      <c r="B944" s="4"/>
      <c r="E944" s="265"/>
      <c r="F944" s="288"/>
      <c r="G944" s="287"/>
      <c r="H944" s="266"/>
      <c r="I944" s="420"/>
    </row>
    <row r="945" spans="1:9" ht="12.75">
      <c r="A945" s="3"/>
      <c r="B945" s="4"/>
      <c r="E945" s="265"/>
      <c r="F945" s="288"/>
      <c r="G945" s="287"/>
      <c r="H945" s="266"/>
      <c r="I945" s="420"/>
    </row>
    <row r="946" spans="1:9" ht="12.75">
      <c r="A946" s="3"/>
      <c r="B946" s="4"/>
      <c r="E946" s="265"/>
      <c r="F946" s="288"/>
      <c r="G946" s="287"/>
      <c r="H946" s="266"/>
      <c r="I946" s="420"/>
    </row>
    <row r="947" spans="1:9" ht="12.75">
      <c r="A947" s="3"/>
      <c r="B947" s="4"/>
      <c r="E947" s="265"/>
      <c r="F947" s="288"/>
      <c r="G947" s="287"/>
      <c r="H947" s="266"/>
      <c r="I947" s="420"/>
    </row>
    <row r="948" spans="1:9" ht="12.75">
      <c r="A948" s="3"/>
      <c r="B948" s="4"/>
      <c r="E948" s="265"/>
      <c r="F948" s="288"/>
      <c r="G948" s="287"/>
      <c r="H948" s="266"/>
      <c r="I948" s="420"/>
    </row>
    <row r="949" spans="1:9" ht="12.75">
      <c r="A949" s="3"/>
      <c r="B949" s="4"/>
      <c r="E949" s="265"/>
      <c r="F949" s="288"/>
      <c r="G949" s="287"/>
      <c r="H949" s="266"/>
      <c r="I949" s="420"/>
    </row>
    <row r="950" spans="1:9" ht="12.75">
      <c r="A950" s="3"/>
      <c r="B950" s="4"/>
      <c r="E950" s="265"/>
      <c r="F950" s="288"/>
      <c r="G950" s="287"/>
      <c r="H950" s="266"/>
      <c r="I950" s="420"/>
    </row>
    <row r="951" spans="1:9" ht="12.75">
      <c r="A951" s="3"/>
      <c r="B951" s="4"/>
      <c r="E951" s="265"/>
      <c r="F951" s="288"/>
      <c r="G951" s="287"/>
      <c r="H951" s="266"/>
      <c r="I951" s="420"/>
    </row>
    <row r="952" spans="1:9" ht="12.75">
      <c r="A952" s="3"/>
      <c r="B952" s="4"/>
      <c r="E952" s="265"/>
      <c r="F952" s="288"/>
      <c r="G952" s="287"/>
      <c r="H952" s="266"/>
      <c r="I952" s="420"/>
    </row>
    <row r="953" spans="1:9" ht="12.75">
      <c r="A953" s="3"/>
      <c r="B953" s="4"/>
      <c r="E953" s="265"/>
      <c r="F953" s="288"/>
      <c r="G953" s="287"/>
      <c r="H953" s="266"/>
      <c r="I953" s="420"/>
    </row>
    <row r="954" spans="1:9" ht="12.75">
      <c r="A954" s="3"/>
      <c r="B954" s="4"/>
      <c r="E954" s="265"/>
      <c r="F954" s="288"/>
      <c r="G954" s="287"/>
      <c r="H954" s="266"/>
      <c r="I954" s="420"/>
    </row>
    <row r="955" spans="1:9" ht="12.75">
      <c r="A955" s="3"/>
      <c r="B955" s="4"/>
      <c r="E955" s="265"/>
      <c r="F955" s="288"/>
      <c r="G955" s="287"/>
      <c r="H955" s="266"/>
      <c r="I955" s="420"/>
    </row>
    <row r="956" spans="1:9" ht="12.75">
      <c r="A956" s="3"/>
      <c r="B956" s="4"/>
      <c r="E956" s="265"/>
      <c r="F956" s="288"/>
      <c r="G956" s="287"/>
      <c r="H956" s="266"/>
      <c r="I956" s="420"/>
    </row>
    <row r="957" spans="1:9" ht="12.75">
      <c r="A957" s="3"/>
      <c r="B957" s="4"/>
      <c r="E957" s="265"/>
      <c r="F957" s="288"/>
      <c r="G957" s="287"/>
      <c r="H957" s="266"/>
      <c r="I957" s="420"/>
    </row>
    <row r="958" spans="1:9" ht="12.75">
      <c r="A958" s="3"/>
      <c r="B958" s="4"/>
      <c r="E958" s="265"/>
      <c r="F958" s="288"/>
      <c r="G958" s="287"/>
      <c r="H958" s="266"/>
      <c r="I958" s="420"/>
    </row>
    <row r="959" spans="1:9" ht="12.75">
      <c r="A959" s="3"/>
      <c r="B959" s="4"/>
      <c r="E959" s="265"/>
      <c r="F959" s="288"/>
      <c r="G959" s="287"/>
      <c r="H959" s="266"/>
      <c r="I959" s="420"/>
    </row>
    <row r="960" spans="1:9" ht="12.75">
      <c r="A960" s="3"/>
      <c r="B960" s="4"/>
      <c r="E960" s="265"/>
      <c r="F960" s="288"/>
      <c r="G960" s="287"/>
      <c r="H960" s="266"/>
      <c r="I960" s="420"/>
    </row>
    <row r="961" spans="1:9" ht="12.75">
      <c r="A961" s="3"/>
      <c r="B961" s="4"/>
      <c r="E961" s="265"/>
      <c r="F961" s="288"/>
      <c r="G961" s="287"/>
      <c r="H961" s="266"/>
      <c r="I961" s="420"/>
    </row>
    <row r="962" spans="1:9" ht="12.75">
      <c r="A962" s="3"/>
      <c r="B962" s="4"/>
      <c r="E962" s="265"/>
      <c r="F962" s="288"/>
      <c r="G962" s="287"/>
      <c r="H962" s="266"/>
      <c r="I962" s="420"/>
    </row>
    <row r="963" spans="1:9" ht="12.75">
      <c r="A963" s="3"/>
      <c r="B963" s="4"/>
      <c r="E963" s="265"/>
      <c r="F963" s="288"/>
      <c r="G963" s="287"/>
      <c r="H963" s="266"/>
      <c r="I963" s="420"/>
    </row>
    <row r="964" spans="1:9" ht="12.75">
      <c r="A964" s="3"/>
      <c r="B964" s="4"/>
      <c r="E964" s="265"/>
      <c r="F964" s="288"/>
      <c r="G964" s="287"/>
      <c r="H964" s="266"/>
      <c r="I964" s="420"/>
    </row>
    <row r="965" spans="1:9" ht="12.75">
      <c r="A965" s="3"/>
      <c r="B965" s="4"/>
      <c r="E965" s="265"/>
      <c r="F965" s="288"/>
      <c r="G965" s="287"/>
      <c r="H965" s="266"/>
      <c r="I965" s="420"/>
    </row>
    <row r="966" spans="1:9" ht="12.75">
      <c r="A966" s="3"/>
      <c r="B966" s="4"/>
      <c r="E966" s="265"/>
      <c r="F966" s="288"/>
      <c r="G966" s="287"/>
      <c r="H966" s="266"/>
      <c r="I966" s="420"/>
    </row>
    <row r="967" spans="1:9" ht="12.75">
      <c r="A967" s="3"/>
      <c r="B967" s="4"/>
      <c r="E967" s="265"/>
      <c r="F967" s="288"/>
      <c r="G967" s="287"/>
      <c r="H967" s="266"/>
      <c r="I967" s="420"/>
    </row>
    <row r="968" spans="1:9" ht="12.75">
      <c r="A968" s="3"/>
      <c r="B968" s="4"/>
      <c r="E968" s="265"/>
      <c r="F968" s="288"/>
      <c r="G968" s="287"/>
      <c r="H968" s="266"/>
      <c r="I968" s="420"/>
    </row>
    <row r="969" spans="1:9" ht="12.75">
      <c r="A969" s="3"/>
      <c r="B969" s="4"/>
      <c r="E969" s="265"/>
      <c r="F969" s="288"/>
      <c r="G969" s="287"/>
      <c r="H969" s="266"/>
      <c r="I969" s="420"/>
    </row>
    <row r="970" spans="1:9" ht="12.75">
      <c r="A970" s="3"/>
      <c r="B970" s="4"/>
      <c r="E970" s="265"/>
      <c r="F970" s="288"/>
      <c r="G970" s="287"/>
      <c r="H970" s="266"/>
      <c r="I970" s="420"/>
    </row>
    <row r="971" spans="1:9" ht="12.75">
      <c r="A971" s="3"/>
      <c r="B971" s="4"/>
      <c r="E971" s="265"/>
      <c r="F971" s="288"/>
      <c r="G971" s="287"/>
      <c r="H971" s="266"/>
      <c r="I971" s="420"/>
    </row>
    <row r="972" spans="1:9" ht="12.75">
      <c r="A972" s="3"/>
      <c r="B972" s="4"/>
      <c r="E972" s="265"/>
      <c r="F972" s="288"/>
      <c r="G972" s="287"/>
      <c r="H972" s="266"/>
      <c r="I972" s="420"/>
    </row>
    <row r="973" spans="1:9" ht="12.75">
      <c r="A973" s="3"/>
      <c r="B973" s="4"/>
      <c r="E973" s="265"/>
      <c r="F973" s="288"/>
      <c r="G973" s="287"/>
      <c r="H973" s="266"/>
      <c r="I973" s="420"/>
    </row>
    <row r="974" spans="1:9" ht="12.75">
      <c r="A974" s="3"/>
      <c r="B974" s="4"/>
      <c r="E974" s="265"/>
      <c r="F974" s="288"/>
      <c r="G974" s="287"/>
      <c r="H974" s="266"/>
      <c r="I974" s="420"/>
    </row>
    <row r="975" spans="1:9" ht="12.75">
      <c r="A975" s="3"/>
      <c r="B975" s="4"/>
      <c r="E975" s="265"/>
      <c r="F975" s="288"/>
      <c r="G975" s="287"/>
      <c r="H975" s="266"/>
      <c r="I975" s="420"/>
    </row>
    <row r="976" spans="1:9" ht="12.75">
      <c r="A976" s="3"/>
      <c r="B976" s="4"/>
      <c r="E976" s="265"/>
      <c r="F976" s="288"/>
      <c r="G976" s="287"/>
      <c r="H976" s="266"/>
      <c r="I976" s="420"/>
    </row>
    <row r="977" spans="1:9" ht="12.75">
      <c r="A977" s="3"/>
      <c r="B977" s="4"/>
      <c r="E977" s="265"/>
      <c r="F977" s="288"/>
      <c r="G977" s="287"/>
      <c r="H977" s="266"/>
      <c r="I977" s="420"/>
    </row>
    <row r="978" spans="1:9" ht="12.75">
      <c r="A978" s="3"/>
      <c r="B978" s="4"/>
      <c r="E978" s="265"/>
      <c r="F978" s="288"/>
      <c r="G978" s="287"/>
      <c r="H978" s="266"/>
      <c r="I978" s="420"/>
    </row>
    <row r="979" spans="1:9" ht="12.75">
      <c r="A979" s="3"/>
      <c r="B979" s="4"/>
      <c r="E979" s="265"/>
      <c r="F979" s="288"/>
      <c r="G979" s="287"/>
      <c r="H979" s="266"/>
      <c r="I979" s="420"/>
    </row>
    <row r="980" spans="1:9" ht="12.75">
      <c r="A980" s="3"/>
      <c r="B980" s="4"/>
      <c r="E980" s="265"/>
      <c r="F980" s="288"/>
      <c r="G980" s="287"/>
      <c r="H980" s="266"/>
      <c r="I980" s="420"/>
    </row>
    <row r="981" spans="1:9" ht="12.75">
      <c r="A981" s="3"/>
      <c r="B981" s="4"/>
      <c r="E981" s="265"/>
      <c r="F981" s="288"/>
      <c r="G981" s="287"/>
      <c r="H981" s="266"/>
      <c r="I981" s="420"/>
    </row>
    <row r="982" spans="1:9" ht="12.75">
      <c r="A982" s="3"/>
      <c r="B982" s="4"/>
      <c r="E982" s="265"/>
      <c r="F982" s="288"/>
      <c r="G982" s="287"/>
      <c r="H982" s="266"/>
      <c r="I982" s="420"/>
    </row>
    <row r="983" spans="1:9" ht="12.75">
      <c r="A983" s="3"/>
      <c r="B983" s="4"/>
      <c r="E983" s="265"/>
      <c r="F983" s="288"/>
      <c r="G983" s="287"/>
      <c r="H983" s="266"/>
      <c r="I983" s="420"/>
    </row>
    <row r="984" spans="1:9" ht="12.75">
      <c r="A984" s="3"/>
      <c r="B984" s="4"/>
      <c r="E984" s="265"/>
      <c r="F984" s="288"/>
      <c r="G984" s="287"/>
      <c r="H984" s="266"/>
      <c r="I984" s="420"/>
    </row>
    <row r="985" spans="1:9" ht="12.75">
      <c r="A985" s="3"/>
      <c r="B985" s="4"/>
      <c r="E985" s="265"/>
      <c r="F985" s="288"/>
      <c r="G985" s="287"/>
      <c r="H985" s="266"/>
      <c r="I985" s="420"/>
    </row>
    <row r="986" spans="1:9" ht="12.75">
      <c r="A986" s="3"/>
      <c r="B986" s="4"/>
      <c r="E986" s="265"/>
      <c r="F986" s="288"/>
      <c r="G986" s="287"/>
      <c r="H986" s="266"/>
      <c r="I986" s="420"/>
    </row>
    <row r="987" spans="1:9" ht="12.75">
      <c r="A987" s="3"/>
      <c r="B987" s="4"/>
      <c r="E987" s="265"/>
      <c r="F987" s="288"/>
      <c r="G987" s="287"/>
      <c r="H987" s="266"/>
      <c r="I987" s="420"/>
    </row>
    <row r="988" spans="1:9" ht="12.75">
      <c r="A988" s="3"/>
      <c r="B988" s="4"/>
      <c r="E988" s="265"/>
      <c r="F988" s="288"/>
      <c r="G988" s="287"/>
      <c r="H988" s="266"/>
      <c r="I988" s="420"/>
    </row>
    <row r="989" spans="1:9" ht="12.75">
      <c r="A989" s="3"/>
      <c r="B989" s="4"/>
      <c r="E989" s="265"/>
      <c r="F989" s="288"/>
      <c r="G989" s="287"/>
      <c r="H989" s="266"/>
      <c r="I989" s="420"/>
    </row>
    <row r="990" spans="1:9" ht="12.75">
      <c r="A990" s="3"/>
      <c r="B990" s="4"/>
      <c r="E990" s="265"/>
      <c r="F990" s="288"/>
      <c r="G990" s="287"/>
      <c r="H990" s="266"/>
      <c r="I990" s="420"/>
    </row>
    <row r="991" spans="1:9" ht="12.75">
      <c r="A991" s="3"/>
      <c r="B991" s="4"/>
      <c r="E991" s="265"/>
      <c r="F991" s="288"/>
      <c r="G991" s="287"/>
      <c r="H991" s="266"/>
      <c r="I991" s="420"/>
    </row>
    <row r="992" spans="1:9" ht="12.75">
      <c r="A992" s="3"/>
      <c r="B992" s="4"/>
      <c r="E992" s="265"/>
      <c r="F992" s="288"/>
      <c r="G992" s="287"/>
      <c r="H992" s="266"/>
      <c r="I992" s="420"/>
    </row>
    <row r="993" spans="1:9" ht="12.75">
      <c r="A993" s="3"/>
      <c r="B993" s="4"/>
      <c r="E993" s="265"/>
      <c r="F993" s="288"/>
      <c r="G993" s="287"/>
      <c r="H993" s="266"/>
      <c r="I993" s="420"/>
    </row>
    <row r="994" spans="1:9" ht="12.75">
      <c r="A994" s="3"/>
      <c r="B994" s="4"/>
      <c r="E994" s="265"/>
      <c r="F994" s="288"/>
      <c r="G994" s="287"/>
      <c r="H994" s="266"/>
      <c r="I994" s="420"/>
    </row>
    <row r="995" spans="1:9" ht="12.75">
      <c r="A995" s="3"/>
      <c r="B995" s="4"/>
      <c r="E995" s="265"/>
      <c r="F995" s="288"/>
      <c r="G995" s="287"/>
      <c r="H995" s="266"/>
      <c r="I995" s="420"/>
    </row>
    <row r="996" spans="1:9" ht="12.75">
      <c r="A996" s="3"/>
      <c r="B996" s="4"/>
      <c r="E996" s="265"/>
      <c r="F996" s="288"/>
      <c r="G996" s="287"/>
      <c r="H996" s="266"/>
      <c r="I996" s="420"/>
    </row>
    <row r="997" spans="1:9" ht="12.75">
      <c r="A997" s="3"/>
      <c r="B997" s="4"/>
      <c r="E997" s="265"/>
      <c r="F997" s="288"/>
      <c r="G997" s="287"/>
      <c r="H997" s="266"/>
      <c r="I997" s="420"/>
    </row>
    <row r="998" spans="1:9" ht="12.75">
      <c r="A998" s="3"/>
      <c r="B998" s="4"/>
      <c r="E998" s="265"/>
      <c r="F998" s="288"/>
      <c r="G998" s="287"/>
      <c r="H998" s="266"/>
      <c r="I998" s="420"/>
    </row>
    <row r="999" spans="1:9" ht="12.75">
      <c r="A999" s="3"/>
      <c r="B999" s="4"/>
      <c r="E999" s="265"/>
      <c r="F999" s="288"/>
      <c r="G999" s="287"/>
      <c r="H999" s="266"/>
      <c r="I999" s="420"/>
    </row>
    <row r="1000" spans="1:9" ht="12.75">
      <c r="A1000" s="3"/>
      <c r="B1000" s="4"/>
      <c r="E1000" s="265"/>
      <c r="F1000" s="288"/>
      <c r="G1000" s="287"/>
      <c r="H1000" s="266"/>
      <c r="I1000" s="420"/>
    </row>
    <row r="1001" spans="1:9" ht="12.75">
      <c r="A1001" s="3"/>
      <c r="B1001" s="4"/>
      <c r="E1001" s="265"/>
      <c r="F1001" s="288"/>
      <c r="G1001" s="287"/>
      <c r="H1001" s="266"/>
      <c r="I1001" s="420"/>
    </row>
    <row r="1002" spans="1:9" ht="12.75">
      <c r="A1002" s="3"/>
      <c r="B1002" s="4"/>
      <c r="E1002" s="265"/>
      <c r="F1002" s="288"/>
      <c r="G1002" s="287"/>
      <c r="H1002" s="266"/>
      <c r="I1002" s="420"/>
    </row>
    <row r="1003" spans="1:9" ht="12.75">
      <c r="A1003" s="3"/>
      <c r="B1003" s="4"/>
      <c r="E1003" s="265"/>
      <c r="F1003" s="288"/>
      <c r="G1003" s="287"/>
      <c r="H1003" s="266"/>
      <c r="I1003" s="420"/>
    </row>
    <row r="1004" spans="1:9" ht="12.75">
      <c r="A1004" s="3"/>
      <c r="B1004" s="4"/>
      <c r="E1004" s="265"/>
      <c r="F1004" s="288"/>
      <c r="G1004" s="287"/>
      <c r="H1004" s="266"/>
      <c r="I1004" s="420"/>
    </row>
    <row r="1005" spans="1:9" ht="12.75">
      <c r="A1005" s="3"/>
      <c r="B1005" s="4"/>
      <c r="E1005" s="265"/>
      <c r="F1005" s="288"/>
      <c r="G1005" s="287"/>
      <c r="H1005" s="266"/>
      <c r="I1005" s="420"/>
    </row>
    <row r="1006" spans="1:9" ht="12.75">
      <c r="A1006" s="3"/>
      <c r="B1006" s="4"/>
      <c r="E1006" s="265"/>
      <c r="F1006" s="288"/>
      <c r="G1006" s="287"/>
      <c r="H1006" s="266"/>
      <c r="I1006" s="420"/>
    </row>
    <row r="1007" spans="1:9" ht="12.75">
      <c r="A1007" s="3"/>
      <c r="B1007" s="4"/>
      <c r="E1007" s="265"/>
      <c r="F1007" s="288"/>
      <c r="G1007" s="287"/>
      <c r="H1007" s="266"/>
      <c r="I1007" s="420"/>
    </row>
    <row r="1008" spans="1:9" ht="12.75">
      <c r="A1008" s="3"/>
      <c r="B1008" s="4"/>
      <c r="E1008" s="265"/>
      <c r="F1008" s="288"/>
      <c r="G1008" s="287"/>
      <c r="H1008" s="266"/>
      <c r="I1008" s="420"/>
    </row>
    <row r="1009" spans="1:9" ht="12.75">
      <c r="A1009" s="3"/>
      <c r="B1009" s="4"/>
      <c r="E1009" s="265"/>
      <c r="F1009" s="288"/>
      <c r="G1009" s="287"/>
      <c r="H1009" s="266"/>
      <c r="I1009" s="420"/>
    </row>
  </sheetData>
  <mergeCells count="16">
    <mergeCell ref="B10:B11"/>
    <mergeCell ref="B12:B13"/>
    <mergeCell ref="B14:B15"/>
    <mergeCell ref="B16:B17"/>
    <mergeCell ref="A10:A19"/>
    <mergeCell ref="B18:B19"/>
    <mergeCell ref="A20:A26"/>
    <mergeCell ref="A27:A40"/>
    <mergeCell ref="A41:A53"/>
    <mergeCell ref="A55:A58"/>
    <mergeCell ref="A2:A3"/>
    <mergeCell ref="B2:B3"/>
    <mergeCell ref="A4:A9"/>
    <mergeCell ref="B4:B5"/>
    <mergeCell ref="B6:B7"/>
    <mergeCell ref="B8:B9"/>
  </mergeCells>
  <hyperlinks>
    <hyperlink ref="D5" r:id="rId1"/>
    <hyperlink ref="D11" r:id="rId2"/>
    <hyperlink ref="D13" r:id="rId3"/>
    <hyperlink ref="D15" r:id="rId4"/>
    <hyperlink ref="D17" r:id="rId5"/>
    <hyperlink ref="D19" r:id="rId6"/>
    <hyperlink ref="D20" r:id="rId7"/>
    <hyperlink ref="D21" r:id="rId8"/>
    <hyperlink ref="D22" r:id="rId9"/>
    <hyperlink ref="I22" r:id="rId10"/>
    <hyperlink ref="D23" r:id="rId11"/>
    <hyperlink ref="D24" r:id="rId12"/>
    <hyperlink ref="D25" r:id="rId13"/>
    <hyperlink ref="D26" r:id="rId14"/>
    <hyperlink ref="I41" r:id="rId15"/>
    <hyperlink ref="D42" r:id="rId16"/>
    <hyperlink ref="I42" r:id="rId17"/>
    <hyperlink ref="D43" r:id="rId18"/>
    <hyperlink ref="D44" r:id="rId19"/>
    <hyperlink ref="I44" r:id="rId20"/>
    <hyperlink ref="D46" r:id="rId21"/>
    <hyperlink ref="D47" r:id="rId22"/>
    <hyperlink ref="D48" r:id="rId23"/>
    <hyperlink ref="D49" r:id="rId24"/>
    <hyperlink ref="D50" r:id="rId25"/>
    <hyperlink ref="C55" r:id="rId26"/>
  </hyperlinks>
  <pageMargins left="0.7" right="0.7" top="0.75" bottom="0.75" header="0.3" footer="0.3"/>
  <pageSetup paperSize="9" orientation="portrait" r:id="rId27"/>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2.28515625" customWidth="1"/>
    <col min="2" max="2" width="25.42578125" customWidth="1"/>
    <col min="3" max="3" width="38.7109375" customWidth="1"/>
    <col min="4" max="4" width="32.42578125" customWidth="1"/>
    <col min="5" max="6" width="13.140625" customWidth="1"/>
    <col min="7" max="7" width="9" customWidth="1"/>
    <col min="8" max="8" width="53.28515625" customWidth="1"/>
    <col min="9" max="9" width="150" customWidth="1"/>
  </cols>
  <sheetData>
    <row r="1" spans="1:9" ht="12.75">
      <c r="A1" s="322" t="s">
        <v>7</v>
      </c>
      <c r="B1" s="212" t="s">
        <v>8</v>
      </c>
      <c r="C1" s="213" t="s">
        <v>9</v>
      </c>
      <c r="D1" s="213" t="s">
        <v>10</v>
      </c>
      <c r="E1" s="214" t="s">
        <v>12</v>
      </c>
      <c r="F1" s="214" t="s">
        <v>13</v>
      </c>
      <c r="G1" s="215" t="s">
        <v>14</v>
      </c>
      <c r="H1" s="373" t="s">
        <v>15</v>
      </c>
      <c r="I1" s="396" t="s">
        <v>545</v>
      </c>
    </row>
    <row r="2" spans="1:9" ht="12.75">
      <c r="A2" s="567" t="s">
        <v>16</v>
      </c>
      <c r="B2" s="568" t="s">
        <v>17</v>
      </c>
      <c r="C2" s="160" t="s">
        <v>18</v>
      </c>
      <c r="D2" s="160" t="s">
        <v>19</v>
      </c>
      <c r="E2" s="20" t="s">
        <v>341</v>
      </c>
      <c r="F2" s="397" t="s">
        <v>979</v>
      </c>
      <c r="G2" s="21" t="b">
        <v>0</v>
      </c>
      <c r="H2" s="375"/>
      <c r="I2" s="191"/>
    </row>
    <row r="3" spans="1:9" ht="12.75">
      <c r="A3" s="553"/>
      <c r="B3" s="547"/>
      <c r="C3" s="160" t="s">
        <v>18</v>
      </c>
      <c r="D3" s="160" t="s">
        <v>22</v>
      </c>
      <c r="E3" s="20" t="s">
        <v>372</v>
      </c>
      <c r="F3" s="397" t="s">
        <v>979</v>
      </c>
      <c r="G3" s="21" t="b">
        <v>0</v>
      </c>
      <c r="H3" s="375"/>
      <c r="I3" s="191"/>
    </row>
    <row r="4" spans="1:9" ht="24" customHeight="1">
      <c r="A4" s="570" t="s">
        <v>23</v>
      </c>
      <c r="B4" s="569" t="s">
        <v>24</v>
      </c>
      <c r="C4" s="161" t="s">
        <v>25</v>
      </c>
      <c r="D4" s="161" t="s">
        <v>26</v>
      </c>
      <c r="E4" s="31" t="s">
        <v>179</v>
      </c>
      <c r="F4" s="398" t="s">
        <v>979</v>
      </c>
      <c r="G4" s="32" t="b">
        <v>0</v>
      </c>
      <c r="H4" s="376" t="s">
        <v>28</v>
      </c>
      <c r="I4" s="308"/>
    </row>
    <row r="5" spans="1:9" ht="22.5" customHeight="1">
      <c r="A5" s="557"/>
      <c r="B5" s="547"/>
      <c r="C5" s="161" t="s">
        <v>25</v>
      </c>
      <c r="D5" s="29" t="s">
        <v>29</v>
      </c>
      <c r="E5" s="31" t="s">
        <v>300</v>
      </c>
      <c r="F5" s="398" t="s">
        <v>979</v>
      </c>
      <c r="G5" s="32" t="b">
        <v>0</v>
      </c>
      <c r="H5" s="376" t="s">
        <v>1085</v>
      </c>
      <c r="I5" s="307"/>
    </row>
    <row r="6" spans="1:9" ht="12.75">
      <c r="A6" s="557"/>
      <c r="B6" s="569" t="s">
        <v>30</v>
      </c>
      <c r="C6" s="161" t="s">
        <v>25</v>
      </c>
      <c r="D6" s="161" t="s">
        <v>31</v>
      </c>
      <c r="E6" s="31" t="s">
        <v>677</v>
      </c>
      <c r="F6" s="398" t="s">
        <v>979</v>
      </c>
      <c r="G6" s="318" t="b">
        <v>0</v>
      </c>
      <c r="H6" s="376"/>
      <c r="I6" s="325"/>
    </row>
    <row r="7" spans="1:9" ht="12.75">
      <c r="A7" s="557"/>
      <c r="B7" s="547"/>
      <c r="C7" s="161" t="s">
        <v>25</v>
      </c>
      <c r="D7" s="161" t="s">
        <v>33</v>
      </c>
      <c r="E7" s="31" t="s">
        <v>494</v>
      </c>
      <c r="F7" s="398" t="s">
        <v>979</v>
      </c>
      <c r="G7" s="318" t="b">
        <v>0</v>
      </c>
      <c r="H7" s="376"/>
      <c r="I7" s="308"/>
    </row>
    <row r="8" spans="1:9" ht="12.75">
      <c r="A8" s="557"/>
      <c r="B8" s="569" t="s">
        <v>35</v>
      </c>
      <c r="C8" s="161" t="s">
        <v>18</v>
      </c>
      <c r="D8" s="161" t="s">
        <v>36</v>
      </c>
      <c r="E8" s="31" t="s">
        <v>684</v>
      </c>
      <c r="F8" s="398" t="s">
        <v>979</v>
      </c>
      <c r="G8" s="318" t="b">
        <v>0</v>
      </c>
      <c r="H8" s="376"/>
      <c r="I8" s="308"/>
    </row>
    <row r="9" spans="1:9" ht="12.75">
      <c r="A9" s="553"/>
      <c r="B9" s="547"/>
      <c r="C9" s="161" t="s">
        <v>38</v>
      </c>
      <c r="D9" s="161" t="s">
        <v>39</v>
      </c>
      <c r="E9" s="31" t="s">
        <v>372</v>
      </c>
      <c r="F9" s="401" t="s">
        <v>979</v>
      </c>
      <c r="G9" s="318" t="b">
        <v>0</v>
      </c>
      <c r="H9" s="376"/>
      <c r="I9" s="308"/>
    </row>
    <row r="10" spans="1:9" ht="12.75">
      <c r="A10" s="571" t="s">
        <v>40</v>
      </c>
      <c r="B10" s="565" t="s">
        <v>41</v>
      </c>
      <c r="C10" s="162" t="s">
        <v>25</v>
      </c>
      <c r="D10" s="162" t="s">
        <v>42</v>
      </c>
      <c r="E10" s="40" t="s">
        <v>20</v>
      </c>
      <c r="F10" s="402" t="s">
        <v>979</v>
      </c>
      <c r="G10" s="209" t="b">
        <v>0</v>
      </c>
      <c r="H10" s="379" t="s">
        <v>28</v>
      </c>
      <c r="I10" s="439"/>
    </row>
    <row r="11" spans="1:9" ht="12.75">
      <c r="A11" s="557"/>
      <c r="B11" s="547"/>
      <c r="C11" s="162" t="s">
        <v>25</v>
      </c>
      <c r="D11" s="38" t="s">
        <v>44</v>
      </c>
      <c r="E11" s="40" t="s">
        <v>330</v>
      </c>
      <c r="F11" s="402" t="s">
        <v>979</v>
      </c>
      <c r="G11" s="209" t="b">
        <v>0</v>
      </c>
      <c r="H11" s="379" t="s">
        <v>1086</v>
      </c>
      <c r="I11" s="439"/>
    </row>
    <row r="12" spans="1:9" ht="12.75">
      <c r="A12" s="557"/>
      <c r="B12" s="565" t="s">
        <v>46</v>
      </c>
      <c r="C12" s="162" t="s">
        <v>25</v>
      </c>
      <c r="D12" s="162" t="s">
        <v>47</v>
      </c>
      <c r="E12" s="40" t="s">
        <v>20</v>
      </c>
      <c r="F12" s="402" t="s">
        <v>979</v>
      </c>
      <c r="G12" s="209" t="b">
        <v>0</v>
      </c>
      <c r="H12" s="379" t="s">
        <v>28</v>
      </c>
      <c r="I12" s="439"/>
    </row>
    <row r="13" spans="1:9" ht="12.75">
      <c r="A13" s="557"/>
      <c r="B13" s="547"/>
      <c r="C13" s="162" t="s">
        <v>25</v>
      </c>
      <c r="D13" s="38" t="s">
        <v>49</v>
      </c>
      <c r="E13" s="40" t="s">
        <v>330</v>
      </c>
      <c r="F13" s="402" t="s">
        <v>979</v>
      </c>
      <c r="G13" s="209" t="b">
        <v>0</v>
      </c>
      <c r="H13" s="379" t="s">
        <v>1086</v>
      </c>
      <c r="I13" s="404"/>
    </row>
    <row r="14" spans="1:9" ht="12.75">
      <c r="A14" s="557"/>
      <c r="B14" s="565" t="s">
        <v>51</v>
      </c>
      <c r="C14" s="162" t="s">
        <v>25</v>
      </c>
      <c r="D14" s="162" t="s">
        <v>52</v>
      </c>
      <c r="E14" s="40" t="s">
        <v>105</v>
      </c>
      <c r="F14" s="402" t="s">
        <v>979</v>
      </c>
      <c r="G14" s="209" t="b">
        <v>0</v>
      </c>
      <c r="H14" s="379" t="s">
        <v>28</v>
      </c>
      <c r="I14" s="404"/>
    </row>
    <row r="15" spans="1:9" ht="12.75">
      <c r="A15" s="557"/>
      <c r="B15" s="547"/>
      <c r="C15" s="162" t="s">
        <v>25</v>
      </c>
      <c r="D15" s="382" t="s">
        <v>54</v>
      </c>
      <c r="E15" s="40" t="s">
        <v>1087</v>
      </c>
      <c r="F15" s="402" t="s">
        <v>979</v>
      </c>
      <c r="G15" s="209" t="b">
        <v>0</v>
      </c>
      <c r="H15" s="379" t="s">
        <v>1086</v>
      </c>
      <c r="I15" s="404"/>
    </row>
    <row r="16" spans="1:9" ht="12.75">
      <c r="A16" s="557"/>
      <c r="B16" s="565" t="s">
        <v>56</v>
      </c>
      <c r="C16" s="162" t="s">
        <v>25</v>
      </c>
      <c r="D16" s="162" t="s">
        <v>57</v>
      </c>
      <c r="E16" s="40" t="s">
        <v>252</v>
      </c>
      <c r="F16" s="402" t="s">
        <v>979</v>
      </c>
      <c r="G16" s="209" t="b">
        <v>0</v>
      </c>
      <c r="H16" s="379" t="s">
        <v>28</v>
      </c>
      <c r="I16" s="404"/>
    </row>
    <row r="17" spans="1:9" ht="12.75">
      <c r="A17" s="557"/>
      <c r="B17" s="547"/>
      <c r="C17" s="162" t="s">
        <v>25</v>
      </c>
      <c r="D17" s="38" t="s">
        <v>59</v>
      </c>
      <c r="E17" s="40" t="s">
        <v>494</v>
      </c>
      <c r="F17" s="402" t="s">
        <v>979</v>
      </c>
      <c r="G17" s="209" t="b">
        <v>0</v>
      </c>
      <c r="H17" s="379" t="s">
        <v>1086</v>
      </c>
      <c r="I17" s="404"/>
    </row>
    <row r="18" spans="1:9" ht="12.75">
      <c r="A18" s="557"/>
      <c r="B18" s="565" t="s">
        <v>69</v>
      </c>
      <c r="C18" s="162" t="s">
        <v>25</v>
      </c>
      <c r="D18" s="162" t="s">
        <v>70</v>
      </c>
      <c r="E18" s="40" t="s">
        <v>20</v>
      </c>
      <c r="F18" s="402" t="s">
        <v>979</v>
      </c>
      <c r="G18" s="209" t="b">
        <v>0</v>
      </c>
      <c r="H18" s="379" t="s">
        <v>28</v>
      </c>
      <c r="I18" s="440"/>
    </row>
    <row r="19" spans="1:9" ht="12.75">
      <c r="A19" s="553"/>
      <c r="B19" s="547"/>
      <c r="C19" s="162" t="s">
        <v>25</v>
      </c>
      <c r="D19" s="38" t="s">
        <v>72</v>
      </c>
      <c r="E19" s="40" t="s">
        <v>330</v>
      </c>
      <c r="F19" s="402" t="s">
        <v>979</v>
      </c>
      <c r="G19" s="209" t="b">
        <v>0</v>
      </c>
      <c r="H19" s="379" t="s">
        <v>1086</v>
      </c>
      <c r="I19" s="440"/>
    </row>
    <row r="20" spans="1:9" ht="12.75">
      <c r="A20" s="578" t="s">
        <v>75</v>
      </c>
      <c r="B20" s="163" t="s">
        <v>76</v>
      </c>
      <c r="C20" s="164" t="s">
        <v>77</v>
      </c>
      <c r="D20" s="53" t="s">
        <v>78</v>
      </c>
      <c r="E20" s="55" t="s">
        <v>1078</v>
      </c>
      <c r="F20" s="437" t="s">
        <v>979</v>
      </c>
      <c r="G20" s="57" t="b">
        <v>0</v>
      </c>
      <c r="H20" s="441" t="s">
        <v>1085</v>
      </c>
      <c r="I20" s="409"/>
    </row>
    <row r="21" spans="1:9" ht="12.75">
      <c r="A21" s="557"/>
      <c r="B21" s="163" t="s">
        <v>80</v>
      </c>
      <c r="C21" s="164" t="s">
        <v>77</v>
      </c>
      <c r="D21" s="53" t="s">
        <v>81</v>
      </c>
      <c r="E21" s="55" t="s">
        <v>1088</v>
      </c>
      <c r="F21" s="437" t="s">
        <v>979</v>
      </c>
      <c r="G21" s="57" t="b">
        <v>0</v>
      </c>
      <c r="H21" s="441" t="s">
        <v>1085</v>
      </c>
      <c r="I21" s="412"/>
    </row>
    <row r="22" spans="1:9" ht="12.75">
      <c r="A22" s="557"/>
      <c r="B22" s="163" t="s">
        <v>83</v>
      </c>
      <c r="C22" s="164" t="s">
        <v>77</v>
      </c>
      <c r="D22" s="53" t="s">
        <v>84</v>
      </c>
      <c r="E22" s="55" t="s">
        <v>984</v>
      </c>
      <c r="F22" s="408" t="s">
        <v>995</v>
      </c>
      <c r="G22" s="57" t="b">
        <v>1</v>
      </c>
      <c r="H22" s="441" t="s">
        <v>1085</v>
      </c>
      <c r="I22" s="412" t="s">
        <v>1089</v>
      </c>
    </row>
    <row r="23" spans="1:9" ht="12.75">
      <c r="A23" s="557"/>
      <c r="B23" s="163" t="s">
        <v>86</v>
      </c>
      <c r="C23" s="164" t="s">
        <v>77</v>
      </c>
      <c r="D23" s="53" t="s">
        <v>87</v>
      </c>
      <c r="E23" s="55" t="s">
        <v>984</v>
      </c>
      <c r="F23" s="437" t="s">
        <v>979</v>
      </c>
      <c r="G23" s="57" t="b">
        <v>0</v>
      </c>
      <c r="H23" s="441" t="s">
        <v>1085</v>
      </c>
      <c r="I23" s="409"/>
    </row>
    <row r="24" spans="1:9" ht="12.75">
      <c r="A24" s="557"/>
      <c r="B24" s="163" t="s">
        <v>89</v>
      </c>
      <c r="C24" s="164" t="s">
        <v>77</v>
      </c>
      <c r="D24" s="53" t="s">
        <v>90</v>
      </c>
      <c r="E24" s="55" t="s">
        <v>984</v>
      </c>
      <c r="F24" s="437" t="s">
        <v>979</v>
      </c>
      <c r="G24" s="57" t="b">
        <v>0</v>
      </c>
      <c r="H24" s="441" t="s">
        <v>1085</v>
      </c>
      <c r="I24" s="442"/>
    </row>
    <row r="25" spans="1:9" ht="12.75">
      <c r="A25" s="557"/>
      <c r="B25" s="163" t="s">
        <v>91</v>
      </c>
      <c r="C25" s="164" t="s">
        <v>77</v>
      </c>
      <c r="D25" s="53" t="s">
        <v>92</v>
      </c>
      <c r="E25" s="55" t="s">
        <v>983</v>
      </c>
      <c r="F25" s="437" t="s">
        <v>979</v>
      </c>
      <c r="G25" s="57" t="b">
        <v>0</v>
      </c>
      <c r="H25" s="441" t="s">
        <v>1085</v>
      </c>
      <c r="I25" s="412"/>
    </row>
    <row r="26" spans="1:9" ht="12.75">
      <c r="A26" s="553"/>
      <c r="B26" s="163" t="s">
        <v>94</v>
      </c>
      <c r="C26" s="164" t="s">
        <v>77</v>
      </c>
      <c r="D26" s="53" t="s">
        <v>95</v>
      </c>
      <c r="E26" s="55" t="s">
        <v>1090</v>
      </c>
      <c r="F26" s="437" t="s">
        <v>979</v>
      </c>
      <c r="G26" s="57" t="b">
        <v>0</v>
      </c>
      <c r="H26" s="441" t="s">
        <v>1085</v>
      </c>
      <c r="I26" s="412"/>
    </row>
    <row r="27" spans="1:9" ht="12.75">
      <c r="A27" s="580" t="s">
        <v>107</v>
      </c>
      <c r="B27" s="71" t="s">
        <v>1091</v>
      </c>
      <c r="C27" s="169" t="s">
        <v>25</v>
      </c>
      <c r="D27" s="169" t="s">
        <v>109</v>
      </c>
      <c r="E27" s="70" t="s">
        <v>341</v>
      </c>
      <c r="F27" s="88" t="s">
        <v>979</v>
      </c>
      <c r="G27" s="76" t="b">
        <v>0</v>
      </c>
      <c r="H27" s="443"/>
      <c r="I27" s="202"/>
    </row>
    <row r="28" spans="1:9" ht="12.75">
      <c r="A28" s="573"/>
      <c r="B28" s="71" t="s">
        <v>1092</v>
      </c>
      <c r="C28" s="169" t="s">
        <v>25</v>
      </c>
      <c r="D28" s="169" t="s">
        <v>112</v>
      </c>
      <c r="E28" s="70" t="s">
        <v>330</v>
      </c>
      <c r="F28" s="88" t="s">
        <v>979</v>
      </c>
      <c r="G28" s="76" t="b">
        <v>0</v>
      </c>
      <c r="H28" s="443"/>
      <c r="I28" s="202"/>
    </row>
    <row r="29" spans="1:9" ht="12.75">
      <c r="A29" s="573"/>
      <c r="B29" s="71" t="s">
        <v>1093</v>
      </c>
      <c r="C29" s="169" t="s">
        <v>25</v>
      </c>
      <c r="D29" s="326" t="s">
        <v>115</v>
      </c>
      <c r="E29" s="70" t="s">
        <v>290</v>
      </c>
      <c r="F29" s="88" t="s">
        <v>979</v>
      </c>
      <c r="G29" s="76" t="b">
        <v>0</v>
      </c>
      <c r="H29" s="443"/>
      <c r="I29" s="202"/>
    </row>
    <row r="30" spans="1:9" ht="12.75">
      <c r="A30" s="573"/>
      <c r="B30" s="71" t="s">
        <v>1094</v>
      </c>
      <c r="C30" s="169" t="s">
        <v>25</v>
      </c>
      <c r="D30" s="169" t="s">
        <v>118</v>
      </c>
      <c r="E30" s="70" t="s">
        <v>767</v>
      </c>
      <c r="F30" s="88" t="s">
        <v>979</v>
      </c>
      <c r="G30" s="76" t="b">
        <v>0</v>
      </c>
      <c r="H30" s="443"/>
      <c r="I30" s="202"/>
    </row>
    <row r="31" spans="1:9" ht="12.75">
      <c r="A31" s="573"/>
      <c r="B31" s="71" t="s">
        <v>1095</v>
      </c>
      <c r="C31" s="169" t="s">
        <v>25</v>
      </c>
      <c r="D31" s="169" t="s">
        <v>120</v>
      </c>
      <c r="E31" s="70" t="s">
        <v>157</v>
      </c>
      <c r="F31" s="88" t="s">
        <v>979</v>
      </c>
      <c r="G31" s="76" t="b">
        <v>0</v>
      </c>
      <c r="H31" s="443"/>
      <c r="I31" s="202"/>
    </row>
    <row r="32" spans="1:9" ht="12.75">
      <c r="A32" s="573"/>
      <c r="B32" s="172" t="s">
        <v>122</v>
      </c>
      <c r="C32" s="171" t="s">
        <v>25</v>
      </c>
      <c r="D32" s="171" t="s">
        <v>123</v>
      </c>
      <c r="E32" s="70" t="s">
        <v>768</v>
      </c>
      <c r="F32" s="88" t="s">
        <v>979</v>
      </c>
      <c r="G32" s="76" t="b">
        <v>0</v>
      </c>
      <c r="H32" s="443" t="s">
        <v>1085</v>
      </c>
      <c r="I32" s="202"/>
    </row>
    <row r="33" spans="1:9" ht="12.75">
      <c r="A33" s="573"/>
      <c r="B33" s="172" t="s">
        <v>125</v>
      </c>
      <c r="C33" s="171" t="s">
        <v>25</v>
      </c>
      <c r="D33" s="171" t="s">
        <v>126</v>
      </c>
      <c r="E33" s="70" t="s">
        <v>330</v>
      </c>
      <c r="F33" s="88" t="s">
        <v>979</v>
      </c>
      <c r="G33" s="76" t="b">
        <v>0</v>
      </c>
      <c r="H33" s="443" t="s">
        <v>1085</v>
      </c>
      <c r="I33" s="202"/>
    </row>
    <row r="34" spans="1:9" ht="12.75">
      <c r="A34" s="573"/>
      <c r="B34" s="172" t="s">
        <v>128</v>
      </c>
      <c r="C34" s="171" t="s">
        <v>25</v>
      </c>
      <c r="D34" s="171" t="s">
        <v>129</v>
      </c>
      <c r="E34" s="70" t="s">
        <v>252</v>
      </c>
      <c r="F34" s="415" t="s">
        <v>979</v>
      </c>
      <c r="G34" s="76" t="b">
        <v>0</v>
      </c>
      <c r="H34" s="443" t="s">
        <v>1085</v>
      </c>
      <c r="I34" s="202"/>
    </row>
    <row r="35" spans="1:9" ht="12.75">
      <c r="A35" s="573"/>
      <c r="B35" s="71" t="s">
        <v>131</v>
      </c>
      <c r="C35" s="169" t="s">
        <v>25</v>
      </c>
      <c r="D35" s="169" t="s">
        <v>132</v>
      </c>
      <c r="E35" s="70" t="s">
        <v>769</v>
      </c>
      <c r="F35" s="88" t="s">
        <v>979</v>
      </c>
      <c r="G35" s="76" t="b">
        <v>0</v>
      </c>
      <c r="H35" s="443"/>
      <c r="I35" s="202"/>
    </row>
    <row r="36" spans="1:9" ht="12.75">
      <c r="A36" s="573"/>
      <c r="B36" s="172" t="s">
        <v>134</v>
      </c>
      <c r="C36" s="171" t="s">
        <v>25</v>
      </c>
      <c r="D36" s="171" t="s">
        <v>135</v>
      </c>
      <c r="E36" s="70" t="s">
        <v>20</v>
      </c>
      <c r="F36" s="415" t="s">
        <v>979</v>
      </c>
      <c r="G36" s="76" t="b">
        <v>0</v>
      </c>
      <c r="H36" s="443" t="s">
        <v>1085</v>
      </c>
      <c r="I36" s="202"/>
    </row>
    <row r="37" spans="1:9" ht="12.75">
      <c r="A37" s="573"/>
      <c r="B37" s="172" t="s">
        <v>136</v>
      </c>
      <c r="C37" s="171" t="s">
        <v>25</v>
      </c>
      <c r="D37" s="171" t="s">
        <v>137</v>
      </c>
      <c r="E37" s="70" t="s">
        <v>179</v>
      </c>
      <c r="F37" s="415" t="s">
        <v>979</v>
      </c>
      <c r="G37" s="76" t="b">
        <v>0</v>
      </c>
      <c r="H37" s="443" t="s">
        <v>1085</v>
      </c>
      <c r="I37" s="202"/>
    </row>
    <row r="38" spans="1:9" ht="12.75">
      <c r="A38" s="573"/>
      <c r="B38" s="172" t="s">
        <v>138</v>
      </c>
      <c r="C38" s="171" t="s">
        <v>25</v>
      </c>
      <c r="D38" s="171" t="s">
        <v>139</v>
      </c>
      <c r="E38" s="70" t="s">
        <v>290</v>
      </c>
      <c r="F38" s="415" t="s">
        <v>979</v>
      </c>
      <c r="G38" s="76" t="b">
        <v>0</v>
      </c>
      <c r="H38" s="443" t="s">
        <v>1085</v>
      </c>
      <c r="I38" s="202"/>
    </row>
    <row r="39" spans="1:9" ht="12.75">
      <c r="A39" s="573"/>
      <c r="B39" s="172" t="s">
        <v>380</v>
      </c>
      <c r="C39" s="171" t="s">
        <v>25</v>
      </c>
      <c r="D39" s="171" t="s">
        <v>381</v>
      </c>
      <c r="E39" s="70" t="s">
        <v>252</v>
      </c>
      <c r="F39" s="415" t="s">
        <v>979</v>
      </c>
      <c r="G39" s="76" t="b">
        <v>0</v>
      </c>
      <c r="H39" s="443" t="s">
        <v>1085</v>
      </c>
      <c r="I39" s="202"/>
    </row>
    <row r="40" spans="1:9" ht="12.75">
      <c r="A40" s="547"/>
      <c r="B40" s="328" t="s">
        <v>770</v>
      </c>
      <c r="C40" s="169" t="s">
        <v>25</v>
      </c>
      <c r="D40" s="169" t="s">
        <v>770</v>
      </c>
      <c r="E40" s="87" t="s">
        <v>771</v>
      </c>
      <c r="F40" s="328" t="s">
        <v>979</v>
      </c>
      <c r="G40" s="316" t="b">
        <v>0</v>
      </c>
      <c r="H40" s="443" t="s">
        <v>1085</v>
      </c>
      <c r="I40" s="202"/>
    </row>
    <row r="41" spans="1:9" ht="12.75">
      <c r="A41" s="581" t="s">
        <v>772</v>
      </c>
      <c r="B41" s="329" t="s">
        <v>773</v>
      </c>
      <c r="C41" s="330" t="s">
        <v>774</v>
      </c>
      <c r="D41" s="331" t="s">
        <v>775</v>
      </c>
      <c r="E41" s="112" t="s">
        <v>155</v>
      </c>
      <c r="F41" s="176" t="s">
        <v>979</v>
      </c>
      <c r="G41" s="177" t="s">
        <v>151</v>
      </c>
      <c r="H41" s="444" t="s">
        <v>1096</v>
      </c>
      <c r="I41" s="416"/>
    </row>
    <row r="42" spans="1:9" ht="12.75">
      <c r="A42" s="557"/>
      <c r="B42" s="329" t="s">
        <v>777</v>
      </c>
      <c r="C42" s="330" t="s">
        <v>77</v>
      </c>
      <c r="D42" s="334" t="s">
        <v>778</v>
      </c>
      <c r="E42" s="112" t="s">
        <v>981</v>
      </c>
      <c r="F42" s="438" t="s">
        <v>979</v>
      </c>
      <c r="G42" s="177" t="s">
        <v>151</v>
      </c>
      <c r="H42" s="388" t="s">
        <v>1096</v>
      </c>
      <c r="I42" s="416" t="s">
        <v>1098</v>
      </c>
    </row>
    <row r="43" spans="1:9" ht="12.75">
      <c r="A43" s="557"/>
      <c r="B43" s="173" t="s">
        <v>780</v>
      </c>
      <c r="C43" s="337" t="s">
        <v>77</v>
      </c>
      <c r="D43" s="338" t="s">
        <v>781</v>
      </c>
      <c r="E43" s="112" t="s">
        <v>678</v>
      </c>
      <c r="F43" s="176" t="s">
        <v>979</v>
      </c>
      <c r="G43" s="177" t="s">
        <v>151</v>
      </c>
      <c r="H43" s="388" t="s">
        <v>24</v>
      </c>
      <c r="I43" s="417"/>
    </row>
    <row r="44" spans="1:9" ht="12.75">
      <c r="A44" s="557"/>
      <c r="B44" s="173" t="s">
        <v>782</v>
      </c>
      <c r="C44" s="337" t="s">
        <v>783</v>
      </c>
      <c r="D44" s="338" t="s">
        <v>782</v>
      </c>
      <c r="E44" s="112" t="s">
        <v>37</v>
      </c>
      <c r="F44" s="438" t="s">
        <v>979</v>
      </c>
      <c r="G44" s="177" t="s">
        <v>151</v>
      </c>
      <c r="H44" s="388" t="s">
        <v>1099</v>
      </c>
      <c r="I44" s="350" t="s">
        <v>957</v>
      </c>
    </row>
    <row r="45" spans="1:9" ht="12.75">
      <c r="A45" s="557"/>
      <c r="B45" s="173" t="s">
        <v>785</v>
      </c>
      <c r="C45" s="337" t="s">
        <v>783</v>
      </c>
      <c r="D45" s="342" t="s">
        <v>785</v>
      </c>
      <c r="E45" s="112" t="s">
        <v>160</v>
      </c>
      <c r="F45" s="176" t="s">
        <v>979</v>
      </c>
      <c r="G45" s="177" t="s">
        <v>151</v>
      </c>
      <c r="H45" s="388" t="s">
        <v>151</v>
      </c>
      <c r="I45" s="343"/>
    </row>
    <row r="46" spans="1:9" ht="12.75">
      <c r="A46" s="557"/>
      <c r="B46" s="173" t="s">
        <v>786</v>
      </c>
      <c r="C46" s="337" t="s">
        <v>77</v>
      </c>
      <c r="D46" s="338" t="s">
        <v>787</v>
      </c>
      <c r="E46" s="112" t="s">
        <v>363</v>
      </c>
      <c r="F46" s="176" t="s">
        <v>979</v>
      </c>
      <c r="G46" s="177" t="s">
        <v>151</v>
      </c>
      <c r="H46" s="388" t="s">
        <v>56</v>
      </c>
      <c r="I46" s="418"/>
    </row>
    <row r="47" spans="1:9" ht="12.75">
      <c r="A47" s="557"/>
      <c r="B47" s="173" t="s">
        <v>789</v>
      </c>
      <c r="C47" s="337" t="s">
        <v>77</v>
      </c>
      <c r="D47" s="338" t="s">
        <v>790</v>
      </c>
      <c r="E47" s="112" t="s">
        <v>341</v>
      </c>
      <c r="F47" s="176" t="s">
        <v>979</v>
      </c>
      <c r="G47" s="177" t="s">
        <v>151</v>
      </c>
      <c r="H47" s="388" t="s">
        <v>51</v>
      </c>
      <c r="I47" s="419"/>
    </row>
    <row r="48" spans="1:9" ht="12.75">
      <c r="A48" s="557"/>
      <c r="B48" s="173" t="s">
        <v>792</v>
      </c>
      <c r="C48" s="337" t="s">
        <v>77</v>
      </c>
      <c r="D48" s="338" t="s">
        <v>793</v>
      </c>
      <c r="E48" s="112" t="s">
        <v>363</v>
      </c>
      <c r="F48" s="176" t="s">
        <v>979</v>
      </c>
      <c r="G48" s="177" t="s">
        <v>151</v>
      </c>
      <c r="H48" s="388" t="s">
        <v>1100</v>
      </c>
      <c r="I48" s="418"/>
    </row>
    <row r="49" spans="1:9" ht="12.75">
      <c r="A49" s="557"/>
      <c r="B49" s="173" t="s">
        <v>795</v>
      </c>
      <c r="C49" s="337" t="s">
        <v>77</v>
      </c>
      <c r="D49" s="338" t="s">
        <v>796</v>
      </c>
      <c r="E49" s="112" t="s">
        <v>341</v>
      </c>
      <c r="F49" s="176" t="s">
        <v>979</v>
      </c>
      <c r="G49" s="177" t="s">
        <v>151</v>
      </c>
      <c r="H49" s="388" t="s">
        <v>41</v>
      </c>
      <c r="I49" s="418"/>
    </row>
    <row r="50" spans="1:9" ht="12.75">
      <c r="A50" s="557"/>
      <c r="B50" s="173" t="s">
        <v>798</v>
      </c>
      <c r="C50" s="337" t="s">
        <v>77</v>
      </c>
      <c r="D50" s="338" t="s">
        <v>799</v>
      </c>
      <c r="E50" s="112" t="s">
        <v>341</v>
      </c>
      <c r="F50" s="176" t="s">
        <v>979</v>
      </c>
      <c r="G50" s="177" t="s">
        <v>151</v>
      </c>
      <c r="H50" s="388" t="s">
        <v>69</v>
      </c>
      <c r="I50" s="419"/>
    </row>
    <row r="51" spans="1:9" ht="12.75">
      <c r="A51" s="557"/>
      <c r="B51" s="173" t="s">
        <v>148</v>
      </c>
      <c r="C51" s="174" t="s">
        <v>149</v>
      </c>
      <c r="D51" s="348" t="s">
        <v>148</v>
      </c>
      <c r="E51" s="112" t="s">
        <v>384</v>
      </c>
      <c r="F51" s="176" t="s">
        <v>979</v>
      </c>
      <c r="G51" s="177" t="s">
        <v>151</v>
      </c>
      <c r="H51" s="348" t="s">
        <v>804</v>
      </c>
      <c r="I51" s="349"/>
    </row>
    <row r="52" spans="1:9" ht="12.75">
      <c r="A52" s="557"/>
      <c r="B52" s="173" t="s">
        <v>801</v>
      </c>
      <c r="C52" s="174" t="s">
        <v>802</v>
      </c>
      <c r="D52" s="348" t="s">
        <v>801</v>
      </c>
      <c r="E52" s="112" t="s">
        <v>803</v>
      </c>
      <c r="F52" s="176" t="s">
        <v>979</v>
      </c>
      <c r="G52" s="177" t="s">
        <v>151</v>
      </c>
      <c r="H52" s="392" t="s">
        <v>804</v>
      </c>
      <c r="I52" s="349"/>
    </row>
    <row r="53" spans="1:9" ht="12.75">
      <c r="A53" s="561"/>
      <c r="B53" s="173" t="s">
        <v>805</v>
      </c>
      <c r="C53" s="174" t="s">
        <v>149</v>
      </c>
      <c r="D53" s="348" t="s">
        <v>805</v>
      </c>
      <c r="E53" s="112" t="s">
        <v>806</v>
      </c>
      <c r="F53" s="176" t="s">
        <v>979</v>
      </c>
      <c r="G53" s="177" t="s">
        <v>151</v>
      </c>
      <c r="H53" s="392" t="s">
        <v>804</v>
      </c>
      <c r="I53" s="349"/>
    </row>
    <row r="54" spans="1:9" ht="12.75">
      <c r="A54" s="228"/>
      <c r="B54" s="4"/>
      <c r="E54" s="265"/>
      <c r="F54" s="266"/>
      <c r="G54" s="266"/>
      <c r="H54" s="266"/>
      <c r="I54" s="420"/>
    </row>
    <row r="55" spans="1:9" ht="12.75">
      <c r="A55" s="584" t="s">
        <v>853</v>
      </c>
      <c r="B55" s="358" t="s">
        <v>854</v>
      </c>
      <c r="C55" s="449"/>
      <c r="E55" s="265"/>
      <c r="F55" s="271"/>
      <c r="G55" s="271"/>
      <c r="H55" s="266"/>
      <c r="I55" s="420"/>
    </row>
    <row r="56" spans="1:9" ht="12.75">
      <c r="A56" s="583"/>
      <c r="B56" s="229" t="s">
        <v>30</v>
      </c>
      <c r="C56" s="446"/>
      <c r="E56" s="265"/>
      <c r="F56" s="271"/>
      <c r="G56" s="271"/>
      <c r="H56" s="266"/>
      <c r="I56" s="420"/>
    </row>
    <row r="57" spans="1:9" ht="12.75">
      <c r="A57" s="583"/>
      <c r="B57" s="229" t="s">
        <v>35</v>
      </c>
      <c r="C57" s="273"/>
      <c r="E57" s="265"/>
      <c r="F57" s="271"/>
      <c r="G57" s="271"/>
      <c r="H57" s="266"/>
      <c r="I57" s="420"/>
    </row>
    <row r="58" spans="1:9" ht="12.75">
      <c r="A58" s="585"/>
      <c r="B58" s="447" t="s">
        <v>857</v>
      </c>
      <c r="C58" s="448"/>
      <c r="E58" s="265"/>
      <c r="F58" s="271"/>
      <c r="G58" s="271"/>
      <c r="H58" s="266"/>
      <c r="I58" s="420"/>
    </row>
    <row r="59" spans="1:9" ht="12.75">
      <c r="A59" s="3"/>
      <c r="B59" s="4"/>
      <c r="E59" s="265"/>
      <c r="F59" s="271"/>
      <c r="G59" s="271"/>
      <c r="H59" s="266"/>
      <c r="I59" s="420"/>
    </row>
    <row r="60" spans="1:9" ht="12.75">
      <c r="A60" s="3"/>
      <c r="B60" s="4"/>
      <c r="E60" s="265"/>
      <c r="F60" s="271"/>
      <c r="G60" s="271"/>
      <c r="H60" s="266"/>
      <c r="I60" s="420"/>
    </row>
    <row r="61" spans="1:9" ht="12.75">
      <c r="A61" s="3"/>
      <c r="B61" s="4"/>
      <c r="E61" s="265"/>
      <c r="F61" s="271"/>
      <c r="G61" s="271"/>
      <c r="H61" s="266"/>
      <c r="I61" s="420"/>
    </row>
    <row r="62" spans="1:9" ht="12.75">
      <c r="A62" s="3"/>
      <c r="B62" s="4"/>
      <c r="E62" s="265"/>
      <c r="F62" s="271"/>
      <c r="G62" s="271"/>
      <c r="H62" s="266"/>
      <c r="I62" s="420"/>
    </row>
    <row r="63" spans="1:9" ht="12.75">
      <c r="A63" s="3"/>
      <c r="B63" s="4"/>
      <c r="E63" s="265"/>
      <c r="F63" s="271"/>
      <c r="G63" s="271"/>
      <c r="H63" s="266"/>
      <c r="I63" s="420"/>
    </row>
    <row r="64" spans="1:9" ht="12.75">
      <c r="A64" s="3"/>
      <c r="B64" s="4"/>
      <c r="E64" s="265"/>
      <c r="F64" s="271"/>
      <c r="G64" s="271"/>
      <c r="H64" s="266"/>
      <c r="I64" s="420"/>
    </row>
    <row r="65" spans="1:9" ht="12.75">
      <c r="A65" s="3"/>
      <c r="B65" s="4"/>
      <c r="E65" s="265"/>
      <c r="F65" s="271"/>
      <c r="G65" s="271"/>
      <c r="H65" s="266"/>
      <c r="I65" s="420"/>
    </row>
    <row r="66" spans="1:9" ht="12.75">
      <c r="A66" s="3"/>
      <c r="B66" s="4"/>
      <c r="E66" s="265"/>
      <c r="F66" s="271"/>
      <c r="G66" s="271"/>
      <c r="H66" s="266"/>
      <c r="I66" s="420"/>
    </row>
    <row r="67" spans="1:9" ht="12.75">
      <c r="A67" s="3"/>
      <c r="B67" s="4"/>
      <c r="E67" s="265"/>
      <c r="F67" s="271"/>
      <c r="G67" s="271"/>
      <c r="H67" s="266"/>
      <c r="I67" s="420"/>
    </row>
    <row r="68" spans="1:9" ht="12.75">
      <c r="A68" s="3"/>
      <c r="B68" s="4"/>
      <c r="E68" s="265"/>
      <c r="F68" s="271"/>
      <c r="G68" s="271"/>
      <c r="H68" s="266"/>
      <c r="I68" s="420"/>
    </row>
    <row r="69" spans="1:9" ht="12.75">
      <c r="A69" s="3"/>
      <c r="B69" s="4"/>
      <c r="E69" s="265"/>
      <c r="F69" s="271"/>
      <c r="G69" s="271"/>
      <c r="H69" s="266"/>
      <c r="I69" s="420"/>
    </row>
    <row r="70" spans="1:9" ht="12.75">
      <c r="A70" s="3"/>
      <c r="B70" s="4"/>
      <c r="E70" s="265"/>
      <c r="F70" s="271"/>
      <c r="G70" s="271"/>
      <c r="H70" s="266"/>
      <c r="I70" s="420"/>
    </row>
    <row r="71" spans="1:9" ht="12.75">
      <c r="A71" s="3"/>
      <c r="B71" s="4"/>
      <c r="E71" s="265"/>
      <c r="F71" s="271"/>
      <c r="G71" s="271"/>
      <c r="H71" s="266"/>
      <c r="I71" s="420"/>
    </row>
    <row r="72" spans="1:9" ht="12.75">
      <c r="A72" s="3"/>
      <c r="B72" s="4"/>
      <c r="E72" s="265"/>
      <c r="F72" s="271"/>
      <c r="G72" s="271"/>
      <c r="H72" s="266"/>
      <c r="I72" s="420"/>
    </row>
    <row r="73" spans="1:9" ht="12.75">
      <c r="A73" s="3"/>
      <c r="B73" s="4"/>
      <c r="E73" s="265"/>
      <c r="F73" s="271"/>
      <c r="G73" s="271"/>
      <c r="H73" s="266"/>
      <c r="I73" s="420"/>
    </row>
    <row r="74" spans="1:9" ht="12.75">
      <c r="A74" s="3"/>
      <c r="B74" s="4"/>
      <c r="E74" s="265"/>
      <c r="F74" s="271"/>
      <c r="G74" s="271"/>
      <c r="H74" s="266"/>
      <c r="I74" s="420"/>
    </row>
    <row r="75" spans="1:9" ht="12.75">
      <c r="A75" s="3"/>
      <c r="B75" s="4"/>
      <c r="E75" s="265"/>
      <c r="F75" s="271"/>
      <c r="G75" s="271"/>
      <c r="H75" s="266"/>
      <c r="I75" s="420"/>
    </row>
    <row r="76" spans="1:9" ht="12.75">
      <c r="A76" s="3"/>
      <c r="B76" s="4"/>
      <c r="E76" s="265"/>
      <c r="F76" s="271"/>
      <c r="G76" s="271"/>
      <c r="H76" s="266"/>
      <c r="I76" s="420"/>
    </row>
    <row r="77" spans="1:9" ht="12.75">
      <c r="A77" s="3"/>
      <c r="B77" s="4"/>
      <c r="E77" s="265"/>
      <c r="F77" s="271"/>
      <c r="G77" s="271"/>
      <c r="H77" s="266"/>
      <c r="I77" s="420"/>
    </row>
    <row r="78" spans="1:9" ht="12.75">
      <c r="A78" s="3"/>
      <c r="B78" s="4"/>
      <c r="E78" s="265"/>
      <c r="F78" s="271"/>
      <c r="G78" s="271"/>
      <c r="H78" s="266"/>
      <c r="I78" s="420"/>
    </row>
    <row r="79" spans="1:9" ht="12.75">
      <c r="A79" s="3"/>
      <c r="B79" s="4"/>
      <c r="E79" s="265"/>
      <c r="F79" s="271"/>
      <c r="G79" s="271"/>
      <c r="H79" s="266"/>
      <c r="I79" s="420"/>
    </row>
    <row r="80" spans="1:9" ht="12.75">
      <c r="A80" s="3"/>
      <c r="B80" s="4"/>
      <c r="E80" s="265"/>
      <c r="F80" s="271"/>
      <c r="G80" s="271"/>
      <c r="H80" s="266"/>
      <c r="I80" s="420"/>
    </row>
    <row r="81" spans="1:9" ht="12.75">
      <c r="A81" s="3"/>
      <c r="B81" s="4"/>
      <c r="E81" s="265"/>
      <c r="F81" s="271"/>
      <c r="G81" s="271"/>
      <c r="H81" s="266"/>
      <c r="I81" s="420"/>
    </row>
    <row r="82" spans="1:9" ht="12.75">
      <c r="A82" s="3"/>
      <c r="B82" s="4"/>
      <c r="E82" s="265"/>
      <c r="F82" s="271"/>
      <c r="G82" s="271"/>
      <c r="H82" s="266"/>
      <c r="I82" s="420"/>
    </row>
    <row r="83" spans="1:9" ht="12.75">
      <c r="A83" s="3"/>
      <c r="B83" s="4"/>
      <c r="E83" s="265"/>
      <c r="F83" s="271"/>
      <c r="G83" s="271"/>
      <c r="H83" s="266"/>
      <c r="I83" s="420"/>
    </row>
    <row r="84" spans="1:9" ht="12.75">
      <c r="A84" s="3"/>
      <c r="B84" s="4"/>
      <c r="E84" s="265"/>
      <c r="F84" s="271"/>
      <c r="G84" s="271"/>
      <c r="H84" s="266"/>
      <c r="I84" s="420"/>
    </row>
    <row r="85" spans="1:9" ht="12.75">
      <c r="A85" s="3"/>
      <c r="B85" s="4"/>
      <c r="E85" s="265"/>
      <c r="F85" s="271"/>
      <c r="G85" s="271"/>
      <c r="H85" s="266"/>
      <c r="I85" s="420"/>
    </row>
    <row r="86" spans="1:9" ht="12.75">
      <c r="A86" s="3"/>
      <c r="B86" s="4"/>
      <c r="E86" s="265"/>
      <c r="F86" s="271"/>
      <c r="G86" s="271"/>
      <c r="H86" s="266"/>
      <c r="I86" s="420"/>
    </row>
    <row r="87" spans="1:9" ht="12.75">
      <c r="A87" s="3"/>
      <c r="B87" s="4"/>
      <c r="E87" s="265"/>
      <c r="F87" s="271"/>
      <c r="G87" s="271"/>
      <c r="H87" s="266"/>
      <c r="I87" s="420"/>
    </row>
    <row r="88" spans="1:9" ht="12.75">
      <c r="A88" s="3"/>
      <c r="B88" s="4"/>
      <c r="E88" s="265"/>
      <c r="F88" s="271"/>
      <c r="G88" s="271"/>
      <c r="H88" s="266"/>
      <c r="I88" s="420"/>
    </row>
    <row r="89" spans="1:9" ht="12.75">
      <c r="A89" s="3"/>
      <c r="B89" s="4"/>
      <c r="E89" s="265"/>
      <c r="F89" s="271"/>
      <c r="G89" s="271"/>
      <c r="H89" s="266"/>
      <c r="I89" s="420"/>
    </row>
    <row r="90" spans="1:9" ht="12.75">
      <c r="A90" s="3"/>
      <c r="B90" s="4"/>
      <c r="E90" s="265"/>
      <c r="F90" s="271"/>
      <c r="G90" s="271"/>
      <c r="H90" s="266"/>
      <c r="I90" s="420"/>
    </row>
    <row r="91" spans="1:9" ht="12.75">
      <c r="A91" s="3"/>
      <c r="B91" s="4"/>
      <c r="E91" s="265"/>
      <c r="F91" s="271"/>
      <c r="G91" s="271"/>
      <c r="H91" s="266"/>
      <c r="I91" s="420"/>
    </row>
    <row r="92" spans="1:9" ht="12.75">
      <c r="A92" s="3"/>
      <c r="B92" s="4"/>
      <c r="E92" s="265"/>
      <c r="F92" s="271"/>
      <c r="G92" s="271"/>
      <c r="H92" s="266"/>
      <c r="I92" s="420"/>
    </row>
    <row r="93" spans="1:9" ht="12.75">
      <c r="A93" s="3"/>
      <c r="B93" s="4"/>
      <c r="E93" s="265"/>
      <c r="F93" s="271"/>
      <c r="G93" s="271"/>
      <c r="H93" s="266"/>
      <c r="I93" s="420"/>
    </row>
    <row r="94" spans="1:9" ht="12.75">
      <c r="A94" s="3"/>
      <c r="B94" s="4"/>
      <c r="E94" s="265"/>
      <c r="F94" s="271"/>
      <c r="G94" s="271"/>
      <c r="H94" s="266"/>
      <c r="I94" s="420"/>
    </row>
    <row r="95" spans="1:9" ht="12.75">
      <c r="A95" s="3"/>
      <c r="B95" s="4"/>
      <c r="E95" s="265"/>
      <c r="F95" s="271"/>
      <c r="G95" s="271"/>
      <c r="H95" s="266"/>
      <c r="I95" s="420"/>
    </row>
    <row r="96" spans="1:9" ht="12.75">
      <c r="A96" s="3"/>
      <c r="B96" s="4"/>
      <c r="E96" s="265"/>
      <c r="F96" s="271"/>
      <c r="G96" s="271"/>
      <c r="H96" s="266"/>
      <c r="I96" s="420"/>
    </row>
    <row r="97" spans="1:9" ht="12.75">
      <c r="A97" s="3"/>
      <c r="B97" s="4"/>
      <c r="E97" s="265"/>
      <c r="F97" s="271"/>
      <c r="G97" s="271"/>
      <c r="H97" s="266"/>
      <c r="I97" s="420"/>
    </row>
    <row r="98" spans="1:9" ht="12.75">
      <c r="A98" s="3"/>
      <c r="B98" s="4"/>
      <c r="E98" s="265"/>
      <c r="F98" s="271"/>
      <c r="G98" s="271"/>
      <c r="H98" s="266"/>
      <c r="I98" s="420"/>
    </row>
    <row r="99" spans="1:9" ht="12.75">
      <c r="A99" s="3"/>
      <c r="B99" s="4"/>
      <c r="E99" s="265"/>
      <c r="F99" s="271"/>
      <c r="G99" s="271"/>
      <c r="H99" s="266"/>
      <c r="I99" s="420"/>
    </row>
    <row r="100" spans="1:9" ht="12.75">
      <c r="A100" s="3"/>
      <c r="B100" s="4"/>
      <c r="E100" s="265"/>
      <c r="F100" s="271"/>
      <c r="G100" s="271"/>
      <c r="H100" s="266"/>
      <c r="I100" s="420"/>
    </row>
    <row r="101" spans="1:9" ht="12.75">
      <c r="A101" s="3"/>
      <c r="B101" s="4"/>
      <c r="E101" s="265"/>
      <c r="F101" s="271"/>
      <c r="G101" s="271"/>
      <c r="H101" s="266"/>
      <c r="I101" s="420"/>
    </row>
    <row r="102" spans="1:9" ht="12.75">
      <c r="A102" s="3"/>
      <c r="B102" s="4"/>
      <c r="E102" s="265"/>
      <c r="F102" s="271"/>
      <c r="G102" s="271"/>
      <c r="H102" s="266"/>
      <c r="I102" s="420"/>
    </row>
    <row r="103" spans="1:9" ht="12.75">
      <c r="A103" s="3"/>
      <c r="B103" s="4"/>
      <c r="E103" s="265"/>
      <c r="F103" s="271"/>
      <c r="G103" s="271"/>
      <c r="H103" s="266"/>
      <c r="I103" s="420"/>
    </row>
    <row r="104" spans="1:9" ht="12.75">
      <c r="A104" s="3"/>
      <c r="B104" s="4"/>
      <c r="E104" s="265"/>
      <c r="F104" s="271"/>
      <c r="G104" s="271"/>
      <c r="H104" s="266"/>
      <c r="I104" s="420"/>
    </row>
    <row r="105" spans="1:9" ht="12.75">
      <c r="A105" s="3"/>
      <c r="B105" s="4"/>
      <c r="E105" s="265"/>
      <c r="F105" s="271"/>
      <c r="G105" s="271"/>
      <c r="H105" s="266"/>
      <c r="I105" s="420"/>
    </row>
    <row r="106" spans="1:9" ht="12.75">
      <c r="A106" s="3"/>
      <c r="B106" s="4"/>
      <c r="E106" s="265"/>
      <c r="F106" s="271"/>
      <c r="G106" s="271"/>
      <c r="H106" s="266"/>
      <c r="I106" s="420"/>
    </row>
    <row r="107" spans="1:9" ht="12.75">
      <c r="A107" s="3"/>
      <c r="B107" s="4"/>
      <c r="E107" s="265"/>
      <c r="F107" s="271"/>
      <c r="G107" s="271"/>
      <c r="H107" s="266"/>
      <c r="I107" s="420"/>
    </row>
    <row r="108" spans="1:9" ht="12.75">
      <c r="A108" s="3"/>
      <c r="B108" s="4"/>
      <c r="E108" s="265"/>
      <c r="F108" s="271"/>
      <c r="G108" s="271"/>
      <c r="H108" s="266"/>
      <c r="I108" s="420"/>
    </row>
    <row r="109" spans="1:9" ht="12.75">
      <c r="A109" s="3"/>
      <c r="B109" s="4"/>
      <c r="E109" s="265"/>
      <c r="F109" s="271"/>
      <c r="G109" s="271"/>
      <c r="H109" s="266"/>
      <c r="I109" s="420"/>
    </row>
    <row r="110" spans="1:9" ht="12.75">
      <c r="A110" s="3"/>
      <c r="B110" s="4"/>
      <c r="E110" s="265"/>
      <c r="F110" s="271"/>
      <c r="G110" s="271"/>
      <c r="H110" s="266"/>
      <c r="I110" s="420"/>
    </row>
    <row r="111" spans="1:9" ht="12.75">
      <c r="A111" s="3"/>
      <c r="B111" s="4"/>
      <c r="E111" s="265"/>
      <c r="F111" s="271"/>
      <c r="G111" s="271"/>
      <c r="H111" s="266"/>
      <c r="I111" s="420"/>
    </row>
    <row r="112" spans="1:9" ht="12.75">
      <c r="A112" s="3"/>
      <c r="B112" s="4"/>
      <c r="E112" s="265"/>
      <c r="F112" s="271"/>
      <c r="G112" s="271"/>
      <c r="H112" s="266"/>
      <c r="I112" s="420"/>
    </row>
    <row r="113" spans="1:9" ht="12.75">
      <c r="A113" s="3"/>
      <c r="B113" s="4"/>
      <c r="E113" s="265"/>
      <c r="F113" s="271"/>
      <c r="G113" s="271"/>
      <c r="H113" s="266"/>
      <c r="I113" s="420"/>
    </row>
    <row r="114" spans="1:9" ht="12.75">
      <c r="A114" s="3"/>
      <c r="B114" s="4"/>
      <c r="E114" s="265"/>
      <c r="F114" s="271"/>
      <c r="G114" s="271"/>
      <c r="H114" s="266"/>
      <c r="I114" s="420"/>
    </row>
    <row r="115" spans="1:9" ht="12.75">
      <c r="A115" s="3"/>
      <c r="B115" s="4"/>
      <c r="E115" s="265"/>
      <c r="F115" s="271"/>
      <c r="G115" s="271"/>
      <c r="H115" s="266"/>
      <c r="I115" s="420"/>
    </row>
    <row r="116" spans="1:9" ht="12.75">
      <c r="A116" s="3"/>
      <c r="B116" s="4"/>
      <c r="E116" s="265"/>
      <c r="F116" s="271"/>
      <c r="G116" s="271"/>
      <c r="H116" s="266"/>
      <c r="I116" s="420"/>
    </row>
    <row r="117" spans="1:9" ht="12.75">
      <c r="A117" s="3"/>
      <c r="B117" s="4"/>
      <c r="E117" s="265"/>
      <c r="F117" s="271"/>
      <c r="G117" s="271"/>
      <c r="H117" s="266"/>
      <c r="I117" s="420"/>
    </row>
    <row r="118" spans="1:9" ht="12.75">
      <c r="A118" s="3"/>
      <c r="B118" s="4"/>
      <c r="E118" s="265"/>
      <c r="F118" s="271"/>
      <c r="G118" s="271"/>
      <c r="H118" s="266"/>
      <c r="I118" s="420"/>
    </row>
    <row r="119" spans="1:9" ht="12.75">
      <c r="A119" s="3"/>
      <c r="B119" s="4"/>
      <c r="E119" s="265"/>
      <c r="F119" s="271"/>
      <c r="G119" s="271"/>
      <c r="H119" s="266"/>
      <c r="I119" s="420"/>
    </row>
    <row r="120" spans="1:9" ht="12.75">
      <c r="A120" s="3"/>
      <c r="B120" s="4"/>
      <c r="E120" s="265"/>
      <c r="F120" s="271"/>
      <c r="G120" s="271"/>
      <c r="H120" s="266"/>
      <c r="I120" s="420"/>
    </row>
    <row r="121" spans="1:9" ht="12.75">
      <c r="A121" s="3"/>
      <c r="B121" s="4"/>
      <c r="E121" s="265"/>
      <c r="F121" s="271"/>
      <c r="G121" s="271"/>
      <c r="H121" s="266"/>
      <c r="I121" s="420"/>
    </row>
    <row r="122" spans="1:9" ht="12.75">
      <c r="A122" s="3"/>
      <c r="B122" s="4"/>
      <c r="E122" s="265"/>
      <c r="F122" s="271"/>
      <c r="G122" s="271"/>
      <c r="H122" s="266"/>
      <c r="I122" s="420"/>
    </row>
    <row r="123" spans="1:9" ht="12.75">
      <c r="A123" s="3"/>
      <c r="B123" s="4"/>
      <c r="E123" s="265"/>
      <c r="F123" s="271"/>
      <c r="G123" s="271"/>
      <c r="H123" s="266"/>
      <c r="I123" s="420"/>
    </row>
    <row r="124" spans="1:9" ht="12.75">
      <c r="A124" s="3"/>
      <c r="B124" s="4"/>
      <c r="E124" s="265"/>
      <c r="F124" s="271"/>
      <c r="G124" s="271"/>
      <c r="H124" s="266"/>
      <c r="I124" s="420"/>
    </row>
    <row r="125" spans="1:9" ht="12.75">
      <c r="A125" s="3"/>
      <c r="B125" s="4"/>
      <c r="E125" s="265"/>
      <c r="F125" s="286"/>
      <c r="G125" s="287"/>
      <c r="H125" s="266"/>
      <c r="I125" s="420"/>
    </row>
    <row r="126" spans="1:9" ht="12.75">
      <c r="A126" s="3"/>
      <c r="B126" s="4"/>
      <c r="E126" s="265"/>
      <c r="F126" s="288"/>
      <c r="G126" s="287"/>
      <c r="H126" s="266"/>
      <c r="I126" s="420"/>
    </row>
    <row r="127" spans="1:9" ht="12.75">
      <c r="A127" s="3"/>
      <c r="B127" s="4"/>
      <c r="E127" s="265"/>
      <c r="F127" s="288"/>
      <c r="G127" s="287"/>
      <c r="H127" s="266"/>
      <c r="I127" s="420"/>
    </row>
    <row r="128" spans="1:9" ht="12.75">
      <c r="A128" s="3"/>
      <c r="B128" s="4"/>
      <c r="E128" s="265"/>
      <c r="F128" s="288"/>
      <c r="G128" s="287"/>
      <c r="H128" s="266"/>
      <c r="I128" s="420"/>
    </row>
    <row r="129" spans="1:9" ht="12.75">
      <c r="A129" s="3"/>
      <c r="B129" s="4"/>
      <c r="E129" s="265"/>
      <c r="F129" s="288"/>
      <c r="G129" s="287"/>
      <c r="H129" s="266"/>
      <c r="I129" s="420"/>
    </row>
    <row r="130" spans="1:9" ht="12.75">
      <c r="A130" s="3"/>
      <c r="B130" s="4"/>
      <c r="E130" s="265"/>
      <c r="F130" s="288"/>
      <c r="G130" s="287"/>
      <c r="H130" s="266"/>
      <c r="I130" s="420"/>
    </row>
    <row r="131" spans="1:9" ht="12.75">
      <c r="A131" s="3"/>
      <c r="B131" s="4"/>
      <c r="E131" s="265"/>
      <c r="F131" s="288"/>
      <c r="G131" s="287"/>
      <c r="H131" s="266"/>
      <c r="I131" s="420"/>
    </row>
    <row r="132" spans="1:9" ht="12.75">
      <c r="A132" s="3"/>
      <c r="B132" s="4"/>
      <c r="E132" s="265"/>
      <c r="F132" s="288"/>
      <c r="G132" s="287"/>
      <c r="H132" s="266"/>
      <c r="I132" s="420"/>
    </row>
    <row r="133" spans="1:9" ht="12.75">
      <c r="A133" s="3"/>
      <c r="B133" s="4"/>
      <c r="E133" s="265"/>
      <c r="F133" s="288"/>
      <c r="G133" s="287"/>
      <c r="H133" s="266"/>
      <c r="I133" s="420"/>
    </row>
    <row r="134" spans="1:9" ht="12.75">
      <c r="A134" s="3"/>
      <c r="B134" s="4"/>
      <c r="E134" s="265"/>
      <c r="F134" s="288"/>
      <c r="G134" s="287"/>
      <c r="H134" s="266"/>
      <c r="I134" s="420"/>
    </row>
    <row r="135" spans="1:9" ht="12.75">
      <c r="A135" s="3"/>
      <c r="B135" s="4"/>
      <c r="E135" s="265"/>
      <c r="F135" s="288"/>
      <c r="G135" s="287"/>
      <c r="H135" s="266"/>
      <c r="I135" s="420"/>
    </row>
    <row r="136" spans="1:9" ht="12.75">
      <c r="A136" s="3"/>
      <c r="B136" s="4"/>
      <c r="E136" s="265"/>
      <c r="F136" s="288"/>
      <c r="G136" s="287"/>
      <c r="H136" s="266"/>
      <c r="I136" s="420"/>
    </row>
    <row r="137" spans="1:9" ht="12.75">
      <c r="A137" s="3"/>
      <c r="B137" s="4"/>
      <c r="E137" s="265"/>
      <c r="F137" s="288"/>
      <c r="G137" s="287"/>
      <c r="H137" s="266"/>
      <c r="I137" s="420"/>
    </row>
    <row r="138" spans="1:9" ht="12.75">
      <c r="A138" s="3"/>
      <c r="B138" s="4"/>
      <c r="E138" s="265"/>
      <c r="F138" s="288"/>
      <c r="G138" s="287"/>
      <c r="H138" s="266"/>
      <c r="I138" s="420"/>
    </row>
    <row r="139" spans="1:9" ht="12.75">
      <c r="A139" s="3"/>
      <c r="B139" s="4"/>
      <c r="E139" s="265"/>
      <c r="F139" s="288"/>
      <c r="G139" s="287"/>
      <c r="H139" s="266"/>
      <c r="I139" s="420"/>
    </row>
    <row r="140" spans="1:9" ht="12.75">
      <c r="A140" s="3"/>
      <c r="B140" s="4"/>
      <c r="E140" s="265"/>
      <c r="F140" s="288"/>
      <c r="G140" s="287"/>
      <c r="H140" s="266"/>
      <c r="I140" s="420"/>
    </row>
    <row r="141" spans="1:9" ht="12.75">
      <c r="A141" s="3"/>
      <c r="B141" s="4"/>
      <c r="E141" s="265"/>
      <c r="F141" s="288"/>
      <c r="G141" s="287"/>
      <c r="H141" s="266"/>
      <c r="I141" s="420"/>
    </row>
    <row r="142" spans="1:9" ht="12.75">
      <c r="A142" s="3"/>
      <c r="B142" s="4"/>
      <c r="E142" s="265"/>
      <c r="F142" s="288"/>
      <c r="G142" s="287"/>
      <c r="H142" s="266"/>
      <c r="I142" s="420"/>
    </row>
    <row r="143" spans="1:9" ht="12.75">
      <c r="A143" s="3"/>
      <c r="B143" s="4"/>
      <c r="E143" s="265"/>
      <c r="F143" s="288"/>
      <c r="G143" s="287"/>
      <c r="H143" s="266"/>
      <c r="I143" s="420"/>
    </row>
    <row r="144" spans="1:9" ht="12.75">
      <c r="A144" s="3"/>
      <c r="B144" s="4"/>
      <c r="E144" s="265"/>
      <c r="F144" s="288"/>
      <c r="G144" s="287"/>
      <c r="H144" s="266"/>
      <c r="I144" s="420"/>
    </row>
    <row r="145" spans="1:9" ht="12.75">
      <c r="A145" s="3"/>
      <c r="B145" s="4"/>
      <c r="E145" s="265"/>
      <c r="F145" s="288"/>
      <c r="G145" s="287"/>
      <c r="H145" s="266"/>
      <c r="I145" s="420"/>
    </row>
    <row r="146" spans="1:9" ht="12.75">
      <c r="A146" s="3"/>
      <c r="B146" s="4"/>
      <c r="E146" s="265"/>
      <c r="F146" s="288"/>
      <c r="G146" s="287"/>
      <c r="H146" s="266"/>
      <c r="I146" s="420"/>
    </row>
    <row r="147" spans="1:9" ht="12.75">
      <c r="A147" s="3"/>
      <c r="B147" s="4"/>
      <c r="E147" s="265"/>
      <c r="F147" s="288"/>
      <c r="G147" s="287"/>
      <c r="H147" s="266"/>
      <c r="I147" s="420"/>
    </row>
    <row r="148" spans="1:9" ht="12.75">
      <c r="A148" s="3"/>
      <c r="B148" s="4"/>
      <c r="E148" s="265"/>
      <c r="F148" s="288"/>
      <c r="G148" s="287"/>
      <c r="H148" s="266"/>
      <c r="I148" s="420"/>
    </row>
    <row r="149" spans="1:9" ht="12.75">
      <c r="A149" s="3"/>
      <c r="B149" s="4"/>
      <c r="E149" s="265"/>
      <c r="F149" s="288"/>
      <c r="G149" s="287"/>
      <c r="H149" s="266"/>
      <c r="I149" s="420"/>
    </row>
    <row r="150" spans="1:9" ht="12.75">
      <c r="A150" s="3"/>
      <c r="B150" s="4"/>
      <c r="E150" s="265"/>
      <c r="F150" s="288"/>
      <c r="G150" s="287"/>
      <c r="H150" s="266"/>
      <c r="I150" s="420"/>
    </row>
    <row r="151" spans="1:9" ht="12.75">
      <c r="A151" s="3"/>
      <c r="B151" s="4"/>
      <c r="E151" s="265"/>
      <c r="F151" s="288"/>
      <c r="G151" s="287"/>
      <c r="H151" s="266"/>
      <c r="I151" s="420"/>
    </row>
    <row r="152" spans="1:9" ht="12.75">
      <c r="A152" s="3"/>
      <c r="B152" s="4"/>
      <c r="E152" s="265"/>
      <c r="F152" s="288"/>
      <c r="G152" s="287"/>
      <c r="H152" s="266"/>
      <c r="I152" s="420"/>
    </row>
    <row r="153" spans="1:9" ht="12.75">
      <c r="A153" s="3"/>
      <c r="B153" s="4"/>
      <c r="E153" s="265"/>
      <c r="F153" s="288"/>
      <c r="G153" s="287"/>
      <c r="H153" s="266"/>
      <c r="I153" s="420"/>
    </row>
    <row r="154" spans="1:9" ht="12.75">
      <c r="A154" s="3"/>
      <c r="B154" s="4"/>
      <c r="E154" s="265"/>
      <c r="F154" s="288"/>
      <c r="G154" s="287"/>
      <c r="H154" s="266"/>
      <c r="I154" s="420"/>
    </row>
    <row r="155" spans="1:9" ht="12.75">
      <c r="A155" s="3"/>
      <c r="B155" s="4"/>
      <c r="E155" s="265"/>
      <c r="F155" s="288"/>
      <c r="G155" s="287"/>
      <c r="H155" s="266"/>
      <c r="I155" s="420"/>
    </row>
    <row r="156" spans="1:9" ht="12.75">
      <c r="A156" s="3"/>
      <c r="B156" s="4"/>
      <c r="E156" s="265"/>
      <c r="F156" s="288"/>
      <c r="G156" s="287"/>
      <c r="H156" s="266"/>
      <c r="I156" s="420"/>
    </row>
    <row r="157" spans="1:9" ht="12.75">
      <c r="A157" s="3"/>
      <c r="B157" s="4"/>
      <c r="E157" s="265"/>
      <c r="F157" s="288"/>
      <c r="G157" s="287"/>
      <c r="H157" s="266"/>
      <c r="I157" s="420"/>
    </row>
    <row r="158" spans="1:9" ht="12.75">
      <c r="A158" s="3"/>
      <c r="B158" s="4"/>
      <c r="E158" s="265"/>
      <c r="F158" s="288"/>
      <c r="G158" s="287"/>
      <c r="H158" s="266"/>
      <c r="I158" s="420"/>
    </row>
    <row r="159" spans="1:9" ht="12.75">
      <c r="A159" s="3"/>
      <c r="B159" s="4"/>
      <c r="E159" s="265"/>
      <c r="F159" s="288"/>
      <c r="G159" s="287"/>
      <c r="H159" s="266"/>
      <c r="I159" s="420"/>
    </row>
    <row r="160" spans="1:9" ht="12.75">
      <c r="A160" s="3"/>
      <c r="B160" s="4"/>
      <c r="E160" s="265"/>
      <c r="F160" s="288"/>
      <c r="G160" s="287"/>
      <c r="H160" s="266"/>
      <c r="I160" s="420"/>
    </row>
    <row r="161" spans="1:9" ht="12.75">
      <c r="A161" s="3"/>
      <c r="B161" s="4"/>
      <c r="E161" s="265"/>
      <c r="F161" s="288"/>
      <c r="G161" s="287"/>
      <c r="H161" s="266"/>
      <c r="I161" s="420"/>
    </row>
    <row r="162" spans="1:9" ht="12.75">
      <c r="A162" s="3"/>
      <c r="B162" s="4"/>
      <c r="E162" s="265"/>
      <c r="F162" s="288"/>
      <c r="G162" s="287"/>
      <c r="H162" s="266"/>
      <c r="I162" s="420"/>
    </row>
    <row r="163" spans="1:9" ht="12.75">
      <c r="A163" s="3"/>
      <c r="B163" s="4"/>
      <c r="E163" s="265"/>
      <c r="F163" s="288"/>
      <c r="G163" s="287"/>
      <c r="H163" s="266"/>
      <c r="I163" s="420"/>
    </row>
    <row r="164" spans="1:9" ht="12.75">
      <c r="A164" s="3"/>
      <c r="B164" s="4"/>
      <c r="E164" s="265"/>
      <c r="F164" s="288"/>
      <c r="G164" s="287"/>
      <c r="H164" s="266"/>
      <c r="I164" s="420"/>
    </row>
    <row r="165" spans="1:9" ht="12.75">
      <c r="A165" s="3"/>
      <c r="B165" s="4"/>
      <c r="E165" s="265"/>
      <c r="F165" s="288"/>
      <c r="G165" s="287"/>
      <c r="H165" s="266"/>
      <c r="I165" s="420"/>
    </row>
    <row r="166" spans="1:9" ht="12.75">
      <c r="A166" s="3"/>
      <c r="B166" s="4"/>
      <c r="E166" s="265"/>
      <c r="F166" s="288"/>
      <c r="G166" s="287"/>
      <c r="H166" s="266"/>
      <c r="I166" s="420"/>
    </row>
    <row r="167" spans="1:9" ht="12.75">
      <c r="A167" s="3"/>
      <c r="B167" s="4"/>
      <c r="E167" s="265"/>
      <c r="F167" s="288"/>
      <c r="G167" s="287"/>
      <c r="H167" s="266"/>
      <c r="I167" s="420"/>
    </row>
    <row r="168" spans="1:9" ht="12.75">
      <c r="A168" s="3"/>
      <c r="B168" s="4"/>
      <c r="E168" s="265"/>
      <c r="F168" s="288"/>
      <c r="G168" s="287"/>
      <c r="H168" s="266"/>
      <c r="I168" s="420"/>
    </row>
    <row r="169" spans="1:9" ht="12.75">
      <c r="A169" s="3"/>
      <c r="B169" s="4"/>
      <c r="E169" s="265"/>
      <c r="F169" s="288"/>
      <c r="G169" s="287"/>
      <c r="H169" s="266"/>
      <c r="I169" s="420"/>
    </row>
    <row r="170" spans="1:9" ht="12.75">
      <c r="A170" s="3"/>
      <c r="B170" s="4"/>
      <c r="E170" s="265"/>
      <c r="F170" s="288"/>
      <c r="G170" s="287"/>
      <c r="H170" s="266"/>
      <c r="I170" s="420"/>
    </row>
    <row r="171" spans="1:9" ht="12.75">
      <c r="A171" s="3"/>
      <c r="B171" s="4"/>
      <c r="E171" s="265"/>
      <c r="F171" s="288"/>
      <c r="G171" s="287"/>
      <c r="H171" s="266"/>
      <c r="I171" s="420"/>
    </row>
    <row r="172" spans="1:9" ht="12.75">
      <c r="A172" s="3"/>
      <c r="B172" s="4"/>
      <c r="E172" s="265"/>
      <c r="F172" s="288"/>
      <c r="G172" s="287"/>
      <c r="H172" s="266"/>
      <c r="I172" s="420"/>
    </row>
    <row r="173" spans="1:9" ht="12.75">
      <c r="A173" s="3"/>
      <c r="B173" s="4"/>
      <c r="E173" s="265"/>
      <c r="F173" s="288"/>
      <c r="G173" s="287"/>
      <c r="H173" s="266"/>
      <c r="I173" s="420"/>
    </row>
    <row r="174" spans="1:9" ht="12.75">
      <c r="A174" s="3"/>
      <c r="B174" s="4"/>
      <c r="E174" s="265"/>
      <c r="F174" s="288"/>
      <c r="G174" s="287"/>
      <c r="H174" s="266"/>
      <c r="I174" s="420"/>
    </row>
    <row r="175" spans="1:9" ht="12.75">
      <c r="A175" s="3"/>
      <c r="B175" s="4"/>
      <c r="E175" s="265"/>
      <c r="F175" s="288"/>
      <c r="G175" s="287"/>
      <c r="H175" s="266"/>
      <c r="I175" s="420"/>
    </row>
    <row r="176" spans="1:9" ht="12.75">
      <c r="A176" s="3"/>
      <c r="B176" s="4"/>
      <c r="E176" s="265"/>
      <c r="F176" s="288"/>
      <c r="G176" s="287"/>
      <c r="H176" s="266"/>
      <c r="I176" s="420"/>
    </row>
    <row r="177" spans="1:9" ht="12.75">
      <c r="A177" s="3"/>
      <c r="B177" s="4"/>
      <c r="E177" s="265"/>
      <c r="F177" s="288"/>
      <c r="G177" s="287"/>
      <c r="H177" s="266"/>
      <c r="I177" s="420"/>
    </row>
    <row r="178" spans="1:9" ht="12.75">
      <c r="A178" s="3"/>
      <c r="B178" s="4"/>
      <c r="E178" s="265"/>
      <c r="F178" s="288"/>
      <c r="G178" s="287"/>
      <c r="H178" s="266"/>
      <c r="I178" s="420"/>
    </row>
    <row r="179" spans="1:9" ht="12.75">
      <c r="A179" s="3"/>
      <c r="B179" s="4"/>
      <c r="E179" s="265"/>
      <c r="F179" s="288"/>
      <c r="G179" s="287"/>
      <c r="H179" s="266"/>
      <c r="I179" s="420"/>
    </row>
    <row r="180" spans="1:9" ht="12.75">
      <c r="A180" s="3"/>
      <c r="B180" s="4"/>
      <c r="E180" s="265"/>
      <c r="F180" s="288"/>
      <c r="G180" s="287"/>
      <c r="H180" s="266"/>
      <c r="I180" s="420"/>
    </row>
    <row r="181" spans="1:9" ht="12.75">
      <c r="A181" s="3"/>
      <c r="B181" s="4"/>
      <c r="E181" s="265"/>
      <c r="F181" s="288"/>
      <c r="G181" s="287"/>
      <c r="H181" s="266"/>
      <c r="I181" s="420"/>
    </row>
    <row r="182" spans="1:9" ht="12.75">
      <c r="A182" s="3"/>
      <c r="B182" s="4"/>
      <c r="E182" s="265"/>
      <c r="F182" s="288"/>
      <c r="G182" s="287"/>
      <c r="H182" s="266"/>
      <c r="I182" s="420"/>
    </row>
    <row r="183" spans="1:9" ht="12.75">
      <c r="A183" s="3"/>
      <c r="B183" s="4"/>
      <c r="E183" s="265"/>
      <c r="F183" s="288"/>
      <c r="G183" s="287"/>
      <c r="H183" s="266"/>
      <c r="I183" s="420"/>
    </row>
    <row r="184" spans="1:9" ht="12.75">
      <c r="A184" s="3"/>
      <c r="B184" s="4"/>
      <c r="E184" s="265"/>
      <c r="F184" s="288"/>
      <c r="G184" s="287"/>
      <c r="H184" s="266"/>
      <c r="I184" s="420"/>
    </row>
    <row r="185" spans="1:9" ht="12.75">
      <c r="A185" s="3"/>
      <c r="B185" s="4"/>
      <c r="E185" s="265"/>
      <c r="F185" s="288"/>
      <c r="G185" s="287"/>
      <c r="H185" s="266"/>
      <c r="I185" s="420"/>
    </row>
    <row r="186" spans="1:9" ht="12.75">
      <c r="A186" s="3"/>
      <c r="B186" s="4"/>
      <c r="E186" s="265"/>
      <c r="F186" s="288"/>
      <c r="G186" s="287"/>
      <c r="H186" s="266"/>
      <c r="I186" s="420"/>
    </row>
    <row r="187" spans="1:9" ht="12.75">
      <c r="A187" s="3"/>
      <c r="B187" s="4"/>
      <c r="E187" s="265"/>
      <c r="F187" s="288"/>
      <c r="G187" s="287"/>
      <c r="H187" s="266"/>
      <c r="I187" s="420"/>
    </row>
    <row r="188" spans="1:9" ht="12.75">
      <c r="A188" s="3"/>
      <c r="B188" s="4"/>
      <c r="E188" s="265"/>
      <c r="F188" s="288"/>
      <c r="G188" s="287"/>
      <c r="H188" s="266"/>
      <c r="I188" s="420"/>
    </row>
    <row r="189" spans="1:9" ht="12.75">
      <c r="A189" s="3"/>
      <c r="B189" s="4"/>
      <c r="E189" s="265"/>
      <c r="F189" s="288"/>
      <c r="G189" s="287"/>
      <c r="H189" s="266"/>
      <c r="I189" s="420"/>
    </row>
    <row r="190" spans="1:9" ht="12.75">
      <c r="A190" s="3"/>
      <c r="B190" s="4"/>
      <c r="E190" s="265"/>
      <c r="F190" s="288"/>
      <c r="G190" s="287"/>
      <c r="H190" s="266"/>
      <c r="I190" s="420"/>
    </row>
    <row r="191" spans="1:9" ht="12.75">
      <c r="A191" s="3"/>
      <c r="B191" s="4"/>
      <c r="E191" s="265"/>
      <c r="F191" s="288"/>
      <c r="G191" s="287"/>
      <c r="H191" s="266"/>
      <c r="I191" s="420"/>
    </row>
    <row r="192" spans="1:9" ht="12.75">
      <c r="A192" s="3"/>
      <c r="B192" s="4"/>
      <c r="E192" s="265"/>
      <c r="F192" s="288"/>
      <c r="G192" s="287"/>
      <c r="H192" s="266"/>
      <c r="I192" s="420"/>
    </row>
    <row r="193" spans="1:9" ht="12.75">
      <c r="A193" s="3"/>
      <c r="B193" s="4"/>
      <c r="E193" s="265"/>
      <c r="F193" s="288"/>
      <c r="G193" s="287"/>
      <c r="H193" s="266"/>
      <c r="I193" s="420"/>
    </row>
    <row r="194" spans="1:9" ht="12.75">
      <c r="A194" s="3"/>
      <c r="B194" s="4"/>
      <c r="E194" s="265"/>
      <c r="F194" s="288"/>
      <c r="G194" s="287"/>
      <c r="H194" s="266"/>
      <c r="I194" s="420"/>
    </row>
    <row r="195" spans="1:9" ht="12.75">
      <c r="A195" s="3"/>
      <c r="B195" s="4"/>
      <c r="E195" s="265"/>
      <c r="F195" s="288"/>
      <c r="G195" s="287"/>
      <c r="H195" s="266"/>
      <c r="I195" s="420"/>
    </row>
    <row r="196" spans="1:9" ht="12.75">
      <c r="A196" s="3"/>
      <c r="B196" s="4"/>
      <c r="E196" s="265"/>
      <c r="F196" s="288"/>
      <c r="G196" s="287"/>
      <c r="H196" s="266"/>
      <c r="I196" s="420"/>
    </row>
    <row r="197" spans="1:9" ht="12.75">
      <c r="A197" s="3"/>
      <c r="B197" s="4"/>
      <c r="E197" s="265"/>
      <c r="F197" s="288"/>
      <c r="G197" s="287"/>
      <c r="H197" s="266"/>
      <c r="I197" s="420"/>
    </row>
    <row r="198" spans="1:9" ht="12.75">
      <c r="A198" s="3"/>
      <c r="B198" s="4"/>
      <c r="E198" s="265"/>
      <c r="F198" s="288"/>
      <c r="G198" s="287"/>
      <c r="H198" s="266"/>
      <c r="I198" s="420"/>
    </row>
    <row r="199" spans="1:9" ht="12.75">
      <c r="A199" s="3"/>
      <c r="B199" s="4"/>
      <c r="E199" s="265"/>
      <c r="F199" s="288"/>
      <c r="G199" s="287"/>
      <c r="H199" s="266"/>
      <c r="I199" s="420"/>
    </row>
    <row r="200" spans="1:9" ht="12.75">
      <c r="A200" s="3"/>
      <c r="B200" s="4"/>
      <c r="E200" s="265"/>
      <c r="F200" s="288"/>
      <c r="G200" s="287"/>
      <c r="H200" s="266"/>
      <c r="I200" s="420"/>
    </row>
    <row r="201" spans="1:9" ht="12.75">
      <c r="A201" s="3"/>
      <c r="B201" s="4"/>
      <c r="E201" s="265"/>
      <c r="F201" s="288"/>
      <c r="G201" s="287"/>
      <c r="H201" s="266"/>
      <c r="I201" s="420"/>
    </row>
    <row r="202" spans="1:9" ht="12.75">
      <c r="A202" s="3"/>
      <c r="B202" s="4"/>
      <c r="E202" s="265"/>
      <c r="F202" s="288"/>
      <c r="G202" s="287"/>
      <c r="H202" s="266"/>
      <c r="I202" s="420"/>
    </row>
    <row r="203" spans="1:9" ht="12.75">
      <c r="A203" s="3"/>
      <c r="B203" s="4"/>
      <c r="E203" s="265"/>
      <c r="F203" s="288"/>
      <c r="G203" s="287"/>
      <c r="H203" s="266"/>
      <c r="I203" s="420"/>
    </row>
    <row r="204" spans="1:9" ht="12.75">
      <c r="A204" s="3"/>
      <c r="B204" s="4"/>
      <c r="E204" s="265"/>
      <c r="F204" s="288"/>
      <c r="G204" s="287"/>
      <c r="H204" s="266"/>
      <c r="I204" s="420"/>
    </row>
    <row r="205" spans="1:9" ht="12.75">
      <c r="A205" s="3"/>
      <c r="B205" s="4"/>
      <c r="E205" s="265"/>
      <c r="F205" s="288"/>
      <c r="G205" s="287"/>
      <c r="H205" s="266"/>
      <c r="I205" s="420"/>
    </row>
    <row r="206" spans="1:9" ht="12.75">
      <c r="A206" s="3"/>
      <c r="B206" s="4"/>
      <c r="E206" s="265"/>
      <c r="F206" s="288"/>
      <c r="G206" s="287"/>
      <c r="H206" s="266"/>
      <c r="I206" s="420"/>
    </row>
    <row r="207" spans="1:9" ht="12.75">
      <c r="A207" s="3"/>
      <c r="B207" s="4"/>
      <c r="E207" s="265"/>
      <c r="F207" s="288"/>
      <c r="G207" s="287"/>
      <c r="H207" s="266"/>
      <c r="I207" s="420"/>
    </row>
    <row r="208" spans="1:9" ht="12.75">
      <c r="A208" s="3"/>
      <c r="B208" s="4"/>
      <c r="E208" s="265"/>
      <c r="F208" s="288"/>
      <c r="G208" s="287"/>
      <c r="H208" s="266"/>
      <c r="I208" s="420"/>
    </row>
    <row r="209" spans="1:9" ht="12.75">
      <c r="A209" s="3"/>
      <c r="B209" s="4"/>
      <c r="E209" s="265"/>
      <c r="F209" s="288"/>
      <c r="G209" s="287"/>
      <c r="H209" s="266"/>
      <c r="I209" s="420"/>
    </row>
    <row r="210" spans="1:9" ht="12.75">
      <c r="A210" s="3"/>
      <c r="B210" s="4"/>
      <c r="E210" s="265"/>
      <c r="F210" s="288"/>
      <c r="G210" s="287"/>
      <c r="H210" s="266"/>
      <c r="I210" s="420"/>
    </row>
    <row r="211" spans="1:9" ht="12.75">
      <c r="A211" s="3"/>
      <c r="B211" s="4"/>
      <c r="E211" s="265"/>
      <c r="F211" s="288"/>
      <c r="G211" s="287"/>
      <c r="H211" s="266"/>
      <c r="I211" s="420"/>
    </row>
    <row r="212" spans="1:9" ht="12.75">
      <c r="A212" s="3"/>
      <c r="B212" s="4"/>
      <c r="E212" s="265"/>
      <c r="F212" s="288"/>
      <c r="G212" s="287"/>
      <c r="H212" s="266"/>
      <c r="I212" s="420"/>
    </row>
    <row r="213" spans="1:9" ht="12.75">
      <c r="A213" s="3"/>
      <c r="B213" s="4"/>
      <c r="E213" s="265"/>
      <c r="F213" s="288"/>
      <c r="G213" s="287"/>
      <c r="H213" s="266"/>
      <c r="I213" s="420"/>
    </row>
    <row r="214" spans="1:9" ht="12.75">
      <c r="A214" s="3"/>
      <c r="B214" s="4"/>
      <c r="E214" s="265"/>
      <c r="F214" s="288"/>
      <c r="G214" s="287"/>
      <c r="H214" s="266"/>
      <c r="I214" s="420"/>
    </row>
    <row r="215" spans="1:9" ht="12.75">
      <c r="A215" s="3"/>
      <c r="B215" s="4"/>
      <c r="E215" s="265"/>
      <c r="F215" s="288"/>
      <c r="G215" s="287"/>
      <c r="H215" s="266"/>
      <c r="I215" s="420"/>
    </row>
    <row r="216" spans="1:9" ht="12.75">
      <c r="A216" s="3"/>
      <c r="B216" s="4"/>
      <c r="E216" s="265"/>
      <c r="F216" s="288"/>
      <c r="G216" s="287"/>
      <c r="H216" s="266"/>
      <c r="I216" s="420"/>
    </row>
    <row r="217" spans="1:9" ht="12.75">
      <c r="A217" s="3"/>
      <c r="B217" s="4"/>
      <c r="E217" s="265"/>
      <c r="F217" s="288"/>
      <c r="G217" s="287"/>
      <c r="H217" s="266"/>
      <c r="I217" s="420"/>
    </row>
    <row r="218" spans="1:9" ht="12.75">
      <c r="A218" s="3"/>
      <c r="B218" s="4"/>
      <c r="E218" s="265"/>
      <c r="F218" s="288"/>
      <c r="G218" s="287"/>
      <c r="H218" s="266"/>
      <c r="I218" s="420"/>
    </row>
    <row r="219" spans="1:9" ht="12.75">
      <c r="A219" s="3"/>
      <c r="B219" s="4"/>
      <c r="E219" s="265"/>
      <c r="F219" s="288"/>
      <c r="G219" s="287"/>
      <c r="H219" s="266"/>
      <c r="I219" s="420"/>
    </row>
    <row r="220" spans="1:9" ht="12.75">
      <c r="A220" s="3"/>
      <c r="B220" s="4"/>
      <c r="E220" s="265"/>
      <c r="F220" s="288"/>
      <c r="G220" s="287"/>
      <c r="H220" s="266"/>
      <c r="I220" s="420"/>
    </row>
    <row r="221" spans="1:9" ht="12.75">
      <c r="A221" s="3"/>
      <c r="B221" s="4"/>
      <c r="E221" s="265"/>
      <c r="F221" s="288"/>
      <c r="G221" s="287"/>
      <c r="H221" s="266"/>
      <c r="I221" s="420"/>
    </row>
    <row r="222" spans="1:9" ht="12.75">
      <c r="A222" s="3"/>
      <c r="B222" s="4"/>
      <c r="E222" s="265"/>
      <c r="F222" s="288"/>
      <c r="G222" s="287"/>
      <c r="H222" s="266"/>
      <c r="I222" s="420"/>
    </row>
    <row r="223" spans="1:9" ht="12.75">
      <c r="A223" s="3"/>
      <c r="B223" s="4"/>
      <c r="E223" s="265"/>
      <c r="F223" s="288"/>
      <c r="G223" s="287"/>
      <c r="H223" s="266"/>
      <c r="I223" s="420"/>
    </row>
    <row r="224" spans="1:9" ht="12.75">
      <c r="A224" s="3"/>
      <c r="B224" s="4"/>
      <c r="E224" s="265"/>
      <c r="F224" s="288"/>
      <c r="G224" s="287"/>
      <c r="H224" s="266"/>
      <c r="I224" s="420"/>
    </row>
    <row r="225" spans="1:9" ht="12.75">
      <c r="A225" s="3"/>
      <c r="B225" s="4"/>
      <c r="E225" s="265"/>
      <c r="F225" s="288"/>
      <c r="G225" s="287"/>
      <c r="H225" s="266"/>
      <c r="I225" s="420"/>
    </row>
    <row r="226" spans="1:9" ht="12.75">
      <c r="A226" s="3"/>
      <c r="B226" s="4"/>
      <c r="E226" s="265"/>
      <c r="F226" s="288"/>
      <c r="G226" s="287"/>
      <c r="H226" s="266"/>
      <c r="I226" s="420"/>
    </row>
    <row r="227" spans="1:9" ht="12.75">
      <c r="A227" s="3"/>
      <c r="B227" s="4"/>
      <c r="E227" s="265"/>
      <c r="F227" s="288"/>
      <c r="G227" s="287"/>
      <c r="H227" s="266"/>
      <c r="I227" s="420"/>
    </row>
    <row r="228" spans="1:9" ht="12.75">
      <c r="A228" s="3"/>
      <c r="B228" s="4"/>
      <c r="E228" s="265"/>
      <c r="F228" s="288"/>
      <c r="G228" s="287"/>
      <c r="H228" s="266"/>
      <c r="I228" s="420"/>
    </row>
    <row r="229" spans="1:9" ht="12.75">
      <c r="A229" s="3"/>
      <c r="B229" s="4"/>
      <c r="E229" s="265"/>
      <c r="F229" s="288"/>
      <c r="G229" s="287"/>
      <c r="H229" s="266"/>
      <c r="I229" s="420"/>
    </row>
    <row r="230" spans="1:9" ht="12.75">
      <c r="A230" s="3"/>
      <c r="B230" s="4"/>
      <c r="E230" s="265"/>
      <c r="F230" s="288"/>
      <c r="G230" s="287"/>
      <c r="H230" s="266"/>
      <c r="I230" s="420"/>
    </row>
    <row r="231" spans="1:9" ht="12.75">
      <c r="A231" s="3"/>
      <c r="B231" s="4"/>
      <c r="E231" s="265"/>
      <c r="F231" s="288"/>
      <c r="G231" s="287"/>
      <c r="H231" s="266"/>
      <c r="I231" s="420"/>
    </row>
    <row r="232" spans="1:9" ht="12.75">
      <c r="A232" s="3"/>
      <c r="B232" s="4"/>
      <c r="E232" s="265"/>
      <c r="F232" s="288"/>
      <c r="G232" s="287"/>
      <c r="H232" s="266"/>
      <c r="I232" s="420"/>
    </row>
    <row r="233" spans="1:9" ht="12.75">
      <c r="A233" s="3"/>
      <c r="B233" s="4"/>
      <c r="E233" s="265"/>
      <c r="F233" s="288"/>
      <c r="G233" s="287"/>
      <c r="H233" s="266"/>
      <c r="I233" s="420"/>
    </row>
    <row r="234" spans="1:9" ht="12.75">
      <c r="A234" s="3"/>
      <c r="B234" s="4"/>
      <c r="E234" s="265"/>
      <c r="F234" s="288"/>
      <c r="G234" s="287"/>
      <c r="H234" s="266"/>
      <c r="I234" s="420"/>
    </row>
    <row r="235" spans="1:9" ht="12.75">
      <c r="A235" s="3"/>
      <c r="B235" s="4"/>
      <c r="E235" s="265"/>
      <c r="F235" s="288"/>
      <c r="G235" s="287"/>
      <c r="H235" s="266"/>
      <c r="I235" s="420"/>
    </row>
    <row r="236" spans="1:9" ht="12.75">
      <c r="A236" s="3"/>
      <c r="B236" s="4"/>
      <c r="E236" s="265"/>
      <c r="F236" s="288"/>
      <c r="G236" s="287"/>
      <c r="H236" s="266"/>
      <c r="I236" s="420"/>
    </row>
    <row r="237" spans="1:9" ht="12.75">
      <c r="A237" s="3"/>
      <c r="B237" s="4"/>
      <c r="E237" s="265"/>
      <c r="F237" s="288"/>
      <c r="G237" s="287"/>
      <c r="H237" s="266"/>
      <c r="I237" s="420"/>
    </row>
    <row r="238" spans="1:9" ht="12.75">
      <c r="A238" s="3"/>
      <c r="B238" s="4"/>
      <c r="E238" s="265"/>
      <c r="F238" s="288"/>
      <c r="G238" s="287"/>
      <c r="H238" s="266"/>
      <c r="I238" s="420"/>
    </row>
    <row r="239" spans="1:9" ht="12.75">
      <c r="A239" s="3"/>
      <c r="B239" s="4"/>
      <c r="E239" s="265"/>
      <c r="F239" s="288"/>
      <c r="G239" s="287"/>
      <c r="H239" s="266"/>
      <c r="I239" s="420"/>
    </row>
    <row r="240" spans="1:9" ht="12.75">
      <c r="A240" s="3"/>
      <c r="B240" s="4"/>
      <c r="E240" s="265"/>
      <c r="F240" s="288"/>
      <c r="G240" s="287"/>
      <c r="H240" s="266"/>
      <c r="I240" s="420"/>
    </row>
    <row r="241" spans="1:9" ht="12.75">
      <c r="A241" s="3"/>
      <c r="B241" s="4"/>
      <c r="E241" s="265"/>
      <c r="F241" s="288"/>
      <c r="G241" s="287"/>
      <c r="H241" s="266"/>
      <c r="I241" s="420"/>
    </row>
    <row r="242" spans="1:9" ht="12.75">
      <c r="A242" s="3"/>
      <c r="B242" s="4"/>
      <c r="E242" s="265"/>
      <c r="F242" s="288"/>
      <c r="G242" s="287"/>
      <c r="H242" s="266"/>
      <c r="I242" s="420"/>
    </row>
    <row r="243" spans="1:9" ht="12.75">
      <c r="A243" s="3"/>
      <c r="B243" s="4"/>
      <c r="E243" s="265"/>
      <c r="F243" s="288"/>
      <c r="G243" s="287"/>
      <c r="H243" s="266"/>
      <c r="I243" s="420"/>
    </row>
    <row r="244" spans="1:9" ht="12.75">
      <c r="A244" s="3"/>
      <c r="B244" s="4"/>
      <c r="E244" s="265"/>
      <c r="F244" s="288"/>
      <c r="G244" s="287"/>
      <c r="H244" s="266"/>
      <c r="I244" s="420"/>
    </row>
    <row r="245" spans="1:9" ht="12.75">
      <c r="A245" s="3"/>
      <c r="B245" s="4"/>
      <c r="E245" s="265"/>
      <c r="F245" s="288"/>
      <c r="G245" s="287"/>
      <c r="H245" s="266"/>
      <c r="I245" s="420"/>
    </row>
    <row r="246" spans="1:9" ht="12.75">
      <c r="A246" s="3"/>
      <c r="B246" s="4"/>
      <c r="E246" s="265"/>
      <c r="F246" s="288"/>
      <c r="G246" s="287"/>
      <c r="H246" s="266"/>
      <c r="I246" s="420"/>
    </row>
    <row r="247" spans="1:9" ht="12.75">
      <c r="A247" s="3"/>
      <c r="B247" s="4"/>
      <c r="E247" s="265"/>
      <c r="F247" s="288"/>
      <c r="G247" s="287"/>
      <c r="H247" s="266"/>
      <c r="I247" s="420"/>
    </row>
    <row r="248" spans="1:9" ht="12.75">
      <c r="A248" s="3"/>
      <c r="B248" s="4"/>
      <c r="E248" s="265"/>
      <c r="F248" s="288"/>
      <c r="G248" s="287"/>
      <c r="H248" s="266"/>
      <c r="I248" s="420"/>
    </row>
    <row r="249" spans="1:9" ht="12.75">
      <c r="A249" s="3"/>
      <c r="B249" s="4"/>
      <c r="E249" s="265"/>
      <c r="F249" s="288"/>
      <c r="G249" s="287"/>
      <c r="H249" s="266"/>
      <c r="I249" s="420"/>
    </row>
    <row r="250" spans="1:9" ht="12.75">
      <c r="A250" s="3"/>
      <c r="B250" s="4"/>
      <c r="E250" s="265"/>
      <c r="F250" s="288"/>
      <c r="G250" s="287"/>
      <c r="H250" s="266"/>
      <c r="I250" s="420"/>
    </row>
    <row r="251" spans="1:9" ht="12.75">
      <c r="A251" s="3"/>
      <c r="B251" s="4"/>
      <c r="E251" s="265"/>
      <c r="F251" s="288"/>
      <c r="G251" s="287"/>
      <c r="H251" s="266"/>
      <c r="I251" s="420"/>
    </row>
    <row r="252" spans="1:9" ht="12.75">
      <c r="A252" s="3"/>
      <c r="B252" s="4"/>
      <c r="E252" s="265"/>
      <c r="F252" s="288"/>
      <c r="G252" s="287"/>
      <c r="H252" s="266"/>
      <c r="I252" s="420"/>
    </row>
    <row r="253" spans="1:9" ht="12.75">
      <c r="A253" s="3"/>
      <c r="B253" s="4"/>
      <c r="E253" s="265"/>
      <c r="F253" s="288"/>
      <c r="G253" s="287"/>
      <c r="H253" s="266"/>
      <c r="I253" s="420"/>
    </row>
    <row r="254" spans="1:9" ht="12.75">
      <c r="A254" s="3"/>
      <c r="B254" s="4"/>
      <c r="E254" s="265"/>
      <c r="F254" s="288"/>
      <c r="G254" s="287"/>
      <c r="H254" s="266"/>
      <c r="I254" s="420"/>
    </row>
    <row r="255" spans="1:9" ht="12.75">
      <c r="A255" s="3"/>
      <c r="B255" s="4"/>
      <c r="E255" s="265"/>
      <c r="F255" s="288"/>
      <c r="G255" s="287"/>
      <c r="H255" s="266"/>
      <c r="I255" s="420"/>
    </row>
    <row r="256" spans="1:9" ht="12.75">
      <c r="A256" s="3"/>
      <c r="B256" s="4"/>
      <c r="E256" s="265"/>
      <c r="F256" s="288"/>
      <c r="G256" s="287"/>
      <c r="H256" s="266"/>
      <c r="I256" s="420"/>
    </row>
    <row r="257" spans="1:9" ht="12.75">
      <c r="A257" s="3"/>
      <c r="B257" s="4"/>
      <c r="E257" s="265"/>
      <c r="F257" s="288"/>
      <c r="G257" s="287"/>
      <c r="H257" s="266"/>
      <c r="I257" s="420"/>
    </row>
    <row r="258" spans="1:9" ht="12.75">
      <c r="A258" s="3"/>
      <c r="B258" s="4"/>
      <c r="E258" s="265"/>
      <c r="F258" s="288"/>
      <c r="G258" s="287"/>
      <c r="H258" s="266"/>
      <c r="I258" s="420"/>
    </row>
    <row r="259" spans="1:9" ht="12.75">
      <c r="A259" s="3"/>
      <c r="B259" s="4"/>
      <c r="E259" s="265"/>
      <c r="F259" s="288"/>
      <c r="G259" s="287"/>
      <c r="H259" s="266"/>
      <c r="I259" s="420"/>
    </row>
    <row r="260" spans="1:9" ht="12.75">
      <c r="A260" s="3"/>
      <c r="B260" s="4"/>
      <c r="E260" s="265"/>
      <c r="F260" s="288"/>
      <c r="G260" s="287"/>
      <c r="H260" s="266"/>
      <c r="I260" s="420"/>
    </row>
    <row r="261" spans="1:9" ht="12.75">
      <c r="A261" s="3"/>
      <c r="B261" s="4"/>
      <c r="E261" s="265"/>
      <c r="F261" s="288"/>
      <c r="G261" s="287"/>
      <c r="H261" s="266"/>
      <c r="I261" s="420"/>
    </row>
    <row r="262" spans="1:9" ht="12.75">
      <c r="A262" s="3"/>
      <c r="B262" s="4"/>
      <c r="E262" s="265"/>
      <c r="F262" s="288"/>
      <c r="G262" s="287"/>
      <c r="H262" s="266"/>
      <c r="I262" s="420"/>
    </row>
    <row r="263" spans="1:9" ht="12.75">
      <c r="A263" s="3"/>
      <c r="B263" s="4"/>
      <c r="E263" s="265"/>
      <c r="F263" s="288"/>
      <c r="G263" s="287"/>
      <c r="H263" s="266"/>
      <c r="I263" s="420"/>
    </row>
    <row r="264" spans="1:9" ht="12.75">
      <c r="A264" s="3"/>
      <c r="B264" s="4"/>
      <c r="E264" s="265"/>
      <c r="F264" s="288"/>
      <c r="G264" s="287"/>
      <c r="H264" s="266"/>
      <c r="I264" s="420"/>
    </row>
    <row r="265" spans="1:9" ht="12.75">
      <c r="A265" s="3"/>
      <c r="B265" s="4"/>
      <c r="E265" s="265"/>
      <c r="F265" s="288"/>
      <c r="G265" s="287"/>
      <c r="H265" s="266"/>
      <c r="I265" s="420"/>
    </row>
    <row r="266" spans="1:9" ht="12.75">
      <c r="A266" s="3"/>
      <c r="B266" s="4"/>
      <c r="E266" s="265"/>
      <c r="F266" s="288"/>
      <c r="G266" s="287"/>
      <c r="H266" s="266"/>
      <c r="I266" s="420"/>
    </row>
    <row r="267" spans="1:9" ht="12.75">
      <c r="A267" s="3"/>
      <c r="B267" s="4"/>
      <c r="E267" s="265"/>
      <c r="F267" s="288"/>
      <c r="G267" s="287"/>
      <c r="H267" s="266"/>
      <c r="I267" s="420"/>
    </row>
    <row r="268" spans="1:9" ht="12.75">
      <c r="A268" s="3"/>
      <c r="B268" s="4"/>
      <c r="E268" s="265"/>
      <c r="F268" s="288"/>
      <c r="G268" s="287"/>
      <c r="H268" s="266"/>
      <c r="I268" s="420"/>
    </row>
    <row r="269" spans="1:9" ht="12.75">
      <c r="A269" s="3"/>
      <c r="B269" s="4"/>
      <c r="E269" s="265"/>
      <c r="F269" s="288"/>
      <c r="G269" s="287"/>
      <c r="H269" s="266"/>
      <c r="I269" s="420"/>
    </row>
    <row r="270" spans="1:9" ht="12.75">
      <c r="A270" s="3"/>
      <c r="B270" s="4"/>
      <c r="E270" s="265"/>
      <c r="F270" s="288"/>
      <c r="G270" s="287"/>
      <c r="H270" s="266"/>
      <c r="I270" s="420"/>
    </row>
    <row r="271" spans="1:9" ht="12.75">
      <c r="A271" s="3"/>
      <c r="B271" s="4"/>
      <c r="E271" s="265"/>
      <c r="F271" s="288"/>
      <c r="G271" s="287"/>
      <c r="H271" s="266"/>
      <c r="I271" s="420"/>
    </row>
    <row r="272" spans="1:9" ht="12.75">
      <c r="A272" s="3"/>
      <c r="B272" s="4"/>
      <c r="E272" s="265"/>
      <c r="F272" s="288"/>
      <c r="G272" s="287"/>
      <c r="H272" s="266"/>
      <c r="I272" s="420"/>
    </row>
    <row r="273" spans="1:9" ht="12.75">
      <c r="A273" s="3"/>
      <c r="B273" s="4"/>
      <c r="E273" s="265"/>
      <c r="F273" s="288"/>
      <c r="G273" s="287"/>
      <c r="H273" s="266"/>
      <c r="I273" s="420"/>
    </row>
    <row r="274" spans="1:9" ht="12.75">
      <c r="A274" s="3"/>
      <c r="B274" s="4"/>
      <c r="E274" s="265"/>
      <c r="F274" s="288"/>
      <c r="G274" s="287"/>
      <c r="H274" s="266"/>
      <c r="I274" s="420"/>
    </row>
    <row r="275" spans="1:9" ht="12.75">
      <c r="A275" s="3"/>
      <c r="B275" s="4"/>
      <c r="E275" s="265"/>
      <c r="F275" s="288"/>
      <c r="G275" s="287"/>
      <c r="H275" s="266"/>
      <c r="I275" s="420"/>
    </row>
    <row r="276" spans="1:9" ht="12.75">
      <c r="A276" s="3"/>
      <c r="B276" s="4"/>
      <c r="E276" s="265"/>
      <c r="F276" s="288"/>
      <c r="G276" s="287"/>
      <c r="H276" s="266"/>
      <c r="I276" s="420"/>
    </row>
    <row r="277" spans="1:9" ht="12.75">
      <c r="A277" s="3"/>
      <c r="B277" s="4"/>
      <c r="E277" s="265"/>
      <c r="F277" s="288"/>
      <c r="G277" s="287"/>
      <c r="H277" s="266"/>
      <c r="I277" s="420"/>
    </row>
    <row r="278" spans="1:9" ht="12.75">
      <c r="A278" s="3"/>
      <c r="B278" s="4"/>
      <c r="E278" s="265"/>
      <c r="F278" s="288"/>
      <c r="G278" s="287"/>
      <c r="H278" s="266"/>
      <c r="I278" s="420"/>
    </row>
    <row r="279" spans="1:9" ht="12.75">
      <c r="A279" s="3"/>
      <c r="B279" s="4"/>
      <c r="E279" s="265"/>
      <c r="F279" s="288"/>
      <c r="G279" s="287"/>
      <c r="H279" s="266"/>
      <c r="I279" s="420"/>
    </row>
    <row r="280" spans="1:9" ht="12.75">
      <c r="A280" s="3"/>
      <c r="B280" s="4"/>
      <c r="E280" s="265"/>
      <c r="F280" s="288"/>
      <c r="G280" s="287"/>
      <c r="H280" s="266"/>
      <c r="I280" s="420"/>
    </row>
    <row r="281" spans="1:9" ht="12.75">
      <c r="A281" s="3"/>
      <c r="B281" s="4"/>
      <c r="E281" s="265"/>
      <c r="F281" s="288"/>
      <c r="G281" s="287"/>
      <c r="H281" s="266"/>
      <c r="I281" s="420"/>
    </row>
    <row r="282" spans="1:9" ht="12.75">
      <c r="A282" s="3"/>
      <c r="B282" s="4"/>
      <c r="E282" s="265"/>
      <c r="F282" s="288"/>
      <c r="G282" s="287"/>
      <c r="H282" s="266"/>
      <c r="I282" s="420"/>
    </row>
    <row r="283" spans="1:9" ht="12.75">
      <c r="A283" s="3"/>
      <c r="B283" s="4"/>
      <c r="E283" s="265"/>
      <c r="F283" s="288"/>
      <c r="G283" s="287"/>
      <c r="H283" s="266"/>
      <c r="I283" s="420"/>
    </row>
    <row r="284" spans="1:9" ht="12.75">
      <c r="A284" s="3"/>
      <c r="B284" s="4"/>
      <c r="E284" s="265"/>
      <c r="F284" s="288"/>
      <c r="G284" s="287"/>
      <c r="H284" s="266"/>
      <c r="I284" s="420"/>
    </row>
    <row r="285" spans="1:9" ht="12.75">
      <c r="A285" s="3"/>
      <c r="B285" s="4"/>
      <c r="E285" s="265"/>
      <c r="F285" s="288"/>
      <c r="G285" s="287"/>
      <c r="H285" s="266"/>
      <c r="I285" s="420"/>
    </row>
    <row r="286" spans="1:9" ht="12.75">
      <c r="A286" s="3"/>
      <c r="B286" s="4"/>
      <c r="E286" s="265"/>
      <c r="F286" s="288"/>
      <c r="G286" s="287"/>
      <c r="H286" s="266"/>
      <c r="I286" s="420"/>
    </row>
    <row r="287" spans="1:9" ht="12.75">
      <c r="A287" s="3"/>
      <c r="B287" s="4"/>
      <c r="E287" s="265"/>
      <c r="F287" s="288"/>
      <c r="G287" s="287"/>
      <c r="H287" s="266"/>
      <c r="I287" s="420"/>
    </row>
    <row r="288" spans="1:9" ht="12.75">
      <c r="A288" s="3"/>
      <c r="B288" s="4"/>
      <c r="E288" s="265"/>
      <c r="F288" s="288"/>
      <c r="G288" s="287"/>
      <c r="H288" s="266"/>
      <c r="I288" s="420"/>
    </row>
    <row r="289" spans="1:9" ht="12.75">
      <c r="A289" s="3"/>
      <c r="B289" s="4"/>
      <c r="E289" s="265"/>
      <c r="F289" s="288"/>
      <c r="G289" s="287"/>
      <c r="H289" s="266"/>
      <c r="I289" s="420"/>
    </row>
    <row r="290" spans="1:9" ht="12.75">
      <c r="A290" s="3"/>
      <c r="B290" s="4"/>
      <c r="E290" s="265"/>
      <c r="F290" s="288"/>
      <c r="G290" s="287"/>
      <c r="H290" s="266"/>
      <c r="I290" s="420"/>
    </row>
    <row r="291" spans="1:9" ht="12.75">
      <c r="A291" s="3"/>
      <c r="B291" s="4"/>
      <c r="E291" s="265"/>
      <c r="F291" s="288"/>
      <c r="G291" s="287"/>
      <c r="H291" s="266"/>
      <c r="I291" s="420"/>
    </row>
    <row r="292" spans="1:9" ht="12.75">
      <c r="A292" s="3"/>
      <c r="B292" s="4"/>
      <c r="E292" s="265"/>
      <c r="F292" s="288"/>
      <c r="G292" s="287"/>
      <c r="H292" s="266"/>
      <c r="I292" s="420"/>
    </row>
    <row r="293" spans="1:9" ht="12.75">
      <c r="A293" s="3"/>
      <c r="B293" s="4"/>
      <c r="E293" s="265"/>
      <c r="F293" s="288"/>
      <c r="G293" s="287"/>
      <c r="H293" s="266"/>
      <c r="I293" s="420"/>
    </row>
    <row r="294" spans="1:9" ht="12.75">
      <c r="A294" s="3"/>
      <c r="B294" s="4"/>
      <c r="E294" s="265"/>
      <c r="F294" s="288"/>
      <c r="G294" s="287"/>
      <c r="H294" s="266"/>
      <c r="I294" s="420"/>
    </row>
    <row r="295" spans="1:9" ht="12.75">
      <c r="A295" s="3"/>
      <c r="B295" s="4"/>
      <c r="E295" s="265"/>
      <c r="F295" s="288"/>
      <c r="G295" s="287"/>
      <c r="H295" s="266"/>
      <c r="I295" s="420"/>
    </row>
    <row r="296" spans="1:9" ht="12.75">
      <c r="A296" s="3"/>
      <c r="B296" s="4"/>
      <c r="E296" s="265"/>
      <c r="F296" s="288"/>
      <c r="G296" s="287"/>
      <c r="H296" s="266"/>
      <c r="I296" s="420"/>
    </row>
    <row r="297" spans="1:9" ht="12.75">
      <c r="A297" s="3"/>
      <c r="B297" s="4"/>
      <c r="E297" s="265"/>
      <c r="F297" s="288"/>
      <c r="G297" s="287"/>
      <c r="H297" s="266"/>
      <c r="I297" s="420"/>
    </row>
    <row r="298" spans="1:9" ht="12.75">
      <c r="A298" s="3"/>
      <c r="B298" s="4"/>
      <c r="E298" s="265"/>
      <c r="F298" s="288"/>
      <c r="G298" s="287"/>
      <c r="H298" s="266"/>
      <c r="I298" s="420"/>
    </row>
    <row r="299" spans="1:9" ht="12.75">
      <c r="A299" s="3"/>
      <c r="B299" s="4"/>
      <c r="E299" s="265"/>
      <c r="F299" s="288"/>
      <c r="G299" s="287"/>
      <c r="H299" s="266"/>
      <c r="I299" s="420"/>
    </row>
    <row r="300" spans="1:9" ht="12.75">
      <c r="A300" s="3"/>
      <c r="B300" s="4"/>
      <c r="E300" s="265"/>
      <c r="F300" s="288"/>
      <c r="G300" s="287"/>
      <c r="H300" s="266"/>
      <c r="I300" s="420"/>
    </row>
    <row r="301" spans="1:9" ht="12.75">
      <c r="A301" s="3"/>
      <c r="B301" s="4"/>
      <c r="E301" s="265"/>
      <c r="F301" s="288"/>
      <c r="G301" s="287"/>
      <c r="H301" s="266"/>
      <c r="I301" s="420"/>
    </row>
    <row r="302" spans="1:9" ht="12.75">
      <c r="A302" s="3"/>
      <c r="B302" s="4"/>
      <c r="E302" s="265"/>
      <c r="F302" s="288"/>
      <c r="G302" s="287"/>
      <c r="H302" s="266"/>
      <c r="I302" s="420"/>
    </row>
    <row r="303" spans="1:9" ht="12.75">
      <c r="A303" s="3"/>
      <c r="B303" s="4"/>
      <c r="E303" s="265"/>
      <c r="F303" s="288"/>
      <c r="G303" s="287"/>
      <c r="H303" s="266"/>
      <c r="I303" s="420"/>
    </row>
    <row r="304" spans="1:9" ht="12.75">
      <c r="A304" s="3"/>
      <c r="B304" s="4"/>
      <c r="E304" s="265"/>
      <c r="F304" s="288"/>
      <c r="G304" s="287"/>
      <c r="H304" s="266"/>
      <c r="I304" s="420"/>
    </row>
    <row r="305" spans="1:9" ht="12.75">
      <c r="A305" s="3"/>
      <c r="B305" s="4"/>
      <c r="E305" s="265"/>
      <c r="F305" s="288"/>
      <c r="G305" s="287"/>
      <c r="H305" s="266"/>
      <c r="I305" s="420"/>
    </row>
    <row r="306" spans="1:9" ht="12.75">
      <c r="A306" s="3"/>
      <c r="B306" s="4"/>
      <c r="E306" s="265"/>
      <c r="F306" s="288"/>
      <c r="G306" s="287"/>
      <c r="H306" s="266"/>
      <c r="I306" s="420"/>
    </row>
    <row r="307" spans="1:9" ht="12.75">
      <c r="A307" s="3"/>
      <c r="B307" s="4"/>
      <c r="E307" s="265"/>
      <c r="F307" s="288"/>
      <c r="G307" s="287"/>
      <c r="H307" s="266"/>
      <c r="I307" s="420"/>
    </row>
    <row r="308" spans="1:9" ht="12.75">
      <c r="A308" s="3"/>
      <c r="B308" s="4"/>
      <c r="E308" s="265"/>
      <c r="F308" s="288"/>
      <c r="G308" s="287"/>
      <c r="H308" s="266"/>
      <c r="I308" s="420"/>
    </row>
    <row r="309" spans="1:9" ht="12.75">
      <c r="A309" s="3"/>
      <c r="B309" s="4"/>
      <c r="E309" s="265"/>
      <c r="F309" s="288"/>
      <c r="G309" s="287"/>
      <c r="H309" s="266"/>
      <c r="I309" s="420"/>
    </row>
    <row r="310" spans="1:9" ht="12.75">
      <c r="A310" s="3"/>
      <c r="B310" s="4"/>
      <c r="E310" s="265"/>
      <c r="F310" s="288"/>
      <c r="G310" s="287"/>
      <c r="H310" s="266"/>
      <c r="I310" s="420"/>
    </row>
    <row r="311" spans="1:9" ht="12.75">
      <c r="A311" s="3"/>
      <c r="B311" s="4"/>
      <c r="E311" s="265"/>
      <c r="F311" s="288"/>
      <c r="G311" s="287"/>
      <c r="H311" s="266"/>
      <c r="I311" s="420"/>
    </row>
    <row r="312" spans="1:9" ht="12.75">
      <c r="A312" s="3"/>
      <c r="B312" s="4"/>
      <c r="E312" s="265"/>
      <c r="F312" s="288"/>
      <c r="G312" s="287"/>
      <c r="H312" s="266"/>
      <c r="I312" s="420"/>
    </row>
    <row r="313" spans="1:9" ht="12.75">
      <c r="A313" s="3"/>
      <c r="B313" s="4"/>
      <c r="E313" s="265"/>
      <c r="F313" s="288"/>
      <c r="G313" s="287"/>
      <c r="H313" s="266"/>
      <c r="I313" s="420"/>
    </row>
    <row r="314" spans="1:9" ht="12.75">
      <c r="A314" s="3"/>
      <c r="B314" s="4"/>
      <c r="E314" s="265"/>
      <c r="F314" s="288"/>
      <c r="G314" s="287"/>
      <c r="H314" s="266"/>
      <c r="I314" s="420"/>
    </row>
    <row r="315" spans="1:9" ht="12.75">
      <c r="A315" s="3"/>
      <c r="B315" s="4"/>
      <c r="E315" s="265"/>
      <c r="F315" s="288"/>
      <c r="G315" s="287"/>
      <c r="H315" s="266"/>
      <c r="I315" s="420"/>
    </row>
    <row r="316" spans="1:9" ht="12.75">
      <c r="A316" s="3"/>
      <c r="B316" s="4"/>
      <c r="E316" s="265"/>
      <c r="F316" s="288"/>
      <c r="G316" s="287"/>
      <c r="H316" s="266"/>
      <c r="I316" s="420"/>
    </row>
    <row r="317" spans="1:9" ht="12.75">
      <c r="A317" s="3"/>
      <c r="B317" s="4"/>
      <c r="E317" s="265"/>
      <c r="F317" s="288"/>
      <c r="G317" s="287"/>
      <c r="H317" s="266"/>
      <c r="I317" s="420"/>
    </row>
    <row r="318" spans="1:9" ht="12.75">
      <c r="A318" s="3"/>
      <c r="B318" s="4"/>
      <c r="E318" s="265"/>
      <c r="F318" s="288"/>
      <c r="G318" s="287"/>
      <c r="H318" s="266"/>
      <c r="I318" s="420"/>
    </row>
    <row r="319" spans="1:9" ht="12.75">
      <c r="A319" s="3"/>
      <c r="B319" s="4"/>
      <c r="E319" s="265"/>
      <c r="F319" s="288"/>
      <c r="G319" s="287"/>
      <c r="H319" s="266"/>
      <c r="I319" s="420"/>
    </row>
    <row r="320" spans="1:9" ht="12.75">
      <c r="A320" s="3"/>
      <c r="B320" s="4"/>
      <c r="E320" s="265"/>
      <c r="F320" s="288"/>
      <c r="G320" s="287"/>
      <c r="H320" s="266"/>
      <c r="I320" s="420"/>
    </row>
    <row r="321" spans="1:9" ht="12.75">
      <c r="A321" s="3"/>
      <c r="B321" s="4"/>
      <c r="E321" s="265"/>
      <c r="F321" s="288"/>
      <c r="G321" s="287"/>
      <c r="H321" s="266"/>
      <c r="I321" s="420"/>
    </row>
    <row r="322" spans="1:9" ht="12.75">
      <c r="A322" s="3"/>
      <c r="B322" s="4"/>
      <c r="E322" s="265"/>
      <c r="F322" s="288"/>
      <c r="G322" s="287"/>
      <c r="H322" s="266"/>
      <c r="I322" s="420"/>
    </row>
    <row r="323" spans="1:9" ht="12.75">
      <c r="A323" s="3"/>
      <c r="B323" s="4"/>
      <c r="E323" s="265"/>
      <c r="F323" s="288"/>
      <c r="G323" s="287"/>
      <c r="H323" s="266"/>
      <c r="I323" s="420"/>
    </row>
    <row r="324" spans="1:9" ht="12.75">
      <c r="A324" s="3"/>
      <c r="B324" s="4"/>
      <c r="E324" s="265"/>
      <c r="F324" s="288"/>
      <c r="G324" s="287"/>
      <c r="H324" s="266"/>
      <c r="I324" s="420"/>
    </row>
    <row r="325" spans="1:9" ht="12.75">
      <c r="A325" s="3"/>
      <c r="B325" s="4"/>
      <c r="E325" s="265"/>
      <c r="F325" s="288"/>
      <c r="G325" s="287"/>
      <c r="H325" s="266"/>
      <c r="I325" s="420"/>
    </row>
    <row r="326" spans="1:9" ht="12.75">
      <c r="A326" s="3"/>
      <c r="B326" s="4"/>
      <c r="E326" s="265"/>
      <c r="F326" s="288"/>
      <c r="G326" s="287"/>
      <c r="H326" s="266"/>
      <c r="I326" s="420"/>
    </row>
    <row r="327" spans="1:9" ht="12.75">
      <c r="A327" s="3"/>
      <c r="B327" s="4"/>
      <c r="E327" s="265"/>
      <c r="F327" s="288"/>
      <c r="G327" s="287"/>
      <c r="H327" s="266"/>
      <c r="I327" s="420"/>
    </row>
    <row r="328" spans="1:9" ht="12.75">
      <c r="A328" s="3"/>
      <c r="B328" s="4"/>
      <c r="E328" s="265"/>
      <c r="F328" s="288"/>
      <c r="G328" s="287"/>
      <c r="H328" s="266"/>
      <c r="I328" s="420"/>
    </row>
    <row r="329" spans="1:9" ht="12.75">
      <c r="A329" s="3"/>
      <c r="B329" s="4"/>
      <c r="E329" s="265"/>
      <c r="F329" s="288"/>
      <c r="G329" s="287"/>
      <c r="H329" s="266"/>
      <c r="I329" s="420"/>
    </row>
    <row r="330" spans="1:9" ht="12.75">
      <c r="A330" s="3"/>
      <c r="B330" s="4"/>
      <c r="E330" s="265"/>
      <c r="F330" s="288"/>
      <c r="G330" s="287"/>
      <c r="H330" s="266"/>
      <c r="I330" s="420"/>
    </row>
    <row r="331" spans="1:9" ht="12.75">
      <c r="A331" s="3"/>
      <c r="B331" s="4"/>
      <c r="E331" s="265"/>
      <c r="F331" s="288"/>
      <c r="G331" s="287"/>
      <c r="H331" s="266"/>
      <c r="I331" s="420"/>
    </row>
    <row r="332" spans="1:9" ht="12.75">
      <c r="A332" s="3"/>
      <c r="B332" s="4"/>
      <c r="E332" s="265"/>
      <c r="F332" s="288"/>
      <c r="G332" s="287"/>
      <c r="H332" s="266"/>
      <c r="I332" s="420"/>
    </row>
    <row r="333" spans="1:9" ht="12.75">
      <c r="A333" s="3"/>
      <c r="B333" s="4"/>
      <c r="E333" s="265"/>
      <c r="F333" s="288"/>
      <c r="G333" s="287"/>
      <c r="H333" s="266"/>
      <c r="I333" s="420"/>
    </row>
    <row r="334" spans="1:9" ht="12.75">
      <c r="A334" s="3"/>
      <c r="B334" s="4"/>
      <c r="E334" s="265"/>
      <c r="F334" s="288"/>
      <c r="G334" s="287"/>
      <c r="H334" s="266"/>
      <c r="I334" s="420"/>
    </row>
    <row r="335" spans="1:9" ht="12.75">
      <c r="A335" s="3"/>
      <c r="B335" s="4"/>
      <c r="E335" s="265"/>
      <c r="F335" s="288"/>
      <c r="G335" s="287"/>
      <c r="H335" s="266"/>
      <c r="I335" s="420"/>
    </row>
    <row r="336" spans="1:9" ht="12.75">
      <c r="A336" s="3"/>
      <c r="B336" s="4"/>
      <c r="E336" s="265"/>
      <c r="F336" s="288"/>
      <c r="G336" s="287"/>
      <c r="H336" s="266"/>
      <c r="I336" s="420"/>
    </row>
    <row r="337" spans="1:9" ht="12.75">
      <c r="A337" s="3"/>
      <c r="B337" s="4"/>
      <c r="E337" s="265"/>
      <c r="F337" s="288"/>
      <c r="G337" s="287"/>
      <c r="H337" s="266"/>
      <c r="I337" s="420"/>
    </row>
    <row r="338" spans="1:9" ht="12.75">
      <c r="A338" s="3"/>
      <c r="B338" s="4"/>
      <c r="E338" s="265"/>
      <c r="F338" s="288"/>
      <c r="G338" s="287"/>
      <c r="H338" s="266"/>
      <c r="I338" s="420"/>
    </row>
    <row r="339" spans="1:9" ht="12.75">
      <c r="A339" s="3"/>
      <c r="B339" s="4"/>
      <c r="E339" s="265"/>
      <c r="F339" s="288"/>
      <c r="G339" s="287"/>
      <c r="H339" s="266"/>
      <c r="I339" s="420"/>
    </row>
    <row r="340" spans="1:9" ht="12.75">
      <c r="A340" s="3"/>
      <c r="B340" s="4"/>
      <c r="E340" s="265"/>
      <c r="F340" s="288"/>
      <c r="G340" s="287"/>
      <c r="H340" s="266"/>
      <c r="I340" s="420"/>
    </row>
    <row r="341" spans="1:9" ht="12.75">
      <c r="A341" s="3"/>
      <c r="B341" s="4"/>
      <c r="E341" s="265"/>
      <c r="F341" s="288"/>
      <c r="G341" s="287"/>
      <c r="H341" s="266"/>
      <c r="I341" s="420"/>
    </row>
    <row r="342" spans="1:9" ht="12.75">
      <c r="A342" s="3"/>
      <c r="B342" s="4"/>
      <c r="E342" s="265"/>
      <c r="F342" s="288"/>
      <c r="G342" s="287"/>
      <c r="H342" s="266"/>
      <c r="I342" s="420"/>
    </row>
    <row r="343" spans="1:9" ht="12.75">
      <c r="A343" s="3"/>
      <c r="B343" s="4"/>
      <c r="E343" s="265"/>
      <c r="F343" s="288"/>
      <c r="G343" s="287"/>
      <c r="H343" s="266"/>
      <c r="I343" s="420"/>
    </row>
    <row r="344" spans="1:9" ht="12.75">
      <c r="A344" s="3"/>
      <c r="B344" s="4"/>
      <c r="E344" s="265"/>
      <c r="F344" s="288"/>
      <c r="G344" s="287"/>
      <c r="H344" s="266"/>
      <c r="I344" s="420"/>
    </row>
    <row r="345" spans="1:9" ht="12.75">
      <c r="A345" s="3"/>
      <c r="B345" s="4"/>
      <c r="E345" s="265"/>
      <c r="F345" s="288"/>
      <c r="G345" s="287"/>
      <c r="H345" s="266"/>
      <c r="I345" s="420"/>
    </row>
    <row r="346" spans="1:9" ht="12.75">
      <c r="A346" s="3"/>
      <c r="B346" s="4"/>
      <c r="E346" s="265"/>
      <c r="F346" s="288"/>
      <c r="G346" s="287"/>
      <c r="H346" s="266"/>
      <c r="I346" s="420"/>
    </row>
    <row r="347" spans="1:9" ht="12.75">
      <c r="A347" s="3"/>
      <c r="B347" s="4"/>
      <c r="E347" s="265"/>
      <c r="F347" s="288"/>
      <c r="G347" s="287"/>
      <c r="H347" s="266"/>
      <c r="I347" s="420"/>
    </row>
    <row r="348" spans="1:9" ht="12.75">
      <c r="A348" s="3"/>
      <c r="B348" s="4"/>
      <c r="E348" s="265"/>
      <c r="F348" s="288"/>
      <c r="G348" s="287"/>
      <c r="H348" s="266"/>
      <c r="I348" s="420"/>
    </row>
    <row r="349" spans="1:9" ht="12.75">
      <c r="A349" s="3"/>
      <c r="B349" s="4"/>
      <c r="E349" s="265"/>
      <c r="F349" s="288"/>
      <c r="G349" s="287"/>
      <c r="H349" s="266"/>
      <c r="I349" s="420"/>
    </row>
    <row r="350" spans="1:9" ht="12.75">
      <c r="A350" s="3"/>
      <c r="B350" s="4"/>
      <c r="E350" s="265"/>
      <c r="F350" s="288"/>
      <c r="G350" s="287"/>
      <c r="H350" s="266"/>
      <c r="I350" s="420"/>
    </row>
    <row r="351" spans="1:9" ht="12.75">
      <c r="A351" s="3"/>
      <c r="B351" s="4"/>
      <c r="E351" s="265"/>
      <c r="F351" s="288"/>
      <c r="G351" s="287"/>
      <c r="H351" s="266"/>
      <c r="I351" s="420"/>
    </row>
    <row r="352" spans="1:9" ht="12.75">
      <c r="A352" s="3"/>
      <c r="B352" s="4"/>
      <c r="E352" s="265"/>
      <c r="F352" s="288"/>
      <c r="G352" s="287"/>
      <c r="H352" s="266"/>
      <c r="I352" s="420"/>
    </row>
    <row r="353" spans="1:9" ht="12.75">
      <c r="A353" s="3"/>
      <c r="B353" s="4"/>
      <c r="E353" s="265"/>
      <c r="F353" s="288"/>
      <c r="G353" s="287"/>
      <c r="H353" s="266"/>
      <c r="I353" s="420"/>
    </row>
    <row r="354" spans="1:9" ht="12.75">
      <c r="A354" s="3"/>
      <c r="B354" s="4"/>
      <c r="E354" s="265"/>
      <c r="F354" s="288"/>
      <c r="G354" s="287"/>
      <c r="H354" s="266"/>
      <c r="I354" s="420"/>
    </row>
    <row r="355" spans="1:9" ht="12.75">
      <c r="A355" s="3"/>
      <c r="B355" s="4"/>
      <c r="E355" s="265"/>
      <c r="F355" s="288"/>
      <c r="G355" s="287"/>
      <c r="H355" s="266"/>
      <c r="I355" s="420"/>
    </row>
    <row r="356" spans="1:9" ht="12.75">
      <c r="A356" s="3"/>
      <c r="B356" s="4"/>
      <c r="E356" s="265"/>
      <c r="F356" s="288"/>
      <c r="G356" s="287"/>
      <c r="H356" s="266"/>
      <c r="I356" s="420"/>
    </row>
    <row r="357" spans="1:9" ht="12.75">
      <c r="A357" s="3"/>
      <c r="B357" s="4"/>
      <c r="E357" s="265"/>
      <c r="F357" s="288"/>
      <c r="G357" s="287"/>
      <c r="H357" s="266"/>
      <c r="I357" s="420"/>
    </row>
    <row r="358" spans="1:9" ht="12.75">
      <c r="A358" s="3"/>
      <c r="B358" s="4"/>
      <c r="E358" s="265"/>
      <c r="F358" s="288"/>
      <c r="G358" s="287"/>
      <c r="H358" s="266"/>
      <c r="I358" s="420"/>
    </row>
    <row r="359" spans="1:9" ht="12.75">
      <c r="A359" s="3"/>
      <c r="B359" s="4"/>
      <c r="E359" s="265"/>
      <c r="F359" s="288"/>
      <c r="G359" s="287"/>
      <c r="H359" s="266"/>
      <c r="I359" s="420"/>
    </row>
    <row r="360" spans="1:9" ht="12.75">
      <c r="A360" s="3"/>
      <c r="B360" s="4"/>
      <c r="E360" s="265"/>
      <c r="F360" s="288"/>
      <c r="G360" s="287"/>
      <c r="H360" s="266"/>
      <c r="I360" s="420"/>
    </row>
    <row r="361" spans="1:9" ht="12.75">
      <c r="A361" s="3"/>
      <c r="B361" s="4"/>
      <c r="E361" s="265"/>
      <c r="F361" s="288"/>
      <c r="G361" s="287"/>
      <c r="H361" s="266"/>
      <c r="I361" s="420"/>
    </row>
    <row r="362" spans="1:9" ht="12.75">
      <c r="A362" s="3"/>
      <c r="B362" s="4"/>
      <c r="E362" s="265"/>
      <c r="F362" s="288"/>
      <c r="G362" s="287"/>
      <c r="H362" s="266"/>
      <c r="I362" s="420"/>
    </row>
    <row r="363" spans="1:9" ht="12.75">
      <c r="A363" s="3"/>
      <c r="B363" s="4"/>
      <c r="E363" s="265"/>
      <c r="F363" s="288"/>
      <c r="G363" s="287"/>
      <c r="H363" s="266"/>
      <c r="I363" s="420"/>
    </row>
    <row r="364" spans="1:9" ht="12.75">
      <c r="A364" s="3"/>
      <c r="B364" s="4"/>
      <c r="E364" s="265"/>
      <c r="F364" s="288"/>
      <c r="G364" s="287"/>
      <c r="H364" s="266"/>
      <c r="I364" s="420"/>
    </row>
    <row r="365" spans="1:9" ht="12.75">
      <c r="A365" s="3"/>
      <c r="B365" s="4"/>
      <c r="E365" s="265"/>
      <c r="F365" s="288"/>
      <c r="G365" s="287"/>
      <c r="H365" s="266"/>
      <c r="I365" s="420"/>
    </row>
    <row r="366" spans="1:9" ht="12.75">
      <c r="A366" s="3"/>
      <c r="B366" s="4"/>
      <c r="E366" s="265"/>
      <c r="F366" s="288"/>
      <c r="G366" s="287"/>
      <c r="H366" s="266"/>
      <c r="I366" s="420"/>
    </row>
    <row r="367" spans="1:9" ht="12.75">
      <c r="A367" s="3"/>
      <c r="B367" s="4"/>
      <c r="E367" s="265"/>
      <c r="F367" s="288"/>
      <c r="G367" s="287"/>
      <c r="H367" s="266"/>
      <c r="I367" s="420"/>
    </row>
    <row r="368" spans="1:9" ht="12.75">
      <c r="A368" s="3"/>
      <c r="B368" s="4"/>
      <c r="E368" s="265"/>
      <c r="F368" s="288"/>
      <c r="G368" s="287"/>
      <c r="H368" s="266"/>
      <c r="I368" s="420"/>
    </row>
    <row r="369" spans="1:9" ht="12.75">
      <c r="A369" s="3"/>
      <c r="B369" s="4"/>
      <c r="E369" s="265"/>
      <c r="F369" s="288"/>
      <c r="G369" s="287"/>
      <c r="H369" s="266"/>
      <c r="I369" s="420"/>
    </row>
    <row r="370" spans="1:9" ht="12.75">
      <c r="A370" s="3"/>
      <c r="B370" s="4"/>
      <c r="E370" s="265"/>
      <c r="F370" s="288"/>
      <c r="G370" s="287"/>
      <c r="H370" s="266"/>
      <c r="I370" s="420"/>
    </row>
    <row r="371" spans="1:9" ht="12.75">
      <c r="A371" s="3"/>
      <c r="B371" s="4"/>
      <c r="E371" s="265"/>
      <c r="F371" s="288"/>
      <c r="G371" s="287"/>
      <c r="H371" s="266"/>
      <c r="I371" s="420"/>
    </row>
    <row r="372" spans="1:9" ht="12.75">
      <c r="A372" s="3"/>
      <c r="B372" s="4"/>
      <c r="E372" s="265"/>
      <c r="F372" s="288"/>
      <c r="G372" s="287"/>
      <c r="H372" s="266"/>
      <c r="I372" s="420"/>
    </row>
    <row r="373" spans="1:9" ht="12.75">
      <c r="A373" s="3"/>
      <c r="B373" s="4"/>
      <c r="E373" s="265"/>
      <c r="F373" s="288"/>
      <c r="G373" s="287"/>
      <c r="H373" s="266"/>
      <c r="I373" s="420"/>
    </row>
    <row r="374" spans="1:9" ht="12.75">
      <c r="A374" s="3"/>
      <c r="B374" s="4"/>
      <c r="E374" s="265"/>
      <c r="F374" s="288"/>
      <c r="G374" s="287"/>
      <c r="H374" s="266"/>
      <c r="I374" s="420"/>
    </row>
    <row r="375" spans="1:9" ht="12.75">
      <c r="A375" s="3"/>
      <c r="B375" s="4"/>
      <c r="E375" s="265"/>
      <c r="F375" s="288"/>
      <c r="G375" s="287"/>
      <c r="H375" s="266"/>
      <c r="I375" s="420"/>
    </row>
    <row r="376" spans="1:9" ht="12.75">
      <c r="A376" s="3"/>
      <c r="B376" s="4"/>
      <c r="E376" s="265"/>
      <c r="F376" s="288"/>
      <c r="G376" s="287"/>
      <c r="H376" s="266"/>
      <c r="I376" s="420"/>
    </row>
    <row r="377" spans="1:9" ht="12.75">
      <c r="A377" s="3"/>
      <c r="B377" s="4"/>
      <c r="E377" s="265"/>
      <c r="F377" s="288"/>
      <c r="G377" s="287"/>
      <c r="H377" s="266"/>
      <c r="I377" s="420"/>
    </row>
    <row r="378" spans="1:9" ht="12.75">
      <c r="A378" s="3"/>
      <c r="B378" s="4"/>
      <c r="E378" s="265"/>
      <c r="F378" s="288"/>
      <c r="G378" s="287"/>
      <c r="H378" s="266"/>
      <c r="I378" s="420"/>
    </row>
    <row r="379" spans="1:9" ht="12.75">
      <c r="A379" s="3"/>
      <c r="B379" s="4"/>
      <c r="E379" s="265"/>
      <c r="F379" s="288"/>
      <c r="G379" s="287"/>
      <c r="H379" s="266"/>
      <c r="I379" s="420"/>
    </row>
    <row r="380" spans="1:9" ht="12.75">
      <c r="A380" s="3"/>
      <c r="B380" s="4"/>
      <c r="E380" s="265"/>
      <c r="F380" s="288"/>
      <c r="G380" s="287"/>
      <c r="H380" s="266"/>
      <c r="I380" s="420"/>
    </row>
    <row r="381" spans="1:9" ht="12.75">
      <c r="A381" s="3"/>
      <c r="B381" s="4"/>
      <c r="E381" s="265"/>
      <c r="F381" s="288"/>
      <c r="G381" s="287"/>
      <c r="H381" s="266"/>
      <c r="I381" s="420"/>
    </row>
    <row r="382" spans="1:9" ht="12.75">
      <c r="A382" s="3"/>
      <c r="B382" s="4"/>
      <c r="E382" s="265"/>
      <c r="F382" s="288"/>
      <c r="G382" s="287"/>
      <c r="H382" s="266"/>
      <c r="I382" s="420"/>
    </row>
    <row r="383" spans="1:9" ht="12.75">
      <c r="A383" s="3"/>
      <c r="B383" s="4"/>
      <c r="E383" s="265"/>
      <c r="F383" s="288"/>
      <c r="G383" s="287"/>
      <c r="H383" s="266"/>
      <c r="I383" s="420"/>
    </row>
    <row r="384" spans="1:9" ht="12.75">
      <c r="A384" s="3"/>
      <c r="B384" s="4"/>
      <c r="E384" s="265"/>
      <c r="F384" s="288"/>
      <c r="G384" s="287"/>
      <c r="H384" s="266"/>
      <c r="I384" s="420"/>
    </row>
    <row r="385" spans="1:9" ht="12.75">
      <c r="A385" s="3"/>
      <c r="B385" s="4"/>
      <c r="E385" s="265"/>
      <c r="F385" s="288"/>
      <c r="G385" s="287"/>
      <c r="H385" s="266"/>
      <c r="I385" s="420"/>
    </row>
    <row r="386" spans="1:9" ht="12.75">
      <c r="A386" s="3"/>
      <c r="B386" s="4"/>
      <c r="E386" s="265"/>
      <c r="F386" s="288"/>
      <c r="G386" s="287"/>
      <c r="H386" s="266"/>
      <c r="I386" s="420"/>
    </row>
    <row r="387" spans="1:9" ht="12.75">
      <c r="A387" s="3"/>
      <c r="B387" s="4"/>
      <c r="E387" s="265"/>
      <c r="F387" s="288"/>
      <c r="G387" s="287"/>
      <c r="H387" s="266"/>
      <c r="I387" s="420"/>
    </row>
    <row r="388" spans="1:9" ht="12.75">
      <c r="A388" s="3"/>
      <c r="B388" s="4"/>
      <c r="E388" s="265"/>
      <c r="F388" s="288"/>
      <c r="G388" s="287"/>
      <c r="H388" s="266"/>
      <c r="I388" s="420"/>
    </row>
    <row r="389" spans="1:9" ht="12.75">
      <c r="A389" s="3"/>
      <c r="B389" s="4"/>
      <c r="E389" s="265"/>
      <c r="F389" s="288"/>
      <c r="G389" s="287"/>
      <c r="H389" s="266"/>
      <c r="I389" s="420"/>
    </row>
    <row r="390" spans="1:9" ht="12.75">
      <c r="A390" s="3"/>
      <c r="B390" s="4"/>
      <c r="E390" s="265"/>
      <c r="F390" s="288"/>
      <c r="G390" s="287"/>
      <c r="H390" s="266"/>
      <c r="I390" s="420"/>
    </row>
    <row r="391" spans="1:9" ht="12.75">
      <c r="A391" s="3"/>
      <c r="B391" s="4"/>
      <c r="E391" s="265"/>
      <c r="F391" s="288"/>
      <c r="G391" s="287"/>
      <c r="H391" s="266"/>
      <c r="I391" s="420"/>
    </row>
    <row r="392" spans="1:9" ht="12.75">
      <c r="A392" s="3"/>
      <c r="B392" s="4"/>
      <c r="E392" s="265"/>
      <c r="F392" s="288"/>
      <c r="G392" s="287"/>
      <c r="H392" s="266"/>
      <c r="I392" s="420"/>
    </row>
    <row r="393" spans="1:9" ht="12.75">
      <c r="A393" s="3"/>
      <c r="B393" s="4"/>
      <c r="E393" s="265"/>
      <c r="F393" s="288"/>
      <c r="G393" s="287"/>
      <c r="H393" s="266"/>
      <c r="I393" s="420"/>
    </row>
    <row r="394" spans="1:9" ht="12.75">
      <c r="A394" s="3"/>
      <c r="B394" s="4"/>
      <c r="E394" s="265"/>
      <c r="F394" s="288"/>
      <c r="G394" s="287"/>
      <c r="H394" s="266"/>
      <c r="I394" s="420"/>
    </row>
    <row r="395" spans="1:9" ht="12.75">
      <c r="A395" s="3"/>
      <c r="B395" s="4"/>
      <c r="E395" s="265"/>
      <c r="F395" s="288"/>
      <c r="G395" s="287"/>
      <c r="H395" s="266"/>
      <c r="I395" s="420"/>
    </row>
    <row r="396" spans="1:9" ht="12.75">
      <c r="A396" s="3"/>
      <c r="B396" s="4"/>
      <c r="E396" s="265"/>
      <c r="F396" s="288"/>
      <c r="G396" s="287"/>
      <c r="H396" s="266"/>
      <c r="I396" s="420"/>
    </row>
    <row r="397" spans="1:9" ht="12.75">
      <c r="A397" s="3"/>
      <c r="B397" s="4"/>
      <c r="E397" s="265"/>
      <c r="F397" s="288"/>
      <c r="G397" s="287"/>
      <c r="H397" s="266"/>
      <c r="I397" s="420"/>
    </row>
    <row r="398" spans="1:9" ht="12.75">
      <c r="A398" s="3"/>
      <c r="B398" s="4"/>
      <c r="E398" s="265"/>
      <c r="F398" s="288"/>
      <c r="G398" s="287"/>
      <c r="H398" s="266"/>
      <c r="I398" s="420"/>
    </row>
    <row r="399" spans="1:9" ht="12.75">
      <c r="A399" s="3"/>
      <c r="B399" s="4"/>
      <c r="E399" s="265"/>
      <c r="F399" s="288"/>
      <c r="G399" s="287"/>
      <c r="H399" s="266"/>
      <c r="I399" s="420"/>
    </row>
    <row r="400" spans="1:9" ht="12.75">
      <c r="A400" s="3"/>
      <c r="B400" s="4"/>
      <c r="E400" s="265"/>
      <c r="F400" s="288"/>
      <c r="G400" s="287"/>
      <c r="H400" s="266"/>
      <c r="I400" s="420"/>
    </row>
    <row r="401" spans="1:9" ht="12.75">
      <c r="A401" s="3"/>
      <c r="B401" s="4"/>
      <c r="E401" s="265"/>
      <c r="F401" s="288"/>
      <c r="G401" s="287"/>
      <c r="H401" s="266"/>
      <c r="I401" s="420"/>
    </row>
    <row r="402" spans="1:9" ht="12.75">
      <c r="A402" s="3"/>
      <c r="B402" s="4"/>
      <c r="E402" s="265"/>
      <c r="F402" s="288"/>
      <c r="G402" s="287"/>
      <c r="H402" s="266"/>
      <c r="I402" s="420"/>
    </row>
    <row r="403" spans="1:9" ht="12.75">
      <c r="A403" s="3"/>
      <c r="B403" s="4"/>
      <c r="E403" s="265"/>
      <c r="F403" s="288"/>
      <c r="G403" s="287"/>
      <c r="H403" s="266"/>
      <c r="I403" s="420"/>
    </row>
    <row r="404" spans="1:9" ht="12.75">
      <c r="A404" s="3"/>
      <c r="B404" s="4"/>
      <c r="E404" s="265"/>
      <c r="F404" s="288"/>
      <c r="G404" s="287"/>
      <c r="H404" s="266"/>
      <c r="I404" s="420"/>
    </row>
    <row r="405" spans="1:9" ht="12.75">
      <c r="A405" s="3"/>
      <c r="B405" s="4"/>
      <c r="E405" s="265"/>
      <c r="F405" s="288"/>
      <c r="G405" s="287"/>
      <c r="H405" s="266"/>
      <c r="I405" s="420"/>
    </row>
    <row r="406" spans="1:9" ht="12.75">
      <c r="A406" s="3"/>
      <c r="B406" s="4"/>
      <c r="E406" s="265"/>
      <c r="F406" s="288"/>
      <c r="G406" s="287"/>
      <c r="H406" s="266"/>
      <c r="I406" s="420"/>
    </row>
    <row r="407" spans="1:9" ht="12.75">
      <c r="A407" s="3"/>
      <c r="B407" s="4"/>
      <c r="E407" s="265"/>
      <c r="F407" s="288"/>
      <c r="G407" s="287"/>
      <c r="H407" s="266"/>
      <c r="I407" s="420"/>
    </row>
    <row r="408" spans="1:9" ht="12.75">
      <c r="A408" s="3"/>
      <c r="B408" s="4"/>
      <c r="E408" s="265"/>
      <c r="F408" s="288"/>
      <c r="G408" s="287"/>
      <c r="H408" s="266"/>
      <c r="I408" s="420"/>
    </row>
    <row r="409" spans="1:9" ht="12.75">
      <c r="A409" s="3"/>
      <c r="B409" s="4"/>
      <c r="E409" s="265"/>
      <c r="F409" s="288"/>
      <c r="G409" s="287"/>
      <c r="H409" s="266"/>
      <c r="I409" s="420"/>
    </row>
    <row r="410" spans="1:9" ht="12.75">
      <c r="A410" s="3"/>
      <c r="B410" s="4"/>
      <c r="E410" s="265"/>
      <c r="F410" s="288"/>
      <c r="G410" s="287"/>
      <c r="H410" s="266"/>
      <c r="I410" s="420"/>
    </row>
    <row r="411" spans="1:9" ht="12.75">
      <c r="A411" s="3"/>
      <c r="B411" s="4"/>
      <c r="E411" s="265"/>
      <c r="F411" s="288"/>
      <c r="G411" s="287"/>
      <c r="H411" s="266"/>
      <c r="I411" s="420"/>
    </row>
    <row r="412" spans="1:9" ht="12.75">
      <c r="A412" s="3"/>
      <c r="B412" s="4"/>
      <c r="E412" s="265"/>
      <c r="F412" s="288"/>
      <c r="G412" s="287"/>
      <c r="H412" s="266"/>
      <c r="I412" s="420"/>
    </row>
    <row r="413" spans="1:9" ht="12.75">
      <c r="A413" s="3"/>
      <c r="B413" s="4"/>
      <c r="E413" s="265"/>
      <c r="F413" s="288"/>
      <c r="G413" s="287"/>
      <c r="H413" s="266"/>
      <c r="I413" s="420"/>
    </row>
    <row r="414" spans="1:9" ht="12.75">
      <c r="A414" s="3"/>
      <c r="B414" s="4"/>
      <c r="E414" s="265"/>
      <c r="F414" s="288"/>
      <c r="G414" s="287"/>
      <c r="H414" s="266"/>
      <c r="I414" s="420"/>
    </row>
    <row r="415" spans="1:9" ht="12.75">
      <c r="A415" s="3"/>
      <c r="B415" s="4"/>
      <c r="E415" s="265"/>
      <c r="F415" s="288"/>
      <c r="G415" s="287"/>
      <c r="H415" s="266"/>
      <c r="I415" s="420"/>
    </row>
    <row r="416" spans="1:9" ht="12.75">
      <c r="A416" s="3"/>
      <c r="B416" s="4"/>
      <c r="E416" s="265"/>
      <c r="F416" s="288"/>
      <c r="G416" s="287"/>
      <c r="H416" s="266"/>
      <c r="I416" s="420"/>
    </row>
    <row r="417" spans="1:9" ht="12.75">
      <c r="A417" s="3"/>
      <c r="B417" s="4"/>
      <c r="E417" s="265"/>
      <c r="F417" s="288"/>
      <c r="G417" s="287"/>
      <c r="H417" s="266"/>
      <c r="I417" s="420"/>
    </row>
    <row r="418" spans="1:9" ht="12.75">
      <c r="A418" s="3"/>
      <c r="B418" s="4"/>
      <c r="E418" s="265"/>
      <c r="F418" s="288"/>
      <c r="G418" s="287"/>
      <c r="H418" s="266"/>
      <c r="I418" s="420"/>
    </row>
    <row r="419" spans="1:9" ht="12.75">
      <c r="A419" s="3"/>
      <c r="B419" s="4"/>
      <c r="E419" s="265"/>
      <c r="F419" s="288"/>
      <c r="G419" s="287"/>
      <c r="H419" s="266"/>
      <c r="I419" s="420"/>
    </row>
    <row r="420" spans="1:9" ht="12.75">
      <c r="A420" s="3"/>
      <c r="B420" s="4"/>
      <c r="E420" s="265"/>
      <c r="F420" s="288"/>
      <c r="G420" s="287"/>
      <c r="H420" s="266"/>
      <c r="I420" s="420"/>
    </row>
    <row r="421" spans="1:9" ht="12.75">
      <c r="A421" s="3"/>
      <c r="B421" s="4"/>
      <c r="E421" s="265"/>
      <c r="F421" s="288"/>
      <c r="G421" s="287"/>
      <c r="H421" s="266"/>
      <c r="I421" s="420"/>
    </row>
    <row r="422" spans="1:9" ht="12.75">
      <c r="A422" s="3"/>
      <c r="B422" s="4"/>
      <c r="E422" s="265"/>
      <c r="F422" s="288"/>
      <c r="G422" s="287"/>
      <c r="H422" s="266"/>
      <c r="I422" s="420"/>
    </row>
    <row r="423" spans="1:9" ht="12.75">
      <c r="A423" s="3"/>
      <c r="B423" s="4"/>
      <c r="E423" s="265"/>
      <c r="F423" s="288"/>
      <c r="G423" s="287"/>
      <c r="H423" s="266"/>
      <c r="I423" s="420"/>
    </row>
    <row r="424" spans="1:9" ht="12.75">
      <c r="A424" s="3"/>
      <c r="B424" s="4"/>
      <c r="E424" s="265"/>
      <c r="F424" s="288"/>
      <c r="G424" s="287"/>
      <c r="H424" s="266"/>
      <c r="I424" s="420"/>
    </row>
    <row r="425" spans="1:9" ht="12.75">
      <c r="A425" s="3"/>
      <c r="B425" s="4"/>
      <c r="E425" s="265"/>
      <c r="F425" s="288"/>
      <c r="G425" s="287"/>
      <c r="H425" s="266"/>
      <c r="I425" s="420"/>
    </row>
    <row r="426" spans="1:9" ht="12.75">
      <c r="A426" s="3"/>
      <c r="B426" s="4"/>
      <c r="E426" s="265"/>
      <c r="F426" s="288"/>
      <c r="G426" s="287"/>
      <c r="H426" s="266"/>
      <c r="I426" s="420"/>
    </row>
    <row r="427" spans="1:9" ht="12.75">
      <c r="A427" s="3"/>
      <c r="B427" s="4"/>
      <c r="E427" s="265"/>
      <c r="F427" s="288"/>
      <c r="G427" s="287"/>
      <c r="H427" s="266"/>
      <c r="I427" s="420"/>
    </row>
    <row r="428" spans="1:9" ht="12.75">
      <c r="A428" s="3"/>
      <c r="B428" s="4"/>
      <c r="E428" s="265"/>
      <c r="F428" s="288"/>
      <c r="G428" s="287"/>
      <c r="H428" s="266"/>
      <c r="I428" s="420"/>
    </row>
    <row r="429" spans="1:9" ht="12.75">
      <c r="A429" s="3"/>
      <c r="B429" s="4"/>
      <c r="E429" s="265"/>
      <c r="F429" s="288"/>
      <c r="G429" s="287"/>
      <c r="H429" s="266"/>
      <c r="I429" s="420"/>
    </row>
    <row r="430" spans="1:9" ht="12.75">
      <c r="A430" s="3"/>
      <c r="B430" s="4"/>
      <c r="E430" s="265"/>
      <c r="F430" s="288"/>
      <c r="G430" s="287"/>
      <c r="H430" s="266"/>
      <c r="I430" s="420"/>
    </row>
    <row r="431" spans="1:9" ht="12.75">
      <c r="A431" s="3"/>
      <c r="B431" s="4"/>
      <c r="E431" s="265"/>
      <c r="F431" s="288"/>
      <c r="G431" s="287"/>
      <c r="H431" s="266"/>
      <c r="I431" s="420"/>
    </row>
    <row r="432" spans="1:9" ht="12.75">
      <c r="A432" s="3"/>
      <c r="B432" s="4"/>
      <c r="E432" s="265"/>
      <c r="F432" s="288"/>
      <c r="G432" s="287"/>
      <c r="H432" s="266"/>
      <c r="I432" s="420"/>
    </row>
    <row r="433" spans="1:9" ht="12.75">
      <c r="A433" s="3"/>
      <c r="B433" s="4"/>
      <c r="E433" s="265"/>
      <c r="F433" s="288"/>
      <c r="G433" s="287"/>
      <c r="H433" s="266"/>
      <c r="I433" s="420"/>
    </row>
    <row r="434" spans="1:9" ht="12.75">
      <c r="A434" s="3"/>
      <c r="B434" s="4"/>
      <c r="E434" s="265"/>
      <c r="F434" s="288"/>
      <c r="G434" s="287"/>
      <c r="H434" s="266"/>
      <c r="I434" s="420"/>
    </row>
    <row r="435" spans="1:9" ht="12.75">
      <c r="A435" s="3"/>
      <c r="B435" s="4"/>
      <c r="E435" s="265"/>
      <c r="F435" s="288"/>
      <c r="G435" s="287"/>
      <c r="H435" s="266"/>
      <c r="I435" s="420"/>
    </row>
    <row r="436" spans="1:9" ht="12.75">
      <c r="A436" s="3"/>
      <c r="B436" s="4"/>
      <c r="E436" s="265"/>
      <c r="F436" s="288"/>
      <c r="G436" s="287"/>
      <c r="H436" s="266"/>
      <c r="I436" s="420"/>
    </row>
    <row r="437" spans="1:9" ht="12.75">
      <c r="A437" s="3"/>
      <c r="B437" s="4"/>
      <c r="E437" s="265"/>
      <c r="F437" s="288"/>
      <c r="G437" s="287"/>
      <c r="H437" s="266"/>
      <c r="I437" s="420"/>
    </row>
    <row r="438" spans="1:9" ht="12.75">
      <c r="A438" s="3"/>
      <c r="B438" s="4"/>
      <c r="E438" s="265"/>
      <c r="F438" s="288"/>
      <c r="G438" s="287"/>
      <c r="H438" s="266"/>
      <c r="I438" s="420"/>
    </row>
    <row r="439" spans="1:9" ht="12.75">
      <c r="A439" s="3"/>
      <c r="B439" s="4"/>
      <c r="E439" s="265"/>
      <c r="F439" s="288"/>
      <c r="G439" s="287"/>
      <c r="H439" s="266"/>
      <c r="I439" s="420"/>
    </row>
    <row r="440" spans="1:9" ht="12.75">
      <c r="A440" s="3"/>
      <c r="B440" s="4"/>
      <c r="E440" s="265"/>
      <c r="F440" s="288"/>
      <c r="G440" s="287"/>
      <c r="H440" s="266"/>
      <c r="I440" s="420"/>
    </row>
    <row r="441" spans="1:9" ht="12.75">
      <c r="A441" s="3"/>
      <c r="B441" s="4"/>
      <c r="E441" s="265"/>
      <c r="F441" s="288"/>
      <c r="G441" s="287"/>
      <c r="H441" s="266"/>
      <c r="I441" s="420"/>
    </row>
    <row r="442" spans="1:9" ht="12.75">
      <c r="A442" s="3"/>
      <c r="B442" s="4"/>
      <c r="E442" s="265"/>
      <c r="F442" s="288"/>
      <c r="G442" s="287"/>
      <c r="H442" s="266"/>
      <c r="I442" s="420"/>
    </row>
    <row r="443" spans="1:9" ht="12.75">
      <c r="A443" s="3"/>
      <c r="B443" s="4"/>
      <c r="E443" s="265"/>
      <c r="F443" s="288"/>
      <c r="G443" s="287"/>
      <c r="H443" s="266"/>
      <c r="I443" s="420"/>
    </row>
    <row r="444" spans="1:9" ht="12.75">
      <c r="A444" s="3"/>
      <c r="B444" s="4"/>
      <c r="E444" s="265"/>
      <c r="F444" s="288"/>
      <c r="G444" s="287"/>
      <c r="H444" s="266"/>
      <c r="I444" s="420"/>
    </row>
    <row r="445" spans="1:9" ht="12.75">
      <c r="A445" s="3"/>
      <c r="B445" s="4"/>
      <c r="E445" s="265"/>
      <c r="F445" s="288"/>
      <c r="G445" s="287"/>
      <c r="H445" s="266"/>
      <c r="I445" s="420"/>
    </row>
    <row r="446" spans="1:9" ht="12.75">
      <c r="A446" s="3"/>
      <c r="B446" s="4"/>
      <c r="E446" s="265"/>
      <c r="F446" s="288"/>
      <c r="G446" s="287"/>
      <c r="H446" s="266"/>
      <c r="I446" s="420"/>
    </row>
    <row r="447" spans="1:9" ht="12.75">
      <c r="A447" s="3"/>
      <c r="B447" s="4"/>
      <c r="E447" s="265"/>
      <c r="F447" s="288"/>
      <c r="G447" s="287"/>
      <c r="H447" s="266"/>
      <c r="I447" s="420"/>
    </row>
    <row r="448" spans="1:9" ht="12.75">
      <c r="A448" s="3"/>
      <c r="B448" s="4"/>
      <c r="E448" s="265"/>
      <c r="F448" s="288"/>
      <c r="G448" s="287"/>
      <c r="H448" s="266"/>
      <c r="I448" s="420"/>
    </row>
    <row r="449" spans="1:9" ht="12.75">
      <c r="A449" s="3"/>
      <c r="B449" s="4"/>
      <c r="E449" s="265"/>
      <c r="F449" s="288"/>
      <c r="G449" s="287"/>
      <c r="H449" s="266"/>
      <c r="I449" s="420"/>
    </row>
    <row r="450" spans="1:9" ht="12.75">
      <c r="A450" s="3"/>
      <c r="B450" s="4"/>
      <c r="E450" s="265"/>
      <c r="F450" s="288"/>
      <c r="G450" s="287"/>
      <c r="H450" s="266"/>
      <c r="I450" s="420"/>
    </row>
    <row r="451" spans="1:9" ht="12.75">
      <c r="A451" s="3"/>
      <c r="B451" s="4"/>
      <c r="E451" s="265"/>
      <c r="F451" s="288"/>
      <c r="G451" s="287"/>
      <c r="H451" s="266"/>
      <c r="I451" s="420"/>
    </row>
    <row r="452" spans="1:9" ht="12.75">
      <c r="A452" s="3"/>
      <c r="B452" s="4"/>
      <c r="E452" s="265"/>
      <c r="F452" s="288"/>
      <c r="G452" s="287"/>
      <c r="H452" s="266"/>
      <c r="I452" s="420"/>
    </row>
    <row r="453" spans="1:9" ht="12.75">
      <c r="A453" s="3"/>
      <c r="B453" s="4"/>
      <c r="E453" s="265"/>
      <c r="F453" s="288"/>
      <c r="G453" s="287"/>
      <c r="H453" s="266"/>
      <c r="I453" s="420"/>
    </row>
    <row r="454" spans="1:9" ht="12.75">
      <c r="A454" s="3"/>
      <c r="B454" s="4"/>
      <c r="E454" s="265"/>
      <c r="F454" s="288"/>
      <c r="G454" s="287"/>
      <c r="H454" s="266"/>
      <c r="I454" s="420"/>
    </row>
    <row r="455" spans="1:9" ht="12.75">
      <c r="A455" s="3"/>
      <c r="B455" s="4"/>
      <c r="E455" s="265"/>
      <c r="F455" s="288"/>
      <c r="G455" s="287"/>
      <c r="H455" s="266"/>
      <c r="I455" s="420"/>
    </row>
    <row r="456" spans="1:9" ht="12.75">
      <c r="A456" s="3"/>
      <c r="B456" s="4"/>
      <c r="E456" s="265"/>
      <c r="F456" s="288"/>
      <c r="G456" s="287"/>
      <c r="H456" s="266"/>
      <c r="I456" s="420"/>
    </row>
    <row r="457" spans="1:9" ht="12.75">
      <c r="A457" s="3"/>
      <c r="B457" s="4"/>
      <c r="E457" s="265"/>
      <c r="F457" s="288"/>
      <c r="G457" s="287"/>
      <c r="H457" s="266"/>
      <c r="I457" s="420"/>
    </row>
    <row r="458" spans="1:9" ht="12.75">
      <c r="A458" s="3"/>
      <c r="B458" s="4"/>
      <c r="E458" s="265"/>
      <c r="F458" s="288"/>
      <c r="G458" s="287"/>
      <c r="H458" s="266"/>
      <c r="I458" s="420"/>
    </row>
    <row r="459" spans="1:9" ht="12.75">
      <c r="A459" s="3"/>
      <c r="B459" s="4"/>
      <c r="E459" s="265"/>
      <c r="F459" s="288"/>
      <c r="G459" s="287"/>
      <c r="H459" s="266"/>
      <c r="I459" s="420"/>
    </row>
    <row r="460" spans="1:9" ht="12.75">
      <c r="A460" s="3"/>
      <c r="B460" s="4"/>
      <c r="E460" s="265"/>
      <c r="F460" s="288"/>
      <c r="G460" s="287"/>
      <c r="H460" s="266"/>
      <c r="I460" s="420"/>
    </row>
    <row r="461" spans="1:9" ht="12.75">
      <c r="A461" s="3"/>
      <c r="B461" s="4"/>
      <c r="E461" s="265"/>
      <c r="F461" s="288"/>
      <c r="G461" s="287"/>
      <c r="H461" s="266"/>
      <c r="I461" s="420"/>
    </row>
    <row r="462" spans="1:9" ht="12.75">
      <c r="A462" s="3"/>
      <c r="B462" s="4"/>
      <c r="E462" s="265"/>
      <c r="F462" s="288"/>
      <c r="G462" s="287"/>
      <c r="H462" s="266"/>
      <c r="I462" s="420"/>
    </row>
    <row r="463" spans="1:9" ht="12.75">
      <c r="A463" s="3"/>
      <c r="B463" s="4"/>
      <c r="E463" s="265"/>
      <c r="F463" s="288"/>
      <c r="G463" s="287"/>
      <c r="H463" s="266"/>
      <c r="I463" s="420"/>
    </row>
    <row r="464" spans="1:9" ht="12.75">
      <c r="A464" s="3"/>
      <c r="B464" s="4"/>
      <c r="E464" s="265"/>
      <c r="F464" s="288"/>
      <c r="G464" s="287"/>
      <c r="H464" s="266"/>
      <c r="I464" s="420"/>
    </row>
    <row r="465" spans="1:9" ht="12.75">
      <c r="A465" s="3"/>
      <c r="B465" s="4"/>
      <c r="E465" s="265"/>
      <c r="F465" s="288"/>
      <c r="G465" s="287"/>
      <c r="H465" s="266"/>
      <c r="I465" s="420"/>
    </row>
    <row r="466" spans="1:9" ht="12.75">
      <c r="A466" s="3"/>
      <c r="B466" s="4"/>
      <c r="E466" s="265"/>
      <c r="F466" s="288"/>
      <c r="G466" s="287"/>
      <c r="H466" s="266"/>
      <c r="I466" s="420"/>
    </row>
    <row r="467" spans="1:9" ht="12.75">
      <c r="A467" s="3"/>
      <c r="B467" s="4"/>
      <c r="E467" s="265"/>
      <c r="F467" s="288"/>
      <c r="G467" s="287"/>
      <c r="H467" s="266"/>
      <c r="I467" s="420"/>
    </row>
    <row r="468" spans="1:9" ht="12.75">
      <c r="A468" s="3"/>
      <c r="B468" s="4"/>
      <c r="E468" s="265"/>
      <c r="F468" s="288"/>
      <c r="G468" s="287"/>
      <c r="H468" s="266"/>
      <c r="I468" s="420"/>
    </row>
    <row r="469" spans="1:9" ht="12.75">
      <c r="A469" s="3"/>
      <c r="B469" s="4"/>
      <c r="E469" s="265"/>
      <c r="F469" s="288"/>
      <c r="G469" s="287"/>
      <c r="H469" s="266"/>
      <c r="I469" s="420"/>
    </row>
    <row r="470" spans="1:9" ht="12.75">
      <c r="A470" s="3"/>
      <c r="B470" s="4"/>
      <c r="E470" s="265"/>
      <c r="F470" s="288"/>
      <c r="G470" s="287"/>
      <c r="H470" s="266"/>
      <c r="I470" s="420"/>
    </row>
    <row r="471" spans="1:9" ht="12.75">
      <c r="A471" s="3"/>
      <c r="B471" s="4"/>
      <c r="E471" s="265"/>
      <c r="F471" s="288"/>
      <c r="G471" s="287"/>
      <c r="H471" s="266"/>
      <c r="I471" s="420"/>
    </row>
    <row r="472" spans="1:9" ht="12.75">
      <c r="A472" s="3"/>
      <c r="B472" s="4"/>
      <c r="E472" s="265"/>
      <c r="F472" s="288"/>
      <c r="G472" s="287"/>
      <c r="H472" s="266"/>
      <c r="I472" s="420"/>
    </row>
    <row r="473" spans="1:9" ht="12.75">
      <c r="A473" s="3"/>
      <c r="B473" s="4"/>
      <c r="E473" s="265"/>
      <c r="F473" s="288"/>
      <c r="G473" s="287"/>
      <c r="H473" s="266"/>
      <c r="I473" s="420"/>
    </row>
    <row r="474" spans="1:9" ht="12.75">
      <c r="A474" s="3"/>
      <c r="B474" s="4"/>
      <c r="E474" s="265"/>
      <c r="F474" s="288"/>
      <c r="G474" s="287"/>
      <c r="H474" s="266"/>
      <c r="I474" s="420"/>
    </row>
    <row r="475" spans="1:9" ht="12.75">
      <c r="A475" s="3"/>
      <c r="B475" s="4"/>
      <c r="E475" s="265"/>
      <c r="F475" s="288"/>
      <c r="G475" s="287"/>
      <c r="H475" s="266"/>
      <c r="I475" s="420"/>
    </row>
    <row r="476" spans="1:9" ht="12.75">
      <c r="A476" s="3"/>
      <c r="B476" s="4"/>
      <c r="E476" s="265"/>
      <c r="F476" s="288"/>
      <c r="G476" s="287"/>
      <c r="H476" s="266"/>
      <c r="I476" s="420"/>
    </row>
    <row r="477" spans="1:9" ht="12.75">
      <c r="A477" s="3"/>
      <c r="B477" s="4"/>
      <c r="E477" s="265"/>
      <c r="F477" s="288"/>
      <c r="G477" s="287"/>
      <c r="H477" s="266"/>
      <c r="I477" s="420"/>
    </row>
    <row r="478" spans="1:9" ht="12.75">
      <c r="A478" s="3"/>
      <c r="B478" s="4"/>
      <c r="E478" s="265"/>
      <c r="F478" s="288"/>
      <c r="G478" s="287"/>
      <c r="H478" s="266"/>
      <c r="I478" s="420"/>
    </row>
    <row r="479" spans="1:9" ht="12.75">
      <c r="A479" s="3"/>
      <c r="B479" s="4"/>
      <c r="E479" s="265"/>
      <c r="F479" s="288"/>
      <c r="G479" s="287"/>
      <c r="H479" s="266"/>
      <c r="I479" s="420"/>
    </row>
    <row r="480" spans="1:9" ht="12.75">
      <c r="A480" s="3"/>
      <c r="B480" s="4"/>
      <c r="E480" s="265"/>
      <c r="F480" s="288"/>
      <c r="G480" s="287"/>
      <c r="H480" s="266"/>
      <c r="I480" s="420"/>
    </row>
    <row r="481" spans="1:9" ht="12.75">
      <c r="A481" s="3"/>
      <c r="B481" s="4"/>
      <c r="E481" s="265"/>
      <c r="F481" s="288"/>
      <c r="G481" s="287"/>
      <c r="H481" s="266"/>
      <c r="I481" s="420"/>
    </row>
    <row r="482" spans="1:9" ht="12.75">
      <c r="A482" s="3"/>
      <c r="B482" s="4"/>
      <c r="E482" s="265"/>
      <c r="F482" s="288"/>
      <c r="G482" s="287"/>
      <c r="H482" s="266"/>
      <c r="I482" s="420"/>
    </row>
    <row r="483" spans="1:9" ht="12.75">
      <c r="A483" s="3"/>
      <c r="B483" s="4"/>
      <c r="E483" s="265"/>
      <c r="F483" s="288"/>
      <c r="G483" s="287"/>
      <c r="H483" s="266"/>
      <c r="I483" s="420"/>
    </row>
    <row r="484" spans="1:9" ht="12.75">
      <c r="A484" s="3"/>
      <c r="B484" s="4"/>
      <c r="E484" s="265"/>
      <c r="F484" s="288"/>
      <c r="G484" s="287"/>
      <c r="H484" s="266"/>
      <c r="I484" s="420"/>
    </row>
    <row r="485" spans="1:9" ht="12.75">
      <c r="A485" s="3"/>
      <c r="B485" s="4"/>
      <c r="E485" s="265"/>
      <c r="F485" s="288"/>
      <c r="G485" s="287"/>
      <c r="H485" s="266"/>
      <c r="I485" s="420"/>
    </row>
    <row r="486" spans="1:9" ht="12.75">
      <c r="A486" s="3"/>
      <c r="B486" s="4"/>
      <c r="E486" s="265"/>
      <c r="F486" s="288"/>
      <c r="G486" s="287"/>
      <c r="H486" s="266"/>
      <c r="I486" s="420"/>
    </row>
    <row r="487" spans="1:9" ht="12.75">
      <c r="A487" s="3"/>
      <c r="B487" s="4"/>
      <c r="E487" s="265"/>
      <c r="F487" s="288"/>
      <c r="G487" s="287"/>
      <c r="H487" s="266"/>
      <c r="I487" s="420"/>
    </row>
    <row r="488" spans="1:9" ht="12.75">
      <c r="A488" s="3"/>
      <c r="B488" s="4"/>
      <c r="E488" s="265"/>
      <c r="F488" s="288"/>
      <c r="G488" s="287"/>
      <c r="H488" s="266"/>
      <c r="I488" s="420"/>
    </row>
    <row r="489" spans="1:9" ht="12.75">
      <c r="A489" s="3"/>
      <c r="B489" s="4"/>
      <c r="E489" s="265"/>
      <c r="F489" s="288"/>
      <c r="G489" s="287"/>
      <c r="H489" s="266"/>
      <c r="I489" s="420"/>
    </row>
    <row r="490" spans="1:9" ht="12.75">
      <c r="A490" s="3"/>
      <c r="B490" s="4"/>
      <c r="E490" s="265"/>
      <c r="F490" s="288"/>
      <c r="G490" s="287"/>
      <c r="H490" s="266"/>
      <c r="I490" s="420"/>
    </row>
    <row r="491" spans="1:9" ht="12.75">
      <c r="A491" s="3"/>
      <c r="B491" s="4"/>
      <c r="E491" s="265"/>
      <c r="F491" s="288"/>
      <c r="G491" s="287"/>
      <c r="H491" s="266"/>
      <c r="I491" s="420"/>
    </row>
    <row r="492" spans="1:9" ht="12.75">
      <c r="A492" s="3"/>
      <c r="B492" s="4"/>
      <c r="E492" s="265"/>
      <c r="F492" s="288"/>
      <c r="G492" s="287"/>
      <c r="H492" s="266"/>
      <c r="I492" s="420"/>
    </row>
    <row r="493" spans="1:9" ht="12.75">
      <c r="A493" s="3"/>
      <c r="B493" s="4"/>
      <c r="E493" s="265"/>
      <c r="F493" s="288"/>
      <c r="G493" s="287"/>
      <c r="H493" s="266"/>
      <c r="I493" s="420"/>
    </row>
    <row r="494" spans="1:9" ht="12.75">
      <c r="A494" s="3"/>
      <c r="B494" s="4"/>
      <c r="E494" s="265"/>
      <c r="F494" s="288"/>
      <c r="G494" s="287"/>
      <c r="H494" s="266"/>
      <c r="I494" s="420"/>
    </row>
    <row r="495" spans="1:9" ht="12.75">
      <c r="A495" s="3"/>
      <c r="B495" s="4"/>
      <c r="E495" s="265"/>
      <c r="F495" s="288"/>
      <c r="G495" s="287"/>
      <c r="H495" s="266"/>
      <c r="I495" s="420"/>
    </row>
    <row r="496" spans="1:9" ht="12.75">
      <c r="A496" s="3"/>
      <c r="B496" s="4"/>
      <c r="E496" s="265"/>
      <c r="F496" s="288"/>
      <c r="G496" s="287"/>
      <c r="H496" s="266"/>
      <c r="I496" s="420"/>
    </row>
    <row r="497" spans="1:9" ht="12.75">
      <c r="A497" s="3"/>
      <c r="B497" s="4"/>
      <c r="E497" s="265"/>
      <c r="F497" s="288"/>
      <c r="G497" s="287"/>
      <c r="H497" s="266"/>
      <c r="I497" s="420"/>
    </row>
    <row r="498" spans="1:9" ht="12.75">
      <c r="A498" s="3"/>
      <c r="B498" s="4"/>
      <c r="E498" s="265"/>
      <c r="F498" s="288"/>
      <c r="G498" s="287"/>
      <c r="H498" s="266"/>
      <c r="I498" s="420"/>
    </row>
    <row r="499" spans="1:9" ht="12.75">
      <c r="A499" s="3"/>
      <c r="B499" s="4"/>
      <c r="E499" s="265"/>
      <c r="F499" s="288"/>
      <c r="G499" s="287"/>
      <c r="H499" s="266"/>
      <c r="I499" s="420"/>
    </row>
    <row r="500" spans="1:9" ht="12.75">
      <c r="A500" s="3"/>
      <c r="B500" s="4"/>
      <c r="E500" s="265"/>
      <c r="F500" s="288"/>
      <c r="G500" s="287"/>
      <c r="H500" s="266"/>
      <c r="I500" s="420"/>
    </row>
    <row r="501" spans="1:9" ht="12.75">
      <c r="A501" s="3"/>
      <c r="B501" s="4"/>
      <c r="E501" s="265"/>
      <c r="F501" s="288"/>
      <c r="G501" s="287"/>
      <c r="H501" s="266"/>
      <c r="I501" s="420"/>
    </row>
    <row r="502" spans="1:9" ht="12.75">
      <c r="A502" s="3"/>
      <c r="B502" s="4"/>
      <c r="E502" s="265"/>
      <c r="F502" s="288"/>
      <c r="G502" s="287"/>
      <c r="H502" s="266"/>
      <c r="I502" s="420"/>
    </row>
    <row r="503" spans="1:9" ht="12.75">
      <c r="A503" s="3"/>
      <c r="B503" s="4"/>
      <c r="E503" s="265"/>
      <c r="F503" s="288"/>
      <c r="G503" s="287"/>
      <c r="H503" s="266"/>
      <c r="I503" s="420"/>
    </row>
    <row r="504" spans="1:9" ht="12.75">
      <c r="A504" s="3"/>
      <c r="B504" s="4"/>
      <c r="E504" s="265"/>
      <c r="F504" s="288"/>
      <c r="G504" s="287"/>
      <c r="H504" s="266"/>
      <c r="I504" s="420"/>
    </row>
    <row r="505" spans="1:9" ht="12.75">
      <c r="A505" s="3"/>
      <c r="B505" s="4"/>
      <c r="E505" s="265"/>
      <c r="F505" s="288"/>
      <c r="G505" s="287"/>
      <c r="H505" s="266"/>
      <c r="I505" s="420"/>
    </row>
    <row r="506" spans="1:9" ht="12.75">
      <c r="A506" s="3"/>
      <c r="B506" s="4"/>
      <c r="E506" s="265"/>
      <c r="F506" s="288"/>
      <c r="G506" s="287"/>
      <c r="H506" s="266"/>
      <c r="I506" s="420"/>
    </row>
    <row r="507" spans="1:9" ht="12.75">
      <c r="A507" s="3"/>
      <c r="B507" s="4"/>
      <c r="E507" s="265"/>
      <c r="F507" s="288"/>
      <c r="G507" s="287"/>
      <c r="H507" s="266"/>
      <c r="I507" s="420"/>
    </row>
    <row r="508" spans="1:9" ht="12.75">
      <c r="A508" s="3"/>
      <c r="B508" s="4"/>
      <c r="E508" s="265"/>
      <c r="F508" s="288"/>
      <c r="G508" s="287"/>
      <c r="H508" s="266"/>
      <c r="I508" s="420"/>
    </row>
    <row r="509" spans="1:9" ht="12.75">
      <c r="A509" s="3"/>
      <c r="B509" s="4"/>
      <c r="E509" s="265"/>
      <c r="F509" s="288"/>
      <c r="G509" s="287"/>
      <c r="H509" s="266"/>
      <c r="I509" s="420"/>
    </row>
    <row r="510" spans="1:9" ht="12.75">
      <c r="A510" s="3"/>
      <c r="B510" s="4"/>
      <c r="E510" s="265"/>
      <c r="F510" s="288"/>
      <c r="G510" s="287"/>
      <c r="H510" s="266"/>
      <c r="I510" s="420"/>
    </row>
    <row r="511" spans="1:9" ht="12.75">
      <c r="A511" s="3"/>
      <c r="B511" s="4"/>
      <c r="E511" s="265"/>
      <c r="F511" s="288"/>
      <c r="G511" s="287"/>
      <c r="H511" s="266"/>
      <c r="I511" s="420"/>
    </row>
    <row r="512" spans="1:9" ht="12.75">
      <c r="A512" s="3"/>
      <c r="B512" s="4"/>
      <c r="E512" s="265"/>
      <c r="F512" s="288"/>
      <c r="G512" s="287"/>
      <c r="H512" s="266"/>
      <c r="I512" s="420"/>
    </row>
    <row r="513" spans="1:9" ht="12.75">
      <c r="A513" s="3"/>
      <c r="B513" s="4"/>
      <c r="E513" s="265"/>
      <c r="F513" s="288"/>
      <c r="G513" s="287"/>
      <c r="H513" s="266"/>
      <c r="I513" s="420"/>
    </row>
    <row r="514" spans="1:9" ht="12.75">
      <c r="A514" s="3"/>
      <c r="B514" s="4"/>
      <c r="E514" s="265"/>
      <c r="F514" s="288"/>
      <c r="G514" s="287"/>
      <c r="H514" s="266"/>
      <c r="I514" s="420"/>
    </row>
    <row r="515" spans="1:9" ht="12.75">
      <c r="A515" s="3"/>
      <c r="B515" s="4"/>
      <c r="E515" s="265"/>
      <c r="F515" s="288"/>
      <c r="G515" s="287"/>
      <c r="H515" s="266"/>
      <c r="I515" s="420"/>
    </row>
    <row r="516" spans="1:9" ht="12.75">
      <c r="A516" s="3"/>
      <c r="B516" s="4"/>
      <c r="E516" s="265"/>
      <c r="F516" s="288"/>
      <c r="G516" s="287"/>
      <c r="H516" s="266"/>
      <c r="I516" s="420"/>
    </row>
    <row r="517" spans="1:9" ht="12.75">
      <c r="A517" s="3"/>
      <c r="B517" s="4"/>
      <c r="E517" s="265"/>
      <c r="F517" s="288"/>
      <c r="G517" s="287"/>
      <c r="H517" s="266"/>
      <c r="I517" s="420"/>
    </row>
    <row r="518" spans="1:9" ht="12.75">
      <c r="A518" s="3"/>
      <c r="B518" s="4"/>
      <c r="E518" s="265"/>
      <c r="F518" s="288"/>
      <c r="G518" s="287"/>
      <c r="H518" s="266"/>
      <c r="I518" s="420"/>
    </row>
    <row r="519" spans="1:9" ht="12.75">
      <c r="A519" s="3"/>
      <c r="B519" s="4"/>
      <c r="E519" s="265"/>
      <c r="F519" s="288"/>
      <c r="G519" s="287"/>
      <c r="H519" s="266"/>
      <c r="I519" s="420"/>
    </row>
    <row r="520" spans="1:9" ht="12.75">
      <c r="A520" s="3"/>
      <c r="B520" s="4"/>
      <c r="E520" s="265"/>
      <c r="F520" s="288"/>
      <c r="G520" s="287"/>
      <c r="H520" s="266"/>
      <c r="I520" s="420"/>
    </row>
    <row r="521" spans="1:9" ht="12.75">
      <c r="A521" s="3"/>
      <c r="B521" s="4"/>
      <c r="E521" s="265"/>
      <c r="F521" s="288"/>
      <c r="G521" s="287"/>
      <c r="H521" s="266"/>
      <c r="I521" s="420"/>
    </row>
    <row r="522" spans="1:9" ht="12.75">
      <c r="A522" s="3"/>
      <c r="B522" s="4"/>
      <c r="E522" s="265"/>
      <c r="F522" s="288"/>
      <c r="G522" s="287"/>
      <c r="H522" s="266"/>
      <c r="I522" s="420"/>
    </row>
    <row r="523" spans="1:9" ht="12.75">
      <c r="A523" s="3"/>
      <c r="B523" s="4"/>
      <c r="E523" s="265"/>
      <c r="F523" s="288"/>
      <c r="G523" s="287"/>
      <c r="H523" s="266"/>
      <c r="I523" s="420"/>
    </row>
    <row r="524" spans="1:9" ht="12.75">
      <c r="A524" s="3"/>
      <c r="B524" s="4"/>
      <c r="E524" s="265"/>
      <c r="F524" s="288"/>
      <c r="G524" s="287"/>
      <c r="H524" s="266"/>
      <c r="I524" s="420"/>
    </row>
    <row r="525" spans="1:9" ht="12.75">
      <c r="A525" s="3"/>
      <c r="B525" s="4"/>
      <c r="E525" s="265"/>
      <c r="F525" s="288"/>
      <c r="G525" s="287"/>
      <c r="H525" s="266"/>
      <c r="I525" s="420"/>
    </row>
    <row r="526" spans="1:9" ht="12.75">
      <c r="A526" s="3"/>
      <c r="B526" s="4"/>
      <c r="E526" s="265"/>
      <c r="F526" s="288"/>
      <c r="G526" s="287"/>
      <c r="H526" s="266"/>
      <c r="I526" s="420"/>
    </row>
    <row r="527" spans="1:9" ht="12.75">
      <c r="A527" s="3"/>
      <c r="B527" s="4"/>
      <c r="E527" s="265"/>
      <c r="F527" s="288"/>
      <c r="G527" s="287"/>
      <c r="H527" s="266"/>
      <c r="I527" s="420"/>
    </row>
    <row r="528" spans="1:9" ht="12.75">
      <c r="A528" s="3"/>
      <c r="B528" s="4"/>
      <c r="E528" s="265"/>
      <c r="F528" s="288"/>
      <c r="G528" s="287"/>
      <c r="H528" s="266"/>
      <c r="I528" s="420"/>
    </row>
    <row r="529" spans="1:9" ht="12.75">
      <c r="A529" s="3"/>
      <c r="B529" s="4"/>
      <c r="E529" s="265"/>
      <c r="F529" s="288"/>
      <c r="G529" s="287"/>
      <c r="H529" s="266"/>
      <c r="I529" s="420"/>
    </row>
    <row r="530" spans="1:9" ht="12.75">
      <c r="A530" s="3"/>
      <c r="B530" s="4"/>
      <c r="E530" s="265"/>
      <c r="F530" s="288"/>
      <c r="G530" s="287"/>
      <c r="H530" s="266"/>
      <c r="I530" s="420"/>
    </row>
    <row r="531" spans="1:9" ht="12.75">
      <c r="A531" s="3"/>
      <c r="B531" s="4"/>
      <c r="E531" s="265"/>
      <c r="F531" s="288"/>
      <c r="G531" s="287"/>
      <c r="H531" s="266"/>
      <c r="I531" s="420"/>
    </row>
    <row r="532" spans="1:9" ht="12.75">
      <c r="A532" s="3"/>
      <c r="B532" s="4"/>
      <c r="E532" s="265"/>
      <c r="F532" s="288"/>
      <c r="G532" s="287"/>
      <c r="H532" s="266"/>
      <c r="I532" s="420"/>
    </row>
    <row r="533" spans="1:9" ht="12.75">
      <c r="A533" s="3"/>
      <c r="B533" s="4"/>
      <c r="E533" s="265"/>
      <c r="F533" s="288"/>
      <c r="G533" s="287"/>
      <c r="H533" s="266"/>
      <c r="I533" s="420"/>
    </row>
    <row r="534" spans="1:9" ht="12.75">
      <c r="A534" s="3"/>
      <c r="B534" s="4"/>
      <c r="E534" s="265"/>
      <c r="F534" s="288"/>
      <c r="G534" s="287"/>
      <c r="H534" s="266"/>
      <c r="I534" s="420"/>
    </row>
    <row r="535" spans="1:9" ht="12.75">
      <c r="A535" s="3"/>
      <c r="B535" s="4"/>
      <c r="E535" s="265"/>
      <c r="F535" s="288"/>
      <c r="G535" s="287"/>
      <c r="H535" s="266"/>
      <c r="I535" s="420"/>
    </row>
    <row r="536" spans="1:9" ht="12.75">
      <c r="A536" s="3"/>
      <c r="B536" s="4"/>
      <c r="E536" s="265"/>
      <c r="F536" s="288"/>
      <c r="G536" s="287"/>
      <c r="H536" s="266"/>
      <c r="I536" s="420"/>
    </row>
    <row r="537" spans="1:9" ht="12.75">
      <c r="A537" s="3"/>
      <c r="B537" s="4"/>
      <c r="E537" s="265"/>
      <c r="F537" s="288"/>
      <c r="G537" s="287"/>
      <c r="H537" s="266"/>
      <c r="I537" s="420"/>
    </row>
    <row r="538" spans="1:9" ht="12.75">
      <c r="A538" s="3"/>
      <c r="B538" s="4"/>
      <c r="E538" s="265"/>
      <c r="F538" s="288"/>
      <c r="G538" s="287"/>
      <c r="H538" s="266"/>
      <c r="I538" s="420"/>
    </row>
    <row r="539" spans="1:9" ht="12.75">
      <c r="A539" s="3"/>
      <c r="B539" s="4"/>
      <c r="E539" s="265"/>
      <c r="F539" s="288"/>
      <c r="G539" s="287"/>
      <c r="H539" s="266"/>
      <c r="I539" s="420"/>
    </row>
    <row r="540" spans="1:9" ht="12.75">
      <c r="A540" s="3"/>
      <c r="B540" s="4"/>
      <c r="E540" s="265"/>
      <c r="F540" s="288"/>
      <c r="G540" s="287"/>
      <c r="H540" s="266"/>
      <c r="I540" s="420"/>
    </row>
    <row r="541" spans="1:9" ht="12.75">
      <c r="A541" s="3"/>
      <c r="B541" s="4"/>
      <c r="E541" s="265"/>
      <c r="F541" s="288"/>
      <c r="G541" s="287"/>
      <c r="H541" s="266"/>
      <c r="I541" s="420"/>
    </row>
    <row r="542" spans="1:9" ht="12.75">
      <c r="A542" s="3"/>
      <c r="B542" s="4"/>
      <c r="E542" s="265"/>
      <c r="F542" s="288"/>
      <c r="G542" s="287"/>
      <c r="H542" s="266"/>
      <c r="I542" s="420"/>
    </row>
    <row r="543" spans="1:9" ht="12.75">
      <c r="A543" s="3"/>
      <c r="B543" s="4"/>
      <c r="E543" s="265"/>
      <c r="F543" s="288"/>
      <c r="G543" s="287"/>
      <c r="H543" s="266"/>
      <c r="I543" s="420"/>
    </row>
    <row r="544" spans="1:9" ht="12.75">
      <c r="A544" s="3"/>
      <c r="B544" s="4"/>
      <c r="E544" s="265"/>
      <c r="F544" s="288"/>
      <c r="G544" s="287"/>
      <c r="H544" s="266"/>
      <c r="I544" s="420"/>
    </row>
    <row r="545" spans="1:9" ht="12.75">
      <c r="A545" s="3"/>
      <c r="B545" s="4"/>
      <c r="E545" s="265"/>
      <c r="F545" s="288"/>
      <c r="G545" s="287"/>
      <c r="H545" s="266"/>
      <c r="I545" s="420"/>
    </row>
    <row r="546" spans="1:9" ht="12.75">
      <c r="A546" s="3"/>
      <c r="B546" s="4"/>
      <c r="E546" s="265"/>
      <c r="F546" s="288"/>
      <c r="G546" s="287"/>
      <c r="H546" s="266"/>
      <c r="I546" s="420"/>
    </row>
    <row r="547" spans="1:9" ht="12.75">
      <c r="A547" s="3"/>
      <c r="B547" s="4"/>
      <c r="E547" s="265"/>
      <c r="F547" s="288"/>
      <c r="G547" s="287"/>
      <c r="H547" s="266"/>
      <c r="I547" s="420"/>
    </row>
    <row r="548" spans="1:9" ht="12.75">
      <c r="A548" s="3"/>
      <c r="B548" s="4"/>
      <c r="E548" s="265"/>
      <c r="F548" s="288"/>
      <c r="G548" s="287"/>
      <c r="H548" s="266"/>
      <c r="I548" s="420"/>
    </row>
    <row r="549" spans="1:9" ht="12.75">
      <c r="A549" s="3"/>
      <c r="B549" s="4"/>
      <c r="E549" s="265"/>
      <c r="F549" s="288"/>
      <c r="G549" s="287"/>
      <c r="H549" s="266"/>
      <c r="I549" s="420"/>
    </row>
    <row r="550" spans="1:9" ht="12.75">
      <c r="A550" s="3"/>
      <c r="B550" s="4"/>
      <c r="E550" s="265"/>
      <c r="F550" s="288"/>
      <c r="G550" s="287"/>
      <c r="H550" s="266"/>
      <c r="I550" s="420"/>
    </row>
    <row r="551" spans="1:9" ht="12.75">
      <c r="A551" s="3"/>
      <c r="B551" s="4"/>
      <c r="E551" s="265"/>
      <c r="F551" s="288"/>
      <c r="G551" s="287"/>
      <c r="H551" s="266"/>
      <c r="I551" s="420"/>
    </row>
    <row r="552" spans="1:9" ht="12.75">
      <c r="A552" s="3"/>
      <c r="B552" s="4"/>
      <c r="E552" s="265"/>
      <c r="F552" s="288"/>
      <c r="G552" s="287"/>
      <c r="H552" s="266"/>
      <c r="I552" s="420"/>
    </row>
    <row r="553" spans="1:9" ht="12.75">
      <c r="A553" s="3"/>
      <c r="B553" s="4"/>
      <c r="E553" s="265"/>
      <c r="F553" s="288"/>
      <c r="G553" s="287"/>
      <c r="H553" s="266"/>
      <c r="I553" s="420"/>
    </row>
    <row r="554" spans="1:9" ht="12.75">
      <c r="A554" s="3"/>
      <c r="B554" s="4"/>
      <c r="E554" s="265"/>
      <c r="F554" s="288"/>
      <c r="G554" s="287"/>
      <c r="H554" s="266"/>
      <c r="I554" s="420"/>
    </row>
    <row r="555" spans="1:9" ht="12.75">
      <c r="A555" s="3"/>
      <c r="B555" s="4"/>
      <c r="E555" s="265"/>
      <c r="F555" s="288"/>
      <c r="G555" s="287"/>
      <c r="H555" s="266"/>
      <c r="I555" s="420"/>
    </row>
    <row r="556" spans="1:9" ht="12.75">
      <c r="A556" s="3"/>
      <c r="B556" s="4"/>
      <c r="E556" s="265"/>
      <c r="F556" s="288"/>
      <c r="G556" s="287"/>
      <c r="H556" s="266"/>
      <c r="I556" s="420"/>
    </row>
    <row r="557" spans="1:9" ht="12.75">
      <c r="A557" s="3"/>
      <c r="B557" s="4"/>
      <c r="E557" s="265"/>
      <c r="F557" s="288"/>
      <c r="G557" s="287"/>
      <c r="H557" s="266"/>
      <c r="I557" s="420"/>
    </row>
    <row r="558" spans="1:9" ht="12.75">
      <c r="A558" s="3"/>
      <c r="B558" s="4"/>
      <c r="E558" s="265"/>
      <c r="F558" s="288"/>
      <c r="G558" s="287"/>
      <c r="H558" s="266"/>
      <c r="I558" s="420"/>
    </row>
    <row r="559" spans="1:9" ht="12.75">
      <c r="A559" s="3"/>
      <c r="B559" s="4"/>
      <c r="E559" s="265"/>
      <c r="F559" s="288"/>
      <c r="G559" s="287"/>
      <c r="H559" s="266"/>
      <c r="I559" s="420"/>
    </row>
    <row r="560" spans="1:9" ht="12.75">
      <c r="A560" s="3"/>
      <c r="B560" s="4"/>
      <c r="E560" s="265"/>
      <c r="F560" s="288"/>
      <c r="G560" s="287"/>
      <c r="H560" s="266"/>
      <c r="I560" s="420"/>
    </row>
    <row r="561" spans="1:9" ht="12.75">
      <c r="A561" s="3"/>
      <c r="B561" s="4"/>
      <c r="E561" s="265"/>
      <c r="F561" s="288"/>
      <c r="G561" s="287"/>
      <c r="H561" s="266"/>
      <c r="I561" s="420"/>
    </row>
    <row r="562" spans="1:9" ht="12.75">
      <c r="A562" s="3"/>
      <c r="B562" s="4"/>
      <c r="E562" s="265"/>
      <c r="F562" s="288"/>
      <c r="G562" s="287"/>
      <c r="H562" s="266"/>
      <c r="I562" s="420"/>
    </row>
    <row r="563" spans="1:9" ht="12.75">
      <c r="A563" s="3"/>
      <c r="B563" s="4"/>
      <c r="E563" s="265"/>
      <c r="F563" s="288"/>
      <c r="G563" s="287"/>
      <c r="H563" s="266"/>
      <c r="I563" s="420"/>
    </row>
    <row r="564" spans="1:9" ht="12.75">
      <c r="A564" s="3"/>
      <c r="B564" s="4"/>
      <c r="E564" s="265"/>
      <c r="F564" s="288"/>
      <c r="G564" s="287"/>
      <c r="H564" s="266"/>
      <c r="I564" s="420"/>
    </row>
    <row r="565" spans="1:9" ht="12.75">
      <c r="A565" s="3"/>
      <c r="B565" s="4"/>
      <c r="E565" s="265"/>
      <c r="F565" s="288"/>
      <c r="G565" s="287"/>
      <c r="H565" s="266"/>
      <c r="I565" s="420"/>
    </row>
    <row r="566" spans="1:9" ht="12.75">
      <c r="A566" s="3"/>
      <c r="B566" s="4"/>
      <c r="E566" s="265"/>
      <c r="F566" s="288"/>
      <c r="G566" s="287"/>
      <c r="H566" s="266"/>
      <c r="I566" s="420"/>
    </row>
    <row r="567" spans="1:9" ht="12.75">
      <c r="A567" s="3"/>
      <c r="B567" s="4"/>
      <c r="E567" s="265"/>
      <c r="F567" s="288"/>
      <c r="G567" s="287"/>
      <c r="H567" s="266"/>
      <c r="I567" s="420"/>
    </row>
    <row r="568" spans="1:9" ht="12.75">
      <c r="A568" s="3"/>
      <c r="B568" s="4"/>
      <c r="E568" s="265"/>
      <c r="F568" s="288"/>
      <c r="G568" s="287"/>
      <c r="H568" s="266"/>
      <c r="I568" s="420"/>
    </row>
    <row r="569" spans="1:9" ht="12.75">
      <c r="A569" s="3"/>
      <c r="B569" s="4"/>
      <c r="E569" s="265"/>
      <c r="F569" s="288"/>
      <c r="G569" s="287"/>
      <c r="H569" s="266"/>
      <c r="I569" s="420"/>
    </row>
    <row r="570" spans="1:9" ht="12.75">
      <c r="A570" s="3"/>
      <c r="B570" s="4"/>
      <c r="E570" s="265"/>
      <c r="F570" s="288"/>
      <c r="G570" s="287"/>
      <c r="H570" s="266"/>
      <c r="I570" s="420"/>
    </row>
    <row r="571" spans="1:9" ht="12.75">
      <c r="A571" s="3"/>
      <c r="B571" s="4"/>
      <c r="E571" s="265"/>
      <c r="F571" s="288"/>
      <c r="G571" s="287"/>
      <c r="H571" s="266"/>
      <c r="I571" s="420"/>
    </row>
    <row r="572" spans="1:9" ht="12.75">
      <c r="A572" s="3"/>
      <c r="B572" s="4"/>
      <c r="E572" s="265"/>
      <c r="F572" s="288"/>
      <c r="G572" s="287"/>
      <c r="H572" s="266"/>
      <c r="I572" s="420"/>
    </row>
    <row r="573" spans="1:9" ht="12.75">
      <c r="A573" s="3"/>
      <c r="B573" s="4"/>
      <c r="E573" s="265"/>
      <c r="F573" s="288"/>
      <c r="G573" s="287"/>
      <c r="H573" s="266"/>
      <c r="I573" s="420"/>
    </row>
    <row r="574" spans="1:9" ht="12.75">
      <c r="A574" s="3"/>
      <c r="B574" s="4"/>
      <c r="E574" s="265"/>
      <c r="F574" s="288"/>
      <c r="G574" s="287"/>
      <c r="H574" s="266"/>
      <c r="I574" s="420"/>
    </row>
    <row r="575" spans="1:9" ht="12.75">
      <c r="A575" s="3"/>
      <c r="B575" s="4"/>
      <c r="E575" s="265"/>
      <c r="F575" s="288"/>
      <c r="G575" s="287"/>
      <c r="H575" s="266"/>
      <c r="I575" s="420"/>
    </row>
    <row r="576" spans="1:9" ht="12.75">
      <c r="A576" s="3"/>
      <c r="B576" s="4"/>
      <c r="E576" s="265"/>
      <c r="F576" s="288"/>
      <c r="G576" s="287"/>
      <c r="H576" s="266"/>
      <c r="I576" s="420"/>
    </row>
    <row r="577" spans="1:9" ht="12.75">
      <c r="A577" s="3"/>
      <c r="B577" s="4"/>
      <c r="E577" s="265"/>
      <c r="F577" s="288"/>
      <c r="G577" s="287"/>
      <c r="H577" s="266"/>
      <c r="I577" s="420"/>
    </row>
    <row r="578" spans="1:9" ht="12.75">
      <c r="A578" s="3"/>
      <c r="B578" s="4"/>
      <c r="E578" s="265"/>
      <c r="F578" s="288"/>
      <c r="G578" s="287"/>
      <c r="H578" s="266"/>
      <c r="I578" s="420"/>
    </row>
    <row r="579" spans="1:9" ht="12.75">
      <c r="A579" s="3"/>
      <c r="B579" s="4"/>
      <c r="E579" s="265"/>
      <c r="F579" s="288"/>
      <c r="G579" s="287"/>
      <c r="H579" s="266"/>
      <c r="I579" s="420"/>
    </row>
    <row r="580" spans="1:9" ht="12.75">
      <c r="A580" s="3"/>
      <c r="B580" s="4"/>
      <c r="E580" s="265"/>
      <c r="F580" s="288"/>
      <c r="G580" s="287"/>
      <c r="H580" s="266"/>
      <c r="I580" s="420"/>
    </row>
    <row r="581" spans="1:9" ht="12.75">
      <c r="A581" s="3"/>
      <c r="B581" s="4"/>
      <c r="E581" s="265"/>
      <c r="F581" s="288"/>
      <c r="G581" s="287"/>
      <c r="H581" s="266"/>
      <c r="I581" s="420"/>
    </row>
    <row r="582" spans="1:9" ht="12.75">
      <c r="A582" s="3"/>
      <c r="B582" s="4"/>
      <c r="E582" s="265"/>
      <c r="F582" s="288"/>
      <c r="G582" s="287"/>
      <c r="H582" s="266"/>
      <c r="I582" s="420"/>
    </row>
    <row r="583" spans="1:9" ht="12.75">
      <c r="A583" s="3"/>
      <c r="B583" s="4"/>
      <c r="E583" s="265"/>
      <c r="F583" s="288"/>
      <c r="G583" s="287"/>
      <c r="H583" s="266"/>
      <c r="I583" s="420"/>
    </row>
    <row r="584" spans="1:9" ht="12.75">
      <c r="A584" s="3"/>
      <c r="B584" s="4"/>
      <c r="E584" s="265"/>
      <c r="F584" s="288"/>
      <c r="G584" s="287"/>
      <c r="H584" s="266"/>
      <c r="I584" s="420"/>
    </row>
    <row r="585" spans="1:9" ht="12.75">
      <c r="A585" s="3"/>
      <c r="B585" s="4"/>
      <c r="E585" s="265"/>
      <c r="F585" s="288"/>
      <c r="G585" s="287"/>
      <c r="H585" s="266"/>
      <c r="I585" s="420"/>
    </row>
    <row r="586" spans="1:9" ht="12.75">
      <c r="A586" s="3"/>
      <c r="B586" s="4"/>
      <c r="E586" s="265"/>
      <c r="F586" s="288"/>
      <c r="G586" s="287"/>
      <c r="H586" s="266"/>
      <c r="I586" s="420"/>
    </row>
    <row r="587" spans="1:9" ht="12.75">
      <c r="A587" s="3"/>
      <c r="B587" s="4"/>
      <c r="E587" s="265"/>
      <c r="F587" s="288"/>
      <c r="G587" s="287"/>
      <c r="H587" s="266"/>
      <c r="I587" s="420"/>
    </row>
    <row r="588" spans="1:9" ht="12.75">
      <c r="A588" s="3"/>
      <c r="B588" s="4"/>
      <c r="E588" s="265"/>
      <c r="F588" s="288"/>
      <c r="G588" s="287"/>
      <c r="H588" s="266"/>
      <c r="I588" s="420"/>
    </row>
    <row r="589" spans="1:9" ht="12.75">
      <c r="A589" s="3"/>
      <c r="B589" s="4"/>
      <c r="E589" s="265"/>
      <c r="F589" s="288"/>
      <c r="G589" s="287"/>
      <c r="H589" s="266"/>
      <c r="I589" s="420"/>
    </row>
    <row r="590" spans="1:9" ht="12.75">
      <c r="A590" s="3"/>
      <c r="B590" s="4"/>
      <c r="E590" s="265"/>
      <c r="F590" s="288"/>
      <c r="G590" s="287"/>
      <c r="H590" s="266"/>
      <c r="I590" s="420"/>
    </row>
    <row r="591" spans="1:9" ht="12.75">
      <c r="A591" s="3"/>
      <c r="B591" s="4"/>
      <c r="E591" s="265"/>
      <c r="F591" s="288"/>
      <c r="G591" s="287"/>
      <c r="H591" s="266"/>
      <c r="I591" s="420"/>
    </row>
    <row r="592" spans="1:9" ht="12.75">
      <c r="A592" s="3"/>
      <c r="B592" s="4"/>
      <c r="E592" s="265"/>
      <c r="F592" s="288"/>
      <c r="G592" s="287"/>
      <c r="H592" s="266"/>
      <c r="I592" s="420"/>
    </row>
    <row r="593" spans="1:9" ht="12.75">
      <c r="A593" s="3"/>
      <c r="B593" s="4"/>
      <c r="E593" s="265"/>
      <c r="F593" s="288"/>
      <c r="G593" s="287"/>
      <c r="H593" s="266"/>
      <c r="I593" s="420"/>
    </row>
    <row r="594" spans="1:9" ht="12.75">
      <c r="A594" s="3"/>
      <c r="B594" s="4"/>
      <c r="E594" s="265"/>
      <c r="F594" s="288"/>
      <c r="G594" s="287"/>
      <c r="H594" s="266"/>
      <c r="I594" s="420"/>
    </row>
    <row r="595" spans="1:9" ht="12.75">
      <c r="A595" s="3"/>
      <c r="B595" s="4"/>
      <c r="E595" s="265"/>
      <c r="F595" s="288"/>
      <c r="G595" s="287"/>
      <c r="H595" s="266"/>
      <c r="I595" s="420"/>
    </row>
    <row r="596" spans="1:9" ht="12.75">
      <c r="A596" s="3"/>
      <c r="B596" s="4"/>
      <c r="E596" s="265"/>
      <c r="F596" s="288"/>
      <c r="G596" s="287"/>
      <c r="H596" s="266"/>
      <c r="I596" s="420"/>
    </row>
    <row r="597" spans="1:9" ht="12.75">
      <c r="A597" s="3"/>
      <c r="B597" s="4"/>
      <c r="E597" s="265"/>
      <c r="F597" s="288"/>
      <c r="G597" s="287"/>
      <c r="H597" s="266"/>
      <c r="I597" s="420"/>
    </row>
    <row r="598" spans="1:9" ht="12.75">
      <c r="A598" s="3"/>
      <c r="B598" s="4"/>
      <c r="E598" s="265"/>
      <c r="F598" s="288"/>
      <c r="G598" s="287"/>
      <c r="H598" s="266"/>
      <c r="I598" s="420"/>
    </row>
    <row r="599" spans="1:9" ht="12.75">
      <c r="A599" s="3"/>
      <c r="B599" s="4"/>
      <c r="E599" s="265"/>
      <c r="F599" s="288"/>
      <c r="G599" s="287"/>
      <c r="H599" s="266"/>
      <c r="I599" s="420"/>
    </row>
    <row r="600" spans="1:9" ht="12.75">
      <c r="A600" s="3"/>
      <c r="B600" s="4"/>
      <c r="E600" s="265"/>
      <c r="F600" s="288"/>
      <c r="G600" s="287"/>
      <c r="H600" s="266"/>
      <c r="I600" s="420"/>
    </row>
    <row r="601" spans="1:9" ht="12.75">
      <c r="A601" s="3"/>
      <c r="B601" s="4"/>
      <c r="E601" s="265"/>
      <c r="F601" s="288"/>
      <c r="G601" s="287"/>
      <c r="H601" s="266"/>
      <c r="I601" s="420"/>
    </row>
    <row r="602" spans="1:9" ht="12.75">
      <c r="A602" s="3"/>
      <c r="B602" s="4"/>
      <c r="E602" s="265"/>
      <c r="F602" s="288"/>
      <c r="G602" s="287"/>
      <c r="H602" s="266"/>
      <c r="I602" s="420"/>
    </row>
    <row r="603" spans="1:9" ht="12.75">
      <c r="A603" s="3"/>
      <c r="B603" s="4"/>
      <c r="E603" s="265"/>
      <c r="F603" s="288"/>
      <c r="G603" s="287"/>
      <c r="H603" s="266"/>
      <c r="I603" s="420"/>
    </row>
    <row r="604" spans="1:9" ht="12.75">
      <c r="A604" s="3"/>
      <c r="B604" s="4"/>
      <c r="E604" s="265"/>
      <c r="F604" s="288"/>
      <c r="G604" s="287"/>
      <c r="H604" s="266"/>
      <c r="I604" s="420"/>
    </row>
    <row r="605" spans="1:9" ht="12.75">
      <c r="A605" s="3"/>
      <c r="B605" s="4"/>
      <c r="E605" s="265"/>
      <c r="F605" s="288"/>
      <c r="G605" s="287"/>
      <c r="H605" s="266"/>
      <c r="I605" s="420"/>
    </row>
    <row r="606" spans="1:9" ht="12.75">
      <c r="A606" s="3"/>
      <c r="B606" s="4"/>
      <c r="E606" s="265"/>
      <c r="F606" s="288"/>
      <c r="G606" s="287"/>
      <c r="H606" s="266"/>
      <c r="I606" s="420"/>
    </row>
    <row r="607" spans="1:9" ht="12.75">
      <c r="A607" s="3"/>
      <c r="B607" s="4"/>
      <c r="E607" s="265"/>
      <c r="F607" s="288"/>
      <c r="G607" s="287"/>
      <c r="H607" s="266"/>
      <c r="I607" s="420"/>
    </row>
    <row r="608" spans="1:9" ht="12.75">
      <c r="A608" s="3"/>
      <c r="B608" s="4"/>
      <c r="E608" s="265"/>
      <c r="F608" s="288"/>
      <c r="G608" s="287"/>
      <c r="H608" s="266"/>
      <c r="I608" s="420"/>
    </row>
    <row r="609" spans="1:9" ht="12.75">
      <c r="A609" s="3"/>
      <c r="B609" s="4"/>
      <c r="E609" s="265"/>
      <c r="F609" s="288"/>
      <c r="G609" s="287"/>
      <c r="H609" s="266"/>
      <c r="I609" s="420"/>
    </row>
    <row r="610" spans="1:9" ht="12.75">
      <c r="A610" s="3"/>
      <c r="B610" s="4"/>
      <c r="E610" s="265"/>
      <c r="F610" s="288"/>
      <c r="G610" s="287"/>
      <c r="H610" s="266"/>
      <c r="I610" s="420"/>
    </row>
    <row r="611" spans="1:9" ht="12.75">
      <c r="A611" s="3"/>
      <c r="B611" s="4"/>
      <c r="E611" s="265"/>
      <c r="F611" s="288"/>
      <c r="G611" s="287"/>
      <c r="H611" s="266"/>
      <c r="I611" s="420"/>
    </row>
    <row r="612" spans="1:9" ht="12.75">
      <c r="A612" s="3"/>
      <c r="B612" s="4"/>
      <c r="E612" s="265"/>
      <c r="F612" s="288"/>
      <c r="G612" s="287"/>
      <c r="H612" s="266"/>
      <c r="I612" s="420"/>
    </row>
    <row r="613" spans="1:9" ht="12.75">
      <c r="A613" s="3"/>
      <c r="B613" s="4"/>
      <c r="E613" s="265"/>
      <c r="F613" s="288"/>
      <c r="G613" s="287"/>
      <c r="H613" s="266"/>
      <c r="I613" s="420"/>
    </row>
    <row r="614" spans="1:9" ht="12.75">
      <c r="A614" s="3"/>
      <c r="B614" s="4"/>
      <c r="E614" s="265"/>
      <c r="F614" s="288"/>
      <c r="G614" s="287"/>
      <c r="H614" s="266"/>
      <c r="I614" s="420"/>
    </row>
    <row r="615" spans="1:9" ht="12.75">
      <c r="A615" s="3"/>
      <c r="B615" s="4"/>
      <c r="E615" s="265"/>
      <c r="F615" s="288"/>
      <c r="G615" s="287"/>
      <c r="H615" s="266"/>
      <c r="I615" s="420"/>
    </row>
    <row r="616" spans="1:9" ht="12.75">
      <c r="A616" s="3"/>
      <c r="B616" s="4"/>
      <c r="E616" s="265"/>
      <c r="F616" s="288"/>
      <c r="G616" s="287"/>
      <c r="H616" s="266"/>
      <c r="I616" s="420"/>
    </row>
    <row r="617" spans="1:9" ht="12.75">
      <c r="A617" s="3"/>
      <c r="B617" s="4"/>
      <c r="E617" s="265"/>
      <c r="F617" s="288"/>
      <c r="G617" s="287"/>
      <c r="H617" s="266"/>
      <c r="I617" s="420"/>
    </row>
    <row r="618" spans="1:9" ht="12.75">
      <c r="A618" s="3"/>
      <c r="B618" s="4"/>
      <c r="E618" s="265"/>
      <c r="F618" s="288"/>
      <c r="G618" s="287"/>
      <c r="H618" s="266"/>
      <c r="I618" s="420"/>
    </row>
    <row r="619" spans="1:9" ht="12.75">
      <c r="A619" s="3"/>
      <c r="B619" s="4"/>
      <c r="E619" s="265"/>
      <c r="F619" s="288"/>
      <c r="G619" s="287"/>
      <c r="H619" s="266"/>
      <c r="I619" s="420"/>
    </row>
    <row r="620" spans="1:9" ht="12.75">
      <c r="A620" s="3"/>
      <c r="B620" s="4"/>
      <c r="E620" s="265"/>
      <c r="F620" s="288"/>
      <c r="G620" s="287"/>
      <c r="H620" s="266"/>
      <c r="I620" s="420"/>
    </row>
    <row r="621" spans="1:9" ht="12.75">
      <c r="A621" s="3"/>
      <c r="B621" s="4"/>
      <c r="E621" s="265"/>
      <c r="F621" s="288"/>
      <c r="G621" s="287"/>
      <c r="H621" s="266"/>
      <c r="I621" s="420"/>
    </row>
    <row r="622" spans="1:9" ht="12.75">
      <c r="A622" s="3"/>
      <c r="B622" s="4"/>
      <c r="E622" s="265"/>
      <c r="F622" s="288"/>
      <c r="G622" s="287"/>
      <c r="H622" s="266"/>
      <c r="I622" s="420"/>
    </row>
    <row r="623" spans="1:9" ht="12.75">
      <c r="A623" s="3"/>
      <c r="B623" s="4"/>
      <c r="E623" s="265"/>
      <c r="F623" s="288"/>
      <c r="G623" s="287"/>
      <c r="H623" s="266"/>
      <c r="I623" s="420"/>
    </row>
    <row r="624" spans="1:9" ht="12.75">
      <c r="A624" s="3"/>
      <c r="B624" s="4"/>
      <c r="E624" s="265"/>
      <c r="F624" s="288"/>
      <c r="G624" s="287"/>
      <c r="H624" s="266"/>
      <c r="I624" s="420"/>
    </row>
    <row r="625" spans="1:9" ht="12.75">
      <c r="A625" s="3"/>
      <c r="B625" s="4"/>
      <c r="E625" s="265"/>
      <c r="F625" s="288"/>
      <c r="G625" s="287"/>
      <c r="H625" s="266"/>
      <c r="I625" s="420"/>
    </row>
    <row r="626" spans="1:9" ht="12.75">
      <c r="A626" s="3"/>
      <c r="B626" s="4"/>
      <c r="E626" s="265"/>
      <c r="F626" s="288"/>
      <c r="G626" s="287"/>
      <c r="H626" s="266"/>
      <c r="I626" s="420"/>
    </row>
    <row r="627" spans="1:9" ht="12.75">
      <c r="A627" s="3"/>
      <c r="B627" s="4"/>
      <c r="E627" s="265"/>
      <c r="F627" s="288"/>
      <c r="G627" s="287"/>
      <c r="H627" s="266"/>
      <c r="I627" s="420"/>
    </row>
    <row r="628" spans="1:9" ht="12.75">
      <c r="A628" s="3"/>
      <c r="B628" s="4"/>
      <c r="E628" s="265"/>
      <c r="F628" s="288"/>
      <c r="G628" s="287"/>
      <c r="H628" s="266"/>
      <c r="I628" s="420"/>
    </row>
    <row r="629" spans="1:9" ht="12.75">
      <c r="A629" s="3"/>
      <c r="B629" s="4"/>
      <c r="E629" s="265"/>
      <c r="F629" s="288"/>
      <c r="G629" s="287"/>
      <c r="H629" s="266"/>
      <c r="I629" s="420"/>
    </row>
    <row r="630" spans="1:9" ht="12.75">
      <c r="A630" s="3"/>
      <c r="B630" s="4"/>
      <c r="E630" s="265"/>
      <c r="F630" s="288"/>
      <c r="G630" s="287"/>
      <c r="H630" s="266"/>
      <c r="I630" s="420"/>
    </row>
    <row r="631" spans="1:9" ht="12.75">
      <c r="A631" s="3"/>
      <c r="B631" s="4"/>
      <c r="E631" s="265"/>
      <c r="F631" s="288"/>
      <c r="G631" s="287"/>
      <c r="H631" s="266"/>
      <c r="I631" s="420"/>
    </row>
    <row r="632" spans="1:9" ht="12.75">
      <c r="A632" s="3"/>
      <c r="B632" s="4"/>
      <c r="E632" s="265"/>
      <c r="F632" s="288"/>
      <c r="G632" s="287"/>
      <c r="H632" s="266"/>
      <c r="I632" s="420"/>
    </row>
    <row r="633" spans="1:9" ht="12.75">
      <c r="A633" s="3"/>
      <c r="B633" s="4"/>
      <c r="E633" s="265"/>
      <c r="F633" s="288"/>
      <c r="G633" s="287"/>
      <c r="H633" s="266"/>
      <c r="I633" s="420"/>
    </row>
    <row r="634" spans="1:9" ht="12.75">
      <c r="A634" s="3"/>
      <c r="B634" s="4"/>
      <c r="E634" s="265"/>
      <c r="F634" s="288"/>
      <c r="G634" s="287"/>
      <c r="H634" s="266"/>
      <c r="I634" s="420"/>
    </row>
    <row r="635" spans="1:9" ht="12.75">
      <c r="A635" s="3"/>
      <c r="B635" s="4"/>
      <c r="E635" s="265"/>
      <c r="F635" s="288"/>
      <c r="G635" s="287"/>
      <c r="H635" s="266"/>
      <c r="I635" s="420"/>
    </row>
    <row r="636" spans="1:9" ht="12.75">
      <c r="A636" s="3"/>
      <c r="B636" s="4"/>
      <c r="E636" s="265"/>
      <c r="F636" s="288"/>
      <c r="G636" s="287"/>
      <c r="H636" s="266"/>
      <c r="I636" s="420"/>
    </row>
    <row r="637" spans="1:9" ht="12.75">
      <c r="A637" s="3"/>
      <c r="B637" s="4"/>
      <c r="E637" s="265"/>
      <c r="F637" s="288"/>
      <c r="G637" s="287"/>
      <c r="H637" s="266"/>
      <c r="I637" s="420"/>
    </row>
    <row r="638" spans="1:9" ht="12.75">
      <c r="A638" s="3"/>
      <c r="B638" s="4"/>
      <c r="E638" s="265"/>
      <c r="F638" s="288"/>
      <c r="G638" s="287"/>
      <c r="H638" s="266"/>
      <c r="I638" s="420"/>
    </row>
    <row r="639" spans="1:9" ht="12.75">
      <c r="A639" s="3"/>
      <c r="B639" s="4"/>
      <c r="E639" s="265"/>
      <c r="F639" s="288"/>
      <c r="G639" s="287"/>
      <c r="H639" s="266"/>
      <c r="I639" s="420"/>
    </row>
    <row r="640" spans="1:9" ht="12.75">
      <c r="A640" s="3"/>
      <c r="B640" s="4"/>
      <c r="E640" s="265"/>
      <c r="F640" s="288"/>
      <c r="G640" s="287"/>
      <c r="H640" s="266"/>
      <c r="I640" s="420"/>
    </row>
    <row r="641" spans="1:9" ht="12.75">
      <c r="A641" s="3"/>
      <c r="B641" s="4"/>
      <c r="E641" s="265"/>
      <c r="F641" s="288"/>
      <c r="G641" s="287"/>
      <c r="H641" s="266"/>
      <c r="I641" s="420"/>
    </row>
    <row r="642" spans="1:9" ht="12.75">
      <c r="A642" s="3"/>
      <c r="B642" s="4"/>
      <c r="E642" s="265"/>
      <c r="F642" s="288"/>
      <c r="G642" s="287"/>
      <c r="H642" s="266"/>
      <c r="I642" s="420"/>
    </row>
    <row r="643" spans="1:9" ht="12.75">
      <c r="A643" s="3"/>
      <c r="B643" s="4"/>
      <c r="E643" s="265"/>
      <c r="F643" s="288"/>
      <c r="G643" s="287"/>
      <c r="H643" s="266"/>
      <c r="I643" s="420"/>
    </row>
    <row r="644" spans="1:9" ht="12.75">
      <c r="A644" s="3"/>
      <c r="B644" s="4"/>
      <c r="E644" s="265"/>
      <c r="F644" s="288"/>
      <c r="G644" s="287"/>
      <c r="H644" s="266"/>
      <c r="I644" s="420"/>
    </row>
    <row r="645" spans="1:9" ht="12.75">
      <c r="A645" s="3"/>
      <c r="B645" s="4"/>
      <c r="E645" s="265"/>
      <c r="F645" s="288"/>
      <c r="G645" s="287"/>
      <c r="H645" s="266"/>
      <c r="I645" s="420"/>
    </row>
    <row r="646" spans="1:9" ht="12.75">
      <c r="A646" s="3"/>
      <c r="B646" s="4"/>
      <c r="E646" s="265"/>
      <c r="F646" s="288"/>
      <c r="G646" s="287"/>
      <c r="H646" s="266"/>
      <c r="I646" s="420"/>
    </row>
    <row r="647" spans="1:9" ht="12.75">
      <c r="A647" s="3"/>
      <c r="B647" s="4"/>
      <c r="E647" s="265"/>
      <c r="F647" s="288"/>
      <c r="G647" s="287"/>
      <c r="H647" s="266"/>
      <c r="I647" s="420"/>
    </row>
    <row r="648" spans="1:9" ht="12.75">
      <c r="A648" s="3"/>
      <c r="B648" s="4"/>
      <c r="E648" s="265"/>
      <c r="F648" s="288"/>
      <c r="G648" s="287"/>
      <c r="H648" s="266"/>
      <c r="I648" s="420"/>
    </row>
    <row r="649" spans="1:9" ht="12.75">
      <c r="A649" s="3"/>
      <c r="B649" s="4"/>
      <c r="E649" s="265"/>
      <c r="F649" s="288"/>
      <c r="G649" s="287"/>
      <c r="H649" s="266"/>
      <c r="I649" s="420"/>
    </row>
    <row r="650" spans="1:9" ht="12.75">
      <c r="A650" s="3"/>
      <c r="B650" s="4"/>
      <c r="E650" s="265"/>
      <c r="F650" s="288"/>
      <c r="G650" s="287"/>
      <c r="H650" s="266"/>
      <c r="I650" s="420"/>
    </row>
    <row r="651" spans="1:9" ht="12.75">
      <c r="A651" s="3"/>
      <c r="B651" s="4"/>
      <c r="E651" s="265"/>
      <c r="F651" s="288"/>
      <c r="G651" s="287"/>
      <c r="H651" s="266"/>
      <c r="I651" s="420"/>
    </row>
    <row r="652" spans="1:9" ht="12.75">
      <c r="A652" s="3"/>
      <c r="B652" s="4"/>
      <c r="E652" s="265"/>
      <c r="F652" s="288"/>
      <c r="G652" s="287"/>
      <c r="H652" s="266"/>
      <c r="I652" s="420"/>
    </row>
    <row r="653" spans="1:9" ht="12.75">
      <c r="A653" s="3"/>
      <c r="B653" s="4"/>
      <c r="E653" s="265"/>
      <c r="F653" s="288"/>
      <c r="G653" s="287"/>
      <c r="H653" s="266"/>
      <c r="I653" s="420"/>
    </row>
    <row r="654" spans="1:9" ht="12.75">
      <c r="A654" s="3"/>
      <c r="B654" s="4"/>
      <c r="E654" s="265"/>
      <c r="F654" s="288"/>
      <c r="G654" s="287"/>
      <c r="H654" s="266"/>
      <c r="I654" s="420"/>
    </row>
    <row r="655" spans="1:9" ht="12.75">
      <c r="A655" s="3"/>
      <c r="B655" s="4"/>
      <c r="E655" s="265"/>
      <c r="F655" s="288"/>
      <c r="G655" s="287"/>
      <c r="H655" s="266"/>
      <c r="I655" s="420"/>
    </row>
    <row r="656" spans="1:9" ht="12.75">
      <c r="A656" s="3"/>
      <c r="B656" s="4"/>
      <c r="E656" s="265"/>
      <c r="F656" s="288"/>
      <c r="G656" s="287"/>
      <c r="H656" s="266"/>
      <c r="I656" s="420"/>
    </row>
    <row r="657" spans="1:9" ht="12.75">
      <c r="A657" s="3"/>
      <c r="B657" s="4"/>
      <c r="E657" s="265"/>
      <c r="F657" s="288"/>
      <c r="G657" s="287"/>
      <c r="H657" s="266"/>
      <c r="I657" s="420"/>
    </row>
    <row r="658" spans="1:9" ht="12.75">
      <c r="A658" s="3"/>
      <c r="B658" s="4"/>
      <c r="E658" s="265"/>
      <c r="F658" s="288"/>
      <c r="G658" s="287"/>
      <c r="H658" s="266"/>
      <c r="I658" s="420"/>
    </row>
    <row r="659" spans="1:9" ht="12.75">
      <c r="A659" s="3"/>
      <c r="B659" s="4"/>
      <c r="E659" s="265"/>
      <c r="F659" s="288"/>
      <c r="G659" s="287"/>
      <c r="H659" s="266"/>
      <c r="I659" s="420"/>
    </row>
    <row r="660" spans="1:9" ht="12.75">
      <c r="A660" s="3"/>
      <c r="B660" s="4"/>
      <c r="E660" s="265"/>
      <c r="F660" s="288"/>
      <c r="G660" s="287"/>
      <c r="H660" s="266"/>
      <c r="I660" s="420"/>
    </row>
    <row r="661" spans="1:9" ht="12.75">
      <c r="A661" s="3"/>
      <c r="B661" s="4"/>
      <c r="E661" s="265"/>
      <c r="F661" s="288"/>
      <c r="G661" s="287"/>
      <c r="H661" s="266"/>
      <c r="I661" s="420"/>
    </row>
    <row r="662" spans="1:9" ht="12.75">
      <c r="A662" s="3"/>
      <c r="B662" s="4"/>
      <c r="E662" s="265"/>
      <c r="F662" s="288"/>
      <c r="G662" s="287"/>
      <c r="H662" s="266"/>
      <c r="I662" s="420"/>
    </row>
    <row r="663" spans="1:9" ht="12.75">
      <c r="A663" s="3"/>
      <c r="B663" s="4"/>
      <c r="E663" s="265"/>
      <c r="F663" s="288"/>
      <c r="G663" s="287"/>
      <c r="H663" s="266"/>
      <c r="I663" s="420"/>
    </row>
    <row r="664" spans="1:9" ht="12.75">
      <c r="A664" s="3"/>
      <c r="B664" s="4"/>
      <c r="E664" s="265"/>
      <c r="F664" s="288"/>
      <c r="G664" s="287"/>
      <c r="H664" s="266"/>
      <c r="I664" s="420"/>
    </row>
    <row r="665" spans="1:9" ht="12.75">
      <c r="A665" s="3"/>
      <c r="B665" s="4"/>
      <c r="E665" s="265"/>
      <c r="F665" s="288"/>
      <c r="G665" s="287"/>
      <c r="H665" s="266"/>
      <c r="I665" s="420"/>
    </row>
    <row r="666" spans="1:9" ht="12.75">
      <c r="A666" s="3"/>
      <c r="B666" s="4"/>
      <c r="E666" s="265"/>
      <c r="F666" s="288"/>
      <c r="G666" s="287"/>
      <c r="H666" s="266"/>
      <c r="I666" s="420"/>
    </row>
    <row r="667" spans="1:9" ht="12.75">
      <c r="A667" s="3"/>
      <c r="B667" s="4"/>
      <c r="E667" s="265"/>
      <c r="F667" s="288"/>
      <c r="G667" s="287"/>
      <c r="H667" s="266"/>
      <c r="I667" s="420"/>
    </row>
    <row r="668" spans="1:9" ht="12.75">
      <c r="A668" s="3"/>
      <c r="B668" s="4"/>
      <c r="E668" s="265"/>
      <c r="F668" s="288"/>
      <c r="G668" s="287"/>
      <c r="H668" s="266"/>
      <c r="I668" s="420"/>
    </row>
    <row r="669" spans="1:9" ht="12.75">
      <c r="A669" s="3"/>
      <c r="B669" s="4"/>
      <c r="E669" s="265"/>
      <c r="F669" s="288"/>
      <c r="G669" s="287"/>
      <c r="H669" s="266"/>
      <c r="I669" s="420"/>
    </row>
    <row r="670" spans="1:9" ht="12.75">
      <c r="A670" s="3"/>
      <c r="B670" s="4"/>
      <c r="E670" s="265"/>
      <c r="F670" s="288"/>
      <c r="G670" s="287"/>
      <c r="H670" s="266"/>
      <c r="I670" s="420"/>
    </row>
    <row r="671" spans="1:9" ht="12.75">
      <c r="A671" s="3"/>
      <c r="B671" s="4"/>
      <c r="E671" s="265"/>
      <c r="F671" s="288"/>
      <c r="G671" s="287"/>
      <c r="H671" s="266"/>
      <c r="I671" s="420"/>
    </row>
    <row r="672" spans="1:9" ht="12.75">
      <c r="A672" s="3"/>
      <c r="B672" s="4"/>
      <c r="E672" s="265"/>
      <c r="F672" s="288"/>
      <c r="G672" s="287"/>
      <c r="H672" s="266"/>
      <c r="I672" s="420"/>
    </row>
    <row r="673" spans="1:9" ht="12.75">
      <c r="A673" s="3"/>
      <c r="B673" s="4"/>
      <c r="E673" s="265"/>
      <c r="F673" s="288"/>
      <c r="G673" s="287"/>
      <c r="H673" s="266"/>
      <c r="I673" s="420"/>
    </row>
    <row r="674" spans="1:9" ht="12.75">
      <c r="A674" s="3"/>
      <c r="B674" s="4"/>
      <c r="E674" s="265"/>
      <c r="F674" s="288"/>
      <c r="G674" s="287"/>
      <c r="H674" s="266"/>
      <c r="I674" s="420"/>
    </row>
    <row r="675" spans="1:9" ht="12.75">
      <c r="A675" s="3"/>
      <c r="B675" s="4"/>
      <c r="E675" s="265"/>
      <c r="F675" s="288"/>
      <c r="G675" s="287"/>
      <c r="H675" s="266"/>
      <c r="I675" s="420"/>
    </row>
    <row r="676" spans="1:9" ht="12.75">
      <c r="A676" s="3"/>
      <c r="B676" s="4"/>
      <c r="E676" s="265"/>
      <c r="F676" s="288"/>
      <c r="G676" s="287"/>
      <c r="H676" s="266"/>
      <c r="I676" s="420"/>
    </row>
    <row r="677" spans="1:9" ht="12.75">
      <c r="A677" s="3"/>
      <c r="B677" s="4"/>
      <c r="E677" s="265"/>
      <c r="F677" s="288"/>
      <c r="G677" s="287"/>
      <c r="H677" s="266"/>
      <c r="I677" s="420"/>
    </row>
    <row r="678" spans="1:9" ht="12.75">
      <c r="A678" s="3"/>
      <c r="B678" s="4"/>
      <c r="E678" s="265"/>
      <c r="F678" s="288"/>
      <c r="G678" s="287"/>
      <c r="H678" s="266"/>
      <c r="I678" s="420"/>
    </row>
    <row r="679" spans="1:9" ht="12.75">
      <c r="A679" s="3"/>
      <c r="B679" s="4"/>
      <c r="E679" s="265"/>
      <c r="F679" s="288"/>
      <c r="G679" s="287"/>
      <c r="H679" s="266"/>
      <c r="I679" s="420"/>
    </row>
    <row r="680" spans="1:9" ht="12.75">
      <c r="A680" s="3"/>
      <c r="B680" s="4"/>
      <c r="E680" s="265"/>
      <c r="F680" s="288"/>
      <c r="G680" s="287"/>
      <c r="H680" s="266"/>
      <c r="I680" s="420"/>
    </row>
    <row r="681" spans="1:9" ht="12.75">
      <c r="A681" s="3"/>
      <c r="B681" s="4"/>
      <c r="E681" s="265"/>
      <c r="F681" s="288"/>
      <c r="G681" s="287"/>
      <c r="H681" s="266"/>
      <c r="I681" s="420"/>
    </row>
    <row r="682" spans="1:9" ht="12.75">
      <c r="A682" s="3"/>
      <c r="B682" s="4"/>
      <c r="E682" s="265"/>
      <c r="F682" s="288"/>
      <c r="G682" s="287"/>
      <c r="H682" s="266"/>
      <c r="I682" s="420"/>
    </row>
    <row r="683" spans="1:9" ht="12.75">
      <c r="A683" s="3"/>
      <c r="B683" s="4"/>
      <c r="E683" s="265"/>
      <c r="F683" s="288"/>
      <c r="G683" s="287"/>
      <c r="H683" s="266"/>
      <c r="I683" s="420"/>
    </row>
    <row r="684" spans="1:9" ht="12.75">
      <c r="A684" s="3"/>
      <c r="B684" s="4"/>
      <c r="E684" s="265"/>
      <c r="F684" s="288"/>
      <c r="G684" s="287"/>
      <c r="H684" s="266"/>
      <c r="I684" s="420"/>
    </row>
    <row r="685" spans="1:9" ht="12.75">
      <c r="A685" s="3"/>
      <c r="B685" s="4"/>
      <c r="E685" s="265"/>
      <c r="F685" s="288"/>
      <c r="G685" s="287"/>
      <c r="H685" s="266"/>
      <c r="I685" s="420"/>
    </row>
    <row r="686" spans="1:9" ht="12.75">
      <c r="A686" s="3"/>
      <c r="B686" s="4"/>
      <c r="E686" s="265"/>
      <c r="F686" s="288"/>
      <c r="G686" s="287"/>
      <c r="H686" s="266"/>
      <c r="I686" s="420"/>
    </row>
    <row r="687" spans="1:9" ht="12.75">
      <c r="A687" s="3"/>
      <c r="B687" s="4"/>
      <c r="E687" s="265"/>
      <c r="F687" s="288"/>
      <c r="G687" s="287"/>
      <c r="H687" s="266"/>
      <c r="I687" s="420"/>
    </row>
    <row r="688" spans="1:9" ht="12.75">
      <c r="A688" s="3"/>
      <c r="B688" s="4"/>
      <c r="E688" s="265"/>
      <c r="F688" s="288"/>
      <c r="G688" s="287"/>
      <c r="H688" s="266"/>
      <c r="I688" s="420"/>
    </row>
    <row r="689" spans="1:9" ht="12.75">
      <c r="A689" s="3"/>
      <c r="B689" s="4"/>
      <c r="E689" s="265"/>
      <c r="F689" s="288"/>
      <c r="G689" s="287"/>
      <c r="H689" s="266"/>
      <c r="I689" s="420"/>
    </row>
    <row r="690" spans="1:9" ht="12.75">
      <c r="A690" s="3"/>
      <c r="B690" s="4"/>
      <c r="E690" s="265"/>
      <c r="F690" s="288"/>
      <c r="G690" s="287"/>
      <c r="H690" s="266"/>
      <c r="I690" s="420"/>
    </row>
    <row r="691" spans="1:9" ht="12.75">
      <c r="A691" s="3"/>
      <c r="B691" s="4"/>
      <c r="E691" s="265"/>
      <c r="F691" s="288"/>
      <c r="G691" s="287"/>
      <c r="H691" s="266"/>
      <c r="I691" s="420"/>
    </row>
    <row r="692" spans="1:9" ht="12.75">
      <c r="A692" s="3"/>
      <c r="B692" s="4"/>
      <c r="E692" s="265"/>
      <c r="F692" s="288"/>
      <c r="G692" s="287"/>
      <c r="H692" s="266"/>
      <c r="I692" s="420"/>
    </row>
    <row r="693" spans="1:9" ht="12.75">
      <c r="A693" s="3"/>
      <c r="B693" s="4"/>
      <c r="E693" s="265"/>
      <c r="F693" s="288"/>
      <c r="G693" s="287"/>
      <c r="H693" s="266"/>
      <c r="I693" s="420"/>
    </row>
    <row r="694" spans="1:9" ht="12.75">
      <c r="A694" s="3"/>
      <c r="B694" s="4"/>
      <c r="E694" s="265"/>
      <c r="F694" s="288"/>
      <c r="G694" s="287"/>
      <c r="H694" s="266"/>
      <c r="I694" s="420"/>
    </row>
    <row r="695" spans="1:9" ht="12.75">
      <c r="A695" s="3"/>
      <c r="B695" s="4"/>
      <c r="E695" s="265"/>
      <c r="F695" s="288"/>
      <c r="G695" s="287"/>
      <c r="H695" s="266"/>
      <c r="I695" s="420"/>
    </row>
    <row r="696" spans="1:9" ht="12.75">
      <c r="A696" s="3"/>
      <c r="B696" s="4"/>
      <c r="E696" s="265"/>
      <c r="F696" s="288"/>
      <c r="G696" s="287"/>
      <c r="H696" s="266"/>
      <c r="I696" s="420"/>
    </row>
    <row r="697" spans="1:9" ht="12.75">
      <c r="A697" s="3"/>
      <c r="B697" s="4"/>
      <c r="E697" s="265"/>
      <c r="F697" s="288"/>
      <c r="G697" s="287"/>
      <c r="H697" s="266"/>
      <c r="I697" s="420"/>
    </row>
    <row r="698" spans="1:9" ht="12.75">
      <c r="A698" s="3"/>
      <c r="B698" s="4"/>
      <c r="E698" s="265"/>
      <c r="F698" s="288"/>
      <c r="G698" s="287"/>
      <c r="H698" s="266"/>
      <c r="I698" s="420"/>
    </row>
    <row r="699" spans="1:9" ht="12.75">
      <c r="A699" s="3"/>
      <c r="B699" s="4"/>
      <c r="E699" s="265"/>
      <c r="F699" s="288"/>
      <c r="G699" s="287"/>
      <c r="H699" s="266"/>
      <c r="I699" s="420"/>
    </row>
    <row r="700" spans="1:9" ht="12.75">
      <c r="A700" s="3"/>
      <c r="B700" s="4"/>
      <c r="E700" s="265"/>
      <c r="F700" s="288"/>
      <c r="G700" s="287"/>
      <c r="H700" s="266"/>
      <c r="I700" s="420"/>
    </row>
    <row r="701" spans="1:9" ht="12.75">
      <c r="A701" s="3"/>
      <c r="B701" s="4"/>
      <c r="E701" s="265"/>
      <c r="F701" s="288"/>
      <c r="G701" s="287"/>
      <c r="H701" s="266"/>
      <c r="I701" s="420"/>
    </row>
    <row r="702" spans="1:9" ht="12.75">
      <c r="A702" s="3"/>
      <c r="B702" s="4"/>
      <c r="E702" s="265"/>
      <c r="F702" s="288"/>
      <c r="G702" s="287"/>
      <c r="H702" s="266"/>
      <c r="I702" s="420"/>
    </row>
    <row r="703" spans="1:9" ht="12.75">
      <c r="A703" s="3"/>
      <c r="B703" s="4"/>
      <c r="E703" s="265"/>
      <c r="F703" s="288"/>
      <c r="G703" s="287"/>
      <c r="H703" s="266"/>
      <c r="I703" s="420"/>
    </row>
    <row r="704" spans="1:9" ht="12.75">
      <c r="A704" s="3"/>
      <c r="B704" s="4"/>
      <c r="E704" s="265"/>
      <c r="F704" s="288"/>
      <c r="G704" s="287"/>
      <c r="H704" s="266"/>
      <c r="I704" s="420"/>
    </row>
    <row r="705" spans="1:9" ht="12.75">
      <c r="A705" s="3"/>
      <c r="B705" s="4"/>
      <c r="E705" s="265"/>
      <c r="F705" s="288"/>
      <c r="G705" s="287"/>
      <c r="H705" s="266"/>
      <c r="I705" s="420"/>
    </row>
    <row r="706" spans="1:9" ht="12.75">
      <c r="A706" s="3"/>
      <c r="B706" s="4"/>
      <c r="E706" s="265"/>
      <c r="F706" s="288"/>
      <c r="G706" s="287"/>
      <c r="H706" s="266"/>
      <c r="I706" s="420"/>
    </row>
    <row r="707" spans="1:9" ht="12.75">
      <c r="A707" s="3"/>
      <c r="B707" s="4"/>
      <c r="E707" s="265"/>
      <c r="F707" s="288"/>
      <c r="G707" s="287"/>
      <c r="H707" s="266"/>
      <c r="I707" s="420"/>
    </row>
    <row r="708" spans="1:9" ht="12.75">
      <c r="A708" s="3"/>
      <c r="B708" s="4"/>
      <c r="E708" s="265"/>
      <c r="F708" s="288"/>
      <c r="G708" s="287"/>
      <c r="H708" s="266"/>
      <c r="I708" s="420"/>
    </row>
    <row r="709" spans="1:9" ht="12.75">
      <c r="A709" s="3"/>
      <c r="B709" s="4"/>
      <c r="E709" s="265"/>
      <c r="F709" s="288"/>
      <c r="G709" s="287"/>
      <c r="H709" s="266"/>
      <c r="I709" s="420"/>
    </row>
    <row r="710" spans="1:9" ht="12.75">
      <c r="A710" s="3"/>
      <c r="B710" s="4"/>
      <c r="E710" s="265"/>
      <c r="F710" s="288"/>
      <c r="G710" s="287"/>
      <c r="H710" s="266"/>
      <c r="I710" s="420"/>
    </row>
    <row r="711" spans="1:9" ht="12.75">
      <c r="A711" s="3"/>
      <c r="B711" s="4"/>
      <c r="E711" s="265"/>
      <c r="F711" s="288"/>
      <c r="G711" s="287"/>
      <c r="H711" s="266"/>
      <c r="I711" s="420"/>
    </row>
    <row r="712" spans="1:9" ht="12.75">
      <c r="A712" s="3"/>
      <c r="B712" s="4"/>
      <c r="E712" s="265"/>
      <c r="F712" s="288"/>
      <c r="G712" s="287"/>
      <c r="H712" s="266"/>
      <c r="I712" s="420"/>
    </row>
    <row r="713" spans="1:9" ht="12.75">
      <c r="A713" s="3"/>
      <c r="B713" s="4"/>
      <c r="E713" s="265"/>
      <c r="F713" s="288"/>
      <c r="G713" s="287"/>
      <c r="H713" s="266"/>
      <c r="I713" s="420"/>
    </row>
    <row r="714" spans="1:9" ht="12.75">
      <c r="A714" s="3"/>
      <c r="B714" s="4"/>
      <c r="E714" s="265"/>
      <c r="F714" s="288"/>
      <c r="G714" s="287"/>
      <c r="H714" s="266"/>
      <c r="I714" s="420"/>
    </row>
    <row r="715" spans="1:9" ht="12.75">
      <c r="A715" s="3"/>
      <c r="B715" s="4"/>
      <c r="E715" s="265"/>
      <c r="F715" s="288"/>
      <c r="G715" s="287"/>
      <c r="H715" s="266"/>
      <c r="I715" s="420"/>
    </row>
    <row r="716" spans="1:9" ht="12.75">
      <c r="A716" s="3"/>
      <c r="B716" s="4"/>
      <c r="E716" s="265"/>
      <c r="F716" s="288"/>
      <c r="G716" s="287"/>
      <c r="H716" s="266"/>
      <c r="I716" s="420"/>
    </row>
    <row r="717" spans="1:9" ht="12.75">
      <c r="A717" s="3"/>
      <c r="B717" s="4"/>
      <c r="E717" s="265"/>
      <c r="F717" s="288"/>
      <c r="G717" s="287"/>
      <c r="H717" s="266"/>
      <c r="I717" s="420"/>
    </row>
    <row r="718" spans="1:9" ht="12.75">
      <c r="A718" s="3"/>
      <c r="B718" s="4"/>
      <c r="E718" s="265"/>
      <c r="F718" s="288"/>
      <c r="G718" s="287"/>
      <c r="H718" s="266"/>
      <c r="I718" s="420"/>
    </row>
    <row r="719" spans="1:9" ht="12.75">
      <c r="A719" s="3"/>
      <c r="B719" s="4"/>
      <c r="E719" s="265"/>
      <c r="F719" s="288"/>
      <c r="G719" s="287"/>
      <c r="H719" s="266"/>
      <c r="I719" s="420"/>
    </row>
    <row r="720" spans="1:9" ht="12.75">
      <c r="A720" s="3"/>
      <c r="B720" s="4"/>
      <c r="E720" s="265"/>
      <c r="F720" s="288"/>
      <c r="G720" s="287"/>
      <c r="H720" s="266"/>
      <c r="I720" s="420"/>
    </row>
    <row r="721" spans="1:9" ht="12.75">
      <c r="A721" s="3"/>
      <c r="B721" s="4"/>
      <c r="E721" s="265"/>
      <c r="F721" s="288"/>
      <c r="G721" s="287"/>
      <c r="H721" s="266"/>
      <c r="I721" s="420"/>
    </row>
    <row r="722" spans="1:9" ht="12.75">
      <c r="A722" s="3"/>
      <c r="B722" s="4"/>
      <c r="E722" s="265"/>
      <c r="F722" s="288"/>
      <c r="G722" s="287"/>
      <c r="H722" s="266"/>
      <c r="I722" s="420"/>
    </row>
    <row r="723" spans="1:9" ht="12.75">
      <c r="A723" s="3"/>
      <c r="B723" s="4"/>
      <c r="E723" s="265"/>
      <c r="F723" s="288"/>
      <c r="G723" s="287"/>
      <c r="H723" s="266"/>
      <c r="I723" s="420"/>
    </row>
    <row r="724" spans="1:9" ht="12.75">
      <c r="A724" s="3"/>
      <c r="B724" s="4"/>
      <c r="E724" s="265"/>
      <c r="F724" s="288"/>
      <c r="G724" s="287"/>
      <c r="H724" s="266"/>
      <c r="I724" s="420"/>
    </row>
    <row r="725" spans="1:9" ht="12.75">
      <c r="A725" s="3"/>
      <c r="B725" s="4"/>
      <c r="E725" s="265"/>
      <c r="F725" s="288"/>
      <c r="G725" s="287"/>
      <c r="H725" s="266"/>
      <c r="I725" s="420"/>
    </row>
    <row r="726" spans="1:9" ht="12.75">
      <c r="A726" s="3"/>
      <c r="B726" s="4"/>
      <c r="E726" s="265"/>
      <c r="F726" s="288"/>
      <c r="G726" s="287"/>
      <c r="H726" s="266"/>
      <c r="I726" s="420"/>
    </row>
    <row r="727" spans="1:9" ht="12.75">
      <c r="A727" s="3"/>
      <c r="B727" s="4"/>
      <c r="E727" s="265"/>
      <c r="F727" s="288"/>
      <c r="G727" s="287"/>
      <c r="H727" s="266"/>
      <c r="I727" s="420"/>
    </row>
    <row r="728" spans="1:9" ht="12.75">
      <c r="A728" s="3"/>
      <c r="B728" s="4"/>
      <c r="E728" s="265"/>
      <c r="F728" s="288"/>
      <c r="G728" s="287"/>
      <c r="H728" s="266"/>
      <c r="I728" s="420"/>
    </row>
    <row r="729" spans="1:9" ht="12.75">
      <c r="A729" s="3"/>
      <c r="B729" s="4"/>
      <c r="E729" s="265"/>
      <c r="F729" s="288"/>
      <c r="G729" s="287"/>
      <c r="H729" s="266"/>
      <c r="I729" s="420"/>
    </row>
    <row r="730" spans="1:9" ht="12.75">
      <c r="A730" s="3"/>
      <c r="B730" s="4"/>
      <c r="E730" s="265"/>
      <c r="F730" s="288"/>
      <c r="G730" s="287"/>
      <c r="H730" s="266"/>
      <c r="I730" s="420"/>
    </row>
    <row r="731" spans="1:9" ht="12.75">
      <c r="A731" s="3"/>
      <c r="B731" s="4"/>
      <c r="E731" s="265"/>
      <c r="F731" s="288"/>
      <c r="G731" s="287"/>
      <c r="H731" s="266"/>
      <c r="I731" s="420"/>
    </row>
    <row r="732" spans="1:9" ht="12.75">
      <c r="A732" s="3"/>
      <c r="B732" s="4"/>
      <c r="E732" s="265"/>
      <c r="F732" s="288"/>
      <c r="G732" s="287"/>
      <c r="H732" s="266"/>
      <c r="I732" s="420"/>
    </row>
    <row r="733" spans="1:9" ht="12.75">
      <c r="A733" s="3"/>
      <c r="B733" s="4"/>
      <c r="E733" s="265"/>
      <c r="F733" s="288"/>
      <c r="G733" s="287"/>
      <c r="H733" s="266"/>
      <c r="I733" s="420"/>
    </row>
    <row r="734" spans="1:9" ht="12.75">
      <c r="A734" s="3"/>
      <c r="B734" s="4"/>
      <c r="E734" s="265"/>
      <c r="F734" s="288"/>
      <c r="G734" s="287"/>
      <c r="H734" s="266"/>
      <c r="I734" s="420"/>
    </row>
    <row r="735" spans="1:9" ht="12.75">
      <c r="A735" s="3"/>
      <c r="B735" s="4"/>
      <c r="E735" s="265"/>
      <c r="F735" s="288"/>
      <c r="G735" s="287"/>
      <c r="H735" s="266"/>
      <c r="I735" s="420"/>
    </row>
    <row r="736" spans="1:9" ht="12.75">
      <c r="A736" s="3"/>
      <c r="B736" s="4"/>
      <c r="E736" s="265"/>
      <c r="F736" s="288"/>
      <c r="G736" s="287"/>
      <c r="H736" s="266"/>
      <c r="I736" s="420"/>
    </row>
    <row r="737" spans="1:9" ht="12.75">
      <c r="A737" s="3"/>
      <c r="B737" s="4"/>
      <c r="E737" s="265"/>
      <c r="F737" s="288"/>
      <c r="G737" s="287"/>
      <c r="H737" s="266"/>
      <c r="I737" s="420"/>
    </row>
    <row r="738" spans="1:9" ht="12.75">
      <c r="A738" s="3"/>
      <c r="B738" s="4"/>
      <c r="E738" s="265"/>
      <c r="F738" s="288"/>
      <c r="G738" s="287"/>
      <c r="H738" s="266"/>
      <c r="I738" s="420"/>
    </row>
    <row r="739" spans="1:9" ht="12.75">
      <c r="A739" s="3"/>
      <c r="B739" s="4"/>
      <c r="E739" s="265"/>
      <c r="F739" s="288"/>
      <c r="G739" s="287"/>
      <c r="H739" s="266"/>
      <c r="I739" s="420"/>
    </row>
    <row r="740" spans="1:9" ht="12.75">
      <c r="A740" s="3"/>
      <c r="B740" s="4"/>
      <c r="E740" s="265"/>
      <c r="F740" s="288"/>
      <c r="G740" s="287"/>
      <c r="H740" s="266"/>
      <c r="I740" s="420"/>
    </row>
    <row r="741" spans="1:9" ht="12.75">
      <c r="A741" s="3"/>
      <c r="B741" s="4"/>
      <c r="E741" s="265"/>
      <c r="F741" s="288"/>
      <c r="G741" s="287"/>
      <c r="H741" s="266"/>
      <c r="I741" s="420"/>
    </row>
    <row r="742" spans="1:9" ht="12.75">
      <c r="A742" s="3"/>
      <c r="B742" s="4"/>
      <c r="E742" s="265"/>
      <c r="F742" s="288"/>
      <c r="G742" s="287"/>
      <c r="H742" s="266"/>
      <c r="I742" s="420"/>
    </row>
    <row r="743" spans="1:9" ht="12.75">
      <c r="A743" s="3"/>
      <c r="B743" s="4"/>
      <c r="E743" s="265"/>
      <c r="F743" s="288"/>
      <c r="G743" s="287"/>
      <c r="H743" s="266"/>
      <c r="I743" s="420"/>
    </row>
    <row r="744" spans="1:9" ht="12.75">
      <c r="A744" s="3"/>
      <c r="B744" s="4"/>
      <c r="E744" s="265"/>
      <c r="F744" s="288"/>
      <c r="G744" s="287"/>
      <c r="H744" s="266"/>
      <c r="I744" s="420"/>
    </row>
    <row r="745" spans="1:9" ht="12.75">
      <c r="A745" s="3"/>
      <c r="B745" s="4"/>
      <c r="E745" s="265"/>
      <c r="F745" s="288"/>
      <c r="G745" s="287"/>
      <c r="H745" s="266"/>
      <c r="I745" s="420"/>
    </row>
    <row r="746" spans="1:9" ht="12.75">
      <c r="A746" s="3"/>
      <c r="B746" s="4"/>
      <c r="E746" s="265"/>
      <c r="F746" s="288"/>
      <c r="G746" s="287"/>
      <c r="H746" s="266"/>
      <c r="I746" s="420"/>
    </row>
    <row r="747" spans="1:9" ht="12.75">
      <c r="A747" s="3"/>
      <c r="B747" s="4"/>
      <c r="E747" s="265"/>
      <c r="F747" s="288"/>
      <c r="G747" s="287"/>
      <c r="H747" s="266"/>
      <c r="I747" s="420"/>
    </row>
    <row r="748" spans="1:9" ht="12.75">
      <c r="A748" s="3"/>
      <c r="B748" s="4"/>
      <c r="E748" s="265"/>
      <c r="F748" s="288"/>
      <c r="G748" s="287"/>
      <c r="H748" s="266"/>
      <c r="I748" s="420"/>
    </row>
    <row r="749" spans="1:9" ht="12.75">
      <c r="A749" s="3"/>
      <c r="B749" s="4"/>
      <c r="E749" s="265"/>
      <c r="F749" s="288"/>
      <c r="G749" s="287"/>
      <c r="H749" s="266"/>
      <c r="I749" s="420"/>
    </row>
    <row r="750" spans="1:9" ht="12.75">
      <c r="A750" s="3"/>
      <c r="B750" s="4"/>
      <c r="E750" s="265"/>
      <c r="F750" s="288"/>
      <c r="G750" s="287"/>
      <c r="H750" s="266"/>
      <c r="I750" s="420"/>
    </row>
    <row r="751" spans="1:9" ht="12.75">
      <c r="A751" s="3"/>
      <c r="B751" s="4"/>
      <c r="E751" s="265"/>
      <c r="F751" s="288"/>
      <c r="G751" s="287"/>
      <c r="H751" s="266"/>
      <c r="I751" s="420"/>
    </row>
    <row r="752" spans="1:9" ht="12.75">
      <c r="A752" s="3"/>
      <c r="B752" s="4"/>
      <c r="E752" s="265"/>
      <c r="F752" s="288"/>
      <c r="G752" s="287"/>
      <c r="H752" s="266"/>
      <c r="I752" s="420"/>
    </row>
    <row r="753" spans="1:9" ht="12.75">
      <c r="A753" s="3"/>
      <c r="B753" s="4"/>
      <c r="E753" s="265"/>
      <c r="F753" s="288"/>
      <c r="G753" s="287"/>
      <c r="H753" s="266"/>
      <c r="I753" s="420"/>
    </row>
    <row r="754" spans="1:9" ht="12.75">
      <c r="A754" s="3"/>
      <c r="B754" s="4"/>
      <c r="E754" s="265"/>
      <c r="F754" s="288"/>
      <c r="G754" s="287"/>
      <c r="H754" s="266"/>
      <c r="I754" s="420"/>
    </row>
    <row r="755" spans="1:9" ht="12.75">
      <c r="A755" s="3"/>
      <c r="B755" s="4"/>
      <c r="E755" s="265"/>
      <c r="F755" s="288"/>
      <c r="G755" s="287"/>
      <c r="H755" s="266"/>
      <c r="I755" s="420"/>
    </row>
    <row r="756" spans="1:9" ht="12.75">
      <c r="A756" s="3"/>
      <c r="B756" s="4"/>
      <c r="E756" s="265"/>
      <c r="F756" s="288"/>
      <c r="G756" s="287"/>
      <c r="H756" s="266"/>
      <c r="I756" s="420"/>
    </row>
    <row r="757" spans="1:9" ht="12.75">
      <c r="A757" s="3"/>
      <c r="B757" s="4"/>
      <c r="E757" s="265"/>
      <c r="F757" s="288"/>
      <c r="G757" s="287"/>
      <c r="H757" s="266"/>
      <c r="I757" s="420"/>
    </row>
    <row r="758" spans="1:9" ht="12.75">
      <c r="A758" s="3"/>
      <c r="B758" s="4"/>
      <c r="E758" s="265"/>
      <c r="F758" s="288"/>
      <c r="G758" s="287"/>
      <c r="H758" s="266"/>
      <c r="I758" s="420"/>
    </row>
    <row r="759" spans="1:9" ht="12.75">
      <c r="A759" s="3"/>
      <c r="B759" s="4"/>
      <c r="E759" s="265"/>
      <c r="F759" s="288"/>
      <c r="G759" s="287"/>
      <c r="H759" s="266"/>
      <c r="I759" s="420"/>
    </row>
    <row r="760" spans="1:9" ht="12.75">
      <c r="A760" s="3"/>
      <c r="B760" s="4"/>
      <c r="E760" s="265"/>
      <c r="F760" s="288"/>
      <c r="G760" s="287"/>
      <c r="H760" s="266"/>
      <c r="I760" s="420"/>
    </row>
    <row r="761" spans="1:9" ht="12.75">
      <c r="A761" s="3"/>
      <c r="B761" s="4"/>
      <c r="E761" s="265"/>
      <c r="F761" s="288"/>
      <c r="G761" s="287"/>
      <c r="H761" s="266"/>
      <c r="I761" s="420"/>
    </row>
    <row r="762" spans="1:9" ht="12.75">
      <c r="A762" s="3"/>
      <c r="B762" s="4"/>
      <c r="E762" s="265"/>
      <c r="F762" s="288"/>
      <c r="G762" s="287"/>
      <c r="H762" s="266"/>
      <c r="I762" s="420"/>
    </row>
    <row r="763" spans="1:9" ht="12.75">
      <c r="A763" s="3"/>
      <c r="B763" s="4"/>
      <c r="E763" s="265"/>
      <c r="F763" s="288"/>
      <c r="G763" s="287"/>
      <c r="H763" s="266"/>
      <c r="I763" s="420"/>
    </row>
    <row r="764" spans="1:9" ht="12.75">
      <c r="A764" s="3"/>
      <c r="B764" s="4"/>
      <c r="E764" s="265"/>
      <c r="F764" s="288"/>
      <c r="G764" s="287"/>
      <c r="H764" s="266"/>
      <c r="I764" s="420"/>
    </row>
    <row r="765" spans="1:9" ht="12.75">
      <c r="A765" s="3"/>
      <c r="B765" s="4"/>
      <c r="E765" s="265"/>
      <c r="F765" s="288"/>
      <c r="G765" s="287"/>
      <c r="H765" s="266"/>
      <c r="I765" s="420"/>
    </row>
    <row r="766" spans="1:9" ht="12.75">
      <c r="A766" s="3"/>
      <c r="B766" s="4"/>
      <c r="E766" s="265"/>
      <c r="F766" s="288"/>
      <c r="G766" s="287"/>
      <c r="H766" s="266"/>
      <c r="I766" s="420"/>
    </row>
    <row r="767" spans="1:9" ht="12.75">
      <c r="A767" s="3"/>
      <c r="B767" s="4"/>
      <c r="E767" s="265"/>
      <c r="F767" s="288"/>
      <c r="G767" s="287"/>
      <c r="H767" s="266"/>
      <c r="I767" s="420"/>
    </row>
    <row r="768" spans="1:9" ht="12.75">
      <c r="A768" s="3"/>
      <c r="B768" s="4"/>
      <c r="E768" s="265"/>
      <c r="F768" s="288"/>
      <c r="G768" s="287"/>
      <c r="H768" s="266"/>
      <c r="I768" s="420"/>
    </row>
    <row r="769" spans="1:9" ht="12.75">
      <c r="A769" s="3"/>
      <c r="B769" s="4"/>
      <c r="E769" s="265"/>
      <c r="F769" s="288"/>
      <c r="G769" s="287"/>
      <c r="H769" s="266"/>
      <c r="I769" s="420"/>
    </row>
    <row r="770" spans="1:9" ht="12.75">
      <c r="A770" s="3"/>
      <c r="B770" s="4"/>
      <c r="E770" s="265"/>
      <c r="F770" s="288"/>
      <c r="G770" s="287"/>
      <c r="H770" s="266"/>
      <c r="I770" s="420"/>
    </row>
    <row r="771" spans="1:9" ht="12.75">
      <c r="A771" s="3"/>
      <c r="B771" s="4"/>
      <c r="E771" s="265"/>
      <c r="F771" s="288"/>
      <c r="G771" s="287"/>
      <c r="H771" s="266"/>
      <c r="I771" s="420"/>
    </row>
    <row r="772" spans="1:9" ht="12.75">
      <c r="A772" s="3"/>
      <c r="B772" s="4"/>
      <c r="E772" s="265"/>
      <c r="F772" s="288"/>
      <c r="G772" s="287"/>
      <c r="H772" s="266"/>
      <c r="I772" s="420"/>
    </row>
    <row r="773" spans="1:9" ht="12.75">
      <c r="A773" s="3"/>
      <c r="B773" s="4"/>
      <c r="E773" s="265"/>
      <c r="F773" s="288"/>
      <c r="G773" s="287"/>
      <c r="H773" s="266"/>
      <c r="I773" s="420"/>
    </row>
    <row r="774" spans="1:9" ht="12.75">
      <c r="A774" s="3"/>
      <c r="B774" s="4"/>
      <c r="E774" s="265"/>
      <c r="F774" s="288"/>
      <c r="G774" s="287"/>
      <c r="H774" s="266"/>
      <c r="I774" s="420"/>
    </row>
    <row r="775" spans="1:9" ht="12.75">
      <c r="A775" s="3"/>
      <c r="B775" s="4"/>
      <c r="E775" s="265"/>
      <c r="F775" s="288"/>
      <c r="G775" s="287"/>
      <c r="H775" s="266"/>
      <c r="I775" s="420"/>
    </row>
    <row r="776" spans="1:9" ht="12.75">
      <c r="A776" s="3"/>
      <c r="B776" s="4"/>
      <c r="E776" s="265"/>
      <c r="F776" s="288"/>
      <c r="G776" s="287"/>
      <c r="H776" s="266"/>
      <c r="I776" s="420"/>
    </row>
    <row r="777" spans="1:9" ht="12.75">
      <c r="A777" s="3"/>
      <c r="B777" s="4"/>
      <c r="E777" s="265"/>
      <c r="F777" s="288"/>
      <c r="G777" s="287"/>
      <c r="H777" s="266"/>
      <c r="I777" s="420"/>
    </row>
    <row r="778" spans="1:9" ht="12.75">
      <c r="A778" s="3"/>
      <c r="B778" s="4"/>
      <c r="E778" s="265"/>
      <c r="F778" s="288"/>
      <c r="G778" s="287"/>
      <c r="H778" s="266"/>
      <c r="I778" s="420"/>
    </row>
    <row r="779" spans="1:9" ht="12.75">
      <c r="A779" s="3"/>
      <c r="B779" s="4"/>
      <c r="E779" s="265"/>
      <c r="F779" s="288"/>
      <c r="G779" s="287"/>
      <c r="H779" s="266"/>
      <c r="I779" s="420"/>
    </row>
    <row r="780" spans="1:9" ht="12.75">
      <c r="A780" s="3"/>
      <c r="B780" s="4"/>
      <c r="E780" s="265"/>
      <c r="F780" s="288"/>
      <c r="G780" s="287"/>
      <c r="H780" s="266"/>
      <c r="I780" s="420"/>
    </row>
    <row r="781" spans="1:9" ht="12.75">
      <c r="A781" s="3"/>
      <c r="B781" s="4"/>
      <c r="E781" s="265"/>
      <c r="F781" s="288"/>
      <c r="G781" s="287"/>
      <c r="H781" s="266"/>
      <c r="I781" s="420"/>
    </row>
    <row r="782" spans="1:9" ht="12.75">
      <c r="A782" s="3"/>
      <c r="B782" s="4"/>
      <c r="E782" s="265"/>
      <c r="F782" s="288"/>
      <c r="G782" s="287"/>
      <c r="H782" s="266"/>
      <c r="I782" s="420"/>
    </row>
    <row r="783" spans="1:9" ht="12.75">
      <c r="A783" s="3"/>
      <c r="B783" s="4"/>
      <c r="E783" s="265"/>
      <c r="F783" s="288"/>
      <c r="G783" s="287"/>
      <c r="H783" s="266"/>
      <c r="I783" s="420"/>
    </row>
    <row r="784" spans="1:9" ht="12.75">
      <c r="A784" s="3"/>
      <c r="B784" s="4"/>
      <c r="E784" s="265"/>
      <c r="F784" s="288"/>
      <c r="G784" s="287"/>
      <c r="H784" s="266"/>
      <c r="I784" s="420"/>
    </row>
    <row r="785" spans="1:9" ht="12.75">
      <c r="A785" s="3"/>
      <c r="B785" s="4"/>
      <c r="E785" s="265"/>
      <c r="F785" s="288"/>
      <c r="G785" s="287"/>
      <c r="H785" s="266"/>
      <c r="I785" s="420"/>
    </row>
    <row r="786" spans="1:9" ht="12.75">
      <c r="A786" s="3"/>
      <c r="B786" s="4"/>
      <c r="E786" s="265"/>
      <c r="F786" s="288"/>
      <c r="G786" s="287"/>
      <c r="H786" s="266"/>
      <c r="I786" s="420"/>
    </row>
    <row r="787" spans="1:9" ht="12.75">
      <c r="A787" s="3"/>
      <c r="B787" s="4"/>
      <c r="E787" s="265"/>
      <c r="F787" s="288"/>
      <c r="G787" s="287"/>
      <c r="H787" s="266"/>
      <c r="I787" s="420"/>
    </row>
    <row r="788" spans="1:9" ht="12.75">
      <c r="A788" s="3"/>
      <c r="B788" s="4"/>
      <c r="E788" s="265"/>
      <c r="F788" s="288"/>
      <c r="G788" s="287"/>
      <c r="H788" s="266"/>
      <c r="I788" s="420"/>
    </row>
    <row r="789" spans="1:9" ht="12.75">
      <c r="A789" s="3"/>
      <c r="B789" s="4"/>
      <c r="E789" s="265"/>
      <c r="F789" s="288"/>
      <c r="G789" s="287"/>
      <c r="H789" s="266"/>
      <c r="I789" s="420"/>
    </row>
    <row r="790" spans="1:9" ht="12.75">
      <c r="A790" s="3"/>
      <c r="B790" s="4"/>
      <c r="E790" s="265"/>
      <c r="F790" s="288"/>
      <c r="G790" s="287"/>
      <c r="H790" s="266"/>
      <c r="I790" s="420"/>
    </row>
    <row r="791" spans="1:9" ht="12.75">
      <c r="A791" s="3"/>
      <c r="B791" s="4"/>
      <c r="E791" s="265"/>
      <c r="F791" s="288"/>
      <c r="G791" s="287"/>
      <c r="H791" s="266"/>
      <c r="I791" s="420"/>
    </row>
    <row r="792" spans="1:9" ht="12.75">
      <c r="A792" s="3"/>
      <c r="B792" s="4"/>
      <c r="E792" s="265"/>
      <c r="F792" s="288"/>
      <c r="G792" s="287"/>
      <c r="H792" s="266"/>
      <c r="I792" s="420"/>
    </row>
    <row r="793" spans="1:9" ht="12.75">
      <c r="A793" s="3"/>
      <c r="B793" s="4"/>
      <c r="E793" s="265"/>
      <c r="F793" s="288"/>
      <c r="G793" s="287"/>
      <c r="H793" s="266"/>
      <c r="I793" s="420"/>
    </row>
    <row r="794" spans="1:9" ht="12.75">
      <c r="A794" s="3"/>
      <c r="B794" s="4"/>
      <c r="E794" s="265"/>
      <c r="F794" s="288"/>
      <c r="G794" s="287"/>
      <c r="H794" s="266"/>
      <c r="I794" s="420"/>
    </row>
    <row r="795" spans="1:9" ht="12.75">
      <c r="A795" s="3"/>
      <c r="B795" s="4"/>
      <c r="E795" s="265"/>
      <c r="F795" s="288"/>
      <c r="G795" s="287"/>
      <c r="H795" s="266"/>
      <c r="I795" s="420"/>
    </row>
    <row r="796" spans="1:9" ht="12.75">
      <c r="A796" s="3"/>
      <c r="B796" s="4"/>
      <c r="E796" s="265"/>
      <c r="F796" s="288"/>
      <c r="G796" s="287"/>
      <c r="H796" s="266"/>
      <c r="I796" s="420"/>
    </row>
    <row r="797" spans="1:9" ht="12.75">
      <c r="A797" s="3"/>
      <c r="B797" s="4"/>
      <c r="E797" s="265"/>
      <c r="F797" s="288"/>
      <c r="G797" s="287"/>
      <c r="H797" s="266"/>
      <c r="I797" s="420"/>
    </row>
    <row r="798" spans="1:9" ht="12.75">
      <c r="A798" s="3"/>
      <c r="B798" s="4"/>
      <c r="E798" s="265"/>
      <c r="F798" s="288"/>
      <c r="G798" s="287"/>
      <c r="H798" s="266"/>
      <c r="I798" s="420"/>
    </row>
    <row r="799" spans="1:9" ht="12.75">
      <c r="A799" s="3"/>
      <c r="B799" s="4"/>
      <c r="E799" s="265"/>
      <c r="F799" s="288"/>
      <c r="G799" s="287"/>
      <c r="H799" s="266"/>
      <c r="I799" s="420"/>
    </row>
    <row r="800" spans="1:9" ht="12.75">
      <c r="A800" s="3"/>
      <c r="B800" s="4"/>
      <c r="E800" s="265"/>
      <c r="F800" s="288"/>
      <c r="G800" s="287"/>
      <c r="H800" s="266"/>
      <c r="I800" s="420"/>
    </row>
    <row r="801" spans="1:9" ht="12.75">
      <c r="A801" s="3"/>
      <c r="B801" s="4"/>
      <c r="E801" s="265"/>
      <c r="F801" s="288"/>
      <c r="G801" s="287"/>
      <c r="H801" s="266"/>
      <c r="I801" s="420"/>
    </row>
    <row r="802" spans="1:9" ht="12.75">
      <c r="A802" s="3"/>
      <c r="B802" s="4"/>
      <c r="E802" s="265"/>
      <c r="F802" s="288"/>
      <c r="G802" s="287"/>
      <c r="H802" s="266"/>
      <c r="I802" s="420"/>
    </row>
    <row r="803" spans="1:9" ht="12.75">
      <c r="A803" s="3"/>
      <c r="B803" s="4"/>
      <c r="E803" s="265"/>
      <c r="F803" s="288"/>
      <c r="G803" s="287"/>
      <c r="H803" s="266"/>
      <c r="I803" s="420"/>
    </row>
    <row r="804" spans="1:9" ht="12.75">
      <c r="A804" s="3"/>
      <c r="B804" s="4"/>
      <c r="E804" s="265"/>
      <c r="F804" s="288"/>
      <c r="G804" s="287"/>
      <c r="H804" s="266"/>
      <c r="I804" s="420"/>
    </row>
    <row r="805" spans="1:9" ht="12.75">
      <c r="A805" s="3"/>
      <c r="B805" s="4"/>
      <c r="E805" s="265"/>
      <c r="F805" s="288"/>
      <c r="G805" s="287"/>
      <c r="H805" s="266"/>
      <c r="I805" s="420"/>
    </row>
    <row r="806" spans="1:9" ht="12.75">
      <c r="A806" s="3"/>
      <c r="B806" s="4"/>
      <c r="E806" s="265"/>
      <c r="F806" s="288"/>
      <c r="G806" s="287"/>
      <c r="H806" s="266"/>
      <c r="I806" s="420"/>
    </row>
    <row r="807" spans="1:9" ht="12.75">
      <c r="A807" s="3"/>
      <c r="B807" s="4"/>
      <c r="E807" s="265"/>
      <c r="F807" s="288"/>
      <c r="G807" s="287"/>
      <c r="H807" s="266"/>
      <c r="I807" s="420"/>
    </row>
    <row r="808" spans="1:9" ht="12.75">
      <c r="A808" s="3"/>
      <c r="B808" s="4"/>
      <c r="E808" s="265"/>
      <c r="F808" s="288"/>
      <c r="G808" s="287"/>
      <c r="H808" s="266"/>
      <c r="I808" s="420"/>
    </row>
    <row r="809" spans="1:9" ht="12.75">
      <c r="A809" s="3"/>
      <c r="B809" s="4"/>
      <c r="E809" s="265"/>
      <c r="F809" s="288"/>
      <c r="G809" s="287"/>
      <c r="H809" s="266"/>
      <c r="I809" s="420"/>
    </row>
    <row r="810" spans="1:9" ht="12.75">
      <c r="A810" s="3"/>
      <c r="B810" s="4"/>
      <c r="E810" s="265"/>
      <c r="F810" s="288"/>
      <c r="G810" s="287"/>
      <c r="H810" s="266"/>
      <c r="I810" s="420"/>
    </row>
    <row r="811" spans="1:9" ht="12.75">
      <c r="A811" s="3"/>
      <c r="B811" s="4"/>
      <c r="E811" s="265"/>
      <c r="F811" s="288"/>
      <c r="G811" s="287"/>
      <c r="H811" s="266"/>
      <c r="I811" s="420"/>
    </row>
    <row r="812" spans="1:9" ht="12.75">
      <c r="A812" s="3"/>
      <c r="B812" s="4"/>
      <c r="E812" s="265"/>
      <c r="F812" s="288"/>
      <c r="G812" s="287"/>
      <c r="H812" s="266"/>
      <c r="I812" s="420"/>
    </row>
    <row r="813" spans="1:9" ht="12.75">
      <c r="A813" s="3"/>
      <c r="B813" s="4"/>
      <c r="E813" s="265"/>
      <c r="F813" s="288"/>
      <c r="G813" s="287"/>
      <c r="H813" s="266"/>
      <c r="I813" s="420"/>
    </row>
    <row r="814" spans="1:9" ht="12.75">
      <c r="A814" s="3"/>
      <c r="B814" s="4"/>
      <c r="E814" s="265"/>
      <c r="F814" s="288"/>
      <c r="G814" s="287"/>
      <c r="H814" s="266"/>
      <c r="I814" s="420"/>
    </row>
    <row r="815" spans="1:9" ht="12.75">
      <c r="A815" s="3"/>
      <c r="B815" s="4"/>
      <c r="E815" s="265"/>
      <c r="F815" s="288"/>
      <c r="G815" s="287"/>
      <c r="H815" s="266"/>
      <c r="I815" s="420"/>
    </row>
    <row r="816" spans="1:9" ht="12.75">
      <c r="A816" s="3"/>
      <c r="B816" s="4"/>
      <c r="E816" s="265"/>
      <c r="F816" s="288"/>
      <c r="G816" s="287"/>
      <c r="H816" s="266"/>
      <c r="I816" s="420"/>
    </row>
    <row r="817" spans="1:9" ht="12.75">
      <c r="A817" s="3"/>
      <c r="B817" s="4"/>
      <c r="E817" s="265"/>
      <c r="F817" s="288"/>
      <c r="G817" s="287"/>
      <c r="H817" s="266"/>
      <c r="I817" s="420"/>
    </row>
    <row r="818" spans="1:9" ht="12.75">
      <c r="A818" s="3"/>
      <c r="B818" s="4"/>
      <c r="E818" s="265"/>
      <c r="F818" s="288"/>
      <c r="G818" s="287"/>
      <c r="H818" s="266"/>
      <c r="I818" s="420"/>
    </row>
    <row r="819" spans="1:9" ht="12.75">
      <c r="A819" s="3"/>
      <c r="B819" s="4"/>
      <c r="E819" s="265"/>
      <c r="F819" s="288"/>
      <c r="G819" s="287"/>
      <c r="H819" s="266"/>
      <c r="I819" s="420"/>
    </row>
    <row r="820" spans="1:9" ht="12.75">
      <c r="A820" s="3"/>
      <c r="B820" s="4"/>
      <c r="E820" s="265"/>
      <c r="F820" s="288"/>
      <c r="G820" s="287"/>
      <c r="H820" s="266"/>
      <c r="I820" s="420"/>
    </row>
    <row r="821" spans="1:9" ht="12.75">
      <c r="A821" s="3"/>
      <c r="B821" s="4"/>
      <c r="E821" s="265"/>
      <c r="F821" s="288"/>
      <c r="G821" s="287"/>
      <c r="H821" s="266"/>
      <c r="I821" s="420"/>
    </row>
    <row r="822" spans="1:9" ht="12.75">
      <c r="A822" s="3"/>
      <c r="B822" s="4"/>
      <c r="E822" s="265"/>
      <c r="F822" s="288"/>
      <c r="G822" s="287"/>
      <c r="H822" s="266"/>
      <c r="I822" s="420"/>
    </row>
    <row r="823" spans="1:9" ht="12.75">
      <c r="A823" s="3"/>
      <c r="B823" s="4"/>
      <c r="E823" s="265"/>
      <c r="F823" s="288"/>
      <c r="G823" s="287"/>
      <c r="H823" s="266"/>
      <c r="I823" s="420"/>
    </row>
    <row r="824" spans="1:9" ht="12.75">
      <c r="A824" s="3"/>
      <c r="B824" s="4"/>
      <c r="E824" s="265"/>
      <c r="F824" s="288"/>
      <c r="G824" s="287"/>
      <c r="H824" s="266"/>
      <c r="I824" s="420"/>
    </row>
    <row r="825" spans="1:9" ht="12.75">
      <c r="A825" s="3"/>
      <c r="B825" s="4"/>
      <c r="E825" s="265"/>
      <c r="F825" s="288"/>
      <c r="G825" s="287"/>
      <c r="H825" s="266"/>
      <c r="I825" s="420"/>
    </row>
    <row r="826" spans="1:9" ht="12.75">
      <c r="A826" s="3"/>
      <c r="B826" s="4"/>
      <c r="E826" s="265"/>
      <c r="F826" s="288"/>
      <c r="G826" s="287"/>
      <c r="H826" s="266"/>
      <c r="I826" s="420"/>
    </row>
    <row r="827" spans="1:9" ht="12.75">
      <c r="A827" s="3"/>
      <c r="B827" s="4"/>
      <c r="E827" s="265"/>
      <c r="F827" s="288"/>
      <c r="G827" s="287"/>
      <c r="H827" s="266"/>
      <c r="I827" s="420"/>
    </row>
    <row r="828" spans="1:9" ht="12.75">
      <c r="A828" s="3"/>
      <c r="B828" s="4"/>
      <c r="E828" s="265"/>
      <c r="F828" s="288"/>
      <c r="G828" s="287"/>
      <c r="H828" s="266"/>
      <c r="I828" s="420"/>
    </row>
    <row r="829" spans="1:9" ht="12.75">
      <c r="A829" s="3"/>
      <c r="B829" s="4"/>
      <c r="E829" s="265"/>
      <c r="F829" s="288"/>
      <c r="G829" s="287"/>
      <c r="H829" s="266"/>
      <c r="I829" s="420"/>
    </row>
    <row r="830" spans="1:9" ht="12.75">
      <c r="A830" s="3"/>
      <c r="B830" s="4"/>
      <c r="E830" s="265"/>
      <c r="F830" s="288"/>
      <c r="G830" s="287"/>
      <c r="H830" s="266"/>
      <c r="I830" s="420"/>
    </row>
    <row r="831" spans="1:9" ht="12.75">
      <c r="A831" s="3"/>
      <c r="B831" s="4"/>
      <c r="E831" s="265"/>
      <c r="F831" s="288"/>
      <c r="G831" s="287"/>
      <c r="H831" s="266"/>
      <c r="I831" s="420"/>
    </row>
    <row r="832" spans="1:9" ht="12.75">
      <c r="A832" s="3"/>
      <c r="B832" s="4"/>
      <c r="E832" s="265"/>
      <c r="F832" s="288"/>
      <c r="G832" s="287"/>
      <c r="H832" s="266"/>
      <c r="I832" s="420"/>
    </row>
    <row r="833" spans="1:9" ht="12.75">
      <c r="A833" s="3"/>
      <c r="B833" s="4"/>
      <c r="E833" s="265"/>
      <c r="F833" s="288"/>
      <c r="G833" s="287"/>
      <c r="H833" s="266"/>
      <c r="I833" s="420"/>
    </row>
    <row r="834" spans="1:9" ht="12.75">
      <c r="A834" s="3"/>
      <c r="B834" s="4"/>
      <c r="E834" s="265"/>
      <c r="F834" s="288"/>
      <c r="G834" s="287"/>
      <c r="H834" s="266"/>
      <c r="I834" s="420"/>
    </row>
    <row r="835" spans="1:9" ht="12.75">
      <c r="A835" s="3"/>
      <c r="B835" s="4"/>
      <c r="E835" s="265"/>
      <c r="F835" s="288"/>
      <c r="G835" s="287"/>
      <c r="H835" s="266"/>
      <c r="I835" s="420"/>
    </row>
    <row r="836" spans="1:9" ht="12.75">
      <c r="A836" s="3"/>
      <c r="B836" s="4"/>
      <c r="E836" s="265"/>
      <c r="F836" s="288"/>
      <c r="G836" s="287"/>
      <c r="H836" s="266"/>
      <c r="I836" s="420"/>
    </row>
    <row r="837" spans="1:9" ht="12.75">
      <c r="A837" s="3"/>
      <c r="B837" s="4"/>
      <c r="E837" s="265"/>
      <c r="F837" s="288"/>
      <c r="G837" s="287"/>
      <c r="H837" s="266"/>
      <c r="I837" s="420"/>
    </row>
    <row r="838" spans="1:9" ht="12.75">
      <c r="A838" s="3"/>
      <c r="B838" s="4"/>
      <c r="E838" s="265"/>
      <c r="F838" s="288"/>
      <c r="G838" s="287"/>
      <c r="H838" s="266"/>
      <c r="I838" s="420"/>
    </row>
    <row r="839" spans="1:9" ht="12.75">
      <c r="A839" s="3"/>
      <c r="B839" s="4"/>
      <c r="E839" s="265"/>
      <c r="F839" s="288"/>
      <c r="G839" s="287"/>
      <c r="H839" s="266"/>
      <c r="I839" s="420"/>
    </row>
    <row r="840" spans="1:9" ht="12.75">
      <c r="A840" s="3"/>
      <c r="B840" s="4"/>
      <c r="E840" s="265"/>
      <c r="F840" s="288"/>
      <c r="G840" s="287"/>
      <c r="H840" s="266"/>
      <c r="I840" s="420"/>
    </row>
    <row r="841" spans="1:9" ht="12.75">
      <c r="A841" s="3"/>
      <c r="B841" s="4"/>
      <c r="E841" s="265"/>
      <c r="F841" s="288"/>
      <c r="G841" s="287"/>
      <c r="H841" s="266"/>
      <c r="I841" s="420"/>
    </row>
    <row r="842" spans="1:9" ht="12.75">
      <c r="A842" s="3"/>
      <c r="B842" s="4"/>
      <c r="E842" s="265"/>
      <c r="F842" s="288"/>
      <c r="G842" s="287"/>
      <c r="H842" s="266"/>
      <c r="I842" s="420"/>
    </row>
    <row r="843" spans="1:9" ht="12.75">
      <c r="A843" s="3"/>
      <c r="B843" s="4"/>
      <c r="E843" s="265"/>
      <c r="F843" s="288"/>
      <c r="G843" s="287"/>
      <c r="H843" s="266"/>
      <c r="I843" s="420"/>
    </row>
    <row r="844" spans="1:9" ht="12.75">
      <c r="A844" s="3"/>
      <c r="B844" s="4"/>
      <c r="E844" s="265"/>
      <c r="F844" s="288"/>
      <c r="G844" s="287"/>
      <c r="H844" s="266"/>
      <c r="I844" s="420"/>
    </row>
    <row r="845" spans="1:9" ht="12.75">
      <c r="A845" s="3"/>
      <c r="B845" s="4"/>
      <c r="E845" s="265"/>
      <c r="F845" s="288"/>
      <c r="G845" s="287"/>
      <c r="H845" s="266"/>
      <c r="I845" s="420"/>
    </row>
    <row r="846" spans="1:9" ht="12.75">
      <c r="A846" s="3"/>
      <c r="B846" s="4"/>
      <c r="E846" s="265"/>
      <c r="F846" s="288"/>
      <c r="G846" s="287"/>
      <c r="H846" s="266"/>
      <c r="I846" s="420"/>
    </row>
    <row r="847" spans="1:9" ht="12.75">
      <c r="A847" s="3"/>
      <c r="B847" s="4"/>
      <c r="E847" s="265"/>
      <c r="F847" s="288"/>
      <c r="G847" s="287"/>
      <c r="H847" s="266"/>
      <c r="I847" s="420"/>
    </row>
    <row r="848" spans="1:9" ht="12.75">
      <c r="A848" s="3"/>
      <c r="B848" s="4"/>
      <c r="E848" s="265"/>
      <c r="F848" s="288"/>
      <c r="G848" s="287"/>
      <c r="H848" s="266"/>
      <c r="I848" s="420"/>
    </row>
    <row r="849" spans="1:9" ht="12.75">
      <c r="A849" s="3"/>
      <c r="B849" s="4"/>
      <c r="E849" s="265"/>
      <c r="F849" s="288"/>
      <c r="G849" s="287"/>
      <c r="H849" s="266"/>
      <c r="I849" s="420"/>
    </row>
    <row r="850" spans="1:9" ht="12.75">
      <c r="A850" s="3"/>
      <c r="B850" s="4"/>
      <c r="E850" s="265"/>
      <c r="F850" s="288"/>
      <c r="G850" s="287"/>
      <c r="H850" s="266"/>
      <c r="I850" s="420"/>
    </row>
    <row r="851" spans="1:9" ht="12.75">
      <c r="A851" s="3"/>
      <c r="B851" s="4"/>
      <c r="E851" s="265"/>
      <c r="F851" s="288"/>
      <c r="G851" s="287"/>
      <c r="H851" s="266"/>
      <c r="I851" s="420"/>
    </row>
    <row r="852" spans="1:9" ht="12.75">
      <c r="A852" s="3"/>
      <c r="B852" s="4"/>
      <c r="E852" s="265"/>
      <c r="F852" s="288"/>
      <c r="G852" s="287"/>
      <c r="H852" s="266"/>
      <c r="I852" s="420"/>
    </row>
    <row r="853" spans="1:9" ht="12.75">
      <c r="A853" s="3"/>
      <c r="B853" s="4"/>
      <c r="E853" s="265"/>
      <c r="F853" s="288"/>
      <c r="G853" s="287"/>
      <c r="H853" s="266"/>
      <c r="I853" s="420"/>
    </row>
    <row r="854" spans="1:9" ht="12.75">
      <c r="A854" s="3"/>
      <c r="B854" s="4"/>
      <c r="E854" s="265"/>
      <c r="F854" s="288"/>
      <c r="G854" s="287"/>
      <c r="H854" s="266"/>
      <c r="I854" s="420"/>
    </row>
    <row r="855" spans="1:9" ht="12.75">
      <c r="A855" s="3"/>
      <c r="B855" s="4"/>
      <c r="E855" s="265"/>
      <c r="F855" s="288"/>
      <c r="G855" s="287"/>
      <c r="H855" s="266"/>
      <c r="I855" s="420"/>
    </row>
    <row r="856" spans="1:9" ht="12.75">
      <c r="A856" s="3"/>
      <c r="B856" s="4"/>
      <c r="E856" s="265"/>
      <c r="F856" s="288"/>
      <c r="G856" s="287"/>
      <c r="H856" s="266"/>
      <c r="I856" s="420"/>
    </row>
    <row r="857" spans="1:9" ht="12.75">
      <c r="A857" s="3"/>
      <c r="B857" s="4"/>
      <c r="E857" s="265"/>
      <c r="F857" s="288"/>
      <c r="G857" s="287"/>
      <c r="H857" s="266"/>
      <c r="I857" s="420"/>
    </row>
    <row r="858" spans="1:9" ht="12.75">
      <c r="A858" s="3"/>
      <c r="B858" s="4"/>
      <c r="E858" s="265"/>
      <c r="F858" s="288"/>
      <c r="G858" s="287"/>
      <c r="H858" s="266"/>
      <c r="I858" s="420"/>
    </row>
    <row r="859" spans="1:9" ht="12.75">
      <c r="A859" s="3"/>
      <c r="B859" s="4"/>
      <c r="E859" s="265"/>
      <c r="F859" s="288"/>
      <c r="G859" s="287"/>
      <c r="H859" s="266"/>
      <c r="I859" s="420"/>
    </row>
    <row r="860" spans="1:9" ht="12.75">
      <c r="A860" s="3"/>
      <c r="B860" s="4"/>
      <c r="E860" s="265"/>
      <c r="F860" s="288"/>
      <c r="G860" s="287"/>
      <c r="H860" s="266"/>
      <c r="I860" s="420"/>
    </row>
    <row r="861" spans="1:9" ht="12.75">
      <c r="A861" s="3"/>
      <c r="B861" s="4"/>
      <c r="E861" s="265"/>
      <c r="F861" s="288"/>
      <c r="G861" s="287"/>
      <c r="H861" s="266"/>
      <c r="I861" s="420"/>
    </row>
    <row r="862" spans="1:9" ht="12.75">
      <c r="A862" s="3"/>
      <c r="B862" s="4"/>
      <c r="E862" s="265"/>
      <c r="F862" s="288"/>
      <c r="G862" s="287"/>
      <c r="H862" s="266"/>
      <c r="I862" s="420"/>
    </row>
    <row r="863" spans="1:9" ht="12.75">
      <c r="A863" s="3"/>
      <c r="B863" s="4"/>
      <c r="E863" s="265"/>
      <c r="F863" s="288"/>
      <c r="G863" s="287"/>
      <c r="H863" s="266"/>
      <c r="I863" s="420"/>
    </row>
    <row r="864" spans="1:9" ht="12.75">
      <c r="A864" s="3"/>
      <c r="B864" s="4"/>
      <c r="E864" s="265"/>
      <c r="F864" s="288"/>
      <c r="G864" s="287"/>
      <c r="H864" s="266"/>
      <c r="I864" s="420"/>
    </row>
    <row r="865" spans="1:9" ht="12.75">
      <c r="A865" s="3"/>
      <c r="B865" s="4"/>
      <c r="E865" s="265"/>
      <c r="F865" s="288"/>
      <c r="G865" s="287"/>
      <c r="H865" s="266"/>
      <c r="I865" s="420"/>
    </row>
    <row r="866" spans="1:9" ht="12.75">
      <c r="A866" s="3"/>
      <c r="B866" s="4"/>
      <c r="E866" s="265"/>
      <c r="F866" s="288"/>
      <c r="G866" s="287"/>
      <c r="H866" s="266"/>
      <c r="I866" s="420"/>
    </row>
    <row r="867" spans="1:9" ht="12.75">
      <c r="A867" s="3"/>
      <c r="B867" s="4"/>
      <c r="E867" s="265"/>
      <c r="F867" s="288"/>
      <c r="G867" s="287"/>
      <c r="H867" s="266"/>
      <c r="I867" s="420"/>
    </row>
    <row r="868" spans="1:9" ht="12.75">
      <c r="A868" s="3"/>
      <c r="B868" s="4"/>
      <c r="E868" s="265"/>
      <c r="F868" s="288"/>
      <c r="G868" s="287"/>
      <c r="H868" s="266"/>
      <c r="I868" s="420"/>
    </row>
    <row r="869" spans="1:9" ht="12.75">
      <c r="A869" s="3"/>
      <c r="B869" s="4"/>
      <c r="E869" s="265"/>
      <c r="F869" s="288"/>
      <c r="G869" s="287"/>
      <c r="H869" s="266"/>
      <c r="I869" s="420"/>
    </row>
    <row r="870" spans="1:9" ht="12.75">
      <c r="A870" s="3"/>
      <c r="B870" s="4"/>
      <c r="E870" s="265"/>
      <c r="F870" s="288"/>
      <c r="G870" s="287"/>
      <c r="H870" s="266"/>
      <c r="I870" s="420"/>
    </row>
    <row r="871" spans="1:9" ht="12.75">
      <c r="A871" s="3"/>
      <c r="B871" s="4"/>
      <c r="E871" s="265"/>
      <c r="F871" s="288"/>
      <c r="G871" s="287"/>
      <c r="H871" s="266"/>
      <c r="I871" s="420"/>
    </row>
    <row r="872" spans="1:9" ht="12.75">
      <c r="A872" s="3"/>
      <c r="B872" s="4"/>
      <c r="E872" s="265"/>
      <c r="F872" s="288"/>
      <c r="G872" s="287"/>
      <c r="H872" s="266"/>
      <c r="I872" s="420"/>
    </row>
    <row r="873" spans="1:9" ht="12.75">
      <c r="A873" s="3"/>
      <c r="B873" s="4"/>
      <c r="E873" s="265"/>
      <c r="F873" s="288"/>
      <c r="G873" s="287"/>
      <c r="H873" s="266"/>
      <c r="I873" s="420"/>
    </row>
    <row r="874" spans="1:9" ht="12.75">
      <c r="A874" s="3"/>
      <c r="B874" s="4"/>
      <c r="E874" s="265"/>
      <c r="F874" s="288"/>
      <c r="G874" s="287"/>
      <c r="H874" s="266"/>
      <c r="I874" s="420"/>
    </row>
    <row r="875" spans="1:9" ht="12.75">
      <c r="A875" s="3"/>
      <c r="B875" s="4"/>
      <c r="E875" s="265"/>
      <c r="F875" s="288"/>
      <c r="G875" s="287"/>
      <c r="H875" s="266"/>
      <c r="I875" s="420"/>
    </row>
    <row r="876" spans="1:9" ht="12.75">
      <c r="A876" s="3"/>
      <c r="B876" s="4"/>
      <c r="E876" s="265"/>
      <c r="F876" s="288"/>
      <c r="G876" s="287"/>
      <c r="H876" s="266"/>
      <c r="I876" s="420"/>
    </row>
    <row r="877" spans="1:9" ht="12.75">
      <c r="A877" s="3"/>
      <c r="B877" s="4"/>
      <c r="E877" s="265"/>
      <c r="F877" s="288"/>
      <c r="G877" s="287"/>
      <c r="H877" s="266"/>
      <c r="I877" s="420"/>
    </row>
    <row r="878" spans="1:9" ht="12.75">
      <c r="A878" s="3"/>
      <c r="B878" s="4"/>
      <c r="E878" s="265"/>
      <c r="F878" s="288"/>
      <c r="G878" s="287"/>
      <c r="H878" s="266"/>
      <c r="I878" s="420"/>
    </row>
    <row r="879" spans="1:9" ht="12.75">
      <c r="A879" s="3"/>
      <c r="B879" s="4"/>
      <c r="E879" s="265"/>
      <c r="F879" s="288"/>
      <c r="G879" s="287"/>
      <c r="H879" s="266"/>
      <c r="I879" s="420"/>
    </row>
    <row r="880" spans="1:9" ht="12.75">
      <c r="A880" s="3"/>
      <c r="B880" s="4"/>
      <c r="E880" s="265"/>
      <c r="F880" s="288"/>
      <c r="G880" s="287"/>
      <c r="H880" s="266"/>
      <c r="I880" s="420"/>
    </row>
    <row r="881" spans="1:9" ht="12.75">
      <c r="A881" s="3"/>
      <c r="B881" s="4"/>
      <c r="E881" s="265"/>
      <c r="F881" s="288"/>
      <c r="G881" s="287"/>
      <c r="H881" s="266"/>
      <c r="I881" s="420"/>
    </row>
    <row r="882" spans="1:9" ht="12.75">
      <c r="A882" s="3"/>
      <c r="B882" s="4"/>
      <c r="E882" s="265"/>
      <c r="F882" s="288"/>
      <c r="G882" s="287"/>
      <c r="H882" s="266"/>
      <c r="I882" s="420"/>
    </row>
    <row r="883" spans="1:9" ht="12.75">
      <c r="A883" s="3"/>
      <c r="B883" s="4"/>
      <c r="E883" s="265"/>
      <c r="F883" s="288"/>
      <c r="G883" s="287"/>
      <c r="H883" s="266"/>
      <c r="I883" s="420"/>
    </row>
    <row r="884" spans="1:9" ht="12.75">
      <c r="A884" s="3"/>
      <c r="B884" s="4"/>
      <c r="E884" s="265"/>
      <c r="F884" s="288"/>
      <c r="G884" s="287"/>
      <c r="H884" s="266"/>
      <c r="I884" s="420"/>
    </row>
    <row r="885" spans="1:9" ht="12.75">
      <c r="A885" s="3"/>
      <c r="B885" s="4"/>
      <c r="E885" s="265"/>
      <c r="F885" s="288"/>
      <c r="G885" s="287"/>
      <c r="H885" s="266"/>
      <c r="I885" s="420"/>
    </row>
    <row r="886" spans="1:9" ht="12.75">
      <c r="A886" s="3"/>
      <c r="B886" s="4"/>
      <c r="E886" s="265"/>
      <c r="F886" s="288"/>
      <c r="G886" s="287"/>
      <c r="H886" s="266"/>
      <c r="I886" s="420"/>
    </row>
    <row r="887" spans="1:9" ht="12.75">
      <c r="A887" s="3"/>
      <c r="B887" s="4"/>
      <c r="E887" s="265"/>
      <c r="F887" s="288"/>
      <c r="G887" s="287"/>
      <c r="H887" s="266"/>
      <c r="I887" s="420"/>
    </row>
    <row r="888" spans="1:9" ht="12.75">
      <c r="A888" s="3"/>
      <c r="B888" s="4"/>
      <c r="E888" s="265"/>
      <c r="F888" s="288"/>
      <c r="G888" s="287"/>
      <c r="H888" s="266"/>
      <c r="I888" s="420"/>
    </row>
    <row r="889" spans="1:9" ht="12.75">
      <c r="A889" s="3"/>
      <c r="B889" s="4"/>
      <c r="E889" s="265"/>
      <c r="F889" s="288"/>
      <c r="G889" s="287"/>
      <c r="H889" s="266"/>
      <c r="I889" s="420"/>
    </row>
    <row r="890" spans="1:9" ht="12.75">
      <c r="A890" s="3"/>
      <c r="B890" s="4"/>
      <c r="E890" s="265"/>
      <c r="F890" s="288"/>
      <c r="G890" s="287"/>
      <c r="H890" s="266"/>
      <c r="I890" s="420"/>
    </row>
    <row r="891" spans="1:9" ht="12.75">
      <c r="A891" s="3"/>
      <c r="B891" s="4"/>
      <c r="E891" s="265"/>
      <c r="F891" s="288"/>
      <c r="G891" s="287"/>
      <c r="H891" s="266"/>
      <c r="I891" s="420"/>
    </row>
    <row r="892" spans="1:9" ht="12.75">
      <c r="A892" s="3"/>
      <c r="B892" s="4"/>
      <c r="E892" s="265"/>
      <c r="F892" s="288"/>
      <c r="G892" s="287"/>
      <c r="H892" s="266"/>
      <c r="I892" s="420"/>
    </row>
    <row r="893" spans="1:9" ht="12.75">
      <c r="A893" s="3"/>
      <c r="B893" s="4"/>
      <c r="E893" s="265"/>
      <c r="F893" s="288"/>
      <c r="G893" s="287"/>
      <c r="H893" s="266"/>
      <c r="I893" s="420"/>
    </row>
    <row r="894" spans="1:9" ht="12.75">
      <c r="A894" s="3"/>
      <c r="B894" s="4"/>
      <c r="E894" s="265"/>
      <c r="F894" s="288"/>
      <c r="G894" s="287"/>
      <c r="H894" s="266"/>
      <c r="I894" s="420"/>
    </row>
    <row r="895" spans="1:9" ht="12.75">
      <c r="A895" s="3"/>
      <c r="B895" s="4"/>
      <c r="E895" s="265"/>
      <c r="F895" s="288"/>
      <c r="G895" s="287"/>
      <c r="H895" s="266"/>
      <c r="I895" s="420"/>
    </row>
    <row r="896" spans="1:9" ht="12.75">
      <c r="A896" s="3"/>
      <c r="B896" s="4"/>
      <c r="E896" s="265"/>
      <c r="F896" s="288"/>
      <c r="G896" s="287"/>
      <c r="H896" s="266"/>
      <c r="I896" s="420"/>
    </row>
    <row r="897" spans="1:9" ht="12.75">
      <c r="A897" s="3"/>
      <c r="B897" s="4"/>
      <c r="E897" s="265"/>
      <c r="F897" s="288"/>
      <c r="G897" s="287"/>
      <c r="H897" s="266"/>
      <c r="I897" s="420"/>
    </row>
    <row r="898" spans="1:9" ht="12.75">
      <c r="A898" s="3"/>
      <c r="B898" s="4"/>
      <c r="E898" s="265"/>
      <c r="F898" s="288"/>
      <c r="G898" s="287"/>
      <c r="H898" s="266"/>
      <c r="I898" s="420"/>
    </row>
    <row r="899" spans="1:9" ht="12.75">
      <c r="A899" s="3"/>
      <c r="B899" s="4"/>
      <c r="E899" s="265"/>
      <c r="F899" s="288"/>
      <c r="G899" s="287"/>
      <c r="H899" s="266"/>
      <c r="I899" s="420"/>
    </row>
    <row r="900" spans="1:9" ht="12.75">
      <c r="A900" s="3"/>
      <c r="B900" s="4"/>
      <c r="E900" s="265"/>
      <c r="F900" s="288"/>
      <c r="G900" s="287"/>
      <c r="H900" s="266"/>
      <c r="I900" s="420"/>
    </row>
    <row r="901" spans="1:9" ht="12.75">
      <c r="A901" s="3"/>
      <c r="B901" s="4"/>
      <c r="E901" s="265"/>
      <c r="F901" s="288"/>
      <c r="G901" s="287"/>
      <c r="H901" s="266"/>
      <c r="I901" s="420"/>
    </row>
    <row r="902" spans="1:9" ht="12.75">
      <c r="A902" s="3"/>
      <c r="B902" s="4"/>
      <c r="E902" s="265"/>
      <c r="F902" s="288"/>
      <c r="G902" s="287"/>
      <c r="H902" s="266"/>
      <c r="I902" s="420"/>
    </row>
    <row r="903" spans="1:9" ht="12.75">
      <c r="A903" s="3"/>
      <c r="B903" s="4"/>
      <c r="E903" s="265"/>
      <c r="F903" s="288"/>
      <c r="G903" s="287"/>
      <c r="H903" s="266"/>
      <c r="I903" s="420"/>
    </row>
    <row r="904" spans="1:9" ht="12.75">
      <c r="A904" s="3"/>
      <c r="B904" s="4"/>
      <c r="E904" s="265"/>
      <c r="F904" s="288"/>
      <c r="G904" s="287"/>
      <c r="H904" s="266"/>
      <c r="I904" s="420"/>
    </row>
    <row r="905" spans="1:9" ht="12.75">
      <c r="A905" s="3"/>
      <c r="B905" s="4"/>
      <c r="E905" s="265"/>
      <c r="F905" s="288"/>
      <c r="G905" s="287"/>
      <c r="H905" s="266"/>
      <c r="I905" s="420"/>
    </row>
    <row r="906" spans="1:9" ht="12.75">
      <c r="A906" s="3"/>
      <c r="B906" s="4"/>
      <c r="E906" s="265"/>
      <c r="F906" s="288"/>
      <c r="G906" s="287"/>
      <c r="H906" s="266"/>
      <c r="I906" s="420"/>
    </row>
    <row r="907" spans="1:9" ht="12.75">
      <c r="A907" s="3"/>
      <c r="B907" s="4"/>
      <c r="E907" s="265"/>
      <c r="F907" s="288"/>
      <c r="G907" s="287"/>
      <c r="H907" s="266"/>
      <c r="I907" s="420"/>
    </row>
    <row r="908" spans="1:9" ht="12.75">
      <c r="A908" s="3"/>
      <c r="B908" s="4"/>
      <c r="E908" s="265"/>
      <c r="F908" s="288"/>
      <c r="G908" s="287"/>
      <c r="H908" s="266"/>
      <c r="I908" s="420"/>
    </row>
    <row r="909" spans="1:9" ht="12.75">
      <c r="A909" s="3"/>
      <c r="B909" s="4"/>
      <c r="E909" s="265"/>
      <c r="F909" s="288"/>
      <c r="G909" s="287"/>
      <c r="H909" s="266"/>
      <c r="I909" s="420"/>
    </row>
    <row r="910" spans="1:9" ht="12.75">
      <c r="A910" s="3"/>
      <c r="B910" s="4"/>
      <c r="E910" s="265"/>
      <c r="F910" s="288"/>
      <c r="G910" s="287"/>
      <c r="H910" s="266"/>
      <c r="I910" s="420"/>
    </row>
    <row r="911" spans="1:9" ht="12.75">
      <c r="A911" s="3"/>
      <c r="B911" s="4"/>
      <c r="E911" s="265"/>
      <c r="F911" s="288"/>
      <c r="G911" s="287"/>
      <c r="H911" s="266"/>
      <c r="I911" s="420"/>
    </row>
    <row r="912" spans="1:9" ht="12.75">
      <c r="A912" s="3"/>
      <c r="B912" s="4"/>
      <c r="E912" s="265"/>
      <c r="F912" s="288"/>
      <c r="G912" s="287"/>
      <c r="H912" s="266"/>
      <c r="I912" s="420"/>
    </row>
    <row r="913" spans="1:9" ht="12.75">
      <c r="A913" s="3"/>
      <c r="B913" s="4"/>
      <c r="E913" s="265"/>
      <c r="F913" s="288"/>
      <c r="G913" s="287"/>
      <c r="H913" s="266"/>
      <c r="I913" s="420"/>
    </row>
    <row r="914" spans="1:9" ht="12.75">
      <c r="A914" s="3"/>
      <c r="B914" s="4"/>
      <c r="E914" s="265"/>
      <c r="F914" s="288"/>
      <c r="G914" s="287"/>
      <c r="H914" s="266"/>
      <c r="I914" s="420"/>
    </row>
    <row r="915" spans="1:9" ht="12.75">
      <c r="A915" s="3"/>
      <c r="B915" s="4"/>
      <c r="E915" s="265"/>
      <c r="F915" s="288"/>
      <c r="G915" s="287"/>
      <c r="H915" s="266"/>
      <c r="I915" s="420"/>
    </row>
    <row r="916" spans="1:9" ht="12.75">
      <c r="A916" s="3"/>
      <c r="B916" s="4"/>
      <c r="E916" s="265"/>
      <c r="F916" s="288"/>
      <c r="G916" s="287"/>
      <c r="H916" s="266"/>
      <c r="I916" s="420"/>
    </row>
    <row r="917" spans="1:9" ht="12.75">
      <c r="A917" s="3"/>
      <c r="B917" s="4"/>
      <c r="E917" s="265"/>
      <c r="F917" s="288"/>
      <c r="G917" s="287"/>
      <c r="H917" s="266"/>
      <c r="I917" s="420"/>
    </row>
    <row r="918" spans="1:9" ht="12.75">
      <c r="A918" s="3"/>
      <c r="B918" s="4"/>
      <c r="E918" s="265"/>
      <c r="F918" s="288"/>
      <c r="G918" s="287"/>
      <c r="H918" s="266"/>
      <c r="I918" s="420"/>
    </row>
    <row r="919" spans="1:9" ht="12.75">
      <c r="A919" s="3"/>
      <c r="B919" s="4"/>
      <c r="E919" s="265"/>
      <c r="F919" s="288"/>
      <c r="G919" s="287"/>
      <c r="H919" s="266"/>
      <c r="I919" s="420"/>
    </row>
    <row r="920" spans="1:9" ht="12.75">
      <c r="A920" s="3"/>
      <c r="B920" s="4"/>
      <c r="E920" s="265"/>
      <c r="F920" s="288"/>
      <c r="G920" s="287"/>
      <c r="H920" s="266"/>
      <c r="I920" s="420"/>
    </row>
    <row r="921" spans="1:9" ht="12.75">
      <c r="A921" s="3"/>
      <c r="B921" s="4"/>
      <c r="E921" s="265"/>
      <c r="F921" s="288"/>
      <c r="G921" s="287"/>
      <c r="H921" s="266"/>
      <c r="I921" s="420"/>
    </row>
    <row r="922" spans="1:9" ht="12.75">
      <c r="A922" s="3"/>
      <c r="B922" s="4"/>
      <c r="E922" s="265"/>
      <c r="F922" s="288"/>
      <c r="G922" s="287"/>
      <c r="H922" s="266"/>
      <c r="I922" s="420"/>
    </row>
    <row r="923" spans="1:9" ht="12.75">
      <c r="A923" s="3"/>
      <c r="B923" s="4"/>
      <c r="E923" s="265"/>
      <c r="F923" s="288"/>
      <c r="G923" s="287"/>
      <c r="H923" s="266"/>
      <c r="I923" s="420"/>
    </row>
    <row r="924" spans="1:9" ht="12.75">
      <c r="A924" s="3"/>
      <c r="B924" s="4"/>
      <c r="E924" s="265"/>
      <c r="F924" s="288"/>
      <c r="G924" s="287"/>
      <c r="H924" s="266"/>
      <c r="I924" s="420"/>
    </row>
    <row r="925" spans="1:9" ht="12.75">
      <c r="A925" s="3"/>
      <c r="B925" s="4"/>
      <c r="E925" s="265"/>
      <c r="F925" s="288"/>
      <c r="G925" s="287"/>
      <c r="H925" s="266"/>
      <c r="I925" s="420"/>
    </row>
    <row r="926" spans="1:9" ht="12.75">
      <c r="A926" s="3"/>
      <c r="B926" s="4"/>
      <c r="E926" s="265"/>
      <c r="F926" s="288"/>
      <c r="G926" s="287"/>
      <c r="H926" s="266"/>
      <c r="I926" s="420"/>
    </row>
    <row r="927" spans="1:9" ht="12.75">
      <c r="A927" s="3"/>
      <c r="B927" s="4"/>
      <c r="E927" s="265"/>
      <c r="F927" s="288"/>
      <c r="G927" s="287"/>
      <c r="H927" s="266"/>
      <c r="I927" s="420"/>
    </row>
    <row r="928" spans="1:9" ht="12.75">
      <c r="A928" s="3"/>
      <c r="B928" s="4"/>
      <c r="E928" s="265"/>
      <c r="F928" s="288"/>
      <c r="G928" s="287"/>
      <c r="H928" s="266"/>
      <c r="I928" s="420"/>
    </row>
    <row r="929" spans="1:9" ht="12.75">
      <c r="A929" s="3"/>
      <c r="B929" s="4"/>
      <c r="E929" s="265"/>
      <c r="F929" s="288"/>
      <c r="G929" s="287"/>
      <c r="H929" s="266"/>
      <c r="I929" s="420"/>
    </row>
    <row r="930" spans="1:9" ht="12.75">
      <c r="A930" s="3"/>
      <c r="B930" s="4"/>
      <c r="E930" s="265"/>
      <c r="F930" s="288"/>
      <c r="G930" s="287"/>
      <c r="H930" s="266"/>
      <c r="I930" s="420"/>
    </row>
    <row r="931" spans="1:9" ht="12.75">
      <c r="A931" s="3"/>
      <c r="B931" s="4"/>
      <c r="E931" s="265"/>
      <c r="F931" s="288"/>
      <c r="G931" s="287"/>
      <c r="H931" s="266"/>
      <c r="I931" s="420"/>
    </row>
    <row r="932" spans="1:9" ht="12.75">
      <c r="A932" s="3"/>
      <c r="B932" s="4"/>
      <c r="E932" s="265"/>
      <c r="F932" s="288"/>
      <c r="G932" s="287"/>
      <c r="H932" s="266"/>
      <c r="I932" s="420"/>
    </row>
    <row r="933" spans="1:9" ht="12.75">
      <c r="A933" s="3"/>
      <c r="B933" s="4"/>
      <c r="E933" s="265"/>
      <c r="F933" s="288"/>
      <c r="G933" s="287"/>
      <c r="H933" s="266"/>
      <c r="I933" s="420"/>
    </row>
    <row r="934" spans="1:9" ht="12.75">
      <c r="A934" s="3"/>
      <c r="B934" s="4"/>
      <c r="E934" s="265"/>
      <c r="F934" s="288"/>
      <c r="G934" s="287"/>
      <c r="H934" s="266"/>
      <c r="I934" s="420"/>
    </row>
    <row r="935" spans="1:9" ht="12.75">
      <c r="A935" s="3"/>
      <c r="B935" s="4"/>
      <c r="E935" s="265"/>
      <c r="F935" s="288"/>
      <c r="G935" s="287"/>
      <c r="H935" s="266"/>
      <c r="I935" s="420"/>
    </row>
    <row r="936" spans="1:9" ht="12.75">
      <c r="A936" s="3"/>
      <c r="B936" s="4"/>
      <c r="E936" s="265"/>
      <c r="F936" s="288"/>
      <c r="G936" s="287"/>
      <c r="H936" s="266"/>
      <c r="I936" s="420"/>
    </row>
    <row r="937" spans="1:9" ht="12.75">
      <c r="A937" s="3"/>
      <c r="B937" s="4"/>
      <c r="E937" s="265"/>
      <c r="F937" s="288"/>
      <c r="G937" s="287"/>
      <c r="H937" s="266"/>
      <c r="I937" s="420"/>
    </row>
    <row r="938" spans="1:9" ht="12.75">
      <c r="A938" s="3"/>
      <c r="B938" s="4"/>
      <c r="E938" s="265"/>
      <c r="F938" s="288"/>
      <c r="G938" s="287"/>
      <c r="H938" s="266"/>
      <c r="I938" s="420"/>
    </row>
    <row r="939" spans="1:9" ht="12.75">
      <c r="A939" s="3"/>
      <c r="B939" s="4"/>
      <c r="E939" s="265"/>
      <c r="F939" s="288"/>
      <c r="G939" s="287"/>
      <c r="H939" s="266"/>
      <c r="I939" s="420"/>
    </row>
    <row r="940" spans="1:9" ht="12.75">
      <c r="A940" s="3"/>
      <c r="B940" s="4"/>
      <c r="E940" s="265"/>
      <c r="F940" s="288"/>
      <c r="G940" s="287"/>
      <c r="H940" s="266"/>
      <c r="I940" s="420"/>
    </row>
    <row r="941" spans="1:9" ht="12.75">
      <c r="A941" s="3"/>
      <c r="B941" s="4"/>
      <c r="E941" s="265"/>
      <c r="F941" s="288"/>
      <c r="G941" s="287"/>
      <c r="H941" s="266"/>
      <c r="I941" s="420"/>
    </row>
    <row r="942" spans="1:9" ht="12.75">
      <c r="A942" s="3"/>
      <c r="B942" s="4"/>
      <c r="E942" s="265"/>
      <c r="F942" s="288"/>
      <c r="G942" s="287"/>
      <c r="H942" s="266"/>
      <c r="I942" s="420"/>
    </row>
    <row r="943" spans="1:9" ht="12.75">
      <c r="A943" s="3"/>
      <c r="B943" s="4"/>
      <c r="E943" s="265"/>
      <c r="F943" s="288"/>
      <c r="G943" s="287"/>
      <c r="H943" s="266"/>
      <c r="I943" s="420"/>
    </row>
    <row r="944" spans="1:9" ht="12.75">
      <c r="A944" s="3"/>
      <c r="B944" s="4"/>
      <c r="E944" s="265"/>
      <c r="F944" s="288"/>
      <c r="G944" s="287"/>
      <c r="H944" s="266"/>
      <c r="I944" s="420"/>
    </row>
    <row r="945" spans="1:9" ht="12.75">
      <c r="A945" s="3"/>
      <c r="B945" s="4"/>
      <c r="E945" s="265"/>
      <c r="F945" s="288"/>
      <c r="G945" s="287"/>
      <c r="H945" s="266"/>
      <c r="I945" s="420"/>
    </row>
    <row r="946" spans="1:9" ht="12.75">
      <c r="A946" s="3"/>
      <c r="B946" s="4"/>
      <c r="E946" s="265"/>
      <c r="F946" s="288"/>
      <c r="G946" s="287"/>
      <c r="H946" s="266"/>
      <c r="I946" s="420"/>
    </row>
    <row r="947" spans="1:9" ht="12.75">
      <c r="A947" s="3"/>
      <c r="B947" s="4"/>
      <c r="E947" s="265"/>
      <c r="F947" s="288"/>
      <c r="G947" s="287"/>
      <c r="H947" s="266"/>
      <c r="I947" s="420"/>
    </row>
    <row r="948" spans="1:9" ht="12.75">
      <c r="A948" s="3"/>
      <c r="B948" s="4"/>
      <c r="E948" s="265"/>
      <c r="F948" s="288"/>
      <c r="G948" s="287"/>
      <c r="H948" s="266"/>
      <c r="I948" s="420"/>
    </row>
    <row r="949" spans="1:9" ht="12.75">
      <c r="A949" s="3"/>
      <c r="B949" s="4"/>
      <c r="E949" s="265"/>
      <c r="F949" s="288"/>
      <c r="G949" s="287"/>
      <c r="H949" s="266"/>
      <c r="I949" s="420"/>
    </row>
    <row r="950" spans="1:9" ht="12.75">
      <c r="A950" s="3"/>
      <c r="B950" s="4"/>
      <c r="E950" s="265"/>
      <c r="F950" s="288"/>
      <c r="G950" s="287"/>
      <c r="H950" s="266"/>
      <c r="I950" s="420"/>
    </row>
    <row r="951" spans="1:9" ht="12.75">
      <c r="A951" s="3"/>
      <c r="B951" s="4"/>
      <c r="E951" s="265"/>
      <c r="F951" s="288"/>
      <c r="G951" s="287"/>
      <c r="H951" s="266"/>
      <c r="I951" s="420"/>
    </row>
    <row r="952" spans="1:9" ht="12.75">
      <c r="A952" s="3"/>
      <c r="B952" s="4"/>
      <c r="E952" s="265"/>
      <c r="F952" s="288"/>
      <c r="G952" s="287"/>
      <c r="H952" s="266"/>
      <c r="I952" s="420"/>
    </row>
    <row r="953" spans="1:9" ht="12.75">
      <c r="A953" s="3"/>
      <c r="B953" s="4"/>
      <c r="E953" s="265"/>
      <c r="F953" s="288"/>
      <c r="G953" s="287"/>
      <c r="H953" s="266"/>
      <c r="I953" s="420"/>
    </row>
    <row r="954" spans="1:9" ht="12.75">
      <c r="A954" s="3"/>
      <c r="B954" s="4"/>
      <c r="E954" s="265"/>
      <c r="F954" s="288"/>
      <c r="G954" s="287"/>
      <c r="H954" s="266"/>
      <c r="I954" s="420"/>
    </row>
    <row r="955" spans="1:9" ht="12.75">
      <c r="A955" s="3"/>
      <c r="B955" s="4"/>
      <c r="E955" s="265"/>
      <c r="F955" s="288"/>
      <c r="G955" s="287"/>
      <c r="H955" s="266"/>
      <c r="I955" s="420"/>
    </row>
    <row r="956" spans="1:9" ht="12.75">
      <c r="A956" s="3"/>
      <c r="B956" s="4"/>
      <c r="E956" s="265"/>
      <c r="F956" s="288"/>
      <c r="G956" s="287"/>
      <c r="H956" s="266"/>
      <c r="I956" s="420"/>
    </row>
    <row r="957" spans="1:9" ht="12.75">
      <c r="A957" s="3"/>
      <c r="B957" s="4"/>
      <c r="E957" s="265"/>
      <c r="F957" s="288"/>
      <c r="G957" s="287"/>
      <c r="H957" s="266"/>
      <c r="I957" s="420"/>
    </row>
    <row r="958" spans="1:9" ht="12.75">
      <c r="A958" s="3"/>
      <c r="B958" s="4"/>
      <c r="E958" s="265"/>
      <c r="F958" s="288"/>
      <c r="G958" s="287"/>
      <c r="H958" s="266"/>
      <c r="I958" s="420"/>
    </row>
    <row r="959" spans="1:9" ht="12.75">
      <c r="A959" s="3"/>
      <c r="B959" s="4"/>
      <c r="E959" s="265"/>
      <c r="F959" s="288"/>
      <c r="G959" s="287"/>
      <c r="H959" s="266"/>
      <c r="I959" s="420"/>
    </row>
    <row r="960" spans="1:9" ht="12.75">
      <c r="A960" s="3"/>
      <c r="B960" s="4"/>
      <c r="E960" s="265"/>
      <c r="F960" s="288"/>
      <c r="G960" s="287"/>
      <c r="H960" s="266"/>
      <c r="I960" s="420"/>
    </row>
    <row r="961" spans="1:9" ht="12.75">
      <c r="A961" s="3"/>
      <c r="B961" s="4"/>
      <c r="E961" s="265"/>
      <c r="F961" s="288"/>
      <c r="G961" s="287"/>
      <c r="H961" s="266"/>
      <c r="I961" s="420"/>
    </row>
    <row r="962" spans="1:9" ht="12.75">
      <c r="A962" s="3"/>
      <c r="B962" s="4"/>
      <c r="E962" s="265"/>
      <c r="F962" s="288"/>
      <c r="G962" s="287"/>
      <c r="H962" s="266"/>
      <c r="I962" s="420"/>
    </row>
    <row r="963" spans="1:9" ht="12.75">
      <c r="A963" s="3"/>
      <c r="B963" s="4"/>
      <c r="E963" s="265"/>
      <c r="F963" s="288"/>
      <c r="G963" s="287"/>
      <c r="H963" s="266"/>
      <c r="I963" s="420"/>
    </row>
    <row r="964" spans="1:9" ht="12.75">
      <c r="A964" s="3"/>
      <c r="B964" s="4"/>
      <c r="E964" s="265"/>
      <c r="F964" s="288"/>
      <c r="G964" s="287"/>
      <c r="H964" s="266"/>
      <c r="I964" s="420"/>
    </row>
    <row r="965" spans="1:9" ht="12.75">
      <c r="A965" s="3"/>
      <c r="B965" s="4"/>
      <c r="E965" s="265"/>
      <c r="F965" s="288"/>
      <c r="G965" s="287"/>
      <c r="H965" s="266"/>
      <c r="I965" s="420"/>
    </row>
    <row r="966" spans="1:9" ht="12.75">
      <c r="A966" s="3"/>
      <c r="B966" s="4"/>
      <c r="E966" s="265"/>
      <c r="F966" s="288"/>
      <c r="G966" s="287"/>
      <c r="H966" s="266"/>
      <c r="I966" s="420"/>
    </row>
    <row r="967" spans="1:9" ht="12.75">
      <c r="A967" s="3"/>
      <c r="B967" s="4"/>
      <c r="E967" s="265"/>
      <c r="F967" s="288"/>
      <c r="G967" s="287"/>
      <c r="H967" s="266"/>
      <c r="I967" s="420"/>
    </row>
    <row r="968" spans="1:9" ht="12.75">
      <c r="A968" s="3"/>
      <c r="B968" s="4"/>
      <c r="E968" s="265"/>
      <c r="F968" s="288"/>
      <c r="G968" s="287"/>
      <c r="H968" s="266"/>
      <c r="I968" s="420"/>
    </row>
    <row r="969" spans="1:9" ht="12.75">
      <c r="A969" s="3"/>
      <c r="B969" s="4"/>
      <c r="E969" s="265"/>
      <c r="F969" s="288"/>
      <c r="G969" s="287"/>
      <c r="H969" s="266"/>
      <c r="I969" s="420"/>
    </row>
    <row r="970" spans="1:9" ht="12.75">
      <c r="A970" s="3"/>
      <c r="B970" s="4"/>
      <c r="E970" s="265"/>
      <c r="F970" s="288"/>
      <c r="G970" s="287"/>
      <c r="H970" s="266"/>
      <c r="I970" s="420"/>
    </row>
    <row r="971" spans="1:9" ht="12.75">
      <c r="A971" s="3"/>
      <c r="B971" s="4"/>
      <c r="E971" s="265"/>
      <c r="F971" s="288"/>
      <c r="G971" s="287"/>
      <c r="H971" s="266"/>
      <c r="I971" s="420"/>
    </row>
    <row r="972" spans="1:9" ht="12.75">
      <c r="A972" s="3"/>
      <c r="B972" s="4"/>
      <c r="E972" s="265"/>
      <c r="F972" s="288"/>
      <c r="G972" s="287"/>
      <c r="H972" s="266"/>
      <c r="I972" s="420"/>
    </row>
    <row r="973" spans="1:9" ht="12.75">
      <c r="A973" s="3"/>
      <c r="B973" s="4"/>
      <c r="E973" s="265"/>
      <c r="F973" s="288"/>
      <c r="G973" s="287"/>
      <c r="H973" s="266"/>
      <c r="I973" s="420"/>
    </row>
    <row r="974" spans="1:9" ht="12.75">
      <c r="A974" s="3"/>
      <c r="B974" s="4"/>
      <c r="E974" s="265"/>
      <c r="F974" s="288"/>
      <c r="G974" s="287"/>
      <c r="H974" s="266"/>
      <c r="I974" s="420"/>
    </row>
    <row r="975" spans="1:9" ht="12.75">
      <c r="A975" s="3"/>
      <c r="B975" s="4"/>
      <c r="E975" s="265"/>
      <c r="F975" s="288"/>
      <c r="G975" s="287"/>
      <c r="H975" s="266"/>
      <c r="I975" s="420"/>
    </row>
    <row r="976" spans="1:9" ht="12.75">
      <c r="A976" s="3"/>
      <c r="B976" s="4"/>
      <c r="E976" s="265"/>
      <c r="F976" s="288"/>
      <c r="G976" s="287"/>
      <c r="H976" s="266"/>
      <c r="I976" s="420"/>
    </row>
    <row r="977" spans="1:9" ht="12.75">
      <c r="A977" s="3"/>
      <c r="B977" s="4"/>
      <c r="E977" s="265"/>
      <c r="F977" s="288"/>
      <c r="G977" s="287"/>
      <c r="H977" s="266"/>
      <c r="I977" s="420"/>
    </row>
    <row r="978" spans="1:9" ht="12.75">
      <c r="A978" s="3"/>
      <c r="B978" s="4"/>
      <c r="E978" s="265"/>
      <c r="F978" s="288"/>
      <c r="G978" s="287"/>
      <c r="H978" s="266"/>
      <c r="I978" s="420"/>
    </row>
    <row r="979" spans="1:9" ht="12.75">
      <c r="A979" s="3"/>
      <c r="B979" s="4"/>
      <c r="E979" s="265"/>
      <c r="F979" s="288"/>
      <c r="G979" s="287"/>
      <c r="H979" s="266"/>
      <c r="I979" s="420"/>
    </row>
    <row r="980" spans="1:9" ht="12.75">
      <c r="A980" s="3"/>
      <c r="B980" s="4"/>
      <c r="E980" s="265"/>
      <c r="F980" s="288"/>
      <c r="G980" s="287"/>
      <c r="H980" s="266"/>
      <c r="I980" s="420"/>
    </row>
    <row r="981" spans="1:9" ht="12.75">
      <c r="A981" s="3"/>
      <c r="B981" s="4"/>
      <c r="E981" s="265"/>
      <c r="F981" s="288"/>
      <c r="G981" s="287"/>
      <c r="H981" s="266"/>
      <c r="I981" s="420"/>
    </row>
    <row r="982" spans="1:9" ht="12.75">
      <c r="A982" s="3"/>
      <c r="B982" s="4"/>
      <c r="E982" s="265"/>
      <c r="F982" s="288"/>
      <c r="G982" s="287"/>
      <c r="H982" s="266"/>
      <c r="I982" s="420"/>
    </row>
    <row r="983" spans="1:9" ht="12.75">
      <c r="A983" s="3"/>
      <c r="B983" s="4"/>
      <c r="E983" s="265"/>
      <c r="F983" s="288"/>
      <c r="G983" s="287"/>
      <c r="H983" s="266"/>
      <c r="I983" s="420"/>
    </row>
    <row r="984" spans="1:9" ht="12.75">
      <c r="A984" s="3"/>
      <c r="B984" s="4"/>
      <c r="E984" s="265"/>
      <c r="F984" s="288"/>
      <c r="G984" s="287"/>
      <c r="H984" s="266"/>
      <c r="I984" s="420"/>
    </row>
    <row r="985" spans="1:9" ht="12.75">
      <c r="A985" s="3"/>
      <c r="B985" s="4"/>
      <c r="E985" s="265"/>
      <c r="F985" s="288"/>
      <c r="G985" s="287"/>
      <c r="H985" s="266"/>
      <c r="I985" s="420"/>
    </row>
    <row r="986" spans="1:9" ht="12.75">
      <c r="A986" s="3"/>
      <c r="B986" s="4"/>
      <c r="E986" s="265"/>
      <c r="F986" s="288"/>
      <c r="G986" s="287"/>
      <c r="H986" s="266"/>
      <c r="I986" s="420"/>
    </row>
    <row r="987" spans="1:9" ht="12.75">
      <c r="A987" s="3"/>
      <c r="B987" s="4"/>
      <c r="E987" s="265"/>
      <c r="F987" s="288"/>
      <c r="G987" s="287"/>
      <c r="H987" s="266"/>
      <c r="I987" s="420"/>
    </row>
    <row r="988" spans="1:9" ht="12.75">
      <c r="A988" s="3"/>
      <c r="B988" s="4"/>
      <c r="E988" s="265"/>
      <c r="F988" s="288"/>
      <c r="G988" s="287"/>
      <c r="H988" s="266"/>
      <c r="I988" s="420"/>
    </row>
    <row r="989" spans="1:9" ht="12.75">
      <c r="A989" s="3"/>
      <c r="B989" s="4"/>
      <c r="E989" s="265"/>
      <c r="F989" s="288"/>
      <c r="G989" s="287"/>
      <c r="H989" s="266"/>
      <c r="I989" s="420"/>
    </row>
    <row r="990" spans="1:9" ht="12.75">
      <c r="A990" s="3"/>
      <c r="B990" s="4"/>
      <c r="E990" s="265"/>
      <c r="F990" s="288"/>
      <c r="G990" s="287"/>
      <c r="H990" s="266"/>
      <c r="I990" s="420"/>
    </row>
    <row r="991" spans="1:9" ht="12.75">
      <c r="A991" s="3"/>
      <c r="B991" s="4"/>
      <c r="E991" s="265"/>
      <c r="F991" s="288"/>
      <c r="G991" s="287"/>
      <c r="H991" s="266"/>
      <c r="I991" s="420"/>
    </row>
    <row r="992" spans="1:9" ht="12.75">
      <c r="A992" s="3"/>
      <c r="B992" s="4"/>
      <c r="E992" s="265"/>
      <c r="F992" s="288"/>
      <c r="G992" s="287"/>
      <c r="H992" s="266"/>
      <c r="I992" s="420"/>
    </row>
    <row r="993" spans="1:9" ht="12.75">
      <c r="A993" s="3"/>
      <c r="B993" s="4"/>
      <c r="E993" s="265"/>
      <c r="F993" s="288"/>
      <c r="G993" s="287"/>
      <c r="H993" s="266"/>
      <c r="I993" s="420"/>
    </row>
    <row r="994" spans="1:9" ht="12.75">
      <c r="A994" s="3"/>
      <c r="B994" s="4"/>
      <c r="E994" s="265"/>
      <c r="F994" s="288"/>
      <c r="G994" s="287"/>
      <c r="H994" s="266"/>
      <c r="I994" s="420"/>
    </row>
    <row r="995" spans="1:9" ht="12.75">
      <c r="A995" s="3"/>
      <c r="B995" s="4"/>
      <c r="E995" s="265"/>
      <c r="F995" s="288"/>
      <c r="G995" s="287"/>
      <c r="H995" s="266"/>
      <c r="I995" s="420"/>
    </row>
    <row r="996" spans="1:9" ht="12.75">
      <c r="A996" s="3"/>
      <c r="B996" s="4"/>
      <c r="E996" s="265"/>
      <c r="F996" s="288"/>
      <c r="G996" s="287"/>
      <c r="H996" s="266"/>
      <c r="I996" s="420"/>
    </row>
    <row r="997" spans="1:9" ht="12.75">
      <c r="A997" s="3"/>
      <c r="B997" s="4"/>
      <c r="E997" s="265"/>
      <c r="F997" s="288"/>
      <c r="G997" s="287"/>
      <c r="H997" s="266"/>
      <c r="I997" s="420"/>
    </row>
    <row r="998" spans="1:9" ht="12.75">
      <c r="A998" s="3"/>
      <c r="B998" s="4"/>
      <c r="E998" s="265"/>
      <c r="F998" s="288"/>
      <c r="G998" s="287"/>
      <c r="H998" s="266"/>
      <c r="I998" s="420"/>
    </row>
    <row r="999" spans="1:9" ht="12.75">
      <c r="A999" s="3"/>
      <c r="B999" s="4"/>
      <c r="E999" s="265"/>
      <c r="F999" s="288"/>
      <c r="G999" s="287"/>
      <c r="H999" s="266"/>
      <c r="I999" s="420"/>
    </row>
    <row r="1000" spans="1:9" ht="12.75">
      <c r="A1000" s="3"/>
      <c r="B1000" s="4"/>
      <c r="E1000" s="265"/>
      <c r="F1000" s="288"/>
      <c r="G1000" s="287"/>
      <c r="H1000" s="266"/>
      <c r="I1000" s="420"/>
    </row>
    <row r="1001" spans="1:9" ht="12.75">
      <c r="A1001" s="3"/>
      <c r="B1001" s="4"/>
      <c r="E1001" s="265"/>
      <c r="F1001" s="288"/>
      <c r="G1001" s="287"/>
      <c r="H1001" s="266"/>
      <c r="I1001" s="420"/>
    </row>
    <row r="1002" spans="1:9" ht="12.75">
      <c r="A1002" s="3"/>
      <c r="B1002" s="4"/>
      <c r="E1002" s="265"/>
      <c r="F1002" s="288"/>
      <c r="G1002" s="287"/>
      <c r="H1002" s="266"/>
      <c r="I1002" s="420"/>
    </row>
    <row r="1003" spans="1:9" ht="12.75">
      <c r="A1003" s="3"/>
      <c r="B1003" s="4"/>
      <c r="E1003" s="265"/>
      <c r="F1003" s="288"/>
      <c r="G1003" s="287"/>
      <c r="H1003" s="266"/>
      <c r="I1003" s="420"/>
    </row>
    <row r="1004" spans="1:9" ht="12.75">
      <c r="A1004" s="3"/>
      <c r="B1004" s="4"/>
      <c r="E1004" s="265"/>
      <c r="F1004" s="288"/>
      <c r="G1004" s="287"/>
      <c r="H1004" s="266"/>
      <c r="I1004" s="420"/>
    </row>
    <row r="1005" spans="1:9" ht="12.75">
      <c r="A1005" s="3"/>
      <c r="B1005" s="4"/>
      <c r="E1005" s="265"/>
      <c r="F1005" s="288"/>
      <c r="G1005" s="287"/>
      <c r="H1005" s="266"/>
      <c r="I1005" s="420"/>
    </row>
    <row r="1006" spans="1:9" ht="12.75">
      <c r="A1006" s="3"/>
      <c r="B1006" s="4"/>
      <c r="E1006" s="265"/>
      <c r="F1006" s="288"/>
      <c r="G1006" s="287"/>
      <c r="H1006" s="266"/>
      <c r="I1006" s="420"/>
    </row>
    <row r="1007" spans="1:9" ht="12.75">
      <c r="A1007" s="3"/>
      <c r="B1007" s="4"/>
      <c r="E1007" s="265"/>
      <c r="F1007" s="288"/>
      <c r="G1007" s="287"/>
      <c r="H1007" s="266"/>
      <c r="I1007" s="420"/>
    </row>
    <row r="1008" spans="1:9" ht="12.75">
      <c r="A1008" s="3"/>
      <c r="B1008" s="4"/>
      <c r="E1008" s="265"/>
      <c r="F1008" s="288"/>
      <c r="G1008" s="287"/>
      <c r="H1008" s="266"/>
      <c r="I1008" s="420"/>
    </row>
    <row r="1009" spans="1:9" ht="12.75">
      <c r="A1009" s="3"/>
      <c r="B1009" s="4"/>
      <c r="E1009" s="265"/>
      <c r="F1009" s="288"/>
      <c r="G1009" s="287"/>
      <c r="H1009" s="266"/>
      <c r="I1009" s="420"/>
    </row>
  </sheetData>
  <mergeCells count="16">
    <mergeCell ref="B10:B11"/>
    <mergeCell ref="B12:B13"/>
    <mergeCell ref="B14:B15"/>
    <mergeCell ref="B16:B17"/>
    <mergeCell ref="A10:A19"/>
    <mergeCell ref="B18:B19"/>
    <mergeCell ref="A20:A26"/>
    <mergeCell ref="A27:A40"/>
    <mergeCell ref="A41:A53"/>
    <mergeCell ref="A55:A58"/>
    <mergeCell ref="A2:A3"/>
    <mergeCell ref="B2:B3"/>
    <mergeCell ref="A4:A9"/>
    <mergeCell ref="B4:B5"/>
    <mergeCell ref="B6:B7"/>
    <mergeCell ref="B8:B9"/>
  </mergeCells>
  <hyperlinks>
    <hyperlink ref="D5" r:id="rId1"/>
    <hyperlink ref="D11" r:id="rId2"/>
    <hyperlink ref="D13" r:id="rId3"/>
    <hyperlink ref="D15" r:id="rId4"/>
    <hyperlink ref="D17" r:id="rId5"/>
    <hyperlink ref="D19" r:id="rId6"/>
    <hyperlink ref="D20" r:id="rId7"/>
    <hyperlink ref="D21" r:id="rId8"/>
    <hyperlink ref="D22" r:id="rId9"/>
    <hyperlink ref="I22" r:id="rId10"/>
    <hyperlink ref="D23" r:id="rId11"/>
    <hyperlink ref="D24" r:id="rId12"/>
    <hyperlink ref="D25" r:id="rId13"/>
    <hyperlink ref="D26" r:id="rId14"/>
    <hyperlink ref="D42" r:id="rId15"/>
    <hyperlink ref="I42" r:id="rId16"/>
    <hyperlink ref="D43" r:id="rId17"/>
    <hyperlink ref="D44" r:id="rId18"/>
    <hyperlink ref="I44" r:id="rId19"/>
    <hyperlink ref="D46" r:id="rId20"/>
    <hyperlink ref="D47" r:id="rId21"/>
    <hyperlink ref="D48" r:id="rId22"/>
    <hyperlink ref="D49" r:id="rId23"/>
    <hyperlink ref="D50" r:id="rId24"/>
  </hyperlinks>
  <pageMargins left="0.7" right="0.7" top="0.75" bottom="0.75" header="0.3" footer="0.3"/>
  <pageSetup paperSize="9" orientation="portrait" r:id="rId2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2.28515625" customWidth="1"/>
    <col min="2" max="2" width="25.42578125" customWidth="1"/>
    <col min="3" max="3" width="38.7109375" customWidth="1"/>
    <col min="4" max="4" width="32.42578125" customWidth="1"/>
    <col min="5" max="6" width="13.140625" customWidth="1"/>
    <col min="7" max="7" width="9" customWidth="1"/>
    <col min="8" max="8" width="53.28515625" customWidth="1"/>
    <col min="9" max="9" width="150" customWidth="1"/>
  </cols>
  <sheetData>
    <row r="1" spans="1:9" ht="12.75">
      <c r="A1" s="450" t="s">
        <v>1102</v>
      </c>
      <c r="B1" s="212" t="s">
        <v>8</v>
      </c>
      <c r="C1" s="213" t="s">
        <v>9</v>
      </c>
      <c r="D1" s="213" t="s">
        <v>10</v>
      </c>
      <c r="E1" s="214" t="s">
        <v>12</v>
      </c>
      <c r="F1" s="214" t="s">
        <v>13</v>
      </c>
      <c r="G1" s="215" t="s">
        <v>14</v>
      </c>
      <c r="H1" s="373" t="s">
        <v>15</v>
      </c>
      <c r="I1" s="396" t="s">
        <v>545</v>
      </c>
    </row>
    <row r="2" spans="1:9" ht="12.75">
      <c r="A2" s="567" t="s">
        <v>16</v>
      </c>
      <c r="B2" s="568" t="s">
        <v>17</v>
      </c>
      <c r="C2" s="160" t="s">
        <v>18</v>
      </c>
      <c r="D2" s="160" t="s">
        <v>19</v>
      </c>
      <c r="E2" s="20" t="s">
        <v>341</v>
      </c>
      <c r="F2" s="397" t="s">
        <v>979</v>
      </c>
      <c r="G2" s="21" t="b">
        <v>0</v>
      </c>
      <c r="H2" s="375"/>
      <c r="I2" s="191"/>
    </row>
    <row r="3" spans="1:9" ht="12.75">
      <c r="A3" s="553"/>
      <c r="B3" s="547"/>
      <c r="C3" s="160" t="s">
        <v>18</v>
      </c>
      <c r="D3" s="160" t="s">
        <v>22</v>
      </c>
      <c r="E3" s="20" t="s">
        <v>372</v>
      </c>
      <c r="F3" s="397" t="s">
        <v>979</v>
      </c>
      <c r="G3" s="21" t="b">
        <v>0</v>
      </c>
      <c r="H3" s="375"/>
      <c r="I3" s="191"/>
    </row>
    <row r="4" spans="1:9" ht="24" customHeight="1">
      <c r="A4" s="570" t="s">
        <v>1103</v>
      </c>
      <c r="B4" s="569" t="s">
        <v>24</v>
      </c>
      <c r="C4" s="161" t="s">
        <v>25</v>
      </c>
      <c r="D4" s="161" t="s">
        <v>26</v>
      </c>
      <c r="E4" s="31" t="s">
        <v>179</v>
      </c>
      <c r="F4" s="451" t="s">
        <v>1104</v>
      </c>
      <c r="G4" s="32" t="b">
        <v>1</v>
      </c>
      <c r="H4" s="376" t="s">
        <v>28</v>
      </c>
      <c r="I4" s="308"/>
    </row>
    <row r="5" spans="1:9" ht="22.5" customHeight="1">
      <c r="A5" s="557"/>
      <c r="B5" s="547"/>
      <c r="C5" s="161" t="s">
        <v>25</v>
      </c>
      <c r="D5" s="29" t="s">
        <v>29</v>
      </c>
      <c r="E5" s="31" t="s">
        <v>300</v>
      </c>
      <c r="F5" s="398" t="s">
        <v>979</v>
      </c>
      <c r="G5" s="32" t="b">
        <v>1</v>
      </c>
      <c r="H5" s="376" t="s">
        <v>1085</v>
      </c>
      <c r="I5" s="307" t="s">
        <v>1105</v>
      </c>
    </row>
    <row r="6" spans="1:9" ht="12.75">
      <c r="A6" s="557"/>
      <c r="B6" s="569" t="s">
        <v>30</v>
      </c>
      <c r="C6" s="161" t="s">
        <v>25</v>
      </c>
      <c r="D6" s="161" t="s">
        <v>31</v>
      </c>
      <c r="E6" s="31" t="s">
        <v>677</v>
      </c>
      <c r="F6" s="398" t="s">
        <v>979</v>
      </c>
      <c r="G6" s="318" t="b">
        <v>1</v>
      </c>
      <c r="H6" s="376"/>
      <c r="I6" s="325"/>
    </row>
    <row r="7" spans="1:9" ht="12.75">
      <c r="A7" s="557"/>
      <c r="B7" s="547"/>
      <c r="C7" s="161" t="s">
        <v>25</v>
      </c>
      <c r="D7" s="161" t="s">
        <v>33</v>
      </c>
      <c r="E7" s="31" t="s">
        <v>494</v>
      </c>
      <c r="F7" s="451" t="s">
        <v>1104</v>
      </c>
      <c r="G7" s="318" t="b">
        <v>1</v>
      </c>
      <c r="H7" s="376"/>
      <c r="I7" s="319" t="s">
        <v>1106</v>
      </c>
    </row>
    <row r="8" spans="1:9" ht="12.75">
      <c r="A8" s="557"/>
      <c r="B8" s="569" t="s">
        <v>35</v>
      </c>
      <c r="C8" s="161" t="s">
        <v>18</v>
      </c>
      <c r="D8" s="161" t="s">
        <v>36</v>
      </c>
      <c r="E8" s="31" t="s">
        <v>684</v>
      </c>
      <c r="F8" s="451" t="s">
        <v>1104</v>
      </c>
      <c r="G8" s="318" t="b">
        <v>1</v>
      </c>
      <c r="H8" s="376"/>
      <c r="I8" s="307" t="s">
        <v>1107</v>
      </c>
    </row>
    <row r="9" spans="1:9" ht="12.75">
      <c r="A9" s="553"/>
      <c r="B9" s="547"/>
      <c r="C9" s="161" t="s">
        <v>38</v>
      </c>
      <c r="D9" s="161" t="s">
        <v>39</v>
      </c>
      <c r="E9" s="31" t="s">
        <v>372</v>
      </c>
      <c r="F9" s="401" t="s">
        <v>979</v>
      </c>
      <c r="G9" s="318" t="b">
        <v>0</v>
      </c>
      <c r="H9" s="376"/>
      <c r="I9" s="308"/>
    </row>
    <row r="10" spans="1:9" ht="12.75">
      <c r="A10" s="571" t="s">
        <v>40</v>
      </c>
      <c r="B10" s="565" t="s">
        <v>41</v>
      </c>
      <c r="C10" s="162" t="s">
        <v>25</v>
      </c>
      <c r="D10" s="162" t="s">
        <v>42</v>
      </c>
      <c r="E10" s="40" t="s">
        <v>20</v>
      </c>
      <c r="F10" s="402" t="s">
        <v>979</v>
      </c>
      <c r="G10" s="209" t="b">
        <v>0</v>
      </c>
      <c r="H10" s="379" t="s">
        <v>28</v>
      </c>
      <c r="I10" s="439"/>
    </row>
    <row r="11" spans="1:9" ht="12.75">
      <c r="A11" s="557"/>
      <c r="B11" s="547"/>
      <c r="C11" s="162" t="s">
        <v>25</v>
      </c>
      <c r="D11" s="38" t="s">
        <v>44</v>
      </c>
      <c r="E11" s="40" t="s">
        <v>330</v>
      </c>
      <c r="F11" s="452" t="s">
        <v>1104</v>
      </c>
      <c r="G11" s="209" t="b">
        <v>1</v>
      </c>
      <c r="H11" s="379" t="s">
        <v>1086</v>
      </c>
      <c r="I11" s="404" t="s">
        <v>1108</v>
      </c>
    </row>
    <row r="12" spans="1:9" ht="12.75">
      <c r="A12" s="557"/>
      <c r="B12" s="565" t="s">
        <v>46</v>
      </c>
      <c r="C12" s="162" t="s">
        <v>25</v>
      </c>
      <c r="D12" s="162" t="s">
        <v>47</v>
      </c>
      <c r="E12" s="40" t="s">
        <v>20</v>
      </c>
      <c r="F12" s="402" t="s">
        <v>979</v>
      </c>
      <c r="G12" s="209" t="b">
        <v>0</v>
      </c>
      <c r="H12" s="379" t="s">
        <v>28</v>
      </c>
      <c r="I12" s="439"/>
    </row>
    <row r="13" spans="1:9" ht="12.75">
      <c r="A13" s="557"/>
      <c r="B13" s="547"/>
      <c r="C13" s="162" t="s">
        <v>25</v>
      </c>
      <c r="D13" s="38" t="s">
        <v>49</v>
      </c>
      <c r="E13" s="40" t="s">
        <v>330</v>
      </c>
      <c r="F13" s="452" t="s">
        <v>1104</v>
      </c>
      <c r="G13" s="209" t="b">
        <v>1</v>
      </c>
      <c r="H13" s="379" t="s">
        <v>1086</v>
      </c>
      <c r="I13" s="404" t="s">
        <v>1109</v>
      </c>
    </row>
    <row r="14" spans="1:9" ht="12.75">
      <c r="A14" s="557"/>
      <c r="B14" s="565" t="s">
        <v>51</v>
      </c>
      <c r="C14" s="162" t="s">
        <v>25</v>
      </c>
      <c r="D14" s="162" t="s">
        <v>52</v>
      </c>
      <c r="E14" s="40" t="s">
        <v>105</v>
      </c>
      <c r="F14" s="402" t="s">
        <v>979</v>
      </c>
      <c r="G14" s="209" t="b">
        <v>0</v>
      </c>
      <c r="H14" s="379" t="s">
        <v>28</v>
      </c>
      <c r="I14" s="404"/>
    </row>
    <row r="15" spans="1:9" ht="12.75">
      <c r="A15" s="557"/>
      <c r="B15" s="547"/>
      <c r="C15" s="162" t="s">
        <v>25</v>
      </c>
      <c r="D15" s="382" t="s">
        <v>54</v>
      </c>
      <c r="E15" s="40" t="s">
        <v>1087</v>
      </c>
      <c r="F15" s="452" t="s">
        <v>1104</v>
      </c>
      <c r="G15" s="209" t="b">
        <v>1</v>
      </c>
      <c r="H15" s="379" t="s">
        <v>1086</v>
      </c>
      <c r="I15" s="404" t="s">
        <v>1110</v>
      </c>
    </row>
    <row r="16" spans="1:9" ht="12.75">
      <c r="A16" s="557"/>
      <c r="B16" s="565" t="s">
        <v>56</v>
      </c>
      <c r="C16" s="162" t="s">
        <v>25</v>
      </c>
      <c r="D16" s="162" t="s">
        <v>57</v>
      </c>
      <c r="E16" s="40" t="s">
        <v>252</v>
      </c>
      <c r="F16" s="402" t="s">
        <v>979</v>
      </c>
      <c r="G16" s="209" t="b">
        <v>0</v>
      </c>
      <c r="H16" s="379" t="s">
        <v>28</v>
      </c>
      <c r="I16" s="404"/>
    </row>
    <row r="17" spans="1:9" ht="12.75">
      <c r="A17" s="557"/>
      <c r="B17" s="547"/>
      <c r="C17" s="162" t="s">
        <v>25</v>
      </c>
      <c r="D17" s="38" t="s">
        <v>59</v>
      </c>
      <c r="E17" s="40" t="s">
        <v>494</v>
      </c>
      <c r="F17" s="452" t="s">
        <v>1104</v>
      </c>
      <c r="G17" s="209" t="b">
        <v>1</v>
      </c>
      <c r="H17" s="379" t="s">
        <v>1086</v>
      </c>
      <c r="I17" s="404" t="s">
        <v>1111</v>
      </c>
    </row>
    <row r="18" spans="1:9" ht="12.75">
      <c r="A18" s="557"/>
      <c r="B18" s="565" t="s">
        <v>69</v>
      </c>
      <c r="C18" s="162" t="s">
        <v>25</v>
      </c>
      <c r="D18" s="162" t="s">
        <v>70</v>
      </c>
      <c r="E18" s="40" t="s">
        <v>20</v>
      </c>
      <c r="F18" s="402" t="s">
        <v>979</v>
      </c>
      <c r="G18" s="209" t="b">
        <v>0</v>
      </c>
      <c r="H18" s="379" t="s">
        <v>28</v>
      </c>
      <c r="I18" s="440"/>
    </row>
    <row r="19" spans="1:9" ht="12.75">
      <c r="A19" s="553"/>
      <c r="B19" s="547"/>
      <c r="C19" s="162" t="s">
        <v>25</v>
      </c>
      <c r="D19" s="38" t="s">
        <v>72</v>
      </c>
      <c r="E19" s="40" t="s">
        <v>330</v>
      </c>
      <c r="F19" s="452" t="s">
        <v>1104</v>
      </c>
      <c r="G19" s="209" t="b">
        <v>1</v>
      </c>
      <c r="H19" s="379" t="s">
        <v>1086</v>
      </c>
      <c r="I19" s="453" t="s">
        <v>1112</v>
      </c>
    </row>
    <row r="20" spans="1:9" ht="12.75">
      <c r="A20" s="578" t="s">
        <v>75</v>
      </c>
      <c r="B20" s="163" t="s">
        <v>76</v>
      </c>
      <c r="C20" s="164" t="s">
        <v>77</v>
      </c>
      <c r="D20" s="53" t="s">
        <v>78</v>
      </c>
      <c r="E20" s="55" t="s">
        <v>1078</v>
      </c>
      <c r="F20" s="408" t="s">
        <v>990</v>
      </c>
      <c r="G20" s="57" t="b">
        <v>1</v>
      </c>
      <c r="H20" s="441" t="s">
        <v>1085</v>
      </c>
      <c r="I20" s="409" t="s">
        <v>1113</v>
      </c>
    </row>
    <row r="21" spans="1:9" ht="12.75">
      <c r="A21" s="557"/>
      <c r="B21" s="163" t="s">
        <v>80</v>
      </c>
      <c r="C21" s="164" t="s">
        <v>77</v>
      </c>
      <c r="D21" s="53" t="s">
        <v>81</v>
      </c>
      <c r="E21" s="55" t="s">
        <v>1088</v>
      </c>
      <c r="F21" s="408" t="s">
        <v>990</v>
      </c>
      <c r="G21" s="57" t="b">
        <v>1</v>
      </c>
      <c r="H21" s="441" t="s">
        <v>1085</v>
      </c>
      <c r="I21" s="412" t="s">
        <v>1114</v>
      </c>
    </row>
    <row r="22" spans="1:9" ht="12.75">
      <c r="A22" s="557"/>
      <c r="B22" s="163" t="s">
        <v>83</v>
      </c>
      <c r="C22" s="164" t="s">
        <v>77</v>
      </c>
      <c r="D22" s="53" t="s">
        <v>84</v>
      </c>
      <c r="E22" s="55" t="s">
        <v>1090</v>
      </c>
      <c r="F22" s="437" t="s">
        <v>979</v>
      </c>
      <c r="G22" s="57" t="b">
        <v>0</v>
      </c>
      <c r="H22" s="441" t="s">
        <v>1085</v>
      </c>
      <c r="I22" s="412"/>
    </row>
    <row r="23" spans="1:9" ht="12.75">
      <c r="A23" s="557"/>
      <c r="B23" s="163" t="s">
        <v>86</v>
      </c>
      <c r="C23" s="164" t="s">
        <v>77</v>
      </c>
      <c r="D23" s="53" t="s">
        <v>87</v>
      </c>
      <c r="E23" s="55" t="s">
        <v>984</v>
      </c>
      <c r="F23" s="437" t="s">
        <v>979</v>
      </c>
      <c r="G23" s="57" t="b">
        <v>0</v>
      </c>
      <c r="H23" s="441" t="s">
        <v>1085</v>
      </c>
      <c r="I23" s="409"/>
    </row>
    <row r="24" spans="1:9" ht="12.75">
      <c r="A24" s="557"/>
      <c r="B24" s="163" t="s">
        <v>89</v>
      </c>
      <c r="C24" s="164" t="s">
        <v>77</v>
      </c>
      <c r="D24" s="53" t="s">
        <v>90</v>
      </c>
      <c r="E24" s="55" t="s">
        <v>984</v>
      </c>
      <c r="F24" s="437" t="s">
        <v>979</v>
      </c>
      <c r="G24" s="57" t="b">
        <v>0</v>
      </c>
      <c r="H24" s="441" t="s">
        <v>1085</v>
      </c>
      <c r="I24" s="442"/>
    </row>
    <row r="25" spans="1:9" ht="12.75">
      <c r="A25" s="557"/>
      <c r="B25" s="163" t="s">
        <v>91</v>
      </c>
      <c r="C25" s="164" t="s">
        <v>77</v>
      </c>
      <c r="D25" s="53" t="s">
        <v>92</v>
      </c>
      <c r="E25" s="55" t="s">
        <v>983</v>
      </c>
      <c r="F25" s="437" t="s">
        <v>979</v>
      </c>
      <c r="G25" s="57" t="b">
        <v>0</v>
      </c>
      <c r="H25" s="441" t="s">
        <v>1085</v>
      </c>
      <c r="I25" s="412"/>
    </row>
    <row r="26" spans="1:9" ht="12.75">
      <c r="A26" s="553"/>
      <c r="B26" s="163" t="s">
        <v>94</v>
      </c>
      <c r="C26" s="164" t="s">
        <v>77</v>
      </c>
      <c r="D26" s="53" t="s">
        <v>95</v>
      </c>
      <c r="E26" s="55" t="s">
        <v>1090</v>
      </c>
      <c r="F26" s="437" t="s">
        <v>979</v>
      </c>
      <c r="G26" s="57" t="b">
        <v>0</v>
      </c>
      <c r="H26" s="441" t="s">
        <v>1085</v>
      </c>
      <c r="I26" s="412"/>
    </row>
    <row r="27" spans="1:9" ht="12.75">
      <c r="A27" s="580" t="s">
        <v>107</v>
      </c>
      <c r="B27" s="71" t="s">
        <v>1091</v>
      </c>
      <c r="C27" s="169" t="s">
        <v>25</v>
      </c>
      <c r="D27" s="169" t="s">
        <v>109</v>
      </c>
      <c r="E27" s="70" t="s">
        <v>341</v>
      </c>
      <c r="F27" s="88" t="s">
        <v>979</v>
      </c>
      <c r="G27" s="76" t="b">
        <v>1</v>
      </c>
      <c r="H27" s="443"/>
      <c r="I27" s="202"/>
    </row>
    <row r="28" spans="1:9" ht="12.75">
      <c r="A28" s="573"/>
      <c r="B28" s="71" t="s">
        <v>1092</v>
      </c>
      <c r="C28" s="169" t="s">
        <v>25</v>
      </c>
      <c r="D28" s="169" t="s">
        <v>112</v>
      </c>
      <c r="E28" s="70" t="s">
        <v>330</v>
      </c>
      <c r="F28" s="454" t="s">
        <v>1104</v>
      </c>
      <c r="G28" s="76" t="b">
        <v>1</v>
      </c>
      <c r="H28" s="443"/>
      <c r="I28" s="202" t="s">
        <v>1115</v>
      </c>
    </row>
    <row r="29" spans="1:9" ht="12.75">
      <c r="A29" s="573"/>
      <c r="B29" s="71" t="s">
        <v>1093</v>
      </c>
      <c r="C29" s="169" t="s">
        <v>25</v>
      </c>
      <c r="D29" s="326" t="s">
        <v>115</v>
      </c>
      <c r="E29" s="70" t="s">
        <v>290</v>
      </c>
      <c r="F29" s="88" t="s">
        <v>979</v>
      </c>
      <c r="G29" s="76" t="b">
        <v>1</v>
      </c>
      <c r="H29" s="443"/>
      <c r="I29" s="202"/>
    </row>
    <row r="30" spans="1:9" ht="12.75">
      <c r="A30" s="573"/>
      <c r="B30" s="71" t="s">
        <v>1094</v>
      </c>
      <c r="C30" s="169" t="s">
        <v>25</v>
      </c>
      <c r="D30" s="169" t="s">
        <v>118</v>
      </c>
      <c r="E30" s="70" t="s">
        <v>767</v>
      </c>
      <c r="F30" s="454" t="s">
        <v>1104</v>
      </c>
      <c r="G30" s="76" t="b">
        <v>1</v>
      </c>
      <c r="H30" s="443"/>
      <c r="I30" s="202" t="s">
        <v>1116</v>
      </c>
    </row>
    <row r="31" spans="1:9" ht="12.75">
      <c r="A31" s="573"/>
      <c r="B31" s="71" t="s">
        <v>1095</v>
      </c>
      <c r="C31" s="169" t="s">
        <v>25</v>
      </c>
      <c r="D31" s="169" t="s">
        <v>120</v>
      </c>
      <c r="E31" s="70" t="s">
        <v>157</v>
      </c>
      <c r="F31" s="454" t="s">
        <v>1104</v>
      </c>
      <c r="G31" s="76" t="b">
        <v>1</v>
      </c>
      <c r="H31" s="443"/>
      <c r="I31" s="202" t="s">
        <v>1117</v>
      </c>
    </row>
    <row r="32" spans="1:9" ht="12.75">
      <c r="A32" s="573"/>
      <c r="B32" s="172" t="s">
        <v>122</v>
      </c>
      <c r="C32" s="171" t="s">
        <v>25</v>
      </c>
      <c r="D32" s="171" t="s">
        <v>123</v>
      </c>
      <c r="E32" s="70" t="s">
        <v>768</v>
      </c>
      <c r="F32" s="454" t="s">
        <v>1104</v>
      </c>
      <c r="G32" s="76" t="b">
        <v>1</v>
      </c>
      <c r="H32" s="443" t="s">
        <v>1085</v>
      </c>
      <c r="I32" s="202" t="s">
        <v>1118</v>
      </c>
    </row>
    <row r="33" spans="1:9" ht="12.75">
      <c r="A33" s="573"/>
      <c r="B33" s="172" t="s">
        <v>125</v>
      </c>
      <c r="C33" s="171" t="s">
        <v>25</v>
      </c>
      <c r="D33" s="171" t="s">
        <v>126</v>
      </c>
      <c r="E33" s="70" t="s">
        <v>330</v>
      </c>
      <c r="F33" s="454" t="s">
        <v>1104</v>
      </c>
      <c r="G33" s="76" t="b">
        <v>1</v>
      </c>
      <c r="H33" s="443" t="s">
        <v>1085</v>
      </c>
      <c r="I33" s="202" t="s">
        <v>1119</v>
      </c>
    </row>
    <row r="34" spans="1:9" ht="12.75">
      <c r="A34" s="573"/>
      <c r="B34" s="172" t="s">
        <v>128</v>
      </c>
      <c r="C34" s="171" t="s">
        <v>25</v>
      </c>
      <c r="D34" s="171" t="s">
        <v>129</v>
      </c>
      <c r="E34" s="70" t="s">
        <v>252</v>
      </c>
      <c r="F34" s="415" t="s">
        <v>979</v>
      </c>
      <c r="G34" s="76" t="b">
        <v>0</v>
      </c>
      <c r="H34" s="443" t="s">
        <v>1085</v>
      </c>
      <c r="I34" s="202"/>
    </row>
    <row r="35" spans="1:9" ht="12.75">
      <c r="A35" s="573"/>
      <c r="B35" s="71" t="s">
        <v>131</v>
      </c>
      <c r="C35" s="169" t="s">
        <v>25</v>
      </c>
      <c r="D35" s="169" t="s">
        <v>132</v>
      </c>
      <c r="E35" s="70" t="s">
        <v>769</v>
      </c>
      <c r="F35" s="88" t="s">
        <v>979</v>
      </c>
      <c r="G35" s="76" t="b">
        <v>1</v>
      </c>
      <c r="H35" s="443"/>
      <c r="I35" s="202"/>
    </row>
    <row r="36" spans="1:9" ht="12.75">
      <c r="A36" s="573"/>
      <c r="B36" s="172" t="s">
        <v>134</v>
      </c>
      <c r="C36" s="171" t="s">
        <v>25</v>
      </c>
      <c r="D36" s="171" t="s">
        <v>135</v>
      </c>
      <c r="E36" s="70" t="s">
        <v>20</v>
      </c>
      <c r="F36" s="415" t="s">
        <v>979</v>
      </c>
      <c r="G36" s="76" t="b">
        <v>0</v>
      </c>
      <c r="H36" s="443" t="s">
        <v>1085</v>
      </c>
      <c r="I36" s="202"/>
    </row>
    <row r="37" spans="1:9" ht="12.75">
      <c r="A37" s="573"/>
      <c r="B37" s="172" t="s">
        <v>136</v>
      </c>
      <c r="C37" s="171" t="s">
        <v>25</v>
      </c>
      <c r="D37" s="171" t="s">
        <v>137</v>
      </c>
      <c r="E37" s="70" t="s">
        <v>179</v>
      </c>
      <c r="F37" s="415" t="s">
        <v>979</v>
      </c>
      <c r="G37" s="76" t="b">
        <v>0</v>
      </c>
      <c r="H37" s="443" t="s">
        <v>1085</v>
      </c>
      <c r="I37" s="202"/>
    </row>
    <row r="38" spans="1:9" ht="12.75">
      <c r="A38" s="573"/>
      <c r="B38" s="172" t="s">
        <v>138</v>
      </c>
      <c r="C38" s="171" t="s">
        <v>25</v>
      </c>
      <c r="D38" s="171" t="s">
        <v>139</v>
      </c>
      <c r="E38" s="70" t="s">
        <v>290</v>
      </c>
      <c r="F38" s="415" t="s">
        <v>979</v>
      </c>
      <c r="G38" s="76" t="b">
        <v>0</v>
      </c>
      <c r="H38" s="443" t="s">
        <v>1085</v>
      </c>
      <c r="I38" s="202"/>
    </row>
    <row r="39" spans="1:9" ht="12.75">
      <c r="A39" s="573"/>
      <c r="B39" s="172" t="s">
        <v>380</v>
      </c>
      <c r="C39" s="171" t="s">
        <v>25</v>
      </c>
      <c r="D39" s="171" t="s">
        <v>381</v>
      </c>
      <c r="E39" s="70" t="s">
        <v>252</v>
      </c>
      <c r="F39" s="415" t="s">
        <v>979</v>
      </c>
      <c r="G39" s="76" t="b">
        <v>0</v>
      </c>
      <c r="H39" s="443" t="s">
        <v>1085</v>
      </c>
      <c r="I39" s="202"/>
    </row>
    <row r="40" spans="1:9" ht="12.75">
      <c r="A40" s="547"/>
      <c r="B40" s="328" t="s">
        <v>770</v>
      </c>
      <c r="C40" s="169" t="s">
        <v>25</v>
      </c>
      <c r="D40" s="169" t="s">
        <v>770</v>
      </c>
      <c r="E40" s="87" t="s">
        <v>771</v>
      </c>
      <c r="F40" s="328" t="s">
        <v>979</v>
      </c>
      <c r="G40" s="316" t="b">
        <v>0</v>
      </c>
      <c r="H40" s="443" t="s">
        <v>1085</v>
      </c>
      <c r="I40" s="202"/>
    </row>
    <row r="41" spans="1:9" ht="12.75">
      <c r="A41" s="581" t="s">
        <v>772</v>
      </c>
      <c r="B41" s="329" t="s">
        <v>773</v>
      </c>
      <c r="C41" s="330" t="s">
        <v>774</v>
      </c>
      <c r="D41" s="331" t="s">
        <v>775</v>
      </c>
      <c r="E41" s="112" t="s">
        <v>155</v>
      </c>
      <c r="F41" s="176" t="s">
        <v>979</v>
      </c>
      <c r="G41" s="177" t="s">
        <v>151</v>
      </c>
      <c r="H41" s="444" t="s">
        <v>1096</v>
      </c>
      <c r="I41" s="416"/>
    </row>
    <row r="42" spans="1:9" ht="12.75">
      <c r="A42" s="557"/>
      <c r="B42" s="329" t="s">
        <v>777</v>
      </c>
      <c r="C42" s="330" t="s">
        <v>77</v>
      </c>
      <c r="D42" s="334" t="s">
        <v>778</v>
      </c>
      <c r="E42" s="112" t="s">
        <v>981</v>
      </c>
      <c r="F42" s="438" t="s">
        <v>990</v>
      </c>
      <c r="G42" s="177" t="s">
        <v>151</v>
      </c>
      <c r="H42" s="388" t="s">
        <v>1096</v>
      </c>
      <c r="I42" s="416" t="s">
        <v>1098</v>
      </c>
    </row>
    <row r="43" spans="1:9" ht="12.75">
      <c r="A43" s="557"/>
      <c r="B43" s="173" t="s">
        <v>780</v>
      </c>
      <c r="C43" s="337" t="s">
        <v>77</v>
      </c>
      <c r="D43" s="338" t="s">
        <v>781</v>
      </c>
      <c r="E43" s="112" t="s">
        <v>678</v>
      </c>
      <c r="F43" s="176" t="s">
        <v>979</v>
      </c>
      <c r="G43" s="177" t="s">
        <v>151</v>
      </c>
      <c r="H43" s="388" t="s">
        <v>24</v>
      </c>
      <c r="I43" s="417"/>
    </row>
    <row r="44" spans="1:9" ht="12.75">
      <c r="A44" s="557"/>
      <c r="B44" s="173" t="s">
        <v>782</v>
      </c>
      <c r="C44" s="337" t="s">
        <v>783</v>
      </c>
      <c r="D44" s="338" t="s">
        <v>782</v>
      </c>
      <c r="E44" s="112" t="s">
        <v>37</v>
      </c>
      <c r="F44" s="438" t="s">
        <v>990</v>
      </c>
      <c r="G44" s="177" t="s">
        <v>151</v>
      </c>
      <c r="H44" s="388" t="s">
        <v>1099</v>
      </c>
      <c r="I44" s="350" t="s">
        <v>957</v>
      </c>
    </row>
    <row r="45" spans="1:9" ht="12.75">
      <c r="A45" s="557"/>
      <c r="B45" s="173" t="s">
        <v>785</v>
      </c>
      <c r="C45" s="337" t="s">
        <v>783</v>
      </c>
      <c r="D45" s="342" t="s">
        <v>785</v>
      </c>
      <c r="E45" s="112" t="s">
        <v>160</v>
      </c>
      <c r="F45" s="176" t="s">
        <v>979</v>
      </c>
      <c r="G45" s="177" t="s">
        <v>151</v>
      </c>
      <c r="H45" s="388" t="s">
        <v>151</v>
      </c>
      <c r="I45" s="343"/>
    </row>
    <row r="46" spans="1:9" ht="12.75">
      <c r="A46" s="557"/>
      <c r="B46" s="173" t="s">
        <v>786</v>
      </c>
      <c r="C46" s="337" t="s">
        <v>77</v>
      </c>
      <c r="D46" s="338" t="s">
        <v>787</v>
      </c>
      <c r="E46" s="112" t="s">
        <v>363</v>
      </c>
      <c r="F46" s="176" t="s">
        <v>979</v>
      </c>
      <c r="G46" s="177" t="s">
        <v>151</v>
      </c>
      <c r="H46" s="388" t="s">
        <v>56</v>
      </c>
      <c r="I46" s="418"/>
    </row>
    <row r="47" spans="1:9" ht="12.75">
      <c r="A47" s="557"/>
      <c r="B47" s="173" t="s">
        <v>789</v>
      </c>
      <c r="C47" s="337" t="s">
        <v>77</v>
      </c>
      <c r="D47" s="338" t="s">
        <v>790</v>
      </c>
      <c r="E47" s="112" t="s">
        <v>341</v>
      </c>
      <c r="F47" s="176" t="s">
        <v>979</v>
      </c>
      <c r="G47" s="177" t="s">
        <v>151</v>
      </c>
      <c r="H47" s="388" t="s">
        <v>51</v>
      </c>
      <c r="I47" s="419"/>
    </row>
    <row r="48" spans="1:9" ht="12.75">
      <c r="A48" s="557"/>
      <c r="B48" s="173" t="s">
        <v>792</v>
      </c>
      <c r="C48" s="337" t="s">
        <v>77</v>
      </c>
      <c r="D48" s="338" t="s">
        <v>793</v>
      </c>
      <c r="E48" s="112" t="s">
        <v>363</v>
      </c>
      <c r="F48" s="176" t="s">
        <v>979</v>
      </c>
      <c r="G48" s="177" t="s">
        <v>151</v>
      </c>
      <c r="H48" s="388" t="s">
        <v>1100</v>
      </c>
      <c r="I48" s="418"/>
    </row>
    <row r="49" spans="1:9" ht="12.75">
      <c r="A49" s="557"/>
      <c r="B49" s="173" t="s">
        <v>795</v>
      </c>
      <c r="C49" s="337" t="s">
        <v>77</v>
      </c>
      <c r="D49" s="338" t="s">
        <v>796</v>
      </c>
      <c r="E49" s="112" t="s">
        <v>341</v>
      </c>
      <c r="F49" s="176" t="s">
        <v>979</v>
      </c>
      <c r="G49" s="177" t="s">
        <v>151</v>
      </c>
      <c r="H49" s="388" t="s">
        <v>41</v>
      </c>
      <c r="I49" s="418"/>
    </row>
    <row r="50" spans="1:9" ht="12.75">
      <c r="A50" s="557"/>
      <c r="B50" s="173" t="s">
        <v>798</v>
      </c>
      <c r="C50" s="337" t="s">
        <v>77</v>
      </c>
      <c r="D50" s="338" t="s">
        <v>799</v>
      </c>
      <c r="E50" s="112" t="s">
        <v>341</v>
      </c>
      <c r="F50" s="176" t="s">
        <v>979</v>
      </c>
      <c r="G50" s="177" t="s">
        <v>151</v>
      </c>
      <c r="H50" s="388" t="s">
        <v>69</v>
      </c>
      <c r="I50" s="419"/>
    </row>
    <row r="51" spans="1:9" ht="12.75">
      <c r="A51" s="557"/>
      <c r="B51" s="173" t="s">
        <v>148</v>
      </c>
      <c r="C51" s="174" t="s">
        <v>149</v>
      </c>
      <c r="D51" s="348" t="s">
        <v>148</v>
      </c>
      <c r="E51" s="112" t="s">
        <v>384</v>
      </c>
      <c r="F51" s="176" t="s">
        <v>979</v>
      </c>
      <c r="G51" s="177" t="s">
        <v>151</v>
      </c>
      <c r="H51" s="348" t="s">
        <v>804</v>
      </c>
      <c r="I51" s="349"/>
    </row>
    <row r="52" spans="1:9" ht="12.75">
      <c r="A52" s="557"/>
      <c r="B52" s="173" t="s">
        <v>801</v>
      </c>
      <c r="C52" s="174" t="s">
        <v>802</v>
      </c>
      <c r="D52" s="348" t="s">
        <v>801</v>
      </c>
      <c r="E52" s="112" t="s">
        <v>803</v>
      </c>
      <c r="F52" s="176" t="s">
        <v>979</v>
      </c>
      <c r="G52" s="177" t="s">
        <v>151</v>
      </c>
      <c r="H52" s="392" t="s">
        <v>804</v>
      </c>
      <c r="I52" s="349"/>
    </row>
    <row r="53" spans="1:9" ht="12.75">
      <c r="A53" s="561"/>
      <c r="B53" s="173" t="s">
        <v>805</v>
      </c>
      <c r="C53" s="174" t="s">
        <v>149</v>
      </c>
      <c r="D53" s="348" t="s">
        <v>805</v>
      </c>
      <c r="E53" s="112" t="s">
        <v>806</v>
      </c>
      <c r="F53" s="176" t="s">
        <v>979</v>
      </c>
      <c r="G53" s="177" t="s">
        <v>151</v>
      </c>
      <c r="H53" s="392" t="s">
        <v>804</v>
      </c>
      <c r="I53" s="349"/>
    </row>
    <row r="54" spans="1:9" ht="12.75">
      <c r="A54" s="228"/>
      <c r="B54" s="4"/>
      <c r="E54" s="265"/>
      <c r="F54" s="266"/>
      <c r="G54" s="266"/>
      <c r="H54" s="266"/>
      <c r="I54" s="420"/>
    </row>
    <row r="55" spans="1:9" ht="12.75">
      <c r="A55" s="584" t="s">
        <v>853</v>
      </c>
      <c r="B55" s="358" t="s">
        <v>854</v>
      </c>
      <c r="C55" s="445" t="s">
        <v>1120</v>
      </c>
      <c r="E55" s="265"/>
      <c r="F55" s="271"/>
      <c r="G55" s="271"/>
      <c r="H55" s="266"/>
      <c r="I55" s="420"/>
    </row>
    <row r="56" spans="1:9" ht="12.75">
      <c r="A56" s="583"/>
      <c r="B56" s="229" t="s">
        <v>30</v>
      </c>
      <c r="C56" s="446"/>
      <c r="E56" s="265"/>
      <c r="F56" s="271"/>
      <c r="G56" s="271"/>
      <c r="H56" s="266"/>
      <c r="I56" s="420"/>
    </row>
    <row r="57" spans="1:9" ht="12.75">
      <c r="A57" s="583"/>
      <c r="B57" s="229" t="s">
        <v>35</v>
      </c>
      <c r="C57" s="273"/>
      <c r="E57" s="265"/>
      <c r="F57" s="271"/>
      <c r="G57" s="271"/>
      <c r="H57" s="266"/>
      <c r="I57" s="420"/>
    </row>
    <row r="58" spans="1:9" ht="12.75">
      <c r="A58" s="585"/>
      <c r="B58" s="447" t="s">
        <v>857</v>
      </c>
      <c r="C58" s="448"/>
      <c r="E58" s="265"/>
      <c r="F58" s="271"/>
      <c r="G58" s="271"/>
      <c r="H58" s="266"/>
      <c r="I58" s="420"/>
    </row>
    <row r="59" spans="1:9" ht="12.75">
      <c r="A59" s="3"/>
      <c r="B59" s="4"/>
      <c r="E59" s="265"/>
      <c r="F59" s="271"/>
      <c r="G59" s="271"/>
      <c r="H59" s="266"/>
      <c r="I59" s="420"/>
    </row>
    <row r="60" spans="1:9" ht="12.75">
      <c r="A60" s="3"/>
      <c r="B60" s="4"/>
      <c r="E60" s="265"/>
      <c r="F60" s="271"/>
      <c r="G60" s="271"/>
      <c r="H60" s="266"/>
      <c r="I60" s="420"/>
    </row>
    <row r="61" spans="1:9" ht="12.75">
      <c r="A61" s="3"/>
      <c r="B61" s="4"/>
      <c r="E61" s="265"/>
      <c r="F61" s="271"/>
      <c r="G61" s="271"/>
      <c r="H61" s="266"/>
      <c r="I61" s="420"/>
    </row>
    <row r="62" spans="1:9" ht="12.75">
      <c r="A62" s="3"/>
      <c r="B62" s="4"/>
      <c r="E62" s="265"/>
      <c r="F62" s="271"/>
      <c r="G62" s="271"/>
      <c r="H62" s="266"/>
      <c r="I62" s="420"/>
    </row>
    <row r="63" spans="1:9" ht="12.75">
      <c r="A63" s="3"/>
      <c r="B63" s="4"/>
      <c r="E63" s="265"/>
      <c r="F63" s="271"/>
      <c r="G63" s="271"/>
      <c r="H63" s="266"/>
      <c r="I63" s="420"/>
    </row>
    <row r="64" spans="1:9" ht="12.75">
      <c r="A64" s="3"/>
      <c r="B64" s="4"/>
      <c r="E64" s="265"/>
      <c r="F64" s="271"/>
      <c r="G64" s="271"/>
      <c r="H64" s="266"/>
      <c r="I64" s="420"/>
    </row>
    <row r="65" spans="1:9" ht="12.75">
      <c r="A65" s="3"/>
      <c r="B65" s="4"/>
      <c r="E65" s="265"/>
      <c r="F65" s="271"/>
      <c r="G65" s="271"/>
      <c r="H65" s="266"/>
      <c r="I65" s="420"/>
    </row>
    <row r="66" spans="1:9" ht="12.75">
      <c r="A66" s="3"/>
      <c r="B66" s="4"/>
      <c r="E66" s="265"/>
      <c r="F66" s="271"/>
      <c r="G66" s="271"/>
      <c r="H66" s="266"/>
      <c r="I66" s="420"/>
    </row>
    <row r="67" spans="1:9" ht="12.75">
      <c r="A67" s="3"/>
      <c r="B67" s="4"/>
      <c r="E67" s="265"/>
      <c r="F67" s="271"/>
      <c r="G67" s="271"/>
      <c r="H67" s="266"/>
      <c r="I67" s="420"/>
    </row>
    <row r="68" spans="1:9" ht="12.75">
      <c r="A68" s="3"/>
      <c r="B68" s="4"/>
      <c r="E68" s="265"/>
      <c r="F68" s="271"/>
      <c r="G68" s="271"/>
      <c r="H68" s="266"/>
      <c r="I68" s="420"/>
    </row>
    <row r="69" spans="1:9" ht="12.75">
      <c r="A69" s="3"/>
      <c r="B69" s="4"/>
      <c r="E69" s="265"/>
      <c r="F69" s="271"/>
      <c r="G69" s="271"/>
      <c r="H69" s="266"/>
      <c r="I69" s="420"/>
    </row>
    <row r="70" spans="1:9" ht="12.75">
      <c r="A70" s="3"/>
      <c r="B70" s="4"/>
      <c r="E70" s="265"/>
      <c r="F70" s="271"/>
      <c r="G70" s="271"/>
      <c r="H70" s="266"/>
      <c r="I70" s="420"/>
    </row>
    <row r="71" spans="1:9" ht="12.75">
      <c r="A71" s="3"/>
      <c r="B71" s="4"/>
      <c r="E71" s="265"/>
      <c r="F71" s="271"/>
      <c r="G71" s="271"/>
      <c r="H71" s="266"/>
      <c r="I71" s="420"/>
    </row>
    <row r="72" spans="1:9" ht="12.75">
      <c r="A72" s="3"/>
      <c r="B72" s="4"/>
      <c r="E72" s="265"/>
      <c r="F72" s="271"/>
      <c r="G72" s="271"/>
      <c r="H72" s="266"/>
      <c r="I72" s="420"/>
    </row>
    <row r="73" spans="1:9" ht="12.75">
      <c r="A73" s="3"/>
      <c r="B73" s="4"/>
      <c r="E73" s="265"/>
      <c r="F73" s="271"/>
      <c r="G73" s="271"/>
      <c r="H73" s="266"/>
      <c r="I73" s="420"/>
    </row>
    <row r="74" spans="1:9" ht="12.75">
      <c r="A74" s="3"/>
      <c r="B74" s="4"/>
      <c r="E74" s="265"/>
      <c r="F74" s="271"/>
      <c r="G74" s="271"/>
      <c r="H74" s="266"/>
      <c r="I74" s="420"/>
    </row>
    <row r="75" spans="1:9" ht="12.75">
      <c r="A75" s="3"/>
      <c r="B75" s="4"/>
      <c r="E75" s="265"/>
      <c r="F75" s="271"/>
      <c r="G75" s="271"/>
      <c r="H75" s="266"/>
      <c r="I75" s="420"/>
    </row>
    <row r="76" spans="1:9" ht="12.75">
      <c r="A76" s="3"/>
      <c r="B76" s="4"/>
      <c r="E76" s="265"/>
      <c r="F76" s="271"/>
      <c r="G76" s="271"/>
      <c r="H76" s="266"/>
      <c r="I76" s="420"/>
    </row>
    <row r="77" spans="1:9" ht="12.75">
      <c r="A77" s="3"/>
      <c r="B77" s="4"/>
      <c r="E77" s="265"/>
      <c r="F77" s="271"/>
      <c r="G77" s="271"/>
      <c r="H77" s="266"/>
      <c r="I77" s="420"/>
    </row>
    <row r="78" spans="1:9" ht="12.75">
      <c r="A78" s="3"/>
      <c r="B78" s="4"/>
      <c r="E78" s="265"/>
      <c r="F78" s="271"/>
      <c r="G78" s="271"/>
      <c r="H78" s="266"/>
      <c r="I78" s="420"/>
    </row>
    <row r="79" spans="1:9" ht="12.75">
      <c r="A79" s="3"/>
      <c r="B79" s="4"/>
      <c r="E79" s="265"/>
      <c r="F79" s="271"/>
      <c r="G79" s="271"/>
      <c r="H79" s="266"/>
      <c r="I79" s="420"/>
    </row>
    <row r="80" spans="1:9" ht="12.75">
      <c r="A80" s="3"/>
      <c r="B80" s="4"/>
      <c r="E80" s="265"/>
      <c r="F80" s="271"/>
      <c r="G80" s="271"/>
      <c r="H80" s="266"/>
      <c r="I80" s="420"/>
    </row>
    <row r="81" spans="1:9" ht="12.75">
      <c r="A81" s="3"/>
      <c r="B81" s="4"/>
      <c r="E81" s="265"/>
      <c r="F81" s="271"/>
      <c r="G81" s="271"/>
      <c r="H81" s="266"/>
      <c r="I81" s="420"/>
    </row>
    <row r="82" spans="1:9" ht="12.75">
      <c r="A82" s="3"/>
      <c r="B82" s="4"/>
      <c r="E82" s="265"/>
      <c r="F82" s="271"/>
      <c r="G82" s="271"/>
      <c r="H82" s="266"/>
      <c r="I82" s="420"/>
    </row>
    <row r="83" spans="1:9" ht="12.75">
      <c r="A83" s="3"/>
      <c r="B83" s="4"/>
      <c r="E83" s="265"/>
      <c r="F83" s="271"/>
      <c r="G83" s="271"/>
      <c r="H83" s="266"/>
      <c r="I83" s="420"/>
    </row>
    <row r="84" spans="1:9" ht="12.75">
      <c r="A84" s="3"/>
      <c r="B84" s="4"/>
      <c r="E84" s="265"/>
      <c r="F84" s="271"/>
      <c r="G84" s="271"/>
      <c r="H84" s="266"/>
      <c r="I84" s="420"/>
    </row>
    <row r="85" spans="1:9" ht="12.75">
      <c r="A85" s="3"/>
      <c r="B85" s="4"/>
      <c r="E85" s="265"/>
      <c r="F85" s="271"/>
      <c r="G85" s="271"/>
      <c r="H85" s="266"/>
      <c r="I85" s="420"/>
    </row>
    <row r="86" spans="1:9" ht="12.75">
      <c r="A86" s="3"/>
      <c r="B86" s="4"/>
      <c r="E86" s="265"/>
      <c r="F86" s="271"/>
      <c r="G86" s="271"/>
      <c r="H86" s="266"/>
      <c r="I86" s="420"/>
    </row>
    <row r="87" spans="1:9" ht="12.75">
      <c r="A87" s="3"/>
      <c r="B87" s="4"/>
      <c r="E87" s="265"/>
      <c r="F87" s="271"/>
      <c r="G87" s="271"/>
      <c r="H87" s="266"/>
      <c r="I87" s="420"/>
    </row>
    <row r="88" spans="1:9" ht="12.75">
      <c r="A88" s="3"/>
      <c r="B88" s="4"/>
      <c r="E88" s="265"/>
      <c r="F88" s="271"/>
      <c r="G88" s="271"/>
      <c r="H88" s="266"/>
      <c r="I88" s="420"/>
    </row>
    <row r="89" spans="1:9" ht="12.75">
      <c r="A89" s="3"/>
      <c r="B89" s="4"/>
      <c r="E89" s="265"/>
      <c r="F89" s="271"/>
      <c r="G89" s="271"/>
      <c r="H89" s="266"/>
      <c r="I89" s="420"/>
    </row>
    <row r="90" spans="1:9" ht="12.75">
      <c r="A90" s="3"/>
      <c r="B90" s="4"/>
      <c r="E90" s="265"/>
      <c r="F90" s="271"/>
      <c r="G90" s="271"/>
      <c r="H90" s="266"/>
      <c r="I90" s="420"/>
    </row>
    <row r="91" spans="1:9" ht="12.75">
      <c r="A91" s="3"/>
      <c r="B91" s="4"/>
      <c r="E91" s="265"/>
      <c r="F91" s="271"/>
      <c r="G91" s="271"/>
      <c r="H91" s="266"/>
      <c r="I91" s="420"/>
    </row>
    <row r="92" spans="1:9" ht="12.75">
      <c r="A92" s="3"/>
      <c r="B92" s="4"/>
      <c r="E92" s="265"/>
      <c r="F92" s="271"/>
      <c r="G92" s="271"/>
      <c r="H92" s="266"/>
      <c r="I92" s="420"/>
    </row>
    <row r="93" spans="1:9" ht="12.75">
      <c r="A93" s="3"/>
      <c r="B93" s="4"/>
      <c r="E93" s="265"/>
      <c r="F93" s="271"/>
      <c r="G93" s="271"/>
      <c r="H93" s="266"/>
      <c r="I93" s="420"/>
    </row>
    <row r="94" spans="1:9" ht="12.75">
      <c r="A94" s="3"/>
      <c r="B94" s="4"/>
      <c r="E94" s="265"/>
      <c r="F94" s="271"/>
      <c r="G94" s="271"/>
      <c r="H94" s="266"/>
      <c r="I94" s="420"/>
    </row>
    <row r="95" spans="1:9" ht="12.75">
      <c r="A95" s="3"/>
      <c r="B95" s="4"/>
      <c r="E95" s="265"/>
      <c r="F95" s="271"/>
      <c r="G95" s="271"/>
      <c r="H95" s="266"/>
      <c r="I95" s="420"/>
    </row>
    <row r="96" spans="1:9" ht="12.75">
      <c r="A96" s="3"/>
      <c r="B96" s="4"/>
      <c r="E96" s="265"/>
      <c r="F96" s="271"/>
      <c r="G96" s="271"/>
      <c r="H96" s="266"/>
      <c r="I96" s="420"/>
    </row>
    <row r="97" spans="1:9" ht="12.75">
      <c r="A97" s="3"/>
      <c r="B97" s="4"/>
      <c r="E97" s="265"/>
      <c r="F97" s="271"/>
      <c r="G97" s="271"/>
      <c r="H97" s="266"/>
      <c r="I97" s="420"/>
    </row>
    <row r="98" spans="1:9" ht="12.75">
      <c r="A98" s="3"/>
      <c r="B98" s="4"/>
      <c r="E98" s="265"/>
      <c r="F98" s="271"/>
      <c r="G98" s="271"/>
      <c r="H98" s="266"/>
      <c r="I98" s="420"/>
    </row>
    <row r="99" spans="1:9" ht="12.75">
      <c r="A99" s="3"/>
      <c r="B99" s="4"/>
      <c r="E99" s="265"/>
      <c r="F99" s="271"/>
      <c r="G99" s="271"/>
      <c r="H99" s="266"/>
      <c r="I99" s="420"/>
    </row>
    <row r="100" spans="1:9" ht="12.75">
      <c r="A100" s="3"/>
      <c r="B100" s="4"/>
      <c r="E100" s="265"/>
      <c r="F100" s="271"/>
      <c r="G100" s="271"/>
      <c r="H100" s="266"/>
      <c r="I100" s="420"/>
    </row>
    <row r="101" spans="1:9" ht="12.75">
      <c r="A101" s="3"/>
      <c r="B101" s="4"/>
      <c r="E101" s="265"/>
      <c r="F101" s="271"/>
      <c r="G101" s="271"/>
      <c r="H101" s="266"/>
      <c r="I101" s="420"/>
    </row>
    <row r="102" spans="1:9" ht="12.75">
      <c r="A102" s="3"/>
      <c r="B102" s="4"/>
      <c r="E102" s="265"/>
      <c r="F102" s="271"/>
      <c r="G102" s="271"/>
      <c r="H102" s="266"/>
      <c r="I102" s="420"/>
    </row>
    <row r="103" spans="1:9" ht="12.75">
      <c r="A103" s="3"/>
      <c r="B103" s="4"/>
      <c r="E103" s="265"/>
      <c r="F103" s="271"/>
      <c r="G103" s="271"/>
      <c r="H103" s="266"/>
      <c r="I103" s="420"/>
    </row>
    <row r="104" spans="1:9" ht="12.75">
      <c r="A104" s="3"/>
      <c r="B104" s="4"/>
      <c r="E104" s="265"/>
      <c r="F104" s="271"/>
      <c r="G104" s="271"/>
      <c r="H104" s="266"/>
      <c r="I104" s="420"/>
    </row>
    <row r="105" spans="1:9" ht="12.75">
      <c r="A105" s="3"/>
      <c r="B105" s="4"/>
      <c r="E105" s="265"/>
      <c r="F105" s="271"/>
      <c r="G105" s="271"/>
      <c r="H105" s="266"/>
      <c r="I105" s="420"/>
    </row>
    <row r="106" spans="1:9" ht="12.75">
      <c r="A106" s="3"/>
      <c r="B106" s="4"/>
      <c r="E106" s="265"/>
      <c r="F106" s="271"/>
      <c r="G106" s="271"/>
      <c r="H106" s="266"/>
      <c r="I106" s="420"/>
    </row>
    <row r="107" spans="1:9" ht="12.75">
      <c r="A107" s="3"/>
      <c r="B107" s="4"/>
      <c r="E107" s="265"/>
      <c r="F107" s="271"/>
      <c r="G107" s="271"/>
      <c r="H107" s="266"/>
      <c r="I107" s="420"/>
    </row>
    <row r="108" spans="1:9" ht="12.75">
      <c r="A108" s="3"/>
      <c r="B108" s="4"/>
      <c r="E108" s="265"/>
      <c r="F108" s="271"/>
      <c r="G108" s="271"/>
      <c r="H108" s="266"/>
      <c r="I108" s="420"/>
    </row>
    <row r="109" spans="1:9" ht="12.75">
      <c r="A109" s="3"/>
      <c r="B109" s="4"/>
      <c r="E109" s="265"/>
      <c r="F109" s="271"/>
      <c r="G109" s="271"/>
      <c r="H109" s="266"/>
      <c r="I109" s="420"/>
    </row>
    <row r="110" spans="1:9" ht="12.75">
      <c r="A110" s="3"/>
      <c r="B110" s="4"/>
      <c r="E110" s="265"/>
      <c r="F110" s="271"/>
      <c r="G110" s="271"/>
      <c r="H110" s="266"/>
      <c r="I110" s="420"/>
    </row>
    <row r="111" spans="1:9" ht="12.75">
      <c r="A111" s="3"/>
      <c r="B111" s="4"/>
      <c r="E111" s="265"/>
      <c r="F111" s="271"/>
      <c r="G111" s="271"/>
      <c r="H111" s="266"/>
      <c r="I111" s="420"/>
    </row>
    <row r="112" spans="1:9" ht="12.75">
      <c r="A112" s="3"/>
      <c r="B112" s="4"/>
      <c r="E112" s="265"/>
      <c r="F112" s="271"/>
      <c r="G112" s="271"/>
      <c r="H112" s="266"/>
      <c r="I112" s="420"/>
    </row>
    <row r="113" spans="1:9" ht="12.75">
      <c r="A113" s="3"/>
      <c r="B113" s="4"/>
      <c r="E113" s="265"/>
      <c r="F113" s="271"/>
      <c r="G113" s="271"/>
      <c r="H113" s="266"/>
      <c r="I113" s="420"/>
    </row>
    <row r="114" spans="1:9" ht="12.75">
      <c r="A114" s="3"/>
      <c r="B114" s="4"/>
      <c r="E114" s="265"/>
      <c r="F114" s="271"/>
      <c r="G114" s="271"/>
      <c r="H114" s="266"/>
      <c r="I114" s="420"/>
    </row>
    <row r="115" spans="1:9" ht="12.75">
      <c r="A115" s="3"/>
      <c r="B115" s="4"/>
      <c r="E115" s="265"/>
      <c r="F115" s="271"/>
      <c r="G115" s="271"/>
      <c r="H115" s="266"/>
      <c r="I115" s="420"/>
    </row>
    <row r="116" spans="1:9" ht="12.75">
      <c r="A116" s="3"/>
      <c r="B116" s="4"/>
      <c r="E116" s="265"/>
      <c r="F116" s="271"/>
      <c r="G116" s="271"/>
      <c r="H116" s="266"/>
      <c r="I116" s="420"/>
    </row>
    <row r="117" spans="1:9" ht="12.75">
      <c r="A117" s="3"/>
      <c r="B117" s="4"/>
      <c r="E117" s="265"/>
      <c r="F117" s="271"/>
      <c r="G117" s="271"/>
      <c r="H117" s="266"/>
      <c r="I117" s="420"/>
    </row>
    <row r="118" spans="1:9" ht="12.75">
      <c r="A118" s="3"/>
      <c r="B118" s="4"/>
      <c r="E118" s="265"/>
      <c r="F118" s="271"/>
      <c r="G118" s="271"/>
      <c r="H118" s="266"/>
      <c r="I118" s="420"/>
    </row>
    <row r="119" spans="1:9" ht="12.75">
      <c r="A119" s="3"/>
      <c r="B119" s="4"/>
      <c r="E119" s="265"/>
      <c r="F119" s="271"/>
      <c r="G119" s="271"/>
      <c r="H119" s="266"/>
      <c r="I119" s="420"/>
    </row>
    <row r="120" spans="1:9" ht="12.75">
      <c r="A120" s="3"/>
      <c r="B120" s="4"/>
      <c r="E120" s="265"/>
      <c r="F120" s="271"/>
      <c r="G120" s="271"/>
      <c r="H120" s="266"/>
      <c r="I120" s="420"/>
    </row>
    <row r="121" spans="1:9" ht="12.75">
      <c r="A121" s="3"/>
      <c r="B121" s="4"/>
      <c r="E121" s="265"/>
      <c r="F121" s="271"/>
      <c r="G121" s="271"/>
      <c r="H121" s="266"/>
      <c r="I121" s="420"/>
    </row>
    <row r="122" spans="1:9" ht="12.75">
      <c r="A122" s="3"/>
      <c r="B122" s="4"/>
      <c r="E122" s="265"/>
      <c r="F122" s="271"/>
      <c r="G122" s="271"/>
      <c r="H122" s="266"/>
      <c r="I122" s="420"/>
    </row>
    <row r="123" spans="1:9" ht="12.75">
      <c r="A123" s="3"/>
      <c r="B123" s="4"/>
      <c r="E123" s="265"/>
      <c r="F123" s="271"/>
      <c r="G123" s="271"/>
      <c r="H123" s="266"/>
      <c r="I123" s="420"/>
    </row>
    <row r="124" spans="1:9" ht="12.75">
      <c r="A124" s="3"/>
      <c r="B124" s="4"/>
      <c r="E124" s="265"/>
      <c r="F124" s="271"/>
      <c r="G124" s="271"/>
      <c r="H124" s="266"/>
      <c r="I124" s="420"/>
    </row>
    <row r="125" spans="1:9" ht="12.75">
      <c r="A125" s="3"/>
      <c r="B125" s="4"/>
      <c r="E125" s="265"/>
      <c r="F125" s="286"/>
      <c r="G125" s="287"/>
      <c r="H125" s="266"/>
      <c r="I125" s="420"/>
    </row>
    <row r="126" spans="1:9" ht="12.75">
      <c r="A126" s="3"/>
      <c r="B126" s="4"/>
      <c r="E126" s="265"/>
      <c r="F126" s="288"/>
      <c r="G126" s="287"/>
      <c r="H126" s="266"/>
      <c r="I126" s="420"/>
    </row>
    <row r="127" spans="1:9" ht="12.75">
      <c r="A127" s="3"/>
      <c r="B127" s="4"/>
      <c r="E127" s="265"/>
      <c r="F127" s="288"/>
      <c r="G127" s="287"/>
      <c r="H127" s="266"/>
      <c r="I127" s="420"/>
    </row>
    <row r="128" spans="1:9" ht="12.75">
      <c r="A128" s="3"/>
      <c r="B128" s="4"/>
      <c r="E128" s="265"/>
      <c r="F128" s="288"/>
      <c r="G128" s="287"/>
      <c r="H128" s="266"/>
      <c r="I128" s="420"/>
    </row>
    <row r="129" spans="1:9" ht="12.75">
      <c r="A129" s="3"/>
      <c r="B129" s="4"/>
      <c r="E129" s="265"/>
      <c r="F129" s="288"/>
      <c r="G129" s="287"/>
      <c r="H129" s="266"/>
      <c r="I129" s="420"/>
    </row>
    <row r="130" spans="1:9" ht="12.75">
      <c r="A130" s="3"/>
      <c r="B130" s="4"/>
      <c r="E130" s="265"/>
      <c r="F130" s="288"/>
      <c r="G130" s="287"/>
      <c r="H130" s="266"/>
      <c r="I130" s="420"/>
    </row>
    <row r="131" spans="1:9" ht="12.75">
      <c r="A131" s="3"/>
      <c r="B131" s="4"/>
      <c r="E131" s="265"/>
      <c r="F131" s="288"/>
      <c r="G131" s="287"/>
      <c r="H131" s="266"/>
      <c r="I131" s="420"/>
    </row>
    <row r="132" spans="1:9" ht="12.75">
      <c r="A132" s="3"/>
      <c r="B132" s="4"/>
      <c r="E132" s="265"/>
      <c r="F132" s="288"/>
      <c r="G132" s="287"/>
      <c r="H132" s="266"/>
      <c r="I132" s="420"/>
    </row>
    <row r="133" spans="1:9" ht="12.75">
      <c r="A133" s="3"/>
      <c r="B133" s="4"/>
      <c r="E133" s="265"/>
      <c r="F133" s="288"/>
      <c r="G133" s="287"/>
      <c r="H133" s="266"/>
      <c r="I133" s="420"/>
    </row>
    <row r="134" spans="1:9" ht="12.75">
      <c r="A134" s="3"/>
      <c r="B134" s="4"/>
      <c r="E134" s="265"/>
      <c r="F134" s="288"/>
      <c r="G134" s="287"/>
      <c r="H134" s="266"/>
      <c r="I134" s="420"/>
    </row>
    <row r="135" spans="1:9" ht="12.75">
      <c r="A135" s="3"/>
      <c r="B135" s="4"/>
      <c r="E135" s="265"/>
      <c r="F135" s="288"/>
      <c r="G135" s="287"/>
      <c r="H135" s="266"/>
      <c r="I135" s="420"/>
    </row>
    <row r="136" spans="1:9" ht="12.75">
      <c r="A136" s="3"/>
      <c r="B136" s="4"/>
      <c r="E136" s="265"/>
      <c r="F136" s="288"/>
      <c r="G136" s="287"/>
      <c r="H136" s="266"/>
      <c r="I136" s="420"/>
    </row>
    <row r="137" spans="1:9" ht="12.75">
      <c r="A137" s="3"/>
      <c r="B137" s="4"/>
      <c r="E137" s="265"/>
      <c r="F137" s="288"/>
      <c r="G137" s="287"/>
      <c r="H137" s="266"/>
      <c r="I137" s="420"/>
    </row>
    <row r="138" spans="1:9" ht="12.75">
      <c r="A138" s="3"/>
      <c r="B138" s="4"/>
      <c r="E138" s="265"/>
      <c r="F138" s="288"/>
      <c r="G138" s="287"/>
      <c r="H138" s="266"/>
      <c r="I138" s="420"/>
    </row>
    <row r="139" spans="1:9" ht="12.75">
      <c r="A139" s="3"/>
      <c r="B139" s="4"/>
      <c r="E139" s="265"/>
      <c r="F139" s="288"/>
      <c r="G139" s="287"/>
      <c r="H139" s="266"/>
      <c r="I139" s="420"/>
    </row>
    <row r="140" spans="1:9" ht="12.75">
      <c r="A140" s="3"/>
      <c r="B140" s="4"/>
      <c r="E140" s="265"/>
      <c r="F140" s="288"/>
      <c r="G140" s="287"/>
      <c r="H140" s="266"/>
      <c r="I140" s="420"/>
    </row>
    <row r="141" spans="1:9" ht="12.75">
      <c r="A141" s="3"/>
      <c r="B141" s="4"/>
      <c r="E141" s="265"/>
      <c r="F141" s="288"/>
      <c r="G141" s="287"/>
      <c r="H141" s="266"/>
      <c r="I141" s="420"/>
    </row>
    <row r="142" spans="1:9" ht="12.75">
      <c r="A142" s="3"/>
      <c r="B142" s="4"/>
      <c r="E142" s="265"/>
      <c r="F142" s="288"/>
      <c r="G142" s="287"/>
      <c r="H142" s="266"/>
      <c r="I142" s="420"/>
    </row>
    <row r="143" spans="1:9" ht="12.75">
      <c r="A143" s="3"/>
      <c r="B143" s="4"/>
      <c r="E143" s="265"/>
      <c r="F143" s="288"/>
      <c r="G143" s="287"/>
      <c r="H143" s="266"/>
      <c r="I143" s="420"/>
    </row>
    <row r="144" spans="1:9" ht="12.75">
      <c r="A144" s="3"/>
      <c r="B144" s="4"/>
      <c r="E144" s="265"/>
      <c r="F144" s="288"/>
      <c r="G144" s="287"/>
      <c r="H144" s="266"/>
      <c r="I144" s="420"/>
    </row>
    <row r="145" spans="1:9" ht="12.75">
      <c r="A145" s="3"/>
      <c r="B145" s="4"/>
      <c r="E145" s="265"/>
      <c r="F145" s="288"/>
      <c r="G145" s="287"/>
      <c r="H145" s="266"/>
      <c r="I145" s="420"/>
    </row>
    <row r="146" spans="1:9" ht="12.75">
      <c r="A146" s="3"/>
      <c r="B146" s="4"/>
      <c r="E146" s="265"/>
      <c r="F146" s="288"/>
      <c r="G146" s="287"/>
      <c r="H146" s="266"/>
      <c r="I146" s="420"/>
    </row>
    <row r="147" spans="1:9" ht="12.75">
      <c r="A147" s="3"/>
      <c r="B147" s="4"/>
      <c r="E147" s="265"/>
      <c r="F147" s="288"/>
      <c r="G147" s="287"/>
      <c r="H147" s="266"/>
      <c r="I147" s="420"/>
    </row>
    <row r="148" spans="1:9" ht="12.75">
      <c r="A148" s="3"/>
      <c r="B148" s="4"/>
      <c r="E148" s="265"/>
      <c r="F148" s="288"/>
      <c r="G148" s="287"/>
      <c r="H148" s="266"/>
      <c r="I148" s="420"/>
    </row>
    <row r="149" spans="1:9" ht="12.75">
      <c r="A149" s="3"/>
      <c r="B149" s="4"/>
      <c r="E149" s="265"/>
      <c r="F149" s="288"/>
      <c r="G149" s="287"/>
      <c r="H149" s="266"/>
      <c r="I149" s="420"/>
    </row>
    <row r="150" spans="1:9" ht="12.75">
      <c r="A150" s="3"/>
      <c r="B150" s="4"/>
      <c r="E150" s="265"/>
      <c r="F150" s="288"/>
      <c r="G150" s="287"/>
      <c r="H150" s="266"/>
      <c r="I150" s="420"/>
    </row>
    <row r="151" spans="1:9" ht="12.75">
      <c r="A151" s="3"/>
      <c r="B151" s="4"/>
      <c r="E151" s="265"/>
      <c r="F151" s="288"/>
      <c r="G151" s="287"/>
      <c r="H151" s="266"/>
      <c r="I151" s="420"/>
    </row>
    <row r="152" spans="1:9" ht="12.75">
      <c r="A152" s="3"/>
      <c r="B152" s="4"/>
      <c r="E152" s="265"/>
      <c r="F152" s="288"/>
      <c r="G152" s="287"/>
      <c r="H152" s="266"/>
      <c r="I152" s="420"/>
    </row>
    <row r="153" spans="1:9" ht="12.75">
      <c r="A153" s="3"/>
      <c r="B153" s="4"/>
      <c r="E153" s="265"/>
      <c r="F153" s="288"/>
      <c r="G153" s="287"/>
      <c r="H153" s="266"/>
      <c r="I153" s="420"/>
    </row>
    <row r="154" spans="1:9" ht="12.75">
      <c r="A154" s="3"/>
      <c r="B154" s="4"/>
      <c r="E154" s="265"/>
      <c r="F154" s="288"/>
      <c r="G154" s="287"/>
      <c r="H154" s="266"/>
      <c r="I154" s="420"/>
    </row>
    <row r="155" spans="1:9" ht="12.75">
      <c r="A155" s="3"/>
      <c r="B155" s="4"/>
      <c r="E155" s="265"/>
      <c r="F155" s="288"/>
      <c r="G155" s="287"/>
      <c r="H155" s="266"/>
      <c r="I155" s="420"/>
    </row>
    <row r="156" spans="1:9" ht="12.75">
      <c r="A156" s="3"/>
      <c r="B156" s="4"/>
      <c r="E156" s="265"/>
      <c r="F156" s="288"/>
      <c r="G156" s="287"/>
      <c r="H156" s="266"/>
      <c r="I156" s="420"/>
    </row>
    <row r="157" spans="1:9" ht="12.75">
      <c r="A157" s="3"/>
      <c r="B157" s="4"/>
      <c r="E157" s="265"/>
      <c r="F157" s="288"/>
      <c r="G157" s="287"/>
      <c r="H157" s="266"/>
      <c r="I157" s="420"/>
    </row>
    <row r="158" spans="1:9" ht="12.75">
      <c r="A158" s="3"/>
      <c r="B158" s="4"/>
      <c r="E158" s="265"/>
      <c r="F158" s="288"/>
      <c r="G158" s="287"/>
      <c r="H158" s="266"/>
      <c r="I158" s="420"/>
    </row>
    <row r="159" spans="1:9" ht="12.75">
      <c r="A159" s="3"/>
      <c r="B159" s="4"/>
      <c r="E159" s="265"/>
      <c r="F159" s="288"/>
      <c r="G159" s="287"/>
      <c r="H159" s="266"/>
      <c r="I159" s="420"/>
    </row>
    <row r="160" spans="1:9" ht="12.75">
      <c r="A160" s="3"/>
      <c r="B160" s="4"/>
      <c r="E160" s="265"/>
      <c r="F160" s="288"/>
      <c r="G160" s="287"/>
      <c r="H160" s="266"/>
      <c r="I160" s="420"/>
    </row>
    <row r="161" spans="1:9" ht="12.75">
      <c r="A161" s="3"/>
      <c r="B161" s="4"/>
      <c r="E161" s="265"/>
      <c r="F161" s="288"/>
      <c r="G161" s="287"/>
      <c r="H161" s="266"/>
      <c r="I161" s="420"/>
    </row>
    <row r="162" spans="1:9" ht="12.75">
      <c r="A162" s="3"/>
      <c r="B162" s="4"/>
      <c r="E162" s="265"/>
      <c r="F162" s="288"/>
      <c r="G162" s="287"/>
      <c r="H162" s="266"/>
      <c r="I162" s="420"/>
    </row>
    <row r="163" spans="1:9" ht="12.75">
      <c r="A163" s="3"/>
      <c r="B163" s="4"/>
      <c r="E163" s="265"/>
      <c r="F163" s="288"/>
      <c r="G163" s="287"/>
      <c r="H163" s="266"/>
      <c r="I163" s="420"/>
    </row>
    <row r="164" spans="1:9" ht="12.75">
      <c r="A164" s="3"/>
      <c r="B164" s="4"/>
      <c r="E164" s="265"/>
      <c r="F164" s="288"/>
      <c r="G164" s="287"/>
      <c r="H164" s="266"/>
      <c r="I164" s="420"/>
    </row>
    <row r="165" spans="1:9" ht="12.75">
      <c r="A165" s="3"/>
      <c r="B165" s="4"/>
      <c r="E165" s="265"/>
      <c r="F165" s="288"/>
      <c r="G165" s="287"/>
      <c r="H165" s="266"/>
      <c r="I165" s="420"/>
    </row>
    <row r="166" spans="1:9" ht="12.75">
      <c r="A166" s="3"/>
      <c r="B166" s="4"/>
      <c r="E166" s="265"/>
      <c r="F166" s="288"/>
      <c r="G166" s="287"/>
      <c r="H166" s="266"/>
      <c r="I166" s="420"/>
    </row>
    <row r="167" spans="1:9" ht="12.75">
      <c r="A167" s="3"/>
      <c r="B167" s="4"/>
      <c r="E167" s="265"/>
      <c r="F167" s="288"/>
      <c r="G167" s="287"/>
      <c r="H167" s="266"/>
      <c r="I167" s="420"/>
    </row>
    <row r="168" spans="1:9" ht="12.75">
      <c r="A168" s="3"/>
      <c r="B168" s="4"/>
      <c r="E168" s="265"/>
      <c r="F168" s="288"/>
      <c r="G168" s="287"/>
      <c r="H168" s="266"/>
      <c r="I168" s="420"/>
    </row>
    <row r="169" spans="1:9" ht="12.75">
      <c r="A169" s="3"/>
      <c r="B169" s="4"/>
      <c r="E169" s="265"/>
      <c r="F169" s="288"/>
      <c r="G169" s="287"/>
      <c r="H169" s="266"/>
      <c r="I169" s="420"/>
    </row>
    <row r="170" spans="1:9" ht="12.75">
      <c r="A170" s="3"/>
      <c r="B170" s="4"/>
      <c r="E170" s="265"/>
      <c r="F170" s="288"/>
      <c r="G170" s="287"/>
      <c r="H170" s="266"/>
      <c r="I170" s="420"/>
    </row>
    <row r="171" spans="1:9" ht="12.75">
      <c r="A171" s="3"/>
      <c r="B171" s="4"/>
      <c r="E171" s="265"/>
      <c r="F171" s="288"/>
      <c r="G171" s="287"/>
      <c r="H171" s="266"/>
      <c r="I171" s="420"/>
    </row>
    <row r="172" spans="1:9" ht="12.75">
      <c r="A172" s="3"/>
      <c r="B172" s="4"/>
      <c r="E172" s="265"/>
      <c r="F172" s="288"/>
      <c r="G172" s="287"/>
      <c r="H172" s="266"/>
      <c r="I172" s="420"/>
    </row>
    <row r="173" spans="1:9" ht="12.75">
      <c r="A173" s="3"/>
      <c r="B173" s="4"/>
      <c r="E173" s="265"/>
      <c r="F173" s="288"/>
      <c r="G173" s="287"/>
      <c r="H173" s="266"/>
      <c r="I173" s="420"/>
    </row>
    <row r="174" spans="1:9" ht="12.75">
      <c r="A174" s="3"/>
      <c r="B174" s="4"/>
      <c r="E174" s="265"/>
      <c r="F174" s="288"/>
      <c r="G174" s="287"/>
      <c r="H174" s="266"/>
      <c r="I174" s="420"/>
    </row>
    <row r="175" spans="1:9" ht="12.75">
      <c r="A175" s="3"/>
      <c r="B175" s="4"/>
      <c r="E175" s="265"/>
      <c r="F175" s="288"/>
      <c r="G175" s="287"/>
      <c r="H175" s="266"/>
      <c r="I175" s="420"/>
    </row>
    <row r="176" spans="1:9" ht="12.75">
      <c r="A176" s="3"/>
      <c r="B176" s="4"/>
      <c r="E176" s="265"/>
      <c r="F176" s="288"/>
      <c r="G176" s="287"/>
      <c r="H176" s="266"/>
      <c r="I176" s="420"/>
    </row>
    <row r="177" spans="1:9" ht="12.75">
      <c r="A177" s="3"/>
      <c r="B177" s="4"/>
      <c r="E177" s="265"/>
      <c r="F177" s="288"/>
      <c r="G177" s="287"/>
      <c r="H177" s="266"/>
      <c r="I177" s="420"/>
    </row>
    <row r="178" spans="1:9" ht="12.75">
      <c r="A178" s="3"/>
      <c r="B178" s="4"/>
      <c r="E178" s="265"/>
      <c r="F178" s="288"/>
      <c r="G178" s="287"/>
      <c r="H178" s="266"/>
      <c r="I178" s="420"/>
    </row>
    <row r="179" spans="1:9" ht="12.75">
      <c r="A179" s="3"/>
      <c r="B179" s="4"/>
      <c r="E179" s="265"/>
      <c r="F179" s="288"/>
      <c r="G179" s="287"/>
      <c r="H179" s="266"/>
      <c r="I179" s="420"/>
    </row>
    <row r="180" spans="1:9" ht="12.75">
      <c r="A180" s="3"/>
      <c r="B180" s="4"/>
      <c r="E180" s="265"/>
      <c r="F180" s="288"/>
      <c r="G180" s="287"/>
      <c r="H180" s="266"/>
      <c r="I180" s="420"/>
    </row>
    <row r="181" spans="1:9" ht="12.75">
      <c r="A181" s="3"/>
      <c r="B181" s="4"/>
      <c r="E181" s="265"/>
      <c r="F181" s="288"/>
      <c r="G181" s="287"/>
      <c r="H181" s="266"/>
      <c r="I181" s="420"/>
    </row>
    <row r="182" spans="1:9" ht="12.75">
      <c r="A182" s="3"/>
      <c r="B182" s="4"/>
      <c r="E182" s="265"/>
      <c r="F182" s="288"/>
      <c r="G182" s="287"/>
      <c r="H182" s="266"/>
      <c r="I182" s="420"/>
    </row>
    <row r="183" spans="1:9" ht="12.75">
      <c r="A183" s="3"/>
      <c r="B183" s="4"/>
      <c r="E183" s="265"/>
      <c r="F183" s="288"/>
      <c r="G183" s="287"/>
      <c r="H183" s="266"/>
      <c r="I183" s="420"/>
    </row>
    <row r="184" spans="1:9" ht="12.75">
      <c r="A184" s="3"/>
      <c r="B184" s="4"/>
      <c r="E184" s="265"/>
      <c r="F184" s="288"/>
      <c r="G184" s="287"/>
      <c r="H184" s="266"/>
      <c r="I184" s="420"/>
    </row>
    <row r="185" spans="1:9" ht="12.75">
      <c r="A185" s="3"/>
      <c r="B185" s="4"/>
      <c r="E185" s="265"/>
      <c r="F185" s="288"/>
      <c r="G185" s="287"/>
      <c r="H185" s="266"/>
      <c r="I185" s="420"/>
    </row>
    <row r="186" spans="1:9" ht="12.75">
      <c r="A186" s="3"/>
      <c r="B186" s="4"/>
      <c r="E186" s="265"/>
      <c r="F186" s="288"/>
      <c r="G186" s="287"/>
      <c r="H186" s="266"/>
      <c r="I186" s="420"/>
    </row>
    <row r="187" spans="1:9" ht="12.75">
      <c r="A187" s="3"/>
      <c r="B187" s="4"/>
      <c r="E187" s="265"/>
      <c r="F187" s="288"/>
      <c r="G187" s="287"/>
      <c r="H187" s="266"/>
      <c r="I187" s="420"/>
    </row>
    <row r="188" spans="1:9" ht="12.75">
      <c r="A188" s="3"/>
      <c r="B188" s="4"/>
      <c r="E188" s="265"/>
      <c r="F188" s="288"/>
      <c r="G188" s="287"/>
      <c r="H188" s="266"/>
      <c r="I188" s="420"/>
    </row>
    <row r="189" spans="1:9" ht="12.75">
      <c r="A189" s="3"/>
      <c r="B189" s="4"/>
      <c r="E189" s="265"/>
      <c r="F189" s="288"/>
      <c r="G189" s="287"/>
      <c r="H189" s="266"/>
      <c r="I189" s="420"/>
    </row>
    <row r="190" spans="1:9" ht="12.75">
      <c r="A190" s="3"/>
      <c r="B190" s="4"/>
      <c r="E190" s="265"/>
      <c r="F190" s="288"/>
      <c r="G190" s="287"/>
      <c r="H190" s="266"/>
      <c r="I190" s="420"/>
    </row>
    <row r="191" spans="1:9" ht="12.75">
      <c r="A191" s="3"/>
      <c r="B191" s="4"/>
      <c r="E191" s="265"/>
      <c r="F191" s="288"/>
      <c r="G191" s="287"/>
      <c r="H191" s="266"/>
      <c r="I191" s="420"/>
    </row>
    <row r="192" spans="1:9" ht="12.75">
      <c r="A192" s="3"/>
      <c r="B192" s="4"/>
      <c r="E192" s="265"/>
      <c r="F192" s="288"/>
      <c r="G192" s="287"/>
      <c r="H192" s="266"/>
      <c r="I192" s="420"/>
    </row>
    <row r="193" spans="1:9" ht="12.75">
      <c r="A193" s="3"/>
      <c r="B193" s="4"/>
      <c r="E193" s="265"/>
      <c r="F193" s="288"/>
      <c r="G193" s="287"/>
      <c r="H193" s="266"/>
      <c r="I193" s="420"/>
    </row>
    <row r="194" spans="1:9" ht="12.75">
      <c r="A194" s="3"/>
      <c r="B194" s="4"/>
      <c r="E194" s="265"/>
      <c r="F194" s="288"/>
      <c r="G194" s="287"/>
      <c r="H194" s="266"/>
      <c r="I194" s="420"/>
    </row>
    <row r="195" spans="1:9" ht="12.75">
      <c r="A195" s="3"/>
      <c r="B195" s="4"/>
      <c r="E195" s="265"/>
      <c r="F195" s="288"/>
      <c r="G195" s="287"/>
      <c r="H195" s="266"/>
      <c r="I195" s="420"/>
    </row>
    <row r="196" spans="1:9" ht="12.75">
      <c r="A196" s="3"/>
      <c r="B196" s="4"/>
      <c r="E196" s="265"/>
      <c r="F196" s="288"/>
      <c r="G196" s="287"/>
      <c r="H196" s="266"/>
      <c r="I196" s="420"/>
    </row>
    <row r="197" spans="1:9" ht="12.75">
      <c r="A197" s="3"/>
      <c r="B197" s="4"/>
      <c r="E197" s="265"/>
      <c r="F197" s="288"/>
      <c r="G197" s="287"/>
      <c r="H197" s="266"/>
      <c r="I197" s="420"/>
    </row>
    <row r="198" spans="1:9" ht="12.75">
      <c r="A198" s="3"/>
      <c r="B198" s="4"/>
      <c r="E198" s="265"/>
      <c r="F198" s="288"/>
      <c r="G198" s="287"/>
      <c r="H198" s="266"/>
      <c r="I198" s="420"/>
    </row>
    <row r="199" spans="1:9" ht="12.75">
      <c r="A199" s="3"/>
      <c r="B199" s="4"/>
      <c r="E199" s="265"/>
      <c r="F199" s="288"/>
      <c r="G199" s="287"/>
      <c r="H199" s="266"/>
      <c r="I199" s="420"/>
    </row>
    <row r="200" spans="1:9" ht="12.75">
      <c r="A200" s="3"/>
      <c r="B200" s="4"/>
      <c r="E200" s="265"/>
      <c r="F200" s="288"/>
      <c r="G200" s="287"/>
      <c r="H200" s="266"/>
      <c r="I200" s="420"/>
    </row>
    <row r="201" spans="1:9" ht="12.75">
      <c r="A201" s="3"/>
      <c r="B201" s="4"/>
      <c r="E201" s="265"/>
      <c r="F201" s="288"/>
      <c r="G201" s="287"/>
      <c r="H201" s="266"/>
      <c r="I201" s="420"/>
    </row>
    <row r="202" spans="1:9" ht="12.75">
      <c r="A202" s="3"/>
      <c r="B202" s="4"/>
      <c r="E202" s="265"/>
      <c r="F202" s="288"/>
      <c r="G202" s="287"/>
      <c r="H202" s="266"/>
      <c r="I202" s="420"/>
    </row>
    <row r="203" spans="1:9" ht="12.75">
      <c r="A203" s="3"/>
      <c r="B203" s="4"/>
      <c r="E203" s="265"/>
      <c r="F203" s="288"/>
      <c r="G203" s="287"/>
      <c r="H203" s="266"/>
      <c r="I203" s="420"/>
    </row>
    <row r="204" spans="1:9" ht="12.75">
      <c r="A204" s="3"/>
      <c r="B204" s="4"/>
      <c r="E204" s="265"/>
      <c r="F204" s="288"/>
      <c r="G204" s="287"/>
      <c r="H204" s="266"/>
      <c r="I204" s="420"/>
    </row>
    <row r="205" spans="1:9" ht="12.75">
      <c r="A205" s="3"/>
      <c r="B205" s="4"/>
      <c r="E205" s="265"/>
      <c r="F205" s="288"/>
      <c r="G205" s="287"/>
      <c r="H205" s="266"/>
      <c r="I205" s="420"/>
    </row>
    <row r="206" spans="1:9" ht="12.75">
      <c r="A206" s="3"/>
      <c r="B206" s="4"/>
      <c r="E206" s="265"/>
      <c r="F206" s="288"/>
      <c r="G206" s="287"/>
      <c r="H206" s="266"/>
      <c r="I206" s="420"/>
    </row>
    <row r="207" spans="1:9" ht="12.75">
      <c r="A207" s="3"/>
      <c r="B207" s="4"/>
      <c r="E207" s="265"/>
      <c r="F207" s="288"/>
      <c r="G207" s="287"/>
      <c r="H207" s="266"/>
      <c r="I207" s="420"/>
    </row>
    <row r="208" spans="1:9" ht="12.75">
      <c r="A208" s="3"/>
      <c r="B208" s="4"/>
      <c r="E208" s="265"/>
      <c r="F208" s="288"/>
      <c r="G208" s="287"/>
      <c r="H208" s="266"/>
      <c r="I208" s="420"/>
    </row>
    <row r="209" spans="1:9" ht="12.75">
      <c r="A209" s="3"/>
      <c r="B209" s="4"/>
      <c r="E209" s="265"/>
      <c r="F209" s="288"/>
      <c r="G209" s="287"/>
      <c r="H209" s="266"/>
      <c r="I209" s="420"/>
    </row>
    <row r="210" spans="1:9" ht="12.75">
      <c r="A210" s="3"/>
      <c r="B210" s="4"/>
      <c r="E210" s="265"/>
      <c r="F210" s="288"/>
      <c r="G210" s="287"/>
      <c r="H210" s="266"/>
      <c r="I210" s="420"/>
    </row>
    <row r="211" spans="1:9" ht="12.75">
      <c r="A211" s="3"/>
      <c r="B211" s="4"/>
      <c r="E211" s="265"/>
      <c r="F211" s="288"/>
      <c r="G211" s="287"/>
      <c r="H211" s="266"/>
      <c r="I211" s="420"/>
    </row>
    <row r="212" spans="1:9" ht="12.75">
      <c r="A212" s="3"/>
      <c r="B212" s="4"/>
      <c r="E212" s="265"/>
      <c r="F212" s="288"/>
      <c r="G212" s="287"/>
      <c r="H212" s="266"/>
      <c r="I212" s="420"/>
    </row>
    <row r="213" spans="1:9" ht="12.75">
      <c r="A213" s="3"/>
      <c r="B213" s="4"/>
      <c r="E213" s="265"/>
      <c r="F213" s="288"/>
      <c r="G213" s="287"/>
      <c r="H213" s="266"/>
      <c r="I213" s="420"/>
    </row>
    <row r="214" spans="1:9" ht="12.75">
      <c r="A214" s="3"/>
      <c r="B214" s="4"/>
      <c r="E214" s="265"/>
      <c r="F214" s="288"/>
      <c r="G214" s="287"/>
      <c r="H214" s="266"/>
      <c r="I214" s="420"/>
    </row>
    <row r="215" spans="1:9" ht="12.75">
      <c r="A215" s="3"/>
      <c r="B215" s="4"/>
      <c r="E215" s="265"/>
      <c r="F215" s="288"/>
      <c r="G215" s="287"/>
      <c r="H215" s="266"/>
      <c r="I215" s="420"/>
    </row>
    <row r="216" spans="1:9" ht="12.75">
      <c r="A216" s="3"/>
      <c r="B216" s="4"/>
      <c r="E216" s="265"/>
      <c r="F216" s="288"/>
      <c r="G216" s="287"/>
      <c r="H216" s="266"/>
      <c r="I216" s="420"/>
    </row>
    <row r="217" spans="1:9" ht="12.75">
      <c r="A217" s="3"/>
      <c r="B217" s="4"/>
      <c r="E217" s="265"/>
      <c r="F217" s="288"/>
      <c r="G217" s="287"/>
      <c r="H217" s="266"/>
      <c r="I217" s="420"/>
    </row>
    <row r="218" spans="1:9" ht="12.75">
      <c r="A218" s="3"/>
      <c r="B218" s="4"/>
      <c r="E218" s="265"/>
      <c r="F218" s="288"/>
      <c r="G218" s="287"/>
      <c r="H218" s="266"/>
      <c r="I218" s="420"/>
    </row>
    <row r="219" spans="1:9" ht="12.75">
      <c r="A219" s="3"/>
      <c r="B219" s="4"/>
      <c r="E219" s="265"/>
      <c r="F219" s="288"/>
      <c r="G219" s="287"/>
      <c r="H219" s="266"/>
      <c r="I219" s="420"/>
    </row>
    <row r="220" spans="1:9" ht="12.75">
      <c r="A220" s="3"/>
      <c r="B220" s="4"/>
      <c r="E220" s="265"/>
      <c r="F220" s="288"/>
      <c r="G220" s="287"/>
      <c r="H220" s="266"/>
      <c r="I220" s="420"/>
    </row>
    <row r="221" spans="1:9" ht="12.75">
      <c r="A221" s="3"/>
      <c r="B221" s="4"/>
      <c r="E221" s="265"/>
      <c r="F221" s="288"/>
      <c r="G221" s="287"/>
      <c r="H221" s="266"/>
      <c r="I221" s="420"/>
    </row>
    <row r="222" spans="1:9" ht="12.75">
      <c r="A222" s="3"/>
      <c r="B222" s="4"/>
      <c r="E222" s="265"/>
      <c r="F222" s="288"/>
      <c r="G222" s="287"/>
      <c r="H222" s="266"/>
      <c r="I222" s="420"/>
    </row>
    <row r="223" spans="1:9" ht="12.75">
      <c r="A223" s="3"/>
      <c r="B223" s="4"/>
      <c r="E223" s="265"/>
      <c r="F223" s="288"/>
      <c r="G223" s="287"/>
      <c r="H223" s="266"/>
      <c r="I223" s="420"/>
    </row>
    <row r="224" spans="1:9" ht="12.75">
      <c r="A224" s="3"/>
      <c r="B224" s="4"/>
      <c r="E224" s="265"/>
      <c r="F224" s="288"/>
      <c r="G224" s="287"/>
      <c r="H224" s="266"/>
      <c r="I224" s="420"/>
    </row>
    <row r="225" spans="1:9" ht="12.75">
      <c r="A225" s="3"/>
      <c r="B225" s="4"/>
      <c r="E225" s="265"/>
      <c r="F225" s="288"/>
      <c r="G225" s="287"/>
      <c r="H225" s="266"/>
      <c r="I225" s="420"/>
    </row>
    <row r="226" spans="1:9" ht="12.75">
      <c r="A226" s="3"/>
      <c r="B226" s="4"/>
      <c r="E226" s="265"/>
      <c r="F226" s="288"/>
      <c r="G226" s="287"/>
      <c r="H226" s="266"/>
      <c r="I226" s="420"/>
    </row>
    <row r="227" spans="1:9" ht="12.75">
      <c r="A227" s="3"/>
      <c r="B227" s="4"/>
      <c r="E227" s="265"/>
      <c r="F227" s="288"/>
      <c r="G227" s="287"/>
      <c r="H227" s="266"/>
      <c r="I227" s="420"/>
    </row>
    <row r="228" spans="1:9" ht="12.75">
      <c r="A228" s="3"/>
      <c r="B228" s="4"/>
      <c r="E228" s="265"/>
      <c r="F228" s="288"/>
      <c r="G228" s="287"/>
      <c r="H228" s="266"/>
      <c r="I228" s="420"/>
    </row>
    <row r="229" spans="1:9" ht="12.75">
      <c r="A229" s="3"/>
      <c r="B229" s="4"/>
      <c r="E229" s="265"/>
      <c r="F229" s="288"/>
      <c r="G229" s="287"/>
      <c r="H229" s="266"/>
      <c r="I229" s="420"/>
    </row>
    <row r="230" spans="1:9" ht="12.75">
      <c r="A230" s="3"/>
      <c r="B230" s="4"/>
      <c r="E230" s="265"/>
      <c r="F230" s="288"/>
      <c r="G230" s="287"/>
      <c r="H230" s="266"/>
      <c r="I230" s="420"/>
    </row>
    <row r="231" spans="1:9" ht="12.75">
      <c r="A231" s="3"/>
      <c r="B231" s="4"/>
      <c r="E231" s="265"/>
      <c r="F231" s="288"/>
      <c r="G231" s="287"/>
      <c r="H231" s="266"/>
      <c r="I231" s="420"/>
    </row>
    <row r="232" spans="1:9" ht="12.75">
      <c r="A232" s="3"/>
      <c r="B232" s="4"/>
      <c r="E232" s="265"/>
      <c r="F232" s="288"/>
      <c r="G232" s="287"/>
      <c r="H232" s="266"/>
      <c r="I232" s="420"/>
    </row>
    <row r="233" spans="1:9" ht="12.75">
      <c r="A233" s="3"/>
      <c r="B233" s="4"/>
      <c r="E233" s="265"/>
      <c r="F233" s="288"/>
      <c r="G233" s="287"/>
      <c r="H233" s="266"/>
      <c r="I233" s="420"/>
    </row>
    <row r="234" spans="1:9" ht="12.75">
      <c r="A234" s="3"/>
      <c r="B234" s="4"/>
      <c r="E234" s="265"/>
      <c r="F234" s="288"/>
      <c r="G234" s="287"/>
      <c r="H234" s="266"/>
      <c r="I234" s="420"/>
    </row>
    <row r="235" spans="1:9" ht="12.75">
      <c r="A235" s="3"/>
      <c r="B235" s="4"/>
      <c r="E235" s="265"/>
      <c r="F235" s="288"/>
      <c r="G235" s="287"/>
      <c r="H235" s="266"/>
      <c r="I235" s="420"/>
    </row>
    <row r="236" spans="1:9" ht="12.75">
      <c r="A236" s="3"/>
      <c r="B236" s="4"/>
      <c r="E236" s="265"/>
      <c r="F236" s="288"/>
      <c r="G236" s="287"/>
      <c r="H236" s="266"/>
      <c r="I236" s="420"/>
    </row>
    <row r="237" spans="1:9" ht="12.75">
      <c r="A237" s="3"/>
      <c r="B237" s="4"/>
      <c r="E237" s="265"/>
      <c r="F237" s="288"/>
      <c r="G237" s="287"/>
      <c r="H237" s="266"/>
      <c r="I237" s="420"/>
    </row>
    <row r="238" spans="1:9" ht="12.75">
      <c r="A238" s="3"/>
      <c r="B238" s="4"/>
      <c r="E238" s="265"/>
      <c r="F238" s="288"/>
      <c r="G238" s="287"/>
      <c r="H238" s="266"/>
      <c r="I238" s="420"/>
    </row>
    <row r="239" spans="1:9" ht="12.75">
      <c r="A239" s="3"/>
      <c r="B239" s="4"/>
      <c r="E239" s="265"/>
      <c r="F239" s="288"/>
      <c r="G239" s="287"/>
      <c r="H239" s="266"/>
      <c r="I239" s="420"/>
    </row>
    <row r="240" spans="1:9" ht="12.75">
      <c r="A240" s="3"/>
      <c r="B240" s="4"/>
      <c r="E240" s="265"/>
      <c r="F240" s="288"/>
      <c r="G240" s="287"/>
      <c r="H240" s="266"/>
      <c r="I240" s="420"/>
    </row>
    <row r="241" spans="1:9" ht="12.75">
      <c r="A241" s="3"/>
      <c r="B241" s="4"/>
      <c r="E241" s="265"/>
      <c r="F241" s="288"/>
      <c r="G241" s="287"/>
      <c r="H241" s="266"/>
      <c r="I241" s="420"/>
    </row>
    <row r="242" spans="1:9" ht="12.75">
      <c r="A242" s="3"/>
      <c r="B242" s="4"/>
      <c r="E242" s="265"/>
      <c r="F242" s="288"/>
      <c r="G242" s="287"/>
      <c r="H242" s="266"/>
      <c r="I242" s="420"/>
    </row>
    <row r="243" spans="1:9" ht="12.75">
      <c r="A243" s="3"/>
      <c r="B243" s="4"/>
      <c r="E243" s="265"/>
      <c r="F243" s="288"/>
      <c r="G243" s="287"/>
      <c r="H243" s="266"/>
      <c r="I243" s="420"/>
    </row>
    <row r="244" spans="1:9" ht="12.75">
      <c r="A244" s="3"/>
      <c r="B244" s="4"/>
      <c r="E244" s="265"/>
      <c r="F244" s="288"/>
      <c r="G244" s="287"/>
      <c r="H244" s="266"/>
      <c r="I244" s="420"/>
    </row>
    <row r="245" spans="1:9" ht="12.75">
      <c r="A245" s="3"/>
      <c r="B245" s="4"/>
      <c r="E245" s="265"/>
      <c r="F245" s="288"/>
      <c r="G245" s="287"/>
      <c r="H245" s="266"/>
      <c r="I245" s="420"/>
    </row>
    <row r="246" spans="1:9" ht="12.75">
      <c r="A246" s="3"/>
      <c r="B246" s="4"/>
      <c r="E246" s="265"/>
      <c r="F246" s="288"/>
      <c r="G246" s="287"/>
      <c r="H246" s="266"/>
      <c r="I246" s="420"/>
    </row>
    <row r="247" spans="1:9" ht="12.75">
      <c r="A247" s="3"/>
      <c r="B247" s="4"/>
      <c r="E247" s="265"/>
      <c r="F247" s="288"/>
      <c r="G247" s="287"/>
      <c r="H247" s="266"/>
      <c r="I247" s="420"/>
    </row>
    <row r="248" spans="1:9" ht="12.75">
      <c r="A248" s="3"/>
      <c r="B248" s="4"/>
      <c r="E248" s="265"/>
      <c r="F248" s="288"/>
      <c r="G248" s="287"/>
      <c r="H248" s="266"/>
      <c r="I248" s="420"/>
    </row>
    <row r="249" spans="1:9" ht="12.75">
      <c r="A249" s="3"/>
      <c r="B249" s="4"/>
      <c r="E249" s="265"/>
      <c r="F249" s="288"/>
      <c r="G249" s="287"/>
      <c r="H249" s="266"/>
      <c r="I249" s="420"/>
    </row>
    <row r="250" spans="1:9" ht="12.75">
      <c r="A250" s="3"/>
      <c r="B250" s="4"/>
      <c r="E250" s="265"/>
      <c r="F250" s="288"/>
      <c r="G250" s="287"/>
      <c r="H250" s="266"/>
      <c r="I250" s="420"/>
    </row>
    <row r="251" spans="1:9" ht="12.75">
      <c r="A251" s="3"/>
      <c r="B251" s="4"/>
      <c r="E251" s="265"/>
      <c r="F251" s="288"/>
      <c r="G251" s="287"/>
      <c r="H251" s="266"/>
      <c r="I251" s="420"/>
    </row>
    <row r="252" spans="1:9" ht="12.75">
      <c r="A252" s="3"/>
      <c r="B252" s="4"/>
      <c r="E252" s="265"/>
      <c r="F252" s="288"/>
      <c r="G252" s="287"/>
      <c r="H252" s="266"/>
      <c r="I252" s="420"/>
    </row>
    <row r="253" spans="1:9" ht="12.75">
      <c r="A253" s="3"/>
      <c r="B253" s="4"/>
      <c r="E253" s="265"/>
      <c r="F253" s="288"/>
      <c r="G253" s="287"/>
      <c r="H253" s="266"/>
      <c r="I253" s="420"/>
    </row>
    <row r="254" spans="1:9" ht="12.75">
      <c r="A254" s="3"/>
      <c r="B254" s="4"/>
      <c r="E254" s="265"/>
      <c r="F254" s="288"/>
      <c r="G254" s="287"/>
      <c r="H254" s="266"/>
      <c r="I254" s="420"/>
    </row>
    <row r="255" spans="1:9" ht="12.75">
      <c r="A255" s="3"/>
      <c r="B255" s="4"/>
      <c r="E255" s="265"/>
      <c r="F255" s="288"/>
      <c r="G255" s="287"/>
      <c r="H255" s="266"/>
      <c r="I255" s="420"/>
    </row>
    <row r="256" spans="1:9" ht="12.75">
      <c r="A256" s="3"/>
      <c r="B256" s="4"/>
      <c r="E256" s="265"/>
      <c r="F256" s="288"/>
      <c r="G256" s="287"/>
      <c r="H256" s="266"/>
      <c r="I256" s="420"/>
    </row>
    <row r="257" spans="1:9" ht="12.75">
      <c r="A257" s="3"/>
      <c r="B257" s="4"/>
      <c r="E257" s="265"/>
      <c r="F257" s="288"/>
      <c r="G257" s="287"/>
      <c r="H257" s="266"/>
      <c r="I257" s="420"/>
    </row>
    <row r="258" spans="1:9" ht="12.75">
      <c r="A258" s="3"/>
      <c r="B258" s="4"/>
      <c r="E258" s="265"/>
      <c r="F258" s="288"/>
      <c r="G258" s="287"/>
      <c r="H258" s="266"/>
      <c r="I258" s="420"/>
    </row>
    <row r="259" spans="1:9" ht="12.75">
      <c r="A259" s="3"/>
      <c r="B259" s="4"/>
      <c r="E259" s="265"/>
      <c r="F259" s="288"/>
      <c r="G259" s="287"/>
      <c r="H259" s="266"/>
      <c r="I259" s="420"/>
    </row>
    <row r="260" spans="1:9" ht="12.75">
      <c r="A260" s="3"/>
      <c r="B260" s="4"/>
      <c r="E260" s="265"/>
      <c r="F260" s="288"/>
      <c r="G260" s="287"/>
      <c r="H260" s="266"/>
      <c r="I260" s="420"/>
    </row>
    <row r="261" spans="1:9" ht="12.75">
      <c r="A261" s="3"/>
      <c r="B261" s="4"/>
      <c r="E261" s="265"/>
      <c r="F261" s="288"/>
      <c r="G261" s="287"/>
      <c r="H261" s="266"/>
      <c r="I261" s="420"/>
    </row>
    <row r="262" spans="1:9" ht="12.75">
      <c r="A262" s="3"/>
      <c r="B262" s="4"/>
      <c r="E262" s="265"/>
      <c r="F262" s="288"/>
      <c r="G262" s="287"/>
      <c r="H262" s="266"/>
      <c r="I262" s="420"/>
    </row>
    <row r="263" spans="1:9" ht="12.75">
      <c r="A263" s="3"/>
      <c r="B263" s="4"/>
      <c r="E263" s="265"/>
      <c r="F263" s="288"/>
      <c r="G263" s="287"/>
      <c r="H263" s="266"/>
      <c r="I263" s="420"/>
    </row>
    <row r="264" spans="1:9" ht="12.75">
      <c r="A264" s="3"/>
      <c r="B264" s="4"/>
      <c r="E264" s="265"/>
      <c r="F264" s="288"/>
      <c r="G264" s="287"/>
      <c r="H264" s="266"/>
      <c r="I264" s="420"/>
    </row>
    <row r="265" spans="1:9" ht="12.75">
      <c r="A265" s="3"/>
      <c r="B265" s="4"/>
      <c r="E265" s="265"/>
      <c r="F265" s="288"/>
      <c r="G265" s="287"/>
      <c r="H265" s="266"/>
      <c r="I265" s="420"/>
    </row>
    <row r="266" spans="1:9" ht="12.75">
      <c r="A266" s="3"/>
      <c r="B266" s="4"/>
      <c r="E266" s="265"/>
      <c r="F266" s="288"/>
      <c r="G266" s="287"/>
      <c r="H266" s="266"/>
      <c r="I266" s="420"/>
    </row>
    <row r="267" spans="1:9" ht="12.75">
      <c r="A267" s="3"/>
      <c r="B267" s="4"/>
      <c r="E267" s="265"/>
      <c r="F267" s="288"/>
      <c r="G267" s="287"/>
      <c r="H267" s="266"/>
      <c r="I267" s="420"/>
    </row>
    <row r="268" spans="1:9" ht="12.75">
      <c r="A268" s="3"/>
      <c r="B268" s="4"/>
      <c r="E268" s="265"/>
      <c r="F268" s="288"/>
      <c r="G268" s="287"/>
      <c r="H268" s="266"/>
      <c r="I268" s="420"/>
    </row>
    <row r="269" spans="1:9" ht="12.75">
      <c r="A269" s="3"/>
      <c r="B269" s="4"/>
      <c r="E269" s="265"/>
      <c r="F269" s="288"/>
      <c r="G269" s="287"/>
      <c r="H269" s="266"/>
      <c r="I269" s="420"/>
    </row>
    <row r="270" spans="1:9" ht="12.75">
      <c r="A270" s="3"/>
      <c r="B270" s="4"/>
      <c r="E270" s="265"/>
      <c r="F270" s="288"/>
      <c r="G270" s="287"/>
      <c r="H270" s="266"/>
      <c r="I270" s="420"/>
    </row>
    <row r="271" spans="1:9" ht="12.75">
      <c r="A271" s="3"/>
      <c r="B271" s="4"/>
      <c r="E271" s="265"/>
      <c r="F271" s="288"/>
      <c r="G271" s="287"/>
      <c r="H271" s="266"/>
      <c r="I271" s="420"/>
    </row>
    <row r="272" spans="1:9" ht="12.75">
      <c r="A272" s="3"/>
      <c r="B272" s="4"/>
      <c r="E272" s="265"/>
      <c r="F272" s="288"/>
      <c r="G272" s="287"/>
      <c r="H272" s="266"/>
      <c r="I272" s="420"/>
    </row>
    <row r="273" spans="1:9" ht="12.75">
      <c r="A273" s="3"/>
      <c r="B273" s="4"/>
      <c r="E273" s="265"/>
      <c r="F273" s="288"/>
      <c r="G273" s="287"/>
      <c r="H273" s="266"/>
      <c r="I273" s="420"/>
    </row>
    <row r="274" spans="1:9" ht="12.75">
      <c r="A274" s="3"/>
      <c r="B274" s="4"/>
      <c r="E274" s="265"/>
      <c r="F274" s="288"/>
      <c r="G274" s="287"/>
      <c r="H274" s="266"/>
      <c r="I274" s="420"/>
    </row>
    <row r="275" spans="1:9" ht="12.75">
      <c r="A275" s="3"/>
      <c r="B275" s="4"/>
      <c r="E275" s="265"/>
      <c r="F275" s="288"/>
      <c r="G275" s="287"/>
      <c r="H275" s="266"/>
      <c r="I275" s="420"/>
    </row>
    <row r="276" spans="1:9" ht="12.75">
      <c r="A276" s="3"/>
      <c r="B276" s="4"/>
      <c r="E276" s="265"/>
      <c r="F276" s="288"/>
      <c r="G276" s="287"/>
      <c r="H276" s="266"/>
      <c r="I276" s="420"/>
    </row>
    <row r="277" spans="1:9" ht="12.75">
      <c r="A277" s="3"/>
      <c r="B277" s="4"/>
      <c r="E277" s="265"/>
      <c r="F277" s="288"/>
      <c r="G277" s="287"/>
      <c r="H277" s="266"/>
      <c r="I277" s="420"/>
    </row>
    <row r="278" spans="1:9" ht="12.75">
      <c r="A278" s="3"/>
      <c r="B278" s="4"/>
      <c r="E278" s="265"/>
      <c r="F278" s="288"/>
      <c r="G278" s="287"/>
      <c r="H278" s="266"/>
      <c r="I278" s="420"/>
    </row>
    <row r="279" spans="1:9" ht="12.75">
      <c r="A279" s="3"/>
      <c r="B279" s="4"/>
      <c r="E279" s="265"/>
      <c r="F279" s="288"/>
      <c r="G279" s="287"/>
      <c r="H279" s="266"/>
      <c r="I279" s="420"/>
    </row>
    <row r="280" spans="1:9" ht="12.75">
      <c r="A280" s="3"/>
      <c r="B280" s="4"/>
      <c r="E280" s="265"/>
      <c r="F280" s="288"/>
      <c r="G280" s="287"/>
      <c r="H280" s="266"/>
      <c r="I280" s="420"/>
    </row>
    <row r="281" spans="1:9" ht="12.75">
      <c r="A281" s="3"/>
      <c r="B281" s="4"/>
      <c r="E281" s="265"/>
      <c r="F281" s="288"/>
      <c r="G281" s="287"/>
      <c r="H281" s="266"/>
      <c r="I281" s="420"/>
    </row>
    <row r="282" spans="1:9" ht="12.75">
      <c r="A282" s="3"/>
      <c r="B282" s="4"/>
      <c r="E282" s="265"/>
      <c r="F282" s="288"/>
      <c r="G282" s="287"/>
      <c r="H282" s="266"/>
      <c r="I282" s="420"/>
    </row>
    <row r="283" spans="1:9" ht="12.75">
      <c r="A283" s="3"/>
      <c r="B283" s="4"/>
      <c r="E283" s="265"/>
      <c r="F283" s="288"/>
      <c r="G283" s="287"/>
      <c r="H283" s="266"/>
      <c r="I283" s="420"/>
    </row>
    <row r="284" spans="1:9" ht="12.75">
      <c r="A284" s="3"/>
      <c r="B284" s="4"/>
      <c r="E284" s="265"/>
      <c r="F284" s="288"/>
      <c r="G284" s="287"/>
      <c r="H284" s="266"/>
      <c r="I284" s="420"/>
    </row>
    <row r="285" spans="1:9" ht="12.75">
      <c r="A285" s="3"/>
      <c r="B285" s="4"/>
      <c r="E285" s="265"/>
      <c r="F285" s="288"/>
      <c r="G285" s="287"/>
      <c r="H285" s="266"/>
      <c r="I285" s="420"/>
    </row>
    <row r="286" spans="1:9" ht="12.75">
      <c r="A286" s="3"/>
      <c r="B286" s="4"/>
      <c r="E286" s="265"/>
      <c r="F286" s="288"/>
      <c r="G286" s="287"/>
      <c r="H286" s="266"/>
      <c r="I286" s="420"/>
    </row>
    <row r="287" spans="1:9" ht="12.75">
      <c r="A287" s="3"/>
      <c r="B287" s="4"/>
      <c r="E287" s="265"/>
      <c r="F287" s="288"/>
      <c r="G287" s="287"/>
      <c r="H287" s="266"/>
      <c r="I287" s="420"/>
    </row>
    <row r="288" spans="1:9" ht="12.75">
      <c r="A288" s="3"/>
      <c r="B288" s="4"/>
      <c r="E288" s="265"/>
      <c r="F288" s="288"/>
      <c r="G288" s="287"/>
      <c r="H288" s="266"/>
      <c r="I288" s="420"/>
    </row>
    <row r="289" spans="1:9" ht="12.75">
      <c r="A289" s="3"/>
      <c r="B289" s="4"/>
      <c r="E289" s="265"/>
      <c r="F289" s="288"/>
      <c r="G289" s="287"/>
      <c r="H289" s="266"/>
      <c r="I289" s="420"/>
    </row>
    <row r="290" spans="1:9" ht="12.75">
      <c r="A290" s="3"/>
      <c r="B290" s="4"/>
      <c r="E290" s="265"/>
      <c r="F290" s="288"/>
      <c r="G290" s="287"/>
      <c r="H290" s="266"/>
      <c r="I290" s="420"/>
    </row>
    <row r="291" spans="1:9" ht="12.75">
      <c r="A291" s="3"/>
      <c r="B291" s="4"/>
      <c r="E291" s="265"/>
      <c r="F291" s="288"/>
      <c r="G291" s="287"/>
      <c r="H291" s="266"/>
      <c r="I291" s="420"/>
    </row>
    <row r="292" spans="1:9" ht="12.75">
      <c r="A292" s="3"/>
      <c r="B292" s="4"/>
      <c r="E292" s="265"/>
      <c r="F292" s="288"/>
      <c r="G292" s="287"/>
      <c r="H292" s="266"/>
      <c r="I292" s="420"/>
    </row>
    <row r="293" spans="1:9" ht="12.75">
      <c r="A293" s="3"/>
      <c r="B293" s="4"/>
      <c r="E293" s="265"/>
      <c r="F293" s="288"/>
      <c r="G293" s="287"/>
      <c r="H293" s="266"/>
      <c r="I293" s="420"/>
    </row>
    <row r="294" spans="1:9" ht="12.75">
      <c r="A294" s="3"/>
      <c r="B294" s="4"/>
      <c r="E294" s="265"/>
      <c r="F294" s="288"/>
      <c r="G294" s="287"/>
      <c r="H294" s="266"/>
      <c r="I294" s="420"/>
    </row>
    <row r="295" spans="1:9" ht="12.75">
      <c r="A295" s="3"/>
      <c r="B295" s="4"/>
      <c r="E295" s="265"/>
      <c r="F295" s="288"/>
      <c r="G295" s="287"/>
      <c r="H295" s="266"/>
      <c r="I295" s="420"/>
    </row>
    <row r="296" spans="1:9" ht="12.75">
      <c r="A296" s="3"/>
      <c r="B296" s="4"/>
      <c r="E296" s="265"/>
      <c r="F296" s="288"/>
      <c r="G296" s="287"/>
      <c r="H296" s="266"/>
      <c r="I296" s="420"/>
    </row>
    <row r="297" spans="1:9" ht="12.75">
      <c r="A297" s="3"/>
      <c r="B297" s="4"/>
      <c r="E297" s="265"/>
      <c r="F297" s="288"/>
      <c r="G297" s="287"/>
      <c r="H297" s="266"/>
      <c r="I297" s="420"/>
    </row>
    <row r="298" spans="1:9" ht="12.75">
      <c r="A298" s="3"/>
      <c r="B298" s="4"/>
      <c r="E298" s="265"/>
      <c r="F298" s="288"/>
      <c r="G298" s="287"/>
      <c r="H298" s="266"/>
      <c r="I298" s="420"/>
    </row>
    <row r="299" spans="1:9" ht="12.75">
      <c r="A299" s="3"/>
      <c r="B299" s="4"/>
      <c r="E299" s="265"/>
      <c r="F299" s="288"/>
      <c r="G299" s="287"/>
      <c r="H299" s="266"/>
      <c r="I299" s="420"/>
    </row>
    <row r="300" spans="1:9" ht="12.75">
      <c r="A300" s="3"/>
      <c r="B300" s="4"/>
      <c r="E300" s="265"/>
      <c r="F300" s="288"/>
      <c r="G300" s="287"/>
      <c r="H300" s="266"/>
      <c r="I300" s="420"/>
    </row>
    <row r="301" spans="1:9" ht="12.75">
      <c r="A301" s="3"/>
      <c r="B301" s="4"/>
      <c r="E301" s="265"/>
      <c r="F301" s="288"/>
      <c r="G301" s="287"/>
      <c r="H301" s="266"/>
      <c r="I301" s="420"/>
    </row>
    <row r="302" spans="1:9" ht="12.75">
      <c r="A302" s="3"/>
      <c r="B302" s="4"/>
      <c r="E302" s="265"/>
      <c r="F302" s="288"/>
      <c r="G302" s="287"/>
      <c r="H302" s="266"/>
      <c r="I302" s="420"/>
    </row>
    <row r="303" spans="1:9" ht="12.75">
      <c r="A303" s="3"/>
      <c r="B303" s="4"/>
      <c r="E303" s="265"/>
      <c r="F303" s="288"/>
      <c r="G303" s="287"/>
      <c r="H303" s="266"/>
      <c r="I303" s="420"/>
    </row>
    <row r="304" spans="1:9" ht="12.75">
      <c r="A304" s="3"/>
      <c r="B304" s="4"/>
      <c r="E304" s="265"/>
      <c r="F304" s="288"/>
      <c r="G304" s="287"/>
      <c r="H304" s="266"/>
      <c r="I304" s="420"/>
    </row>
    <row r="305" spans="1:9" ht="12.75">
      <c r="A305" s="3"/>
      <c r="B305" s="4"/>
      <c r="E305" s="265"/>
      <c r="F305" s="288"/>
      <c r="G305" s="287"/>
      <c r="H305" s="266"/>
      <c r="I305" s="420"/>
    </row>
    <row r="306" spans="1:9" ht="12.75">
      <c r="A306" s="3"/>
      <c r="B306" s="4"/>
      <c r="E306" s="265"/>
      <c r="F306" s="288"/>
      <c r="G306" s="287"/>
      <c r="H306" s="266"/>
      <c r="I306" s="420"/>
    </row>
    <row r="307" spans="1:9" ht="12.75">
      <c r="A307" s="3"/>
      <c r="B307" s="4"/>
      <c r="E307" s="265"/>
      <c r="F307" s="288"/>
      <c r="G307" s="287"/>
      <c r="H307" s="266"/>
      <c r="I307" s="420"/>
    </row>
    <row r="308" spans="1:9" ht="12.75">
      <c r="A308" s="3"/>
      <c r="B308" s="4"/>
      <c r="E308" s="265"/>
      <c r="F308" s="288"/>
      <c r="G308" s="287"/>
      <c r="H308" s="266"/>
      <c r="I308" s="420"/>
    </row>
    <row r="309" spans="1:9" ht="12.75">
      <c r="A309" s="3"/>
      <c r="B309" s="4"/>
      <c r="E309" s="265"/>
      <c r="F309" s="288"/>
      <c r="G309" s="287"/>
      <c r="H309" s="266"/>
      <c r="I309" s="420"/>
    </row>
    <row r="310" spans="1:9" ht="12.75">
      <c r="A310" s="3"/>
      <c r="B310" s="4"/>
      <c r="E310" s="265"/>
      <c r="F310" s="288"/>
      <c r="G310" s="287"/>
      <c r="H310" s="266"/>
      <c r="I310" s="420"/>
    </row>
    <row r="311" spans="1:9" ht="12.75">
      <c r="A311" s="3"/>
      <c r="B311" s="4"/>
      <c r="E311" s="265"/>
      <c r="F311" s="288"/>
      <c r="G311" s="287"/>
      <c r="H311" s="266"/>
      <c r="I311" s="420"/>
    </row>
    <row r="312" spans="1:9" ht="12.75">
      <c r="A312" s="3"/>
      <c r="B312" s="4"/>
      <c r="E312" s="265"/>
      <c r="F312" s="288"/>
      <c r="G312" s="287"/>
      <c r="H312" s="266"/>
      <c r="I312" s="420"/>
    </row>
    <row r="313" spans="1:9" ht="12.75">
      <c r="A313" s="3"/>
      <c r="B313" s="4"/>
      <c r="E313" s="265"/>
      <c r="F313" s="288"/>
      <c r="G313" s="287"/>
      <c r="H313" s="266"/>
      <c r="I313" s="420"/>
    </row>
    <row r="314" spans="1:9" ht="12.75">
      <c r="A314" s="3"/>
      <c r="B314" s="4"/>
      <c r="E314" s="265"/>
      <c r="F314" s="288"/>
      <c r="G314" s="287"/>
      <c r="H314" s="266"/>
      <c r="I314" s="420"/>
    </row>
    <row r="315" spans="1:9" ht="12.75">
      <c r="A315" s="3"/>
      <c r="B315" s="4"/>
      <c r="E315" s="265"/>
      <c r="F315" s="288"/>
      <c r="G315" s="287"/>
      <c r="H315" s="266"/>
      <c r="I315" s="420"/>
    </row>
    <row r="316" spans="1:9" ht="12.75">
      <c r="A316" s="3"/>
      <c r="B316" s="4"/>
      <c r="E316" s="265"/>
      <c r="F316" s="288"/>
      <c r="G316" s="287"/>
      <c r="H316" s="266"/>
      <c r="I316" s="420"/>
    </row>
    <row r="317" spans="1:9" ht="12.75">
      <c r="A317" s="3"/>
      <c r="B317" s="4"/>
      <c r="E317" s="265"/>
      <c r="F317" s="288"/>
      <c r="G317" s="287"/>
      <c r="H317" s="266"/>
      <c r="I317" s="420"/>
    </row>
    <row r="318" spans="1:9" ht="12.75">
      <c r="A318" s="3"/>
      <c r="B318" s="4"/>
      <c r="E318" s="265"/>
      <c r="F318" s="288"/>
      <c r="G318" s="287"/>
      <c r="H318" s="266"/>
      <c r="I318" s="420"/>
    </row>
    <row r="319" spans="1:9" ht="12.75">
      <c r="A319" s="3"/>
      <c r="B319" s="4"/>
      <c r="E319" s="265"/>
      <c r="F319" s="288"/>
      <c r="G319" s="287"/>
      <c r="H319" s="266"/>
      <c r="I319" s="420"/>
    </row>
    <row r="320" spans="1:9" ht="12.75">
      <c r="A320" s="3"/>
      <c r="B320" s="4"/>
      <c r="E320" s="265"/>
      <c r="F320" s="288"/>
      <c r="G320" s="287"/>
      <c r="H320" s="266"/>
      <c r="I320" s="420"/>
    </row>
    <row r="321" spans="1:9" ht="12.75">
      <c r="A321" s="3"/>
      <c r="B321" s="4"/>
      <c r="E321" s="265"/>
      <c r="F321" s="288"/>
      <c r="G321" s="287"/>
      <c r="H321" s="266"/>
      <c r="I321" s="420"/>
    </row>
    <row r="322" spans="1:9" ht="12.75">
      <c r="A322" s="3"/>
      <c r="B322" s="4"/>
      <c r="E322" s="265"/>
      <c r="F322" s="288"/>
      <c r="G322" s="287"/>
      <c r="H322" s="266"/>
      <c r="I322" s="420"/>
    </row>
    <row r="323" spans="1:9" ht="12.75">
      <c r="A323" s="3"/>
      <c r="B323" s="4"/>
      <c r="E323" s="265"/>
      <c r="F323" s="288"/>
      <c r="G323" s="287"/>
      <c r="H323" s="266"/>
      <c r="I323" s="420"/>
    </row>
    <row r="324" spans="1:9" ht="12.75">
      <c r="A324" s="3"/>
      <c r="B324" s="4"/>
      <c r="E324" s="265"/>
      <c r="F324" s="288"/>
      <c r="G324" s="287"/>
      <c r="H324" s="266"/>
      <c r="I324" s="420"/>
    </row>
    <row r="325" spans="1:9" ht="12.75">
      <c r="A325" s="3"/>
      <c r="B325" s="4"/>
      <c r="E325" s="265"/>
      <c r="F325" s="288"/>
      <c r="G325" s="287"/>
      <c r="H325" s="266"/>
      <c r="I325" s="420"/>
    </row>
    <row r="326" spans="1:9" ht="12.75">
      <c r="A326" s="3"/>
      <c r="B326" s="4"/>
      <c r="E326" s="265"/>
      <c r="F326" s="288"/>
      <c r="G326" s="287"/>
      <c r="H326" s="266"/>
      <c r="I326" s="420"/>
    </row>
    <row r="327" spans="1:9" ht="12.75">
      <c r="A327" s="3"/>
      <c r="B327" s="4"/>
      <c r="E327" s="265"/>
      <c r="F327" s="288"/>
      <c r="G327" s="287"/>
      <c r="H327" s="266"/>
      <c r="I327" s="420"/>
    </row>
    <row r="328" spans="1:9" ht="12.75">
      <c r="A328" s="3"/>
      <c r="B328" s="4"/>
      <c r="E328" s="265"/>
      <c r="F328" s="288"/>
      <c r="G328" s="287"/>
      <c r="H328" s="266"/>
      <c r="I328" s="420"/>
    </row>
    <row r="329" spans="1:9" ht="12.75">
      <c r="A329" s="3"/>
      <c r="B329" s="4"/>
      <c r="E329" s="265"/>
      <c r="F329" s="288"/>
      <c r="G329" s="287"/>
      <c r="H329" s="266"/>
      <c r="I329" s="420"/>
    </row>
    <row r="330" spans="1:9" ht="12.75">
      <c r="A330" s="3"/>
      <c r="B330" s="4"/>
      <c r="E330" s="265"/>
      <c r="F330" s="288"/>
      <c r="G330" s="287"/>
      <c r="H330" s="266"/>
      <c r="I330" s="420"/>
    </row>
    <row r="331" spans="1:9" ht="12.75">
      <c r="A331" s="3"/>
      <c r="B331" s="4"/>
      <c r="E331" s="265"/>
      <c r="F331" s="288"/>
      <c r="G331" s="287"/>
      <c r="H331" s="266"/>
      <c r="I331" s="420"/>
    </row>
    <row r="332" spans="1:9" ht="12.75">
      <c r="A332" s="3"/>
      <c r="B332" s="4"/>
      <c r="E332" s="265"/>
      <c r="F332" s="288"/>
      <c r="G332" s="287"/>
      <c r="H332" s="266"/>
      <c r="I332" s="420"/>
    </row>
    <row r="333" spans="1:9" ht="12.75">
      <c r="A333" s="3"/>
      <c r="B333" s="4"/>
      <c r="E333" s="265"/>
      <c r="F333" s="288"/>
      <c r="G333" s="287"/>
      <c r="H333" s="266"/>
      <c r="I333" s="420"/>
    </row>
    <row r="334" spans="1:9" ht="12.75">
      <c r="A334" s="3"/>
      <c r="B334" s="4"/>
      <c r="E334" s="265"/>
      <c r="F334" s="288"/>
      <c r="G334" s="287"/>
      <c r="H334" s="266"/>
      <c r="I334" s="420"/>
    </row>
    <row r="335" spans="1:9" ht="12.75">
      <c r="A335" s="3"/>
      <c r="B335" s="4"/>
      <c r="E335" s="265"/>
      <c r="F335" s="288"/>
      <c r="G335" s="287"/>
      <c r="H335" s="266"/>
      <c r="I335" s="420"/>
    </row>
    <row r="336" spans="1:9" ht="12.75">
      <c r="A336" s="3"/>
      <c r="B336" s="4"/>
      <c r="E336" s="265"/>
      <c r="F336" s="288"/>
      <c r="G336" s="287"/>
      <c r="H336" s="266"/>
      <c r="I336" s="420"/>
    </row>
    <row r="337" spans="1:9" ht="12.75">
      <c r="A337" s="3"/>
      <c r="B337" s="4"/>
      <c r="E337" s="265"/>
      <c r="F337" s="288"/>
      <c r="G337" s="287"/>
      <c r="H337" s="266"/>
      <c r="I337" s="420"/>
    </row>
    <row r="338" spans="1:9" ht="12.75">
      <c r="A338" s="3"/>
      <c r="B338" s="4"/>
      <c r="E338" s="265"/>
      <c r="F338" s="288"/>
      <c r="G338" s="287"/>
      <c r="H338" s="266"/>
      <c r="I338" s="420"/>
    </row>
    <row r="339" spans="1:9" ht="12.75">
      <c r="A339" s="3"/>
      <c r="B339" s="4"/>
      <c r="E339" s="265"/>
      <c r="F339" s="288"/>
      <c r="G339" s="287"/>
      <c r="H339" s="266"/>
      <c r="I339" s="420"/>
    </row>
    <row r="340" spans="1:9" ht="12.75">
      <c r="A340" s="3"/>
      <c r="B340" s="4"/>
      <c r="E340" s="265"/>
      <c r="F340" s="288"/>
      <c r="G340" s="287"/>
      <c r="H340" s="266"/>
      <c r="I340" s="420"/>
    </row>
    <row r="341" spans="1:9" ht="12.75">
      <c r="A341" s="3"/>
      <c r="B341" s="4"/>
      <c r="E341" s="265"/>
      <c r="F341" s="288"/>
      <c r="G341" s="287"/>
      <c r="H341" s="266"/>
      <c r="I341" s="420"/>
    </row>
    <row r="342" spans="1:9" ht="12.75">
      <c r="A342" s="3"/>
      <c r="B342" s="4"/>
      <c r="E342" s="265"/>
      <c r="F342" s="288"/>
      <c r="G342" s="287"/>
      <c r="H342" s="266"/>
      <c r="I342" s="420"/>
    </row>
    <row r="343" spans="1:9" ht="12.75">
      <c r="A343" s="3"/>
      <c r="B343" s="4"/>
      <c r="E343" s="265"/>
      <c r="F343" s="288"/>
      <c r="G343" s="287"/>
      <c r="H343" s="266"/>
      <c r="I343" s="420"/>
    </row>
    <row r="344" spans="1:9" ht="12.75">
      <c r="A344" s="3"/>
      <c r="B344" s="4"/>
      <c r="E344" s="265"/>
      <c r="F344" s="288"/>
      <c r="G344" s="287"/>
      <c r="H344" s="266"/>
      <c r="I344" s="420"/>
    </row>
    <row r="345" spans="1:9" ht="12.75">
      <c r="A345" s="3"/>
      <c r="B345" s="4"/>
      <c r="E345" s="265"/>
      <c r="F345" s="288"/>
      <c r="G345" s="287"/>
      <c r="H345" s="266"/>
      <c r="I345" s="420"/>
    </row>
    <row r="346" spans="1:9" ht="12.75">
      <c r="A346" s="3"/>
      <c r="B346" s="4"/>
      <c r="E346" s="265"/>
      <c r="F346" s="288"/>
      <c r="G346" s="287"/>
      <c r="H346" s="266"/>
      <c r="I346" s="420"/>
    </row>
    <row r="347" spans="1:9" ht="12.75">
      <c r="A347" s="3"/>
      <c r="B347" s="4"/>
      <c r="E347" s="265"/>
      <c r="F347" s="288"/>
      <c r="G347" s="287"/>
      <c r="H347" s="266"/>
      <c r="I347" s="420"/>
    </row>
    <row r="348" spans="1:9" ht="12.75">
      <c r="A348" s="3"/>
      <c r="B348" s="4"/>
      <c r="E348" s="265"/>
      <c r="F348" s="288"/>
      <c r="G348" s="287"/>
      <c r="H348" s="266"/>
      <c r="I348" s="420"/>
    </row>
    <row r="349" spans="1:9" ht="12.75">
      <c r="A349" s="3"/>
      <c r="B349" s="4"/>
      <c r="E349" s="265"/>
      <c r="F349" s="288"/>
      <c r="G349" s="287"/>
      <c r="H349" s="266"/>
      <c r="I349" s="420"/>
    </row>
    <row r="350" spans="1:9" ht="12.75">
      <c r="A350" s="3"/>
      <c r="B350" s="4"/>
      <c r="E350" s="265"/>
      <c r="F350" s="288"/>
      <c r="G350" s="287"/>
      <c r="H350" s="266"/>
      <c r="I350" s="420"/>
    </row>
    <row r="351" spans="1:9" ht="12.75">
      <c r="A351" s="3"/>
      <c r="B351" s="4"/>
      <c r="E351" s="265"/>
      <c r="F351" s="288"/>
      <c r="G351" s="287"/>
      <c r="H351" s="266"/>
      <c r="I351" s="420"/>
    </row>
    <row r="352" spans="1:9" ht="12.75">
      <c r="A352" s="3"/>
      <c r="B352" s="4"/>
      <c r="E352" s="265"/>
      <c r="F352" s="288"/>
      <c r="G352" s="287"/>
      <c r="H352" s="266"/>
      <c r="I352" s="420"/>
    </row>
    <row r="353" spans="1:9" ht="12.75">
      <c r="A353" s="3"/>
      <c r="B353" s="4"/>
      <c r="E353" s="265"/>
      <c r="F353" s="288"/>
      <c r="G353" s="287"/>
      <c r="H353" s="266"/>
      <c r="I353" s="420"/>
    </row>
    <row r="354" spans="1:9" ht="12.75">
      <c r="A354" s="3"/>
      <c r="B354" s="4"/>
      <c r="E354" s="265"/>
      <c r="F354" s="288"/>
      <c r="G354" s="287"/>
      <c r="H354" s="266"/>
      <c r="I354" s="420"/>
    </row>
    <row r="355" spans="1:9" ht="12.75">
      <c r="A355" s="3"/>
      <c r="B355" s="4"/>
      <c r="E355" s="265"/>
      <c r="F355" s="288"/>
      <c r="G355" s="287"/>
      <c r="H355" s="266"/>
      <c r="I355" s="420"/>
    </row>
    <row r="356" spans="1:9" ht="12.75">
      <c r="A356" s="3"/>
      <c r="B356" s="4"/>
      <c r="E356" s="265"/>
      <c r="F356" s="288"/>
      <c r="G356" s="287"/>
      <c r="H356" s="266"/>
      <c r="I356" s="420"/>
    </row>
    <row r="357" spans="1:9" ht="12.75">
      <c r="A357" s="3"/>
      <c r="B357" s="4"/>
      <c r="E357" s="265"/>
      <c r="F357" s="288"/>
      <c r="G357" s="287"/>
      <c r="H357" s="266"/>
      <c r="I357" s="420"/>
    </row>
    <row r="358" spans="1:9" ht="12.75">
      <c r="A358" s="3"/>
      <c r="B358" s="4"/>
      <c r="E358" s="265"/>
      <c r="F358" s="288"/>
      <c r="G358" s="287"/>
      <c r="H358" s="266"/>
      <c r="I358" s="420"/>
    </row>
    <row r="359" spans="1:9" ht="12.75">
      <c r="A359" s="3"/>
      <c r="B359" s="4"/>
      <c r="E359" s="265"/>
      <c r="F359" s="288"/>
      <c r="G359" s="287"/>
      <c r="H359" s="266"/>
      <c r="I359" s="420"/>
    </row>
    <row r="360" spans="1:9" ht="12.75">
      <c r="A360" s="3"/>
      <c r="B360" s="4"/>
      <c r="E360" s="265"/>
      <c r="F360" s="288"/>
      <c r="G360" s="287"/>
      <c r="H360" s="266"/>
      <c r="I360" s="420"/>
    </row>
    <row r="361" spans="1:9" ht="12.75">
      <c r="A361" s="3"/>
      <c r="B361" s="4"/>
      <c r="E361" s="265"/>
      <c r="F361" s="288"/>
      <c r="G361" s="287"/>
      <c r="H361" s="266"/>
      <c r="I361" s="420"/>
    </row>
    <row r="362" spans="1:9" ht="12.75">
      <c r="A362" s="3"/>
      <c r="B362" s="4"/>
      <c r="E362" s="265"/>
      <c r="F362" s="288"/>
      <c r="G362" s="287"/>
      <c r="H362" s="266"/>
      <c r="I362" s="420"/>
    </row>
    <row r="363" spans="1:9" ht="12.75">
      <c r="A363" s="3"/>
      <c r="B363" s="4"/>
      <c r="E363" s="265"/>
      <c r="F363" s="288"/>
      <c r="G363" s="287"/>
      <c r="H363" s="266"/>
      <c r="I363" s="420"/>
    </row>
    <row r="364" spans="1:9" ht="12.75">
      <c r="A364" s="3"/>
      <c r="B364" s="4"/>
      <c r="E364" s="265"/>
      <c r="F364" s="288"/>
      <c r="G364" s="287"/>
      <c r="H364" s="266"/>
      <c r="I364" s="420"/>
    </row>
    <row r="365" spans="1:9" ht="12.75">
      <c r="A365" s="3"/>
      <c r="B365" s="4"/>
      <c r="E365" s="265"/>
      <c r="F365" s="288"/>
      <c r="G365" s="287"/>
      <c r="H365" s="266"/>
      <c r="I365" s="420"/>
    </row>
    <row r="366" spans="1:9" ht="12.75">
      <c r="A366" s="3"/>
      <c r="B366" s="4"/>
      <c r="E366" s="265"/>
      <c r="F366" s="288"/>
      <c r="G366" s="287"/>
      <c r="H366" s="266"/>
      <c r="I366" s="420"/>
    </row>
    <row r="367" spans="1:9" ht="12.75">
      <c r="A367" s="3"/>
      <c r="B367" s="4"/>
      <c r="E367" s="265"/>
      <c r="F367" s="288"/>
      <c r="G367" s="287"/>
      <c r="H367" s="266"/>
      <c r="I367" s="420"/>
    </row>
    <row r="368" spans="1:9" ht="12.75">
      <c r="A368" s="3"/>
      <c r="B368" s="4"/>
      <c r="E368" s="265"/>
      <c r="F368" s="288"/>
      <c r="G368" s="287"/>
      <c r="H368" s="266"/>
      <c r="I368" s="420"/>
    </row>
    <row r="369" spans="1:9" ht="12.75">
      <c r="A369" s="3"/>
      <c r="B369" s="4"/>
      <c r="E369" s="265"/>
      <c r="F369" s="288"/>
      <c r="G369" s="287"/>
      <c r="H369" s="266"/>
      <c r="I369" s="420"/>
    </row>
    <row r="370" spans="1:9" ht="12.75">
      <c r="A370" s="3"/>
      <c r="B370" s="4"/>
      <c r="E370" s="265"/>
      <c r="F370" s="288"/>
      <c r="G370" s="287"/>
      <c r="H370" s="266"/>
      <c r="I370" s="420"/>
    </row>
    <row r="371" spans="1:9" ht="12.75">
      <c r="A371" s="3"/>
      <c r="B371" s="4"/>
      <c r="E371" s="265"/>
      <c r="F371" s="288"/>
      <c r="G371" s="287"/>
      <c r="H371" s="266"/>
      <c r="I371" s="420"/>
    </row>
    <row r="372" spans="1:9" ht="12.75">
      <c r="A372" s="3"/>
      <c r="B372" s="4"/>
      <c r="E372" s="265"/>
      <c r="F372" s="288"/>
      <c r="G372" s="287"/>
      <c r="H372" s="266"/>
      <c r="I372" s="420"/>
    </row>
    <row r="373" spans="1:9" ht="12.75">
      <c r="A373" s="3"/>
      <c r="B373" s="4"/>
      <c r="E373" s="265"/>
      <c r="F373" s="288"/>
      <c r="G373" s="287"/>
      <c r="H373" s="266"/>
      <c r="I373" s="420"/>
    </row>
    <row r="374" spans="1:9" ht="12.75">
      <c r="A374" s="3"/>
      <c r="B374" s="4"/>
      <c r="E374" s="265"/>
      <c r="F374" s="288"/>
      <c r="G374" s="287"/>
      <c r="H374" s="266"/>
      <c r="I374" s="420"/>
    </row>
    <row r="375" spans="1:9" ht="12.75">
      <c r="A375" s="3"/>
      <c r="B375" s="4"/>
      <c r="E375" s="265"/>
      <c r="F375" s="288"/>
      <c r="G375" s="287"/>
      <c r="H375" s="266"/>
      <c r="I375" s="420"/>
    </row>
    <row r="376" spans="1:9" ht="12.75">
      <c r="A376" s="3"/>
      <c r="B376" s="4"/>
      <c r="E376" s="265"/>
      <c r="F376" s="288"/>
      <c r="G376" s="287"/>
      <c r="H376" s="266"/>
      <c r="I376" s="420"/>
    </row>
    <row r="377" spans="1:9" ht="12.75">
      <c r="A377" s="3"/>
      <c r="B377" s="4"/>
      <c r="E377" s="265"/>
      <c r="F377" s="288"/>
      <c r="G377" s="287"/>
      <c r="H377" s="266"/>
      <c r="I377" s="420"/>
    </row>
    <row r="378" spans="1:9" ht="12.75">
      <c r="A378" s="3"/>
      <c r="B378" s="4"/>
      <c r="E378" s="265"/>
      <c r="F378" s="288"/>
      <c r="G378" s="287"/>
      <c r="H378" s="266"/>
      <c r="I378" s="420"/>
    </row>
    <row r="379" spans="1:9" ht="12.75">
      <c r="A379" s="3"/>
      <c r="B379" s="4"/>
      <c r="E379" s="265"/>
      <c r="F379" s="288"/>
      <c r="G379" s="287"/>
      <c r="H379" s="266"/>
      <c r="I379" s="420"/>
    </row>
    <row r="380" spans="1:9" ht="12.75">
      <c r="A380" s="3"/>
      <c r="B380" s="4"/>
      <c r="E380" s="265"/>
      <c r="F380" s="288"/>
      <c r="G380" s="287"/>
      <c r="H380" s="266"/>
      <c r="I380" s="420"/>
    </row>
    <row r="381" spans="1:9" ht="12.75">
      <c r="A381" s="3"/>
      <c r="B381" s="4"/>
      <c r="E381" s="265"/>
      <c r="F381" s="288"/>
      <c r="G381" s="287"/>
      <c r="H381" s="266"/>
      <c r="I381" s="420"/>
    </row>
    <row r="382" spans="1:9" ht="12.75">
      <c r="A382" s="3"/>
      <c r="B382" s="4"/>
      <c r="E382" s="265"/>
      <c r="F382" s="288"/>
      <c r="G382" s="287"/>
      <c r="H382" s="266"/>
      <c r="I382" s="420"/>
    </row>
    <row r="383" spans="1:9" ht="12.75">
      <c r="A383" s="3"/>
      <c r="B383" s="4"/>
      <c r="E383" s="265"/>
      <c r="F383" s="288"/>
      <c r="G383" s="287"/>
      <c r="H383" s="266"/>
      <c r="I383" s="420"/>
    </row>
    <row r="384" spans="1:9" ht="12.75">
      <c r="A384" s="3"/>
      <c r="B384" s="4"/>
      <c r="E384" s="265"/>
      <c r="F384" s="288"/>
      <c r="G384" s="287"/>
      <c r="H384" s="266"/>
      <c r="I384" s="420"/>
    </row>
    <row r="385" spans="1:9" ht="12.75">
      <c r="A385" s="3"/>
      <c r="B385" s="4"/>
      <c r="E385" s="265"/>
      <c r="F385" s="288"/>
      <c r="G385" s="287"/>
      <c r="H385" s="266"/>
      <c r="I385" s="420"/>
    </row>
    <row r="386" spans="1:9" ht="12.75">
      <c r="A386" s="3"/>
      <c r="B386" s="4"/>
      <c r="E386" s="265"/>
      <c r="F386" s="288"/>
      <c r="G386" s="287"/>
      <c r="H386" s="266"/>
      <c r="I386" s="420"/>
    </row>
    <row r="387" spans="1:9" ht="12.75">
      <c r="A387" s="3"/>
      <c r="B387" s="4"/>
      <c r="E387" s="265"/>
      <c r="F387" s="288"/>
      <c r="G387" s="287"/>
      <c r="H387" s="266"/>
      <c r="I387" s="420"/>
    </row>
    <row r="388" spans="1:9" ht="12.75">
      <c r="A388" s="3"/>
      <c r="B388" s="4"/>
      <c r="E388" s="265"/>
      <c r="F388" s="288"/>
      <c r="G388" s="287"/>
      <c r="H388" s="266"/>
      <c r="I388" s="420"/>
    </row>
    <row r="389" spans="1:9" ht="12.75">
      <c r="A389" s="3"/>
      <c r="B389" s="4"/>
      <c r="E389" s="265"/>
      <c r="F389" s="288"/>
      <c r="G389" s="287"/>
      <c r="H389" s="266"/>
      <c r="I389" s="420"/>
    </row>
    <row r="390" spans="1:9" ht="12.75">
      <c r="A390" s="3"/>
      <c r="B390" s="4"/>
      <c r="E390" s="265"/>
      <c r="F390" s="288"/>
      <c r="G390" s="287"/>
      <c r="H390" s="266"/>
      <c r="I390" s="420"/>
    </row>
    <row r="391" spans="1:9" ht="12.75">
      <c r="A391" s="3"/>
      <c r="B391" s="4"/>
      <c r="E391" s="265"/>
      <c r="F391" s="288"/>
      <c r="G391" s="287"/>
      <c r="H391" s="266"/>
      <c r="I391" s="420"/>
    </row>
    <row r="392" spans="1:9" ht="12.75">
      <c r="A392" s="3"/>
      <c r="B392" s="4"/>
      <c r="E392" s="265"/>
      <c r="F392" s="288"/>
      <c r="G392" s="287"/>
      <c r="H392" s="266"/>
      <c r="I392" s="420"/>
    </row>
    <row r="393" spans="1:9" ht="12.75">
      <c r="A393" s="3"/>
      <c r="B393" s="4"/>
      <c r="E393" s="265"/>
      <c r="F393" s="288"/>
      <c r="G393" s="287"/>
      <c r="H393" s="266"/>
      <c r="I393" s="420"/>
    </row>
    <row r="394" spans="1:9" ht="12.75">
      <c r="A394" s="3"/>
      <c r="B394" s="4"/>
      <c r="E394" s="265"/>
      <c r="F394" s="288"/>
      <c r="G394" s="287"/>
      <c r="H394" s="266"/>
      <c r="I394" s="420"/>
    </row>
    <row r="395" spans="1:9" ht="12.75">
      <c r="A395" s="3"/>
      <c r="B395" s="4"/>
      <c r="E395" s="265"/>
      <c r="F395" s="288"/>
      <c r="G395" s="287"/>
      <c r="H395" s="266"/>
      <c r="I395" s="420"/>
    </row>
    <row r="396" spans="1:9" ht="12.75">
      <c r="A396" s="3"/>
      <c r="B396" s="4"/>
      <c r="E396" s="265"/>
      <c r="F396" s="288"/>
      <c r="G396" s="287"/>
      <c r="H396" s="266"/>
      <c r="I396" s="420"/>
    </row>
    <row r="397" spans="1:9" ht="12.75">
      <c r="A397" s="3"/>
      <c r="B397" s="4"/>
      <c r="E397" s="265"/>
      <c r="F397" s="288"/>
      <c r="G397" s="287"/>
      <c r="H397" s="266"/>
      <c r="I397" s="420"/>
    </row>
    <row r="398" spans="1:9" ht="12.75">
      <c r="A398" s="3"/>
      <c r="B398" s="4"/>
      <c r="E398" s="265"/>
      <c r="F398" s="288"/>
      <c r="G398" s="287"/>
      <c r="H398" s="266"/>
      <c r="I398" s="420"/>
    </row>
    <row r="399" spans="1:9" ht="12.75">
      <c r="A399" s="3"/>
      <c r="B399" s="4"/>
      <c r="E399" s="265"/>
      <c r="F399" s="288"/>
      <c r="G399" s="287"/>
      <c r="H399" s="266"/>
      <c r="I399" s="420"/>
    </row>
    <row r="400" spans="1:9" ht="12.75">
      <c r="A400" s="3"/>
      <c r="B400" s="4"/>
      <c r="E400" s="265"/>
      <c r="F400" s="288"/>
      <c r="G400" s="287"/>
      <c r="H400" s="266"/>
      <c r="I400" s="420"/>
    </row>
    <row r="401" spans="1:9" ht="12.75">
      <c r="A401" s="3"/>
      <c r="B401" s="4"/>
      <c r="E401" s="265"/>
      <c r="F401" s="288"/>
      <c r="G401" s="287"/>
      <c r="H401" s="266"/>
      <c r="I401" s="420"/>
    </row>
    <row r="402" spans="1:9" ht="12.75">
      <c r="A402" s="3"/>
      <c r="B402" s="4"/>
      <c r="E402" s="265"/>
      <c r="F402" s="288"/>
      <c r="G402" s="287"/>
      <c r="H402" s="266"/>
      <c r="I402" s="420"/>
    </row>
    <row r="403" spans="1:9" ht="12.75">
      <c r="A403" s="3"/>
      <c r="B403" s="4"/>
      <c r="E403" s="265"/>
      <c r="F403" s="288"/>
      <c r="G403" s="287"/>
      <c r="H403" s="266"/>
      <c r="I403" s="420"/>
    </row>
    <row r="404" spans="1:9" ht="12.75">
      <c r="A404" s="3"/>
      <c r="B404" s="4"/>
      <c r="E404" s="265"/>
      <c r="F404" s="288"/>
      <c r="G404" s="287"/>
      <c r="H404" s="266"/>
      <c r="I404" s="420"/>
    </row>
    <row r="405" spans="1:9" ht="12.75">
      <c r="A405" s="3"/>
      <c r="B405" s="4"/>
      <c r="E405" s="265"/>
      <c r="F405" s="288"/>
      <c r="G405" s="287"/>
      <c r="H405" s="266"/>
      <c r="I405" s="420"/>
    </row>
    <row r="406" spans="1:9" ht="12.75">
      <c r="A406" s="3"/>
      <c r="B406" s="4"/>
      <c r="E406" s="265"/>
      <c r="F406" s="288"/>
      <c r="G406" s="287"/>
      <c r="H406" s="266"/>
      <c r="I406" s="420"/>
    </row>
    <row r="407" spans="1:9" ht="12.75">
      <c r="A407" s="3"/>
      <c r="B407" s="4"/>
      <c r="E407" s="265"/>
      <c r="F407" s="288"/>
      <c r="G407" s="287"/>
      <c r="H407" s="266"/>
      <c r="I407" s="420"/>
    </row>
    <row r="408" spans="1:9" ht="12.75">
      <c r="A408" s="3"/>
      <c r="B408" s="4"/>
      <c r="E408" s="265"/>
      <c r="F408" s="288"/>
      <c r="G408" s="287"/>
      <c r="H408" s="266"/>
      <c r="I408" s="420"/>
    </row>
    <row r="409" spans="1:9" ht="12.75">
      <c r="A409" s="3"/>
      <c r="B409" s="4"/>
      <c r="E409" s="265"/>
      <c r="F409" s="288"/>
      <c r="G409" s="287"/>
      <c r="H409" s="266"/>
      <c r="I409" s="420"/>
    </row>
    <row r="410" spans="1:9" ht="12.75">
      <c r="A410" s="3"/>
      <c r="B410" s="4"/>
      <c r="E410" s="265"/>
      <c r="F410" s="288"/>
      <c r="G410" s="287"/>
      <c r="H410" s="266"/>
      <c r="I410" s="420"/>
    </row>
    <row r="411" spans="1:9" ht="12.75">
      <c r="A411" s="3"/>
      <c r="B411" s="4"/>
      <c r="E411" s="265"/>
      <c r="F411" s="288"/>
      <c r="G411" s="287"/>
      <c r="H411" s="266"/>
      <c r="I411" s="420"/>
    </row>
    <row r="412" spans="1:9" ht="12.75">
      <c r="A412" s="3"/>
      <c r="B412" s="4"/>
      <c r="E412" s="265"/>
      <c r="F412" s="288"/>
      <c r="G412" s="287"/>
      <c r="H412" s="266"/>
      <c r="I412" s="420"/>
    </row>
    <row r="413" spans="1:9" ht="12.75">
      <c r="A413" s="3"/>
      <c r="B413" s="4"/>
      <c r="E413" s="265"/>
      <c r="F413" s="288"/>
      <c r="G413" s="287"/>
      <c r="H413" s="266"/>
      <c r="I413" s="420"/>
    </row>
    <row r="414" spans="1:9" ht="12.75">
      <c r="A414" s="3"/>
      <c r="B414" s="4"/>
      <c r="E414" s="265"/>
      <c r="F414" s="288"/>
      <c r="G414" s="287"/>
      <c r="H414" s="266"/>
      <c r="I414" s="420"/>
    </row>
    <row r="415" spans="1:9" ht="12.75">
      <c r="A415" s="3"/>
      <c r="B415" s="4"/>
      <c r="E415" s="265"/>
      <c r="F415" s="288"/>
      <c r="G415" s="287"/>
      <c r="H415" s="266"/>
      <c r="I415" s="420"/>
    </row>
    <row r="416" spans="1:9" ht="12.75">
      <c r="A416" s="3"/>
      <c r="B416" s="4"/>
      <c r="E416" s="265"/>
      <c r="F416" s="288"/>
      <c r="G416" s="287"/>
      <c r="H416" s="266"/>
      <c r="I416" s="420"/>
    </row>
    <row r="417" spans="1:9" ht="12.75">
      <c r="A417" s="3"/>
      <c r="B417" s="4"/>
      <c r="E417" s="265"/>
      <c r="F417" s="288"/>
      <c r="G417" s="287"/>
      <c r="H417" s="266"/>
      <c r="I417" s="420"/>
    </row>
    <row r="418" spans="1:9" ht="12.75">
      <c r="A418" s="3"/>
      <c r="B418" s="4"/>
      <c r="E418" s="265"/>
      <c r="F418" s="288"/>
      <c r="G418" s="287"/>
      <c r="H418" s="266"/>
      <c r="I418" s="420"/>
    </row>
    <row r="419" spans="1:9" ht="12.75">
      <c r="A419" s="3"/>
      <c r="B419" s="4"/>
      <c r="E419" s="265"/>
      <c r="F419" s="288"/>
      <c r="G419" s="287"/>
      <c r="H419" s="266"/>
      <c r="I419" s="420"/>
    </row>
    <row r="420" spans="1:9" ht="12.75">
      <c r="A420" s="3"/>
      <c r="B420" s="4"/>
      <c r="E420" s="265"/>
      <c r="F420" s="288"/>
      <c r="G420" s="287"/>
      <c r="H420" s="266"/>
      <c r="I420" s="420"/>
    </row>
    <row r="421" spans="1:9" ht="12.75">
      <c r="A421" s="3"/>
      <c r="B421" s="4"/>
      <c r="E421" s="265"/>
      <c r="F421" s="288"/>
      <c r="G421" s="287"/>
      <c r="H421" s="266"/>
      <c r="I421" s="420"/>
    </row>
    <row r="422" spans="1:9" ht="12.75">
      <c r="A422" s="3"/>
      <c r="B422" s="4"/>
      <c r="E422" s="265"/>
      <c r="F422" s="288"/>
      <c r="G422" s="287"/>
      <c r="H422" s="266"/>
      <c r="I422" s="420"/>
    </row>
    <row r="423" spans="1:9" ht="12.75">
      <c r="A423" s="3"/>
      <c r="B423" s="4"/>
      <c r="E423" s="265"/>
      <c r="F423" s="288"/>
      <c r="G423" s="287"/>
      <c r="H423" s="266"/>
      <c r="I423" s="420"/>
    </row>
    <row r="424" spans="1:9" ht="12.75">
      <c r="A424" s="3"/>
      <c r="B424" s="4"/>
      <c r="E424" s="265"/>
      <c r="F424" s="288"/>
      <c r="G424" s="287"/>
      <c r="H424" s="266"/>
      <c r="I424" s="420"/>
    </row>
    <row r="425" spans="1:9" ht="12.75">
      <c r="A425" s="3"/>
      <c r="B425" s="4"/>
      <c r="E425" s="265"/>
      <c r="F425" s="288"/>
      <c r="G425" s="287"/>
      <c r="H425" s="266"/>
      <c r="I425" s="420"/>
    </row>
    <row r="426" spans="1:9" ht="12.75">
      <c r="A426" s="3"/>
      <c r="B426" s="4"/>
      <c r="E426" s="265"/>
      <c r="F426" s="288"/>
      <c r="G426" s="287"/>
      <c r="H426" s="266"/>
      <c r="I426" s="420"/>
    </row>
    <row r="427" spans="1:9" ht="12.75">
      <c r="A427" s="3"/>
      <c r="B427" s="4"/>
      <c r="E427" s="265"/>
      <c r="F427" s="288"/>
      <c r="G427" s="287"/>
      <c r="H427" s="266"/>
      <c r="I427" s="420"/>
    </row>
    <row r="428" spans="1:9" ht="12.75">
      <c r="A428" s="3"/>
      <c r="B428" s="4"/>
      <c r="E428" s="265"/>
      <c r="F428" s="288"/>
      <c r="G428" s="287"/>
      <c r="H428" s="266"/>
      <c r="I428" s="420"/>
    </row>
    <row r="429" spans="1:9" ht="12.75">
      <c r="A429" s="3"/>
      <c r="B429" s="4"/>
      <c r="E429" s="265"/>
      <c r="F429" s="288"/>
      <c r="G429" s="287"/>
      <c r="H429" s="266"/>
      <c r="I429" s="420"/>
    </row>
    <row r="430" spans="1:9" ht="12.75">
      <c r="A430" s="3"/>
      <c r="B430" s="4"/>
      <c r="E430" s="265"/>
      <c r="F430" s="288"/>
      <c r="G430" s="287"/>
      <c r="H430" s="266"/>
      <c r="I430" s="420"/>
    </row>
    <row r="431" spans="1:9" ht="12.75">
      <c r="A431" s="3"/>
      <c r="B431" s="4"/>
      <c r="E431" s="265"/>
      <c r="F431" s="288"/>
      <c r="G431" s="287"/>
      <c r="H431" s="266"/>
      <c r="I431" s="420"/>
    </row>
    <row r="432" spans="1:9" ht="12.75">
      <c r="A432" s="3"/>
      <c r="B432" s="4"/>
      <c r="E432" s="265"/>
      <c r="F432" s="288"/>
      <c r="G432" s="287"/>
      <c r="H432" s="266"/>
      <c r="I432" s="420"/>
    </row>
    <row r="433" spans="1:9" ht="12.75">
      <c r="A433" s="3"/>
      <c r="B433" s="4"/>
      <c r="E433" s="265"/>
      <c r="F433" s="288"/>
      <c r="G433" s="287"/>
      <c r="H433" s="266"/>
      <c r="I433" s="420"/>
    </row>
    <row r="434" spans="1:9" ht="12.75">
      <c r="A434" s="3"/>
      <c r="B434" s="4"/>
      <c r="E434" s="265"/>
      <c r="F434" s="288"/>
      <c r="G434" s="287"/>
      <c r="H434" s="266"/>
      <c r="I434" s="420"/>
    </row>
    <row r="435" spans="1:9" ht="12.75">
      <c r="A435" s="3"/>
      <c r="B435" s="4"/>
      <c r="E435" s="265"/>
      <c r="F435" s="288"/>
      <c r="G435" s="287"/>
      <c r="H435" s="266"/>
      <c r="I435" s="420"/>
    </row>
    <row r="436" spans="1:9" ht="12.75">
      <c r="A436" s="3"/>
      <c r="B436" s="4"/>
      <c r="E436" s="265"/>
      <c r="F436" s="288"/>
      <c r="G436" s="287"/>
      <c r="H436" s="266"/>
      <c r="I436" s="420"/>
    </row>
    <row r="437" spans="1:9" ht="12.75">
      <c r="A437" s="3"/>
      <c r="B437" s="4"/>
      <c r="E437" s="265"/>
      <c r="F437" s="288"/>
      <c r="G437" s="287"/>
      <c r="H437" s="266"/>
      <c r="I437" s="420"/>
    </row>
    <row r="438" spans="1:9" ht="12.75">
      <c r="A438" s="3"/>
      <c r="B438" s="4"/>
      <c r="E438" s="265"/>
      <c r="F438" s="288"/>
      <c r="G438" s="287"/>
      <c r="H438" s="266"/>
      <c r="I438" s="420"/>
    </row>
    <row r="439" spans="1:9" ht="12.75">
      <c r="A439" s="3"/>
      <c r="B439" s="4"/>
      <c r="E439" s="265"/>
      <c r="F439" s="288"/>
      <c r="G439" s="287"/>
      <c r="H439" s="266"/>
      <c r="I439" s="420"/>
    </row>
    <row r="440" spans="1:9" ht="12.75">
      <c r="A440" s="3"/>
      <c r="B440" s="4"/>
      <c r="E440" s="265"/>
      <c r="F440" s="288"/>
      <c r="G440" s="287"/>
      <c r="H440" s="266"/>
      <c r="I440" s="420"/>
    </row>
    <row r="441" spans="1:9" ht="12.75">
      <c r="A441" s="3"/>
      <c r="B441" s="4"/>
      <c r="E441" s="265"/>
      <c r="F441" s="288"/>
      <c r="G441" s="287"/>
      <c r="H441" s="266"/>
      <c r="I441" s="420"/>
    </row>
    <row r="442" spans="1:9" ht="12.75">
      <c r="A442" s="3"/>
      <c r="B442" s="4"/>
      <c r="E442" s="265"/>
      <c r="F442" s="288"/>
      <c r="G442" s="287"/>
      <c r="H442" s="266"/>
      <c r="I442" s="420"/>
    </row>
    <row r="443" spans="1:9" ht="12.75">
      <c r="A443" s="3"/>
      <c r="B443" s="4"/>
      <c r="E443" s="265"/>
      <c r="F443" s="288"/>
      <c r="G443" s="287"/>
      <c r="H443" s="266"/>
      <c r="I443" s="420"/>
    </row>
    <row r="444" spans="1:9" ht="12.75">
      <c r="A444" s="3"/>
      <c r="B444" s="4"/>
      <c r="E444" s="265"/>
      <c r="F444" s="288"/>
      <c r="G444" s="287"/>
      <c r="H444" s="266"/>
      <c r="I444" s="420"/>
    </row>
    <row r="445" spans="1:9" ht="12.75">
      <c r="A445" s="3"/>
      <c r="B445" s="4"/>
      <c r="E445" s="265"/>
      <c r="F445" s="288"/>
      <c r="G445" s="287"/>
      <c r="H445" s="266"/>
      <c r="I445" s="420"/>
    </row>
    <row r="446" spans="1:9" ht="12.75">
      <c r="A446" s="3"/>
      <c r="B446" s="4"/>
      <c r="E446" s="265"/>
      <c r="F446" s="288"/>
      <c r="G446" s="287"/>
      <c r="H446" s="266"/>
      <c r="I446" s="420"/>
    </row>
    <row r="447" spans="1:9" ht="12.75">
      <c r="A447" s="3"/>
      <c r="B447" s="4"/>
      <c r="E447" s="265"/>
      <c r="F447" s="288"/>
      <c r="G447" s="287"/>
      <c r="H447" s="266"/>
      <c r="I447" s="420"/>
    </row>
    <row r="448" spans="1:9" ht="12.75">
      <c r="A448" s="3"/>
      <c r="B448" s="4"/>
      <c r="E448" s="265"/>
      <c r="F448" s="288"/>
      <c r="G448" s="287"/>
      <c r="H448" s="266"/>
      <c r="I448" s="420"/>
    </row>
    <row r="449" spans="1:9" ht="12.75">
      <c r="A449" s="3"/>
      <c r="B449" s="4"/>
      <c r="E449" s="265"/>
      <c r="F449" s="288"/>
      <c r="G449" s="287"/>
      <c r="H449" s="266"/>
      <c r="I449" s="420"/>
    </row>
    <row r="450" spans="1:9" ht="12.75">
      <c r="A450" s="3"/>
      <c r="B450" s="4"/>
      <c r="E450" s="265"/>
      <c r="F450" s="288"/>
      <c r="G450" s="287"/>
      <c r="H450" s="266"/>
      <c r="I450" s="420"/>
    </row>
    <row r="451" spans="1:9" ht="12.75">
      <c r="A451" s="3"/>
      <c r="B451" s="4"/>
      <c r="E451" s="265"/>
      <c r="F451" s="288"/>
      <c r="G451" s="287"/>
      <c r="H451" s="266"/>
      <c r="I451" s="420"/>
    </row>
    <row r="452" spans="1:9" ht="12.75">
      <c r="A452" s="3"/>
      <c r="B452" s="4"/>
      <c r="E452" s="265"/>
      <c r="F452" s="288"/>
      <c r="G452" s="287"/>
      <c r="H452" s="266"/>
      <c r="I452" s="420"/>
    </row>
    <row r="453" spans="1:9" ht="12.75">
      <c r="A453" s="3"/>
      <c r="B453" s="4"/>
      <c r="E453" s="265"/>
      <c r="F453" s="288"/>
      <c r="G453" s="287"/>
      <c r="H453" s="266"/>
      <c r="I453" s="420"/>
    </row>
    <row r="454" spans="1:9" ht="12.75">
      <c r="A454" s="3"/>
      <c r="B454" s="4"/>
      <c r="E454" s="265"/>
      <c r="F454" s="288"/>
      <c r="G454" s="287"/>
      <c r="H454" s="266"/>
      <c r="I454" s="420"/>
    </row>
    <row r="455" spans="1:9" ht="12.75">
      <c r="A455" s="3"/>
      <c r="B455" s="4"/>
      <c r="E455" s="265"/>
      <c r="F455" s="288"/>
      <c r="G455" s="287"/>
      <c r="H455" s="266"/>
      <c r="I455" s="420"/>
    </row>
    <row r="456" spans="1:9" ht="12.75">
      <c r="A456" s="3"/>
      <c r="B456" s="4"/>
      <c r="E456" s="265"/>
      <c r="F456" s="288"/>
      <c r="G456" s="287"/>
      <c r="H456" s="266"/>
      <c r="I456" s="420"/>
    </row>
    <row r="457" spans="1:9" ht="12.75">
      <c r="A457" s="3"/>
      <c r="B457" s="4"/>
      <c r="E457" s="265"/>
      <c r="F457" s="288"/>
      <c r="G457" s="287"/>
      <c r="H457" s="266"/>
      <c r="I457" s="420"/>
    </row>
    <row r="458" spans="1:9" ht="12.75">
      <c r="A458" s="3"/>
      <c r="B458" s="4"/>
      <c r="E458" s="265"/>
      <c r="F458" s="288"/>
      <c r="G458" s="287"/>
      <c r="H458" s="266"/>
      <c r="I458" s="420"/>
    </row>
    <row r="459" spans="1:9" ht="12.75">
      <c r="A459" s="3"/>
      <c r="B459" s="4"/>
      <c r="E459" s="265"/>
      <c r="F459" s="288"/>
      <c r="G459" s="287"/>
      <c r="H459" s="266"/>
      <c r="I459" s="420"/>
    </row>
    <row r="460" spans="1:9" ht="12.75">
      <c r="A460" s="3"/>
      <c r="B460" s="4"/>
      <c r="E460" s="265"/>
      <c r="F460" s="288"/>
      <c r="G460" s="287"/>
      <c r="H460" s="266"/>
      <c r="I460" s="420"/>
    </row>
    <row r="461" spans="1:9" ht="12.75">
      <c r="A461" s="3"/>
      <c r="B461" s="4"/>
      <c r="E461" s="265"/>
      <c r="F461" s="288"/>
      <c r="G461" s="287"/>
      <c r="H461" s="266"/>
      <c r="I461" s="420"/>
    </row>
    <row r="462" spans="1:9" ht="12.75">
      <c r="A462" s="3"/>
      <c r="B462" s="4"/>
      <c r="E462" s="265"/>
      <c r="F462" s="288"/>
      <c r="G462" s="287"/>
      <c r="H462" s="266"/>
      <c r="I462" s="420"/>
    </row>
    <row r="463" spans="1:9" ht="12.75">
      <c r="A463" s="3"/>
      <c r="B463" s="4"/>
      <c r="E463" s="265"/>
      <c r="F463" s="288"/>
      <c r="G463" s="287"/>
      <c r="H463" s="266"/>
      <c r="I463" s="420"/>
    </row>
    <row r="464" spans="1:9" ht="12.75">
      <c r="A464" s="3"/>
      <c r="B464" s="4"/>
      <c r="E464" s="265"/>
      <c r="F464" s="288"/>
      <c r="G464" s="287"/>
      <c r="H464" s="266"/>
      <c r="I464" s="420"/>
    </row>
    <row r="465" spans="1:9" ht="12.75">
      <c r="A465" s="3"/>
      <c r="B465" s="4"/>
      <c r="E465" s="265"/>
      <c r="F465" s="288"/>
      <c r="G465" s="287"/>
      <c r="H465" s="266"/>
      <c r="I465" s="420"/>
    </row>
    <row r="466" spans="1:9" ht="12.75">
      <c r="A466" s="3"/>
      <c r="B466" s="4"/>
      <c r="E466" s="265"/>
      <c r="F466" s="288"/>
      <c r="G466" s="287"/>
      <c r="H466" s="266"/>
      <c r="I466" s="420"/>
    </row>
    <row r="467" spans="1:9" ht="12.75">
      <c r="A467" s="3"/>
      <c r="B467" s="4"/>
      <c r="E467" s="265"/>
      <c r="F467" s="288"/>
      <c r="G467" s="287"/>
      <c r="H467" s="266"/>
      <c r="I467" s="420"/>
    </row>
    <row r="468" spans="1:9" ht="12.75">
      <c r="A468" s="3"/>
      <c r="B468" s="4"/>
      <c r="E468" s="265"/>
      <c r="F468" s="288"/>
      <c r="G468" s="287"/>
      <c r="H468" s="266"/>
      <c r="I468" s="420"/>
    </row>
    <row r="469" spans="1:9" ht="12.75">
      <c r="A469" s="3"/>
      <c r="B469" s="4"/>
      <c r="E469" s="265"/>
      <c r="F469" s="288"/>
      <c r="G469" s="287"/>
      <c r="H469" s="266"/>
      <c r="I469" s="420"/>
    </row>
    <row r="470" spans="1:9" ht="12.75">
      <c r="A470" s="3"/>
      <c r="B470" s="4"/>
      <c r="E470" s="265"/>
      <c r="F470" s="288"/>
      <c r="G470" s="287"/>
      <c r="H470" s="266"/>
      <c r="I470" s="420"/>
    </row>
    <row r="471" spans="1:9" ht="12.75">
      <c r="A471" s="3"/>
      <c r="B471" s="4"/>
      <c r="E471" s="265"/>
      <c r="F471" s="288"/>
      <c r="G471" s="287"/>
      <c r="H471" s="266"/>
      <c r="I471" s="420"/>
    </row>
    <row r="472" spans="1:9" ht="12.75">
      <c r="A472" s="3"/>
      <c r="B472" s="4"/>
      <c r="E472" s="265"/>
      <c r="F472" s="288"/>
      <c r="G472" s="287"/>
      <c r="H472" s="266"/>
      <c r="I472" s="420"/>
    </row>
    <row r="473" spans="1:9" ht="12.75">
      <c r="A473" s="3"/>
      <c r="B473" s="4"/>
      <c r="E473" s="265"/>
      <c r="F473" s="288"/>
      <c r="G473" s="287"/>
      <c r="H473" s="266"/>
      <c r="I473" s="420"/>
    </row>
    <row r="474" spans="1:9" ht="12.75">
      <c r="A474" s="3"/>
      <c r="B474" s="4"/>
      <c r="E474" s="265"/>
      <c r="F474" s="288"/>
      <c r="G474" s="287"/>
      <c r="H474" s="266"/>
      <c r="I474" s="420"/>
    </row>
    <row r="475" spans="1:9" ht="12.75">
      <c r="A475" s="3"/>
      <c r="B475" s="4"/>
      <c r="E475" s="265"/>
      <c r="F475" s="288"/>
      <c r="G475" s="287"/>
      <c r="H475" s="266"/>
      <c r="I475" s="420"/>
    </row>
    <row r="476" spans="1:9" ht="12.75">
      <c r="A476" s="3"/>
      <c r="B476" s="4"/>
      <c r="E476" s="265"/>
      <c r="F476" s="288"/>
      <c r="G476" s="287"/>
      <c r="H476" s="266"/>
      <c r="I476" s="420"/>
    </row>
    <row r="477" spans="1:9" ht="12.75">
      <c r="A477" s="3"/>
      <c r="B477" s="4"/>
      <c r="E477" s="265"/>
      <c r="F477" s="288"/>
      <c r="G477" s="287"/>
      <c r="H477" s="266"/>
      <c r="I477" s="420"/>
    </row>
    <row r="478" spans="1:9" ht="12.75">
      <c r="A478" s="3"/>
      <c r="B478" s="4"/>
      <c r="E478" s="265"/>
      <c r="F478" s="288"/>
      <c r="G478" s="287"/>
      <c r="H478" s="266"/>
      <c r="I478" s="420"/>
    </row>
    <row r="479" spans="1:9" ht="12.75">
      <c r="A479" s="3"/>
      <c r="B479" s="4"/>
      <c r="E479" s="265"/>
      <c r="F479" s="288"/>
      <c r="G479" s="287"/>
      <c r="H479" s="266"/>
      <c r="I479" s="420"/>
    </row>
    <row r="480" spans="1:9" ht="12.75">
      <c r="A480" s="3"/>
      <c r="B480" s="4"/>
      <c r="E480" s="265"/>
      <c r="F480" s="288"/>
      <c r="G480" s="287"/>
      <c r="H480" s="266"/>
      <c r="I480" s="420"/>
    </row>
    <row r="481" spans="1:9" ht="12.75">
      <c r="A481" s="3"/>
      <c r="B481" s="4"/>
      <c r="E481" s="265"/>
      <c r="F481" s="288"/>
      <c r="G481" s="287"/>
      <c r="H481" s="266"/>
      <c r="I481" s="420"/>
    </row>
    <row r="482" spans="1:9" ht="12.75">
      <c r="A482" s="3"/>
      <c r="B482" s="4"/>
      <c r="E482" s="265"/>
      <c r="F482" s="288"/>
      <c r="G482" s="287"/>
      <c r="H482" s="266"/>
      <c r="I482" s="420"/>
    </row>
    <row r="483" spans="1:9" ht="12.75">
      <c r="A483" s="3"/>
      <c r="B483" s="4"/>
      <c r="E483" s="265"/>
      <c r="F483" s="288"/>
      <c r="G483" s="287"/>
      <c r="H483" s="266"/>
      <c r="I483" s="420"/>
    </row>
    <row r="484" spans="1:9" ht="12.75">
      <c r="A484" s="3"/>
      <c r="B484" s="4"/>
      <c r="E484" s="265"/>
      <c r="F484" s="288"/>
      <c r="G484" s="287"/>
      <c r="H484" s="266"/>
      <c r="I484" s="420"/>
    </row>
    <row r="485" spans="1:9" ht="12.75">
      <c r="A485" s="3"/>
      <c r="B485" s="4"/>
      <c r="E485" s="265"/>
      <c r="F485" s="288"/>
      <c r="G485" s="287"/>
      <c r="H485" s="266"/>
      <c r="I485" s="420"/>
    </row>
    <row r="486" spans="1:9" ht="12.75">
      <c r="A486" s="3"/>
      <c r="B486" s="4"/>
      <c r="E486" s="265"/>
      <c r="F486" s="288"/>
      <c r="G486" s="287"/>
      <c r="H486" s="266"/>
      <c r="I486" s="420"/>
    </row>
    <row r="487" spans="1:9" ht="12.75">
      <c r="A487" s="3"/>
      <c r="B487" s="4"/>
      <c r="E487" s="265"/>
      <c r="F487" s="288"/>
      <c r="G487" s="287"/>
      <c r="H487" s="266"/>
      <c r="I487" s="420"/>
    </row>
    <row r="488" spans="1:9" ht="12.75">
      <c r="A488" s="3"/>
      <c r="B488" s="4"/>
      <c r="E488" s="265"/>
      <c r="F488" s="288"/>
      <c r="G488" s="287"/>
      <c r="H488" s="266"/>
      <c r="I488" s="420"/>
    </row>
    <row r="489" spans="1:9" ht="12.75">
      <c r="A489" s="3"/>
      <c r="B489" s="4"/>
      <c r="E489" s="265"/>
      <c r="F489" s="288"/>
      <c r="G489" s="287"/>
      <c r="H489" s="266"/>
      <c r="I489" s="420"/>
    </row>
    <row r="490" spans="1:9" ht="12.75">
      <c r="A490" s="3"/>
      <c r="B490" s="4"/>
      <c r="E490" s="265"/>
      <c r="F490" s="288"/>
      <c r="G490" s="287"/>
      <c r="H490" s="266"/>
      <c r="I490" s="420"/>
    </row>
    <row r="491" spans="1:9" ht="12.75">
      <c r="A491" s="3"/>
      <c r="B491" s="4"/>
      <c r="E491" s="265"/>
      <c r="F491" s="288"/>
      <c r="G491" s="287"/>
      <c r="H491" s="266"/>
      <c r="I491" s="420"/>
    </row>
    <row r="492" spans="1:9" ht="12.75">
      <c r="A492" s="3"/>
      <c r="B492" s="4"/>
      <c r="E492" s="265"/>
      <c r="F492" s="288"/>
      <c r="G492" s="287"/>
      <c r="H492" s="266"/>
      <c r="I492" s="420"/>
    </row>
    <row r="493" spans="1:9" ht="12.75">
      <c r="A493" s="3"/>
      <c r="B493" s="4"/>
      <c r="E493" s="265"/>
      <c r="F493" s="288"/>
      <c r="G493" s="287"/>
      <c r="H493" s="266"/>
      <c r="I493" s="420"/>
    </row>
    <row r="494" spans="1:9" ht="12.75">
      <c r="A494" s="3"/>
      <c r="B494" s="4"/>
      <c r="E494" s="265"/>
      <c r="F494" s="288"/>
      <c r="G494" s="287"/>
      <c r="H494" s="266"/>
      <c r="I494" s="420"/>
    </row>
    <row r="495" spans="1:9" ht="12.75">
      <c r="A495" s="3"/>
      <c r="B495" s="4"/>
      <c r="E495" s="265"/>
      <c r="F495" s="288"/>
      <c r="G495" s="287"/>
      <c r="H495" s="266"/>
      <c r="I495" s="420"/>
    </row>
    <row r="496" spans="1:9" ht="12.75">
      <c r="A496" s="3"/>
      <c r="B496" s="4"/>
      <c r="E496" s="265"/>
      <c r="F496" s="288"/>
      <c r="G496" s="287"/>
      <c r="H496" s="266"/>
      <c r="I496" s="420"/>
    </row>
    <row r="497" spans="1:9" ht="12.75">
      <c r="A497" s="3"/>
      <c r="B497" s="4"/>
      <c r="E497" s="265"/>
      <c r="F497" s="288"/>
      <c r="G497" s="287"/>
      <c r="H497" s="266"/>
      <c r="I497" s="420"/>
    </row>
    <row r="498" spans="1:9" ht="12.75">
      <c r="A498" s="3"/>
      <c r="B498" s="4"/>
      <c r="E498" s="265"/>
      <c r="F498" s="288"/>
      <c r="G498" s="287"/>
      <c r="H498" s="266"/>
      <c r="I498" s="420"/>
    </row>
    <row r="499" spans="1:9" ht="12.75">
      <c r="A499" s="3"/>
      <c r="B499" s="4"/>
      <c r="E499" s="265"/>
      <c r="F499" s="288"/>
      <c r="G499" s="287"/>
      <c r="H499" s="266"/>
      <c r="I499" s="420"/>
    </row>
    <row r="500" spans="1:9" ht="12.75">
      <c r="A500" s="3"/>
      <c r="B500" s="4"/>
      <c r="E500" s="265"/>
      <c r="F500" s="288"/>
      <c r="G500" s="287"/>
      <c r="H500" s="266"/>
      <c r="I500" s="420"/>
    </row>
    <row r="501" spans="1:9" ht="12.75">
      <c r="A501" s="3"/>
      <c r="B501" s="4"/>
      <c r="E501" s="265"/>
      <c r="F501" s="288"/>
      <c r="G501" s="287"/>
      <c r="H501" s="266"/>
      <c r="I501" s="420"/>
    </row>
    <row r="502" spans="1:9" ht="12.75">
      <c r="A502" s="3"/>
      <c r="B502" s="4"/>
      <c r="E502" s="265"/>
      <c r="F502" s="288"/>
      <c r="G502" s="287"/>
      <c r="H502" s="266"/>
      <c r="I502" s="420"/>
    </row>
    <row r="503" spans="1:9" ht="12.75">
      <c r="A503" s="3"/>
      <c r="B503" s="4"/>
      <c r="E503" s="265"/>
      <c r="F503" s="288"/>
      <c r="G503" s="287"/>
      <c r="H503" s="266"/>
      <c r="I503" s="420"/>
    </row>
    <row r="504" spans="1:9" ht="12.75">
      <c r="A504" s="3"/>
      <c r="B504" s="4"/>
      <c r="E504" s="265"/>
      <c r="F504" s="288"/>
      <c r="G504" s="287"/>
      <c r="H504" s="266"/>
      <c r="I504" s="420"/>
    </row>
    <row r="505" spans="1:9" ht="12.75">
      <c r="A505" s="3"/>
      <c r="B505" s="4"/>
      <c r="E505" s="265"/>
      <c r="F505" s="288"/>
      <c r="G505" s="287"/>
      <c r="H505" s="266"/>
      <c r="I505" s="420"/>
    </row>
    <row r="506" spans="1:9" ht="12.75">
      <c r="A506" s="3"/>
      <c r="B506" s="4"/>
      <c r="E506" s="265"/>
      <c r="F506" s="288"/>
      <c r="G506" s="287"/>
      <c r="H506" s="266"/>
      <c r="I506" s="420"/>
    </row>
    <row r="507" spans="1:9" ht="12.75">
      <c r="A507" s="3"/>
      <c r="B507" s="4"/>
      <c r="E507" s="265"/>
      <c r="F507" s="288"/>
      <c r="G507" s="287"/>
      <c r="H507" s="266"/>
      <c r="I507" s="420"/>
    </row>
    <row r="508" spans="1:9" ht="12.75">
      <c r="A508" s="3"/>
      <c r="B508" s="4"/>
      <c r="E508" s="265"/>
      <c r="F508" s="288"/>
      <c r="G508" s="287"/>
      <c r="H508" s="266"/>
      <c r="I508" s="420"/>
    </row>
    <row r="509" spans="1:9" ht="12.75">
      <c r="A509" s="3"/>
      <c r="B509" s="4"/>
      <c r="E509" s="265"/>
      <c r="F509" s="288"/>
      <c r="G509" s="287"/>
      <c r="H509" s="266"/>
      <c r="I509" s="420"/>
    </row>
    <row r="510" spans="1:9" ht="12.75">
      <c r="A510" s="3"/>
      <c r="B510" s="4"/>
      <c r="E510" s="265"/>
      <c r="F510" s="288"/>
      <c r="G510" s="287"/>
      <c r="H510" s="266"/>
      <c r="I510" s="420"/>
    </row>
    <row r="511" spans="1:9" ht="12.75">
      <c r="A511" s="3"/>
      <c r="B511" s="4"/>
      <c r="E511" s="265"/>
      <c r="F511" s="288"/>
      <c r="G511" s="287"/>
      <c r="H511" s="266"/>
      <c r="I511" s="420"/>
    </row>
    <row r="512" spans="1:9" ht="12.75">
      <c r="A512" s="3"/>
      <c r="B512" s="4"/>
      <c r="E512" s="265"/>
      <c r="F512" s="288"/>
      <c r="G512" s="287"/>
      <c r="H512" s="266"/>
      <c r="I512" s="420"/>
    </row>
    <row r="513" spans="1:9" ht="12.75">
      <c r="A513" s="3"/>
      <c r="B513" s="4"/>
      <c r="E513" s="265"/>
      <c r="F513" s="288"/>
      <c r="G513" s="287"/>
      <c r="H513" s="266"/>
      <c r="I513" s="420"/>
    </row>
    <row r="514" spans="1:9" ht="12.75">
      <c r="A514" s="3"/>
      <c r="B514" s="4"/>
      <c r="E514" s="265"/>
      <c r="F514" s="288"/>
      <c r="G514" s="287"/>
      <c r="H514" s="266"/>
      <c r="I514" s="420"/>
    </row>
    <row r="515" spans="1:9" ht="12.75">
      <c r="A515" s="3"/>
      <c r="B515" s="4"/>
      <c r="E515" s="265"/>
      <c r="F515" s="288"/>
      <c r="G515" s="287"/>
      <c r="H515" s="266"/>
      <c r="I515" s="420"/>
    </row>
    <row r="516" spans="1:9" ht="12.75">
      <c r="A516" s="3"/>
      <c r="B516" s="4"/>
      <c r="E516" s="265"/>
      <c r="F516" s="288"/>
      <c r="G516" s="287"/>
      <c r="H516" s="266"/>
      <c r="I516" s="420"/>
    </row>
    <row r="517" spans="1:9" ht="12.75">
      <c r="A517" s="3"/>
      <c r="B517" s="4"/>
      <c r="E517" s="265"/>
      <c r="F517" s="288"/>
      <c r="G517" s="287"/>
      <c r="H517" s="266"/>
      <c r="I517" s="420"/>
    </row>
    <row r="518" spans="1:9" ht="12.75">
      <c r="A518" s="3"/>
      <c r="B518" s="4"/>
      <c r="E518" s="265"/>
      <c r="F518" s="288"/>
      <c r="G518" s="287"/>
      <c r="H518" s="266"/>
      <c r="I518" s="420"/>
    </row>
    <row r="519" spans="1:9" ht="12.75">
      <c r="A519" s="3"/>
      <c r="B519" s="4"/>
      <c r="E519" s="265"/>
      <c r="F519" s="288"/>
      <c r="G519" s="287"/>
      <c r="H519" s="266"/>
      <c r="I519" s="420"/>
    </row>
    <row r="520" spans="1:9" ht="12.75">
      <c r="A520" s="3"/>
      <c r="B520" s="4"/>
      <c r="E520" s="265"/>
      <c r="F520" s="288"/>
      <c r="G520" s="287"/>
      <c r="H520" s="266"/>
      <c r="I520" s="420"/>
    </row>
    <row r="521" spans="1:9" ht="12.75">
      <c r="A521" s="3"/>
      <c r="B521" s="4"/>
      <c r="E521" s="265"/>
      <c r="F521" s="288"/>
      <c r="G521" s="287"/>
      <c r="H521" s="266"/>
      <c r="I521" s="420"/>
    </row>
    <row r="522" spans="1:9" ht="12.75">
      <c r="A522" s="3"/>
      <c r="B522" s="4"/>
      <c r="E522" s="265"/>
      <c r="F522" s="288"/>
      <c r="G522" s="287"/>
      <c r="H522" s="266"/>
      <c r="I522" s="420"/>
    </row>
    <row r="523" spans="1:9" ht="12.75">
      <c r="A523" s="3"/>
      <c r="B523" s="4"/>
      <c r="E523" s="265"/>
      <c r="F523" s="288"/>
      <c r="G523" s="287"/>
      <c r="H523" s="266"/>
      <c r="I523" s="420"/>
    </row>
    <row r="524" spans="1:9" ht="12.75">
      <c r="A524" s="3"/>
      <c r="B524" s="4"/>
      <c r="E524" s="265"/>
      <c r="F524" s="288"/>
      <c r="G524" s="287"/>
      <c r="H524" s="266"/>
      <c r="I524" s="420"/>
    </row>
    <row r="525" spans="1:9" ht="12.75">
      <c r="A525" s="3"/>
      <c r="B525" s="4"/>
      <c r="E525" s="265"/>
      <c r="F525" s="288"/>
      <c r="G525" s="287"/>
      <c r="H525" s="266"/>
      <c r="I525" s="420"/>
    </row>
    <row r="526" spans="1:9" ht="12.75">
      <c r="A526" s="3"/>
      <c r="B526" s="4"/>
      <c r="E526" s="265"/>
      <c r="F526" s="288"/>
      <c r="G526" s="287"/>
      <c r="H526" s="266"/>
      <c r="I526" s="420"/>
    </row>
    <row r="527" spans="1:9" ht="12.75">
      <c r="A527" s="3"/>
      <c r="B527" s="4"/>
      <c r="E527" s="265"/>
      <c r="F527" s="288"/>
      <c r="G527" s="287"/>
      <c r="H527" s="266"/>
      <c r="I527" s="420"/>
    </row>
    <row r="528" spans="1:9" ht="12.75">
      <c r="A528" s="3"/>
      <c r="B528" s="4"/>
      <c r="E528" s="265"/>
      <c r="F528" s="288"/>
      <c r="G528" s="287"/>
      <c r="H528" s="266"/>
      <c r="I528" s="420"/>
    </row>
    <row r="529" spans="1:9" ht="12.75">
      <c r="A529" s="3"/>
      <c r="B529" s="4"/>
      <c r="E529" s="265"/>
      <c r="F529" s="288"/>
      <c r="G529" s="287"/>
      <c r="H529" s="266"/>
      <c r="I529" s="420"/>
    </row>
    <row r="530" spans="1:9" ht="12.75">
      <c r="A530" s="3"/>
      <c r="B530" s="4"/>
      <c r="E530" s="265"/>
      <c r="F530" s="288"/>
      <c r="G530" s="287"/>
      <c r="H530" s="266"/>
      <c r="I530" s="420"/>
    </row>
    <row r="531" spans="1:9" ht="12.75">
      <c r="A531" s="3"/>
      <c r="B531" s="4"/>
      <c r="E531" s="265"/>
      <c r="F531" s="288"/>
      <c r="G531" s="287"/>
      <c r="H531" s="266"/>
      <c r="I531" s="420"/>
    </row>
    <row r="532" spans="1:9" ht="12.75">
      <c r="A532" s="3"/>
      <c r="B532" s="4"/>
      <c r="E532" s="265"/>
      <c r="F532" s="288"/>
      <c r="G532" s="287"/>
      <c r="H532" s="266"/>
      <c r="I532" s="420"/>
    </row>
    <row r="533" spans="1:9" ht="12.75">
      <c r="A533" s="3"/>
      <c r="B533" s="4"/>
      <c r="E533" s="265"/>
      <c r="F533" s="288"/>
      <c r="G533" s="287"/>
      <c r="H533" s="266"/>
      <c r="I533" s="420"/>
    </row>
    <row r="534" spans="1:9" ht="12.75">
      <c r="A534" s="3"/>
      <c r="B534" s="4"/>
      <c r="E534" s="265"/>
      <c r="F534" s="288"/>
      <c r="G534" s="287"/>
      <c r="H534" s="266"/>
      <c r="I534" s="420"/>
    </row>
    <row r="535" spans="1:9" ht="12.75">
      <c r="A535" s="3"/>
      <c r="B535" s="4"/>
      <c r="E535" s="265"/>
      <c r="F535" s="288"/>
      <c r="G535" s="287"/>
      <c r="H535" s="266"/>
      <c r="I535" s="420"/>
    </row>
    <row r="536" spans="1:9" ht="12.75">
      <c r="A536" s="3"/>
      <c r="B536" s="4"/>
      <c r="E536" s="265"/>
      <c r="F536" s="288"/>
      <c r="G536" s="287"/>
      <c r="H536" s="266"/>
      <c r="I536" s="420"/>
    </row>
    <row r="537" spans="1:9" ht="12.75">
      <c r="A537" s="3"/>
      <c r="B537" s="4"/>
      <c r="E537" s="265"/>
      <c r="F537" s="288"/>
      <c r="G537" s="287"/>
      <c r="H537" s="266"/>
      <c r="I537" s="420"/>
    </row>
    <row r="538" spans="1:9" ht="12.75">
      <c r="A538" s="3"/>
      <c r="B538" s="4"/>
      <c r="E538" s="265"/>
      <c r="F538" s="288"/>
      <c r="G538" s="287"/>
      <c r="H538" s="266"/>
      <c r="I538" s="420"/>
    </row>
    <row r="539" spans="1:9" ht="12.75">
      <c r="A539" s="3"/>
      <c r="B539" s="4"/>
      <c r="E539" s="265"/>
      <c r="F539" s="288"/>
      <c r="G539" s="287"/>
      <c r="H539" s="266"/>
      <c r="I539" s="420"/>
    </row>
    <row r="540" spans="1:9" ht="12.75">
      <c r="A540" s="3"/>
      <c r="B540" s="4"/>
      <c r="E540" s="265"/>
      <c r="F540" s="288"/>
      <c r="G540" s="287"/>
      <c r="H540" s="266"/>
      <c r="I540" s="420"/>
    </row>
    <row r="541" spans="1:9" ht="12.75">
      <c r="A541" s="3"/>
      <c r="B541" s="4"/>
      <c r="E541" s="265"/>
      <c r="F541" s="288"/>
      <c r="G541" s="287"/>
      <c r="H541" s="266"/>
      <c r="I541" s="420"/>
    </row>
    <row r="542" spans="1:9" ht="12.75">
      <c r="A542" s="3"/>
      <c r="B542" s="4"/>
      <c r="E542" s="265"/>
      <c r="F542" s="288"/>
      <c r="G542" s="287"/>
      <c r="H542" s="266"/>
      <c r="I542" s="420"/>
    </row>
    <row r="543" spans="1:9" ht="12.75">
      <c r="A543" s="3"/>
      <c r="B543" s="4"/>
      <c r="E543" s="265"/>
      <c r="F543" s="288"/>
      <c r="G543" s="287"/>
      <c r="H543" s="266"/>
      <c r="I543" s="420"/>
    </row>
    <row r="544" spans="1:9" ht="12.75">
      <c r="A544" s="3"/>
      <c r="B544" s="4"/>
      <c r="E544" s="265"/>
      <c r="F544" s="288"/>
      <c r="G544" s="287"/>
      <c r="H544" s="266"/>
      <c r="I544" s="420"/>
    </row>
    <row r="545" spans="1:9" ht="12.75">
      <c r="A545" s="3"/>
      <c r="B545" s="4"/>
      <c r="E545" s="265"/>
      <c r="F545" s="288"/>
      <c r="G545" s="287"/>
      <c r="H545" s="266"/>
      <c r="I545" s="420"/>
    </row>
    <row r="546" spans="1:9" ht="12.75">
      <c r="A546" s="3"/>
      <c r="B546" s="4"/>
      <c r="E546" s="265"/>
      <c r="F546" s="288"/>
      <c r="G546" s="287"/>
      <c r="H546" s="266"/>
      <c r="I546" s="420"/>
    </row>
    <row r="547" spans="1:9" ht="12.75">
      <c r="A547" s="3"/>
      <c r="B547" s="4"/>
      <c r="E547" s="265"/>
      <c r="F547" s="288"/>
      <c r="G547" s="287"/>
      <c r="H547" s="266"/>
      <c r="I547" s="420"/>
    </row>
    <row r="548" spans="1:9" ht="12.75">
      <c r="A548" s="3"/>
      <c r="B548" s="4"/>
      <c r="E548" s="265"/>
      <c r="F548" s="288"/>
      <c r="G548" s="287"/>
      <c r="H548" s="266"/>
      <c r="I548" s="420"/>
    </row>
    <row r="549" spans="1:9" ht="12.75">
      <c r="A549" s="3"/>
      <c r="B549" s="4"/>
      <c r="E549" s="265"/>
      <c r="F549" s="288"/>
      <c r="G549" s="287"/>
      <c r="H549" s="266"/>
      <c r="I549" s="420"/>
    </row>
    <row r="550" spans="1:9" ht="12.75">
      <c r="A550" s="3"/>
      <c r="B550" s="4"/>
      <c r="E550" s="265"/>
      <c r="F550" s="288"/>
      <c r="G550" s="287"/>
      <c r="H550" s="266"/>
      <c r="I550" s="420"/>
    </row>
    <row r="551" spans="1:9" ht="12.75">
      <c r="A551" s="3"/>
      <c r="B551" s="4"/>
      <c r="E551" s="265"/>
      <c r="F551" s="288"/>
      <c r="G551" s="287"/>
      <c r="H551" s="266"/>
      <c r="I551" s="420"/>
    </row>
    <row r="552" spans="1:9" ht="12.75">
      <c r="A552" s="3"/>
      <c r="B552" s="4"/>
      <c r="E552" s="265"/>
      <c r="F552" s="288"/>
      <c r="G552" s="287"/>
      <c r="H552" s="266"/>
      <c r="I552" s="420"/>
    </row>
    <row r="553" spans="1:9" ht="12.75">
      <c r="A553" s="3"/>
      <c r="B553" s="4"/>
      <c r="E553" s="265"/>
      <c r="F553" s="288"/>
      <c r="G553" s="287"/>
      <c r="H553" s="266"/>
      <c r="I553" s="420"/>
    </row>
    <row r="554" spans="1:9" ht="12.75">
      <c r="A554" s="3"/>
      <c r="B554" s="4"/>
      <c r="E554" s="265"/>
      <c r="F554" s="288"/>
      <c r="G554" s="287"/>
      <c r="H554" s="266"/>
      <c r="I554" s="420"/>
    </row>
    <row r="555" spans="1:9" ht="12.75">
      <c r="A555" s="3"/>
      <c r="B555" s="4"/>
      <c r="E555" s="265"/>
      <c r="F555" s="288"/>
      <c r="G555" s="287"/>
      <c r="H555" s="266"/>
      <c r="I555" s="420"/>
    </row>
    <row r="556" spans="1:9" ht="12.75">
      <c r="A556" s="3"/>
      <c r="B556" s="4"/>
      <c r="E556" s="265"/>
      <c r="F556" s="288"/>
      <c r="G556" s="287"/>
      <c r="H556" s="266"/>
      <c r="I556" s="420"/>
    </row>
    <row r="557" spans="1:9" ht="12.75">
      <c r="A557" s="3"/>
      <c r="B557" s="4"/>
      <c r="E557" s="265"/>
      <c r="F557" s="288"/>
      <c r="G557" s="287"/>
      <c r="H557" s="266"/>
      <c r="I557" s="420"/>
    </row>
    <row r="558" spans="1:9" ht="12.75">
      <c r="A558" s="3"/>
      <c r="B558" s="4"/>
      <c r="E558" s="265"/>
      <c r="F558" s="288"/>
      <c r="G558" s="287"/>
      <c r="H558" s="266"/>
      <c r="I558" s="420"/>
    </row>
    <row r="559" spans="1:9" ht="12.75">
      <c r="A559" s="3"/>
      <c r="B559" s="4"/>
      <c r="E559" s="265"/>
      <c r="F559" s="288"/>
      <c r="G559" s="287"/>
      <c r="H559" s="266"/>
      <c r="I559" s="420"/>
    </row>
    <row r="560" spans="1:9" ht="12.75">
      <c r="A560" s="3"/>
      <c r="B560" s="4"/>
      <c r="E560" s="265"/>
      <c r="F560" s="288"/>
      <c r="G560" s="287"/>
      <c r="H560" s="266"/>
      <c r="I560" s="420"/>
    </row>
    <row r="561" spans="1:9" ht="12.75">
      <c r="A561" s="3"/>
      <c r="B561" s="4"/>
      <c r="E561" s="265"/>
      <c r="F561" s="288"/>
      <c r="G561" s="287"/>
      <c r="H561" s="266"/>
      <c r="I561" s="420"/>
    </row>
    <row r="562" spans="1:9" ht="12.75">
      <c r="A562" s="3"/>
      <c r="B562" s="4"/>
      <c r="E562" s="265"/>
      <c r="F562" s="288"/>
      <c r="G562" s="287"/>
      <c r="H562" s="266"/>
      <c r="I562" s="420"/>
    </row>
    <row r="563" spans="1:9" ht="12.75">
      <c r="A563" s="3"/>
      <c r="B563" s="4"/>
      <c r="E563" s="265"/>
      <c r="F563" s="288"/>
      <c r="G563" s="287"/>
      <c r="H563" s="266"/>
      <c r="I563" s="420"/>
    </row>
    <row r="564" spans="1:9" ht="12.75">
      <c r="A564" s="3"/>
      <c r="B564" s="4"/>
      <c r="E564" s="265"/>
      <c r="F564" s="288"/>
      <c r="G564" s="287"/>
      <c r="H564" s="266"/>
      <c r="I564" s="420"/>
    </row>
    <row r="565" spans="1:9" ht="12.75">
      <c r="A565" s="3"/>
      <c r="B565" s="4"/>
      <c r="E565" s="265"/>
      <c r="F565" s="288"/>
      <c r="G565" s="287"/>
      <c r="H565" s="266"/>
      <c r="I565" s="420"/>
    </row>
    <row r="566" spans="1:9" ht="12.75">
      <c r="A566" s="3"/>
      <c r="B566" s="4"/>
      <c r="E566" s="265"/>
      <c r="F566" s="288"/>
      <c r="G566" s="287"/>
      <c r="H566" s="266"/>
      <c r="I566" s="420"/>
    </row>
    <row r="567" spans="1:9" ht="12.75">
      <c r="A567" s="3"/>
      <c r="B567" s="4"/>
      <c r="E567" s="265"/>
      <c r="F567" s="288"/>
      <c r="G567" s="287"/>
      <c r="H567" s="266"/>
      <c r="I567" s="420"/>
    </row>
    <row r="568" spans="1:9" ht="12.75">
      <c r="A568" s="3"/>
      <c r="B568" s="4"/>
      <c r="E568" s="265"/>
      <c r="F568" s="288"/>
      <c r="G568" s="287"/>
      <c r="H568" s="266"/>
      <c r="I568" s="420"/>
    </row>
    <row r="569" spans="1:9" ht="12.75">
      <c r="A569" s="3"/>
      <c r="B569" s="4"/>
      <c r="E569" s="265"/>
      <c r="F569" s="288"/>
      <c r="G569" s="287"/>
      <c r="H569" s="266"/>
      <c r="I569" s="420"/>
    </row>
    <row r="570" spans="1:9" ht="12.75">
      <c r="A570" s="3"/>
      <c r="B570" s="4"/>
      <c r="E570" s="265"/>
      <c r="F570" s="288"/>
      <c r="G570" s="287"/>
      <c r="H570" s="266"/>
      <c r="I570" s="420"/>
    </row>
    <row r="571" spans="1:9" ht="12.75">
      <c r="A571" s="3"/>
      <c r="B571" s="4"/>
      <c r="E571" s="265"/>
      <c r="F571" s="288"/>
      <c r="G571" s="287"/>
      <c r="H571" s="266"/>
      <c r="I571" s="420"/>
    </row>
    <row r="572" spans="1:9" ht="12.75">
      <c r="A572" s="3"/>
      <c r="B572" s="4"/>
      <c r="E572" s="265"/>
      <c r="F572" s="288"/>
      <c r="G572" s="287"/>
      <c r="H572" s="266"/>
      <c r="I572" s="420"/>
    </row>
    <row r="573" spans="1:9" ht="12.75">
      <c r="A573" s="3"/>
      <c r="B573" s="4"/>
      <c r="E573" s="265"/>
      <c r="F573" s="288"/>
      <c r="G573" s="287"/>
      <c r="H573" s="266"/>
      <c r="I573" s="420"/>
    </row>
    <row r="574" spans="1:9" ht="12.75">
      <c r="A574" s="3"/>
      <c r="B574" s="4"/>
      <c r="E574" s="265"/>
      <c r="F574" s="288"/>
      <c r="G574" s="287"/>
      <c r="H574" s="266"/>
      <c r="I574" s="420"/>
    </row>
    <row r="575" spans="1:9" ht="12.75">
      <c r="A575" s="3"/>
      <c r="B575" s="4"/>
      <c r="E575" s="265"/>
      <c r="F575" s="288"/>
      <c r="G575" s="287"/>
      <c r="H575" s="266"/>
      <c r="I575" s="420"/>
    </row>
    <row r="576" spans="1:9" ht="12.75">
      <c r="A576" s="3"/>
      <c r="B576" s="4"/>
      <c r="E576" s="265"/>
      <c r="F576" s="288"/>
      <c r="G576" s="287"/>
      <c r="H576" s="266"/>
      <c r="I576" s="420"/>
    </row>
    <row r="577" spans="1:9" ht="12.75">
      <c r="A577" s="3"/>
      <c r="B577" s="4"/>
      <c r="E577" s="265"/>
      <c r="F577" s="288"/>
      <c r="G577" s="287"/>
      <c r="H577" s="266"/>
      <c r="I577" s="420"/>
    </row>
    <row r="578" spans="1:9" ht="12.75">
      <c r="A578" s="3"/>
      <c r="B578" s="4"/>
      <c r="E578" s="265"/>
      <c r="F578" s="288"/>
      <c r="G578" s="287"/>
      <c r="H578" s="266"/>
      <c r="I578" s="420"/>
    </row>
    <row r="579" spans="1:9" ht="12.75">
      <c r="A579" s="3"/>
      <c r="B579" s="4"/>
      <c r="E579" s="265"/>
      <c r="F579" s="288"/>
      <c r="G579" s="287"/>
      <c r="H579" s="266"/>
      <c r="I579" s="420"/>
    </row>
    <row r="580" spans="1:9" ht="12.75">
      <c r="A580" s="3"/>
      <c r="B580" s="4"/>
      <c r="E580" s="265"/>
      <c r="F580" s="288"/>
      <c r="G580" s="287"/>
      <c r="H580" s="266"/>
      <c r="I580" s="420"/>
    </row>
    <row r="581" spans="1:9" ht="12.75">
      <c r="A581" s="3"/>
      <c r="B581" s="4"/>
      <c r="E581" s="265"/>
      <c r="F581" s="288"/>
      <c r="G581" s="287"/>
      <c r="H581" s="266"/>
      <c r="I581" s="420"/>
    </row>
    <row r="582" spans="1:9" ht="12.75">
      <c r="A582" s="3"/>
      <c r="B582" s="4"/>
      <c r="E582" s="265"/>
      <c r="F582" s="288"/>
      <c r="G582" s="287"/>
      <c r="H582" s="266"/>
      <c r="I582" s="420"/>
    </row>
    <row r="583" spans="1:9" ht="12.75">
      <c r="A583" s="3"/>
      <c r="B583" s="4"/>
      <c r="E583" s="265"/>
      <c r="F583" s="288"/>
      <c r="G583" s="287"/>
      <c r="H583" s="266"/>
      <c r="I583" s="420"/>
    </row>
    <row r="584" spans="1:9" ht="12.75">
      <c r="A584" s="3"/>
      <c r="B584" s="4"/>
      <c r="E584" s="265"/>
      <c r="F584" s="288"/>
      <c r="G584" s="287"/>
      <c r="H584" s="266"/>
      <c r="I584" s="420"/>
    </row>
    <row r="585" spans="1:9" ht="12.75">
      <c r="A585" s="3"/>
      <c r="B585" s="4"/>
      <c r="E585" s="265"/>
      <c r="F585" s="288"/>
      <c r="G585" s="287"/>
      <c r="H585" s="266"/>
      <c r="I585" s="420"/>
    </row>
    <row r="586" spans="1:9" ht="12.75">
      <c r="A586" s="3"/>
      <c r="B586" s="4"/>
      <c r="E586" s="265"/>
      <c r="F586" s="288"/>
      <c r="G586" s="287"/>
      <c r="H586" s="266"/>
      <c r="I586" s="420"/>
    </row>
    <row r="587" spans="1:9" ht="12.75">
      <c r="A587" s="3"/>
      <c r="B587" s="4"/>
      <c r="E587" s="265"/>
      <c r="F587" s="288"/>
      <c r="G587" s="287"/>
      <c r="H587" s="266"/>
      <c r="I587" s="420"/>
    </row>
    <row r="588" spans="1:9" ht="12.75">
      <c r="A588" s="3"/>
      <c r="B588" s="4"/>
      <c r="E588" s="265"/>
      <c r="F588" s="288"/>
      <c r="G588" s="287"/>
      <c r="H588" s="266"/>
      <c r="I588" s="420"/>
    </row>
    <row r="589" spans="1:9" ht="12.75">
      <c r="A589" s="3"/>
      <c r="B589" s="4"/>
      <c r="E589" s="265"/>
      <c r="F589" s="288"/>
      <c r="G589" s="287"/>
      <c r="H589" s="266"/>
      <c r="I589" s="420"/>
    </row>
    <row r="590" spans="1:9" ht="12.75">
      <c r="A590" s="3"/>
      <c r="B590" s="4"/>
      <c r="E590" s="265"/>
      <c r="F590" s="288"/>
      <c r="G590" s="287"/>
      <c r="H590" s="266"/>
      <c r="I590" s="420"/>
    </row>
    <row r="591" spans="1:9" ht="12.75">
      <c r="A591" s="3"/>
      <c r="B591" s="4"/>
      <c r="E591" s="265"/>
      <c r="F591" s="288"/>
      <c r="G591" s="287"/>
      <c r="H591" s="266"/>
      <c r="I591" s="420"/>
    </row>
    <row r="592" spans="1:9" ht="12.75">
      <c r="A592" s="3"/>
      <c r="B592" s="4"/>
      <c r="E592" s="265"/>
      <c r="F592" s="288"/>
      <c r="G592" s="287"/>
      <c r="H592" s="266"/>
      <c r="I592" s="420"/>
    </row>
    <row r="593" spans="1:9" ht="12.75">
      <c r="A593" s="3"/>
      <c r="B593" s="4"/>
      <c r="E593" s="265"/>
      <c r="F593" s="288"/>
      <c r="G593" s="287"/>
      <c r="H593" s="266"/>
      <c r="I593" s="420"/>
    </row>
    <row r="594" spans="1:9" ht="12.75">
      <c r="A594" s="3"/>
      <c r="B594" s="4"/>
      <c r="E594" s="265"/>
      <c r="F594" s="288"/>
      <c r="G594" s="287"/>
      <c r="H594" s="266"/>
      <c r="I594" s="420"/>
    </row>
    <row r="595" spans="1:9" ht="12.75">
      <c r="A595" s="3"/>
      <c r="B595" s="4"/>
      <c r="E595" s="265"/>
      <c r="F595" s="288"/>
      <c r="G595" s="287"/>
      <c r="H595" s="266"/>
      <c r="I595" s="420"/>
    </row>
    <row r="596" spans="1:9" ht="12.75">
      <c r="A596" s="3"/>
      <c r="B596" s="4"/>
      <c r="E596" s="265"/>
      <c r="F596" s="288"/>
      <c r="G596" s="287"/>
      <c r="H596" s="266"/>
      <c r="I596" s="420"/>
    </row>
    <row r="597" spans="1:9" ht="12.75">
      <c r="A597" s="3"/>
      <c r="B597" s="4"/>
      <c r="E597" s="265"/>
      <c r="F597" s="288"/>
      <c r="G597" s="287"/>
      <c r="H597" s="266"/>
      <c r="I597" s="420"/>
    </row>
    <row r="598" spans="1:9" ht="12.75">
      <c r="A598" s="3"/>
      <c r="B598" s="4"/>
      <c r="E598" s="265"/>
      <c r="F598" s="288"/>
      <c r="G598" s="287"/>
      <c r="H598" s="266"/>
      <c r="I598" s="420"/>
    </row>
    <row r="599" spans="1:9" ht="12.75">
      <c r="A599" s="3"/>
      <c r="B599" s="4"/>
      <c r="E599" s="265"/>
      <c r="F599" s="288"/>
      <c r="G599" s="287"/>
      <c r="H599" s="266"/>
      <c r="I599" s="420"/>
    </row>
    <row r="600" spans="1:9" ht="12.75">
      <c r="A600" s="3"/>
      <c r="B600" s="4"/>
      <c r="E600" s="265"/>
      <c r="F600" s="288"/>
      <c r="G600" s="287"/>
      <c r="H600" s="266"/>
      <c r="I600" s="420"/>
    </row>
    <row r="601" spans="1:9" ht="12.75">
      <c r="A601" s="3"/>
      <c r="B601" s="4"/>
      <c r="E601" s="265"/>
      <c r="F601" s="288"/>
      <c r="G601" s="287"/>
      <c r="H601" s="266"/>
      <c r="I601" s="420"/>
    </row>
    <row r="602" spans="1:9" ht="12.75">
      <c r="A602" s="3"/>
      <c r="B602" s="4"/>
      <c r="E602" s="265"/>
      <c r="F602" s="288"/>
      <c r="G602" s="287"/>
      <c r="H602" s="266"/>
      <c r="I602" s="420"/>
    </row>
    <row r="603" spans="1:9" ht="12.75">
      <c r="A603" s="3"/>
      <c r="B603" s="4"/>
      <c r="E603" s="265"/>
      <c r="F603" s="288"/>
      <c r="G603" s="287"/>
      <c r="H603" s="266"/>
      <c r="I603" s="420"/>
    </row>
    <row r="604" spans="1:9" ht="12.75">
      <c r="A604" s="3"/>
      <c r="B604" s="4"/>
      <c r="E604" s="265"/>
      <c r="F604" s="288"/>
      <c r="G604" s="287"/>
      <c r="H604" s="266"/>
      <c r="I604" s="420"/>
    </row>
    <row r="605" spans="1:9" ht="12.75">
      <c r="A605" s="3"/>
      <c r="B605" s="4"/>
      <c r="E605" s="265"/>
      <c r="F605" s="288"/>
      <c r="G605" s="287"/>
      <c r="H605" s="266"/>
      <c r="I605" s="420"/>
    </row>
    <row r="606" spans="1:9" ht="12.75">
      <c r="A606" s="3"/>
      <c r="B606" s="4"/>
      <c r="E606" s="265"/>
      <c r="F606" s="288"/>
      <c r="G606" s="287"/>
      <c r="H606" s="266"/>
      <c r="I606" s="420"/>
    </row>
    <row r="607" spans="1:9" ht="12.75">
      <c r="A607" s="3"/>
      <c r="B607" s="4"/>
      <c r="E607" s="265"/>
      <c r="F607" s="288"/>
      <c r="G607" s="287"/>
      <c r="H607" s="266"/>
      <c r="I607" s="420"/>
    </row>
    <row r="608" spans="1:9" ht="12.75">
      <c r="A608" s="3"/>
      <c r="B608" s="4"/>
      <c r="E608" s="265"/>
      <c r="F608" s="288"/>
      <c r="G608" s="287"/>
      <c r="H608" s="266"/>
      <c r="I608" s="420"/>
    </row>
    <row r="609" spans="1:9" ht="12.75">
      <c r="A609" s="3"/>
      <c r="B609" s="4"/>
      <c r="E609" s="265"/>
      <c r="F609" s="288"/>
      <c r="G609" s="287"/>
      <c r="H609" s="266"/>
      <c r="I609" s="420"/>
    </row>
    <row r="610" spans="1:9" ht="12.75">
      <c r="A610" s="3"/>
      <c r="B610" s="4"/>
      <c r="E610" s="265"/>
      <c r="F610" s="288"/>
      <c r="G610" s="287"/>
      <c r="H610" s="266"/>
      <c r="I610" s="420"/>
    </row>
    <row r="611" spans="1:9" ht="12.75">
      <c r="A611" s="3"/>
      <c r="B611" s="4"/>
      <c r="E611" s="265"/>
      <c r="F611" s="288"/>
      <c r="G611" s="287"/>
      <c r="H611" s="266"/>
      <c r="I611" s="420"/>
    </row>
    <row r="612" spans="1:9" ht="12.75">
      <c r="A612" s="3"/>
      <c r="B612" s="4"/>
      <c r="E612" s="265"/>
      <c r="F612" s="288"/>
      <c r="G612" s="287"/>
      <c r="H612" s="266"/>
      <c r="I612" s="420"/>
    </row>
    <row r="613" spans="1:9" ht="12.75">
      <c r="A613" s="3"/>
      <c r="B613" s="4"/>
      <c r="E613" s="265"/>
      <c r="F613" s="288"/>
      <c r="G613" s="287"/>
      <c r="H613" s="266"/>
      <c r="I613" s="420"/>
    </row>
    <row r="614" spans="1:9" ht="12.75">
      <c r="A614" s="3"/>
      <c r="B614" s="4"/>
      <c r="E614" s="265"/>
      <c r="F614" s="288"/>
      <c r="G614" s="287"/>
      <c r="H614" s="266"/>
      <c r="I614" s="420"/>
    </row>
    <row r="615" spans="1:9" ht="12.75">
      <c r="A615" s="3"/>
      <c r="B615" s="4"/>
      <c r="E615" s="265"/>
      <c r="F615" s="288"/>
      <c r="G615" s="287"/>
      <c r="H615" s="266"/>
      <c r="I615" s="420"/>
    </row>
    <row r="616" spans="1:9" ht="12.75">
      <c r="A616" s="3"/>
      <c r="B616" s="4"/>
      <c r="E616" s="265"/>
      <c r="F616" s="288"/>
      <c r="G616" s="287"/>
      <c r="H616" s="266"/>
      <c r="I616" s="420"/>
    </row>
    <row r="617" spans="1:9" ht="12.75">
      <c r="A617" s="3"/>
      <c r="B617" s="4"/>
      <c r="E617" s="265"/>
      <c r="F617" s="288"/>
      <c r="G617" s="287"/>
      <c r="H617" s="266"/>
      <c r="I617" s="420"/>
    </row>
    <row r="618" spans="1:9" ht="12.75">
      <c r="A618" s="3"/>
      <c r="B618" s="4"/>
      <c r="E618" s="265"/>
      <c r="F618" s="288"/>
      <c r="G618" s="287"/>
      <c r="H618" s="266"/>
      <c r="I618" s="420"/>
    </row>
    <row r="619" spans="1:9" ht="12.75">
      <c r="A619" s="3"/>
      <c r="B619" s="4"/>
      <c r="E619" s="265"/>
      <c r="F619" s="288"/>
      <c r="G619" s="287"/>
      <c r="H619" s="266"/>
      <c r="I619" s="420"/>
    </row>
    <row r="620" spans="1:9" ht="12.75">
      <c r="A620" s="3"/>
      <c r="B620" s="4"/>
      <c r="E620" s="265"/>
      <c r="F620" s="288"/>
      <c r="G620" s="287"/>
      <c r="H620" s="266"/>
      <c r="I620" s="420"/>
    </row>
    <row r="621" spans="1:9" ht="12.75">
      <c r="A621" s="3"/>
      <c r="B621" s="4"/>
      <c r="E621" s="265"/>
      <c r="F621" s="288"/>
      <c r="G621" s="287"/>
      <c r="H621" s="266"/>
      <c r="I621" s="420"/>
    </row>
    <row r="622" spans="1:9" ht="12.75">
      <c r="A622" s="3"/>
      <c r="B622" s="4"/>
      <c r="E622" s="265"/>
      <c r="F622" s="288"/>
      <c r="G622" s="287"/>
      <c r="H622" s="266"/>
      <c r="I622" s="420"/>
    </row>
    <row r="623" spans="1:9" ht="12.75">
      <c r="A623" s="3"/>
      <c r="B623" s="4"/>
      <c r="E623" s="265"/>
      <c r="F623" s="288"/>
      <c r="G623" s="287"/>
      <c r="H623" s="266"/>
      <c r="I623" s="420"/>
    </row>
    <row r="624" spans="1:9" ht="12.75">
      <c r="A624" s="3"/>
      <c r="B624" s="4"/>
      <c r="E624" s="265"/>
      <c r="F624" s="288"/>
      <c r="G624" s="287"/>
      <c r="H624" s="266"/>
      <c r="I624" s="420"/>
    </row>
    <row r="625" spans="1:9" ht="12.75">
      <c r="A625" s="3"/>
      <c r="B625" s="4"/>
      <c r="E625" s="265"/>
      <c r="F625" s="288"/>
      <c r="G625" s="287"/>
      <c r="H625" s="266"/>
      <c r="I625" s="420"/>
    </row>
    <row r="626" spans="1:9" ht="12.75">
      <c r="A626" s="3"/>
      <c r="B626" s="4"/>
      <c r="E626" s="265"/>
      <c r="F626" s="288"/>
      <c r="G626" s="287"/>
      <c r="H626" s="266"/>
      <c r="I626" s="420"/>
    </row>
    <row r="627" spans="1:9" ht="12.75">
      <c r="A627" s="3"/>
      <c r="B627" s="4"/>
      <c r="E627" s="265"/>
      <c r="F627" s="288"/>
      <c r="G627" s="287"/>
      <c r="H627" s="266"/>
      <c r="I627" s="420"/>
    </row>
    <row r="628" spans="1:9" ht="12.75">
      <c r="A628" s="3"/>
      <c r="B628" s="4"/>
      <c r="E628" s="265"/>
      <c r="F628" s="288"/>
      <c r="G628" s="287"/>
      <c r="H628" s="266"/>
      <c r="I628" s="420"/>
    </row>
    <row r="629" spans="1:9" ht="12.75">
      <c r="A629" s="3"/>
      <c r="B629" s="4"/>
      <c r="E629" s="265"/>
      <c r="F629" s="288"/>
      <c r="G629" s="287"/>
      <c r="H629" s="266"/>
      <c r="I629" s="420"/>
    </row>
    <row r="630" spans="1:9" ht="12.75">
      <c r="A630" s="3"/>
      <c r="B630" s="4"/>
      <c r="E630" s="265"/>
      <c r="F630" s="288"/>
      <c r="G630" s="287"/>
      <c r="H630" s="266"/>
      <c r="I630" s="420"/>
    </row>
    <row r="631" spans="1:9" ht="12.75">
      <c r="A631" s="3"/>
      <c r="B631" s="4"/>
      <c r="E631" s="265"/>
      <c r="F631" s="288"/>
      <c r="G631" s="287"/>
      <c r="H631" s="266"/>
      <c r="I631" s="420"/>
    </row>
    <row r="632" spans="1:9" ht="12.75">
      <c r="A632" s="3"/>
      <c r="B632" s="4"/>
      <c r="E632" s="265"/>
      <c r="F632" s="288"/>
      <c r="G632" s="287"/>
      <c r="H632" s="266"/>
      <c r="I632" s="420"/>
    </row>
    <row r="633" spans="1:9" ht="12.75">
      <c r="A633" s="3"/>
      <c r="B633" s="4"/>
      <c r="E633" s="265"/>
      <c r="F633" s="288"/>
      <c r="G633" s="287"/>
      <c r="H633" s="266"/>
      <c r="I633" s="420"/>
    </row>
    <row r="634" spans="1:9" ht="12.75">
      <c r="A634" s="3"/>
      <c r="B634" s="4"/>
      <c r="E634" s="265"/>
      <c r="F634" s="288"/>
      <c r="G634" s="287"/>
      <c r="H634" s="266"/>
      <c r="I634" s="420"/>
    </row>
    <row r="635" spans="1:9" ht="12.75">
      <c r="A635" s="3"/>
      <c r="B635" s="4"/>
      <c r="E635" s="265"/>
      <c r="F635" s="288"/>
      <c r="G635" s="287"/>
      <c r="H635" s="266"/>
      <c r="I635" s="420"/>
    </row>
    <row r="636" spans="1:9" ht="12.75">
      <c r="A636" s="3"/>
      <c r="B636" s="4"/>
      <c r="E636" s="265"/>
      <c r="F636" s="288"/>
      <c r="G636" s="287"/>
      <c r="H636" s="266"/>
      <c r="I636" s="420"/>
    </row>
    <row r="637" spans="1:9" ht="12.75">
      <c r="A637" s="3"/>
      <c r="B637" s="4"/>
      <c r="E637" s="265"/>
      <c r="F637" s="288"/>
      <c r="G637" s="287"/>
      <c r="H637" s="266"/>
      <c r="I637" s="420"/>
    </row>
    <row r="638" spans="1:9" ht="12.75">
      <c r="A638" s="3"/>
      <c r="B638" s="4"/>
      <c r="E638" s="265"/>
      <c r="F638" s="288"/>
      <c r="G638" s="287"/>
      <c r="H638" s="266"/>
      <c r="I638" s="420"/>
    </row>
    <row r="639" spans="1:9" ht="12.75">
      <c r="A639" s="3"/>
      <c r="B639" s="4"/>
      <c r="E639" s="265"/>
      <c r="F639" s="288"/>
      <c r="G639" s="287"/>
      <c r="H639" s="266"/>
      <c r="I639" s="420"/>
    </row>
    <row r="640" spans="1:9" ht="12.75">
      <c r="A640" s="3"/>
      <c r="B640" s="4"/>
      <c r="E640" s="265"/>
      <c r="F640" s="288"/>
      <c r="G640" s="287"/>
      <c r="H640" s="266"/>
      <c r="I640" s="420"/>
    </row>
    <row r="641" spans="1:9" ht="12.75">
      <c r="A641" s="3"/>
      <c r="B641" s="4"/>
      <c r="E641" s="265"/>
      <c r="F641" s="288"/>
      <c r="G641" s="287"/>
      <c r="H641" s="266"/>
      <c r="I641" s="420"/>
    </row>
    <row r="642" spans="1:9" ht="12.75">
      <c r="A642" s="3"/>
      <c r="B642" s="4"/>
      <c r="E642" s="265"/>
      <c r="F642" s="288"/>
      <c r="G642" s="287"/>
      <c r="H642" s="266"/>
      <c r="I642" s="420"/>
    </row>
    <row r="643" spans="1:9" ht="12.75">
      <c r="A643" s="3"/>
      <c r="B643" s="4"/>
      <c r="E643" s="265"/>
      <c r="F643" s="288"/>
      <c r="G643" s="287"/>
      <c r="H643" s="266"/>
      <c r="I643" s="420"/>
    </row>
    <row r="644" spans="1:9" ht="12.75">
      <c r="A644" s="3"/>
      <c r="B644" s="4"/>
      <c r="E644" s="265"/>
      <c r="F644" s="288"/>
      <c r="G644" s="287"/>
      <c r="H644" s="266"/>
      <c r="I644" s="420"/>
    </row>
    <row r="645" spans="1:9" ht="12.75">
      <c r="A645" s="3"/>
      <c r="B645" s="4"/>
      <c r="E645" s="265"/>
      <c r="F645" s="288"/>
      <c r="G645" s="287"/>
      <c r="H645" s="266"/>
      <c r="I645" s="420"/>
    </row>
    <row r="646" spans="1:9" ht="12.75">
      <c r="A646" s="3"/>
      <c r="B646" s="4"/>
      <c r="E646" s="265"/>
      <c r="F646" s="288"/>
      <c r="G646" s="287"/>
      <c r="H646" s="266"/>
      <c r="I646" s="420"/>
    </row>
    <row r="647" spans="1:9" ht="12.75">
      <c r="A647" s="3"/>
      <c r="B647" s="4"/>
      <c r="E647" s="265"/>
      <c r="F647" s="288"/>
      <c r="G647" s="287"/>
      <c r="H647" s="266"/>
      <c r="I647" s="420"/>
    </row>
    <row r="648" spans="1:9" ht="12.75">
      <c r="A648" s="3"/>
      <c r="B648" s="4"/>
      <c r="E648" s="265"/>
      <c r="F648" s="288"/>
      <c r="G648" s="287"/>
      <c r="H648" s="266"/>
      <c r="I648" s="420"/>
    </row>
    <row r="649" spans="1:9" ht="12.75">
      <c r="A649" s="3"/>
      <c r="B649" s="4"/>
      <c r="E649" s="265"/>
      <c r="F649" s="288"/>
      <c r="G649" s="287"/>
      <c r="H649" s="266"/>
      <c r="I649" s="420"/>
    </row>
    <row r="650" spans="1:9" ht="12.75">
      <c r="A650" s="3"/>
      <c r="B650" s="4"/>
      <c r="E650" s="265"/>
      <c r="F650" s="288"/>
      <c r="G650" s="287"/>
      <c r="H650" s="266"/>
      <c r="I650" s="420"/>
    </row>
    <row r="651" spans="1:9" ht="12.75">
      <c r="A651" s="3"/>
      <c r="B651" s="4"/>
      <c r="E651" s="265"/>
      <c r="F651" s="288"/>
      <c r="G651" s="287"/>
      <c r="H651" s="266"/>
      <c r="I651" s="420"/>
    </row>
    <row r="652" spans="1:9" ht="12.75">
      <c r="A652" s="3"/>
      <c r="B652" s="4"/>
      <c r="E652" s="265"/>
      <c r="F652" s="288"/>
      <c r="G652" s="287"/>
      <c r="H652" s="266"/>
      <c r="I652" s="420"/>
    </row>
    <row r="653" spans="1:9" ht="12.75">
      <c r="A653" s="3"/>
      <c r="B653" s="4"/>
      <c r="E653" s="265"/>
      <c r="F653" s="288"/>
      <c r="G653" s="287"/>
      <c r="H653" s="266"/>
      <c r="I653" s="420"/>
    </row>
    <row r="654" spans="1:9" ht="12.75">
      <c r="A654" s="3"/>
      <c r="B654" s="4"/>
      <c r="E654" s="265"/>
      <c r="F654" s="288"/>
      <c r="G654" s="287"/>
      <c r="H654" s="266"/>
      <c r="I654" s="420"/>
    </row>
    <row r="655" spans="1:9" ht="12.75">
      <c r="A655" s="3"/>
      <c r="B655" s="4"/>
      <c r="E655" s="265"/>
      <c r="F655" s="288"/>
      <c r="G655" s="287"/>
      <c r="H655" s="266"/>
      <c r="I655" s="420"/>
    </row>
    <row r="656" spans="1:9" ht="12.75">
      <c r="A656" s="3"/>
      <c r="B656" s="4"/>
      <c r="E656" s="265"/>
      <c r="F656" s="288"/>
      <c r="G656" s="287"/>
      <c r="H656" s="266"/>
      <c r="I656" s="420"/>
    </row>
    <row r="657" spans="1:9" ht="12.75">
      <c r="A657" s="3"/>
      <c r="B657" s="4"/>
      <c r="E657" s="265"/>
      <c r="F657" s="288"/>
      <c r="G657" s="287"/>
      <c r="H657" s="266"/>
      <c r="I657" s="420"/>
    </row>
    <row r="658" spans="1:9" ht="12.75">
      <c r="A658" s="3"/>
      <c r="B658" s="4"/>
      <c r="E658" s="265"/>
      <c r="F658" s="288"/>
      <c r="G658" s="287"/>
      <c r="H658" s="266"/>
      <c r="I658" s="420"/>
    </row>
    <row r="659" spans="1:9" ht="12.75">
      <c r="A659" s="3"/>
      <c r="B659" s="4"/>
      <c r="E659" s="265"/>
      <c r="F659" s="288"/>
      <c r="G659" s="287"/>
      <c r="H659" s="266"/>
      <c r="I659" s="420"/>
    </row>
    <row r="660" spans="1:9" ht="12.75">
      <c r="A660" s="3"/>
      <c r="B660" s="4"/>
      <c r="E660" s="265"/>
      <c r="F660" s="288"/>
      <c r="G660" s="287"/>
      <c r="H660" s="266"/>
      <c r="I660" s="420"/>
    </row>
    <row r="661" spans="1:9" ht="12.75">
      <c r="A661" s="3"/>
      <c r="B661" s="4"/>
      <c r="E661" s="265"/>
      <c r="F661" s="288"/>
      <c r="G661" s="287"/>
      <c r="H661" s="266"/>
      <c r="I661" s="420"/>
    </row>
    <row r="662" spans="1:9" ht="12.75">
      <c r="A662" s="3"/>
      <c r="B662" s="4"/>
      <c r="E662" s="265"/>
      <c r="F662" s="288"/>
      <c r="G662" s="287"/>
      <c r="H662" s="266"/>
      <c r="I662" s="420"/>
    </row>
    <row r="663" spans="1:9" ht="12.75">
      <c r="A663" s="3"/>
      <c r="B663" s="4"/>
      <c r="E663" s="265"/>
      <c r="F663" s="288"/>
      <c r="G663" s="287"/>
      <c r="H663" s="266"/>
      <c r="I663" s="420"/>
    </row>
    <row r="664" spans="1:9" ht="12.75">
      <c r="A664" s="3"/>
      <c r="B664" s="4"/>
      <c r="E664" s="265"/>
      <c r="F664" s="288"/>
      <c r="G664" s="287"/>
      <c r="H664" s="266"/>
      <c r="I664" s="420"/>
    </row>
    <row r="665" spans="1:9" ht="12.75">
      <c r="A665" s="3"/>
      <c r="B665" s="4"/>
      <c r="E665" s="265"/>
      <c r="F665" s="288"/>
      <c r="G665" s="287"/>
      <c r="H665" s="266"/>
      <c r="I665" s="420"/>
    </row>
    <row r="666" spans="1:9" ht="12.75">
      <c r="A666" s="3"/>
      <c r="B666" s="4"/>
      <c r="E666" s="265"/>
      <c r="F666" s="288"/>
      <c r="G666" s="287"/>
      <c r="H666" s="266"/>
      <c r="I666" s="420"/>
    </row>
    <row r="667" spans="1:9" ht="12.75">
      <c r="A667" s="3"/>
      <c r="B667" s="4"/>
      <c r="E667" s="265"/>
      <c r="F667" s="288"/>
      <c r="G667" s="287"/>
      <c r="H667" s="266"/>
      <c r="I667" s="420"/>
    </row>
    <row r="668" spans="1:9" ht="12.75">
      <c r="A668" s="3"/>
      <c r="B668" s="4"/>
      <c r="E668" s="265"/>
      <c r="F668" s="288"/>
      <c r="G668" s="287"/>
      <c r="H668" s="266"/>
      <c r="I668" s="420"/>
    </row>
    <row r="669" spans="1:9" ht="12.75">
      <c r="A669" s="3"/>
      <c r="B669" s="4"/>
      <c r="E669" s="265"/>
      <c r="F669" s="288"/>
      <c r="G669" s="287"/>
      <c r="H669" s="266"/>
      <c r="I669" s="420"/>
    </row>
    <row r="670" spans="1:9" ht="12.75">
      <c r="A670" s="3"/>
      <c r="B670" s="4"/>
      <c r="E670" s="265"/>
      <c r="F670" s="288"/>
      <c r="G670" s="287"/>
      <c r="H670" s="266"/>
      <c r="I670" s="420"/>
    </row>
    <row r="671" spans="1:9" ht="12.75">
      <c r="A671" s="3"/>
      <c r="B671" s="4"/>
      <c r="E671" s="265"/>
      <c r="F671" s="288"/>
      <c r="G671" s="287"/>
      <c r="H671" s="266"/>
      <c r="I671" s="420"/>
    </row>
    <row r="672" spans="1:9" ht="12.75">
      <c r="A672" s="3"/>
      <c r="B672" s="4"/>
      <c r="E672" s="265"/>
      <c r="F672" s="288"/>
      <c r="G672" s="287"/>
      <c r="H672" s="266"/>
      <c r="I672" s="420"/>
    </row>
    <row r="673" spans="1:9" ht="12.75">
      <c r="A673" s="3"/>
      <c r="B673" s="4"/>
      <c r="E673" s="265"/>
      <c r="F673" s="288"/>
      <c r="G673" s="287"/>
      <c r="H673" s="266"/>
      <c r="I673" s="420"/>
    </row>
    <row r="674" spans="1:9" ht="12.75">
      <c r="A674" s="3"/>
      <c r="B674" s="4"/>
      <c r="E674" s="265"/>
      <c r="F674" s="288"/>
      <c r="G674" s="287"/>
      <c r="H674" s="266"/>
      <c r="I674" s="420"/>
    </row>
    <row r="675" spans="1:9" ht="12.75">
      <c r="A675" s="3"/>
      <c r="B675" s="4"/>
      <c r="E675" s="265"/>
      <c r="F675" s="288"/>
      <c r="G675" s="287"/>
      <c r="H675" s="266"/>
      <c r="I675" s="420"/>
    </row>
    <row r="676" spans="1:9" ht="12.75">
      <c r="A676" s="3"/>
      <c r="B676" s="4"/>
      <c r="E676" s="265"/>
      <c r="F676" s="288"/>
      <c r="G676" s="287"/>
      <c r="H676" s="266"/>
      <c r="I676" s="420"/>
    </row>
    <row r="677" spans="1:9" ht="12.75">
      <c r="A677" s="3"/>
      <c r="B677" s="4"/>
      <c r="E677" s="265"/>
      <c r="F677" s="288"/>
      <c r="G677" s="287"/>
      <c r="H677" s="266"/>
      <c r="I677" s="420"/>
    </row>
    <row r="678" spans="1:9" ht="12.75">
      <c r="A678" s="3"/>
      <c r="B678" s="4"/>
      <c r="E678" s="265"/>
      <c r="F678" s="288"/>
      <c r="G678" s="287"/>
      <c r="H678" s="266"/>
      <c r="I678" s="420"/>
    </row>
    <row r="679" spans="1:9" ht="12.75">
      <c r="A679" s="3"/>
      <c r="B679" s="4"/>
      <c r="E679" s="265"/>
      <c r="F679" s="288"/>
      <c r="G679" s="287"/>
      <c r="H679" s="266"/>
      <c r="I679" s="420"/>
    </row>
    <row r="680" spans="1:9" ht="12.75">
      <c r="A680" s="3"/>
      <c r="B680" s="4"/>
      <c r="E680" s="265"/>
      <c r="F680" s="288"/>
      <c r="G680" s="287"/>
      <c r="H680" s="266"/>
      <c r="I680" s="420"/>
    </row>
    <row r="681" spans="1:9" ht="12.75">
      <c r="A681" s="3"/>
      <c r="B681" s="4"/>
      <c r="E681" s="265"/>
      <c r="F681" s="288"/>
      <c r="G681" s="287"/>
      <c r="H681" s="266"/>
      <c r="I681" s="420"/>
    </row>
    <row r="682" spans="1:9" ht="12.75">
      <c r="A682" s="3"/>
      <c r="B682" s="4"/>
      <c r="E682" s="265"/>
      <c r="F682" s="288"/>
      <c r="G682" s="287"/>
      <c r="H682" s="266"/>
      <c r="I682" s="420"/>
    </row>
    <row r="683" spans="1:9" ht="12.75">
      <c r="A683" s="3"/>
      <c r="B683" s="4"/>
      <c r="E683" s="265"/>
      <c r="F683" s="288"/>
      <c r="G683" s="287"/>
      <c r="H683" s="266"/>
      <c r="I683" s="420"/>
    </row>
    <row r="684" spans="1:9" ht="12.75">
      <c r="A684" s="3"/>
      <c r="B684" s="4"/>
      <c r="E684" s="265"/>
      <c r="F684" s="288"/>
      <c r="G684" s="287"/>
      <c r="H684" s="266"/>
      <c r="I684" s="420"/>
    </row>
    <row r="685" spans="1:9" ht="12.75">
      <c r="A685" s="3"/>
      <c r="B685" s="4"/>
      <c r="E685" s="265"/>
      <c r="F685" s="288"/>
      <c r="G685" s="287"/>
      <c r="H685" s="266"/>
      <c r="I685" s="420"/>
    </row>
    <row r="686" spans="1:9" ht="12.75">
      <c r="A686" s="3"/>
      <c r="B686" s="4"/>
      <c r="E686" s="265"/>
      <c r="F686" s="288"/>
      <c r="G686" s="287"/>
      <c r="H686" s="266"/>
      <c r="I686" s="420"/>
    </row>
    <row r="687" spans="1:9" ht="12.75">
      <c r="A687" s="3"/>
      <c r="B687" s="4"/>
      <c r="E687" s="265"/>
      <c r="F687" s="288"/>
      <c r="G687" s="287"/>
      <c r="H687" s="266"/>
      <c r="I687" s="420"/>
    </row>
    <row r="688" spans="1:9" ht="12.75">
      <c r="A688" s="3"/>
      <c r="B688" s="4"/>
      <c r="E688" s="265"/>
      <c r="F688" s="288"/>
      <c r="G688" s="287"/>
      <c r="H688" s="266"/>
      <c r="I688" s="420"/>
    </row>
    <row r="689" spans="1:9" ht="12.75">
      <c r="A689" s="3"/>
      <c r="B689" s="4"/>
      <c r="E689" s="265"/>
      <c r="F689" s="288"/>
      <c r="G689" s="287"/>
      <c r="H689" s="266"/>
      <c r="I689" s="420"/>
    </row>
    <row r="690" spans="1:9" ht="12.75">
      <c r="A690" s="3"/>
      <c r="B690" s="4"/>
      <c r="E690" s="265"/>
      <c r="F690" s="288"/>
      <c r="G690" s="287"/>
      <c r="H690" s="266"/>
      <c r="I690" s="420"/>
    </row>
    <row r="691" spans="1:9" ht="12.75">
      <c r="A691" s="3"/>
      <c r="B691" s="4"/>
      <c r="E691" s="265"/>
      <c r="F691" s="288"/>
      <c r="G691" s="287"/>
      <c r="H691" s="266"/>
      <c r="I691" s="420"/>
    </row>
    <row r="692" spans="1:9" ht="12.75">
      <c r="A692" s="3"/>
      <c r="B692" s="4"/>
      <c r="E692" s="265"/>
      <c r="F692" s="288"/>
      <c r="G692" s="287"/>
      <c r="H692" s="266"/>
      <c r="I692" s="420"/>
    </row>
    <row r="693" spans="1:9" ht="12.75">
      <c r="A693" s="3"/>
      <c r="B693" s="4"/>
      <c r="E693" s="265"/>
      <c r="F693" s="288"/>
      <c r="G693" s="287"/>
      <c r="H693" s="266"/>
      <c r="I693" s="420"/>
    </row>
    <row r="694" spans="1:9" ht="12.75">
      <c r="A694" s="3"/>
      <c r="B694" s="4"/>
      <c r="E694" s="265"/>
      <c r="F694" s="288"/>
      <c r="G694" s="287"/>
      <c r="H694" s="266"/>
      <c r="I694" s="420"/>
    </row>
    <row r="695" spans="1:9" ht="12.75">
      <c r="A695" s="3"/>
      <c r="B695" s="4"/>
      <c r="E695" s="265"/>
      <c r="F695" s="288"/>
      <c r="G695" s="287"/>
      <c r="H695" s="266"/>
      <c r="I695" s="420"/>
    </row>
    <row r="696" spans="1:9" ht="12.75">
      <c r="A696" s="3"/>
      <c r="B696" s="4"/>
      <c r="E696" s="265"/>
      <c r="F696" s="288"/>
      <c r="G696" s="287"/>
      <c r="H696" s="266"/>
      <c r="I696" s="420"/>
    </row>
    <row r="697" spans="1:9" ht="12.75">
      <c r="A697" s="3"/>
      <c r="B697" s="4"/>
      <c r="E697" s="265"/>
      <c r="F697" s="288"/>
      <c r="G697" s="287"/>
      <c r="H697" s="266"/>
      <c r="I697" s="420"/>
    </row>
    <row r="698" spans="1:9" ht="12.75">
      <c r="A698" s="3"/>
      <c r="B698" s="4"/>
      <c r="E698" s="265"/>
      <c r="F698" s="288"/>
      <c r="G698" s="287"/>
      <c r="H698" s="266"/>
      <c r="I698" s="420"/>
    </row>
    <row r="699" spans="1:9" ht="12.75">
      <c r="A699" s="3"/>
      <c r="B699" s="4"/>
      <c r="E699" s="265"/>
      <c r="F699" s="288"/>
      <c r="G699" s="287"/>
      <c r="H699" s="266"/>
      <c r="I699" s="420"/>
    </row>
    <row r="700" spans="1:9" ht="12.75">
      <c r="A700" s="3"/>
      <c r="B700" s="4"/>
      <c r="E700" s="265"/>
      <c r="F700" s="288"/>
      <c r="G700" s="287"/>
      <c r="H700" s="266"/>
      <c r="I700" s="420"/>
    </row>
    <row r="701" spans="1:9" ht="12.75">
      <c r="A701" s="3"/>
      <c r="B701" s="4"/>
      <c r="E701" s="265"/>
      <c r="F701" s="288"/>
      <c r="G701" s="287"/>
      <c r="H701" s="266"/>
      <c r="I701" s="420"/>
    </row>
    <row r="702" spans="1:9" ht="12.75">
      <c r="A702" s="3"/>
      <c r="B702" s="4"/>
      <c r="E702" s="265"/>
      <c r="F702" s="288"/>
      <c r="G702" s="287"/>
      <c r="H702" s="266"/>
      <c r="I702" s="420"/>
    </row>
    <row r="703" spans="1:9" ht="12.75">
      <c r="A703" s="3"/>
      <c r="B703" s="4"/>
      <c r="E703" s="265"/>
      <c r="F703" s="288"/>
      <c r="G703" s="287"/>
      <c r="H703" s="266"/>
      <c r="I703" s="420"/>
    </row>
    <row r="704" spans="1:9" ht="12.75">
      <c r="A704" s="3"/>
      <c r="B704" s="4"/>
      <c r="E704" s="265"/>
      <c r="F704" s="288"/>
      <c r="G704" s="287"/>
      <c r="H704" s="266"/>
      <c r="I704" s="420"/>
    </row>
    <row r="705" spans="1:9" ht="12.75">
      <c r="A705" s="3"/>
      <c r="B705" s="4"/>
      <c r="E705" s="265"/>
      <c r="F705" s="288"/>
      <c r="G705" s="287"/>
      <c r="H705" s="266"/>
      <c r="I705" s="420"/>
    </row>
    <row r="706" spans="1:9" ht="12.75">
      <c r="A706" s="3"/>
      <c r="B706" s="4"/>
      <c r="E706" s="265"/>
      <c r="F706" s="288"/>
      <c r="G706" s="287"/>
      <c r="H706" s="266"/>
      <c r="I706" s="420"/>
    </row>
    <row r="707" spans="1:9" ht="12.75">
      <c r="A707" s="3"/>
      <c r="B707" s="4"/>
      <c r="E707" s="265"/>
      <c r="F707" s="288"/>
      <c r="G707" s="287"/>
      <c r="H707" s="266"/>
      <c r="I707" s="420"/>
    </row>
    <row r="708" spans="1:9" ht="12.75">
      <c r="A708" s="3"/>
      <c r="B708" s="4"/>
      <c r="E708" s="265"/>
      <c r="F708" s="288"/>
      <c r="G708" s="287"/>
      <c r="H708" s="266"/>
      <c r="I708" s="420"/>
    </row>
    <row r="709" spans="1:9" ht="12.75">
      <c r="A709" s="3"/>
      <c r="B709" s="4"/>
      <c r="E709" s="265"/>
      <c r="F709" s="288"/>
      <c r="G709" s="287"/>
      <c r="H709" s="266"/>
      <c r="I709" s="420"/>
    </row>
    <row r="710" spans="1:9" ht="12.75">
      <c r="A710" s="3"/>
      <c r="B710" s="4"/>
      <c r="E710" s="265"/>
      <c r="F710" s="288"/>
      <c r="G710" s="287"/>
      <c r="H710" s="266"/>
      <c r="I710" s="420"/>
    </row>
    <row r="711" spans="1:9" ht="12.75">
      <c r="A711" s="3"/>
      <c r="B711" s="4"/>
      <c r="E711" s="265"/>
      <c r="F711" s="288"/>
      <c r="G711" s="287"/>
      <c r="H711" s="266"/>
      <c r="I711" s="420"/>
    </row>
    <row r="712" spans="1:9" ht="12.75">
      <c r="A712" s="3"/>
      <c r="B712" s="4"/>
      <c r="E712" s="265"/>
      <c r="F712" s="288"/>
      <c r="G712" s="287"/>
      <c r="H712" s="266"/>
      <c r="I712" s="420"/>
    </row>
    <row r="713" spans="1:9" ht="12.75">
      <c r="A713" s="3"/>
      <c r="B713" s="4"/>
      <c r="E713" s="265"/>
      <c r="F713" s="288"/>
      <c r="G713" s="287"/>
      <c r="H713" s="266"/>
      <c r="I713" s="420"/>
    </row>
    <row r="714" spans="1:9" ht="12.75">
      <c r="A714" s="3"/>
      <c r="B714" s="4"/>
      <c r="E714" s="265"/>
      <c r="F714" s="288"/>
      <c r="G714" s="287"/>
      <c r="H714" s="266"/>
      <c r="I714" s="420"/>
    </row>
    <row r="715" spans="1:9" ht="12.75">
      <c r="A715" s="3"/>
      <c r="B715" s="4"/>
      <c r="E715" s="265"/>
      <c r="F715" s="288"/>
      <c r="G715" s="287"/>
      <c r="H715" s="266"/>
      <c r="I715" s="420"/>
    </row>
    <row r="716" spans="1:9" ht="12.75">
      <c r="A716" s="3"/>
      <c r="B716" s="4"/>
      <c r="E716" s="265"/>
      <c r="F716" s="288"/>
      <c r="G716" s="287"/>
      <c r="H716" s="266"/>
      <c r="I716" s="420"/>
    </row>
    <row r="717" spans="1:9" ht="12.75">
      <c r="A717" s="3"/>
      <c r="B717" s="4"/>
      <c r="E717" s="265"/>
      <c r="F717" s="288"/>
      <c r="G717" s="287"/>
      <c r="H717" s="266"/>
      <c r="I717" s="420"/>
    </row>
    <row r="718" spans="1:9" ht="12.75">
      <c r="A718" s="3"/>
      <c r="B718" s="4"/>
      <c r="E718" s="265"/>
      <c r="F718" s="288"/>
      <c r="G718" s="287"/>
      <c r="H718" s="266"/>
      <c r="I718" s="420"/>
    </row>
    <row r="719" spans="1:9" ht="12.75">
      <c r="A719" s="3"/>
      <c r="B719" s="4"/>
      <c r="E719" s="265"/>
      <c r="F719" s="288"/>
      <c r="G719" s="287"/>
      <c r="H719" s="266"/>
      <c r="I719" s="420"/>
    </row>
    <row r="720" spans="1:9" ht="12.75">
      <c r="A720" s="3"/>
      <c r="B720" s="4"/>
      <c r="E720" s="265"/>
      <c r="F720" s="288"/>
      <c r="G720" s="287"/>
      <c r="H720" s="266"/>
      <c r="I720" s="420"/>
    </row>
    <row r="721" spans="1:9" ht="12.75">
      <c r="A721" s="3"/>
      <c r="B721" s="4"/>
      <c r="E721" s="265"/>
      <c r="F721" s="288"/>
      <c r="G721" s="287"/>
      <c r="H721" s="266"/>
      <c r="I721" s="420"/>
    </row>
    <row r="722" spans="1:9" ht="12.75">
      <c r="A722" s="3"/>
      <c r="B722" s="4"/>
      <c r="E722" s="265"/>
      <c r="F722" s="288"/>
      <c r="G722" s="287"/>
      <c r="H722" s="266"/>
      <c r="I722" s="420"/>
    </row>
    <row r="723" spans="1:9" ht="12.75">
      <c r="A723" s="3"/>
      <c r="B723" s="4"/>
      <c r="E723" s="265"/>
      <c r="F723" s="288"/>
      <c r="G723" s="287"/>
      <c r="H723" s="266"/>
      <c r="I723" s="420"/>
    </row>
    <row r="724" spans="1:9" ht="12.75">
      <c r="A724" s="3"/>
      <c r="B724" s="4"/>
      <c r="E724" s="265"/>
      <c r="F724" s="288"/>
      <c r="G724" s="287"/>
      <c r="H724" s="266"/>
      <c r="I724" s="420"/>
    </row>
    <row r="725" spans="1:9" ht="12.75">
      <c r="A725" s="3"/>
      <c r="B725" s="4"/>
      <c r="E725" s="265"/>
      <c r="F725" s="288"/>
      <c r="G725" s="287"/>
      <c r="H725" s="266"/>
      <c r="I725" s="420"/>
    </row>
    <row r="726" spans="1:9" ht="12.75">
      <c r="A726" s="3"/>
      <c r="B726" s="4"/>
      <c r="E726" s="265"/>
      <c r="F726" s="288"/>
      <c r="G726" s="287"/>
      <c r="H726" s="266"/>
      <c r="I726" s="420"/>
    </row>
    <row r="727" spans="1:9" ht="12.75">
      <c r="A727" s="3"/>
      <c r="B727" s="4"/>
      <c r="E727" s="265"/>
      <c r="F727" s="288"/>
      <c r="G727" s="287"/>
      <c r="H727" s="266"/>
      <c r="I727" s="420"/>
    </row>
    <row r="728" spans="1:9" ht="12.75">
      <c r="A728" s="3"/>
      <c r="B728" s="4"/>
      <c r="E728" s="265"/>
      <c r="F728" s="288"/>
      <c r="G728" s="287"/>
      <c r="H728" s="266"/>
      <c r="I728" s="420"/>
    </row>
    <row r="729" spans="1:9" ht="12.75">
      <c r="A729" s="3"/>
      <c r="B729" s="4"/>
      <c r="E729" s="265"/>
      <c r="F729" s="288"/>
      <c r="G729" s="287"/>
      <c r="H729" s="266"/>
      <c r="I729" s="420"/>
    </row>
    <row r="730" spans="1:9" ht="12.75">
      <c r="A730" s="3"/>
      <c r="B730" s="4"/>
      <c r="E730" s="265"/>
      <c r="F730" s="288"/>
      <c r="G730" s="287"/>
      <c r="H730" s="266"/>
      <c r="I730" s="420"/>
    </row>
    <row r="731" spans="1:9" ht="12.75">
      <c r="A731" s="3"/>
      <c r="B731" s="4"/>
      <c r="E731" s="265"/>
      <c r="F731" s="288"/>
      <c r="G731" s="287"/>
      <c r="H731" s="266"/>
      <c r="I731" s="420"/>
    </row>
    <row r="732" spans="1:9" ht="12.75">
      <c r="A732" s="3"/>
      <c r="B732" s="4"/>
      <c r="E732" s="265"/>
      <c r="F732" s="288"/>
      <c r="G732" s="287"/>
      <c r="H732" s="266"/>
      <c r="I732" s="420"/>
    </row>
    <row r="733" spans="1:9" ht="12.75">
      <c r="A733" s="3"/>
      <c r="B733" s="4"/>
      <c r="E733" s="265"/>
      <c r="F733" s="288"/>
      <c r="G733" s="287"/>
      <c r="H733" s="266"/>
      <c r="I733" s="420"/>
    </row>
    <row r="734" spans="1:9" ht="12.75">
      <c r="A734" s="3"/>
      <c r="B734" s="4"/>
      <c r="E734" s="265"/>
      <c r="F734" s="288"/>
      <c r="G734" s="287"/>
      <c r="H734" s="266"/>
      <c r="I734" s="420"/>
    </row>
    <row r="735" spans="1:9" ht="12.75">
      <c r="A735" s="3"/>
      <c r="B735" s="4"/>
      <c r="E735" s="265"/>
      <c r="F735" s="288"/>
      <c r="G735" s="287"/>
      <c r="H735" s="266"/>
      <c r="I735" s="420"/>
    </row>
    <row r="736" spans="1:9" ht="12.75">
      <c r="A736" s="3"/>
      <c r="B736" s="4"/>
      <c r="E736" s="265"/>
      <c r="F736" s="288"/>
      <c r="G736" s="287"/>
      <c r="H736" s="266"/>
      <c r="I736" s="420"/>
    </row>
    <row r="737" spans="1:9" ht="12.75">
      <c r="A737" s="3"/>
      <c r="B737" s="4"/>
      <c r="E737" s="265"/>
      <c r="F737" s="288"/>
      <c r="G737" s="287"/>
      <c r="H737" s="266"/>
      <c r="I737" s="420"/>
    </row>
    <row r="738" spans="1:9" ht="12.75">
      <c r="A738" s="3"/>
      <c r="B738" s="4"/>
      <c r="E738" s="265"/>
      <c r="F738" s="288"/>
      <c r="G738" s="287"/>
      <c r="H738" s="266"/>
      <c r="I738" s="420"/>
    </row>
    <row r="739" spans="1:9" ht="12.75">
      <c r="A739" s="3"/>
      <c r="B739" s="4"/>
      <c r="E739" s="265"/>
      <c r="F739" s="288"/>
      <c r="G739" s="287"/>
      <c r="H739" s="266"/>
      <c r="I739" s="420"/>
    </row>
    <row r="740" spans="1:9" ht="12.75">
      <c r="A740" s="3"/>
      <c r="B740" s="4"/>
      <c r="E740" s="265"/>
      <c r="F740" s="288"/>
      <c r="G740" s="287"/>
      <c r="H740" s="266"/>
      <c r="I740" s="420"/>
    </row>
    <row r="741" spans="1:9" ht="12.75">
      <c r="A741" s="3"/>
      <c r="B741" s="4"/>
      <c r="E741" s="265"/>
      <c r="F741" s="288"/>
      <c r="G741" s="287"/>
      <c r="H741" s="266"/>
      <c r="I741" s="420"/>
    </row>
    <row r="742" spans="1:9" ht="12.75">
      <c r="A742" s="3"/>
      <c r="B742" s="4"/>
      <c r="E742" s="265"/>
      <c r="F742" s="288"/>
      <c r="G742" s="287"/>
      <c r="H742" s="266"/>
      <c r="I742" s="420"/>
    </row>
    <row r="743" spans="1:9" ht="12.75">
      <c r="A743" s="3"/>
      <c r="B743" s="4"/>
      <c r="E743" s="265"/>
      <c r="F743" s="288"/>
      <c r="G743" s="287"/>
      <c r="H743" s="266"/>
      <c r="I743" s="420"/>
    </row>
    <row r="744" spans="1:9" ht="12.75">
      <c r="A744" s="3"/>
      <c r="B744" s="4"/>
      <c r="E744" s="265"/>
      <c r="F744" s="288"/>
      <c r="G744" s="287"/>
      <c r="H744" s="266"/>
      <c r="I744" s="420"/>
    </row>
    <row r="745" spans="1:9" ht="12.75">
      <c r="A745" s="3"/>
      <c r="B745" s="4"/>
      <c r="E745" s="265"/>
      <c r="F745" s="288"/>
      <c r="G745" s="287"/>
      <c r="H745" s="266"/>
      <c r="I745" s="420"/>
    </row>
    <row r="746" spans="1:9" ht="12.75">
      <c r="A746" s="3"/>
      <c r="B746" s="4"/>
      <c r="E746" s="265"/>
      <c r="F746" s="288"/>
      <c r="G746" s="287"/>
      <c r="H746" s="266"/>
      <c r="I746" s="420"/>
    </row>
    <row r="747" spans="1:9" ht="12.75">
      <c r="A747" s="3"/>
      <c r="B747" s="4"/>
      <c r="E747" s="265"/>
      <c r="F747" s="288"/>
      <c r="G747" s="287"/>
      <c r="H747" s="266"/>
      <c r="I747" s="420"/>
    </row>
    <row r="748" spans="1:9" ht="12.75">
      <c r="A748" s="3"/>
      <c r="B748" s="4"/>
      <c r="E748" s="265"/>
      <c r="F748" s="288"/>
      <c r="G748" s="287"/>
      <c r="H748" s="266"/>
      <c r="I748" s="420"/>
    </row>
    <row r="749" spans="1:9" ht="12.75">
      <c r="A749" s="3"/>
      <c r="B749" s="4"/>
      <c r="E749" s="265"/>
      <c r="F749" s="288"/>
      <c r="G749" s="287"/>
      <c r="H749" s="266"/>
      <c r="I749" s="420"/>
    </row>
    <row r="750" spans="1:9" ht="12.75">
      <c r="A750" s="3"/>
      <c r="B750" s="4"/>
      <c r="E750" s="265"/>
      <c r="F750" s="288"/>
      <c r="G750" s="287"/>
      <c r="H750" s="266"/>
      <c r="I750" s="420"/>
    </row>
    <row r="751" spans="1:9" ht="12.75">
      <c r="A751" s="3"/>
      <c r="B751" s="4"/>
      <c r="E751" s="265"/>
      <c r="F751" s="288"/>
      <c r="G751" s="287"/>
      <c r="H751" s="266"/>
      <c r="I751" s="420"/>
    </row>
    <row r="752" spans="1:9" ht="12.75">
      <c r="A752" s="3"/>
      <c r="B752" s="4"/>
      <c r="E752" s="265"/>
      <c r="F752" s="288"/>
      <c r="G752" s="287"/>
      <c r="H752" s="266"/>
      <c r="I752" s="420"/>
    </row>
    <row r="753" spans="1:9" ht="12.75">
      <c r="A753" s="3"/>
      <c r="B753" s="4"/>
      <c r="E753" s="265"/>
      <c r="F753" s="288"/>
      <c r="G753" s="287"/>
      <c r="H753" s="266"/>
      <c r="I753" s="420"/>
    </row>
    <row r="754" spans="1:9" ht="12.75">
      <c r="A754" s="3"/>
      <c r="B754" s="4"/>
      <c r="E754" s="265"/>
      <c r="F754" s="288"/>
      <c r="G754" s="287"/>
      <c r="H754" s="266"/>
      <c r="I754" s="420"/>
    </row>
    <row r="755" spans="1:9" ht="12.75">
      <c r="A755" s="3"/>
      <c r="B755" s="4"/>
      <c r="E755" s="265"/>
      <c r="F755" s="288"/>
      <c r="G755" s="287"/>
      <c r="H755" s="266"/>
      <c r="I755" s="420"/>
    </row>
    <row r="756" spans="1:9" ht="12.75">
      <c r="A756" s="3"/>
      <c r="B756" s="4"/>
      <c r="E756" s="265"/>
      <c r="F756" s="288"/>
      <c r="G756" s="287"/>
      <c r="H756" s="266"/>
      <c r="I756" s="420"/>
    </row>
    <row r="757" spans="1:9" ht="12.75">
      <c r="A757" s="3"/>
      <c r="B757" s="4"/>
      <c r="E757" s="265"/>
      <c r="F757" s="288"/>
      <c r="G757" s="287"/>
      <c r="H757" s="266"/>
      <c r="I757" s="420"/>
    </row>
    <row r="758" spans="1:9" ht="12.75">
      <c r="A758" s="3"/>
      <c r="B758" s="4"/>
      <c r="E758" s="265"/>
      <c r="F758" s="288"/>
      <c r="G758" s="287"/>
      <c r="H758" s="266"/>
      <c r="I758" s="420"/>
    </row>
    <row r="759" spans="1:9" ht="12.75">
      <c r="A759" s="3"/>
      <c r="B759" s="4"/>
      <c r="E759" s="265"/>
      <c r="F759" s="288"/>
      <c r="G759" s="287"/>
      <c r="H759" s="266"/>
      <c r="I759" s="420"/>
    </row>
    <row r="760" spans="1:9" ht="12.75">
      <c r="A760" s="3"/>
      <c r="B760" s="4"/>
      <c r="E760" s="265"/>
      <c r="F760" s="288"/>
      <c r="G760" s="287"/>
      <c r="H760" s="266"/>
      <c r="I760" s="420"/>
    </row>
    <row r="761" spans="1:9" ht="12.75">
      <c r="A761" s="3"/>
      <c r="B761" s="4"/>
      <c r="E761" s="265"/>
      <c r="F761" s="288"/>
      <c r="G761" s="287"/>
      <c r="H761" s="266"/>
      <c r="I761" s="420"/>
    </row>
    <row r="762" spans="1:9" ht="12.75">
      <c r="A762" s="3"/>
      <c r="B762" s="4"/>
      <c r="E762" s="265"/>
      <c r="F762" s="288"/>
      <c r="G762" s="287"/>
      <c r="H762" s="266"/>
      <c r="I762" s="420"/>
    </row>
    <row r="763" spans="1:9" ht="12.75">
      <c r="A763" s="3"/>
      <c r="B763" s="4"/>
      <c r="E763" s="265"/>
      <c r="F763" s="288"/>
      <c r="G763" s="287"/>
      <c r="H763" s="266"/>
      <c r="I763" s="420"/>
    </row>
    <row r="764" spans="1:9" ht="12.75">
      <c r="A764" s="3"/>
      <c r="B764" s="4"/>
      <c r="E764" s="265"/>
      <c r="F764" s="288"/>
      <c r="G764" s="287"/>
      <c r="H764" s="266"/>
      <c r="I764" s="420"/>
    </row>
    <row r="765" spans="1:9" ht="12.75">
      <c r="A765" s="3"/>
      <c r="B765" s="4"/>
      <c r="E765" s="265"/>
      <c r="F765" s="288"/>
      <c r="G765" s="287"/>
      <c r="H765" s="266"/>
      <c r="I765" s="420"/>
    </row>
    <row r="766" spans="1:9" ht="12.75">
      <c r="A766" s="3"/>
      <c r="B766" s="4"/>
      <c r="E766" s="265"/>
      <c r="F766" s="288"/>
      <c r="G766" s="287"/>
      <c r="H766" s="266"/>
      <c r="I766" s="420"/>
    </row>
    <row r="767" spans="1:9" ht="12.75">
      <c r="A767" s="3"/>
      <c r="B767" s="4"/>
      <c r="E767" s="265"/>
      <c r="F767" s="288"/>
      <c r="G767" s="287"/>
      <c r="H767" s="266"/>
      <c r="I767" s="420"/>
    </row>
    <row r="768" spans="1:9" ht="12.75">
      <c r="A768" s="3"/>
      <c r="B768" s="4"/>
      <c r="E768" s="265"/>
      <c r="F768" s="288"/>
      <c r="G768" s="287"/>
      <c r="H768" s="266"/>
      <c r="I768" s="420"/>
    </row>
    <row r="769" spans="1:9" ht="12.75">
      <c r="A769" s="3"/>
      <c r="B769" s="4"/>
      <c r="E769" s="265"/>
      <c r="F769" s="288"/>
      <c r="G769" s="287"/>
      <c r="H769" s="266"/>
      <c r="I769" s="420"/>
    </row>
    <row r="770" spans="1:9" ht="12.75">
      <c r="A770" s="3"/>
      <c r="B770" s="4"/>
      <c r="E770" s="265"/>
      <c r="F770" s="288"/>
      <c r="G770" s="287"/>
      <c r="H770" s="266"/>
      <c r="I770" s="420"/>
    </row>
    <row r="771" spans="1:9" ht="12.75">
      <c r="A771" s="3"/>
      <c r="B771" s="4"/>
      <c r="E771" s="265"/>
      <c r="F771" s="288"/>
      <c r="G771" s="287"/>
      <c r="H771" s="266"/>
      <c r="I771" s="420"/>
    </row>
    <row r="772" spans="1:9" ht="12.75">
      <c r="A772" s="3"/>
      <c r="B772" s="4"/>
      <c r="E772" s="265"/>
      <c r="F772" s="288"/>
      <c r="G772" s="287"/>
      <c r="H772" s="266"/>
      <c r="I772" s="420"/>
    </row>
    <row r="773" spans="1:9" ht="12.75">
      <c r="A773" s="3"/>
      <c r="B773" s="4"/>
      <c r="E773" s="265"/>
      <c r="F773" s="288"/>
      <c r="G773" s="287"/>
      <c r="H773" s="266"/>
      <c r="I773" s="420"/>
    </row>
    <row r="774" spans="1:9" ht="12.75">
      <c r="A774" s="3"/>
      <c r="B774" s="4"/>
      <c r="E774" s="265"/>
      <c r="F774" s="288"/>
      <c r="G774" s="287"/>
      <c r="H774" s="266"/>
      <c r="I774" s="420"/>
    </row>
    <row r="775" spans="1:9" ht="12.75">
      <c r="A775" s="3"/>
      <c r="B775" s="4"/>
      <c r="E775" s="265"/>
      <c r="F775" s="288"/>
      <c r="G775" s="287"/>
      <c r="H775" s="266"/>
      <c r="I775" s="420"/>
    </row>
    <row r="776" spans="1:9" ht="12.75">
      <c r="A776" s="3"/>
      <c r="B776" s="4"/>
      <c r="E776" s="265"/>
      <c r="F776" s="288"/>
      <c r="G776" s="287"/>
      <c r="H776" s="266"/>
      <c r="I776" s="420"/>
    </row>
    <row r="777" spans="1:9" ht="12.75">
      <c r="A777" s="3"/>
      <c r="B777" s="4"/>
      <c r="E777" s="265"/>
      <c r="F777" s="288"/>
      <c r="G777" s="287"/>
      <c r="H777" s="266"/>
      <c r="I777" s="420"/>
    </row>
    <row r="778" spans="1:9" ht="12.75">
      <c r="A778" s="3"/>
      <c r="B778" s="4"/>
      <c r="E778" s="265"/>
      <c r="F778" s="288"/>
      <c r="G778" s="287"/>
      <c r="H778" s="266"/>
      <c r="I778" s="420"/>
    </row>
    <row r="779" spans="1:9" ht="12.75">
      <c r="A779" s="3"/>
      <c r="B779" s="4"/>
      <c r="E779" s="265"/>
      <c r="F779" s="288"/>
      <c r="G779" s="287"/>
      <c r="H779" s="266"/>
      <c r="I779" s="420"/>
    </row>
    <row r="780" spans="1:9" ht="12.75">
      <c r="A780" s="3"/>
      <c r="B780" s="4"/>
      <c r="E780" s="265"/>
      <c r="F780" s="288"/>
      <c r="G780" s="287"/>
      <c r="H780" s="266"/>
      <c r="I780" s="420"/>
    </row>
    <row r="781" spans="1:9" ht="12.75">
      <c r="A781" s="3"/>
      <c r="B781" s="4"/>
      <c r="E781" s="265"/>
      <c r="F781" s="288"/>
      <c r="G781" s="287"/>
      <c r="H781" s="266"/>
      <c r="I781" s="420"/>
    </row>
    <row r="782" spans="1:9" ht="12.75">
      <c r="A782" s="3"/>
      <c r="B782" s="4"/>
      <c r="E782" s="265"/>
      <c r="F782" s="288"/>
      <c r="G782" s="287"/>
      <c r="H782" s="266"/>
      <c r="I782" s="420"/>
    </row>
    <row r="783" spans="1:9" ht="12.75">
      <c r="A783" s="3"/>
      <c r="B783" s="4"/>
      <c r="E783" s="265"/>
      <c r="F783" s="288"/>
      <c r="G783" s="287"/>
      <c r="H783" s="266"/>
      <c r="I783" s="420"/>
    </row>
    <row r="784" spans="1:9" ht="12.75">
      <c r="A784" s="3"/>
      <c r="B784" s="4"/>
      <c r="E784" s="265"/>
      <c r="F784" s="288"/>
      <c r="G784" s="287"/>
      <c r="H784" s="266"/>
      <c r="I784" s="420"/>
    </row>
    <row r="785" spans="1:9" ht="12.75">
      <c r="A785" s="3"/>
      <c r="B785" s="4"/>
      <c r="E785" s="265"/>
      <c r="F785" s="288"/>
      <c r="G785" s="287"/>
      <c r="H785" s="266"/>
      <c r="I785" s="420"/>
    </row>
    <row r="786" spans="1:9" ht="12.75">
      <c r="A786" s="3"/>
      <c r="B786" s="4"/>
      <c r="E786" s="265"/>
      <c r="F786" s="288"/>
      <c r="G786" s="287"/>
      <c r="H786" s="266"/>
      <c r="I786" s="420"/>
    </row>
    <row r="787" spans="1:9" ht="12.75">
      <c r="A787" s="3"/>
      <c r="B787" s="4"/>
      <c r="E787" s="265"/>
      <c r="F787" s="288"/>
      <c r="G787" s="287"/>
      <c r="H787" s="266"/>
      <c r="I787" s="420"/>
    </row>
    <row r="788" spans="1:9" ht="12.75">
      <c r="A788" s="3"/>
      <c r="B788" s="4"/>
      <c r="E788" s="265"/>
      <c r="F788" s="288"/>
      <c r="G788" s="287"/>
      <c r="H788" s="266"/>
      <c r="I788" s="420"/>
    </row>
    <row r="789" spans="1:9" ht="12.75">
      <c r="A789" s="3"/>
      <c r="B789" s="4"/>
      <c r="E789" s="265"/>
      <c r="F789" s="288"/>
      <c r="G789" s="287"/>
      <c r="H789" s="266"/>
      <c r="I789" s="420"/>
    </row>
    <row r="790" spans="1:9" ht="12.75">
      <c r="A790" s="3"/>
      <c r="B790" s="4"/>
      <c r="E790" s="265"/>
      <c r="F790" s="288"/>
      <c r="G790" s="287"/>
      <c r="H790" s="266"/>
      <c r="I790" s="420"/>
    </row>
    <row r="791" spans="1:9" ht="12.75">
      <c r="A791" s="3"/>
      <c r="B791" s="4"/>
      <c r="E791" s="265"/>
      <c r="F791" s="288"/>
      <c r="G791" s="287"/>
      <c r="H791" s="266"/>
      <c r="I791" s="420"/>
    </row>
    <row r="792" spans="1:9" ht="12.75">
      <c r="A792" s="3"/>
      <c r="B792" s="4"/>
      <c r="E792" s="265"/>
      <c r="F792" s="288"/>
      <c r="G792" s="287"/>
      <c r="H792" s="266"/>
      <c r="I792" s="420"/>
    </row>
    <row r="793" spans="1:9" ht="12.75">
      <c r="A793" s="3"/>
      <c r="B793" s="4"/>
      <c r="E793" s="265"/>
      <c r="F793" s="288"/>
      <c r="G793" s="287"/>
      <c r="H793" s="266"/>
      <c r="I793" s="420"/>
    </row>
    <row r="794" spans="1:9" ht="12.75">
      <c r="A794" s="3"/>
      <c r="B794" s="4"/>
      <c r="E794" s="265"/>
      <c r="F794" s="288"/>
      <c r="G794" s="287"/>
      <c r="H794" s="266"/>
      <c r="I794" s="420"/>
    </row>
    <row r="795" spans="1:9" ht="12.75">
      <c r="A795" s="3"/>
      <c r="B795" s="4"/>
      <c r="E795" s="265"/>
      <c r="F795" s="288"/>
      <c r="G795" s="287"/>
      <c r="H795" s="266"/>
      <c r="I795" s="420"/>
    </row>
    <row r="796" spans="1:9" ht="12.75">
      <c r="A796" s="3"/>
      <c r="B796" s="4"/>
      <c r="E796" s="265"/>
      <c r="F796" s="288"/>
      <c r="G796" s="287"/>
      <c r="H796" s="266"/>
      <c r="I796" s="420"/>
    </row>
    <row r="797" spans="1:9" ht="12.75">
      <c r="A797" s="3"/>
      <c r="B797" s="4"/>
      <c r="E797" s="265"/>
      <c r="F797" s="288"/>
      <c r="G797" s="287"/>
      <c r="H797" s="266"/>
      <c r="I797" s="420"/>
    </row>
    <row r="798" spans="1:9" ht="12.75">
      <c r="A798" s="3"/>
      <c r="B798" s="4"/>
      <c r="E798" s="265"/>
      <c r="F798" s="288"/>
      <c r="G798" s="287"/>
      <c r="H798" s="266"/>
      <c r="I798" s="420"/>
    </row>
    <row r="799" spans="1:9" ht="12.75">
      <c r="A799" s="3"/>
      <c r="B799" s="4"/>
      <c r="E799" s="265"/>
      <c r="F799" s="288"/>
      <c r="G799" s="287"/>
      <c r="H799" s="266"/>
      <c r="I799" s="420"/>
    </row>
    <row r="800" spans="1:9" ht="12.75">
      <c r="A800" s="3"/>
      <c r="B800" s="4"/>
      <c r="E800" s="265"/>
      <c r="F800" s="288"/>
      <c r="G800" s="287"/>
      <c r="H800" s="266"/>
      <c r="I800" s="420"/>
    </row>
    <row r="801" spans="1:9" ht="12.75">
      <c r="A801" s="3"/>
      <c r="B801" s="4"/>
      <c r="E801" s="265"/>
      <c r="F801" s="288"/>
      <c r="G801" s="287"/>
      <c r="H801" s="266"/>
      <c r="I801" s="420"/>
    </row>
    <row r="802" spans="1:9" ht="12.75">
      <c r="A802" s="3"/>
      <c r="B802" s="4"/>
      <c r="E802" s="265"/>
      <c r="F802" s="288"/>
      <c r="G802" s="287"/>
      <c r="H802" s="266"/>
      <c r="I802" s="420"/>
    </row>
    <row r="803" spans="1:9" ht="12.75">
      <c r="A803" s="3"/>
      <c r="B803" s="4"/>
      <c r="E803" s="265"/>
      <c r="F803" s="288"/>
      <c r="G803" s="287"/>
      <c r="H803" s="266"/>
      <c r="I803" s="420"/>
    </row>
    <row r="804" spans="1:9" ht="12.75">
      <c r="A804" s="3"/>
      <c r="B804" s="4"/>
      <c r="E804" s="265"/>
      <c r="F804" s="288"/>
      <c r="G804" s="287"/>
      <c r="H804" s="266"/>
      <c r="I804" s="420"/>
    </row>
    <row r="805" spans="1:9" ht="12.75">
      <c r="A805" s="3"/>
      <c r="B805" s="4"/>
      <c r="E805" s="265"/>
      <c r="F805" s="288"/>
      <c r="G805" s="287"/>
      <c r="H805" s="266"/>
      <c r="I805" s="420"/>
    </row>
    <row r="806" spans="1:9" ht="12.75">
      <c r="A806" s="3"/>
      <c r="B806" s="4"/>
      <c r="E806" s="265"/>
      <c r="F806" s="288"/>
      <c r="G806" s="287"/>
      <c r="H806" s="266"/>
      <c r="I806" s="420"/>
    </row>
    <row r="807" spans="1:9" ht="12.75">
      <c r="A807" s="3"/>
      <c r="B807" s="4"/>
      <c r="E807" s="265"/>
      <c r="F807" s="288"/>
      <c r="G807" s="287"/>
      <c r="H807" s="266"/>
      <c r="I807" s="420"/>
    </row>
    <row r="808" spans="1:9" ht="12.75">
      <c r="A808" s="3"/>
      <c r="B808" s="4"/>
      <c r="E808" s="265"/>
      <c r="F808" s="288"/>
      <c r="G808" s="287"/>
      <c r="H808" s="266"/>
      <c r="I808" s="420"/>
    </row>
    <row r="809" spans="1:9" ht="12.75">
      <c r="A809" s="3"/>
      <c r="B809" s="4"/>
      <c r="E809" s="265"/>
      <c r="F809" s="288"/>
      <c r="G809" s="287"/>
      <c r="H809" s="266"/>
      <c r="I809" s="420"/>
    </row>
    <row r="810" spans="1:9" ht="12.75">
      <c r="A810" s="3"/>
      <c r="B810" s="4"/>
      <c r="E810" s="265"/>
      <c r="F810" s="288"/>
      <c r="G810" s="287"/>
      <c r="H810" s="266"/>
      <c r="I810" s="420"/>
    </row>
    <row r="811" spans="1:9" ht="12.75">
      <c r="A811" s="3"/>
      <c r="B811" s="4"/>
      <c r="E811" s="265"/>
      <c r="F811" s="288"/>
      <c r="G811" s="287"/>
      <c r="H811" s="266"/>
      <c r="I811" s="420"/>
    </row>
    <row r="812" spans="1:9" ht="12.75">
      <c r="A812" s="3"/>
      <c r="B812" s="4"/>
      <c r="E812" s="265"/>
      <c r="F812" s="288"/>
      <c r="G812" s="287"/>
      <c r="H812" s="266"/>
      <c r="I812" s="420"/>
    </row>
    <row r="813" spans="1:9" ht="12.75">
      <c r="A813" s="3"/>
      <c r="B813" s="4"/>
      <c r="E813" s="265"/>
      <c r="F813" s="288"/>
      <c r="G813" s="287"/>
      <c r="H813" s="266"/>
      <c r="I813" s="420"/>
    </row>
    <row r="814" spans="1:9" ht="12.75">
      <c r="A814" s="3"/>
      <c r="B814" s="4"/>
      <c r="E814" s="265"/>
      <c r="F814" s="288"/>
      <c r="G814" s="287"/>
      <c r="H814" s="266"/>
      <c r="I814" s="420"/>
    </row>
    <row r="815" spans="1:9" ht="12.75">
      <c r="A815" s="3"/>
      <c r="B815" s="4"/>
      <c r="E815" s="265"/>
      <c r="F815" s="288"/>
      <c r="G815" s="287"/>
      <c r="H815" s="266"/>
      <c r="I815" s="420"/>
    </row>
    <row r="816" spans="1:9" ht="12.75">
      <c r="A816" s="3"/>
      <c r="B816" s="4"/>
      <c r="E816" s="265"/>
      <c r="F816" s="288"/>
      <c r="G816" s="287"/>
      <c r="H816" s="266"/>
      <c r="I816" s="420"/>
    </row>
    <row r="817" spans="1:9" ht="12.75">
      <c r="A817" s="3"/>
      <c r="B817" s="4"/>
      <c r="E817" s="265"/>
      <c r="F817" s="288"/>
      <c r="G817" s="287"/>
      <c r="H817" s="266"/>
      <c r="I817" s="420"/>
    </row>
    <row r="818" spans="1:9" ht="12.75">
      <c r="A818" s="3"/>
      <c r="B818" s="4"/>
      <c r="E818" s="265"/>
      <c r="F818" s="288"/>
      <c r="G818" s="287"/>
      <c r="H818" s="266"/>
      <c r="I818" s="420"/>
    </row>
    <row r="819" spans="1:9" ht="12.75">
      <c r="A819" s="3"/>
      <c r="B819" s="4"/>
      <c r="E819" s="265"/>
      <c r="F819" s="288"/>
      <c r="G819" s="287"/>
      <c r="H819" s="266"/>
      <c r="I819" s="420"/>
    </row>
    <row r="820" spans="1:9" ht="12.75">
      <c r="A820" s="3"/>
      <c r="B820" s="4"/>
      <c r="E820" s="265"/>
      <c r="F820" s="288"/>
      <c r="G820" s="287"/>
      <c r="H820" s="266"/>
      <c r="I820" s="420"/>
    </row>
    <row r="821" spans="1:9" ht="12.75">
      <c r="A821" s="3"/>
      <c r="B821" s="4"/>
      <c r="E821" s="265"/>
      <c r="F821" s="288"/>
      <c r="G821" s="287"/>
      <c r="H821" s="266"/>
      <c r="I821" s="420"/>
    </row>
    <row r="822" spans="1:9" ht="12.75">
      <c r="A822" s="3"/>
      <c r="B822" s="4"/>
      <c r="E822" s="265"/>
      <c r="F822" s="288"/>
      <c r="G822" s="287"/>
      <c r="H822" s="266"/>
      <c r="I822" s="420"/>
    </row>
    <row r="823" spans="1:9" ht="12.75">
      <c r="A823" s="3"/>
      <c r="B823" s="4"/>
      <c r="E823" s="265"/>
      <c r="F823" s="288"/>
      <c r="G823" s="287"/>
      <c r="H823" s="266"/>
      <c r="I823" s="420"/>
    </row>
    <row r="824" spans="1:9" ht="12.75">
      <c r="A824" s="3"/>
      <c r="B824" s="4"/>
      <c r="E824" s="265"/>
      <c r="F824" s="288"/>
      <c r="G824" s="287"/>
      <c r="H824" s="266"/>
      <c r="I824" s="420"/>
    </row>
    <row r="825" spans="1:9" ht="12.75">
      <c r="A825" s="3"/>
      <c r="B825" s="4"/>
      <c r="E825" s="265"/>
      <c r="F825" s="288"/>
      <c r="G825" s="287"/>
      <c r="H825" s="266"/>
      <c r="I825" s="420"/>
    </row>
    <row r="826" spans="1:9" ht="12.75">
      <c r="A826" s="3"/>
      <c r="B826" s="4"/>
      <c r="E826" s="265"/>
      <c r="F826" s="288"/>
      <c r="G826" s="287"/>
      <c r="H826" s="266"/>
      <c r="I826" s="420"/>
    </row>
    <row r="827" spans="1:9" ht="12.75">
      <c r="A827" s="3"/>
      <c r="B827" s="4"/>
      <c r="E827" s="265"/>
      <c r="F827" s="288"/>
      <c r="G827" s="287"/>
      <c r="H827" s="266"/>
      <c r="I827" s="420"/>
    </row>
    <row r="828" spans="1:9" ht="12.75">
      <c r="A828" s="3"/>
      <c r="B828" s="4"/>
      <c r="E828" s="265"/>
      <c r="F828" s="288"/>
      <c r="G828" s="287"/>
      <c r="H828" s="266"/>
      <c r="I828" s="420"/>
    </row>
    <row r="829" spans="1:9" ht="12.75">
      <c r="A829" s="3"/>
      <c r="B829" s="4"/>
      <c r="E829" s="265"/>
      <c r="F829" s="288"/>
      <c r="G829" s="287"/>
      <c r="H829" s="266"/>
      <c r="I829" s="420"/>
    </row>
    <row r="830" spans="1:9" ht="12.75">
      <c r="A830" s="3"/>
      <c r="B830" s="4"/>
      <c r="E830" s="265"/>
      <c r="F830" s="288"/>
      <c r="G830" s="287"/>
      <c r="H830" s="266"/>
      <c r="I830" s="420"/>
    </row>
    <row r="831" spans="1:9" ht="12.75">
      <c r="A831" s="3"/>
      <c r="B831" s="4"/>
      <c r="E831" s="265"/>
      <c r="F831" s="288"/>
      <c r="G831" s="287"/>
      <c r="H831" s="266"/>
      <c r="I831" s="420"/>
    </row>
    <row r="832" spans="1:9" ht="12.75">
      <c r="A832" s="3"/>
      <c r="B832" s="4"/>
      <c r="E832" s="265"/>
      <c r="F832" s="288"/>
      <c r="G832" s="287"/>
      <c r="H832" s="266"/>
      <c r="I832" s="420"/>
    </row>
    <row r="833" spans="1:9" ht="12.75">
      <c r="A833" s="3"/>
      <c r="B833" s="4"/>
      <c r="E833" s="265"/>
      <c r="F833" s="288"/>
      <c r="G833" s="287"/>
      <c r="H833" s="266"/>
      <c r="I833" s="420"/>
    </row>
    <row r="834" spans="1:9" ht="12.75">
      <c r="A834" s="3"/>
      <c r="B834" s="4"/>
      <c r="E834" s="265"/>
      <c r="F834" s="288"/>
      <c r="G834" s="287"/>
      <c r="H834" s="266"/>
      <c r="I834" s="420"/>
    </row>
    <row r="835" spans="1:9" ht="12.75">
      <c r="A835" s="3"/>
      <c r="B835" s="4"/>
      <c r="E835" s="265"/>
      <c r="F835" s="288"/>
      <c r="G835" s="287"/>
      <c r="H835" s="266"/>
      <c r="I835" s="420"/>
    </row>
    <row r="836" spans="1:9" ht="12.75">
      <c r="A836" s="3"/>
      <c r="B836" s="4"/>
      <c r="E836" s="265"/>
      <c r="F836" s="288"/>
      <c r="G836" s="287"/>
      <c r="H836" s="266"/>
      <c r="I836" s="420"/>
    </row>
    <row r="837" spans="1:9" ht="12.75">
      <c r="A837" s="3"/>
      <c r="B837" s="4"/>
      <c r="E837" s="265"/>
      <c r="F837" s="288"/>
      <c r="G837" s="287"/>
      <c r="H837" s="266"/>
      <c r="I837" s="420"/>
    </row>
    <row r="838" spans="1:9" ht="12.75">
      <c r="A838" s="3"/>
      <c r="B838" s="4"/>
      <c r="E838" s="265"/>
      <c r="F838" s="288"/>
      <c r="G838" s="287"/>
      <c r="H838" s="266"/>
      <c r="I838" s="420"/>
    </row>
    <row r="839" spans="1:9" ht="12.75">
      <c r="A839" s="3"/>
      <c r="B839" s="4"/>
      <c r="E839" s="265"/>
      <c r="F839" s="288"/>
      <c r="G839" s="287"/>
      <c r="H839" s="266"/>
      <c r="I839" s="420"/>
    </row>
    <row r="840" spans="1:9" ht="12.75">
      <c r="A840" s="3"/>
      <c r="B840" s="4"/>
      <c r="E840" s="265"/>
      <c r="F840" s="288"/>
      <c r="G840" s="287"/>
      <c r="H840" s="266"/>
      <c r="I840" s="420"/>
    </row>
    <row r="841" spans="1:9" ht="12.75">
      <c r="A841" s="3"/>
      <c r="B841" s="4"/>
      <c r="E841" s="265"/>
      <c r="F841" s="288"/>
      <c r="G841" s="287"/>
      <c r="H841" s="266"/>
      <c r="I841" s="420"/>
    </row>
    <row r="842" spans="1:9" ht="12.75">
      <c r="A842" s="3"/>
      <c r="B842" s="4"/>
      <c r="E842" s="265"/>
      <c r="F842" s="288"/>
      <c r="G842" s="287"/>
      <c r="H842" s="266"/>
      <c r="I842" s="420"/>
    </row>
    <row r="843" spans="1:9" ht="12.75">
      <c r="A843" s="3"/>
      <c r="B843" s="4"/>
      <c r="E843" s="265"/>
      <c r="F843" s="288"/>
      <c r="G843" s="287"/>
      <c r="H843" s="266"/>
      <c r="I843" s="420"/>
    </row>
    <row r="844" spans="1:9" ht="12.75">
      <c r="A844" s="3"/>
      <c r="B844" s="4"/>
      <c r="E844" s="265"/>
      <c r="F844" s="288"/>
      <c r="G844" s="287"/>
      <c r="H844" s="266"/>
      <c r="I844" s="420"/>
    </row>
    <row r="845" spans="1:9" ht="12.75">
      <c r="A845" s="3"/>
      <c r="B845" s="4"/>
      <c r="E845" s="265"/>
      <c r="F845" s="288"/>
      <c r="G845" s="287"/>
      <c r="H845" s="266"/>
      <c r="I845" s="420"/>
    </row>
    <row r="846" spans="1:9" ht="12.75">
      <c r="A846" s="3"/>
      <c r="B846" s="4"/>
      <c r="E846" s="265"/>
      <c r="F846" s="288"/>
      <c r="G846" s="287"/>
      <c r="H846" s="266"/>
      <c r="I846" s="420"/>
    </row>
    <row r="847" spans="1:9" ht="12.75">
      <c r="A847" s="3"/>
      <c r="B847" s="4"/>
      <c r="E847" s="265"/>
      <c r="F847" s="288"/>
      <c r="G847" s="287"/>
      <c r="H847" s="266"/>
      <c r="I847" s="420"/>
    </row>
    <row r="848" spans="1:9" ht="12.75">
      <c r="A848" s="3"/>
      <c r="B848" s="4"/>
      <c r="E848" s="265"/>
      <c r="F848" s="288"/>
      <c r="G848" s="287"/>
      <c r="H848" s="266"/>
      <c r="I848" s="420"/>
    </row>
    <row r="849" spans="1:9" ht="12.75">
      <c r="A849" s="3"/>
      <c r="B849" s="4"/>
      <c r="E849" s="265"/>
      <c r="F849" s="288"/>
      <c r="G849" s="287"/>
      <c r="H849" s="266"/>
      <c r="I849" s="420"/>
    </row>
    <row r="850" spans="1:9" ht="12.75">
      <c r="A850" s="3"/>
      <c r="B850" s="4"/>
      <c r="E850" s="265"/>
      <c r="F850" s="288"/>
      <c r="G850" s="287"/>
      <c r="H850" s="266"/>
      <c r="I850" s="420"/>
    </row>
    <row r="851" spans="1:9" ht="12.75">
      <c r="A851" s="3"/>
      <c r="B851" s="4"/>
      <c r="E851" s="265"/>
      <c r="F851" s="288"/>
      <c r="G851" s="287"/>
      <c r="H851" s="266"/>
      <c r="I851" s="420"/>
    </row>
    <row r="852" spans="1:9" ht="12.75">
      <c r="A852" s="3"/>
      <c r="B852" s="4"/>
      <c r="E852" s="265"/>
      <c r="F852" s="288"/>
      <c r="G852" s="287"/>
      <c r="H852" s="266"/>
      <c r="I852" s="420"/>
    </row>
    <row r="853" spans="1:9" ht="12.75">
      <c r="A853" s="3"/>
      <c r="B853" s="4"/>
      <c r="E853" s="265"/>
      <c r="F853" s="288"/>
      <c r="G853" s="287"/>
      <c r="H853" s="266"/>
      <c r="I853" s="420"/>
    </row>
    <row r="854" spans="1:9" ht="12.75">
      <c r="A854" s="3"/>
      <c r="B854" s="4"/>
      <c r="E854" s="265"/>
      <c r="F854" s="288"/>
      <c r="G854" s="287"/>
      <c r="H854" s="266"/>
      <c r="I854" s="420"/>
    </row>
    <row r="855" spans="1:9" ht="12.75">
      <c r="A855" s="3"/>
      <c r="B855" s="4"/>
      <c r="E855" s="265"/>
      <c r="F855" s="288"/>
      <c r="G855" s="287"/>
      <c r="H855" s="266"/>
      <c r="I855" s="420"/>
    </row>
    <row r="856" spans="1:9" ht="12.75">
      <c r="A856" s="3"/>
      <c r="B856" s="4"/>
      <c r="E856" s="265"/>
      <c r="F856" s="288"/>
      <c r="G856" s="287"/>
      <c r="H856" s="266"/>
      <c r="I856" s="420"/>
    </row>
    <row r="857" spans="1:9" ht="12.75">
      <c r="A857" s="3"/>
      <c r="B857" s="4"/>
      <c r="E857" s="265"/>
      <c r="F857" s="288"/>
      <c r="G857" s="287"/>
      <c r="H857" s="266"/>
      <c r="I857" s="420"/>
    </row>
    <row r="858" spans="1:9" ht="12.75">
      <c r="A858" s="3"/>
      <c r="B858" s="4"/>
      <c r="E858" s="265"/>
      <c r="F858" s="288"/>
      <c r="G858" s="287"/>
      <c r="H858" s="266"/>
      <c r="I858" s="420"/>
    </row>
    <row r="859" spans="1:9" ht="12.75">
      <c r="A859" s="3"/>
      <c r="B859" s="4"/>
      <c r="E859" s="265"/>
      <c r="F859" s="288"/>
      <c r="G859" s="287"/>
      <c r="H859" s="266"/>
      <c r="I859" s="420"/>
    </row>
    <row r="860" spans="1:9" ht="12.75">
      <c r="A860" s="3"/>
      <c r="B860" s="4"/>
      <c r="E860" s="265"/>
      <c r="F860" s="288"/>
      <c r="G860" s="287"/>
      <c r="H860" s="266"/>
      <c r="I860" s="420"/>
    </row>
    <row r="861" spans="1:9" ht="12.75">
      <c r="A861" s="3"/>
      <c r="B861" s="4"/>
      <c r="E861" s="265"/>
      <c r="F861" s="288"/>
      <c r="G861" s="287"/>
      <c r="H861" s="266"/>
      <c r="I861" s="420"/>
    </row>
    <row r="862" spans="1:9" ht="12.75">
      <c r="A862" s="3"/>
      <c r="B862" s="4"/>
      <c r="E862" s="265"/>
      <c r="F862" s="288"/>
      <c r="G862" s="287"/>
      <c r="H862" s="266"/>
      <c r="I862" s="420"/>
    </row>
    <row r="863" spans="1:9" ht="12.75">
      <c r="A863" s="3"/>
      <c r="B863" s="4"/>
      <c r="E863" s="265"/>
      <c r="F863" s="288"/>
      <c r="G863" s="287"/>
      <c r="H863" s="266"/>
      <c r="I863" s="420"/>
    </row>
    <row r="864" spans="1:9" ht="12.75">
      <c r="A864" s="3"/>
      <c r="B864" s="4"/>
      <c r="E864" s="265"/>
      <c r="F864" s="288"/>
      <c r="G864" s="287"/>
      <c r="H864" s="266"/>
      <c r="I864" s="420"/>
    </row>
    <row r="865" spans="1:9" ht="12.75">
      <c r="A865" s="3"/>
      <c r="B865" s="4"/>
      <c r="E865" s="265"/>
      <c r="F865" s="288"/>
      <c r="G865" s="287"/>
      <c r="H865" s="266"/>
      <c r="I865" s="420"/>
    </row>
    <row r="866" spans="1:9" ht="12.75">
      <c r="A866" s="3"/>
      <c r="B866" s="4"/>
      <c r="E866" s="265"/>
      <c r="F866" s="288"/>
      <c r="G866" s="287"/>
      <c r="H866" s="266"/>
      <c r="I866" s="420"/>
    </row>
    <row r="867" spans="1:9" ht="12.75">
      <c r="A867" s="3"/>
      <c r="B867" s="4"/>
      <c r="E867" s="265"/>
      <c r="F867" s="288"/>
      <c r="G867" s="287"/>
      <c r="H867" s="266"/>
      <c r="I867" s="420"/>
    </row>
    <row r="868" spans="1:9" ht="12.75">
      <c r="A868" s="3"/>
      <c r="B868" s="4"/>
      <c r="E868" s="265"/>
      <c r="F868" s="288"/>
      <c r="G868" s="287"/>
      <c r="H868" s="266"/>
      <c r="I868" s="420"/>
    </row>
    <row r="869" spans="1:9" ht="12.75">
      <c r="A869" s="3"/>
      <c r="B869" s="4"/>
      <c r="E869" s="265"/>
      <c r="F869" s="288"/>
      <c r="G869" s="287"/>
      <c r="H869" s="266"/>
      <c r="I869" s="420"/>
    </row>
    <row r="870" spans="1:9" ht="12.75">
      <c r="A870" s="3"/>
      <c r="B870" s="4"/>
      <c r="E870" s="265"/>
      <c r="F870" s="288"/>
      <c r="G870" s="287"/>
      <c r="H870" s="266"/>
      <c r="I870" s="420"/>
    </row>
    <row r="871" spans="1:9" ht="12.75">
      <c r="A871" s="3"/>
      <c r="B871" s="4"/>
      <c r="E871" s="265"/>
      <c r="F871" s="288"/>
      <c r="G871" s="287"/>
      <c r="H871" s="266"/>
      <c r="I871" s="420"/>
    </row>
    <row r="872" spans="1:9" ht="12.75">
      <c r="A872" s="3"/>
      <c r="B872" s="4"/>
      <c r="E872" s="265"/>
      <c r="F872" s="288"/>
      <c r="G872" s="287"/>
      <c r="H872" s="266"/>
      <c r="I872" s="420"/>
    </row>
    <row r="873" spans="1:9" ht="12.75">
      <c r="A873" s="3"/>
      <c r="B873" s="4"/>
      <c r="E873" s="265"/>
      <c r="F873" s="288"/>
      <c r="G873" s="287"/>
      <c r="H873" s="266"/>
      <c r="I873" s="420"/>
    </row>
    <row r="874" spans="1:9" ht="12.75">
      <c r="A874" s="3"/>
      <c r="B874" s="4"/>
      <c r="E874" s="265"/>
      <c r="F874" s="288"/>
      <c r="G874" s="287"/>
      <c r="H874" s="266"/>
      <c r="I874" s="420"/>
    </row>
    <row r="875" spans="1:9" ht="12.75">
      <c r="A875" s="3"/>
      <c r="B875" s="4"/>
      <c r="E875" s="265"/>
      <c r="F875" s="288"/>
      <c r="G875" s="287"/>
      <c r="H875" s="266"/>
      <c r="I875" s="420"/>
    </row>
    <row r="876" spans="1:9" ht="12.75">
      <c r="A876" s="3"/>
      <c r="B876" s="4"/>
      <c r="E876" s="265"/>
      <c r="F876" s="288"/>
      <c r="G876" s="287"/>
      <c r="H876" s="266"/>
      <c r="I876" s="420"/>
    </row>
    <row r="877" spans="1:9" ht="12.75">
      <c r="A877" s="3"/>
      <c r="B877" s="4"/>
      <c r="E877" s="265"/>
      <c r="F877" s="288"/>
      <c r="G877" s="287"/>
      <c r="H877" s="266"/>
      <c r="I877" s="420"/>
    </row>
    <row r="878" spans="1:9" ht="12.75">
      <c r="A878" s="3"/>
      <c r="B878" s="4"/>
      <c r="E878" s="265"/>
      <c r="F878" s="288"/>
      <c r="G878" s="287"/>
      <c r="H878" s="266"/>
      <c r="I878" s="420"/>
    </row>
    <row r="879" spans="1:9" ht="12.75">
      <c r="A879" s="3"/>
      <c r="B879" s="4"/>
      <c r="E879" s="265"/>
      <c r="F879" s="288"/>
      <c r="G879" s="287"/>
      <c r="H879" s="266"/>
      <c r="I879" s="420"/>
    </row>
    <row r="880" spans="1:9" ht="12.75">
      <c r="A880" s="3"/>
      <c r="B880" s="4"/>
      <c r="E880" s="265"/>
      <c r="F880" s="288"/>
      <c r="G880" s="287"/>
      <c r="H880" s="266"/>
      <c r="I880" s="420"/>
    </row>
    <row r="881" spans="1:9" ht="12.75">
      <c r="A881" s="3"/>
      <c r="B881" s="4"/>
      <c r="E881" s="265"/>
      <c r="F881" s="288"/>
      <c r="G881" s="287"/>
      <c r="H881" s="266"/>
      <c r="I881" s="420"/>
    </row>
    <row r="882" spans="1:9" ht="12.75">
      <c r="A882" s="3"/>
      <c r="B882" s="4"/>
      <c r="E882" s="265"/>
      <c r="F882" s="288"/>
      <c r="G882" s="287"/>
      <c r="H882" s="266"/>
      <c r="I882" s="420"/>
    </row>
    <row r="883" spans="1:9" ht="12.75">
      <c r="A883" s="3"/>
      <c r="B883" s="4"/>
      <c r="E883" s="265"/>
      <c r="F883" s="288"/>
      <c r="G883" s="287"/>
      <c r="H883" s="266"/>
      <c r="I883" s="420"/>
    </row>
    <row r="884" spans="1:9" ht="12.75">
      <c r="A884" s="3"/>
      <c r="B884" s="4"/>
      <c r="E884" s="265"/>
      <c r="F884" s="288"/>
      <c r="G884" s="287"/>
      <c r="H884" s="266"/>
      <c r="I884" s="420"/>
    </row>
    <row r="885" spans="1:9" ht="12.75">
      <c r="A885" s="3"/>
      <c r="B885" s="4"/>
      <c r="E885" s="265"/>
      <c r="F885" s="288"/>
      <c r="G885" s="287"/>
      <c r="H885" s="266"/>
      <c r="I885" s="420"/>
    </row>
    <row r="886" spans="1:9" ht="12.75">
      <c r="A886" s="3"/>
      <c r="B886" s="4"/>
      <c r="E886" s="265"/>
      <c r="F886" s="288"/>
      <c r="G886" s="287"/>
      <c r="H886" s="266"/>
      <c r="I886" s="420"/>
    </row>
    <row r="887" spans="1:9" ht="12.75">
      <c r="A887" s="3"/>
      <c r="B887" s="4"/>
      <c r="E887" s="265"/>
      <c r="F887" s="288"/>
      <c r="G887" s="287"/>
      <c r="H887" s="266"/>
      <c r="I887" s="420"/>
    </row>
    <row r="888" spans="1:9" ht="12.75">
      <c r="A888" s="3"/>
      <c r="B888" s="4"/>
      <c r="E888" s="265"/>
      <c r="F888" s="288"/>
      <c r="G888" s="287"/>
      <c r="H888" s="266"/>
      <c r="I888" s="420"/>
    </row>
    <row r="889" spans="1:9" ht="12.75">
      <c r="A889" s="3"/>
      <c r="B889" s="4"/>
      <c r="E889" s="265"/>
      <c r="F889" s="288"/>
      <c r="G889" s="287"/>
      <c r="H889" s="266"/>
      <c r="I889" s="420"/>
    </row>
    <row r="890" spans="1:9" ht="12.75">
      <c r="A890" s="3"/>
      <c r="B890" s="4"/>
      <c r="E890" s="265"/>
      <c r="F890" s="288"/>
      <c r="G890" s="287"/>
      <c r="H890" s="266"/>
      <c r="I890" s="420"/>
    </row>
    <row r="891" spans="1:9" ht="12.75">
      <c r="A891" s="3"/>
      <c r="B891" s="4"/>
      <c r="E891" s="265"/>
      <c r="F891" s="288"/>
      <c r="G891" s="287"/>
      <c r="H891" s="266"/>
      <c r="I891" s="420"/>
    </row>
    <row r="892" spans="1:9" ht="12.75">
      <c r="A892" s="3"/>
      <c r="B892" s="4"/>
      <c r="E892" s="265"/>
      <c r="F892" s="288"/>
      <c r="G892" s="287"/>
      <c r="H892" s="266"/>
      <c r="I892" s="420"/>
    </row>
    <row r="893" spans="1:9" ht="12.75">
      <c r="A893" s="3"/>
      <c r="B893" s="4"/>
      <c r="E893" s="265"/>
      <c r="F893" s="288"/>
      <c r="G893" s="287"/>
      <c r="H893" s="266"/>
      <c r="I893" s="420"/>
    </row>
    <row r="894" spans="1:9" ht="12.75">
      <c r="A894" s="3"/>
      <c r="B894" s="4"/>
      <c r="E894" s="265"/>
      <c r="F894" s="288"/>
      <c r="G894" s="287"/>
      <c r="H894" s="266"/>
      <c r="I894" s="420"/>
    </row>
    <row r="895" spans="1:9" ht="12.75">
      <c r="A895" s="3"/>
      <c r="B895" s="4"/>
      <c r="E895" s="265"/>
      <c r="F895" s="288"/>
      <c r="G895" s="287"/>
      <c r="H895" s="266"/>
      <c r="I895" s="420"/>
    </row>
    <row r="896" spans="1:9" ht="12.75">
      <c r="A896" s="3"/>
      <c r="B896" s="4"/>
      <c r="E896" s="265"/>
      <c r="F896" s="288"/>
      <c r="G896" s="287"/>
      <c r="H896" s="266"/>
      <c r="I896" s="420"/>
    </row>
    <row r="897" spans="1:9" ht="12.75">
      <c r="A897" s="3"/>
      <c r="B897" s="4"/>
      <c r="E897" s="265"/>
      <c r="F897" s="288"/>
      <c r="G897" s="287"/>
      <c r="H897" s="266"/>
      <c r="I897" s="420"/>
    </row>
    <row r="898" spans="1:9" ht="12.75">
      <c r="A898" s="3"/>
      <c r="B898" s="4"/>
      <c r="E898" s="265"/>
      <c r="F898" s="288"/>
      <c r="G898" s="287"/>
      <c r="H898" s="266"/>
      <c r="I898" s="420"/>
    </row>
    <row r="899" spans="1:9" ht="12.75">
      <c r="A899" s="3"/>
      <c r="B899" s="4"/>
      <c r="E899" s="265"/>
      <c r="F899" s="288"/>
      <c r="G899" s="287"/>
      <c r="H899" s="266"/>
      <c r="I899" s="420"/>
    </row>
    <row r="900" spans="1:9" ht="12.75">
      <c r="A900" s="3"/>
      <c r="B900" s="4"/>
      <c r="E900" s="265"/>
      <c r="F900" s="288"/>
      <c r="G900" s="287"/>
      <c r="H900" s="266"/>
      <c r="I900" s="420"/>
    </row>
    <row r="901" spans="1:9" ht="12.75">
      <c r="A901" s="3"/>
      <c r="B901" s="4"/>
      <c r="E901" s="265"/>
      <c r="F901" s="288"/>
      <c r="G901" s="287"/>
      <c r="H901" s="266"/>
      <c r="I901" s="420"/>
    </row>
    <row r="902" spans="1:9" ht="12.75">
      <c r="A902" s="3"/>
      <c r="B902" s="4"/>
      <c r="E902" s="265"/>
      <c r="F902" s="288"/>
      <c r="G902" s="287"/>
      <c r="H902" s="266"/>
      <c r="I902" s="420"/>
    </row>
    <row r="903" spans="1:9" ht="12.75">
      <c r="A903" s="3"/>
      <c r="B903" s="4"/>
      <c r="E903" s="265"/>
      <c r="F903" s="288"/>
      <c r="G903" s="287"/>
      <c r="H903" s="266"/>
      <c r="I903" s="420"/>
    </row>
    <row r="904" spans="1:9" ht="12.75">
      <c r="A904" s="3"/>
      <c r="B904" s="4"/>
      <c r="E904" s="265"/>
      <c r="F904" s="288"/>
      <c r="G904" s="287"/>
      <c r="H904" s="266"/>
      <c r="I904" s="420"/>
    </row>
    <row r="905" spans="1:9" ht="12.75">
      <c r="A905" s="3"/>
      <c r="B905" s="4"/>
      <c r="E905" s="265"/>
      <c r="F905" s="288"/>
      <c r="G905" s="287"/>
      <c r="H905" s="266"/>
      <c r="I905" s="420"/>
    </row>
    <row r="906" spans="1:9" ht="12.75">
      <c r="A906" s="3"/>
      <c r="B906" s="4"/>
      <c r="E906" s="265"/>
      <c r="F906" s="288"/>
      <c r="G906" s="287"/>
      <c r="H906" s="266"/>
      <c r="I906" s="420"/>
    </row>
    <row r="907" spans="1:9" ht="12.75">
      <c r="A907" s="3"/>
      <c r="B907" s="4"/>
      <c r="E907" s="265"/>
      <c r="F907" s="288"/>
      <c r="G907" s="287"/>
      <c r="H907" s="266"/>
      <c r="I907" s="420"/>
    </row>
    <row r="908" spans="1:9" ht="12.75">
      <c r="A908" s="3"/>
      <c r="B908" s="4"/>
      <c r="E908" s="265"/>
      <c r="F908" s="288"/>
      <c r="G908" s="287"/>
      <c r="H908" s="266"/>
      <c r="I908" s="420"/>
    </row>
    <row r="909" spans="1:9" ht="12.75">
      <c r="A909" s="3"/>
      <c r="B909" s="4"/>
      <c r="E909" s="265"/>
      <c r="F909" s="288"/>
      <c r="G909" s="287"/>
      <c r="H909" s="266"/>
      <c r="I909" s="420"/>
    </row>
    <row r="910" spans="1:9" ht="12.75">
      <c r="A910" s="3"/>
      <c r="B910" s="4"/>
      <c r="E910" s="265"/>
      <c r="F910" s="288"/>
      <c r="G910" s="287"/>
      <c r="H910" s="266"/>
      <c r="I910" s="420"/>
    </row>
    <row r="911" spans="1:9" ht="12.75">
      <c r="A911" s="3"/>
      <c r="B911" s="4"/>
      <c r="E911" s="265"/>
      <c r="F911" s="288"/>
      <c r="G911" s="287"/>
      <c r="H911" s="266"/>
      <c r="I911" s="420"/>
    </row>
    <row r="912" spans="1:9" ht="12.75">
      <c r="A912" s="3"/>
      <c r="B912" s="4"/>
      <c r="E912" s="265"/>
      <c r="F912" s="288"/>
      <c r="G912" s="287"/>
      <c r="H912" s="266"/>
      <c r="I912" s="420"/>
    </row>
    <row r="913" spans="1:9" ht="12.75">
      <c r="A913" s="3"/>
      <c r="B913" s="4"/>
      <c r="E913" s="265"/>
      <c r="F913" s="288"/>
      <c r="G913" s="287"/>
      <c r="H913" s="266"/>
      <c r="I913" s="420"/>
    </row>
    <row r="914" spans="1:9" ht="12.75">
      <c r="A914" s="3"/>
      <c r="B914" s="4"/>
      <c r="E914" s="265"/>
      <c r="F914" s="288"/>
      <c r="G914" s="287"/>
      <c r="H914" s="266"/>
      <c r="I914" s="420"/>
    </row>
    <row r="915" spans="1:9" ht="12.75">
      <c r="A915" s="3"/>
      <c r="B915" s="4"/>
      <c r="E915" s="265"/>
      <c r="F915" s="288"/>
      <c r="G915" s="287"/>
      <c r="H915" s="266"/>
      <c r="I915" s="420"/>
    </row>
    <row r="916" spans="1:9" ht="12.75">
      <c r="A916" s="3"/>
      <c r="B916" s="4"/>
      <c r="E916" s="265"/>
      <c r="F916" s="288"/>
      <c r="G916" s="287"/>
      <c r="H916" s="266"/>
      <c r="I916" s="420"/>
    </row>
    <row r="917" spans="1:9" ht="12.75">
      <c r="A917" s="3"/>
      <c r="B917" s="4"/>
      <c r="E917" s="265"/>
      <c r="F917" s="288"/>
      <c r="G917" s="287"/>
      <c r="H917" s="266"/>
      <c r="I917" s="420"/>
    </row>
    <row r="918" spans="1:9" ht="12.75">
      <c r="A918" s="3"/>
      <c r="B918" s="4"/>
      <c r="E918" s="265"/>
      <c r="F918" s="288"/>
      <c r="G918" s="287"/>
      <c r="H918" s="266"/>
      <c r="I918" s="420"/>
    </row>
    <row r="919" spans="1:9" ht="12.75">
      <c r="A919" s="3"/>
      <c r="B919" s="4"/>
      <c r="E919" s="265"/>
      <c r="F919" s="288"/>
      <c r="G919" s="287"/>
      <c r="H919" s="266"/>
      <c r="I919" s="420"/>
    </row>
    <row r="920" spans="1:9" ht="12.75">
      <c r="A920" s="3"/>
      <c r="B920" s="4"/>
      <c r="E920" s="265"/>
      <c r="F920" s="288"/>
      <c r="G920" s="287"/>
      <c r="H920" s="266"/>
      <c r="I920" s="420"/>
    </row>
    <row r="921" spans="1:9" ht="12.75">
      <c r="A921" s="3"/>
      <c r="B921" s="4"/>
      <c r="E921" s="265"/>
      <c r="F921" s="288"/>
      <c r="G921" s="287"/>
      <c r="H921" s="266"/>
      <c r="I921" s="420"/>
    </row>
    <row r="922" spans="1:9" ht="12.75">
      <c r="A922" s="3"/>
      <c r="B922" s="4"/>
      <c r="E922" s="265"/>
      <c r="F922" s="288"/>
      <c r="G922" s="287"/>
      <c r="H922" s="266"/>
      <c r="I922" s="420"/>
    </row>
    <row r="923" spans="1:9" ht="12.75">
      <c r="A923" s="3"/>
      <c r="B923" s="4"/>
      <c r="E923" s="265"/>
      <c r="F923" s="288"/>
      <c r="G923" s="287"/>
      <c r="H923" s="266"/>
      <c r="I923" s="420"/>
    </row>
    <row r="924" spans="1:9" ht="12.75">
      <c r="A924" s="3"/>
      <c r="B924" s="4"/>
      <c r="E924" s="265"/>
      <c r="F924" s="288"/>
      <c r="G924" s="287"/>
      <c r="H924" s="266"/>
      <c r="I924" s="420"/>
    </row>
    <row r="925" spans="1:9" ht="12.75">
      <c r="A925" s="3"/>
      <c r="B925" s="4"/>
      <c r="E925" s="265"/>
      <c r="F925" s="288"/>
      <c r="G925" s="287"/>
      <c r="H925" s="266"/>
      <c r="I925" s="420"/>
    </row>
    <row r="926" spans="1:9" ht="12.75">
      <c r="A926" s="3"/>
      <c r="B926" s="4"/>
      <c r="E926" s="265"/>
      <c r="F926" s="288"/>
      <c r="G926" s="287"/>
      <c r="H926" s="266"/>
      <c r="I926" s="420"/>
    </row>
    <row r="927" spans="1:9" ht="12.75">
      <c r="A927" s="3"/>
      <c r="B927" s="4"/>
      <c r="E927" s="265"/>
      <c r="F927" s="288"/>
      <c r="G927" s="287"/>
      <c r="H927" s="266"/>
      <c r="I927" s="420"/>
    </row>
    <row r="928" spans="1:9" ht="12.75">
      <c r="A928" s="3"/>
      <c r="B928" s="4"/>
      <c r="E928" s="265"/>
      <c r="F928" s="288"/>
      <c r="G928" s="287"/>
      <c r="H928" s="266"/>
      <c r="I928" s="420"/>
    </row>
    <row r="929" spans="1:9" ht="12.75">
      <c r="A929" s="3"/>
      <c r="B929" s="4"/>
      <c r="E929" s="265"/>
      <c r="F929" s="288"/>
      <c r="G929" s="287"/>
      <c r="H929" s="266"/>
      <c r="I929" s="420"/>
    </row>
    <row r="930" spans="1:9" ht="12.75">
      <c r="A930" s="3"/>
      <c r="B930" s="4"/>
      <c r="E930" s="265"/>
      <c r="F930" s="288"/>
      <c r="G930" s="287"/>
      <c r="H930" s="266"/>
      <c r="I930" s="420"/>
    </row>
    <row r="931" spans="1:9" ht="12.75">
      <c r="A931" s="3"/>
      <c r="B931" s="4"/>
      <c r="E931" s="265"/>
      <c r="F931" s="288"/>
      <c r="G931" s="287"/>
      <c r="H931" s="266"/>
      <c r="I931" s="420"/>
    </row>
    <row r="932" spans="1:9" ht="12.75">
      <c r="A932" s="3"/>
      <c r="B932" s="4"/>
      <c r="E932" s="265"/>
      <c r="F932" s="288"/>
      <c r="G932" s="287"/>
      <c r="H932" s="266"/>
      <c r="I932" s="420"/>
    </row>
    <row r="933" spans="1:9" ht="12.75">
      <c r="A933" s="3"/>
      <c r="B933" s="4"/>
      <c r="E933" s="265"/>
      <c r="F933" s="288"/>
      <c r="G933" s="287"/>
      <c r="H933" s="266"/>
      <c r="I933" s="420"/>
    </row>
    <row r="934" spans="1:9" ht="12.75">
      <c r="A934" s="3"/>
      <c r="B934" s="4"/>
      <c r="E934" s="265"/>
      <c r="F934" s="288"/>
      <c r="G934" s="287"/>
      <c r="H934" s="266"/>
      <c r="I934" s="420"/>
    </row>
    <row r="935" spans="1:9" ht="12.75">
      <c r="A935" s="3"/>
      <c r="B935" s="4"/>
      <c r="E935" s="265"/>
      <c r="F935" s="288"/>
      <c r="G935" s="287"/>
      <c r="H935" s="266"/>
      <c r="I935" s="420"/>
    </row>
    <row r="936" spans="1:9" ht="12.75">
      <c r="A936" s="3"/>
      <c r="B936" s="4"/>
      <c r="E936" s="265"/>
      <c r="F936" s="288"/>
      <c r="G936" s="287"/>
      <c r="H936" s="266"/>
      <c r="I936" s="420"/>
    </row>
    <row r="937" spans="1:9" ht="12.75">
      <c r="A937" s="3"/>
      <c r="B937" s="4"/>
      <c r="E937" s="265"/>
      <c r="F937" s="288"/>
      <c r="G937" s="287"/>
      <c r="H937" s="266"/>
      <c r="I937" s="420"/>
    </row>
    <row r="938" spans="1:9" ht="12.75">
      <c r="A938" s="3"/>
      <c r="B938" s="4"/>
      <c r="E938" s="265"/>
      <c r="F938" s="288"/>
      <c r="G938" s="287"/>
      <c r="H938" s="266"/>
      <c r="I938" s="420"/>
    </row>
    <row r="939" spans="1:9" ht="12.75">
      <c r="A939" s="3"/>
      <c r="B939" s="4"/>
      <c r="E939" s="265"/>
      <c r="F939" s="288"/>
      <c r="G939" s="287"/>
      <c r="H939" s="266"/>
      <c r="I939" s="420"/>
    </row>
    <row r="940" spans="1:9" ht="12.75">
      <c r="A940" s="3"/>
      <c r="B940" s="4"/>
      <c r="E940" s="265"/>
      <c r="F940" s="288"/>
      <c r="G940" s="287"/>
      <c r="H940" s="266"/>
      <c r="I940" s="420"/>
    </row>
    <row r="941" spans="1:9" ht="12.75">
      <c r="A941" s="3"/>
      <c r="B941" s="4"/>
      <c r="E941" s="265"/>
      <c r="F941" s="288"/>
      <c r="G941" s="287"/>
      <c r="H941" s="266"/>
      <c r="I941" s="420"/>
    </row>
    <row r="942" spans="1:9" ht="12.75">
      <c r="A942" s="3"/>
      <c r="B942" s="4"/>
      <c r="E942" s="265"/>
      <c r="F942" s="288"/>
      <c r="G942" s="287"/>
      <c r="H942" s="266"/>
      <c r="I942" s="420"/>
    </row>
    <row r="943" spans="1:9" ht="12.75">
      <c r="A943" s="3"/>
      <c r="B943" s="4"/>
      <c r="E943" s="265"/>
      <c r="F943" s="288"/>
      <c r="G943" s="287"/>
      <c r="H943" s="266"/>
      <c r="I943" s="420"/>
    </row>
    <row r="944" spans="1:9" ht="12.75">
      <c r="A944" s="3"/>
      <c r="B944" s="4"/>
      <c r="E944" s="265"/>
      <c r="F944" s="288"/>
      <c r="G944" s="287"/>
      <c r="H944" s="266"/>
      <c r="I944" s="420"/>
    </row>
    <row r="945" spans="1:9" ht="12.75">
      <c r="A945" s="3"/>
      <c r="B945" s="4"/>
      <c r="E945" s="265"/>
      <c r="F945" s="288"/>
      <c r="G945" s="287"/>
      <c r="H945" s="266"/>
      <c r="I945" s="420"/>
    </row>
    <row r="946" spans="1:9" ht="12.75">
      <c r="A946" s="3"/>
      <c r="B946" s="4"/>
      <c r="E946" s="265"/>
      <c r="F946" s="288"/>
      <c r="G946" s="287"/>
      <c r="H946" s="266"/>
      <c r="I946" s="420"/>
    </row>
    <row r="947" spans="1:9" ht="12.75">
      <c r="A947" s="3"/>
      <c r="B947" s="4"/>
      <c r="E947" s="265"/>
      <c r="F947" s="288"/>
      <c r="G947" s="287"/>
      <c r="H947" s="266"/>
      <c r="I947" s="420"/>
    </row>
    <row r="948" spans="1:9" ht="12.75">
      <c r="A948" s="3"/>
      <c r="B948" s="4"/>
      <c r="E948" s="265"/>
      <c r="F948" s="288"/>
      <c r="G948" s="287"/>
      <c r="H948" s="266"/>
      <c r="I948" s="420"/>
    </row>
    <row r="949" spans="1:9" ht="12.75">
      <c r="A949" s="3"/>
      <c r="B949" s="4"/>
      <c r="E949" s="265"/>
      <c r="F949" s="288"/>
      <c r="G949" s="287"/>
      <c r="H949" s="266"/>
      <c r="I949" s="420"/>
    </row>
    <row r="950" spans="1:9" ht="12.75">
      <c r="A950" s="3"/>
      <c r="B950" s="4"/>
      <c r="E950" s="265"/>
      <c r="F950" s="288"/>
      <c r="G950" s="287"/>
      <c r="H950" s="266"/>
      <c r="I950" s="420"/>
    </row>
    <row r="951" spans="1:9" ht="12.75">
      <c r="A951" s="3"/>
      <c r="B951" s="4"/>
      <c r="E951" s="265"/>
      <c r="F951" s="288"/>
      <c r="G951" s="287"/>
      <c r="H951" s="266"/>
      <c r="I951" s="420"/>
    </row>
    <row r="952" spans="1:9" ht="12.75">
      <c r="A952" s="3"/>
      <c r="B952" s="4"/>
      <c r="E952" s="265"/>
      <c r="F952" s="288"/>
      <c r="G952" s="287"/>
      <c r="H952" s="266"/>
      <c r="I952" s="420"/>
    </row>
    <row r="953" spans="1:9" ht="12.75">
      <c r="A953" s="3"/>
      <c r="B953" s="4"/>
      <c r="E953" s="265"/>
      <c r="F953" s="288"/>
      <c r="G953" s="287"/>
      <c r="H953" s="266"/>
      <c r="I953" s="420"/>
    </row>
    <row r="954" spans="1:9" ht="12.75">
      <c r="A954" s="3"/>
      <c r="B954" s="4"/>
      <c r="E954" s="265"/>
      <c r="F954" s="288"/>
      <c r="G954" s="287"/>
      <c r="H954" s="266"/>
      <c r="I954" s="420"/>
    </row>
    <row r="955" spans="1:9" ht="12.75">
      <c r="A955" s="3"/>
      <c r="B955" s="4"/>
      <c r="E955" s="265"/>
      <c r="F955" s="288"/>
      <c r="G955" s="287"/>
      <c r="H955" s="266"/>
      <c r="I955" s="420"/>
    </row>
    <row r="956" spans="1:9" ht="12.75">
      <c r="A956" s="3"/>
      <c r="B956" s="4"/>
      <c r="E956" s="265"/>
      <c r="F956" s="288"/>
      <c r="G956" s="287"/>
      <c r="H956" s="266"/>
      <c r="I956" s="420"/>
    </row>
    <row r="957" spans="1:9" ht="12.75">
      <c r="A957" s="3"/>
      <c r="B957" s="4"/>
      <c r="E957" s="265"/>
      <c r="F957" s="288"/>
      <c r="G957" s="287"/>
      <c r="H957" s="266"/>
      <c r="I957" s="420"/>
    </row>
    <row r="958" spans="1:9" ht="12.75">
      <c r="A958" s="3"/>
      <c r="B958" s="4"/>
      <c r="E958" s="265"/>
      <c r="F958" s="288"/>
      <c r="G958" s="287"/>
      <c r="H958" s="266"/>
      <c r="I958" s="420"/>
    </row>
    <row r="959" spans="1:9" ht="12.75">
      <c r="A959" s="3"/>
      <c r="B959" s="4"/>
      <c r="E959" s="265"/>
      <c r="F959" s="288"/>
      <c r="G959" s="287"/>
      <c r="H959" s="266"/>
      <c r="I959" s="420"/>
    </row>
    <row r="960" spans="1:9" ht="12.75">
      <c r="A960" s="3"/>
      <c r="B960" s="4"/>
      <c r="E960" s="265"/>
      <c r="F960" s="288"/>
      <c r="G960" s="287"/>
      <c r="H960" s="266"/>
      <c r="I960" s="420"/>
    </row>
    <row r="961" spans="1:9" ht="12.75">
      <c r="A961" s="3"/>
      <c r="B961" s="4"/>
      <c r="E961" s="265"/>
      <c r="F961" s="288"/>
      <c r="G961" s="287"/>
      <c r="H961" s="266"/>
      <c r="I961" s="420"/>
    </row>
    <row r="962" spans="1:9" ht="12.75">
      <c r="A962" s="3"/>
      <c r="B962" s="4"/>
      <c r="E962" s="265"/>
      <c r="F962" s="288"/>
      <c r="G962" s="287"/>
      <c r="H962" s="266"/>
      <c r="I962" s="420"/>
    </row>
    <row r="963" spans="1:9" ht="12.75">
      <c r="A963" s="3"/>
      <c r="B963" s="4"/>
      <c r="E963" s="265"/>
      <c r="F963" s="288"/>
      <c r="G963" s="287"/>
      <c r="H963" s="266"/>
      <c r="I963" s="420"/>
    </row>
    <row r="964" spans="1:9" ht="12.75">
      <c r="A964" s="3"/>
      <c r="B964" s="4"/>
      <c r="E964" s="265"/>
      <c r="F964" s="288"/>
      <c r="G964" s="287"/>
      <c r="H964" s="266"/>
      <c r="I964" s="420"/>
    </row>
    <row r="965" spans="1:9" ht="12.75">
      <c r="A965" s="3"/>
      <c r="B965" s="4"/>
      <c r="E965" s="265"/>
      <c r="F965" s="288"/>
      <c r="G965" s="287"/>
      <c r="H965" s="266"/>
      <c r="I965" s="420"/>
    </row>
    <row r="966" spans="1:9" ht="12.75">
      <c r="A966" s="3"/>
      <c r="B966" s="4"/>
      <c r="E966" s="265"/>
      <c r="F966" s="288"/>
      <c r="G966" s="287"/>
      <c r="H966" s="266"/>
      <c r="I966" s="420"/>
    </row>
    <row r="967" spans="1:9" ht="12.75">
      <c r="A967" s="3"/>
      <c r="B967" s="4"/>
      <c r="E967" s="265"/>
      <c r="F967" s="288"/>
      <c r="G967" s="287"/>
      <c r="H967" s="266"/>
      <c r="I967" s="420"/>
    </row>
    <row r="968" spans="1:9" ht="12.75">
      <c r="A968" s="3"/>
      <c r="B968" s="4"/>
      <c r="E968" s="265"/>
      <c r="F968" s="288"/>
      <c r="G968" s="287"/>
      <c r="H968" s="266"/>
      <c r="I968" s="420"/>
    </row>
    <row r="969" spans="1:9" ht="12.75">
      <c r="A969" s="3"/>
      <c r="B969" s="4"/>
      <c r="E969" s="265"/>
      <c r="F969" s="288"/>
      <c r="G969" s="287"/>
      <c r="H969" s="266"/>
      <c r="I969" s="420"/>
    </row>
    <row r="970" spans="1:9" ht="12.75">
      <c r="A970" s="3"/>
      <c r="B970" s="4"/>
      <c r="E970" s="265"/>
      <c r="F970" s="288"/>
      <c r="G970" s="287"/>
      <c r="H970" s="266"/>
      <c r="I970" s="420"/>
    </row>
    <row r="971" spans="1:9" ht="12.75">
      <c r="A971" s="3"/>
      <c r="B971" s="4"/>
      <c r="E971" s="265"/>
      <c r="F971" s="288"/>
      <c r="G971" s="287"/>
      <c r="H971" s="266"/>
      <c r="I971" s="420"/>
    </row>
    <row r="972" spans="1:9" ht="12.75">
      <c r="A972" s="3"/>
      <c r="B972" s="4"/>
      <c r="E972" s="265"/>
      <c r="F972" s="288"/>
      <c r="G972" s="287"/>
      <c r="H972" s="266"/>
      <c r="I972" s="420"/>
    </row>
    <row r="973" spans="1:9" ht="12.75">
      <c r="A973" s="3"/>
      <c r="B973" s="4"/>
      <c r="E973" s="265"/>
      <c r="F973" s="288"/>
      <c r="G973" s="287"/>
      <c r="H973" s="266"/>
      <c r="I973" s="420"/>
    </row>
    <row r="974" spans="1:9" ht="12.75">
      <c r="A974" s="3"/>
      <c r="B974" s="4"/>
      <c r="E974" s="265"/>
      <c r="F974" s="288"/>
      <c r="G974" s="287"/>
      <c r="H974" s="266"/>
      <c r="I974" s="420"/>
    </row>
    <row r="975" spans="1:9" ht="12.75">
      <c r="A975" s="3"/>
      <c r="B975" s="4"/>
      <c r="E975" s="265"/>
      <c r="F975" s="288"/>
      <c r="G975" s="287"/>
      <c r="H975" s="266"/>
      <c r="I975" s="420"/>
    </row>
    <row r="976" spans="1:9" ht="12.75">
      <c r="A976" s="3"/>
      <c r="B976" s="4"/>
      <c r="E976" s="265"/>
      <c r="F976" s="288"/>
      <c r="G976" s="287"/>
      <c r="H976" s="266"/>
      <c r="I976" s="420"/>
    </row>
    <row r="977" spans="1:9" ht="12.75">
      <c r="A977" s="3"/>
      <c r="B977" s="4"/>
      <c r="E977" s="265"/>
      <c r="F977" s="288"/>
      <c r="G977" s="287"/>
      <c r="H977" s="266"/>
      <c r="I977" s="420"/>
    </row>
    <row r="978" spans="1:9" ht="12.75">
      <c r="A978" s="3"/>
      <c r="B978" s="4"/>
      <c r="E978" s="265"/>
      <c r="F978" s="288"/>
      <c r="G978" s="287"/>
      <c r="H978" s="266"/>
      <c r="I978" s="420"/>
    </row>
    <row r="979" spans="1:9" ht="12.75">
      <c r="A979" s="3"/>
      <c r="B979" s="4"/>
      <c r="E979" s="265"/>
      <c r="F979" s="288"/>
      <c r="G979" s="287"/>
      <c r="H979" s="266"/>
      <c r="I979" s="420"/>
    </row>
    <row r="980" spans="1:9" ht="12.75">
      <c r="A980" s="3"/>
      <c r="B980" s="4"/>
      <c r="E980" s="265"/>
      <c r="F980" s="288"/>
      <c r="G980" s="287"/>
      <c r="H980" s="266"/>
      <c r="I980" s="420"/>
    </row>
    <row r="981" spans="1:9" ht="12.75">
      <c r="A981" s="3"/>
      <c r="B981" s="4"/>
      <c r="E981" s="265"/>
      <c r="F981" s="288"/>
      <c r="G981" s="287"/>
      <c r="H981" s="266"/>
      <c r="I981" s="420"/>
    </row>
    <row r="982" spans="1:9" ht="12.75">
      <c r="A982" s="3"/>
      <c r="B982" s="4"/>
      <c r="E982" s="265"/>
      <c r="F982" s="288"/>
      <c r="G982" s="287"/>
      <c r="H982" s="266"/>
      <c r="I982" s="420"/>
    </row>
    <row r="983" spans="1:9" ht="12.75">
      <c r="A983" s="3"/>
      <c r="B983" s="4"/>
      <c r="E983" s="265"/>
      <c r="F983" s="288"/>
      <c r="G983" s="287"/>
      <c r="H983" s="266"/>
      <c r="I983" s="420"/>
    </row>
    <row r="984" spans="1:9" ht="12.75">
      <c r="A984" s="3"/>
      <c r="B984" s="4"/>
      <c r="E984" s="265"/>
      <c r="F984" s="288"/>
      <c r="G984" s="287"/>
      <c r="H984" s="266"/>
      <c r="I984" s="420"/>
    </row>
    <row r="985" spans="1:9" ht="12.75">
      <c r="A985" s="3"/>
      <c r="B985" s="4"/>
      <c r="E985" s="265"/>
      <c r="F985" s="288"/>
      <c r="G985" s="287"/>
      <c r="H985" s="266"/>
      <c r="I985" s="420"/>
    </row>
    <row r="986" spans="1:9" ht="12.75">
      <c r="A986" s="3"/>
      <c r="B986" s="4"/>
      <c r="E986" s="265"/>
      <c r="F986" s="288"/>
      <c r="G986" s="287"/>
      <c r="H986" s="266"/>
      <c r="I986" s="420"/>
    </row>
    <row r="987" spans="1:9" ht="12.75">
      <c r="A987" s="3"/>
      <c r="B987" s="4"/>
      <c r="E987" s="265"/>
      <c r="F987" s="288"/>
      <c r="G987" s="287"/>
      <c r="H987" s="266"/>
      <c r="I987" s="420"/>
    </row>
    <row r="988" spans="1:9" ht="12.75">
      <c r="A988" s="3"/>
      <c r="B988" s="4"/>
      <c r="E988" s="265"/>
      <c r="F988" s="288"/>
      <c r="G988" s="287"/>
      <c r="H988" s="266"/>
      <c r="I988" s="420"/>
    </row>
    <row r="989" spans="1:9" ht="12.75">
      <c r="A989" s="3"/>
      <c r="B989" s="4"/>
      <c r="E989" s="265"/>
      <c r="F989" s="288"/>
      <c r="G989" s="287"/>
      <c r="H989" s="266"/>
      <c r="I989" s="420"/>
    </row>
    <row r="990" spans="1:9" ht="12.75">
      <c r="A990" s="3"/>
      <c r="B990" s="4"/>
      <c r="E990" s="265"/>
      <c r="F990" s="288"/>
      <c r="G990" s="287"/>
      <c r="H990" s="266"/>
      <c r="I990" s="420"/>
    </row>
    <row r="991" spans="1:9" ht="12.75">
      <c r="A991" s="3"/>
      <c r="B991" s="4"/>
      <c r="E991" s="265"/>
      <c r="F991" s="288"/>
      <c r="G991" s="287"/>
      <c r="H991" s="266"/>
      <c r="I991" s="420"/>
    </row>
    <row r="992" spans="1:9" ht="12.75">
      <c r="A992" s="3"/>
      <c r="B992" s="4"/>
      <c r="E992" s="265"/>
      <c r="F992" s="288"/>
      <c r="G992" s="287"/>
      <c r="H992" s="266"/>
      <c r="I992" s="420"/>
    </row>
    <row r="993" spans="1:9" ht="12.75">
      <c r="A993" s="3"/>
      <c r="B993" s="4"/>
      <c r="E993" s="265"/>
      <c r="F993" s="288"/>
      <c r="G993" s="287"/>
      <c r="H993" s="266"/>
      <c r="I993" s="420"/>
    </row>
    <row r="994" spans="1:9" ht="12.75">
      <c r="A994" s="3"/>
      <c r="B994" s="4"/>
      <c r="E994" s="265"/>
      <c r="F994" s="288"/>
      <c r="G994" s="287"/>
      <c r="H994" s="266"/>
      <c r="I994" s="420"/>
    </row>
    <row r="995" spans="1:9" ht="12.75">
      <c r="A995" s="3"/>
      <c r="B995" s="4"/>
      <c r="E995" s="265"/>
      <c r="F995" s="288"/>
      <c r="G995" s="287"/>
      <c r="H995" s="266"/>
      <c r="I995" s="420"/>
    </row>
    <row r="996" spans="1:9" ht="12.75">
      <c r="A996" s="3"/>
      <c r="B996" s="4"/>
      <c r="E996" s="265"/>
      <c r="F996" s="288"/>
      <c r="G996" s="287"/>
      <c r="H996" s="266"/>
      <c r="I996" s="420"/>
    </row>
    <row r="997" spans="1:9" ht="12.75">
      <c r="A997" s="3"/>
      <c r="B997" s="4"/>
      <c r="E997" s="265"/>
      <c r="F997" s="288"/>
      <c r="G997" s="287"/>
      <c r="H997" s="266"/>
      <c r="I997" s="420"/>
    </row>
    <row r="998" spans="1:9" ht="12.75">
      <c r="A998" s="3"/>
      <c r="B998" s="4"/>
      <c r="E998" s="265"/>
      <c r="F998" s="288"/>
      <c r="G998" s="287"/>
      <c r="H998" s="266"/>
      <c r="I998" s="420"/>
    </row>
    <row r="999" spans="1:9" ht="12.75">
      <c r="A999" s="3"/>
      <c r="B999" s="4"/>
      <c r="E999" s="265"/>
      <c r="F999" s="288"/>
      <c r="G999" s="287"/>
      <c r="H999" s="266"/>
      <c r="I999" s="420"/>
    </row>
    <row r="1000" spans="1:9" ht="12.75">
      <c r="A1000" s="3"/>
      <c r="B1000" s="4"/>
      <c r="E1000" s="265"/>
      <c r="F1000" s="288"/>
      <c r="G1000" s="287"/>
      <c r="H1000" s="266"/>
      <c r="I1000" s="420"/>
    </row>
    <row r="1001" spans="1:9" ht="12.75">
      <c r="A1001" s="3"/>
      <c r="B1001" s="4"/>
      <c r="E1001" s="265"/>
      <c r="F1001" s="288"/>
      <c r="G1001" s="287"/>
      <c r="H1001" s="266"/>
      <c r="I1001" s="420"/>
    </row>
    <row r="1002" spans="1:9" ht="12.75">
      <c r="A1002" s="3"/>
      <c r="B1002" s="4"/>
      <c r="E1002" s="265"/>
      <c r="F1002" s="288"/>
      <c r="G1002" s="287"/>
      <c r="H1002" s="266"/>
      <c r="I1002" s="420"/>
    </row>
    <row r="1003" spans="1:9" ht="12.75">
      <c r="A1003" s="3"/>
      <c r="B1003" s="4"/>
      <c r="E1003" s="265"/>
      <c r="F1003" s="288"/>
      <c r="G1003" s="287"/>
      <c r="H1003" s="266"/>
      <c r="I1003" s="420"/>
    </row>
    <row r="1004" spans="1:9" ht="12.75">
      <c r="A1004" s="3"/>
      <c r="B1004" s="4"/>
      <c r="E1004" s="265"/>
      <c r="F1004" s="288"/>
      <c r="G1004" s="287"/>
      <c r="H1004" s="266"/>
      <c r="I1004" s="420"/>
    </row>
    <row r="1005" spans="1:9" ht="12.75">
      <c r="A1005" s="3"/>
      <c r="B1005" s="4"/>
      <c r="E1005" s="265"/>
      <c r="F1005" s="288"/>
      <c r="G1005" s="287"/>
      <c r="H1005" s="266"/>
      <c r="I1005" s="420"/>
    </row>
    <row r="1006" spans="1:9" ht="12.75">
      <c r="A1006" s="3"/>
      <c r="B1006" s="4"/>
      <c r="E1006" s="265"/>
      <c r="F1006" s="288"/>
      <c r="G1006" s="287"/>
      <c r="H1006" s="266"/>
      <c r="I1006" s="420"/>
    </row>
    <row r="1007" spans="1:9" ht="12.75">
      <c r="A1007" s="3"/>
      <c r="B1007" s="4"/>
      <c r="E1007" s="265"/>
      <c r="F1007" s="288"/>
      <c r="G1007" s="287"/>
      <c r="H1007" s="266"/>
      <c r="I1007" s="420"/>
    </row>
    <row r="1008" spans="1:9" ht="12.75">
      <c r="A1008" s="3"/>
      <c r="B1008" s="4"/>
      <c r="E1008" s="265"/>
      <c r="F1008" s="288"/>
      <c r="G1008" s="287"/>
      <c r="H1008" s="266"/>
      <c r="I1008" s="420"/>
    </row>
    <row r="1009" spans="1:9" ht="12.75">
      <c r="A1009" s="3"/>
      <c r="B1009" s="4"/>
      <c r="E1009" s="265"/>
      <c r="F1009" s="288"/>
      <c r="G1009" s="287"/>
      <c r="H1009" s="266"/>
      <c r="I1009" s="420"/>
    </row>
  </sheetData>
  <mergeCells count="16">
    <mergeCell ref="B10:B11"/>
    <mergeCell ref="B12:B13"/>
    <mergeCell ref="B14:B15"/>
    <mergeCell ref="B16:B17"/>
    <mergeCell ref="A10:A19"/>
    <mergeCell ref="B18:B19"/>
    <mergeCell ref="A20:A26"/>
    <mergeCell ref="A27:A40"/>
    <mergeCell ref="A41:A53"/>
    <mergeCell ref="A55:A58"/>
    <mergeCell ref="A2:A3"/>
    <mergeCell ref="B2:B3"/>
    <mergeCell ref="A4:A9"/>
    <mergeCell ref="B4:B5"/>
    <mergeCell ref="B6:B7"/>
    <mergeCell ref="B8:B9"/>
  </mergeCells>
  <hyperlinks>
    <hyperlink ref="A1" r:id="rId1"/>
    <hyperlink ref="D5" r:id="rId2"/>
    <hyperlink ref="I5" r:id="rId3"/>
    <hyperlink ref="I7" r:id="rId4"/>
    <hyperlink ref="I8" r:id="rId5"/>
    <hyperlink ref="D11" r:id="rId6"/>
    <hyperlink ref="I11" r:id="rId7"/>
    <hyperlink ref="D13" r:id="rId8"/>
    <hyperlink ref="I13" r:id="rId9"/>
    <hyperlink ref="D15" r:id="rId10"/>
    <hyperlink ref="I15" r:id="rId11"/>
    <hyperlink ref="D17" r:id="rId12"/>
    <hyperlink ref="I17" r:id="rId13"/>
    <hyperlink ref="D19" r:id="rId14"/>
    <hyperlink ref="I19" r:id="rId15"/>
    <hyperlink ref="D20" r:id="rId16"/>
    <hyperlink ref="I20" r:id="rId17"/>
    <hyperlink ref="D21" r:id="rId18"/>
    <hyperlink ref="I21" r:id="rId19"/>
    <hyperlink ref="D22" r:id="rId20"/>
    <hyperlink ref="D23" r:id="rId21"/>
    <hyperlink ref="D24" r:id="rId22"/>
    <hyperlink ref="D25" r:id="rId23"/>
    <hyperlink ref="D26" r:id="rId24"/>
    <hyperlink ref="I28" r:id="rId25"/>
    <hyperlink ref="I30" r:id="rId26"/>
    <hyperlink ref="I31" r:id="rId27"/>
    <hyperlink ref="I32" r:id="rId28"/>
    <hyperlink ref="I33" r:id="rId29"/>
    <hyperlink ref="D42" r:id="rId30"/>
    <hyperlink ref="I42" r:id="rId31"/>
    <hyperlink ref="D43" r:id="rId32"/>
    <hyperlink ref="D44" r:id="rId33"/>
    <hyperlink ref="I44" r:id="rId34"/>
    <hyperlink ref="D46" r:id="rId35"/>
    <hyperlink ref="D47" r:id="rId36"/>
    <hyperlink ref="D48" r:id="rId37"/>
    <hyperlink ref="D49" r:id="rId38"/>
    <hyperlink ref="D50" r:id="rId39"/>
    <hyperlink ref="C55" r:id="rId40"/>
  </hyperlinks>
  <pageMargins left="0.7" right="0.7" top="0.75" bottom="0.75" header="0.3" footer="0.3"/>
  <pageSetup paperSize="9" orientation="portrait" r:id="rId4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2.28515625" customWidth="1"/>
    <col min="2" max="2" width="25.42578125" customWidth="1"/>
    <col min="3" max="3" width="35.7109375" customWidth="1"/>
    <col min="4" max="4" width="32.42578125" customWidth="1"/>
    <col min="5" max="6" width="13.140625" customWidth="1"/>
    <col min="7" max="7" width="9" customWidth="1"/>
    <col min="8" max="8" width="53.28515625" customWidth="1"/>
    <col min="9" max="9" width="150" customWidth="1"/>
  </cols>
  <sheetData>
    <row r="1" spans="1:9" ht="12.75">
      <c r="A1" s="322" t="s">
        <v>7</v>
      </c>
      <c r="B1" s="212" t="s">
        <v>8</v>
      </c>
      <c r="C1" s="213" t="s">
        <v>9</v>
      </c>
      <c r="D1" s="213" t="s">
        <v>10</v>
      </c>
      <c r="E1" s="214" t="s">
        <v>12</v>
      </c>
      <c r="F1" s="214" t="s">
        <v>13</v>
      </c>
      <c r="G1" s="215" t="s">
        <v>14</v>
      </c>
      <c r="H1" s="373" t="s">
        <v>15</v>
      </c>
      <c r="I1" s="396" t="s">
        <v>545</v>
      </c>
    </row>
    <row r="2" spans="1:9" ht="12.75">
      <c r="A2" s="567" t="s">
        <v>16</v>
      </c>
      <c r="B2" s="568" t="s">
        <v>17</v>
      </c>
      <c r="C2" s="160" t="s">
        <v>18</v>
      </c>
      <c r="D2" s="160" t="s">
        <v>19</v>
      </c>
      <c r="E2" s="375" t="s">
        <v>341</v>
      </c>
      <c r="F2" s="375" t="s">
        <v>979</v>
      </c>
      <c r="G2" s="21" t="b">
        <v>0</v>
      </c>
      <c r="H2" s="375"/>
      <c r="I2" s="191"/>
    </row>
    <row r="3" spans="1:9" ht="12.75">
      <c r="A3" s="553"/>
      <c r="B3" s="547"/>
      <c r="C3" s="160" t="s">
        <v>18</v>
      </c>
      <c r="D3" s="160" t="s">
        <v>22</v>
      </c>
      <c r="E3" s="375" t="s">
        <v>372</v>
      </c>
      <c r="F3" s="375" t="s">
        <v>979</v>
      </c>
      <c r="G3" s="21" t="b">
        <v>0</v>
      </c>
      <c r="H3" s="375"/>
      <c r="I3" s="191"/>
    </row>
    <row r="4" spans="1:9" ht="24" customHeight="1">
      <c r="A4" s="570" t="s">
        <v>23</v>
      </c>
      <c r="B4" s="569" t="s">
        <v>24</v>
      </c>
      <c r="C4" s="161" t="s">
        <v>25</v>
      </c>
      <c r="D4" s="161" t="s">
        <v>26</v>
      </c>
      <c r="E4" s="376" t="s">
        <v>179</v>
      </c>
      <c r="F4" s="376" t="s">
        <v>979</v>
      </c>
      <c r="G4" s="32" t="b">
        <v>0</v>
      </c>
      <c r="H4" s="376" t="s">
        <v>28</v>
      </c>
      <c r="I4" s="308"/>
    </row>
    <row r="5" spans="1:9" ht="22.5" customHeight="1">
      <c r="A5" s="557"/>
      <c r="B5" s="547"/>
      <c r="C5" s="161" t="s">
        <v>25</v>
      </c>
      <c r="D5" s="29" t="s">
        <v>29</v>
      </c>
      <c r="E5" s="376" t="s">
        <v>310</v>
      </c>
      <c r="F5" s="376" t="s">
        <v>979</v>
      </c>
      <c r="G5" s="32" t="b">
        <v>0</v>
      </c>
      <c r="H5" s="376" t="s">
        <v>1085</v>
      </c>
      <c r="I5" s="307"/>
    </row>
    <row r="6" spans="1:9" ht="12.75">
      <c r="A6" s="557"/>
      <c r="B6" s="569" t="s">
        <v>30</v>
      </c>
      <c r="C6" s="161" t="s">
        <v>25</v>
      </c>
      <c r="D6" s="161" t="s">
        <v>31</v>
      </c>
      <c r="E6" s="376" t="s">
        <v>157</v>
      </c>
      <c r="F6" s="376" t="s">
        <v>979</v>
      </c>
      <c r="G6" s="318" t="b">
        <v>0</v>
      </c>
      <c r="H6" s="376"/>
      <c r="I6" s="325"/>
    </row>
    <row r="7" spans="1:9" ht="12.75">
      <c r="A7" s="557"/>
      <c r="B7" s="547"/>
      <c r="C7" s="161" t="s">
        <v>25</v>
      </c>
      <c r="D7" s="161" t="s">
        <v>33</v>
      </c>
      <c r="E7" s="376" t="s">
        <v>179</v>
      </c>
      <c r="F7" s="376" t="s">
        <v>979</v>
      </c>
      <c r="G7" s="318" t="b">
        <v>0</v>
      </c>
      <c r="H7" s="376"/>
      <c r="I7" s="308"/>
    </row>
    <row r="8" spans="1:9" ht="12.75">
      <c r="A8" s="557"/>
      <c r="B8" s="569" t="s">
        <v>35</v>
      </c>
      <c r="C8" s="161" t="s">
        <v>18</v>
      </c>
      <c r="D8" s="161" t="s">
        <v>36</v>
      </c>
      <c r="E8" s="376" t="s">
        <v>290</v>
      </c>
      <c r="F8" s="376" t="s">
        <v>979</v>
      </c>
      <c r="G8" s="318" t="b">
        <v>0</v>
      </c>
      <c r="H8" s="376"/>
      <c r="I8" s="308"/>
    </row>
    <row r="9" spans="1:9" ht="12.75">
      <c r="A9" s="553"/>
      <c r="B9" s="547"/>
      <c r="C9" s="161" t="s">
        <v>38</v>
      </c>
      <c r="D9" s="161" t="s">
        <v>39</v>
      </c>
      <c r="E9" s="376" t="s">
        <v>372</v>
      </c>
      <c r="F9" s="376" t="s">
        <v>979</v>
      </c>
      <c r="G9" s="318" t="b">
        <v>0</v>
      </c>
      <c r="H9" s="376"/>
      <c r="I9" s="308"/>
    </row>
    <row r="10" spans="1:9" ht="12.75">
      <c r="A10" s="571" t="s">
        <v>40</v>
      </c>
      <c r="B10" s="565" t="s">
        <v>41</v>
      </c>
      <c r="C10" s="162" t="s">
        <v>25</v>
      </c>
      <c r="D10" s="162" t="s">
        <v>42</v>
      </c>
      <c r="E10" s="379" t="s">
        <v>20</v>
      </c>
      <c r="F10" s="379" t="s">
        <v>979</v>
      </c>
      <c r="G10" s="209" t="b">
        <v>0</v>
      </c>
      <c r="H10" s="379" t="s">
        <v>28</v>
      </c>
      <c r="I10" s="119"/>
    </row>
    <row r="11" spans="1:9" ht="12.75">
      <c r="A11" s="557"/>
      <c r="B11" s="547"/>
      <c r="C11" s="162" t="s">
        <v>25</v>
      </c>
      <c r="D11" s="38" t="s">
        <v>44</v>
      </c>
      <c r="E11" s="379" t="s">
        <v>20</v>
      </c>
      <c r="F11" s="379" t="s">
        <v>979</v>
      </c>
      <c r="G11" s="209" t="b">
        <v>0</v>
      </c>
      <c r="H11" s="379" t="s">
        <v>1086</v>
      </c>
      <c r="I11" s="439"/>
    </row>
    <row r="12" spans="1:9" ht="12.75">
      <c r="A12" s="557"/>
      <c r="B12" s="565" t="s">
        <v>46</v>
      </c>
      <c r="C12" s="162" t="s">
        <v>25</v>
      </c>
      <c r="D12" s="162" t="s">
        <v>47</v>
      </c>
      <c r="E12" s="379" t="s">
        <v>20</v>
      </c>
      <c r="F12" s="379" t="s">
        <v>979</v>
      </c>
      <c r="G12" s="209" t="b">
        <v>0</v>
      </c>
      <c r="H12" s="379" t="s">
        <v>28</v>
      </c>
      <c r="I12" s="439"/>
    </row>
    <row r="13" spans="1:9" ht="12.75">
      <c r="A13" s="557"/>
      <c r="B13" s="547"/>
      <c r="C13" s="162" t="s">
        <v>25</v>
      </c>
      <c r="D13" s="38" t="s">
        <v>49</v>
      </c>
      <c r="E13" s="379" t="s">
        <v>20</v>
      </c>
      <c r="F13" s="379" t="s">
        <v>979</v>
      </c>
      <c r="G13" s="209" t="b">
        <v>0</v>
      </c>
      <c r="H13" s="379" t="s">
        <v>1086</v>
      </c>
      <c r="I13" s="404"/>
    </row>
    <row r="14" spans="1:9" ht="12.75">
      <c r="A14" s="557"/>
      <c r="B14" s="565" t="s">
        <v>51</v>
      </c>
      <c r="C14" s="162" t="s">
        <v>25</v>
      </c>
      <c r="D14" s="162" t="s">
        <v>52</v>
      </c>
      <c r="E14" s="379" t="s">
        <v>105</v>
      </c>
      <c r="F14" s="379" t="s">
        <v>979</v>
      </c>
      <c r="G14" s="209" t="b">
        <v>0</v>
      </c>
      <c r="H14" s="379" t="s">
        <v>28</v>
      </c>
      <c r="I14" s="404"/>
    </row>
    <row r="15" spans="1:9" ht="12.75">
      <c r="A15" s="557"/>
      <c r="B15" s="547"/>
      <c r="C15" s="162" t="s">
        <v>25</v>
      </c>
      <c r="D15" s="382" t="s">
        <v>54</v>
      </c>
      <c r="E15" s="379" t="s">
        <v>20</v>
      </c>
      <c r="F15" s="379" t="s">
        <v>979</v>
      </c>
      <c r="G15" s="209" t="b">
        <v>0</v>
      </c>
      <c r="H15" s="379" t="s">
        <v>1086</v>
      </c>
      <c r="I15" s="404"/>
    </row>
    <row r="16" spans="1:9" ht="12.75">
      <c r="A16" s="557"/>
      <c r="B16" s="565" t="s">
        <v>56</v>
      </c>
      <c r="C16" s="162" t="s">
        <v>25</v>
      </c>
      <c r="D16" s="162" t="s">
        <v>57</v>
      </c>
      <c r="E16" s="379" t="s">
        <v>252</v>
      </c>
      <c r="F16" s="379" t="s">
        <v>979</v>
      </c>
      <c r="G16" s="209" t="b">
        <v>0</v>
      </c>
      <c r="H16" s="379" t="s">
        <v>28</v>
      </c>
      <c r="I16" s="404"/>
    </row>
    <row r="17" spans="1:9" ht="12.75">
      <c r="A17" s="557"/>
      <c r="B17" s="547"/>
      <c r="C17" s="162" t="s">
        <v>25</v>
      </c>
      <c r="D17" s="38" t="s">
        <v>59</v>
      </c>
      <c r="E17" s="379" t="s">
        <v>179</v>
      </c>
      <c r="F17" s="379" t="s">
        <v>979</v>
      </c>
      <c r="G17" s="209" t="b">
        <v>0</v>
      </c>
      <c r="H17" s="379" t="s">
        <v>1086</v>
      </c>
      <c r="I17" s="404"/>
    </row>
    <row r="18" spans="1:9" ht="12.75">
      <c r="A18" s="557"/>
      <c r="B18" s="565" t="s">
        <v>69</v>
      </c>
      <c r="C18" s="162" t="s">
        <v>25</v>
      </c>
      <c r="D18" s="162" t="s">
        <v>70</v>
      </c>
      <c r="E18" s="379" t="s">
        <v>20</v>
      </c>
      <c r="F18" s="379" t="s">
        <v>979</v>
      </c>
      <c r="G18" s="209" t="b">
        <v>0</v>
      </c>
      <c r="H18" s="379" t="s">
        <v>28</v>
      </c>
      <c r="I18" s="440"/>
    </row>
    <row r="19" spans="1:9" ht="12.75">
      <c r="A19" s="553"/>
      <c r="B19" s="547"/>
      <c r="C19" s="162" t="s">
        <v>25</v>
      </c>
      <c r="D19" s="38" t="s">
        <v>72</v>
      </c>
      <c r="E19" s="379" t="s">
        <v>20</v>
      </c>
      <c r="F19" s="379" t="s">
        <v>979</v>
      </c>
      <c r="G19" s="209" t="b">
        <v>0</v>
      </c>
      <c r="H19" s="379" t="s">
        <v>1086</v>
      </c>
      <c r="I19" s="440"/>
    </row>
    <row r="20" spans="1:9" ht="12.75">
      <c r="A20" s="578" t="s">
        <v>75</v>
      </c>
      <c r="B20" s="163" t="s">
        <v>76</v>
      </c>
      <c r="C20" s="164" t="s">
        <v>77</v>
      </c>
      <c r="D20" s="53" t="s">
        <v>78</v>
      </c>
      <c r="E20" s="55" t="s">
        <v>1121</v>
      </c>
      <c r="F20" s="408" t="s">
        <v>990</v>
      </c>
      <c r="G20" s="57" t="b">
        <v>1</v>
      </c>
      <c r="H20" s="441" t="s">
        <v>1085</v>
      </c>
      <c r="I20" s="409" t="s">
        <v>1122</v>
      </c>
    </row>
    <row r="21" spans="1:9" ht="12.75">
      <c r="A21" s="557"/>
      <c r="B21" s="163" t="s">
        <v>80</v>
      </c>
      <c r="C21" s="164" t="s">
        <v>77</v>
      </c>
      <c r="D21" s="53" t="s">
        <v>81</v>
      </c>
      <c r="E21" s="55" t="s">
        <v>768</v>
      </c>
      <c r="F21" s="437" t="s">
        <v>979</v>
      </c>
      <c r="G21" s="57" t="b">
        <v>0</v>
      </c>
      <c r="H21" s="441" t="s">
        <v>1085</v>
      </c>
      <c r="I21" s="412"/>
    </row>
    <row r="22" spans="1:9" ht="12.75">
      <c r="A22" s="557"/>
      <c r="B22" s="163" t="s">
        <v>83</v>
      </c>
      <c r="C22" s="164" t="s">
        <v>77</v>
      </c>
      <c r="D22" s="53" t="s">
        <v>84</v>
      </c>
      <c r="E22" s="55" t="s">
        <v>1090</v>
      </c>
      <c r="F22" s="408" t="s">
        <v>990</v>
      </c>
      <c r="G22" s="57" t="b">
        <v>1</v>
      </c>
      <c r="H22" s="441" t="s">
        <v>1085</v>
      </c>
      <c r="I22" s="412" t="s">
        <v>1123</v>
      </c>
    </row>
    <row r="23" spans="1:9" ht="12.75">
      <c r="A23" s="557"/>
      <c r="B23" s="163" t="s">
        <v>86</v>
      </c>
      <c r="C23" s="164" t="s">
        <v>77</v>
      </c>
      <c r="D23" s="53" t="s">
        <v>87</v>
      </c>
      <c r="E23" s="55" t="s">
        <v>984</v>
      </c>
      <c r="F23" s="408" t="s">
        <v>990</v>
      </c>
      <c r="G23" s="57" t="b">
        <v>1</v>
      </c>
      <c r="H23" s="441" t="s">
        <v>1085</v>
      </c>
      <c r="I23" s="409" t="s">
        <v>1124</v>
      </c>
    </row>
    <row r="24" spans="1:9" ht="12.75">
      <c r="A24" s="557"/>
      <c r="B24" s="163" t="s">
        <v>89</v>
      </c>
      <c r="C24" s="164" t="s">
        <v>77</v>
      </c>
      <c r="D24" s="53" t="s">
        <v>90</v>
      </c>
      <c r="E24" s="55" t="s">
        <v>984</v>
      </c>
      <c r="F24" s="408" t="s">
        <v>990</v>
      </c>
      <c r="G24" s="57" t="b">
        <v>1</v>
      </c>
      <c r="H24" s="441" t="s">
        <v>1085</v>
      </c>
      <c r="I24" s="412" t="s">
        <v>1125</v>
      </c>
    </row>
    <row r="25" spans="1:9" ht="12.75">
      <c r="A25" s="557"/>
      <c r="B25" s="163" t="s">
        <v>91</v>
      </c>
      <c r="C25" s="164" t="s">
        <v>77</v>
      </c>
      <c r="D25" s="53" t="s">
        <v>92</v>
      </c>
      <c r="E25" s="55" t="s">
        <v>983</v>
      </c>
      <c r="F25" s="408" t="s">
        <v>990</v>
      </c>
      <c r="G25" s="57" t="b">
        <v>1</v>
      </c>
      <c r="H25" s="441" t="s">
        <v>1085</v>
      </c>
      <c r="I25" s="412" t="s">
        <v>1126</v>
      </c>
    </row>
    <row r="26" spans="1:9" ht="12.75">
      <c r="A26" s="553"/>
      <c r="B26" s="163" t="s">
        <v>94</v>
      </c>
      <c r="C26" s="164" t="s">
        <v>77</v>
      </c>
      <c r="D26" s="53" t="s">
        <v>95</v>
      </c>
      <c r="E26" s="55" t="s">
        <v>1090</v>
      </c>
      <c r="F26" s="408" t="s">
        <v>990</v>
      </c>
      <c r="G26" s="57" t="b">
        <v>1</v>
      </c>
      <c r="H26" s="441" t="s">
        <v>1085</v>
      </c>
      <c r="I26" s="412" t="s">
        <v>1127</v>
      </c>
    </row>
    <row r="27" spans="1:9" ht="12.75">
      <c r="A27" s="580" t="s">
        <v>107</v>
      </c>
      <c r="B27" s="172" t="s">
        <v>122</v>
      </c>
      <c r="C27" s="171" t="s">
        <v>25</v>
      </c>
      <c r="D27" s="171" t="s">
        <v>123</v>
      </c>
      <c r="E27" s="70" t="s">
        <v>252</v>
      </c>
      <c r="F27" s="88" t="s">
        <v>979</v>
      </c>
      <c r="G27" s="76" t="b">
        <v>0</v>
      </c>
      <c r="H27" s="441" t="s">
        <v>1085</v>
      </c>
      <c r="I27" s="455"/>
    </row>
    <row r="28" spans="1:9" ht="12.75">
      <c r="A28" s="573"/>
      <c r="B28" s="172" t="s">
        <v>125</v>
      </c>
      <c r="C28" s="171" t="s">
        <v>25</v>
      </c>
      <c r="D28" s="171" t="s">
        <v>126</v>
      </c>
      <c r="E28" s="70" t="s">
        <v>20</v>
      </c>
      <c r="F28" s="88" t="s">
        <v>979</v>
      </c>
      <c r="G28" s="76" t="b">
        <v>0</v>
      </c>
      <c r="H28" s="441" t="s">
        <v>1085</v>
      </c>
      <c r="I28" s="455"/>
    </row>
    <row r="29" spans="1:9" ht="12.75">
      <c r="A29" s="573"/>
      <c r="B29" s="172" t="s">
        <v>128</v>
      </c>
      <c r="C29" s="171" t="s">
        <v>25</v>
      </c>
      <c r="D29" s="171" t="s">
        <v>129</v>
      </c>
      <c r="E29" s="70" t="s">
        <v>252</v>
      </c>
      <c r="F29" s="415" t="s">
        <v>979</v>
      </c>
      <c r="G29" s="76" t="b">
        <v>0</v>
      </c>
      <c r="H29" s="441" t="s">
        <v>1085</v>
      </c>
      <c r="I29" s="456"/>
    </row>
    <row r="30" spans="1:9" ht="12.75">
      <c r="A30" s="573"/>
      <c r="B30" s="172" t="s">
        <v>134</v>
      </c>
      <c r="C30" s="171" t="s">
        <v>25</v>
      </c>
      <c r="D30" s="171" t="s">
        <v>135</v>
      </c>
      <c r="E30" s="70" t="s">
        <v>20</v>
      </c>
      <c r="F30" s="415" t="s">
        <v>979</v>
      </c>
      <c r="G30" s="76" t="b">
        <v>0</v>
      </c>
      <c r="H30" s="441" t="s">
        <v>1085</v>
      </c>
      <c r="I30" s="457"/>
    </row>
    <row r="31" spans="1:9" ht="12.75">
      <c r="A31" s="573"/>
      <c r="B31" s="172" t="s">
        <v>136</v>
      </c>
      <c r="C31" s="171" t="s">
        <v>25</v>
      </c>
      <c r="D31" s="171" t="s">
        <v>137</v>
      </c>
      <c r="E31" s="70" t="s">
        <v>179</v>
      </c>
      <c r="F31" s="415" t="s">
        <v>979</v>
      </c>
      <c r="G31" s="76" t="b">
        <v>0</v>
      </c>
      <c r="H31" s="441" t="s">
        <v>1085</v>
      </c>
      <c r="I31" s="457"/>
    </row>
    <row r="32" spans="1:9" ht="12.75">
      <c r="A32" s="573"/>
      <c r="B32" s="172" t="s">
        <v>138</v>
      </c>
      <c r="C32" s="171" t="s">
        <v>25</v>
      </c>
      <c r="D32" s="171" t="s">
        <v>139</v>
      </c>
      <c r="E32" s="70" t="s">
        <v>290</v>
      </c>
      <c r="F32" s="415" t="s">
        <v>979</v>
      </c>
      <c r="G32" s="76" t="b">
        <v>0</v>
      </c>
      <c r="H32" s="441" t="s">
        <v>1085</v>
      </c>
      <c r="I32" s="202"/>
    </row>
    <row r="33" spans="1:9" ht="12.75">
      <c r="A33" s="573"/>
      <c r="B33" s="172" t="s">
        <v>380</v>
      </c>
      <c r="C33" s="171" t="s">
        <v>25</v>
      </c>
      <c r="D33" s="171" t="s">
        <v>381</v>
      </c>
      <c r="E33" s="70" t="s">
        <v>252</v>
      </c>
      <c r="F33" s="415" t="s">
        <v>979</v>
      </c>
      <c r="G33" s="76" t="b">
        <v>0</v>
      </c>
      <c r="H33" s="441" t="s">
        <v>1085</v>
      </c>
      <c r="I33" s="202"/>
    </row>
    <row r="34" spans="1:9" ht="12.75">
      <c r="A34" s="547"/>
      <c r="B34" s="328" t="s">
        <v>770</v>
      </c>
      <c r="C34" s="169" t="s">
        <v>25</v>
      </c>
      <c r="D34" s="169" t="s">
        <v>770</v>
      </c>
      <c r="E34" s="87" t="s">
        <v>771</v>
      </c>
      <c r="F34" s="328" t="s">
        <v>979</v>
      </c>
      <c r="G34" s="316" t="b">
        <v>0</v>
      </c>
      <c r="H34" s="441" t="s">
        <v>1085</v>
      </c>
    </row>
    <row r="35" spans="1:9" ht="12.75">
      <c r="A35" s="581" t="s">
        <v>772</v>
      </c>
      <c r="B35" s="329" t="s">
        <v>773</v>
      </c>
      <c r="C35" s="330" t="s">
        <v>774</v>
      </c>
      <c r="D35" s="331" t="s">
        <v>775</v>
      </c>
      <c r="E35" s="112" t="s">
        <v>155</v>
      </c>
      <c r="F35" s="176" t="s">
        <v>979</v>
      </c>
      <c r="G35" s="177" t="s">
        <v>151</v>
      </c>
      <c r="H35" s="444" t="s">
        <v>1096</v>
      </c>
      <c r="I35" s="416"/>
    </row>
    <row r="36" spans="1:9" ht="12.75">
      <c r="A36" s="557"/>
      <c r="B36" s="329" t="s">
        <v>777</v>
      </c>
      <c r="C36" s="330" t="s">
        <v>77</v>
      </c>
      <c r="D36" s="334" t="s">
        <v>778</v>
      </c>
      <c r="E36" s="112" t="s">
        <v>330</v>
      </c>
      <c r="F36" s="176" t="s">
        <v>979</v>
      </c>
      <c r="G36" s="177" t="s">
        <v>151</v>
      </c>
      <c r="H36" s="388" t="s">
        <v>1096</v>
      </c>
      <c r="I36" s="416"/>
    </row>
    <row r="37" spans="1:9" ht="12.75">
      <c r="A37" s="557"/>
      <c r="B37" s="173" t="s">
        <v>780</v>
      </c>
      <c r="C37" s="337" t="s">
        <v>77</v>
      </c>
      <c r="D37" s="338" t="s">
        <v>781</v>
      </c>
      <c r="E37" s="112" t="s">
        <v>678</v>
      </c>
      <c r="F37" s="176" t="s">
        <v>979</v>
      </c>
      <c r="G37" s="177" t="s">
        <v>151</v>
      </c>
      <c r="H37" s="388" t="s">
        <v>24</v>
      </c>
      <c r="I37" s="417"/>
    </row>
    <row r="38" spans="1:9" ht="12.75">
      <c r="A38" s="557"/>
      <c r="B38" s="173" t="s">
        <v>782</v>
      </c>
      <c r="C38" s="337" t="s">
        <v>783</v>
      </c>
      <c r="D38" s="338" t="s">
        <v>782</v>
      </c>
      <c r="E38" s="112" t="s">
        <v>160</v>
      </c>
      <c r="F38" s="176" t="s">
        <v>979</v>
      </c>
      <c r="G38" s="177" t="s">
        <v>151</v>
      </c>
      <c r="H38" s="388" t="s">
        <v>1099</v>
      </c>
      <c r="I38" s="343"/>
    </row>
    <row r="39" spans="1:9" ht="12.75">
      <c r="A39" s="557"/>
      <c r="B39" s="173" t="s">
        <v>785</v>
      </c>
      <c r="C39" s="337" t="s">
        <v>783</v>
      </c>
      <c r="D39" s="342" t="s">
        <v>785</v>
      </c>
      <c r="E39" s="112" t="s">
        <v>160</v>
      </c>
      <c r="F39" s="438" t="s">
        <v>990</v>
      </c>
      <c r="G39" s="177" t="s">
        <v>151</v>
      </c>
      <c r="H39" s="388" t="s">
        <v>151</v>
      </c>
      <c r="I39" s="350" t="s">
        <v>1128</v>
      </c>
    </row>
    <row r="40" spans="1:9" ht="12.75">
      <c r="A40" s="557"/>
      <c r="B40" s="173" t="s">
        <v>786</v>
      </c>
      <c r="C40" s="337" t="s">
        <v>77</v>
      </c>
      <c r="D40" s="338" t="s">
        <v>787</v>
      </c>
      <c r="E40" s="112" t="s">
        <v>363</v>
      </c>
      <c r="F40" s="438" t="s">
        <v>990</v>
      </c>
      <c r="G40" s="177" t="s">
        <v>151</v>
      </c>
      <c r="H40" s="388" t="s">
        <v>56</v>
      </c>
      <c r="I40" s="435" t="s">
        <v>1129</v>
      </c>
    </row>
    <row r="41" spans="1:9" ht="12.75">
      <c r="A41" s="557"/>
      <c r="B41" s="173" t="s">
        <v>789</v>
      </c>
      <c r="C41" s="337" t="s">
        <v>77</v>
      </c>
      <c r="D41" s="338" t="s">
        <v>790</v>
      </c>
      <c r="E41" s="112" t="s">
        <v>341</v>
      </c>
      <c r="F41" s="438" t="s">
        <v>990</v>
      </c>
      <c r="G41" s="177" t="s">
        <v>151</v>
      </c>
      <c r="H41" s="388" t="s">
        <v>51</v>
      </c>
      <c r="I41" s="436" t="s">
        <v>1130</v>
      </c>
    </row>
    <row r="42" spans="1:9" ht="12.75">
      <c r="A42" s="557"/>
      <c r="B42" s="173" t="s">
        <v>792</v>
      </c>
      <c r="C42" s="337" t="s">
        <v>77</v>
      </c>
      <c r="D42" s="338" t="s">
        <v>793</v>
      </c>
      <c r="E42" s="112" t="s">
        <v>363</v>
      </c>
      <c r="F42" s="438" t="s">
        <v>990</v>
      </c>
      <c r="G42" s="177" t="s">
        <v>151</v>
      </c>
      <c r="H42" s="388" t="s">
        <v>1100</v>
      </c>
      <c r="I42" s="435" t="s">
        <v>1131</v>
      </c>
    </row>
    <row r="43" spans="1:9" ht="12.75">
      <c r="A43" s="557"/>
      <c r="B43" s="173" t="s">
        <v>795</v>
      </c>
      <c r="C43" s="337" t="s">
        <v>77</v>
      </c>
      <c r="D43" s="338" t="s">
        <v>796</v>
      </c>
      <c r="E43" s="112" t="s">
        <v>341</v>
      </c>
      <c r="F43" s="438" t="s">
        <v>990</v>
      </c>
      <c r="G43" s="177" t="s">
        <v>151</v>
      </c>
      <c r="H43" s="388" t="s">
        <v>41</v>
      </c>
      <c r="I43" s="435" t="s">
        <v>1132</v>
      </c>
    </row>
    <row r="44" spans="1:9" ht="12.75">
      <c r="A44" s="557"/>
      <c r="B44" s="173" t="s">
        <v>798</v>
      </c>
      <c r="C44" s="337" t="s">
        <v>77</v>
      </c>
      <c r="D44" s="338" t="s">
        <v>799</v>
      </c>
      <c r="E44" s="112" t="s">
        <v>341</v>
      </c>
      <c r="F44" s="438" t="s">
        <v>990</v>
      </c>
      <c r="G44" s="177" t="s">
        <v>151</v>
      </c>
      <c r="H44" s="388" t="s">
        <v>69</v>
      </c>
      <c r="I44" s="436" t="s">
        <v>1133</v>
      </c>
    </row>
    <row r="45" spans="1:9" ht="12.75">
      <c r="A45" s="557"/>
      <c r="B45" s="173" t="s">
        <v>148</v>
      </c>
      <c r="C45" s="174" t="s">
        <v>149</v>
      </c>
      <c r="D45" s="348" t="s">
        <v>148</v>
      </c>
      <c r="E45" s="112" t="s">
        <v>384</v>
      </c>
      <c r="F45" s="176" t="s">
        <v>979</v>
      </c>
      <c r="G45" s="177" t="s">
        <v>151</v>
      </c>
      <c r="H45" s="348" t="s">
        <v>804</v>
      </c>
      <c r="I45" s="349"/>
    </row>
    <row r="46" spans="1:9" ht="12.75">
      <c r="A46" s="557"/>
      <c r="B46" s="173" t="s">
        <v>801</v>
      </c>
      <c r="C46" s="174" t="s">
        <v>802</v>
      </c>
      <c r="D46" s="348" t="s">
        <v>801</v>
      </c>
      <c r="E46" s="112" t="s">
        <v>803</v>
      </c>
      <c r="F46" s="176" t="s">
        <v>979</v>
      </c>
      <c r="G46" s="177" t="s">
        <v>151</v>
      </c>
      <c r="H46" s="392" t="s">
        <v>804</v>
      </c>
      <c r="I46" s="349"/>
    </row>
    <row r="47" spans="1:9" ht="12.75">
      <c r="A47" s="561"/>
      <c r="B47" s="173" t="s">
        <v>805</v>
      </c>
      <c r="C47" s="174" t="s">
        <v>149</v>
      </c>
      <c r="D47" s="348" t="s">
        <v>805</v>
      </c>
      <c r="E47" s="112" t="s">
        <v>806</v>
      </c>
      <c r="F47" s="176" t="s">
        <v>979</v>
      </c>
      <c r="G47" s="177" t="s">
        <v>151</v>
      </c>
      <c r="H47" s="392" t="s">
        <v>804</v>
      </c>
      <c r="I47" s="349"/>
    </row>
    <row r="48" spans="1:9" ht="12.75">
      <c r="A48" s="228"/>
      <c r="B48" s="4"/>
      <c r="E48" s="265"/>
      <c r="F48" s="266"/>
      <c r="G48" s="266"/>
      <c r="H48" s="266"/>
      <c r="I48" s="420"/>
    </row>
    <row r="49" spans="1:9" ht="12.75">
      <c r="A49" s="584" t="s">
        <v>853</v>
      </c>
      <c r="B49" s="358" t="s">
        <v>854</v>
      </c>
      <c r="C49" s="449"/>
      <c r="E49" s="265"/>
      <c r="F49" s="271"/>
      <c r="G49" s="271"/>
      <c r="H49" s="266"/>
      <c r="I49" s="420"/>
    </row>
    <row r="50" spans="1:9" ht="12.75">
      <c r="A50" s="583"/>
      <c r="B50" s="229" t="s">
        <v>30</v>
      </c>
      <c r="C50" s="446"/>
      <c r="E50" s="265"/>
      <c r="F50" s="271"/>
      <c r="G50" s="271"/>
      <c r="H50" s="266"/>
      <c r="I50" s="420"/>
    </row>
    <row r="51" spans="1:9" ht="12.75">
      <c r="A51" s="583"/>
      <c r="B51" s="229" t="s">
        <v>35</v>
      </c>
      <c r="C51" s="273"/>
      <c r="E51" s="265"/>
      <c r="F51" s="271"/>
      <c r="G51" s="271"/>
      <c r="H51" s="266"/>
      <c r="I51" s="420"/>
    </row>
    <row r="52" spans="1:9" ht="12.75">
      <c r="A52" s="585"/>
      <c r="B52" s="447" t="s">
        <v>857</v>
      </c>
      <c r="C52" s="448"/>
      <c r="E52" s="265"/>
      <c r="F52" s="271"/>
      <c r="G52" s="271"/>
      <c r="H52" s="266"/>
      <c r="I52" s="420"/>
    </row>
    <row r="53" spans="1:9" ht="12.75">
      <c r="A53" s="3"/>
      <c r="B53" s="4"/>
      <c r="E53" s="265"/>
      <c r="F53" s="271"/>
      <c r="G53" s="271"/>
      <c r="H53" s="266"/>
      <c r="I53" s="420"/>
    </row>
    <row r="54" spans="1:9" ht="12.75">
      <c r="A54" s="3"/>
      <c r="B54" s="4"/>
      <c r="E54" s="265"/>
      <c r="F54" s="271"/>
      <c r="G54" s="271"/>
      <c r="H54" s="266"/>
      <c r="I54" s="420"/>
    </row>
    <row r="55" spans="1:9" ht="12.75">
      <c r="A55" s="3"/>
      <c r="B55" s="4"/>
      <c r="E55" s="265"/>
      <c r="F55" s="271"/>
      <c r="G55" s="271"/>
      <c r="H55" s="266"/>
      <c r="I55" s="420"/>
    </row>
    <row r="56" spans="1:9" ht="12.75">
      <c r="A56" s="3"/>
      <c r="B56" s="4"/>
      <c r="E56" s="265"/>
      <c r="F56" s="271"/>
      <c r="G56" s="271"/>
      <c r="H56" s="266"/>
      <c r="I56" s="420"/>
    </row>
    <row r="57" spans="1:9" ht="12.75">
      <c r="A57" s="3"/>
      <c r="B57" s="4"/>
      <c r="E57" s="265"/>
      <c r="F57" s="271"/>
      <c r="G57" s="271"/>
      <c r="H57" s="266"/>
      <c r="I57" s="420"/>
    </row>
    <row r="58" spans="1:9" ht="12.75">
      <c r="A58" s="3"/>
      <c r="B58" s="4"/>
      <c r="E58" s="265"/>
      <c r="F58" s="271"/>
      <c r="G58" s="271"/>
      <c r="H58" s="266"/>
      <c r="I58" s="420"/>
    </row>
    <row r="59" spans="1:9" ht="12.75">
      <c r="A59" s="3"/>
      <c r="B59" s="4"/>
      <c r="E59" s="265"/>
      <c r="F59" s="271"/>
      <c r="G59" s="271"/>
      <c r="H59" s="266"/>
      <c r="I59" s="420"/>
    </row>
    <row r="60" spans="1:9" ht="12.75">
      <c r="A60" s="3"/>
      <c r="B60" s="4"/>
      <c r="E60" s="265"/>
      <c r="F60" s="271"/>
      <c r="G60" s="271"/>
      <c r="H60" s="266"/>
      <c r="I60" s="420"/>
    </row>
    <row r="61" spans="1:9" ht="12.75">
      <c r="A61" s="3"/>
      <c r="B61" s="4"/>
      <c r="E61" s="265"/>
      <c r="F61" s="271"/>
      <c r="G61" s="271"/>
      <c r="H61" s="266"/>
      <c r="I61" s="420"/>
    </row>
    <row r="62" spans="1:9" ht="12.75">
      <c r="A62" s="3"/>
      <c r="B62" s="4"/>
      <c r="E62" s="265"/>
      <c r="F62" s="271"/>
      <c r="G62" s="271"/>
      <c r="H62" s="266"/>
      <c r="I62" s="420"/>
    </row>
    <row r="63" spans="1:9" ht="12.75">
      <c r="A63" s="3"/>
      <c r="B63" s="4"/>
      <c r="E63" s="265"/>
      <c r="F63" s="271"/>
      <c r="G63" s="271"/>
      <c r="H63" s="266"/>
      <c r="I63" s="420"/>
    </row>
    <row r="64" spans="1:9" ht="12.75">
      <c r="A64" s="3"/>
      <c r="B64" s="4"/>
      <c r="E64" s="265"/>
      <c r="F64" s="271"/>
      <c r="G64" s="271"/>
      <c r="H64" s="266"/>
      <c r="I64" s="420"/>
    </row>
    <row r="65" spans="1:9" ht="12.75">
      <c r="A65" s="3"/>
      <c r="B65" s="4"/>
      <c r="E65" s="265"/>
      <c r="F65" s="271"/>
      <c r="G65" s="271"/>
      <c r="H65" s="266"/>
      <c r="I65" s="420"/>
    </row>
    <row r="66" spans="1:9" ht="12.75">
      <c r="A66" s="3"/>
      <c r="B66" s="4"/>
      <c r="E66" s="265"/>
      <c r="F66" s="271"/>
      <c r="G66" s="271"/>
      <c r="H66" s="266"/>
      <c r="I66" s="420"/>
    </row>
    <row r="67" spans="1:9" ht="12.75">
      <c r="A67" s="3"/>
      <c r="B67" s="4"/>
      <c r="E67" s="265"/>
      <c r="F67" s="271"/>
      <c r="G67" s="271"/>
      <c r="H67" s="266"/>
      <c r="I67" s="420"/>
    </row>
    <row r="68" spans="1:9" ht="12.75">
      <c r="A68" s="3"/>
      <c r="B68" s="4"/>
      <c r="E68" s="265"/>
      <c r="F68" s="271"/>
      <c r="G68" s="271"/>
      <c r="H68" s="266"/>
      <c r="I68" s="420"/>
    </row>
    <row r="69" spans="1:9" ht="12.75">
      <c r="A69" s="3"/>
      <c r="B69" s="4"/>
      <c r="E69" s="265"/>
      <c r="F69" s="271"/>
      <c r="G69" s="271"/>
      <c r="H69" s="266"/>
      <c r="I69" s="420"/>
    </row>
    <row r="70" spans="1:9" ht="12.75">
      <c r="A70" s="3"/>
      <c r="B70" s="4"/>
      <c r="E70" s="265"/>
      <c r="F70" s="271"/>
      <c r="G70" s="271"/>
      <c r="H70" s="266"/>
      <c r="I70" s="420"/>
    </row>
    <row r="71" spans="1:9" ht="12.75">
      <c r="A71" s="3"/>
      <c r="B71" s="4"/>
      <c r="E71" s="265"/>
      <c r="F71" s="271"/>
      <c r="G71" s="271"/>
      <c r="H71" s="266"/>
      <c r="I71" s="420"/>
    </row>
    <row r="72" spans="1:9" ht="12.75">
      <c r="A72" s="3"/>
      <c r="B72" s="4"/>
      <c r="E72" s="265"/>
      <c r="F72" s="271"/>
      <c r="G72" s="271"/>
      <c r="H72" s="266"/>
      <c r="I72" s="420"/>
    </row>
    <row r="73" spans="1:9" ht="12.75">
      <c r="A73" s="3"/>
      <c r="B73" s="4"/>
      <c r="E73" s="265"/>
      <c r="F73" s="271"/>
      <c r="G73" s="271"/>
      <c r="H73" s="266"/>
      <c r="I73" s="420"/>
    </row>
    <row r="74" spans="1:9" ht="12.75">
      <c r="A74" s="3"/>
      <c r="B74" s="4"/>
      <c r="E74" s="265"/>
      <c r="F74" s="271"/>
      <c r="G74" s="271"/>
      <c r="H74" s="266"/>
      <c r="I74" s="420"/>
    </row>
    <row r="75" spans="1:9" ht="12.75">
      <c r="A75" s="3"/>
      <c r="B75" s="4"/>
      <c r="E75" s="265"/>
      <c r="F75" s="271"/>
      <c r="G75" s="271"/>
      <c r="H75" s="266"/>
      <c r="I75" s="420"/>
    </row>
    <row r="76" spans="1:9" ht="12.75">
      <c r="A76" s="3"/>
      <c r="B76" s="4"/>
      <c r="E76" s="265"/>
      <c r="F76" s="271"/>
      <c r="G76" s="271"/>
      <c r="H76" s="266"/>
      <c r="I76" s="420"/>
    </row>
    <row r="77" spans="1:9" ht="12.75">
      <c r="A77" s="3"/>
      <c r="B77" s="4"/>
      <c r="E77" s="265"/>
      <c r="F77" s="271"/>
      <c r="G77" s="271"/>
      <c r="H77" s="266"/>
      <c r="I77" s="420"/>
    </row>
    <row r="78" spans="1:9" ht="12.75">
      <c r="A78" s="3"/>
      <c r="B78" s="4"/>
      <c r="E78" s="265"/>
      <c r="F78" s="271"/>
      <c r="G78" s="271"/>
      <c r="H78" s="266"/>
      <c r="I78" s="420"/>
    </row>
    <row r="79" spans="1:9" ht="12.75">
      <c r="A79" s="3"/>
      <c r="B79" s="4"/>
      <c r="E79" s="265"/>
      <c r="F79" s="271"/>
      <c r="G79" s="271"/>
      <c r="H79" s="266"/>
      <c r="I79" s="420"/>
    </row>
    <row r="80" spans="1:9" ht="12.75">
      <c r="A80" s="3"/>
      <c r="B80" s="4"/>
      <c r="E80" s="265"/>
      <c r="F80" s="271"/>
      <c r="G80" s="271"/>
      <c r="H80" s="266"/>
      <c r="I80" s="420"/>
    </row>
    <row r="81" spans="1:9" ht="12.75">
      <c r="A81" s="3"/>
      <c r="B81" s="4"/>
      <c r="E81" s="265"/>
      <c r="F81" s="271"/>
      <c r="G81" s="271"/>
      <c r="H81" s="266"/>
      <c r="I81" s="420"/>
    </row>
    <row r="82" spans="1:9" ht="12.75">
      <c r="A82" s="3"/>
      <c r="B82" s="4"/>
      <c r="E82" s="265"/>
      <c r="F82" s="271"/>
      <c r="G82" s="271"/>
      <c r="H82" s="266"/>
      <c r="I82" s="420"/>
    </row>
    <row r="83" spans="1:9" ht="12.75">
      <c r="A83" s="3"/>
      <c r="B83" s="4"/>
      <c r="E83" s="265"/>
      <c r="F83" s="271"/>
      <c r="G83" s="271"/>
      <c r="H83" s="266"/>
      <c r="I83" s="420"/>
    </row>
    <row r="84" spans="1:9" ht="12.75">
      <c r="A84" s="3"/>
      <c r="B84" s="4"/>
      <c r="E84" s="265"/>
      <c r="F84" s="271"/>
      <c r="G84" s="271"/>
      <c r="H84" s="266"/>
      <c r="I84" s="420"/>
    </row>
    <row r="85" spans="1:9" ht="12.75">
      <c r="A85" s="3"/>
      <c r="B85" s="4"/>
      <c r="E85" s="265"/>
      <c r="F85" s="271"/>
      <c r="G85" s="271"/>
      <c r="H85" s="266"/>
      <c r="I85" s="420"/>
    </row>
    <row r="86" spans="1:9" ht="12.75">
      <c r="A86" s="3"/>
      <c r="B86" s="4"/>
      <c r="E86" s="265"/>
      <c r="F86" s="271"/>
      <c r="G86" s="271"/>
      <c r="H86" s="266"/>
      <c r="I86" s="420"/>
    </row>
    <row r="87" spans="1:9" ht="12.75">
      <c r="A87" s="3"/>
      <c r="B87" s="4"/>
      <c r="E87" s="265"/>
      <c r="F87" s="271"/>
      <c r="G87" s="271"/>
      <c r="H87" s="266"/>
      <c r="I87" s="420"/>
    </row>
    <row r="88" spans="1:9" ht="12.75">
      <c r="A88" s="3"/>
      <c r="B88" s="4"/>
      <c r="E88" s="265"/>
      <c r="F88" s="271"/>
      <c r="G88" s="271"/>
      <c r="H88" s="266"/>
      <c r="I88" s="420"/>
    </row>
    <row r="89" spans="1:9" ht="12.75">
      <c r="A89" s="3"/>
      <c r="B89" s="4"/>
      <c r="E89" s="265"/>
      <c r="F89" s="271"/>
      <c r="G89" s="271"/>
      <c r="H89" s="266"/>
      <c r="I89" s="420"/>
    </row>
    <row r="90" spans="1:9" ht="12.75">
      <c r="A90" s="3"/>
      <c r="B90" s="4"/>
      <c r="E90" s="265"/>
      <c r="F90" s="271"/>
      <c r="G90" s="271"/>
      <c r="H90" s="266"/>
      <c r="I90" s="420"/>
    </row>
    <row r="91" spans="1:9" ht="12.75">
      <c r="A91" s="3"/>
      <c r="B91" s="4"/>
      <c r="E91" s="265"/>
      <c r="F91" s="271"/>
      <c r="G91" s="271"/>
      <c r="H91" s="266"/>
      <c r="I91" s="420"/>
    </row>
    <row r="92" spans="1:9" ht="12.75">
      <c r="A92" s="3"/>
      <c r="B92" s="4"/>
      <c r="E92" s="265"/>
      <c r="F92" s="271"/>
      <c r="G92" s="271"/>
      <c r="H92" s="266"/>
      <c r="I92" s="420"/>
    </row>
    <row r="93" spans="1:9" ht="12.75">
      <c r="A93" s="3"/>
      <c r="B93" s="4"/>
      <c r="E93" s="265"/>
      <c r="F93" s="271"/>
      <c r="G93" s="271"/>
      <c r="H93" s="266"/>
      <c r="I93" s="420"/>
    </row>
    <row r="94" spans="1:9" ht="12.75">
      <c r="A94" s="3"/>
      <c r="B94" s="4"/>
      <c r="E94" s="265"/>
      <c r="F94" s="271"/>
      <c r="G94" s="271"/>
      <c r="H94" s="266"/>
      <c r="I94" s="420"/>
    </row>
    <row r="95" spans="1:9" ht="12.75">
      <c r="A95" s="3"/>
      <c r="B95" s="4"/>
      <c r="E95" s="265"/>
      <c r="F95" s="271"/>
      <c r="G95" s="271"/>
      <c r="H95" s="266"/>
      <c r="I95" s="420"/>
    </row>
    <row r="96" spans="1:9" ht="12.75">
      <c r="A96" s="3"/>
      <c r="B96" s="4"/>
      <c r="E96" s="265"/>
      <c r="F96" s="271"/>
      <c r="G96" s="271"/>
      <c r="H96" s="266"/>
      <c r="I96" s="420"/>
    </row>
    <row r="97" spans="1:9" ht="12.75">
      <c r="A97" s="3"/>
      <c r="B97" s="4"/>
      <c r="E97" s="265"/>
      <c r="F97" s="271"/>
      <c r="G97" s="271"/>
      <c r="H97" s="266"/>
      <c r="I97" s="420"/>
    </row>
    <row r="98" spans="1:9" ht="12.75">
      <c r="A98" s="3"/>
      <c r="B98" s="4"/>
      <c r="E98" s="265"/>
      <c r="F98" s="271"/>
      <c r="G98" s="271"/>
      <c r="H98" s="266"/>
      <c r="I98" s="420"/>
    </row>
    <row r="99" spans="1:9" ht="12.75">
      <c r="A99" s="3"/>
      <c r="B99" s="4"/>
      <c r="E99" s="265"/>
      <c r="F99" s="271"/>
      <c r="G99" s="271"/>
      <c r="H99" s="266"/>
      <c r="I99" s="420"/>
    </row>
    <row r="100" spans="1:9" ht="12.75">
      <c r="A100" s="3"/>
      <c r="B100" s="4"/>
      <c r="E100" s="265"/>
      <c r="F100" s="271"/>
      <c r="G100" s="271"/>
      <c r="H100" s="266"/>
      <c r="I100" s="420"/>
    </row>
    <row r="101" spans="1:9" ht="12.75">
      <c r="A101" s="3"/>
      <c r="B101" s="4"/>
      <c r="E101" s="265"/>
      <c r="F101" s="271"/>
      <c r="G101" s="271"/>
      <c r="H101" s="266"/>
      <c r="I101" s="420"/>
    </row>
    <row r="102" spans="1:9" ht="12.75">
      <c r="A102" s="3"/>
      <c r="B102" s="4"/>
      <c r="E102" s="265"/>
      <c r="F102" s="271"/>
      <c r="G102" s="271"/>
      <c r="H102" s="266"/>
      <c r="I102" s="420"/>
    </row>
    <row r="103" spans="1:9" ht="12.75">
      <c r="A103" s="3"/>
      <c r="B103" s="4"/>
      <c r="E103" s="265"/>
      <c r="F103" s="271"/>
      <c r="G103" s="271"/>
      <c r="H103" s="266"/>
      <c r="I103" s="420"/>
    </row>
    <row r="104" spans="1:9" ht="12.75">
      <c r="A104" s="3"/>
      <c r="B104" s="4"/>
      <c r="E104" s="265"/>
      <c r="F104" s="271"/>
      <c r="G104" s="271"/>
      <c r="H104" s="266"/>
      <c r="I104" s="420"/>
    </row>
    <row r="105" spans="1:9" ht="12.75">
      <c r="A105" s="3"/>
      <c r="B105" s="4"/>
      <c r="E105" s="265"/>
      <c r="F105" s="271"/>
      <c r="G105" s="271"/>
      <c r="H105" s="266"/>
      <c r="I105" s="420"/>
    </row>
    <row r="106" spans="1:9" ht="12.75">
      <c r="A106" s="3"/>
      <c r="B106" s="4"/>
      <c r="E106" s="265"/>
      <c r="F106" s="271"/>
      <c r="G106" s="271"/>
      <c r="H106" s="266"/>
      <c r="I106" s="420"/>
    </row>
    <row r="107" spans="1:9" ht="12.75">
      <c r="A107" s="3"/>
      <c r="B107" s="4"/>
      <c r="E107" s="265"/>
      <c r="F107" s="271"/>
      <c r="G107" s="271"/>
      <c r="H107" s="266"/>
      <c r="I107" s="420"/>
    </row>
    <row r="108" spans="1:9" ht="12.75">
      <c r="A108" s="3"/>
      <c r="B108" s="4"/>
      <c r="E108" s="265"/>
      <c r="F108" s="271"/>
      <c r="G108" s="271"/>
      <c r="H108" s="266"/>
      <c r="I108" s="420"/>
    </row>
    <row r="109" spans="1:9" ht="12.75">
      <c r="A109" s="3"/>
      <c r="B109" s="4"/>
      <c r="E109" s="265"/>
      <c r="F109" s="271"/>
      <c r="G109" s="271"/>
      <c r="H109" s="266"/>
      <c r="I109" s="420"/>
    </row>
    <row r="110" spans="1:9" ht="12.75">
      <c r="A110" s="3"/>
      <c r="B110" s="4"/>
      <c r="E110" s="265"/>
      <c r="F110" s="271"/>
      <c r="G110" s="271"/>
      <c r="H110" s="266"/>
      <c r="I110" s="420"/>
    </row>
    <row r="111" spans="1:9" ht="12.75">
      <c r="A111" s="3"/>
      <c r="B111" s="4"/>
      <c r="E111" s="265"/>
      <c r="F111" s="271"/>
      <c r="G111" s="271"/>
      <c r="H111" s="266"/>
      <c r="I111" s="420"/>
    </row>
    <row r="112" spans="1:9" ht="12.75">
      <c r="A112" s="3"/>
      <c r="B112" s="4"/>
      <c r="E112" s="265"/>
      <c r="F112" s="271"/>
      <c r="G112" s="271"/>
      <c r="H112" s="266"/>
      <c r="I112" s="420"/>
    </row>
    <row r="113" spans="1:9" ht="12.75">
      <c r="A113" s="3"/>
      <c r="B113" s="4"/>
      <c r="E113" s="265"/>
      <c r="F113" s="271"/>
      <c r="G113" s="271"/>
      <c r="H113" s="266"/>
      <c r="I113" s="420"/>
    </row>
    <row r="114" spans="1:9" ht="12.75">
      <c r="A114" s="3"/>
      <c r="B114" s="4"/>
      <c r="E114" s="265"/>
      <c r="F114" s="271"/>
      <c r="G114" s="271"/>
      <c r="H114" s="266"/>
      <c r="I114" s="420"/>
    </row>
    <row r="115" spans="1:9" ht="12.75">
      <c r="A115" s="3"/>
      <c r="B115" s="4"/>
      <c r="E115" s="265"/>
      <c r="F115" s="271"/>
      <c r="G115" s="271"/>
      <c r="H115" s="266"/>
      <c r="I115" s="420"/>
    </row>
    <row r="116" spans="1:9" ht="12.75">
      <c r="A116" s="3"/>
      <c r="B116" s="4"/>
      <c r="E116" s="265"/>
      <c r="F116" s="271"/>
      <c r="G116" s="271"/>
      <c r="H116" s="266"/>
      <c r="I116" s="420"/>
    </row>
    <row r="117" spans="1:9" ht="12.75">
      <c r="A117" s="3"/>
      <c r="B117" s="4"/>
      <c r="E117" s="265"/>
      <c r="F117" s="271"/>
      <c r="G117" s="271"/>
      <c r="H117" s="266"/>
      <c r="I117" s="420"/>
    </row>
    <row r="118" spans="1:9" ht="12.75">
      <c r="A118" s="3"/>
      <c r="B118" s="4"/>
      <c r="E118" s="265"/>
      <c r="F118" s="271"/>
      <c r="G118" s="271"/>
      <c r="H118" s="266"/>
      <c r="I118" s="420"/>
    </row>
    <row r="119" spans="1:9" ht="12.75">
      <c r="A119" s="3"/>
      <c r="B119" s="4"/>
      <c r="E119" s="265"/>
      <c r="F119" s="286"/>
      <c r="G119" s="287"/>
      <c r="H119" s="266"/>
      <c r="I119" s="420"/>
    </row>
    <row r="120" spans="1:9" ht="12.75">
      <c r="A120" s="3"/>
      <c r="B120" s="4"/>
      <c r="E120" s="265"/>
      <c r="F120" s="288"/>
      <c r="G120" s="287"/>
      <c r="H120" s="266"/>
      <c r="I120" s="420"/>
    </row>
    <row r="121" spans="1:9" ht="12.75">
      <c r="A121" s="3"/>
      <c r="B121" s="4"/>
      <c r="E121" s="265"/>
      <c r="F121" s="288"/>
      <c r="G121" s="287"/>
      <c r="H121" s="266"/>
      <c r="I121" s="420"/>
    </row>
    <row r="122" spans="1:9" ht="12.75">
      <c r="A122" s="3"/>
      <c r="B122" s="4"/>
      <c r="E122" s="265"/>
      <c r="F122" s="288"/>
      <c r="G122" s="287"/>
      <c r="H122" s="266"/>
      <c r="I122" s="420"/>
    </row>
    <row r="123" spans="1:9" ht="12.75">
      <c r="A123" s="3"/>
      <c r="B123" s="4"/>
      <c r="E123" s="265"/>
      <c r="F123" s="288"/>
      <c r="G123" s="287"/>
      <c r="H123" s="266"/>
      <c r="I123" s="420"/>
    </row>
    <row r="124" spans="1:9" ht="12.75">
      <c r="A124" s="3"/>
      <c r="B124" s="4"/>
      <c r="E124" s="265"/>
      <c r="F124" s="288"/>
      <c r="G124" s="287"/>
      <c r="H124" s="266"/>
      <c r="I124" s="420"/>
    </row>
    <row r="125" spans="1:9" ht="12.75">
      <c r="A125" s="3"/>
      <c r="B125" s="4"/>
      <c r="E125" s="265"/>
      <c r="F125" s="288"/>
      <c r="G125" s="287"/>
      <c r="H125" s="266"/>
      <c r="I125" s="420"/>
    </row>
    <row r="126" spans="1:9" ht="12.75">
      <c r="A126" s="3"/>
      <c r="B126" s="4"/>
      <c r="E126" s="265"/>
      <c r="F126" s="288"/>
      <c r="G126" s="287"/>
      <c r="H126" s="266"/>
      <c r="I126" s="420"/>
    </row>
    <row r="127" spans="1:9" ht="12.75">
      <c r="A127" s="3"/>
      <c r="B127" s="4"/>
      <c r="E127" s="265"/>
      <c r="F127" s="288"/>
      <c r="G127" s="287"/>
      <c r="H127" s="266"/>
      <c r="I127" s="420"/>
    </row>
    <row r="128" spans="1:9" ht="12.75">
      <c r="A128" s="3"/>
      <c r="B128" s="4"/>
      <c r="E128" s="265"/>
      <c r="F128" s="288"/>
      <c r="G128" s="287"/>
      <c r="H128" s="266"/>
      <c r="I128" s="420"/>
    </row>
    <row r="129" spans="1:9" ht="12.75">
      <c r="A129" s="3"/>
      <c r="B129" s="4"/>
      <c r="E129" s="265"/>
      <c r="F129" s="288"/>
      <c r="G129" s="287"/>
      <c r="H129" s="266"/>
      <c r="I129" s="420"/>
    </row>
    <row r="130" spans="1:9" ht="12.75">
      <c r="A130" s="3"/>
      <c r="B130" s="4"/>
      <c r="E130" s="265"/>
      <c r="F130" s="288"/>
      <c r="G130" s="287"/>
      <c r="H130" s="266"/>
      <c r="I130" s="420"/>
    </row>
    <row r="131" spans="1:9" ht="12.75">
      <c r="A131" s="3"/>
      <c r="B131" s="4"/>
      <c r="E131" s="265"/>
      <c r="F131" s="288"/>
      <c r="G131" s="287"/>
      <c r="H131" s="266"/>
      <c r="I131" s="420"/>
    </row>
    <row r="132" spans="1:9" ht="12.75">
      <c r="A132" s="3"/>
      <c r="B132" s="4"/>
      <c r="E132" s="265"/>
      <c r="F132" s="288"/>
      <c r="G132" s="287"/>
      <c r="H132" s="266"/>
      <c r="I132" s="420"/>
    </row>
    <row r="133" spans="1:9" ht="12.75">
      <c r="A133" s="3"/>
      <c r="B133" s="4"/>
      <c r="E133" s="265"/>
      <c r="F133" s="288"/>
      <c r="G133" s="287"/>
      <c r="H133" s="266"/>
      <c r="I133" s="420"/>
    </row>
    <row r="134" spans="1:9" ht="12.75">
      <c r="A134" s="3"/>
      <c r="B134" s="4"/>
      <c r="E134" s="265"/>
      <c r="F134" s="288"/>
      <c r="G134" s="287"/>
      <c r="H134" s="266"/>
      <c r="I134" s="420"/>
    </row>
    <row r="135" spans="1:9" ht="12.75">
      <c r="A135" s="3"/>
      <c r="B135" s="4"/>
      <c r="E135" s="265"/>
      <c r="F135" s="288"/>
      <c r="G135" s="287"/>
      <c r="H135" s="266"/>
      <c r="I135" s="420"/>
    </row>
    <row r="136" spans="1:9" ht="12.75">
      <c r="A136" s="3"/>
      <c r="B136" s="4"/>
      <c r="E136" s="265"/>
      <c r="F136" s="288"/>
      <c r="G136" s="287"/>
      <c r="H136" s="266"/>
      <c r="I136" s="420"/>
    </row>
    <row r="137" spans="1:9" ht="12.75">
      <c r="A137" s="3"/>
      <c r="B137" s="4"/>
      <c r="E137" s="265"/>
      <c r="F137" s="288"/>
      <c r="G137" s="287"/>
      <c r="H137" s="266"/>
      <c r="I137" s="420"/>
    </row>
    <row r="138" spans="1:9" ht="12.75">
      <c r="A138" s="3"/>
      <c r="B138" s="4"/>
      <c r="E138" s="265"/>
      <c r="F138" s="288"/>
      <c r="G138" s="287"/>
      <c r="H138" s="266"/>
      <c r="I138" s="420"/>
    </row>
    <row r="139" spans="1:9" ht="12.75">
      <c r="A139" s="3"/>
      <c r="B139" s="4"/>
      <c r="E139" s="265"/>
      <c r="F139" s="288"/>
      <c r="G139" s="287"/>
      <c r="H139" s="266"/>
      <c r="I139" s="420"/>
    </row>
    <row r="140" spans="1:9" ht="12.75">
      <c r="A140" s="3"/>
      <c r="B140" s="4"/>
      <c r="E140" s="265"/>
      <c r="F140" s="288"/>
      <c r="G140" s="287"/>
      <c r="H140" s="266"/>
      <c r="I140" s="420"/>
    </row>
    <row r="141" spans="1:9" ht="12.75">
      <c r="A141" s="3"/>
      <c r="B141" s="4"/>
      <c r="E141" s="265"/>
      <c r="F141" s="288"/>
      <c r="G141" s="287"/>
      <c r="H141" s="266"/>
      <c r="I141" s="420"/>
    </row>
    <row r="142" spans="1:9" ht="12.75">
      <c r="A142" s="3"/>
      <c r="B142" s="4"/>
      <c r="E142" s="265"/>
      <c r="F142" s="288"/>
      <c r="G142" s="287"/>
      <c r="H142" s="266"/>
      <c r="I142" s="420"/>
    </row>
    <row r="143" spans="1:9" ht="12.75">
      <c r="A143" s="3"/>
      <c r="B143" s="4"/>
      <c r="E143" s="265"/>
      <c r="F143" s="288"/>
      <c r="G143" s="287"/>
      <c r="H143" s="266"/>
      <c r="I143" s="420"/>
    </row>
    <row r="144" spans="1:9" ht="12.75">
      <c r="A144" s="3"/>
      <c r="B144" s="4"/>
      <c r="E144" s="265"/>
      <c r="F144" s="288"/>
      <c r="G144" s="287"/>
      <c r="H144" s="266"/>
      <c r="I144" s="420"/>
    </row>
    <row r="145" spans="1:9" ht="12.75">
      <c r="A145" s="3"/>
      <c r="B145" s="4"/>
      <c r="E145" s="265"/>
      <c r="F145" s="288"/>
      <c r="G145" s="287"/>
      <c r="H145" s="266"/>
      <c r="I145" s="420"/>
    </row>
    <row r="146" spans="1:9" ht="12.75">
      <c r="A146" s="3"/>
      <c r="B146" s="4"/>
      <c r="E146" s="265"/>
      <c r="F146" s="288"/>
      <c r="G146" s="287"/>
      <c r="H146" s="266"/>
      <c r="I146" s="420"/>
    </row>
    <row r="147" spans="1:9" ht="12.75">
      <c r="A147" s="3"/>
      <c r="B147" s="4"/>
      <c r="E147" s="265"/>
      <c r="F147" s="288"/>
      <c r="G147" s="287"/>
      <c r="H147" s="266"/>
      <c r="I147" s="420"/>
    </row>
    <row r="148" spans="1:9" ht="12.75">
      <c r="A148" s="3"/>
      <c r="B148" s="4"/>
      <c r="E148" s="265"/>
      <c r="F148" s="288"/>
      <c r="G148" s="287"/>
      <c r="H148" s="266"/>
      <c r="I148" s="420"/>
    </row>
    <row r="149" spans="1:9" ht="12.75">
      <c r="A149" s="3"/>
      <c r="B149" s="4"/>
      <c r="E149" s="265"/>
      <c r="F149" s="288"/>
      <c r="G149" s="287"/>
      <c r="H149" s="266"/>
      <c r="I149" s="420"/>
    </row>
    <row r="150" spans="1:9" ht="12.75">
      <c r="A150" s="3"/>
      <c r="B150" s="4"/>
      <c r="E150" s="265"/>
      <c r="F150" s="288"/>
      <c r="G150" s="287"/>
      <c r="H150" s="266"/>
      <c r="I150" s="420"/>
    </row>
    <row r="151" spans="1:9" ht="12.75">
      <c r="A151" s="3"/>
      <c r="B151" s="4"/>
      <c r="E151" s="265"/>
      <c r="F151" s="288"/>
      <c r="G151" s="287"/>
      <c r="H151" s="266"/>
      <c r="I151" s="420"/>
    </row>
    <row r="152" spans="1:9" ht="12.75">
      <c r="A152" s="3"/>
      <c r="B152" s="4"/>
      <c r="E152" s="265"/>
      <c r="F152" s="288"/>
      <c r="G152" s="287"/>
      <c r="H152" s="266"/>
      <c r="I152" s="420"/>
    </row>
    <row r="153" spans="1:9" ht="12.75">
      <c r="A153" s="3"/>
      <c r="B153" s="4"/>
      <c r="E153" s="265"/>
      <c r="F153" s="288"/>
      <c r="G153" s="287"/>
      <c r="H153" s="266"/>
      <c r="I153" s="420"/>
    </row>
    <row r="154" spans="1:9" ht="12.75">
      <c r="A154" s="3"/>
      <c r="B154" s="4"/>
      <c r="E154" s="265"/>
      <c r="F154" s="288"/>
      <c r="G154" s="287"/>
      <c r="H154" s="266"/>
      <c r="I154" s="420"/>
    </row>
    <row r="155" spans="1:9" ht="12.75">
      <c r="A155" s="3"/>
      <c r="B155" s="4"/>
      <c r="E155" s="265"/>
      <c r="F155" s="288"/>
      <c r="G155" s="287"/>
      <c r="H155" s="266"/>
      <c r="I155" s="420"/>
    </row>
    <row r="156" spans="1:9" ht="12.75">
      <c r="A156" s="3"/>
      <c r="B156" s="4"/>
      <c r="E156" s="265"/>
      <c r="F156" s="288"/>
      <c r="G156" s="287"/>
      <c r="H156" s="266"/>
      <c r="I156" s="420"/>
    </row>
    <row r="157" spans="1:9" ht="12.75">
      <c r="A157" s="3"/>
      <c r="B157" s="4"/>
      <c r="E157" s="265"/>
      <c r="F157" s="288"/>
      <c r="G157" s="287"/>
      <c r="H157" s="266"/>
      <c r="I157" s="420"/>
    </row>
    <row r="158" spans="1:9" ht="12.75">
      <c r="A158" s="3"/>
      <c r="B158" s="4"/>
      <c r="E158" s="265"/>
      <c r="F158" s="288"/>
      <c r="G158" s="287"/>
      <c r="H158" s="266"/>
      <c r="I158" s="420"/>
    </row>
    <row r="159" spans="1:9" ht="12.75">
      <c r="A159" s="3"/>
      <c r="B159" s="4"/>
      <c r="E159" s="265"/>
      <c r="F159" s="288"/>
      <c r="G159" s="287"/>
      <c r="H159" s="266"/>
      <c r="I159" s="420"/>
    </row>
    <row r="160" spans="1:9" ht="12.75">
      <c r="A160" s="3"/>
      <c r="B160" s="4"/>
      <c r="E160" s="265"/>
      <c r="F160" s="288"/>
      <c r="G160" s="287"/>
      <c r="H160" s="266"/>
      <c r="I160" s="420"/>
    </row>
    <row r="161" spans="1:9" ht="12.75">
      <c r="A161" s="3"/>
      <c r="B161" s="4"/>
      <c r="E161" s="265"/>
      <c r="F161" s="288"/>
      <c r="G161" s="287"/>
      <c r="H161" s="266"/>
      <c r="I161" s="420"/>
    </row>
    <row r="162" spans="1:9" ht="12.75">
      <c r="A162" s="3"/>
      <c r="B162" s="4"/>
      <c r="E162" s="265"/>
      <c r="F162" s="288"/>
      <c r="G162" s="287"/>
      <c r="H162" s="266"/>
      <c r="I162" s="420"/>
    </row>
    <row r="163" spans="1:9" ht="12.75">
      <c r="A163" s="3"/>
      <c r="B163" s="4"/>
      <c r="E163" s="265"/>
      <c r="F163" s="288"/>
      <c r="G163" s="287"/>
      <c r="H163" s="266"/>
      <c r="I163" s="420"/>
    </row>
    <row r="164" spans="1:9" ht="12.75">
      <c r="A164" s="3"/>
      <c r="B164" s="4"/>
      <c r="E164" s="265"/>
      <c r="F164" s="288"/>
      <c r="G164" s="287"/>
      <c r="H164" s="266"/>
      <c r="I164" s="420"/>
    </row>
    <row r="165" spans="1:9" ht="12.75">
      <c r="A165" s="3"/>
      <c r="B165" s="4"/>
      <c r="E165" s="265"/>
      <c r="F165" s="288"/>
      <c r="G165" s="287"/>
      <c r="H165" s="266"/>
      <c r="I165" s="420"/>
    </row>
    <row r="166" spans="1:9" ht="12.75">
      <c r="A166" s="3"/>
      <c r="B166" s="4"/>
      <c r="E166" s="265"/>
      <c r="F166" s="288"/>
      <c r="G166" s="287"/>
      <c r="H166" s="266"/>
      <c r="I166" s="420"/>
    </row>
    <row r="167" spans="1:9" ht="12.75">
      <c r="A167" s="3"/>
      <c r="B167" s="4"/>
      <c r="E167" s="265"/>
      <c r="F167" s="288"/>
      <c r="G167" s="287"/>
      <c r="H167" s="266"/>
      <c r="I167" s="420"/>
    </row>
    <row r="168" spans="1:9" ht="12.75">
      <c r="A168" s="3"/>
      <c r="B168" s="4"/>
      <c r="E168" s="265"/>
      <c r="F168" s="288"/>
      <c r="G168" s="287"/>
      <c r="H168" s="266"/>
      <c r="I168" s="420"/>
    </row>
    <row r="169" spans="1:9" ht="12.75">
      <c r="A169" s="3"/>
      <c r="B169" s="4"/>
      <c r="E169" s="265"/>
      <c r="F169" s="288"/>
      <c r="G169" s="287"/>
      <c r="H169" s="266"/>
      <c r="I169" s="420"/>
    </row>
    <row r="170" spans="1:9" ht="12.75">
      <c r="A170" s="3"/>
      <c r="B170" s="4"/>
      <c r="E170" s="265"/>
      <c r="F170" s="288"/>
      <c r="G170" s="287"/>
      <c r="H170" s="266"/>
      <c r="I170" s="420"/>
    </row>
    <row r="171" spans="1:9" ht="12.75">
      <c r="A171" s="3"/>
      <c r="B171" s="4"/>
      <c r="E171" s="265"/>
      <c r="F171" s="288"/>
      <c r="G171" s="287"/>
      <c r="H171" s="266"/>
      <c r="I171" s="420"/>
    </row>
    <row r="172" spans="1:9" ht="12.75">
      <c r="A172" s="3"/>
      <c r="B172" s="4"/>
      <c r="E172" s="265"/>
      <c r="F172" s="288"/>
      <c r="G172" s="287"/>
      <c r="H172" s="266"/>
      <c r="I172" s="420"/>
    </row>
    <row r="173" spans="1:9" ht="12.75">
      <c r="A173" s="3"/>
      <c r="B173" s="4"/>
      <c r="E173" s="265"/>
      <c r="F173" s="288"/>
      <c r="G173" s="287"/>
      <c r="H173" s="266"/>
      <c r="I173" s="420"/>
    </row>
    <row r="174" spans="1:9" ht="12.75">
      <c r="A174" s="3"/>
      <c r="B174" s="4"/>
      <c r="E174" s="265"/>
      <c r="F174" s="288"/>
      <c r="G174" s="287"/>
      <c r="H174" s="266"/>
      <c r="I174" s="420"/>
    </row>
    <row r="175" spans="1:9" ht="12.75">
      <c r="A175" s="3"/>
      <c r="B175" s="4"/>
      <c r="E175" s="265"/>
      <c r="F175" s="288"/>
      <c r="G175" s="287"/>
      <c r="H175" s="266"/>
      <c r="I175" s="420"/>
    </row>
    <row r="176" spans="1:9" ht="12.75">
      <c r="A176" s="3"/>
      <c r="B176" s="4"/>
      <c r="E176" s="265"/>
      <c r="F176" s="288"/>
      <c r="G176" s="287"/>
      <c r="H176" s="266"/>
      <c r="I176" s="420"/>
    </row>
    <row r="177" spans="1:9" ht="12.75">
      <c r="A177" s="3"/>
      <c r="B177" s="4"/>
      <c r="E177" s="265"/>
      <c r="F177" s="288"/>
      <c r="G177" s="287"/>
      <c r="H177" s="266"/>
      <c r="I177" s="420"/>
    </row>
    <row r="178" spans="1:9" ht="12.75">
      <c r="A178" s="3"/>
      <c r="B178" s="4"/>
      <c r="E178" s="265"/>
      <c r="F178" s="288"/>
      <c r="G178" s="287"/>
      <c r="H178" s="266"/>
      <c r="I178" s="420"/>
    </row>
    <row r="179" spans="1:9" ht="12.75">
      <c r="A179" s="3"/>
      <c r="B179" s="4"/>
      <c r="E179" s="265"/>
      <c r="F179" s="288"/>
      <c r="G179" s="287"/>
      <c r="H179" s="266"/>
      <c r="I179" s="420"/>
    </row>
    <row r="180" spans="1:9" ht="12.75">
      <c r="A180" s="3"/>
      <c r="B180" s="4"/>
      <c r="E180" s="265"/>
      <c r="F180" s="288"/>
      <c r="G180" s="287"/>
      <c r="H180" s="266"/>
      <c r="I180" s="420"/>
    </row>
    <row r="181" spans="1:9" ht="12.75">
      <c r="A181" s="3"/>
      <c r="B181" s="4"/>
      <c r="E181" s="265"/>
      <c r="F181" s="288"/>
      <c r="G181" s="287"/>
      <c r="H181" s="266"/>
      <c r="I181" s="420"/>
    </row>
    <row r="182" spans="1:9" ht="12.75">
      <c r="A182" s="3"/>
      <c r="B182" s="4"/>
      <c r="E182" s="265"/>
      <c r="F182" s="288"/>
      <c r="G182" s="287"/>
      <c r="H182" s="266"/>
      <c r="I182" s="420"/>
    </row>
    <row r="183" spans="1:9" ht="12.75">
      <c r="A183" s="3"/>
      <c r="B183" s="4"/>
      <c r="E183" s="265"/>
      <c r="F183" s="288"/>
      <c r="G183" s="287"/>
      <c r="H183" s="266"/>
      <c r="I183" s="420"/>
    </row>
    <row r="184" spans="1:9" ht="12.75">
      <c r="A184" s="3"/>
      <c r="B184" s="4"/>
      <c r="E184" s="265"/>
      <c r="F184" s="288"/>
      <c r="G184" s="287"/>
      <c r="H184" s="266"/>
      <c r="I184" s="420"/>
    </row>
    <row r="185" spans="1:9" ht="12.75">
      <c r="A185" s="3"/>
      <c r="B185" s="4"/>
      <c r="E185" s="265"/>
      <c r="F185" s="288"/>
      <c r="G185" s="287"/>
      <c r="H185" s="266"/>
      <c r="I185" s="420"/>
    </row>
    <row r="186" spans="1:9" ht="12.75">
      <c r="A186" s="3"/>
      <c r="B186" s="4"/>
      <c r="E186" s="265"/>
      <c r="F186" s="288"/>
      <c r="G186" s="287"/>
      <c r="H186" s="266"/>
      <c r="I186" s="420"/>
    </row>
    <row r="187" spans="1:9" ht="12.75">
      <c r="A187" s="3"/>
      <c r="B187" s="4"/>
      <c r="E187" s="265"/>
      <c r="F187" s="288"/>
      <c r="G187" s="287"/>
      <c r="H187" s="266"/>
      <c r="I187" s="420"/>
    </row>
    <row r="188" spans="1:9" ht="12.75">
      <c r="A188" s="3"/>
      <c r="B188" s="4"/>
      <c r="E188" s="265"/>
      <c r="F188" s="288"/>
      <c r="G188" s="287"/>
      <c r="H188" s="266"/>
      <c r="I188" s="420"/>
    </row>
    <row r="189" spans="1:9" ht="12.75">
      <c r="A189" s="3"/>
      <c r="B189" s="4"/>
      <c r="E189" s="265"/>
      <c r="F189" s="288"/>
      <c r="G189" s="287"/>
      <c r="H189" s="266"/>
      <c r="I189" s="420"/>
    </row>
    <row r="190" spans="1:9" ht="12.75">
      <c r="A190" s="3"/>
      <c r="B190" s="4"/>
      <c r="E190" s="265"/>
      <c r="F190" s="288"/>
      <c r="G190" s="287"/>
      <c r="H190" s="266"/>
      <c r="I190" s="420"/>
    </row>
    <row r="191" spans="1:9" ht="12.75">
      <c r="A191" s="3"/>
      <c r="B191" s="4"/>
      <c r="E191" s="265"/>
      <c r="F191" s="288"/>
      <c r="G191" s="287"/>
      <c r="H191" s="266"/>
      <c r="I191" s="420"/>
    </row>
    <row r="192" spans="1:9" ht="12.75">
      <c r="A192" s="3"/>
      <c r="B192" s="4"/>
      <c r="E192" s="265"/>
      <c r="F192" s="288"/>
      <c r="G192" s="287"/>
      <c r="H192" s="266"/>
      <c r="I192" s="420"/>
    </row>
    <row r="193" spans="1:9" ht="12.75">
      <c r="A193" s="3"/>
      <c r="B193" s="4"/>
      <c r="E193" s="265"/>
      <c r="F193" s="288"/>
      <c r="G193" s="287"/>
      <c r="H193" s="266"/>
      <c r="I193" s="420"/>
    </row>
    <row r="194" spans="1:9" ht="12.75">
      <c r="A194" s="3"/>
      <c r="B194" s="4"/>
      <c r="E194" s="265"/>
      <c r="F194" s="288"/>
      <c r="G194" s="287"/>
      <c r="H194" s="266"/>
      <c r="I194" s="420"/>
    </row>
    <row r="195" spans="1:9" ht="12.75">
      <c r="A195" s="3"/>
      <c r="B195" s="4"/>
      <c r="E195" s="265"/>
      <c r="F195" s="288"/>
      <c r="G195" s="287"/>
      <c r="H195" s="266"/>
      <c r="I195" s="420"/>
    </row>
    <row r="196" spans="1:9" ht="12.75">
      <c r="A196" s="3"/>
      <c r="B196" s="4"/>
      <c r="E196" s="265"/>
      <c r="F196" s="288"/>
      <c r="G196" s="287"/>
      <c r="H196" s="266"/>
      <c r="I196" s="420"/>
    </row>
    <row r="197" spans="1:9" ht="12.75">
      <c r="A197" s="3"/>
      <c r="B197" s="4"/>
      <c r="E197" s="265"/>
      <c r="F197" s="288"/>
      <c r="G197" s="287"/>
      <c r="H197" s="266"/>
      <c r="I197" s="420"/>
    </row>
    <row r="198" spans="1:9" ht="12.75">
      <c r="A198" s="3"/>
      <c r="B198" s="4"/>
      <c r="E198" s="265"/>
      <c r="F198" s="288"/>
      <c r="G198" s="287"/>
      <c r="H198" s="266"/>
      <c r="I198" s="420"/>
    </row>
    <row r="199" spans="1:9" ht="12.75">
      <c r="A199" s="3"/>
      <c r="B199" s="4"/>
      <c r="E199" s="265"/>
      <c r="F199" s="288"/>
      <c r="G199" s="287"/>
      <c r="H199" s="266"/>
      <c r="I199" s="420"/>
    </row>
    <row r="200" spans="1:9" ht="12.75">
      <c r="A200" s="3"/>
      <c r="B200" s="4"/>
      <c r="E200" s="265"/>
      <c r="F200" s="288"/>
      <c r="G200" s="287"/>
      <c r="H200" s="266"/>
      <c r="I200" s="420"/>
    </row>
    <row r="201" spans="1:9" ht="12.75">
      <c r="A201" s="3"/>
      <c r="B201" s="4"/>
      <c r="E201" s="265"/>
      <c r="F201" s="288"/>
      <c r="G201" s="287"/>
      <c r="H201" s="266"/>
      <c r="I201" s="420"/>
    </row>
    <row r="202" spans="1:9" ht="12.75">
      <c r="A202" s="3"/>
      <c r="B202" s="4"/>
      <c r="E202" s="265"/>
      <c r="F202" s="288"/>
      <c r="G202" s="287"/>
      <c r="H202" s="266"/>
      <c r="I202" s="420"/>
    </row>
    <row r="203" spans="1:9" ht="12.75">
      <c r="A203" s="3"/>
      <c r="B203" s="4"/>
      <c r="E203" s="265"/>
      <c r="F203" s="288"/>
      <c r="G203" s="287"/>
      <c r="H203" s="266"/>
      <c r="I203" s="420"/>
    </row>
    <row r="204" spans="1:9" ht="12.75">
      <c r="A204" s="3"/>
      <c r="B204" s="4"/>
      <c r="E204" s="265"/>
      <c r="F204" s="288"/>
      <c r="G204" s="287"/>
      <c r="H204" s="266"/>
      <c r="I204" s="420"/>
    </row>
    <row r="205" spans="1:9" ht="12.75">
      <c r="A205" s="3"/>
      <c r="B205" s="4"/>
      <c r="E205" s="265"/>
      <c r="F205" s="288"/>
      <c r="G205" s="287"/>
      <c r="H205" s="266"/>
      <c r="I205" s="420"/>
    </row>
    <row r="206" spans="1:9" ht="12.75">
      <c r="A206" s="3"/>
      <c r="B206" s="4"/>
      <c r="E206" s="265"/>
      <c r="F206" s="288"/>
      <c r="G206" s="287"/>
      <c r="H206" s="266"/>
      <c r="I206" s="420"/>
    </row>
    <row r="207" spans="1:9" ht="12.75">
      <c r="A207" s="3"/>
      <c r="B207" s="4"/>
      <c r="E207" s="265"/>
      <c r="F207" s="288"/>
      <c r="G207" s="287"/>
      <c r="H207" s="266"/>
      <c r="I207" s="420"/>
    </row>
    <row r="208" spans="1:9" ht="12.75">
      <c r="A208" s="3"/>
      <c r="B208" s="4"/>
      <c r="E208" s="265"/>
      <c r="F208" s="288"/>
      <c r="G208" s="287"/>
      <c r="H208" s="266"/>
      <c r="I208" s="420"/>
    </row>
    <row r="209" spans="1:9" ht="12.75">
      <c r="A209" s="3"/>
      <c r="B209" s="4"/>
      <c r="E209" s="265"/>
      <c r="F209" s="288"/>
      <c r="G209" s="287"/>
      <c r="H209" s="266"/>
      <c r="I209" s="420"/>
    </row>
    <row r="210" spans="1:9" ht="12.75">
      <c r="A210" s="3"/>
      <c r="B210" s="4"/>
      <c r="E210" s="265"/>
      <c r="F210" s="288"/>
      <c r="G210" s="287"/>
      <c r="H210" s="266"/>
      <c r="I210" s="420"/>
    </row>
    <row r="211" spans="1:9" ht="12.75">
      <c r="A211" s="3"/>
      <c r="B211" s="4"/>
      <c r="E211" s="265"/>
      <c r="F211" s="288"/>
      <c r="G211" s="287"/>
      <c r="H211" s="266"/>
      <c r="I211" s="420"/>
    </row>
    <row r="212" spans="1:9" ht="12.75">
      <c r="A212" s="3"/>
      <c r="B212" s="4"/>
      <c r="E212" s="265"/>
      <c r="F212" s="288"/>
      <c r="G212" s="287"/>
      <c r="H212" s="266"/>
      <c r="I212" s="420"/>
    </row>
    <row r="213" spans="1:9" ht="12.75">
      <c r="A213" s="3"/>
      <c r="B213" s="4"/>
      <c r="E213" s="265"/>
      <c r="F213" s="288"/>
      <c r="G213" s="287"/>
      <c r="H213" s="266"/>
      <c r="I213" s="420"/>
    </row>
    <row r="214" spans="1:9" ht="12.75">
      <c r="A214" s="3"/>
      <c r="B214" s="4"/>
      <c r="E214" s="265"/>
      <c r="F214" s="288"/>
      <c r="G214" s="287"/>
      <c r="H214" s="266"/>
      <c r="I214" s="420"/>
    </row>
    <row r="215" spans="1:9" ht="12.75">
      <c r="A215" s="3"/>
      <c r="B215" s="4"/>
      <c r="E215" s="265"/>
      <c r="F215" s="288"/>
      <c r="G215" s="287"/>
      <c r="H215" s="266"/>
      <c r="I215" s="420"/>
    </row>
    <row r="216" spans="1:9" ht="12.75">
      <c r="A216" s="3"/>
      <c r="B216" s="4"/>
      <c r="E216" s="265"/>
      <c r="F216" s="288"/>
      <c r="G216" s="287"/>
      <c r="H216" s="266"/>
      <c r="I216" s="420"/>
    </row>
    <row r="217" spans="1:9" ht="12.75">
      <c r="A217" s="3"/>
      <c r="B217" s="4"/>
      <c r="E217" s="265"/>
      <c r="F217" s="288"/>
      <c r="G217" s="287"/>
      <c r="H217" s="266"/>
      <c r="I217" s="420"/>
    </row>
    <row r="218" spans="1:9" ht="12.75">
      <c r="A218" s="3"/>
      <c r="B218" s="4"/>
      <c r="E218" s="265"/>
      <c r="F218" s="288"/>
      <c r="G218" s="287"/>
      <c r="H218" s="266"/>
      <c r="I218" s="420"/>
    </row>
    <row r="219" spans="1:9" ht="12.75">
      <c r="A219" s="3"/>
      <c r="B219" s="4"/>
      <c r="E219" s="265"/>
      <c r="F219" s="288"/>
      <c r="G219" s="287"/>
      <c r="H219" s="266"/>
      <c r="I219" s="420"/>
    </row>
    <row r="220" spans="1:9" ht="12.75">
      <c r="A220" s="3"/>
      <c r="B220" s="4"/>
      <c r="E220" s="265"/>
      <c r="F220" s="288"/>
      <c r="G220" s="287"/>
      <c r="H220" s="266"/>
      <c r="I220" s="420"/>
    </row>
    <row r="221" spans="1:9" ht="12.75">
      <c r="A221" s="3"/>
      <c r="B221" s="4"/>
      <c r="E221" s="265"/>
      <c r="F221" s="288"/>
      <c r="G221" s="287"/>
      <c r="H221" s="266"/>
      <c r="I221" s="420"/>
    </row>
    <row r="222" spans="1:9" ht="12.75">
      <c r="A222" s="3"/>
      <c r="B222" s="4"/>
      <c r="E222" s="265"/>
      <c r="F222" s="288"/>
      <c r="G222" s="287"/>
      <c r="H222" s="266"/>
      <c r="I222" s="420"/>
    </row>
    <row r="223" spans="1:9" ht="12.75">
      <c r="A223" s="3"/>
      <c r="B223" s="4"/>
      <c r="E223" s="265"/>
      <c r="F223" s="288"/>
      <c r="G223" s="287"/>
      <c r="H223" s="266"/>
      <c r="I223" s="420"/>
    </row>
    <row r="224" spans="1:9" ht="12.75">
      <c r="A224" s="3"/>
      <c r="B224" s="4"/>
      <c r="E224" s="265"/>
      <c r="F224" s="288"/>
      <c r="G224" s="287"/>
      <c r="H224" s="266"/>
      <c r="I224" s="420"/>
    </row>
    <row r="225" spans="1:9" ht="12.75">
      <c r="A225" s="3"/>
      <c r="B225" s="4"/>
      <c r="E225" s="265"/>
      <c r="F225" s="288"/>
      <c r="G225" s="287"/>
      <c r="H225" s="266"/>
      <c r="I225" s="420"/>
    </row>
    <row r="226" spans="1:9" ht="12.75">
      <c r="A226" s="3"/>
      <c r="B226" s="4"/>
      <c r="E226" s="265"/>
      <c r="F226" s="288"/>
      <c r="G226" s="287"/>
      <c r="H226" s="266"/>
      <c r="I226" s="420"/>
    </row>
    <row r="227" spans="1:9" ht="12.75">
      <c r="A227" s="3"/>
      <c r="B227" s="4"/>
      <c r="E227" s="265"/>
      <c r="F227" s="288"/>
      <c r="G227" s="287"/>
      <c r="H227" s="266"/>
      <c r="I227" s="420"/>
    </row>
    <row r="228" spans="1:9" ht="12.75">
      <c r="A228" s="3"/>
      <c r="B228" s="4"/>
      <c r="E228" s="265"/>
      <c r="F228" s="288"/>
      <c r="G228" s="287"/>
      <c r="H228" s="266"/>
      <c r="I228" s="420"/>
    </row>
    <row r="229" spans="1:9" ht="12.75">
      <c r="A229" s="3"/>
      <c r="B229" s="4"/>
      <c r="E229" s="265"/>
      <c r="F229" s="288"/>
      <c r="G229" s="287"/>
      <c r="H229" s="266"/>
      <c r="I229" s="420"/>
    </row>
    <row r="230" spans="1:9" ht="12.75">
      <c r="A230" s="3"/>
      <c r="B230" s="4"/>
      <c r="E230" s="265"/>
      <c r="F230" s="288"/>
      <c r="G230" s="287"/>
      <c r="H230" s="266"/>
      <c r="I230" s="420"/>
    </row>
    <row r="231" spans="1:9" ht="12.75">
      <c r="A231" s="3"/>
      <c r="B231" s="4"/>
      <c r="E231" s="265"/>
      <c r="F231" s="288"/>
      <c r="G231" s="287"/>
      <c r="H231" s="266"/>
      <c r="I231" s="420"/>
    </row>
    <row r="232" spans="1:9" ht="12.75">
      <c r="A232" s="3"/>
      <c r="B232" s="4"/>
      <c r="E232" s="265"/>
      <c r="F232" s="288"/>
      <c r="G232" s="287"/>
      <c r="H232" s="266"/>
      <c r="I232" s="420"/>
    </row>
    <row r="233" spans="1:9" ht="12.75">
      <c r="A233" s="3"/>
      <c r="B233" s="4"/>
      <c r="E233" s="265"/>
      <c r="F233" s="288"/>
      <c r="G233" s="287"/>
      <c r="H233" s="266"/>
      <c r="I233" s="420"/>
    </row>
    <row r="234" spans="1:9" ht="12.75">
      <c r="A234" s="3"/>
      <c r="B234" s="4"/>
      <c r="E234" s="265"/>
      <c r="F234" s="288"/>
      <c r="G234" s="287"/>
      <c r="H234" s="266"/>
      <c r="I234" s="420"/>
    </row>
    <row r="235" spans="1:9" ht="12.75">
      <c r="A235" s="3"/>
      <c r="B235" s="4"/>
      <c r="E235" s="265"/>
      <c r="F235" s="288"/>
      <c r="G235" s="287"/>
      <c r="H235" s="266"/>
      <c r="I235" s="420"/>
    </row>
    <row r="236" spans="1:9" ht="12.75">
      <c r="A236" s="3"/>
      <c r="B236" s="4"/>
      <c r="E236" s="265"/>
      <c r="F236" s="288"/>
      <c r="G236" s="287"/>
      <c r="H236" s="266"/>
      <c r="I236" s="420"/>
    </row>
    <row r="237" spans="1:9" ht="12.75">
      <c r="A237" s="3"/>
      <c r="B237" s="4"/>
      <c r="E237" s="265"/>
      <c r="F237" s="288"/>
      <c r="G237" s="287"/>
      <c r="H237" s="266"/>
      <c r="I237" s="420"/>
    </row>
    <row r="238" spans="1:9" ht="12.75">
      <c r="A238" s="3"/>
      <c r="B238" s="4"/>
      <c r="E238" s="265"/>
      <c r="F238" s="288"/>
      <c r="G238" s="287"/>
      <c r="H238" s="266"/>
      <c r="I238" s="420"/>
    </row>
    <row r="239" spans="1:9" ht="12.75">
      <c r="A239" s="3"/>
      <c r="B239" s="4"/>
      <c r="E239" s="265"/>
      <c r="F239" s="288"/>
      <c r="G239" s="287"/>
      <c r="H239" s="266"/>
      <c r="I239" s="420"/>
    </row>
    <row r="240" spans="1:9" ht="12.75">
      <c r="A240" s="3"/>
      <c r="B240" s="4"/>
      <c r="E240" s="265"/>
      <c r="F240" s="288"/>
      <c r="G240" s="287"/>
      <c r="H240" s="266"/>
      <c r="I240" s="420"/>
    </row>
    <row r="241" spans="1:9" ht="12.75">
      <c r="A241" s="3"/>
      <c r="B241" s="4"/>
      <c r="E241" s="265"/>
      <c r="F241" s="288"/>
      <c r="G241" s="287"/>
      <c r="H241" s="266"/>
      <c r="I241" s="420"/>
    </row>
    <row r="242" spans="1:9" ht="12.75">
      <c r="A242" s="3"/>
      <c r="B242" s="4"/>
      <c r="E242" s="265"/>
      <c r="F242" s="288"/>
      <c r="G242" s="287"/>
      <c r="H242" s="266"/>
      <c r="I242" s="420"/>
    </row>
    <row r="243" spans="1:9" ht="12.75">
      <c r="A243" s="3"/>
      <c r="B243" s="4"/>
      <c r="E243" s="265"/>
      <c r="F243" s="288"/>
      <c r="G243" s="287"/>
      <c r="H243" s="266"/>
      <c r="I243" s="420"/>
    </row>
    <row r="244" spans="1:9" ht="12.75">
      <c r="A244" s="3"/>
      <c r="B244" s="4"/>
      <c r="E244" s="265"/>
      <c r="F244" s="288"/>
      <c r="G244" s="287"/>
      <c r="H244" s="266"/>
      <c r="I244" s="420"/>
    </row>
    <row r="245" spans="1:9" ht="12.75">
      <c r="A245" s="3"/>
      <c r="B245" s="4"/>
      <c r="E245" s="265"/>
      <c r="F245" s="288"/>
      <c r="G245" s="287"/>
      <c r="H245" s="266"/>
      <c r="I245" s="420"/>
    </row>
    <row r="246" spans="1:9" ht="12.75">
      <c r="A246" s="3"/>
      <c r="B246" s="4"/>
      <c r="E246" s="265"/>
      <c r="F246" s="288"/>
      <c r="G246" s="287"/>
      <c r="H246" s="266"/>
      <c r="I246" s="420"/>
    </row>
    <row r="247" spans="1:9" ht="12.75">
      <c r="A247" s="3"/>
      <c r="B247" s="4"/>
      <c r="E247" s="265"/>
      <c r="F247" s="288"/>
      <c r="G247" s="287"/>
      <c r="H247" s="266"/>
      <c r="I247" s="420"/>
    </row>
    <row r="248" spans="1:9" ht="12.75">
      <c r="A248" s="3"/>
      <c r="B248" s="4"/>
      <c r="E248" s="265"/>
      <c r="F248" s="288"/>
      <c r="G248" s="287"/>
      <c r="H248" s="266"/>
      <c r="I248" s="420"/>
    </row>
    <row r="249" spans="1:9" ht="12.75">
      <c r="A249" s="3"/>
      <c r="B249" s="4"/>
      <c r="E249" s="265"/>
      <c r="F249" s="288"/>
      <c r="G249" s="287"/>
      <c r="H249" s="266"/>
      <c r="I249" s="420"/>
    </row>
    <row r="250" spans="1:9" ht="12.75">
      <c r="A250" s="3"/>
      <c r="B250" s="4"/>
      <c r="E250" s="265"/>
      <c r="F250" s="288"/>
      <c r="G250" s="287"/>
      <c r="H250" s="266"/>
      <c r="I250" s="420"/>
    </row>
    <row r="251" spans="1:9" ht="12.75">
      <c r="A251" s="3"/>
      <c r="B251" s="4"/>
      <c r="E251" s="265"/>
      <c r="F251" s="288"/>
      <c r="G251" s="287"/>
      <c r="H251" s="266"/>
      <c r="I251" s="420"/>
    </row>
    <row r="252" spans="1:9" ht="12.75">
      <c r="A252" s="3"/>
      <c r="B252" s="4"/>
      <c r="E252" s="265"/>
      <c r="F252" s="288"/>
      <c r="G252" s="287"/>
      <c r="H252" s="266"/>
      <c r="I252" s="420"/>
    </row>
    <row r="253" spans="1:9" ht="12.75">
      <c r="A253" s="3"/>
      <c r="B253" s="4"/>
      <c r="E253" s="265"/>
      <c r="F253" s="288"/>
      <c r="G253" s="287"/>
      <c r="H253" s="266"/>
      <c r="I253" s="420"/>
    </row>
    <row r="254" spans="1:9" ht="12.75">
      <c r="A254" s="3"/>
      <c r="B254" s="4"/>
      <c r="E254" s="265"/>
      <c r="F254" s="288"/>
      <c r="G254" s="287"/>
      <c r="H254" s="266"/>
      <c r="I254" s="420"/>
    </row>
    <row r="255" spans="1:9" ht="12.75">
      <c r="A255" s="3"/>
      <c r="B255" s="4"/>
      <c r="E255" s="265"/>
      <c r="F255" s="288"/>
      <c r="G255" s="287"/>
      <c r="H255" s="266"/>
      <c r="I255" s="420"/>
    </row>
    <row r="256" spans="1:9" ht="12.75">
      <c r="A256" s="3"/>
      <c r="B256" s="4"/>
      <c r="E256" s="265"/>
      <c r="F256" s="288"/>
      <c r="G256" s="287"/>
      <c r="H256" s="266"/>
      <c r="I256" s="420"/>
    </row>
    <row r="257" spans="1:9" ht="12.75">
      <c r="A257" s="3"/>
      <c r="B257" s="4"/>
      <c r="E257" s="265"/>
      <c r="F257" s="288"/>
      <c r="G257" s="287"/>
      <c r="H257" s="266"/>
      <c r="I257" s="420"/>
    </row>
    <row r="258" spans="1:9" ht="12.75">
      <c r="A258" s="3"/>
      <c r="B258" s="4"/>
      <c r="E258" s="265"/>
      <c r="F258" s="288"/>
      <c r="G258" s="287"/>
      <c r="H258" s="266"/>
      <c r="I258" s="420"/>
    </row>
    <row r="259" spans="1:9" ht="12.75">
      <c r="A259" s="3"/>
      <c r="B259" s="4"/>
      <c r="E259" s="265"/>
      <c r="F259" s="288"/>
      <c r="G259" s="287"/>
      <c r="H259" s="266"/>
      <c r="I259" s="420"/>
    </row>
    <row r="260" spans="1:9" ht="12.75">
      <c r="A260" s="3"/>
      <c r="B260" s="4"/>
      <c r="E260" s="265"/>
      <c r="F260" s="288"/>
      <c r="G260" s="287"/>
      <c r="H260" s="266"/>
      <c r="I260" s="420"/>
    </row>
    <row r="261" spans="1:9" ht="12.75">
      <c r="A261" s="3"/>
      <c r="B261" s="4"/>
      <c r="E261" s="265"/>
      <c r="F261" s="288"/>
      <c r="G261" s="287"/>
      <c r="H261" s="266"/>
      <c r="I261" s="420"/>
    </row>
    <row r="262" spans="1:9" ht="12.75">
      <c r="A262" s="3"/>
      <c r="B262" s="4"/>
      <c r="E262" s="265"/>
      <c r="F262" s="288"/>
      <c r="G262" s="287"/>
      <c r="H262" s="266"/>
      <c r="I262" s="420"/>
    </row>
    <row r="263" spans="1:9" ht="12.75">
      <c r="A263" s="3"/>
      <c r="B263" s="4"/>
      <c r="E263" s="265"/>
      <c r="F263" s="288"/>
      <c r="G263" s="287"/>
      <c r="H263" s="266"/>
      <c r="I263" s="420"/>
    </row>
    <row r="264" spans="1:9" ht="12.75">
      <c r="A264" s="3"/>
      <c r="B264" s="4"/>
      <c r="E264" s="265"/>
      <c r="F264" s="288"/>
      <c r="G264" s="287"/>
      <c r="H264" s="266"/>
      <c r="I264" s="420"/>
    </row>
    <row r="265" spans="1:9" ht="12.75">
      <c r="A265" s="3"/>
      <c r="B265" s="4"/>
      <c r="E265" s="265"/>
      <c r="F265" s="288"/>
      <c r="G265" s="287"/>
      <c r="H265" s="266"/>
      <c r="I265" s="420"/>
    </row>
    <row r="266" spans="1:9" ht="12.75">
      <c r="A266" s="3"/>
      <c r="B266" s="4"/>
      <c r="E266" s="265"/>
      <c r="F266" s="288"/>
      <c r="G266" s="287"/>
      <c r="H266" s="266"/>
      <c r="I266" s="420"/>
    </row>
    <row r="267" spans="1:9" ht="12.75">
      <c r="A267" s="3"/>
      <c r="B267" s="4"/>
      <c r="E267" s="265"/>
      <c r="F267" s="288"/>
      <c r="G267" s="287"/>
      <c r="H267" s="266"/>
      <c r="I267" s="420"/>
    </row>
    <row r="268" spans="1:9" ht="12.75">
      <c r="A268" s="3"/>
      <c r="B268" s="4"/>
      <c r="E268" s="265"/>
      <c r="F268" s="288"/>
      <c r="G268" s="287"/>
      <c r="H268" s="266"/>
      <c r="I268" s="420"/>
    </row>
    <row r="269" spans="1:9" ht="12.75">
      <c r="A269" s="3"/>
      <c r="B269" s="4"/>
      <c r="E269" s="265"/>
      <c r="F269" s="288"/>
      <c r="G269" s="287"/>
      <c r="H269" s="266"/>
      <c r="I269" s="420"/>
    </row>
    <row r="270" spans="1:9" ht="12.75">
      <c r="A270" s="3"/>
      <c r="B270" s="4"/>
      <c r="E270" s="265"/>
      <c r="F270" s="288"/>
      <c r="G270" s="287"/>
      <c r="H270" s="266"/>
      <c r="I270" s="420"/>
    </row>
    <row r="271" spans="1:9" ht="12.75">
      <c r="A271" s="3"/>
      <c r="B271" s="4"/>
      <c r="E271" s="265"/>
      <c r="F271" s="288"/>
      <c r="G271" s="287"/>
      <c r="H271" s="266"/>
      <c r="I271" s="420"/>
    </row>
    <row r="272" spans="1:9" ht="12.75">
      <c r="A272" s="3"/>
      <c r="B272" s="4"/>
      <c r="E272" s="265"/>
      <c r="F272" s="288"/>
      <c r="G272" s="287"/>
      <c r="H272" s="266"/>
      <c r="I272" s="420"/>
    </row>
    <row r="273" spans="1:9" ht="12.75">
      <c r="A273" s="3"/>
      <c r="B273" s="4"/>
      <c r="E273" s="265"/>
      <c r="F273" s="288"/>
      <c r="G273" s="287"/>
      <c r="H273" s="266"/>
      <c r="I273" s="420"/>
    </row>
    <row r="274" spans="1:9" ht="12.75">
      <c r="A274" s="3"/>
      <c r="B274" s="4"/>
      <c r="E274" s="265"/>
      <c r="F274" s="288"/>
      <c r="G274" s="287"/>
      <c r="H274" s="266"/>
      <c r="I274" s="420"/>
    </row>
    <row r="275" spans="1:9" ht="12.75">
      <c r="A275" s="3"/>
      <c r="B275" s="4"/>
      <c r="E275" s="265"/>
      <c r="F275" s="288"/>
      <c r="G275" s="287"/>
      <c r="H275" s="266"/>
      <c r="I275" s="420"/>
    </row>
    <row r="276" spans="1:9" ht="12.75">
      <c r="A276" s="3"/>
      <c r="B276" s="4"/>
      <c r="E276" s="265"/>
      <c r="F276" s="288"/>
      <c r="G276" s="287"/>
      <c r="H276" s="266"/>
      <c r="I276" s="420"/>
    </row>
    <row r="277" spans="1:9" ht="12.75">
      <c r="A277" s="3"/>
      <c r="B277" s="4"/>
      <c r="E277" s="265"/>
      <c r="F277" s="288"/>
      <c r="G277" s="287"/>
      <c r="H277" s="266"/>
      <c r="I277" s="420"/>
    </row>
    <row r="278" spans="1:9" ht="12.75">
      <c r="A278" s="3"/>
      <c r="B278" s="4"/>
      <c r="E278" s="265"/>
      <c r="F278" s="288"/>
      <c r="G278" s="287"/>
      <c r="H278" s="266"/>
      <c r="I278" s="420"/>
    </row>
    <row r="279" spans="1:9" ht="12.75">
      <c r="A279" s="3"/>
      <c r="B279" s="4"/>
      <c r="E279" s="265"/>
      <c r="F279" s="288"/>
      <c r="G279" s="287"/>
      <c r="H279" s="266"/>
      <c r="I279" s="420"/>
    </row>
    <row r="280" spans="1:9" ht="12.75">
      <c r="A280" s="3"/>
      <c r="B280" s="4"/>
      <c r="E280" s="265"/>
      <c r="F280" s="288"/>
      <c r="G280" s="287"/>
      <c r="H280" s="266"/>
      <c r="I280" s="420"/>
    </row>
    <row r="281" spans="1:9" ht="12.75">
      <c r="A281" s="3"/>
      <c r="B281" s="4"/>
      <c r="E281" s="265"/>
      <c r="F281" s="288"/>
      <c r="G281" s="287"/>
      <c r="H281" s="266"/>
      <c r="I281" s="420"/>
    </row>
    <row r="282" spans="1:9" ht="12.75">
      <c r="A282" s="3"/>
      <c r="B282" s="4"/>
      <c r="E282" s="265"/>
      <c r="F282" s="288"/>
      <c r="G282" s="287"/>
      <c r="H282" s="266"/>
      <c r="I282" s="420"/>
    </row>
    <row r="283" spans="1:9" ht="12.75">
      <c r="A283" s="3"/>
      <c r="B283" s="4"/>
      <c r="E283" s="265"/>
      <c r="F283" s="288"/>
      <c r="G283" s="287"/>
      <c r="H283" s="266"/>
      <c r="I283" s="420"/>
    </row>
    <row r="284" spans="1:9" ht="12.75">
      <c r="A284" s="3"/>
      <c r="B284" s="4"/>
      <c r="E284" s="265"/>
      <c r="F284" s="288"/>
      <c r="G284" s="287"/>
      <c r="H284" s="266"/>
      <c r="I284" s="420"/>
    </row>
    <row r="285" spans="1:9" ht="12.75">
      <c r="A285" s="3"/>
      <c r="B285" s="4"/>
      <c r="E285" s="265"/>
      <c r="F285" s="288"/>
      <c r="G285" s="287"/>
      <c r="H285" s="266"/>
      <c r="I285" s="420"/>
    </row>
    <row r="286" spans="1:9" ht="12.75">
      <c r="A286" s="3"/>
      <c r="B286" s="4"/>
      <c r="E286" s="265"/>
      <c r="F286" s="288"/>
      <c r="G286" s="287"/>
      <c r="H286" s="266"/>
      <c r="I286" s="420"/>
    </row>
    <row r="287" spans="1:9" ht="12.75">
      <c r="A287" s="3"/>
      <c r="B287" s="4"/>
      <c r="E287" s="265"/>
      <c r="F287" s="288"/>
      <c r="G287" s="287"/>
      <c r="H287" s="266"/>
      <c r="I287" s="420"/>
    </row>
    <row r="288" spans="1:9" ht="12.75">
      <c r="A288" s="3"/>
      <c r="B288" s="4"/>
      <c r="E288" s="265"/>
      <c r="F288" s="288"/>
      <c r="G288" s="287"/>
      <c r="H288" s="266"/>
      <c r="I288" s="420"/>
    </row>
    <row r="289" spans="1:9" ht="12.75">
      <c r="A289" s="3"/>
      <c r="B289" s="4"/>
      <c r="E289" s="265"/>
      <c r="F289" s="288"/>
      <c r="G289" s="287"/>
      <c r="H289" s="266"/>
      <c r="I289" s="420"/>
    </row>
    <row r="290" spans="1:9" ht="12.75">
      <c r="A290" s="3"/>
      <c r="B290" s="4"/>
      <c r="E290" s="265"/>
      <c r="F290" s="288"/>
      <c r="G290" s="287"/>
      <c r="H290" s="266"/>
      <c r="I290" s="420"/>
    </row>
    <row r="291" spans="1:9" ht="12.75">
      <c r="A291" s="3"/>
      <c r="B291" s="4"/>
      <c r="E291" s="265"/>
      <c r="F291" s="288"/>
      <c r="G291" s="287"/>
      <c r="H291" s="266"/>
      <c r="I291" s="420"/>
    </row>
    <row r="292" spans="1:9" ht="12.75">
      <c r="A292" s="3"/>
      <c r="B292" s="4"/>
      <c r="E292" s="265"/>
      <c r="F292" s="288"/>
      <c r="G292" s="287"/>
      <c r="H292" s="266"/>
      <c r="I292" s="420"/>
    </row>
    <row r="293" spans="1:9" ht="12.75">
      <c r="A293" s="3"/>
      <c r="B293" s="4"/>
      <c r="E293" s="265"/>
      <c r="F293" s="288"/>
      <c r="G293" s="287"/>
      <c r="H293" s="266"/>
      <c r="I293" s="420"/>
    </row>
    <row r="294" spans="1:9" ht="12.75">
      <c r="A294" s="3"/>
      <c r="B294" s="4"/>
      <c r="E294" s="265"/>
      <c r="F294" s="288"/>
      <c r="G294" s="287"/>
      <c r="H294" s="266"/>
      <c r="I294" s="420"/>
    </row>
    <row r="295" spans="1:9" ht="12.75">
      <c r="A295" s="3"/>
      <c r="B295" s="4"/>
      <c r="E295" s="265"/>
      <c r="F295" s="288"/>
      <c r="G295" s="287"/>
      <c r="H295" s="266"/>
      <c r="I295" s="420"/>
    </row>
    <row r="296" spans="1:9" ht="12.75">
      <c r="A296" s="3"/>
      <c r="B296" s="4"/>
      <c r="E296" s="265"/>
      <c r="F296" s="288"/>
      <c r="G296" s="287"/>
      <c r="H296" s="266"/>
      <c r="I296" s="420"/>
    </row>
    <row r="297" spans="1:9" ht="12.75">
      <c r="A297" s="3"/>
      <c r="B297" s="4"/>
      <c r="E297" s="265"/>
      <c r="F297" s="288"/>
      <c r="G297" s="287"/>
      <c r="H297" s="266"/>
      <c r="I297" s="420"/>
    </row>
    <row r="298" spans="1:9" ht="12.75">
      <c r="A298" s="3"/>
      <c r="B298" s="4"/>
      <c r="E298" s="265"/>
      <c r="F298" s="288"/>
      <c r="G298" s="287"/>
      <c r="H298" s="266"/>
      <c r="I298" s="420"/>
    </row>
    <row r="299" spans="1:9" ht="12.75">
      <c r="A299" s="3"/>
      <c r="B299" s="4"/>
      <c r="E299" s="265"/>
      <c r="F299" s="288"/>
      <c r="G299" s="287"/>
      <c r="H299" s="266"/>
      <c r="I299" s="420"/>
    </row>
    <row r="300" spans="1:9" ht="12.75">
      <c r="A300" s="3"/>
      <c r="B300" s="4"/>
      <c r="E300" s="265"/>
      <c r="F300" s="288"/>
      <c r="G300" s="287"/>
      <c r="H300" s="266"/>
      <c r="I300" s="420"/>
    </row>
    <row r="301" spans="1:9" ht="12.75">
      <c r="A301" s="3"/>
      <c r="B301" s="4"/>
      <c r="E301" s="265"/>
      <c r="F301" s="288"/>
      <c r="G301" s="287"/>
      <c r="H301" s="266"/>
      <c r="I301" s="420"/>
    </row>
    <row r="302" spans="1:9" ht="12.75">
      <c r="A302" s="3"/>
      <c r="B302" s="4"/>
      <c r="E302" s="265"/>
      <c r="F302" s="288"/>
      <c r="G302" s="287"/>
      <c r="H302" s="266"/>
      <c r="I302" s="420"/>
    </row>
    <row r="303" spans="1:9" ht="12.75">
      <c r="A303" s="3"/>
      <c r="B303" s="4"/>
      <c r="E303" s="265"/>
      <c r="F303" s="288"/>
      <c r="G303" s="287"/>
      <c r="H303" s="266"/>
      <c r="I303" s="420"/>
    </row>
    <row r="304" spans="1:9" ht="12.75">
      <c r="A304" s="3"/>
      <c r="B304" s="4"/>
      <c r="E304" s="265"/>
      <c r="F304" s="288"/>
      <c r="G304" s="287"/>
      <c r="H304" s="266"/>
      <c r="I304" s="420"/>
    </row>
    <row r="305" spans="1:9" ht="12.75">
      <c r="A305" s="3"/>
      <c r="B305" s="4"/>
      <c r="E305" s="265"/>
      <c r="F305" s="288"/>
      <c r="G305" s="287"/>
      <c r="H305" s="266"/>
      <c r="I305" s="420"/>
    </row>
    <row r="306" spans="1:9" ht="12.75">
      <c r="A306" s="3"/>
      <c r="B306" s="4"/>
      <c r="E306" s="265"/>
      <c r="F306" s="288"/>
      <c r="G306" s="287"/>
      <c r="H306" s="266"/>
      <c r="I306" s="420"/>
    </row>
    <row r="307" spans="1:9" ht="12.75">
      <c r="A307" s="3"/>
      <c r="B307" s="4"/>
      <c r="E307" s="265"/>
      <c r="F307" s="288"/>
      <c r="G307" s="287"/>
      <c r="H307" s="266"/>
      <c r="I307" s="420"/>
    </row>
    <row r="308" spans="1:9" ht="12.75">
      <c r="A308" s="3"/>
      <c r="B308" s="4"/>
      <c r="E308" s="265"/>
      <c r="F308" s="288"/>
      <c r="G308" s="287"/>
      <c r="H308" s="266"/>
      <c r="I308" s="420"/>
    </row>
    <row r="309" spans="1:9" ht="12.75">
      <c r="A309" s="3"/>
      <c r="B309" s="4"/>
      <c r="E309" s="265"/>
      <c r="F309" s="288"/>
      <c r="G309" s="287"/>
      <c r="H309" s="266"/>
      <c r="I309" s="420"/>
    </row>
    <row r="310" spans="1:9" ht="12.75">
      <c r="A310" s="3"/>
      <c r="B310" s="4"/>
      <c r="E310" s="265"/>
      <c r="F310" s="288"/>
      <c r="G310" s="287"/>
      <c r="H310" s="266"/>
      <c r="I310" s="420"/>
    </row>
    <row r="311" spans="1:9" ht="12.75">
      <c r="A311" s="3"/>
      <c r="B311" s="4"/>
      <c r="E311" s="265"/>
      <c r="F311" s="288"/>
      <c r="G311" s="287"/>
      <c r="H311" s="266"/>
      <c r="I311" s="420"/>
    </row>
    <row r="312" spans="1:9" ht="12.75">
      <c r="A312" s="3"/>
      <c r="B312" s="4"/>
      <c r="E312" s="265"/>
      <c r="F312" s="288"/>
      <c r="G312" s="287"/>
      <c r="H312" s="266"/>
      <c r="I312" s="420"/>
    </row>
    <row r="313" spans="1:9" ht="12.75">
      <c r="A313" s="3"/>
      <c r="B313" s="4"/>
      <c r="E313" s="265"/>
      <c r="F313" s="288"/>
      <c r="G313" s="287"/>
      <c r="H313" s="266"/>
      <c r="I313" s="420"/>
    </row>
    <row r="314" spans="1:9" ht="12.75">
      <c r="A314" s="3"/>
      <c r="B314" s="4"/>
      <c r="E314" s="265"/>
      <c r="F314" s="288"/>
      <c r="G314" s="287"/>
      <c r="H314" s="266"/>
      <c r="I314" s="420"/>
    </row>
    <row r="315" spans="1:9" ht="12.75">
      <c r="A315" s="3"/>
      <c r="B315" s="4"/>
      <c r="E315" s="265"/>
      <c r="F315" s="288"/>
      <c r="G315" s="287"/>
      <c r="H315" s="266"/>
      <c r="I315" s="420"/>
    </row>
    <row r="316" spans="1:9" ht="12.75">
      <c r="A316" s="3"/>
      <c r="B316" s="4"/>
      <c r="E316" s="265"/>
      <c r="F316" s="288"/>
      <c r="G316" s="287"/>
      <c r="H316" s="266"/>
      <c r="I316" s="420"/>
    </row>
    <row r="317" spans="1:9" ht="12.75">
      <c r="A317" s="3"/>
      <c r="B317" s="4"/>
      <c r="E317" s="265"/>
      <c r="F317" s="288"/>
      <c r="G317" s="287"/>
      <c r="H317" s="266"/>
      <c r="I317" s="420"/>
    </row>
    <row r="318" spans="1:9" ht="12.75">
      <c r="A318" s="3"/>
      <c r="B318" s="4"/>
      <c r="E318" s="265"/>
      <c r="F318" s="288"/>
      <c r="G318" s="287"/>
      <c r="H318" s="266"/>
      <c r="I318" s="420"/>
    </row>
    <row r="319" spans="1:9" ht="12.75">
      <c r="A319" s="3"/>
      <c r="B319" s="4"/>
      <c r="E319" s="265"/>
      <c r="F319" s="288"/>
      <c r="G319" s="287"/>
      <c r="H319" s="266"/>
      <c r="I319" s="420"/>
    </row>
    <row r="320" spans="1:9" ht="12.75">
      <c r="A320" s="3"/>
      <c r="B320" s="4"/>
      <c r="E320" s="265"/>
      <c r="F320" s="288"/>
      <c r="G320" s="287"/>
      <c r="H320" s="266"/>
      <c r="I320" s="420"/>
    </row>
    <row r="321" spans="1:9" ht="12.75">
      <c r="A321" s="3"/>
      <c r="B321" s="4"/>
      <c r="E321" s="265"/>
      <c r="F321" s="288"/>
      <c r="G321" s="287"/>
      <c r="H321" s="266"/>
      <c r="I321" s="420"/>
    </row>
    <row r="322" spans="1:9" ht="12.75">
      <c r="A322" s="3"/>
      <c r="B322" s="4"/>
      <c r="E322" s="265"/>
      <c r="F322" s="288"/>
      <c r="G322" s="287"/>
      <c r="H322" s="266"/>
      <c r="I322" s="420"/>
    </row>
    <row r="323" spans="1:9" ht="12.75">
      <c r="A323" s="3"/>
      <c r="B323" s="4"/>
      <c r="E323" s="265"/>
      <c r="F323" s="288"/>
      <c r="G323" s="287"/>
      <c r="H323" s="266"/>
      <c r="I323" s="420"/>
    </row>
    <row r="324" spans="1:9" ht="12.75">
      <c r="A324" s="3"/>
      <c r="B324" s="4"/>
      <c r="E324" s="265"/>
      <c r="F324" s="288"/>
      <c r="G324" s="287"/>
      <c r="H324" s="266"/>
      <c r="I324" s="420"/>
    </row>
    <row r="325" spans="1:9" ht="12.75">
      <c r="A325" s="3"/>
      <c r="B325" s="4"/>
      <c r="E325" s="265"/>
      <c r="F325" s="288"/>
      <c r="G325" s="287"/>
      <c r="H325" s="266"/>
      <c r="I325" s="420"/>
    </row>
    <row r="326" spans="1:9" ht="12.75">
      <c r="A326" s="3"/>
      <c r="B326" s="4"/>
      <c r="E326" s="265"/>
      <c r="F326" s="288"/>
      <c r="G326" s="287"/>
      <c r="H326" s="266"/>
      <c r="I326" s="420"/>
    </row>
    <row r="327" spans="1:9" ht="12.75">
      <c r="A327" s="3"/>
      <c r="B327" s="4"/>
      <c r="E327" s="265"/>
      <c r="F327" s="288"/>
      <c r="G327" s="287"/>
      <c r="H327" s="266"/>
      <c r="I327" s="420"/>
    </row>
    <row r="328" spans="1:9" ht="12.75">
      <c r="A328" s="3"/>
      <c r="B328" s="4"/>
      <c r="E328" s="265"/>
      <c r="F328" s="288"/>
      <c r="G328" s="287"/>
      <c r="H328" s="266"/>
      <c r="I328" s="420"/>
    </row>
    <row r="329" spans="1:9" ht="12.75">
      <c r="A329" s="3"/>
      <c r="B329" s="4"/>
      <c r="E329" s="265"/>
      <c r="F329" s="288"/>
      <c r="G329" s="287"/>
      <c r="H329" s="266"/>
      <c r="I329" s="420"/>
    </row>
    <row r="330" spans="1:9" ht="12.75">
      <c r="A330" s="3"/>
      <c r="B330" s="4"/>
      <c r="E330" s="265"/>
      <c r="F330" s="288"/>
      <c r="G330" s="287"/>
      <c r="H330" s="266"/>
      <c r="I330" s="420"/>
    </row>
    <row r="331" spans="1:9" ht="12.75">
      <c r="A331" s="3"/>
      <c r="B331" s="4"/>
      <c r="E331" s="265"/>
      <c r="F331" s="288"/>
      <c r="G331" s="287"/>
      <c r="H331" s="266"/>
      <c r="I331" s="420"/>
    </row>
    <row r="332" spans="1:9" ht="12.75">
      <c r="A332" s="3"/>
      <c r="B332" s="4"/>
      <c r="E332" s="265"/>
      <c r="F332" s="288"/>
      <c r="G332" s="287"/>
      <c r="H332" s="266"/>
      <c r="I332" s="420"/>
    </row>
    <row r="333" spans="1:9" ht="12.75">
      <c r="A333" s="3"/>
      <c r="B333" s="4"/>
      <c r="E333" s="265"/>
      <c r="F333" s="288"/>
      <c r="G333" s="287"/>
      <c r="H333" s="266"/>
      <c r="I333" s="420"/>
    </row>
    <row r="334" spans="1:9" ht="12.75">
      <c r="A334" s="3"/>
      <c r="B334" s="4"/>
      <c r="E334" s="265"/>
      <c r="F334" s="288"/>
      <c r="G334" s="287"/>
      <c r="H334" s="266"/>
      <c r="I334" s="420"/>
    </row>
    <row r="335" spans="1:9" ht="12.75">
      <c r="A335" s="3"/>
      <c r="B335" s="4"/>
      <c r="E335" s="265"/>
      <c r="F335" s="288"/>
      <c r="G335" s="287"/>
      <c r="H335" s="266"/>
      <c r="I335" s="420"/>
    </row>
    <row r="336" spans="1:9" ht="12.75">
      <c r="A336" s="3"/>
      <c r="B336" s="4"/>
      <c r="E336" s="265"/>
      <c r="F336" s="288"/>
      <c r="G336" s="287"/>
      <c r="H336" s="266"/>
      <c r="I336" s="420"/>
    </row>
    <row r="337" spans="1:9" ht="12.75">
      <c r="A337" s="3"/>
      <c r="B337" s="4"/>
      <c r="E337" s="265"/>
      <c r="F337" s="288"/>
      <c r="G337" s="287"/>
      <c r="H337" s="266"/>
      <c r="I337" s="420"/>
    </row>
    <row r="338" spans="1:9" ht="12.75">
      <c r="A338" s="3"/>
      <c r="B338" s="4"/>
      <c r="E338" s="265"/>
      <c r="F338" s="288"/>
      <c r="G338" s="287"/>
      <c r="H338" s="266"/>
      <c r="I338" s="420"/>
    </row>
    <row r="339" spans="1:9" ht="12.75">
      <c r="A339" s="3"/>
      <c r="B339" s="4"/>
      <c r="E339" s="265"/>
      <c r="F339" s="288"/>
      <c r="G339" s="287"/>
      <c r="H339" s="266"/>
      <c r="I339" s="420"/>
    </row>
    <row r="340" spans="1:9" ht="12.75">
      <c r="A340" s="3"/>
      <c r="B340" s="4"/>
      <c r="E340" s="265"/>
      <c r="F340" s="288"/>
      <c r="G340" s="287"/>
      <c r="H340" s="266"/>
      <c r="I340" s="420"/>
    </row>
    <row r="341" spans="1:9" ht="12.75">
      <c r="A341" s="3"/>
      <c r="B341" s="4"/>
      <c r="E341" s="265"/>
      <c r="F341" s="288"/>
      <c r="G341" s="287"/>
      <c r="H341" s="266"/>
      <c r="I341" s="420"/>
    </row>
    <row r="342" spans="1:9" ht="12.75">
      <c r="A342" s="3"/>
      <c r="B342" s="4"/>
      <c r="E342" s="265"/>
      <c r="F342" s="288"/>
      <c r="G342" s="287"/>
      <c r="H342" s="266"/>
      <c r="I342" s="420"/>
    </row>
    <row r="343" spans="1:9" ht="12.75">
      <c r="A343" s="3"/>
      <c r="B343" s="4"/>
      <c r="E343" s="265"/>
      <c r="F343" s="288"/>
      <c r="G343" s="287"/>
      <c r="H343" s="266"/>
      <c r="I343" s="420"/>
    </row>
    <row r="344" spans="1:9" ht="12.75">
      <c r="A344" s="3"/>
      <c r="B344" s="4"/>
      <c r="E344" s="265"/>
      <c r="F344" s="288"/>
      <c r="G344" s="287"/>
      <c r="H344" s="266"/>
      <c r="I344" s="420"/>
    </row>
    <row r="345" spans="1:9" ht="12.75">
      <c r="A345" s="3"/>
      <c r="B345" s="4"/>
      <c r="E345" s="265"/>
      <c r="F345" s="288"/>
      <c r="G345" s="287"/>
      <c r="H345" s="266"/>
      <c r="I345" s="420"/>
    </row>
    <row r="346" spans="1:9" ht="12.75">
      <c r="A346" s="3"/>
      <c r="B346" s="4"/>
      <c r="E346" s="265"/>
      <c r="F346" s="288"/>
      <c r="G346" s="287"/>
      <c r="H346" s="266"/>
      <c r="I346" s="420"/>
    </row>
    <row r="347" spans="1:9" ht="12.75">
      <c r="A347" s="3"/>
      <c r="B347" s="4"/>
      <c r="E347" s="265"/>
      <c r="F347" s="288"/>
      <c r="G347" s="287"/>
      <c r="H347" s="266"/>
      <c r="I347" s="420"/>
    </row>
    <row r="348" spans="1:9" ht="12.75">
      <c r="A348" s="3"/>
      <c r="B348" s="4"/>
      <c r="E348" s="265"/>
      <c r="F348" s="288"/>
      <c r="G348" s="287"/>
      <c r="H348" s="266"/>
      <c r="I348" s="420"/>
    </row>
    <row r="349" spans="1:9" ht="12.75">
      <c r="A349" s="3"/>
      <c r="B349" s="4"/>
      <c r="E349" s="265"/>
      <c r="F349" s="288"/>
      <c r="G349" s="287"/>
      <c r="H349" s="266"/>
      <c r="I349" s="420"/>
    </row>
    <row r="350" spans="1:9" ht="12.75">
      <c r="A350" s="3"/>
      <c r="B350" s="4"/>
      <c r="E350" s="265"/>
      <c r="F350" s="288"/>
      <c r="G350" s="287"/>
      <c r="H350" s="266"/>
      <c r="I350" s="420"/>
    </row>
    <row r="351" spans="1:9" ht="12.75">
      <c r="A351" s="3"/>
      <c r="B351" s="4"/>
      <c r="E351" s="265"/>
      <c r="F351" s="288"/>
      <c r="G351" s="287"/>
      <c r="H351" s="266"/>
      <c r="I351" s="420"/>
    </row>
    <row r="352" spans="1:9" ht="12.75">
      <c r="A352" s="3"/>
      <c r="B352" s="4"/>
      <c r="E352" s="265"/>
      <c r="F352" s="288"/>
      <c r="G352" s="287"/>
      <c r="H352" s="266"/>
      <c r="I352" s="420"/>
    </row>
    <row r="353" spans="1:9" ht="12.75">
      <c r="A353" s="3"/>
      <c r="B353" s="4"/>
      <c r="E353" s="265"/>
      <c r="F353" s="288"/>
      <c r="G353" s="287"/>
      <c r="H353" s="266"/>
      <c r="I353" s="420"/>
    </row>
    <row r="354" spans="1:9" ht="12.75">
      <c r="A354" s="3"/>
      <c r="B354" s="4"/>
      <c r="E354" s="265"/>
      <c r="F354" s="288"/>
      <c r="G354" s="287"/>
      <c r="H354" s="266"/>
      <c r="I354" s="420"/>
    </row>
    <row r="355" spans="1:9" ht="12.75">
      <c r="A355" s="3"/>
      <c r="B355" s="4"/>
      <c r="E355" s="265"/>
      <c r="F355" s="288"/>
      <c r="G355" s="287"/>
      <c r="H355" s="266"/>
      <c r="I355" s="420"/>
    </row>
    <row r="356" spans="1:9" ht="12.75">
      <c r="A356" s="3"/>
      <c r="B356" s="4"/>
      <c r="E356" s="265"/>
      <c r="F356" s="288"/>
      <c r="G356" s="287"/>
      <c r="H356" s="266"/>
      <c r="I356" s="420"/>
    </row>
    <row r="357" spans="1:9" ht="12.75">
      <c r="A357" s="3"/>
      <c r="B357" s="4"/>
      <c r="E357" s="265"/>
      <c r="F357" s="288"/>
      <c r="G357" s="287"/>
      <c r="H357" s="266"/>
      <c r="I357" s="420"/>
    </row>
    <row r="358" spans="1:9" ht="12.75">
      <c r="A358" s="3"/>
      <c r="B358" s="4"/>
      <c r="E358" s="265"/>
      <c r="F358" s="288"/>
      <c r="G358" s="287"/>
      <c r="H358" s="266"/>
      <c r="I358" s="420"/>
    </row>
    <row r="359" spans="1:9" ht="12.75">
      <c r="A359" s="3"/>
      <c r="B359" s="4"/>
      <c r="E359" s="265"/>
      <c r="F359" s="288"/>
      <c r="G359" s="287"/>
      <c r="H359" s="266"/>
      <c r="I359" s="420"/>
    </row>
    <row r="360" spans="1:9" ht="12.75">
      <c r="A360" s="3"/>
      <c r="B360" s="4"/>
      <c r="E360" s="265"/>
      <c r="F360" s="288"/>
      <c r="G360" s="287"/>
      <c r="H360" s="266"/>
      <c r="I360" s="420"/>
    </row>
    <row r="361" spans="1:9" ht="12.75">
      <c r="A361" s="3"/>
      <c r="B361" s="4"/>
      <c r="E361" s="265"/>
      <c r="F361" s="288"/>
      <c r="G361" s="287"/>
      <c r="H361" s="266"/>
      <c r="I361" s="420"/>
    </row>
    <row r="362" spans="1:9" ht="12.75">
      <c r="A362" s="3"/>
      <c r="B362" s="4"/>
      <c r="E362" s="265"/>
      <c r="F362" s="288"/>
      <c r="G362" s="287"/>
      <c r="H362" s="266"/>
      <c r="I362" s="420"/>
    </row>
    <row r="363" spans="1:9" ht="12.75">
      <c r="A363" s="3"/>
      <c r="B363" s="4"/>
      <c r="E363" s="265"/>
      <c r="F363" s="288"/>
      <c r="G363" s="287"/>
      <c r="H363" s="266"/>
      <c r="I363" s="420"/>
    </row>
    <row r="364" spans="1:9" ht="12.75">
      <c r="A364" s="3"/>
      <c r="B364" s="4"/>
      <c r="E364" s="265"/>
      <c r="F364" s="288"/>
      <c r="G364" s="287"/>
      <c r="H364" s="266"/>
      <c r="I364" s="420"/>
    </row>
    <row r="365" spans="1:9" ht="12.75">
      <c r="A365" s="3"/>
      <c r="B365" s="4"/>
      <c r="E365" s="265"/>
      <c r="F365" s="288"/>
      <c r="G365" s="287"/>
      <c r="H365" s="266"/>
      <c r="I365" s="420"/>
    </row>
    <row r="366" spans="1:9" ht="12.75">
      <c r="A366" s="3"/>
      <c r="B366" s="4"/>
      <c r="E366" s="265"/>
      <c r="F366" s="288"/>
      <c r="G366" s="287"/>
      <c r="H366" s="266"/>
      <c r="I366" s="420"/>
    </row>
    <row r="367" spans="1:9" ht="12.75">
      <c r="A367" s="3"/>
      <c r="B367" s="4"/>
      <c r="E367" s="265"/>
      <c r="F367" s="288"/>
      <c r="G367" s="287"/>
      <c r="H367" s="266"/>
      <c r="I367" s="420"/>
    </row>
    <row r="368" spans="1:9" ht="12.75">
      <c r="A368" s="3"/>
      <c r="B368" s="4"/>
      <c r="E368" s="265"/>
      <c r="F368" s="288"/>
      <c r="G368" s="287"/>
      <c r="H368" s="266"/>
      <c r="I368" s="420"/>
    </row>
    <row r="369" spans="1:9" ht="12.75">
      <c r="A369" s="3"/>
      <c r="B369" s="4"/>
      <c r="E369" s="265"/>
      <c r="F369" s="288"/>
      <c r="G369" s="287"/>
      <c r="H369" s="266"/>
      <c r="I369" s="420"/>
    </row>
    <row r="370" spans="1:9" ht="12.75">
      <c r="A370" s="3"/>
      <c r="B370" s="4"/>
      <c r="E370" s="265"/>
      <c r="F370" s="288"/>
      <c r="G370" s="287"/>
      <c r="H370" s="266"/>
      <c r="I370" s="420"/>
    </row>
    <row r="371" spans="1:9" ht="12.75">
      <c r="A371" s="3"/>
      <c r="B371" s="4"/>
      <c r="E371" s="265"/>
      <c r="F371" s="288"/>
      <c r="G371" s="287"/>
      <c r="H371" s="266"/>
      <c r="I371" s="420"/>
    </row>
    <row r="372" spans="1:9" ht="12.75">
      <c r="A372" s="3"/>
      <c r="B372" s="4"/>
      <c r="E372" s="265"/>
      <c r="F372" s="288"/>
      <c r="G372" s="287"/>
      <c r="H372" s="266"/>
      <c r="I372" s="420"/>
    </row>
    <row r="373" spans="1:9" ht="12.75">
      <c r="A373" s="3"/>
      <c r="B373" s="4"/>
      <c r="E373" s="265"/>
      <c r="F373" s="288"/>
      <c r="G373" s="287"/>
      <c r="H373" s="266"/>
      <c r="I373" s="420"/>
    </row>
    <row r="374" spans="1:9" ht="12.75">
      <c r="A374" s="3"/>
      <c r="B374" s="4"/>
      <c r="E374" s="265"/>
      <c r="F374" s="288"/>
      <c r="G374" s="287"/>
      <c r="H374" s="266"/>
      <c r="I374" s="420"/>
    </row>
    <row r="375" spans="1:9" ht="12.75">
      <c r="A375" s="3"/>
      <c r="B375" s="4"/>
      <c r="E375" s="265"/>
      <c r="F375" s="288"/>
      <c r="G375" s="287"/>
      <c r="H375" s="266"/>
      <c r="I375" s="420"/>
    </row>
    <row r="376" spans="1:9" ht="12.75">
      <c r="A376" s="3"/>
      <c r="B376" s="4"/>
      <c r="E376" s="265"/>
      <c r="F376" s="288"/>
      <c r="G376" s="287"/>
      <c r="H376" s="266"/>
      <c r="I376" s="420"/>
    </row>
    <row r="377" spans="1:9" ht="12.75">
      <c r="A377" s="3"/>
      <c r="B377" s="4"/>
      <c r="E377" s="265"/>
      <c r="F377" s="288"/>
      <c r="G377" s="287"/>
      <c r="H377" s="266"/>
      <c r="I377" s="420"/>
    </row>
    <row r="378" spans="1:9" ht="12.75">
      <c r="A378" s="3"/>
      <c r="B378" s="4"/>
      <c r="E378" s="265"/>
      <c r="F378" s="288"/>
      <c r="G378" s="287"/>
      <c r="H378" s="266"/>
      <c r="I378" s="420"/>
    </row>
    <row r="379" spans="1:9" ht="12.75">
      <c r="A379" s="3"/>
      <c r="B379" s="4"/>
      <c r="E379" s="265"/>
      <c r="F379" s="288"/>
      <c r="G379" s="287"/>
      <c r="H379" s="266"/>
      <c r="I379" s="420"/>
    </row>
    <row r="380" spans="1:9" ht="12.75">
      <c r="A380" s="3"/>
      <c r="B380" s="4"/>
      <c r="E380" s="265"/>
      <c r="F380" s="288"/>
      <c r="G380" s="287"/>
      <c r="H380" s="266"/>
      <c r="I380" s="420"/>
    </row>
    <row r="381" spans="1:9" ht="12.75">
      <c r="A381" s="3"/>
      <c r="B381" s="4"/>
      <c r="E381" s="265"/>
      <c r="F381" s="288"/>
      <c r="G381" s="287"/>
      <c r="H381" s="266"/>
      <c r="I381" s="420"/>
    </row>
    <row r="382" spans="1:9" ht="12.75">
      <c r="A382" s="3"/>
      <c r="B382" s="4"/>
      <c r="E382" s="265"/>
      <c r="F382" s="288"/>
      <c r="G382" s="287"/>
      <c r="H382" s="266"/>
      <c r="I382" s="420"/>
    </row>
    <row r="383" spans="1:9" ht="12.75">
      <c r="A383" s="3"/>
      <c r="B383" s="4"/>
      <c r="E383" s="265"/>
      <c r="F383" s="288"/>
      <c r="G383" s="287"/>
      <c r="H383" s="266"/>
      <c r="I383" s="420"/>
    </row>
    <row r="384" spans="1:9" ht="12.75">
      <c r="A384" s="3"/>
      <c r="B384" s="4"/>
      <c r="E384" s="265"/>
      <c r="F384" s="288"/>
      <c r="G384" s="287"/>
      <c r="H384" s="266"/>
      <c r="I384" s="420"/>
    </row>
    <row r="385" spans="1:9" ht="12.75">
      <c r="A385" s="3"/>
      <c r="B385" s="4"/>
      <c r="E385" s="265"/>
      <c r="F385" s="288"/>
      <c r="G385" s="287"/>
      <c r="H385" s="266"/>
      <c r="I385" s="420"/>
    </row>
    <row r="386" spans="1:9" ht="12.75">
      <c r="A386" s="3"/>
      <c r="B386" s="4"/>
      <c r="E386" s="265"/>
      <c r="F386" s="288"/>
      <c r="G386" s="287"/>
      <c r="H386" s="266"/>
      <c r="I386" s="420"/>
    </row>
    <row r="387" spans="1:9" ht="12.75">
      <c r="A387" s="3"/>
      <c r="B387" s="4"/>
      <c r="E387" s="265"/>
      <c r="F387" s="288"/>
      <c r="G387" s="287"/>
      <c r="H387" s="266"/>
      <c r="I387" s="420"/>
    </row>
    <row r="388" spans="1:9" ht="12.75">
      <c r="A388" s="3"/>
      <c r="B388" s="4"/>
      <c r="E388" s="265"/>
      <c r="F388" s="288"/>
      <c r="G388" s="287"/>
      <c r="H388" s="266"/>
      <c r="I388" s="420"/>
    </row>
    <row r="389" spans="1:9" ht="12.75">
      <c r="A389" s="3"/>
      <c r="B389" s="4"/>
      <c r="E389" s="265"/>
      <c r="F389" s="288"/>
      <c r="G389" s="287"/>
      <c r="H389" s="266"/>
      <c r="I389" s="420"/>
    </row>
    <row r="390" spans="1:9" ht="12.75">
      <c r="A390" s="3"/>
      <c r="B390" s="4"/>
      <c r="E390" s="265"/>
      <c r="F390" s="288"/>
      <c r="G390" s="287"/>
      <c r="H390" s="266"/>
      <c r="I390" s="420"/>
    </row>
    <row r="391" spans="1:9" ht="12.75">
      <c r="A391" s="3"/>
      <c r="B391" s="4"/>
      <c r="E391" s="265"/>
      <c r="F391" s="288"/>
      <c r="G391" s="287"/>
      <c r="H391" s="266"/>
      <c r="I391" s="420"/>
    </row>
    <row r="392" spans="1:9" ht="12.75">
      <c r="A392" s="3"/>
      <c r="B392" s="4"/>
      <c r="E392" s="265"/>
      <c r="F392" s="288"/>
      <c r="G392" s="287"/>
      <c r="H392" s="266"/>
      <c r="I392" s="420"/>
    </row>
    <row r="393" spans="1:9" ht="12.75">
      <c r="A393" s="3"/>
      <c r="B393" s="4"/>
      <c r="E393" s="265"/>
      <c r="F393" s="288"/>
      <c r="G393" s="287"/>
      <c r="H393" s="266"/>
      <c r="I393" s="420"/>
    </row>
    <row r="394" spans="1:9" ht="12.75">
      <c r="A394" s="3"/>
      <c r="B394" s="4"/>
      <c r="E394" s="265"/>
      <c r="F394" s="288"/>
      <c r="G394" s="287"/>
      <c r="H394" s="266"/>
      <c r="I394" s="420"/>
    </row>
    <row r="395" spans="1:9" ht="12.75">
      <c r="A395" s="3"/>
      <c r="B395" s="4"/>
      <c r="E395" s="265"/>
      <c r="F395" s="288"/>
      <c r="G395" s="287"/>
      <c r="H395" s="266"/>
      <c r="I395" s="420"/>
    </row>
    <row r="396" spans="1:9" ht="12.75">
      <c r="A396" s="3"/>
      <c r="B396" s="4"/>
      <c r="E396" s="265"/>
      <c r="F396" s="288"/>
      <c r="G396" s="287"/>
      <c r="H396" s="266"/>
      <c r="I396" s="420"/>
    </row>
    <row r="397" spans="1:9" ht="12.75">
      <c r="A397" s="3"/>
      <c r="B397" s="4"/>
      <c r="E397" s="265"/>
      <c r="F397" s="288"/>
      <c r="G397" s="287"/>
      <c r="H397" s="266"/>
      <c r="I397" s="420"/>
    </row>
    <row r="398" spans="1:9" ht="12.75">
      <c r="A398" s="3"/>
      <c r="B398" s="4"/>
      <c r="E398" s="265"/>
      <c r="F398" s="288"/>
      <c r="G398" s="287"/>
      <c r="H398" s="266"/>
      <c r="I398" s="420"/>
    </row>
    <row r="399" spans="1:9" ht="12.75">
      <c r="A399" s="3"/>
      <c r="B399" s="4"/>
      <c r="E399" s="265"/>
      <c r="F399" s="288"/>
      <c r="G399" s="287"/>
      <c r="H399" s="266"/>
      <c r="I399" s="420"/>
    </row>
    <row r="400" spans="1:9" ht="12.75">
      <c r="A400" s="3"/>
      <c r="B400" s="4"/>
      <c r="E400" s="265"/>
      <c r="F400" s="288"/>
      <c r="G400" s="287"/>
      <c r="H400" s="266"/>
      <c r="I400" s="420"/>
    </row>
    <row r="401" spans="1:9" ht="12.75">
      <c r="A401" s="3"/>
      <c r="B401" s="4"/>
      <c r="E401" s="265"/>
      <c r="F401" s="288"/>
      <c r="G401" s="287"/>
      <c r="H401" s="266"/>
      <c r="I401" s="420"/>
    </row>
    <row r="402" spans="1:9" ht="12.75">
      <c r="A402" s="3"/>
      <c r="B402" s="4"/>
      <c r="E402" s="265"/>
      <c r="F402" s="288"/>
      <c r="G402" s="287"/>
      <c r="H402" s="266"/>
      <c r="I402" s="420"/>
    </row>
    <row r="403" spans="1:9" ht="12.75">
      <c r="A403" s="3"/>
      <c r="B403" s="4"/>
      <c r="E403" s="265"/>
      <c r="F403" s="288"/>
      <c r="G403" s="287"/>
      <c r="H403" s="266"/>
      <c r="I403" s="420"/>
    </row>
    <row r="404" spans="1:9" ht="12.75">
      <c r="A404" s="3"/>
      <c r="B404" s="4"/>
      <c r="E404" s="265"/>
      <c r="F404" s="288"/>
      <c r="G404" s="287"/>
      <c r="H404" s="266"/>
      <c r="I404" s="420"/>
    </row>
    <row r="405" spans="1:9" ht="12.75">
      <c r="A405" s="3"/>
      <c r="B405" s="4"/>
      <c r="E405" s="265"/>
      <c r="F405" s="288"/>
      <c r="G405" s="287"/>
      <c r="H405" s="266"/>
      <c r="I405" s="420"/>
    </row>
    <row r="406" spans="1:9" ht="12.75">
      <c r="A406" s="3"/>
      <c r="B406" s="4"/>
      <c r="E406" s="265"/>
      <c r="F406" s="288"/>
      <c r="G406" s="287"/>
      <c r="H406" s="266"/>
      <c r="I406" s="420"/>
    </row>
    <row r="407" spans="1:9" ht="12.75">
      <c r="A407" s="3"/>
      <c r="B407" s="4"/>
      <c r="E407" s="265"/>
      <c r="F407" s="288"/>
      <c r="G407" s="287"/>
      <c r="H407" s="266"/>
      <c r="I407" s="420"/>
    </row>
    <row r="408" spans="1:9" ht="12.75">
      <c r="A408" s="3"/>
      <c r="B408" s="4"/>
      <c r="E408" s="265"/>
      <c r="F408" s="288"/>
      <c r="G408" s="287"/>
      <c r="H408" s="266"/>
      <c r="I408" s="420"/>
    </row>
    <row r="409" spans="1:9" ht="12.75">
      <c r="A409" s="3"/>
      <c r="B409" s="4"/>
      <c r="E409" s="265"/>
      <c r="F409" s="288"/>
      <c r="G409" s="287"/>
      <c r="H409" s="266"/>
      <c r="I409" s="420"/>
    </row>
    <row r="410" spans="1:9" ht="12.75">
      <c r="A410" s="3"/>
      <c r="B410" s="4"/>
      <c r="E410" s="265"/>
      <c r="F410" s="288"/>
      <c r="G410" s="287"/>
      <c r="H410" s="266"/>
      <c r="I410" s="420"/>
    </row>
    <row r="411" spans="1:9" ht="12.75">
      <c r="A411" s="3"/>
      <c r="B411" s="4"/>
      <c r="E411" s="265"/>
      <c r="F411" s="288"/>
      <c r="G411" s="287"/>
      <c r="H411" s="266"/>
      <c r="I411" s="420"/>
    </row>
    <row r="412" spans="1:9" ht="12.75">
      <c r="A412" s="3"/>
      <c r="B412" s="4"/>
      <c r="E412" s="265"/>
      <c r="F412" s="288"/>
      <c r="G412" s="287"/>
      <c r="H412" s="266"/>
      <c r="I412" s="420"/>
    </row>
    <row r="413" spans="1:9" ht="12.75">
      <c r="A413" s="3"/>
      <c r="B413" s="4"/>
      <c r="E413" s="265"/>
      <c r="F413" s="288"/>
      <c r="G413" s="287"/>
      <c r="H413" s="266"/>
      <c r="I413" s="420"/>
    </row>
    <row r="414" spans="1:9" ht="12.75">
      <c r="A414" s="3"/>
      <c r="B414" s="4"/>
      <c r="E414" s="265"/>
      <c r="F414" s="288"/>
      <c r="G414" s="287"/>
      <c r="H414" s="266"/>
      <c r="I414" s="420"/>
    </row>
    <row r="415" spans="1:9" ht="12.75">
      <c r="A415" s="3"/>
      <c r="B415" s="4"/>
      <c r="E415" s="265"/>
      <c r="F415" s="288"/>
      <c r="G415" s="287"/>
      <c r="H415" s="266"/>
      <c r="I415" s="420"/>
    </row>
    <row r="416" spans="1:9" ht="12.75">
      <c r="A416" s="3"/>
      <c r="B416" s="4"/>
      <c r="E416" s="265"/>
      <c r="F416" s="288"/>
      <c r="G416" s="287"/>
      <c r="H416" s="266"/>
      <c r="I416" s="420"/>
    </row>
    <row r="417" spans="1:9" ht="12.75">
      <c r="A417" s="3"/>
      <c r="B417" s="4"/>
      <c r="E417" s="265"/>
      <c r="F417" s="288"/>
      <c r="G417" s="287"/>
      <c r="H417" s="266"/>
      <c r="I417" s="420"/>
    </row>
    <row r="418" spans="1:9" ht="12.75">
      <c r="A418" s="3"/>
      <c r="B418" s="4"/>
      <c r="E418" s="265"/>
      <c r="F418" s="288"/>
      <c r="G418" s="287"/>
      <c r="H418" s="266"/>
      <c r="I418" s="420"/>
    </row>
    <row r="419" spans="1:9" ht="12.75">
      <c r="A419" s="3"/>
      <c r="B419" s="4"/>
      <c r="E419" s="265"/>
      <c r="F419" s="288"/>
      <c r="G419" s="287"/>
      <c r="H419" s="266"/>
      <c r="I419" s="420"/>
    </row>
    <row r="420" spans="1:9" ht="12.75">
      <c r="A420" s="3"/>
      <c r="B420" s="4"/>
      <c r="E420" s="265"/>
      <c r="F420" s="288"/>
      <c r="G420" s="287"/>
      <c r="H420" s="266"/>
      <c r="I420" s="420"/>
    </row>
    <row r="421" spans="1:9" ht="12.75">
      <c r="A421" s="3"/>
      <c r="B421" s="4"/>
      <c r="E421" s="265"/>
      <c r="F421" s="288"/>
      <c r="G421" s="287"/>
      <c r="H421" s="266"/>
      <c r="I421" s="420"/>
    </row>
    <row r="422" spans="1:9" ht="12.75">
      <c r="A422" s="3"/>
      <c r="B422" s="4"/>
      <c r="E422" s="265"/>
      <c r="F422" s="288"/>
      <c r="G422" s="287"/>
      <c r="H422" s="266"/>
      <c r="I422" s="420"/>
    </row>
    <row r="423" spans="1:9" ht="12.75">
      <c r="A423" s="3"/>
      <c r="B423" s="4"/>
      <c r="E423" s="265"/>
      <c r="F423" s="288"/>
      <c r="G423" s="287"/>
      <c r="H423" s="266"/>
      <c r="I423" s="420"/>
    </row>
    <row r="424" spans="1:9" ht="12.75">
      <c r="A424" s="3"/>
      <c r="B424" s="4"/>
      <c r="E424" s="265"/>
      <c r="F424" s="288"/>
      <c r="G424" s="287"/>
      <c r="H424" s="266"/>
      <c r="I424" s="420"/>
    </row>
    <row r="425" spans="1:9" ht="12.75">
      <c r="A425" s="3"/>
      <c r="B425" s="4"/>
      <c r="E425" s="265"/>
      <c r="F425" s="288"/>
      <c r="G425" s="287"/>
      <c r="H425" s="266"/>
      <c r="I425" s="420"/>
    </row>
    <row r="426" spans="1:9" ht="12.75">
      <c r="A426" s="3"/>
      <c r="B426" s="4"/>
      <c r="E426" s="265"/>
      <c r="F426" s="288"/>
      <c r="G426" s="287"/>
      <c r="H426" s="266"/>
      <c r="I426" s="420"/>
    </row>
    <row r="427" spans="1:9" ht="12.75">
      <c r="A427" s="3"/>
      <c r="B427" s="4"/>
      <c r="E427" s="265"/>
      <c r="F427" s="288"/>
      <c r="G427" s="287"/>
      <c r="H427" s="266"/>
      <c r="I427" s="420"/>
    </row>
    <row r="428" spans="1:9" ht="12.75">
      <c r="A428" s="3"/>
      <c r="B428" s="4"/>
      <c r="E428" s="265"/>
      <c r="F428" s="288"/>
      <c r="G428" s="287"/>
      <c r="H428" s="266"/>
      <c r="I428" s="420"/>
    </row>
    <row r="429" spans="1:9" ht="12.75">
      <c r="A429" s="3"/>
      <c r="B429" s="4"/>
      <c r="E429" s="265"/>
      <c r="F429" s="288"/>
      <c r="G429" s="287"/>
      <c r="H429" s="266"/>
      <c r="I429" s="420"/>
    </row>
    <row r="430" spans="1:9" ht="12.75">
      <c r="A430" s="3"/>
      <c r="B430" s="4"/>
      <c r="E430" s="265"/>
      <c r="F430" s="288"/>
      <c r="G430" s="287"/>
      <c r="H430" s="266"/>
      <c r="I430" s="420"/>
    </row>
    <row r="431" spans="1:9" ht="12.75">
      <c r="A431" s="3"/>
      <c r="B431" s="4"/>
      <c r="E431" s="265"/>
      <c r="F431" s="288"/>
      <c r="G431" s="287"/>
      <c r="H431" s="266"/>
      <c r="I431" s="420"/>
    </row>
    <row r="432" spans="1:9" ht="12.75">
      <c r="A432" s="3"/>
      <c r="B432" s="4"/>
      <c r="E432" s="265"/>
      <c r="F432" s="288"/>
      <c r="G432" s="287"/>
      <c r="H432" s="266"/>
      <c r="I432" s="420"/>
    </row>
    <row r="433" spans="1:9" ht="12.75">
      <c r="A433" s="3"/>
      <c r="B433" s="4"/>
      <c r="E433" s="265"/>
      <c r="F433" s="288"/>
      <c r="G433" s="287"/>
      <c r="H433" s="266"/>
      <c r="I433" s="420"/>
    </row>
    <row r="434" spans="1:9" ht="12.75">
      <c r="A434" s="3"/>
      <c r="B434" s="4"/>
      <c r="E434" s="265"/>
      <c r="F434" s="288"/>
      <c r="G434" s="287"/>
      <c r="H434" s="266"/>
      <c r="I434" s="420"/>
    </row>
    <row r="435" spans="1:9" ht="12.75">
      <c r="A435" s="3"/>
      <c r="B435" s="4"/>
      <c r="E435" s="265"/>
      <c r="F435" s="288"/>
      <c r="G435" s="287"/>
      <c r="H435" s="266"/>
      <c r="I435" s="420"/>
    </row>
    <row r="436" spans="1:9" ht="12.75">
      <c r="A436" s="3"/>
      <c r="B436" s="4"/>
      <c r="E436" s="265"/>
      <c r="F436" s="288"/>
      <c r="G436" s="287"/>
      <c r="H436" s="266"/>
      <c r="I436" s="420"/>
    </row>
    <row r="437" spans="1:9" ht="12.75">
      <c r="A437" s="3"/>
      <c r="B437" s="4"/>
      <c r="E437" s="265"/>
      <c r="F437" s="288"/>
      <c r="G437" s="287"/>
      <c r="H437" s="266"/>
      <c r="I437" s="420"/>
    </row>
    <row r="438" spans="1:9" ht="12.75">
      <c r="A438" s="3"/>
      <c r="B438" s="4"/>
      <c r="E438" s="265"/>
      <c r="F438" s="288"/>
      <c r="G438" s="287"/>
      <c r="H438" s="266"/>
      <c r="I438" s="420"/>
    </row>
    <row r="439" spans="1:9" ht="12.75">
      <c r="A439" s="3"/>
      <c r="B439" s="4"/>
      <c r="E439" s="265"/>
      <c r="F439" s="288"/>
      <c r="G439" s="287"/>
      <c r="H439" s="266"/>
      <c r="I439" s="420"/>
    </row>
    <row r="440" spans="1:9" ht="12.75">
      <c r="A440" s="3"/>
      <c r="B440" s="4"/>
      <c r="E440" s="265"/>
      <c r="F440" s="288"/>
      <c r="G440" s="287"/>
      <c r="H440" s="266"/>
      <c r="I440" s="420"/>
    </row>
    <row r="441" spans="1:9" ht="12.75">
      <c r="A441" s="3"/>
      <c r="B441" s="4"/>
      <c r="E441" s="265"/>
      <c r="F441" s="288"/>
      <c r="G441" s="287"/>
      <c r="H441" s="266"/>
      <c r="I441" s="420"/>
    </row>
    <row r="442" spans="1:9" ht="12.75">
      <c r="A442" s="3"/>
      <c r="B442" s="4"/>
      <c r="E442" s="265"/>
      <c r="F442" s="288"/>
      <c r="G442" s="287"/>
      <c r="H442" s="266"/>
      <c r="I442" s="420"/>
    </row>
    <row r="443" spans="1:9" ht="12.75">
      <c r="A443" s="3"/>
      <c r="B443" s="4"/>
      <c r="E443" s="265"/>
      <c r="F443" s="288"/>
      <c r="G443" s="287"/>
      <c r="H443" s="266"/>
      <c r="I443" s="420"/>
    </row>
    <row r="444" spans="1:9" ht="12.75">
      <c r="A444" s="3"/>
      <c r="B444" s="4"/>
      <c r="E444" s="265"/>
      <c r="F444" s="288"/>
      <c r="G444" s="287"/>
      <c r="H444" s="266"/>
      <c r="I444" s="420"/>
    </row>
    <row r="445" spans="1:9" ht="12.75">
      <c r="A445" s="3"/>
      <c r="B445" s="4"/>
      <c r="E445" s="265"/>
      <c r="F445" s="288"/>
      <c r="G445" s="287"/>
      <c r="H445" s="266"/>
      <c r="I445" s="420"/>
    </row>
    <row r="446" spans="1:9" ht="12.75">
      <c r="A446" s="3"/>
      <c r="B446" s="4"/>
      <c r="E446" s="265"/>
      <c r="F446" s="288"/>
      <c r="G446" s="287"/>
      <c r="H446" s="266"/>
      <c r="I446" s="420"/>
    </row>
    <row r="447" spans="1:9" ht="12.75">
      <c r="A447" s="3"/>
      <c r="B447" s="4"/>
      <c r="E447" s="265"/>
      <c r="F447" s="288"/>
      <c r="G447" s="287"/>
      <c r="H447" s="266"/>
      <c r="I447" s="420"/>
    </row>
    <row r="448" spans="1:9" ht="12.75">
      <c r="A448" s="3"/>
      <c r="B448" s="4"/>
      <c r="E448" s="265"/>
      <c r="F448" s="288"/>
      <c r="G448" s="287"/>
      <c r="H448" s="266"/>
      <c r="I448" s="420"/>
    </row>
    <row r="449" spans="1:9" ht="12.75">
      <c r="A449" s="3"/>
      <c r="B449" s="4"/>
      <c r="E449" s="265"/>
      <c r="F449" s="288"/>
      <c r="G449" s="287"/>
      <c r="H449" s="266"/>
      <c r="I449" s="420"/>
    </row>
    <row r="450" spans="1:9" ht="12.75">
      <c r="A450" s="3"/>
      <c r="B450" s="4"/>
      <c r="E450" s="265"/>
      <c r="F450" s="288"/>
      <c r="G450" s="287"/>
      <c r="H450" s="266"/>
      <c r="I450" s="420"/>
    </row>
    <row r="451" spans="1:9" ht="12.75">
      <c r="A451" s="3"/>
      <c r="B451" s="4"/>
      <c r="E451" s="265"/>
      <c r="F451" s="288"/>
      <c r="G451" s="287"/>
      <c r="H451" s="266"/>
      <c r="I451" s="420"/>
    </row>
    <row r="452" spans="1:9" ht="12.75">
      <c r="A452" s="3"/>
      <c r="B452" s="4"/>
      <c r="E452" s="265"/>
      <c r="F452" s="288"/>
      <c r="G452" s="287"/>
      <c r="H452" s="266"/>
      <c r="I452" s="420"/>
    </row>
    <row r="453" spans="1:9" ht="12.75">
      <c r="A453" s="3"/>
      <c r="B453" s="4"/>
      <c r="E453" s="265"/>
      <c r="F453" s="288"/>
      <c r="G453" s="287"/>
      <c r="H453" s="266"/>
      <c r="I453" s="420"/>
    </row>
    <row r="454" spans="1:9" ht="12.75">
      <c r="A454" s="3"/>
      <c r="B454" s="4"/>
      <c r="E454" s="265"/>
      <c r="F454" s="288"/>
      <c r="G454" s="287"/>
      <c r="H454" s="266"/>
      <c r="I454" s="420"/>
    </row>
    <row r="455" spans="1:9" ht="12.75">
      <c r="A455" s="3"/>
      <c r="B455" s="4"/>
      <c r="E455" s="265"/>
      <c r="F455" s="288"/>
      <c r="G455" s="287"/>
      <c r="H455" s="266"/>
      <c r="I455" s="420"/>
    </row>
    <row r="456" spans="1:9" ht="12.75">
      <c r="A456" s="3"/>
      <c r="B456" s="4"/>
      <c r="E456" s="265"/>
      <c r="F456" s="288"/>
      <c r="G456" s="287"/>
      <c r="H456" s="266"/>
      <c r="I456" s="420"/>
    </row>
    <row r="457" spans="1:9" ht="12.75">
      <c r="A457" s="3"/>
      <c r="B457" s="4"/>
      <c r="E457" s="265"/>
      <c r="F457" s="288"/>
      <c r="G457" s="287"/>
      <c r="H457" s="266"/>
      <c r="I457" s="420"/>
    </row>
    <row r="458" spans="1:9" ht="12.75">
      <c r="A458" s="3"/>
      <c r="B458" s="4"/>
      <c r="E458" s="265"/>
      <c r="F458" s="288"/>
      <c r="G458" s="287"/>
      <c r="H458" s="266"/>
      <c r="I458" s="420"/>
    </row>
    <row r="459" spans="1:9" ht="12.75">
      <c r="A459" s="3"/>
      <c r="B459" s="4"/>
      <c r="E459" s="265"/>
      <c r="F459" s="288"/>
      <c r="G459" s="287"/>
      <c r="H459" s="266"/>
      <c r="I459" s="420"/>
    </row>
    <row r="460" spans="1:9" ht="12.75">
      <c r="A460" s="3"/>
      <c r="B460" s="4"/>
      <c r="E460" s="265"/>
      <c r="F460" s="288"/>
      <c r="G460" s="287"/>
      <c r="H460" s="266"/>
      <c r="I460" s="420"/>
    </row>
    <row r="461" spans="1:9" ht="12.75">
      <c r="A461" s="3"/>
      <c r="B461" s="4"/>
      <c r="E461" s="265"/>
      <c r="F461" s="288"/>
      <c r="G461" s="287"/>
      <c r="H461" s="266"/>
      <c r="I461" s="420"/>
    </row>
    <row r="462" spans="1:9" ht="12.75">
      <c r="A462" s="3"/>
      <c r="B462" s="4"/>
      <c r="E462" s="265"/>
      <c r="F462" s="288"/>
      <c r="G462" s="287"/>
      <c r="H462" s="266"/>
      <c r="I462" s="420"/>
    </row>
    <row r="463" spans="1:9" ht="12.75">
      <c r="A463" s="3"/>
      <c r="B463" s="4"/>
      <c r="E463" s="265"/>
      <c r="F463" s="288"/>
      <c r="G463" s="287"/>
      <c r="H463" s="266"/>
      <c r="I463" s="420"/>
    </row>
    <row r="464" spans="1:9" ht="12.75">
      <c r="A464" s="3"/>
      <c r="B464" s="4"/>
      <c r="E464" s="265"/>
      <c r="F464" s="288"/>
      <c r="G464" s="287"/>
      <c r="H464" s="266"/>
      <c r="I464" s="420"/>
    </row>
    <row r="465" spans="1:9" ht="12.75">
      <c r="A465" s="3"/>
      <c r="B465" s="4"/>
      <c r="E465" s="265"/>
      <c r="F465" s="288"/>
      <c r="G465" s="287"/>
      <c r="H465" s="266"/>
      <c r="I465" s="420"/>
    </row>
    <row r="466" spans="1:9" ht="12.75">
      <c r="A466" s="3"/>
      <c r="B466" s="4"/>
      <c r="E466" s="265"/>
      <c r="F466" s="288"/>
      <c r="G466" s="287"/>
      <c r="H466" s="266"/>
      <c r="I466" s="420"/>
    </row>
    <row r="467" spans="1:9" ht="12.75">
      <c r="A467" s="3"/>
      <c r="B467" s="4"/>
      <c r="E467" s="265"/>
      <c r="F467" s="288"/>
      <c r="G467" s="287"/>
      <c r="H467" s="266"/>
      <c r="I467" s="420"/>
    </row>
    <row r="468" spans="1:9" ht="12.75">
      <c r="A468" s="3"/>
      <c r="B468" s="4"/>
      <c r="E468" s="265"/>
      <c r="F468" s="288"/>
      <c r="G468" s="287"/>
      <c r="H468" s="266"/>
      <c r="I468" s="420"/>
    </row>
    <row r="469" spans="1:9" ht="12.75">
      <c r="A469" s="3"/>
      <c r="B469" s="4"/>
      <c r="E469" s="265"/>
      <c r="F469" s="288"/>
      <c r="G469" s="287"/>
      <c r="H469" s="266"/>
      <c r="I469" s="420"/>
    </row>
    <row r="470" spans="1:9" ht="12.75">
      <c r="A470" s="3"/>
      <c r="B470" s="4"/>
      <c r="E470" s="265"/>
      <c r="F470" s="288"/>
      <c r="G470" s="287"/>
      <c r="H470" s="266"/>
      <c r="I470" s="420"/>
    </row>
    <row r="471" spans="1:9" ht="12.75">
      <c r="A471" s="3"/>
      <c r="B471" s="4"/>
      <c r="E471" s="265"/>
      <c r="F471" s="288"/>
      <c r="G471" s="287"/>
      <c r="H471" s="266"/>
      <c r="I471" s="420"/>
    </row>
    <row r="472" spans="1:9" ht="12.75">
      <c r="A472" s="3"/>
      <c r="B472" s="4"/>
      <c r="E472" s="265"/>
      <c r="F472" s="288"/>
      <c r="G472" s="287"/>
      <c r="H472" s="266"/>
      <c r="I472" s="420"/>
    </row>
    <row r="473" spans="1:9" ht="12.75">
      <c r="A473" s="3"/>
      <c r="B473" s="4"/>
      <c r="E473" s="265"/>
      <c r="F473" s="288"/>
      <c r="G473" s="287"/>
      <c r="H473" s="266"/>
      <c r="I473" s="420"/>
    </row>
    <row r="474" spans="1:9" ht="12.75">
      <c r="A474" s="3"/>
      <c r="B474" s="4"/>
      <c r="E474" s="265"/>
      <c r="F474" s="288"/>
      <c r="G474" s="287"/>
      <c r="H474" s="266"/>
      <c r="I474" s="420"/>
    </row>
    <row r="475" spans="1:9" ht="12.75">
      <c r="A475" s="3"/>
      <c r="B475" s="4"/>
      <c r="E475" s="265"/>
      <c r="F475" s="288"/>
      <c r="G475" s="287"/>
      <c r="H475" s="266"/>
      <c r="I475" s="420"/>
    </row>
    <row r="476" spans="1:9" ht="12.75">
      <c r="A476" s="3"/>
      <c r="B476" s="4"/>
      <c r="E476" s="265"/>
      <c r="F476" s="288"/>
      <c r="G476" s="287"/>
      <c r="H476" s="266"/>
      <c r="I476" s="420"/>
    </row>
    <row r="477" spans="1:9" ht="12.75">
      <c r="A477" s="3"/>
      <c r="B477" s="4"/>
      <c r="E477" s="265"/>
      <c r="F477" s="288"/>
      <c r="G477" s="287"/>
      <c r="H477" s="266"/>
      <c r="I477" s="420"/>
    </row>
    <row r="478" spans="1:9" ht="12.75">
      <c r="A478" s="3"/>
      <c r="B478" s="4"/>
      <c r="E478" s="265"/>
      <c r="F478" s="288"/>
      <c r="G478" s="287"/>
      <c r="H478" s="266"/>
      <c r="I478" s="420"/>
    </row>
    <row r="479" spans="1:9" ht="12.75">
      <c r="A479" s="3"/>
      <c r="B479" s="4"/>
      <c r="E479" s="265"/>
      <c r="F479" s="288"/>
      <c r="G479" s="287"/>
      <c r="H479" s="266"/>
      <c r="I479" s="420"/>
    </row>
    <row r="480" spans="1:9" ht="12.75">
      <c r="A480" s="3"/>
      <c r="B480" s="4"/>
      <c r="E480" s="265"/>
      <c r="F480" s="288"/>
      <c r="G480" s="287"/>
      <c r="H480" s="266"/>
      <c r="I480" s="420"/>
    </row>
    <row r="481" spans="1:9" ht="12.75">
      <c r="A481" s="3"/>
      <c r="B481" s="4"/>
      <c r="E481" s="265"/>
      <c r="F481" s="288"/>
      <c r="G481" s="287"/>
      <c r="H481" s="266"/>
      <c r="I481" s="420"/>
    </row>
    <row r="482" spans="1:9" ht="12.75">
      <c r="A482" s="3"/>
      <c r="B482" s="4"/>
      <c r="E482" s="265"/>
      <c r="F482" s="288"/>
      <c r="G482" s="287"/>
      <c r="H482" s="266"/>
      <c r="I482" s="420"/>
    </row>
    <row r="483" spans="1:9" ht="12.75">
      <c r="A483" s="3"/>
      <c r="B483" s="4"/>
      <c r="E483" s="265"/>
      <c r="F483" s="288"/>
      <c r="G483" s="287"/>
      <c r="H483" s="266"/>
      <c r="I483" s="420"/>
    </row>
    <row r="484" spans="1:9" ht="12.75">
      <c r="A484" s="3"/>
      <c r="B484" s="4"/>
      <c r="E484" s="265"/>
      <c r="F484" s="288"/>
      <c r="G484" s="287"/>
      <c r="H484" s="266"/>
      <c r="I484" s="420"/>
    </row>
    <row r="485" spans="1:9" ht="12.75">
      <c r="A485" s="3"/>
      <c r="B485" s="4"/>
      <c r="E485" s="265"/>
      <c r="F485" s="288"/>
      <c r="G485" s="287"/>
      <c r="H485" s="266"/>
      <c r="I485" s="420"/>
    </row>
    <row r="486" spans="1:9" ht="12.75">
      <c r="A486" s="3"/>
      <c r="B486" s="4"/>
      <c r="E486" s="265"/>
      <c r="F486" s="288"/>
      <c r="G486" s="287"/>
      <c r="H486" s="266"/>
      <c r="I486" s="420"/>
    </row>
    <row r="487" spans="1:9" ht="12.75">
      <c r="A487" s="3"/>
      <c r="B487" s="4"/>
      <c r="E487" s="265"/>
      <c r="F487" s="288"/>
      <c r="G487" s="287"/>
      <c r="H487" s="266"/>
      <c r="I487" s="420"/>
    </row>
    <row r="488" spans="1:9" ht="12.75">
      <c r="A488" s="3"/>
      <c r="B488" s="4"/>
      <c r="E488" s="265"/>
      <c r="F488" s="288"/>
      <c r="G488" s="287"/>
      <c r="H488" s="266"/>
      <c r="I488" s="420"/>
    </row>
    <row r="489" spans="1:9" ht="12.75">
      <c r="A489" s="3"/>
      <c r="B489" s="4"/>
      <c r="E489" s="265"/>
      <c r="F489" s="288"/>
      <c r="G489" s="287"/>
      <c r="H489" s="266"/>
      <c r="I489" s="420"/>
    </row>
    <row r="490" spans="1:9" ht="12.75">
      <c r="A490" s="3"/>
      <c r="B490" s="4"/>
      <c r="E490" s="265"/>
      <c r="F490" s="288"/>
      <c r="G490" s="287"/>
      <c r="H490" s="266"/>
      <c r="I490" s="420"/>
    </row>
    <row r="491" spans="1:9" ht="12.75">
      <c r="A491" s="3"/>
      <c r="B491" s="4"/>
      <c r="E491" s="265"/>
      <c r="F491" s="288"/>
      <c r="G491" s="287"/>
      <c r="H491" s="266"/>
      <c r="I491" s="420"/>
    </row>
    <row r="492" spans="1:9" ht="12.75">
      <c r="A492" s="3"/>
      <c r="B492" s="4"/>
      <c r="E492" s="265"/>
      <c r="F492" s="288"/>
      <c r="G492" s="287"/>
      <c r="H492" s="266"/>
      <c r="I492" s="420"/>
    </row>
    <row r="493" spans="1:9" ht="12.75">
      <c r="A493" s="3"/>
      <c r="B493" s="4"/>
      <c r="E493" s="265"/>
      <c r="F493" s="288"/>
      <c r="G493" s="287"/>
      <c r="H493" s="266"/>
      <c r="I493" s="420"/>
    </row>
    <row r="494" spans="1:9" ht="12.75">
      <c r="A494" s="3"/>
      <c r="B494" s="4"/>
      <c r="E494" s="265"/>
      <c r="F494" s="288"/>
      <c r="G494" s="287"/>
      <c r="H494" s="266"/>
      <c r="I494" s="420"/>
    </row>
    <row r="495" spans="1:9" ht="12.75">
      <c r="A495" s="3"/>
      <c r="B495" s="4"/>
      <c r="E495" s="265"/>
      <c r="F495" s="288"/>
      <c r="G495" s="287"/>
      <c r="H495" s="266"/>
      <c r="I495" s="420"/>
    </row>
    <row r="496" spans="1:9" ht="12.75">
      <c r="A496" s="3"/>
      <c r="B496" s="4"/>
      <c r="E496" s="265"/>
      <c r="F496" s="288"/>
      <c r="G496" s="287"/>
      <c r="H496" s="266"/>
      <c r="I496" s="420"/>
    </row>
    <row r="497" spans="1:9" ht="12.75">
      <c r="A497" s="3"/>
      <c r="B497" s="4"/>
      <c r="E497" s="265"/>
      <c r="F497" s="288"/>
      <c r="G497" s="287"/>
      <c r="H497" s="266"/>
      <c r="I497" s="420"/>
    </row>
    <row r="498" spans="1:9" ht="12.75">
      <c r="A498" s="3"/>
      <c r="B498" s="4"/>
      <c r="E498" s="265"/>
      <c r="F498" s="288"/>
      <c r="G498" s="287"/>
      <c r="H498" s="266"/>
      <c r="I498" s="420"/>
    </row>
    <row r="499" spans="1:9" ht="12.75">
      <c r="A499" s="3"/>
      <c r="B499" s="4"/>
      <c r="E499" s="265"/>
      <c r="F499" s="288"/>
      <c r="G499" s="287"/>
      <c r="H499" s="266"/>
      <c r="I499" s="420"/>
    </row>
    <row r="500" spans="1:9" ht="12.75">
      <c r="A500" s="3"/>
      <c r="B500" s="4"/>
      <c r="E500" s="265"/>
      <c r="F500" s="288"/>
      <c r="G500" s="287"/>
      <c r="H500" s="266"/>
      <c r="I500" s="420"/>
    </row>
    <row r="501" spans="1:9" ht="12.75">
      <c r="A501" s="3"/>
      <c r="B501" s="4"/>
      <c r="E501" s="265"/>
      <c r="F501" s="288"/>
      <c r="G501" s="287"/>
      <c r="H501" s="266"/>
      <c r="I501" s="420"/>
    </row>
    <row r="502" spans="1:9" ht="12.75">
      <c r="A502" s="3"/>
      <c r="B502" s="4"/>
      <c r="E502" s="265"/>
      <c r="F502" s="288"/>
      <c r="G502" s="287"/>
      <c r="H502" s="266"/>
      <c r="I502" s="420"/>
    </row>
    <row r="503" spans="1:9" ht="12.75">
      <c r="A503" s="3"/>
      <c r="B503" s="4"/>
      <c r="E503" s="265"/>
      <c r="F503" s="288"/>
      <c r="G503" s="287"/>
      <c r="H503" s="266"/>
      <c r="I503" s="420"/>
    </row>
    <row r="504" spans="1:9" ht="12.75">
      <c r="A504" s="3"/>
      <c r="B504" s="4"/>
      <c r="E504" s="265"/>
      <c r="F504" s="288"/>
      <c r="G504" s="287"/>
      <c r="H504" s="266"/>
      <c r="I504" s="420"/>
    </row>
    <row r="505" spans="1:9" ht="12.75">
      <c r="A505" s="3"/>
      <c r="B505" s="4"/>
      <c r="E505" s="265"/>
      <c r="F505" s="288"/>
      <c r="G505" s="287"/>
      <c r="H505" s="266"/>
      <c r="I505" s="420"/>
    </row>
    <row r="506" spans="1:9" ht="12.75">
      <c r="A506" s="3"/>
      <c r="B506" s="4"/>
      <c r="E506" s="265"/>
      <c r="F506" s="288"/>
      <c r="G506" s="287"/>
      <c r="H506" s="266"/>
      <c r="I506" s="420"/>
    </row>
    <row r="507" spans="1:9" ht="12.75">
      <c r="A507" s="3"/>
      <c r="B507" s="4"/>
      <c r="E507" s="265"/>
      <c r="F507" s="288"/>
      <c r="G507" s="287"/>
      <c r="H507" s="266"/>
      <c r="I507" s="420"/>
    </row>
    <row r="508" spans="1:9" ht="12.75">
      <c r="A508" s="3"/>
      <c r="B508" s="4"/>
      <c r="E508" s="265"/>
      <c r="F508" s="288"/>
      <c r="G508" s="287"/>
      <c r="H508" s="266"/>
      <c r="I508" s="420"/>
    </row>
    <row r="509" spans="1:9" ht="12.75">
      <c r="A509" s="3"/>
      <c r="B509" s="4"/>
      <c r="E509" s="265"/>
      <c r="F509" s="288"/>
      <c r="G509" s="287"/>
      <c r="H509" s="266"/>
      <c r="I509" s="420"/>
    </row>
    <row r="510" spans="1:9" ht="12.75">
      <c r="A510" s="3"/>
      <c r="B510" s="4"/>
      <c r="E510" s="265"/>
      <c r="F510" s="288"/>
      <c r="G510" s="287"/>
      <c r="H510" s="266"/>
      <c r="I510" s="420"/>
    </row>
    <row r="511" spans="1:9" ht="12.75">
      <c r="A511" s="3"/>
      <c r="B511" s="4"/>
      <c r="E511" s="265"/>
      <c r="F511" s="288"/>
      <c r="G511" s="287"/>
      <c r="H511" s="266"/>
      <c r="I511" s="420"/>
    </row>
    <row r="512" spans="1:9" ht="12.75">
      <c r="A512" s="3"/>
      <c r="B512" s="4"/>
      <c r="E512" s="265"/>
      <c r="F512" s="288"/>
      <c r="G512" s="287"/>
      <c r="H512" s="266"/>
      <c r="I512" s="420"/>
    </row>
    <row r="513" spans="1:9" ht="12.75">
      <c r="A513" s="3"/>
      <c r="B513" s="4"/>
      <c r="E513" s="265"/>
      <c r="F513" s="288"/>
      <c r="G513" s="287"/>
      <c r="H513" s="266"/>
      <c r="I513" s="420"/>
    </row>
    <row r="514" spans="1:9" ht="12.75">
      <c r="A514" s="3"/>
      <c r="B514" s="4"/>
      <c r="E514" s="265"/>
      <c r="F514" s="288"/>
      <c r="G514" s="287"/>
      <c r="H514" s="266"/>
      <c r="I514" s="420"/>
    </row>
    <row r="515" spans="1:9" ht="12.75">
      <c r="A515" s="3"/>
      <c r="B515" s="4"/>
      <c r="E515" s="265"/>
      <c r="F515" s="288"/>
      <c r="G515" s="287"/>
      <c r="H515" s="266"/>
      <c r="I515" s="420"/>
    </row>
    <row r="516" spans="1:9" ht="12.75">
      <c r="A516" s="3"/>
      <c r="B516" s="4"/>
      <c r="E516" s="265"/>
      <c r="F516" s="288"/>
      <c r="G516" s="287"/>
      <c r="H516" s="266"/>
      <c r="I516" s="420"/>
    </row>
    <row r="517" spans="1:9" ht="12.75">
      <c r="A517" s="3"/>
      <c r="B517" s="4"/>
      <c r="E517" s="265"/>
      <c r="F517" s="288"/>
      <c r="G517" s="287"/>
      <c r="H517" s="266"/>
      <c r="I517" s="420"/>
    </row>
    <row r="518" spans="1:9" ht="12.75">
      <c r="A518" s="3"/>
      <c r="B518" s="4"/>
      <c r="E518" s="265"/>
      <c r="F518" s="288"/>
      <c r="G518" s="287"/>
      <c r="H518" s="266"/>
      <c r="I518" s="420"/>
    </row>
    <row r="519" spans="1:9" ht="12.75">
      <c r="A519" s="3"/>
      <c r="B519" s="4"/>
      <c r="E519" s="265"/>
      <c r="F519" s="288"/>
      <c r="G519" s="287"/>
      <c r="H519" s="266"/>
      <c r="I519" s="420"/>
    </row>
    <row r="520" spans="1:9" ht="12.75">
      <c r="A520" s="3"/>
      <c r="B520" s="4"/>
      <c r="E520" s="265"/>
      <c r="F520" s="288"/>
      <c r="G520" s="287"/>
      <c r="H520" s="266"/>
      <c r="I520" s="420"/>
    </row>
    <row r="521" spans="1:9" ht="12.75">
      <c r="A521" s="3"/>
      <c r="B521" s="4"/>
      <c r="E521" s="265"/>
      <c r="F521" s="288"/>
      <c r="G521" s="287"/>
      <c r="H521" s="266"/>
      <c r="I521" s="420"/>
    </row>
    <row r="522" spans="1:9" ht="12.75">
      <c r="A522" s="3"/>
      <c r="B522" s="4"/>
      <c r="E522" s="265"/>
      <c r="F522" s="288"/>
      <c r="G522" s="287"/>
      <c r="H522" s="266"/>
      <c r="I522" s="420"/>
    </row>
    <row r="523" spans="1:9" ht="12.75">
      <c r="A523" s="3"/>
      <c r="B523" s="4"/>
      <c r="E523" s="265"/>
      <c r="F523" s="288"/>
      <c r="G523" s="287"/>
      <c r="H523" s="266"/>
      <c r="I523" s="420"/>
    </row>
    <row r="524" spans="1:9" ht="12.75">
      <c r="A524" s="3"/>
      <c r="B524" s="4"/>
      <c r="E524" s="265"/>
      <c r="F524" s="288"/>
      <c r="G524" s="287"/>
      <c r="H524" s="266"/>
      <c r="I524" s="420"/>
    </row>
    <row r="525" spans="1:9" ht="12.75">
      <c r="A525" s="3"/>
      <c r="B525" s="4"/>
      <c r="E525" s="265"/>
      <c r="F525" s="288"/>
      <c r="G525" s="287"/>
      <c r="H525" s="266"/>
      <c r="I525" s="420"/>
    </row>
    <row r="526" spans="1:9" ht="12.75">
      <c r="A526" s="3"/>
      <c r="B526" s="4"/>
      <c r="E526" s="265"/>
      <c r="F526" s="288"/>
      <c r="G526" s="287"/>
      <c r="H526" s="266"/>
      <c r="I526" s="420"/>
    </row>
    <row r="527" spans="1:9" ht="12.75">
      <c r="A527" s="3"/>
      <c r="B527" s="4"/>
      <c r="E527" s="265"/>
      <c r="F527" s="288"/>
      <c r="G527" s="287"/>
      <c r="H527" s="266"/>
      <c r="I527" s="420"/>
    </row>
    <row r="528" spans="1:9" ht="12.75">
      <c r="A528" s="3"/>
      <c r="B528" s="4"/>
      <c r="E528" s="265"/>
      <c r="F528" s="288"/>
      <c r="G528" s="287"/>
      <c r="H528" s="266"/>
      <c r="I528" s="420"/>
    </row>
    <row r="529" spans="1:9" ht="12.75">
      <c r="A529" s="3"/>
      <c r="B529" s="4"/>
      <c r="E529" s="265"/>
      <c r="F529" s="288"/>
      <c r="G529" s="287"/>
      <c r="H529" s="266"/>
      <c r="I529" s="420"/>
    </row>
    <row r="530" spans="1:9" ht="12.75">
      <c r="A530" s="3"/>
      <c r="B530" s="4"/>
      <c r="E530" s="265"/>
      <c r="F530" s="288"/>
      <c r="G530" s="287"/>
      <c r="H530" s="266"/>
      <c r="I530" s="420"/>
    </row>
    <row r="531" spans="1:9" ht="12.75">
      <c r="A531" s="3"/>
      <c r="B531" s="4"/>
      <c r="E531" s="265"/>
      <c r="F531" s="288"/>
      <c r="G531" s="287"/>
      <c r="H531" s="266"/>
      <c r="I531" s="420"/>
    </row>
    <row r="532" spans="1:9" ht="12.75">
      <c r="A532" s="3"/>
      <c r="B532" s="4"/>
      <c r="E532" s="265"/>
      <c r="F532" s="288"/>
      <c r="G532" s="287"/>
      <c r="H532" s="266"/>
      <c r="I532" s="420"/>
    </row>
    <row r="533" spans="1:9" ht="12.75">
      <c r="A533" s="3"/>
      <c r="B533" s="4"/>
      <c r="E533" s="265"/>
      <c r="F533" s="288"/>
      <c r="G533" s="287"/>
      <c r="H533" s="266"/>
      <c r="I533" s="420"/>
    </row>
    <row r="534" spans="1:9" ht="12.75">
      <c r="A534" s="3"/>
      <c r="B534" s="4"/>
      <c r="E534" s="265"/>
      <c r="F534" s="288"/>
      <c r="G534" s="287"/>
      <c r="H534" s="266"/>
      <c r="I534" s="420"/>
    </row>
    <row r="535" spans="1:9" ht="12.75">
      <c r="A535" s="3"/>
      <c r="B535" s="4"/>
      <c r="E535" s="265"/>
      <c r="F535" s="288"/>
      <c r="G535" s="287"/>
      <c r="H535" s="266"/>
      <c r="I535" s="420"/>
    </row>
    <row r="536" spans="1:9" ht="12.75">
      <c r="A536" s="3"/>
      <c r="B536" s="4"/>
      <c r="E536" s="265"/>
      <c r="F536" s="288"/>
      <c r="G536" s="287"/>
      <c r="H536" s="266"/>
      <c r="I536" s="420"/>
    </row>
    <row r="537" spans="1:9" ht="12.75">
      <c r="A537" s="3"/>
      <c r="B537" s="4"/>
      <c r="E537" s="265"/>
      <c r="F537" s="288"/>
      <c r="G537" s="287"/>
      <c r="H537" s="266"/>
      <c r="I537" s="420"/>
    </row>
    <row r="538" spans="1:9" ht="12.75">
      <c r="A538" s="3"/>
      <c r="B538" s="4"/>
      <c r="E538" s="265"/>
      <c r="F538" s="288"/>
      <c r="G538" s="287"/>
      <c r="H538" s="266"/>
      <c r="I538" s="420"/>
    </row>
    <row r="539" spans="1:9" ht="12.75">
      <c r="A539" s="3"/>
      <c r="B539" s="4"/>
      <c r="E539" s="265"/>
      <c r="F539" s="288"/>
      <c r="G539" s="287"/>
      <c r="H539" s="266"/>
      <c r="I539" s="420"/>
    </row>
    <row r="540" spans="1:9" ht="12.75">
      <c r="A540" s="3"/>
      <c r="B540" s="4"/>
      <c r="E540" s="265"/>
      <c r="F540" s="288"/>
      <c r="G540" s="287"/>
      <c r="H540" s="266"/>
      <c r="I540" s="420"/>
    </row>
    <row r="541" spans="1:9" ht="12.75">
      <c r="A541" s="3"/>
      <c r="B541" s="4"/>
      <c r="E541" s="265"/>
      <c r="F541" s="288"/>
      <c r="G541" s="287"/>
      <c r="H541" s="266"/>
      <c r="I541" s="420"/>
    </row>
    <row r="542" spans="1:9" ht="12.75">
      <c r="A542" s="3"/>
      <c r="B542" s="4"/>
      <c r="E542" s="265"/>
      <c r="F542" s="288"/>
      <c r="G542" s="287"/>
      <c r="H542" s="266"/>
      <c r="I542" s="420"/>
    </row>
    <row r="543" spans="1:9" ht="12.75">
      <c r="A543" s="3"/>
      <c r="B543" s="4"/>
      <c r="E543" s="265"/>
      <c r="F543" s="288"/>
      <c r="G543" s="287"/>
      <c r="H543" s="266"/>
      <c r="I543" s="420"/>
    </row>
    <row r="544" spans="1:9" ht="12.75">
      <c r="A544" s="3"/>
      <c r="B544" s="4"/>
      <c r="E544" s="265"/>
      <c r="F544" s="288"/>
      <c r="G544" s="287"/>
      <c r="H544" s="266"/>
      <c r="I544" s="420"/>
    </row>
    <row r="545" spans="1:9" ht="12.75">
      <c r="A545" s="3"/>
      <c r="B545" s="4"/>
      <c r="E545" s="265"/>
      <c r="F545" s="288"/>
      <c r="G545" s="287"/>
      <c r="H545" s="266"/>
      <c r="I545" s="420"/>
    </row>
    <row r="546" spans="1:9" ht="12.75">
      <c r="A546" s="3"/>
      <c r="B546" s="4"/>
      <c r="E546" s="265"/>
      <c r="F546" s="288"/>
      <c r="G546" s="287"/>
      <c r="H546" s="266"/>
      <c r="I546" s="420"/>
    </row>
    <row r="547" spans="1:9" ht="12.75">
      <c r="A547" s="3"/>
      <c r="B547" s="4"/>
      <c r="E547" s="265"/>
      <c r="F547" s="288"/>
      <c r="G547" s="287"/>
      <c r="H547" s="266"/>
      <c r="I547" s="420"/>
    </row>
    <row r="548" spans="1:9" ht="12.75">
      <c r="A548" s="3"/>
      <c r="B548" s="4"/>
      <c r="E548" s="265"/>
      <c r="F548" s="288"/>
      <c r="G548" s="287"/>
      <c r="H548" s="266"/>
      <c r="I548" s="420"/>
    </row>
    <row r="549" spans="1:9" ht="12.75">
      <c r="A549" s="3"/>
      <c r="B549" s="4"/>
      <c r="E549" s="265"/>
      <c r="F549" s="288"/>
      <c r="G549" s="287"/>
      <c r="H549" s="266"/>
      <c r="I549" s="420"/>
    </row>
    <row r="550" spans="1:9" ht="12.75">
      <c r="A550" s="3"/>
      <c r="B550" s="4"/>
      <c r="E550" s="265"/>
      <c r="F550" s="288"/>
      <c r="G550" s="287"/>
      <c r="H550" s="266"/>
      <c r="I550" s="420"/>
    </row>
    <row r="551" spans="1:9" ht="12.75">
      <c r="A551" s="3"/>
      <c r="B551" s="4"/>
      <c r="E551" s="265"/>
      <c r="F551" s="288"/>
      <c r="G551" s="287"/>
      <c r="H551" s="266"/>
      <c r="I551" s="420"/>
    </row>
    <row r="552" spans="1:9" ht="12.75">
      <c r="A552" s="3"/>
      <c r="B552" s="4"/>
      <c r="E552" s="265"/>
      <c r="F552" s="288"/>
      <c r="G552" s="287"/>
      <c r="H552" s="266"/>
      <c r="I552" s="420"/>
    </row>
    <row r="553" spans="1:9" ht="12.75">
      <c r="A553" s="3"/>
      <c r="B553" s="4"/>
      <c r="E553" s="265"/>
      <c r="F553" s="288"/>
      <c r="G553" s="287"/>
      <c r="H553" s="266"/>
      <c r="I553" s="420"/>
    </row>
    <row r="554" spans="1:9" ht="12.75">
      <c r="A554" s="3"/>
      <c r="B554" s="4"/>
      <c r="E554" s="265"/>
      <c r="F554" s="288"/>
      <c r="G554" s="287"/>
      <c r="H554" s="266"/>
      <c r="I554" s="420"/>
    </row>
    <row r="555" spans="1:9" ht="12.75">
      <c r="A555" s="3"/>
      <c r="B555" s="4"/>
      <c r="E555" s="265"/>
      <c r="F555" s="288"/>
      <c r="G555" s="287"/>
      <c r="H555" s="266"/>
      <c r="I555" s="420"/>
    </row>
    <row r="556" spans="1:9" ht="12.75">
      <c r="A556" s="3"/>
      <c r="B556" s="4"/>
      <c r="E556" s="265"/>
      <c r="F556" s="288"/>
      <c r="G556" s="287"/>
      <c r="H556" s="266"/>
      <c r="I556" s="420"/>
    </row>
    <row r="557" spans="1:9" ht="12.75">
      <c r="A557" s="3"/>
      <c r="B557" s="4"/>
      <c r="E557" s="265"/>
      <c r="F557" s="288"/>
      <c r="G557" s="287"/>
      <c r="H557" s="266"/>
      <c r="I557" s="420"/>
    </row>
    <row r="558" spans="1:9" ht="12.75">
      <c r="A558" s="3"/>
      <c r="B558" s="4"/>
      <c r="E558" s="265"/>
      <c r="F558" s="288"/>
      <c r="G558" s="287"/>
      <c r="H558" s="266"/>
      <c r="I558" s="420"/>
    </row>
    <row r="559" spans="1:9" ht="12.75">
      <c r="A559" s="3"/>
      <c r="B559" s="4"/>
      <c r="E559" s="265"/>
      <c r="F559" s="288"/>
      <c r="G559" s="287"/>
      <c r="H559" s="266"/>
      <c r="I559" s="420"/>
    </row>
    <row r="560" spans="1:9" ht="12.75">
      <c r="A560" s="3"/>
      <c r="B560" s="4"/>
      <c r="E560" s="265"/>
      <c r="F560" s="288"/>
      <c r="G560" s="287"/>
      <c r="H560" s="266"/>
      <c r="I560" s="420"/>
    </row>
    <row r="561" spans="1:9" ht="12.75">
      <c r="A561" s="3"/>
      <c r="B561" s="4"/>
      <c r="E561" s="265"/>
      <c r="F561" s="288"/>
      <c r="G561" s="287"/>
      <c r="H561" s="266"/>
      <c r="I561" s="420"/>
    </row>
    <row r="562" spans="1:9" ht="12.75">
      <c r="A562" s="3"/>
      <c r="B562" s="4"/>
      <c r="E562" s="265"/>
      <c r="F562" s="288"/>
      <c r="G562" s="287"/>
      <c r="H562" s="266"/>
      <c r="I562" s="420"/>
    </row>
    <row r="563" spans="1:9" ht="12.75">
      <c r="A563" s="3"/>
      <c r="B563" s="4"/>
      <c r="E563" s="265"/>
      <c r="F563" s="288"/>
      <c r="G563" s="287"/>
      <c r="H563" s="266"/>
      <c r="I563" s="420"/>
    </row>
    <row r="564" spans="1:9" ht="12.75">
      <c r="A564" s="3"/>
      <c r="B564" s="4"/>
      <c r="E564" s="265"/>
      <c r="F564" s="288"/>
      <c r="G564" s="287"/>
      <c r="H564" s="266"/>
      <c r="I564" s="420"/>
    </row>
    <row r="565" spans="1:9" ht="12.75">
      <c r="A565" s="3"/>
      <c r="B565" s="4"/>
      <c r="E565" s="265"/>
      <c r="F565" s="288"/>
      <c r="G565" s="287"/>
      <c r="H565" s="266"/>
      <c r="I565" s="420"/>
    </row>
    <row r="566" spans="1:9" ht="12.75">
      <c r="A566" s="3"/>
      <c r="B566" s="4"/>
      <c r="E566" s="265"/>
      <c r="F566" s="288"/>
      <c r="G566" s="287"/>
      <c r="H566" s="266"/>
      <c r="I566" s="420"/>
    </row>
    <row r="567" spans="1:9" ht="12.75">
      <c r="A567" s="3"/>
      <c r="B567" s="4"/>
      <c r="E567" s="265"/>
      <c r="F567" s="288"/>
      <c r="G567" s="287"/>
      <c r="H567" s="266"/>
      <c r="I567" s="420"/>
    </row>
    <row r="568" spans="1:9" ht="12.75">
      <c r="A568" s="3"/>
      <c r="B568" s="4"/>
      <c r="E568" s="265"/>
      <c r="F568" s="288"/>
      <c r="G568" s="287"/>
      <c r="H568" s="266"/>
      <c r="I568" s="420"/>
    </row>
    <row r="569" spans="1:9" ht="12.75">
      <c r="A569" s="3"/>
      <c r="B569" s="4"/>
      <c r="E569" s="265"/>
      <c r="F569" s="288"/>
      <c r="G569" s="287"/>
      <c r="H569" s="266"/>
      <c r="I569" s="420"/>
    </row>
    <row r="570" spans="1:9" ht="12.75">
      <c r="A570" s="3"/>
      <c r="B570" s="4"/>
      <c r="E570" s="265"/>
      <c r="F570" s="288"/>
      <c r="G570" s="287"/>
      <c r="H570" s="266"/>
      <c r="I570" s="420"/>
    </row>
    <row r="571" spans="1:9" ht="12.75">
      <c r="A571" s="3"/>
      <c r="B571" s="4"/>
      <c r="E571" s="265"/>
      <c r="F571" s="288"/>
      <c r="G571" s="287"/>
      <c r="H571" s="266"/>
      <c r="I571" s="420"/>
    </row>
    <row r="572" spans="1:9" ht="12.75">
      <c r="A572" s="3"/>
      <c r="B572" s="4"/>
      <c r="E572" s="265"/>
      <c r="F572" s="288"/>
      <c r="G572" s="287"/>
      <c r="H572" s="266"/>
      <c r="I572" s="420"/>
    </row>
    <row r="573" spans="1:9" ht="12.75">
      <c r="A573" s="3"/>
      <c r="B573" s="4"/>
      <c r="E573" s="265"/>
      <c r="F573" s="288"/>
      <c r="G573" s="287"/>
      <c r="H573" s="266"/>
      <c r="I573" s="420"/>
    </row>
    <row r="574" spans="1:9" ht="12.75">
      <c r="A574" s="3"/>
      <c r="B574" s="4"/>
      <c r="E574" s="265"/>
      <c r="F574" s="288"/>
      <c r="G574" s="287"/>
      <c r="H574" s="266"/>
      <c r="I574" s="420"/>
    </row>
    <row r="575" spans="1:9" ht="12.75">
      <c r="A575" s="3"/>
      <c r="B575" s="4"/>
      <c r="E575" s="265"/>
      <c r="F575" s="288"/>
      <c r="G575" s="287"/>
      <c r="H575" s="266"/>
      <c r="I575" s="420"/>
    </row>
    <row r="576" spans="1:9" ht="12.75">
      <c r="A576" s="3"/>
      <c r="B576" s="4"/>
      <c r="E576" s="265"/>
      <c r="F576" s="288"/>
      <c r="G576" s="287"/>
      <c r="H576" s="266"/>
      <c r="I576" s="420"/>
    </row>
    <row r="577" spans="1:9" ht="12.75">
      <c r="A577" s="3"/>
      <c r="B577" s="4"/>
      <c r="E577" s="265"/>
      <c r="F577" s="288"/>
      <c r="G577" s="287"/>
      <c r="H577" s="266"/>
      <c r="I577" s="420"/>
    </row>
    <row r="578" spans="1:9" ht="12.75">
      <c r="A578" s="3"/>
      <c r="B578" s="4"/>
      <c r="E578" s="265"/>
      <c r="F578" s="288"/>
      <c r="G578" s="287"/>
      <c r="H578" s="266"/>
      <c r="I578" s="420"/>
    </row>
    <row r="579" spans="1:9" ht="12.75">
      <c r="A579" s="3"/>
      <c r="B579" s="4"/>
      <c r="E579" s="265"/>
      <c r="F579" s="288"/>
      <c r="G579" s="287"/>
      <c r="H579" s="266"/>
      <c r="I579" s="420"/>
    </row>
    <row r="580" spans="1:9" ht="12.75">
      <c r="A580" s="3"/>
      <c r="B580" s="4"/>
      <c r="E580" s="265"/>
      <c r="F580" s="288"/>
      <c r="G580" s="287"/>
      <c r="H580" s="266"/>
      <c r="I580" s="420"/>
    </row>
    <row r="581" spans="1:9" ht="12.75">
      <c r="A581" s="3"/>
      <c r="B581" s="4"/>
      <c r="E581" s="265"/>
      <c r="F581" s="288"/>
      <c r="G581" s="287"/>
      <c r="H581" s="266"/>
      <c r="I581" s="420"/>
    </row>
    <row r="582" spans="1:9" ht="12.75">
      <c r="A582" s="3"/>
      <c r="B582" s="4"/>
      <c r="E582" s="265"/>
      <c r="F582" s="288"/>
      <c r="G582" s="287"/>
      <c r="H582" s="266"/>
      <c r="I582" s="420"/>
    </row>
    <row r="583" spans="1:9" ht="12.75">
      <c r="A583" s="3"/>
      <c r="B583" s="4"/>
      <c r="E583" s="265"/>
      <c r="F583" s="288"/>
      <c r="G583" s="287"/>
      <c r="H583" s="266"/>
      <c r="I583" s="420"/>
    </row>
    <row r="584" spans="1:9" ht="12.75">
      <c r="A584" s="3"/>
      <c r="B584" s="4"/>
      <c r="E584" s="265"/>
      <c r="F584" s="288"/>
      <c r="G584" s="287"/>
      <c r="H584" s="266"/>
      <c r="I584" s="420"/>
    </row>
    <row r="585" spans="1:9" ht="12.75">
      <c r="A585" s="3"/>
      <c r="B585" s="4"/>
      <c r="E585" s="265"/>
      <c r="F585" s="288"/>
      <c r="G585" s="287"/>
      <c r="H585" s="266"/>
      <c r="I585" s="420"/>
    </row>
    <row r="586" spans="1:9" ht="12.75">
      <c r="A586" s="3"/>
      <c r="B586" s="4"/>
      <c r="E586" s="265"/>
      <c r="F586" s="288"/>
      <c r="G586" s="287"/>
      <c r="H586" s="266"/>
      <c r="I586" s="420"/>
    </row>
    <row r="587" spans="1:9" ht="12.75">
      <c r="A587" s="3"/>
      <c r="B587" s="4"/>
      <c r="E587" s="265"/>
      <c r="F587" s="288"/>
      <c r="G587" s="287"/>
      <c r="H587" s="266"/>
      <c r="I587" s="420"/>
    </row>
    <row r="588" spans="1:9" ht="12.75">
      <c r="A588" s="3"/>
      <c r="B588" s="4"/>
      <c r="E588" s="265"/>
      <c r="F588" s="288"/>
      <c r="G588" s="287"/>
      <c r="H588" s="266"/>
      <c r="I588" s="420"/>
    </row>
    <row r="589" spans="1:9" ht="12.75">
      <c r="A589" s="3"/>
      <c r="B589" s="4"/>
      <c r="E589" s="265"/>
      <c r="F589" s="288"/>
      <c r="G589" s="287"/>
      <c r="H589" s="266"/>
      <c r="I589" s="420"/>
    </row>
    <row r="590" spans="1:9" ht="12.75">
      <c r="A590" s="3"/>
      <c r="B590" s="4"/>
      <c r="E590" s="265"/>
      <c r="F590" s="288"/>
      <c r="G590" s="287"/>
      <c r="H590" s="266"/>
      <c r="I590" s="420"/>
    </row>
    <row r="591" spans="1:9" ht="12.75">
      <c r="A591" s="3"/>
      <c r="B591" s="4"/>
      <c r="E591" s="265"/>
      <c r="F591" s="288"/>
      <c r="G591" s="287"/>
      <c r="H591" s="266"/>
      <c r="I591" s="420"/>
    </row>
    <row r="592" spans="1:9" ht="12.75">
      <c r="A592" s="3"/>
      <c r="B592" s="4"/>
      <c r="E592" s="265"/>
      <c r="F592" s="288"/>
      <c r="G592" s="287"/>
      <c r="H592" s="266"/>
      <c r="I592" s="420"/>
    </row>
    <row r="593" spans="1:9" ht="12.75">
      <c r="A593" s="3"/>
      <c r="B593" s="4"/>
      <c r="E593" s="265"/>
      <c r="F593" s="288"/>
      <c r="G593" s="287"/>
      <c r="H593" s="266"/>
      <c r="I593" s="420"/>
    </row>
    <row r="594" spans="1:9" ht="12.75">
      <c r="A594" s="3"/>
      <c r="B594" s="4"/>
      <c r="E594" s="265"/>
      <c r="F594" s="288"/>
      <c r="G594" s="287"/>
      <c r="H594" s="266"/>
      <c r="I594" s="420"/>
    </row>
    <row r="595" spans="1:9" ht="12.75">
      <c r="A595" s="3"/>
      <c r="B595" s="4"/>
      <c r="E595" s="265"/>
      <c r="F595" s="288"/>
      <c r="G595" s="287"/>
      <c r="H595" s="266"/>
      <c r="I595" s="420"/>
    </row>
    <row r="596" spans="1:9" ht="12.75">
      <c r="A596" s="3"/>
      <c r="B596" s="4"/>
      <c r="E596" s="265"/>
      <c r="F596" s="288"/>
      <c r="G596" s="287"/>
      <c r="H596" s="266"/>
      <c r="I596" s="420"/>
    </row>
    <row r="597" spans="1:9" ht="12.75">
      <c r="A597" s="3"/>
      <c r="B597" s="4"/>
      <c r="E597" s="265"/>
      <c r="F597" s="288"/>
      <c r="G597" s="287"/>
      <c r="H597" s="266"/>
      <c r="I597" s="420"/>
    </row>
    <row r="598" spans="1:9" ht="12.75">
      <c r="A598" s="3"/>
      <c r="B598" s="4"/>
      <c r="E598" s="265"/>
      <c r="F598" s="288"/>
      <c r="G598" s="287"/>
      <c r="H598" s="266"/>
      <c r="I598" s="420"/>
    </row>
    <row r="599" spans="1:9" ht="12.75">
      <c r="A599" s="3"/>
      <c r="B599" s="4"/>
      <c r="E599" s="265"/>
      <c r="F599" s="288"/>
      <c r="G599" s="287"/>
      <c r="H599" s="266"/>
      <c r="I599" s="420"/>
    </row>
    <row r="600" spans="1:9" ht="12.75">
      <c r="A600" s="3"/>
      <c r="B600" s="4"/>
      <c r="E600" s="265"/>
      <c r="F600" s="288"/>
      <c r="G600" s="287"/>
      <c r="H600" s="266"/>
      <c r="I600" s="420"/>
    </row>
    <row r="601" spans="1:9" ht="12.75">
      <c r="A601" s="3"/>
      <c r="B601" s="4"/>
      <c r="E601" s="265"/>
      <c r="F601" s="288"/>
      <c r="G601" s="287"/>
      <c r="H601" s="266"/>
      <c r="I601" s="420"/>
    </row>
    <row r="602" spans="1:9" ht="12.75">
      <c r="A602" s="3"/>
      <c r="B602" s="4"/>
      <c r="E602" s="265"/>
      <c r="F602" s="288"/>
      <c r="G602" s="287"/>
      <c r="H602" s="266"/>
      <c r="I602" s="420"/>
    </row>
    <row r="603" spans="1:9" ht="12.75">
      <c r="A603" s="3"/>
      <c r="B603" s="4"/>
      <c r="E603" s="265"/>
      <c r="F603" s="288"/>
      <c r="G603" s="287"/>
      <c r="H603" s="266"/>
      <c r="I603" s="420"/>
    </row>
    <row r="604" spans="1:9" ht="12.75">
      <c r="A604" s="3"/>
      <c r="B604" s="4"/>
      <c r="E604" s="265"/>
      <c r="F604" s="288"/>
      <c r="G604" s="287"/>
      <c r="H604" s="266"/>
      <c r="I604" s="420"/>
    </row>
    <row r="605" spans="1:9" ht="12.75">
      <c r="A605" s="3"/>
      <c r="B605" s="4"/>
      <c r="E605" s="265"/>
      <c r="F605" s="288"/>
      <c r="G605" s="287"/>
      <c r="H605" s="266"/>
      <c r="I605" s="420"/>
    </row>
    <row r="606" spans="1:9" ht="12.75">
      <c r="A606" s="3"/>
      <c r="B606" s="4"/>
      <c r="E606" s="265"/>
      <c r="F606" s="288"/>
      <c r="G606" s="287"/>
      <c r="H606" s="266"/>
      <c r="I606" s="420"/>
    </row>
    <row r="607" spans="1:9" ht="12.75">
      <c r="A607" s="3"/>
      <c r="B607" s="4"/>
      <c r="E607" s="265"/>
      <c r="F607" s="288"/>
      <c r="G607" s="287"/>
      <c r="H607" s="266"/>
      <c r="I607" s="420"/>
    </row>
    <row r="608" spans="1:9" ht="12.75">
      <c r="A608" s="3"/>
      <c r="B608" s="4"/>
      <c r="E608" s="265"/>
      <c r="F608" s="288"/>
      <c r="G608" s="287"/>
      <c r="H608" s="266"/>
      <c r="I608" s="420"/>
    </row>
    <row r="609" spans="1:9" ht="12.75">
      <c r="A609" s="3"/>
      <c r="B609" s="4"/>
      <c r="E609" s="265"/>
      <c r="F609" s="288"/>
      <c r="G609" s="287"/>
      <c r="H609" s="266"/>
      <c r="I609" s="420"/>
    </row>
    <row r="610" spans="1:9" ht="12.75">
      <c r="A610" s="3"/>
      <c r="B610" s="4"/>
      <c r="E610" s="265"/>
      <c r="F610" s="288"/>
      <c r="G610" s="287"/>
      <c r="H610" s="266"/>
      <c r="I610" s="420"/>
    </row>
    <row r="611" spans="1:9" ht="12.75">
      <c r="A611" s="3"/>
      <c r="B611" s="4"/>
      <c r="E611" s="265"/>
      <c r="F611" s="288"/>
      <c r="G611" s="287"/>
      <c r="H611" s="266"/>
      <c r="I611" s="420"/>
    </row>
    <row r="612" spans="1:9" ht="12.75">
      <c r="A612" s="3"/>
      <c r="B612" s="4"/>
      <c r="E612" s="265"/>
      <c r="F612" s="288"/>
      <c r="G612" s="287"/>
      <c r="H612" s="266"/>
      <c r="I612" s="420"/>
    </row>
    <row r="613" spans="1:9" ht="12.75">
      <c r="A613" s="3"/>
      <c r="B613" s="4"/>
      <c r="E613" s="265"/>
      <c r="F613" s="288"/>
      <c r="G613" s="287"/>
      <c r="H613" s="266"/>
      <c r="I613" s="420"/>
    </row>
    <row r="614" spans="1:9" ht="12.75">
      <c r="A614" s="3"/>
      <c r="B614" s="4"/>
      <c r="E614" s="265"/>
      <c r="F614" s="288"/>
      <c r="G614" s="287"/>
      <c r="H614" s="266"/>
      <c r="I614" s="420"/>
    </row>
    <row r="615" spans="1:9" ht="12.75">
      <c r="A615" s="3"/>
      <c r="B615" s="4"/>
      <c r="E615" s="265"/>
      <c r="F615" s="288"/>
      <c r="G615" s="287"/>
      <c r="H615" s="266"/>
      <c r="I615" s="420"/>
    </row>
    <row r="616" spans="1:9" ht="12.75">
      <c r="A616" s="3"/>
      <c r="B616" s="4"/>
      <c r="E616" s="265"/>
      <c r="F616" s="288"/>
      <c r="G616" s="287"/>
      <c r="H616" s="266"/>
      <c r="I616" s="420"/>
    </row>
    <row r="617" spans="1:9" ht="12.75">
      <c r="A617" s="3"/>
      <c r="B617" s="4"/>
      <c r="E617" s="265"/>
      <c r="F617" s="288"/>
      <c r="G617" s="287"/>
      <c r="H617" s="266"/>
      <c r="I617" s="420"/>
    </row>
    <row r="618" spans="1:9" ht="12.75">
      <c r="A618" s="3"/>
      <c r="B618" s="4"/>
      <c r="E618" s="265"/>
      <c r="F618" s="288"/>
      <c r="G618" s="287"/>
      <c r="H618" s="266"/>
      <c r="I618" s="420"/>
    </row>
    <row r="619" spans="1:9" ht="12.75">
      <c r="A619" s="3"/>
      <c r="B619" s="4"/>
      <c r="E619" s="265"/>
      <c r="F619" s="288"/>
      <c r="G619" s="287"/>
      <c r="H619" s="266"/>
      <c r="I619" s="420"/>
    </row>
    <row r="620" spans="1:9" ht="12.75">
      <c r="A620" s="3"/>
      <c r="B620" s="4"/>
      <c r="E620" s="265"/>
      <c r="F620" s="288"/>
      <c r="G620" s="287"/>
      <c r="H620" s="266"/>
      <c r="I620" s="420"/>
    </row>
    <row r="621" spans="1:9" ht="12.75">
      <c r="A621" s="3"/>
      <c r="B621" s="4"/>
      <c r="E621" s="265"/>
      <c r="F621" s="288"/>
      <c r="G621" s="287"/>
      <c r="H621" s="266"/>
      <c r="I621" s="420"/>
    </row>
    <row r="622" spans="1:9" ht="12.75">
      <c r="A622" s="3"/>
      <c r="B622" s="4"/>
      <c r="E622" s="265"/>
      <c r="F622" s="288"/>
      <c r="G622" s="287"/>
      <c r="H622" s="266"/>
      <c r="I622" s="420"/>
    </row>
    <row r="623" spans="1:9" ht="12.75">
      <c r="A623" s="3"/>
      <c r="B623" s="4"/>
      <c r="E623" s="265"/>
      <c r="F623" s="288"/>
      <c r="G623" s="287"/>
      <c r="H623" s="266"/>
      <c r="I623" s="420"/>
    </row>
    <row r="624" spans="1:9" ht="12.75">
      <c r="A624" s="3"/>
      <c r="B624" s="4"/>
      <c r="E624" s="265"/>
      <c r="F624" s="288"/>
      <c r="G624" s="287"/>
      <c r="H624" s="266"/>
      <c r="I624" s="420"/>
    </row>
    <row r="625" spans="1:9" ht="12.75">
      <c r="A625" s="3"/>
      <c r="B625" s="4"/>
      <c r="E625" s="265"/>
      <c r="F625" s="288"/>
      <c r="G625" s="287"/>
      <c r="H625" s="266"/>
      <c r="I625" s="420"/>
    </row>
    <row r="626" spans="1:9" ht="12.75">
      <c r="A626" s="3"/>
      <c r="B626" s="4"/>
      <c r="E626" s="265"/>
      <c r="F626" s="288"/>
      <c r="G626" s="287"/>
      <c r="H626" s="266"/>
      <c r="I626" s="420"/>
    </row>
    <row r="627" spans="1:9" ht="12.75">
      <c r="A627" s="3"/>
      <c r="B627" s="4"/>
      <c r="E627" s="265"/>
      <c r="F627" s="288"/>
      <c r="G627" s="287"/>
      <c r="H627" s="266"/>
      <c r="I627" s="420"/>
    </row>
    <row r="628" spans="1:9" ht="12.75">
      <c r="A628" s="3"/>
      <c r="B628" s="4"/>
      <c r="E628" s="265"/>
      <c r="F628" s="288"/>
      <c r="G628" s="287"/>
      <c r="H628" s="266"/>
      <c r="I628" s="420"/>
    </row>
    <row r="629" spans="1:9" ht="12.75">
      <c r="A629" s="3"/>
      <c r="B629" s="4"/>
      <c r="E629" s="265"/>
      <c r="F629" s="288"/>
      <c r="G629" s="287"/>
      <c r="H629" s="266"/>
      <c r="I629" s="420"/>
    </row>
    <row r="630" spans="1:9" ht="12.75">
      <c r="A630" s="3"/>
      <c r="B630" s="4"/>
      <c r="E630" s="265"/>
      <c r="F630" s="288"/>
      <c r="G630" s="287"/>
      <c r="H630" s="266"/>
      <c r="I630" s="420"/>
    </row>
    <row r="631" spans="1:9" ht="12.75">
      <c r="A631" s="3"/>
      <c r="B631" s="4"/>
      <c r="E631" s="265"/>
      <c r="F631" s="288"/>
      <c r="G631" s="287"/>
      <c r="H631" s="266"/>
      <c r="I631" s="420"/>
    </row>
    <row r="632" spans="1:9" ht="12.75">
      <c r="A632" s="3"/>
      <c r="B632" s="4"/>
      <c r="E632" s="265"/>
      <c r="F632" s="288"/>
      <c r="G632" s="287"/>
      <c r="H632" s="266"/>
      <c r="I632" s="420"/>
    </row>
    <row r="633" spans="1:9" ht="12.75">
      <c r="A633" s="3"/>
      <c r="B633" s="4"/>
      <c r="E633" s="265"/>
      <c r="F633" s="288"/>
      <c r="G633" s="287"/>
      <c r="H633" s="266"/>
      <c r="I633" s="420"/>
    </row>
    <row r="634" spans="1:9" ht="12.75">
      <c r="A634" s="3"/>
      <c r="B634" s="4"/>
      <c r="E634" s="265"/>
      <c r="F634" s="288"/>
      <c r="G634" s="287"/>
      <c r="H634" s="266"/>
      <c r="I634" s="420"/>
    </row>
    <row r="635" spans="1:9" ht="12.75">
      <c r="A635" s="3"/>
      <c r="B635" s="4"/>
      <c r="E635" s="265"/>
      <c r="F635" s="288"/>
      <c r="G635" s="287"/>
      <c r="H635" s="266"/>
      <c r="I635" s="420"/>
    </row>
    <row r="636" spans="1:9" ht="12.75">
      <c r="A636" s="3"/>
      <c r="B636" s="4"/>
      <c r="E636" s="265"/>
      <c r="F636" s="288"/>
      <c r="G636" s="287"/>
      <c r="H636" s="266"/>
      <c r="I636" s="420"/>
    </row>
    <row r="637" spans="1:9" ht="12.75">
      <c r="A637" s="3"/>
      <c r="B637" s="4"/>
      <c r="E637" s="265"/>
      <c r="F637" s="288"/>
      <c r="G637" s="287"/>
      <c r="H637" s="266"/>
      <c r="I637" s="420"/>
    </row>
    <row r="638" spans="1:9" ht="12.75">
      <c r="A638" s="3"/>
      <c r="B638" s="4"/>
      <c r="E638" s="265"/>
      <c r="F638" s="288"/>
      <c r="G638" s="287"/>
      <c r="H638" s="266"/>
      <c r="I638" s="420"/>
    </row>
    <row r="639" spans="1:9" ht="12.75">
      <c r="A639" s="3"/>
      <c r="B639" s="4"/>
      <c r="E639" s="265"/>
      <c r="F639" s="288"/>
      <c r="G639" s="287"/>
      <c r="H639" s="266"/>
      <c r="I639" s="420"/>
    </row>
    <row r="640" spans="1:9" ht="12.75">
      <c r="A640" s="3"/>
      <c r="B640" s="4"/>
      <c r="E640" s="265"/>
      <c r="F640" s="288"/>
      <c r="G640" s="287"/>
      <c r="H640" s="266"/>
      <c r="I640" s="420"/>
    </row>
    <row r="641" spans="1:9" ht="12.75">
      <c r="A641" s="3"/>
      <c r="B641" s="4"/>
      <c r="E641" s="265"/>
      <c r="F641" s="288"/>
      <c r="G641" s="287"/>
      <c r="H641" s="266"/>
      <c r="I641" s="420"/>
    </row>
    <row r="642" spans="1:9" ht="12.75">
      <c r="A642" s="3"/>
      <c r="B642" s="4"/>
      <c r="E642" s="265"/>
      <c r="F642" s="288"/>
      <c r="G642" s="287"/>
      <c r="H642" s="266"/>
      <c r="I642" s="420"/>
    </row>
    <row r="643" spans="1:9" ht="12.75">
      <c r="A643" s="3"/>
      <c r="B643" s="4"/>
      <c r="E643" s="265"/>
      <c r="F643" s="288"/>
      <c r="G643" s="287"/>
      <c r="H643" s="266"/>
      <c r="I643" s="420"/>
    </row>
    <row r="644" spans="1:9" ht="12.75">
      <c r="A644" s="3"/>
      <c r="B644" s="4"/>
      <c r="E644" s="265"/>
      <c r="F644" s="288"/>
      <c r="G644" s="287"/>
      <c r="H644" s="266"/>
      <c r="I644" s="420"/>
    </row>
    <row r="645" spans="1:9" ht="12.75">
      <c r="A645" s="3"/>
      <c r="B645" s="4"/>
      <c r="E645" s="265"/>
      <c r="F645" s="288"/>
      <c r="G645" s="287"/>
      <c r="H645" s="266"/>
      <c r="I645" s="420"/>
    </row>
    <row r="646" spans="1:9" ht="12.75">
      <c r="A646" s="3"/>
      <c r="B646" s="4"/>
      <c r="E646" s="265"/>
      <c r="F646" s="288"/>
      <c r="G646" s="287"/>
      <c r="H646" s="266"/>
      <c r="I646" s="420"/>
    </row>
    <row r="647" spans="1:9" ht="12.75">
      <c r="A647" s="3"/>
      <c r="B647" s="4"/>
      <c r="E647" s="265"/>
      <c r="F647" s="288"/>
      <c r="G647" s="287"/>
      <c r="H647" s="266"/>
      <c r="I647" s="420"/>
    </row>
    <row r="648" spans="1:9" ht="12.75">
      <c r="A648" s="3"/>
      <c r="B648" s="4"/>
      <c r="E648" s="265"/>
      <c r="F648" s="288"/>
      <c r="G648" s="287"/>
      <c r="H648" s="266"/>
      <c r="I648" s="420"/>
    </row>
    <row r="649" spans="1:9" ht="12.75">
      <c r="A649" s="3"/>
      <c r="B649" s="4"/>
      <c r="E649" s="265"/>
      <c r="F649" s="288"/>
      <c r="G649" s="287"/>
      <c r="H649" s="266"/>
      <c r="I649" s="420"/>
    </row>
    <row r="650" spans="1:9" ht="12.75">
      <c r="A650" s="3"/>
      <c r="B650" s="4"/>
      <c r="E650" s="265"/>
      <c r="F650" s="288"/>
      <c r="G650" s="287"/>
      <c r="H650" s="266"/>
      <c r="I650" s="420"/>
    </row>
    <row r="651" spans="1:9" ht="12.75">
      <c r="A651" s="3"/>
      <c r="B651" s="4"/>
      <c r="E651" s="265"/>
      <c r="F651" s="288"/>
      <c r="G651" s="287"/>
      <c r="H651" s="266"/>
      <c r="I651" s="420"/>
    </row>
    <row r="652" spans="1:9" ht="12.75">
      <c r="A652" s="3"/>
      <c r="B652" s="4"/>
      <c r="E652" s="265"/>
      <c r="F652" s="288"/>
      <c r="G652" s="287"/>
      <c r="H652" s="266"/>
      <c r="I652" s="420"/>
    </row>
    <row r="653" spans="1:9" ht="12.75">
      <c r="A653" s="3"/>
      <c r="B653" s="4"/>
      <c r="E653" s="265"/>
      <c r="F653" s="288"/>
      <c r="G653" s="287"/>
      <c r="H653" s="266"/>
      <c r="I653" s="420"/>
    </row>
    <row r="654" spans="1:9" ht="12.75">
      <c r="A654" s="3"/>
      <c r="B654" s="4"/>
      <c r="E654" s="265"/>
      <c r="F654" s="288"/>
      <c r="G654" s="287"/>
      <c r="H654" s="266"/>
      <c r="I654" s="420"/>
    </row>
    <row r="655" spans="1:9" ht="12.75">
      <c r="A655" s="3"/>
      <c r="B655" s="4"/>
      <c r="E655" s="265"/>
      <c r="F655" s="288"/>
      <c r="G655" s="287"/>
      <c r="H655" s="266"/>
      <c r="I655" s="420"/>
    </row>
    <row r="656" spans="1:9" ht="12.75">
      <c r="A656" s="3"/>
      <c r="B656" s="4"/>
      <c r="E656" s="265"/>
      <c r="F656" s="288"/>
      <c r="G656" s="287"/>
      <c r="H656" s="266"/>
      <c r="I656" s="420"/>
    </row>
    <row r="657" spans="1:9" ht="12.75">
      <c r="A657" s="3"/>
      <c r="B657" s="4"/>
      <c r="E657" s="265"/>
      <c r="F657" s="288"/>
      <c r="G657" s="287"/>
      <c r="H657" s="266"/>
      <c r="I657" s="420"/>
    </row>
    <row r="658" spans="1:9" ht="12.75">
      <c r="A658" s="3"/>
      <c r="B658" s="4"/>
      <c r="E658" s="265"/>
      <c r="F658" s="288"/>
      <c r="G658" s="287"/>
      <c r="H658" s="266"/>
      <c r="I658" s="420"/>
    </row>
    <row r="659" spans="1:9" ht="12.75">
      <c r="A659" s="3"/>
      <c r="B659" s="4"/>
      <c r="E659" s="265"/>
      <c r="F659" s="288"/>
      <c r="G659" s="287"/>
      <c r="H659" s="266"/>
      <c r="I659" s="420"/>
    </row>
    <row r="660" spans="1:9" ht="12.75">
      <c r="A660" s="3"/>
      <c r="B660" s="4"/>
      <c r="E660" s="265"/>
      <c r="F660" s="288"/>
      <c r="G660" s="287"/>
      <c r="H660" s="266"/>
      <c r="I660" s="420"/>
    </row>
    <row r="661" spans="1:9" ht="12.75">
      <c r="A661" s="3"/>
      <c r="B661" s="4"/>
      <c r="E661" s="265"/>
      <c r="F661" s="288"/>
      <c r="G661" s="287"/>
      <c r="H661" s="266"/>
      <c r="I661" s="420"/>
    </row>
    <row r="662" spans="1:9" ht="12.75">
      <c r="A662" s="3"/>
      <c r="B662" s="4"/>
      <c r="E662" s="265"/>
      <c r="F662" s="288"/>
      <c r="G662" s="287"/>
      <c r="H662" s="266"/>
      <c r="I662" s="420"/>
    </row>
    <row r="663" spans="1:9" ht="12.75">
      <c r="A663" s="3"/>
      <c r="B663" s="4"/>
      <c r="E663" s="265"/>
      <c r="F663" s="288"/>
      <c r="G663" s="287"/>
      <c r="H663" s="266"/>
      <c r="I663" s="420"/>
    </row>
    <row r="664" spans="1:9" ht="12.75">
      <c r="A664" s="3"/>
      <c r="B664" s="4"/>
      <c r="E664" s="265"/>
      <c r="F664" s="288"/>
      <c r="G664" s="287"/>
      <c r="H664" s="266"/>
      <c r="I664" s="420"/>
    </row>
    <row r="665" spans="1:9" ht="12.75">
      <c r="A665" s="3"/>
      <c r="B665" s="4"/>
      <c r="E665" s="265"/>
      <c r="F665" s="288"/>
      <c r="G665" s="287"/>
      <c r="H665" s="266"/>
      <c r="I665" s="420"/>
    </row>
    <row r="666" spans="1:9" ht="12.75">
      <c r="A666" s="3"/>
      <c r="B666" s="4"/>
      <c r="E666" s="265"/>
      <c r="F666" s="288"/>
      <c r="G666" s="287"/>
      <c r="H666" s="266"/>
      <c r="I666" s="420"/>
    </row>
    <row r="667" spans="1:9" ht="12.75">
      <c r="A667" s="3"/>
      <c r="B667" s="4"/>
      <c r="E667" s="265"/>
      <c r="F667" s="288"/>
      <c r="G667" s="287"/>
      <c r="H667" s="266"/>
      <c r="I667" s="420"/>
    </row>
    <row r="668" spans="1:9" ht="12.75">
      <c r="A668" s="3"/>
      <c r="B668" s="4"/>
      <c r="E668" s="265"/>
      <c r="F668" s="288"/>
      <c r="G668" s="287"/>
      <c r="H668" s="266"/>
      <c r="I668" s="420"/>
    </row>
    <row r="669" spans="1:9" ht="12.75">
      <c r="A669" s="3"/>
      <c r="B669" s="4"/>
      <c r="E669" s="265"/>
      <c r="F669" s="288"/>
      <c r="G669" s="287"/>
      <c r="H669" s="266"/>
      <c r="I669" s="420"/>
    </row>
    <row r="670" spans="1:9" ht="12.75">
      <c r="A670" s="3"/>
      <c r="B670" s="4"/>
      <c r="E670" s="265"/>
      <c r="F670" s="288"/>
      <c r="G670" s="287"/>
      <c r="H670" s="266"/>
      <c r="I670" s="420"/>
    </row>
    <row r="671" spans="1:9" ht="12.75">
      <c r="A671" s="3"/>
      <c r="B671" s="4"/>
      <c r="E671" s="265"/>
      <c r="F671" s="288"/>
      <c r="G671" s="287"/>
      <c r="H671" s="266"/>
      <c r="I671" s="420"/>
    </row>
    <row r="672" spans="1:9" ht="12.75">
      <c r="A672" s="3"/>
      <c r="B672" s="4"/>
      <c r="E672" s="265"/>
      <c r="F672" s="288"/>
      <c r="G672" s="287"/>
      <c r="H672" s="266"/>
      <c r="I672" s="420"/>
    </row>
    <row r="673" spans="1:9" ht="12.75">
      <c r="A673" s="3"/>
      <c r="B673" s="4"/>
      <c r="E673" s="265"/>
      <c r="F673" s="288"/>
      <c r="G673" s="287"/>
      <c r="H673" s="266"/>
      <c r="I673" s="420"/>
    </row>
    <row r="674" spans="1:9" ht="12.75">
      <c r="A674" s="3"/>
      <c r="B674" s="4"/>
      <c r="E674" s="265"/>
      <c r="F674" s="288"/>
      <c r="G674" s="287"/>
      <c r="H674" s="266"/>
      <c r="I674" s="420"/>
    </row>
    <row r="675" spans="1:9" ht="12.75">
      <c r="A675" s="3"/>
      <c r="B675" s="4"/>
      <c r="E675" s="265"/>
      <c r="F675" s="288"/>
      <c r="G675" s="287"/>
      <c r="H675" s="266"/>
      <c r="I675" s="420"/>
    </row>
    <row r="676" spans="1:9" ht="12.75">
      <c r="A676" s="3"/>
      <c r="B676" s="4"/>
      <c r="E676" s="265"/>
      <c r="F676" s="288"/>
      <c r="G676" s="287"/>
      <c r="H676" s="266"/>
      <c r="I676" s="420"/>
    </row>
    <row r="677" spans="1:9" ht="12.75">
      <c r="A677" s="3"/>
      <c r="B677" s="4"/>
      <c r="E677" s="265"/>
      <c r="F677" s="288"/>
      <c r="G677" s="287"/>
      <c r="H677" s="266"/>
      <c r="I677" s="420"/>
    </row>
    <row r="678" spans="1:9" ht="12.75">
      <c r="A678" s="3"/>
      <c r="B678" s="4"/>
      <c r="E678" s="265"/>
      <c r="F678" s="288"/>
      <c r="G678" s="287"/>
      <c r="H678" s="266"/>
      <c r="I678" s="420"/>
    </row>
    <row r="679" spans="1:9" ht="12.75">
      <c r="A679" s="3"/>
      <c r="B679" s="4"/>
      <c r="E679" s="265"/>
      <c r="F679" s="288"/>
      <c r="G679" s="287"/>
      <c r="H679" s="266"/>
      <c r="I679" s="420"/>
    </row>
    <row r="680" spans="1:9" ht="12.75">
      <c r="A680" s="3"/>
      <c r="B680" s="4"/>
      <c r="E680" s="265"/>
      <c r="F680" s="288"/>
      <c r="G680" s="287"/>
      <c r="H680" s="266"/>
      <c r="I680" s="420"/>
    </row>
    <row r="681" spans="1:9" ht="12.75">
      <c r="A681" s="3"/>
      <c r="B681" s="4"/>
      <c r="E681" s="265"/>
      <c r="F681" s="288"/>
      <c r="G681" s="287"/>
      <c r="H681" s="266"/>
      <c r="I681" s="420"/>
    </row>
    <row r="682" spans="1:9" ht="12.75">
      <c r="A682" s="3"/>
      <c r="B682" s="4"/>
      <c r="E682" s="265"/>
      <c r="F682" s="288"/>
      <c r="G682" s="287"/>
      <c r="H682" s="266"/>
      <c r="I682" s="420"/>
    </row>
    <row r="683" spans="1:9" ht="12.75">
      <c r="A683" s="3"/>
      <c r="B683" s="4"/>
      <c r="E683" s="265"/>
      <c r="F683" s="288"/>
      <c r="G683" s="287"/>
      <c r="H683" s="266"/>
      <c r="I683" s="420"/>
    </row>
    <row r="684" spans="1:9" ht="12.75">
      <c r="A684" s="3"/>
      <c r="B684" s="4"/>
      <c r="E684" s="265"/>
      <c r="F684" s="288"/>
      <c r="G684" s="287"/>
      <c r="H684" s="266"/>
      <c r="I684" s="420"/>
    </row>
    <row r="685" spans="1:9" ht="12.75">
      <c r="A685" s="3"/>
      <c r="B685" s="4"/>
      <c r="E685" s="265"/>
      <c r="F685" s="288"/>
      <c r="G685" s="287"/>
      <c r="H685" s="266"/>
      <c r="I685" s="420"/>
    </row>
    <row r="686" spans="1:9" ht="12.75">
      <c r="A686" s="3"/>
      <c r="B686" s="4"/>
      <c r="E686" s="265"/>
      <c r="F686" s="288"/>
      <c r="G686" s="287"/>
      <c r="H686" s="266"/>
      <c r="I686" s="420"/>
    </row>
    <row r="687" spans="1:9" ht="12.75">
      <c r="A687" s="3"/>
      <c r="B687" s="4"/>
      <c r="E687" s="265"/>
      <c r="F687" s="288"/>
      <c r="G687" s="287"/>
      <c r="H687" s="266"/>
      <c r="I687" s="420"/>
    </row>
    <row r="688" spans="1:9" ht="12.75">
      <c r="A688" s="3"/>
      <c r="B688" s="4"/>
      <c r="E688" s="265"/>
      <c r="F688" s="288"/>
      <c r="G688" s="287"/>
      <c r="H688" s="266"/>
      <c r="I688" s="420"/>
    </row>
    <row r="689" spans="1:9" ht="12.75">
      <c r="A689" s="3"/>
      <c r="B689" s="4"/>
      <c r="E689" s="265"/>
      <c r="F689" s="288"/>
      <c r="G689" s="287"/>
      <c r="H689" s="266"/>
      <c r="I689" s="420"/>
    </row>
    <row r="690" spans="1:9" ht="12.75">
      <c r="A690" s="3"/>
      <c r="B690" s="4"/>
      <c r="E690" s="265"/>
      <c r="F690" s="288"/>
      <c r="G690" s="287"/>
      <c r="H690" s="266"/>
      <c r="I690" s="420"/>
    </row>
    <row r="691" spans="1:9" ht="12.75">
      <c r="A691" s="3"/>
      <c r="B691" s="4"/>
      <c r="E691" s="265"/>
      <c r="F691" s="288"/>
      <c r="G691" s="287"/>
      <c r="H691" s="266"/>
      <c r="I691" s="420"/>
    </row>
    <row r="692" spans="1:9" ht="12.75">
      <c r="A692" s="3"/>
      <c r="B692" s="4"/>
      <c r="E692" s="265"/>
      <c r="F692" s="288"/>
      <c r="G692" s="287"/>
      <c r="H692" s="266"/>
      <c r="I692" s="420"/>
    </row>
    <row r="693" spans="1:9" ht="12.75">
      <c r="A693" s="3"/>
      <c r="B693" s="4"/>
      <c r="E693" s="265"/>
      <c r="F693" s="288"/>
      <c r="G693" s="287"/>
      <c r="H693" s="266"/>
      <c r="I693" s="420"/>
    </row>
    <row r="694" spans="1:9" ht="12.75">
      <c r="A694" s="3"/>
      <c r="B694" s="4"/>
      <c r="E694" s="265"/>
      <c r="F694" s="288"/>
      <c r="G694" s="287"/>
      <c r="H694" s="266"/>
      <c r="I694" s="420"/>
    </row>
    <row r="695" spans="1:9" ht="12.75">
      <c r="A695" s="3"/>
      <c r="B695" s="4"/>
      <c r="E695" s="265"/>
      <c r="F695" s="288"/>
      <c r="G695" s="287"/>
      <c r="H695" s="266"/>
      <c r="I695" s="420"/>
    </row>
    <row r="696" spans="1:9" ht="12.75">
      <c r="A696" s="3"/>
      <c r="B696" s="4"/>
      <c r="E696" s="265"/>
      <c r="F696" s="288"/>
      <c r="G696" s="287"/>
      <c r="H696" s="266"/>
      <c r="I696" s="420"/>
    </row>
    <row r="697" spans="1:9" ht="12.75">
      <c r="A697" s="3"/>
      <c r="B697" s="4"/>
      <c r="E697" s="265"/>
      <c r="F697" s="288"/>
      <c r="G697" s="287"/>
      <c r="H697" s="266"/>
      <c r="I697" s="420"/>
    </row>
    <row r="698" spans="1:9" ht="12.75">
      <c r="A698" s="3"/>
      <c r="B698" s="4"/>
      <c r="E698" s="265"/>
      <c r="F698" s="288"/>
      <c r="G698" s="287"/>
      <c r="H698" s="266"/>
      <c r="I698" s="420"/>
    </row>
    <row r="699" spans="1:9" ht="12.75">
      <c r="A699" s="3"/>
      <c r="B699" s="4"/>
      <c r="E699" s="265"/>
      <c r="F699" s="288"/>
      <c r="G699" s="287"/>
      <c r="H699" s="266"/>
      <c r="I699" s="420"/>
    </row>
    <row r="700" spans="1:9" ht="12.75">
      <c r="A700" s="3"/>
      <c r="B700" s="4"/>
      <c r="E700" s="265"/>
      <c r="F700" s="288"/>
      <c r="G700" s="287"/>
      <c r="H700" s="266"/>
      <c r="I700" s="420"/>
    </row>
    <row r="701" spans="1:9" ht="12.75">
      <c r="A701" s="3"/>
      <c r="B701" s="4"/>
      <c r="E701" s="265"/>
      <c r="F701" s="288"/>
      <c r="G701" s="287"/>
      <c r="H701" s="266"/>
      <c r="I701" s="420"/>
    </row>
    <row r="702" spans="1:9" ht="12.75">
      <c r="A702" s="3"/>
      <c r="B702" s="4"/>
      <c r="E702" s="265"/>
      <c r="F702" s="288"/>
      <c r="G702" s="287"/>
      <c r="H702" s="266"/>
      <c r="I702" s="420"/>
    </row>
    <row r="703" spans="1:9" ht="12.75">
      <c r="A703" s="3"/>
      <c r="B703" s="4"/>
      <c r="E703" s="265"/>
      <c r="F703" s="288"/>
      <c r="G703" s="287"/>
      <c r="H703" s="266"/>
      <c r="I703" s="420"/>
    </row>
    <row r="704" spans="1:9" ht="12.75">
      <c r="A704" s="3"/>
      <c r="B704" s="4"/>
      <c r="E704" s="265"/>
      <c r="F704" s="288"/>
      <c r="G704" s="287"/>
      <c r="H704" s="266"/>
      <c r="I704" s="420"/>
    </row>
    <row r="705" spans="1:9" ht="12.75">
      <c r="A705" s="3"/>
      <c r="B705" s="4"/>
      <c r="E705" s="265"/>
      <c r="F705" s="288"/>
      <c r="G705" s="287"/>
      <c r="H705" s="266"/>
      <c r="I705" s="420"/>
    </row>
    <row r="706" spans="1:9" ht="12.75">
      <c r="A706" s="3"/>
      <c r="B706" s="4"/>
      <c r="E706" s="265"/>
      <c r="F706" s="288"/>
      <c r="G706" s="287"/>
      <c r="H706" s="266"/>
      <c r="I706" s="420"/>
    </row>
    <row r="707" spans="1:9" ht="12.75">
      <c r="A707" s="3"/>
      <c r="B707" s="4"/>
      <c r="E707" s="265"/>
      <c r="F707" s="288"/>
      <c r="G707" s="287"/>
      <c r="H707" s="266"/>
      <c r="I707" s="420"/>
    </row>
    <row r="708" spans="1:9" ht="12.75">
      <c r="A708" s="3"/>
      <c r="B708" s="4"/>
      <c r="E708" s="265"/>
      <c r="F708" s="288"/>
      <c r="G708" s="287"/>
      <c r="H708" s="266"/>
      <c r="I708" s="420"/>
    </row>
    <row r="709" spans="1:9" ht="12.75">
      <c r="A709" s="3"/>
      <c r="B709" s="4"/>
      <c r="E709" s="265"/>
      <c r="F709" s="288"/>
      <c r="G709" s="287"/>
      <c r="H709" s="266"/>
      <c r="I709" s="420"/>
    </row>
    <row r="710" spans="1:9" ht="12.75">
      <c r="A710" s="3"/>
      <c r="B710" s="4"/>
      <c r="E710" s="265"/>
      <c r="F710" s="288"/>
      <c r="G710" s="287"/>
      <c r="H710" s="266"/>
      <c r="I710" s="420"/>
    </row>
    <row r="711" spans="1:9" ht="12.75">
      <c r="A711" s="3"/>
      <c r="B711" s="4"/>
      <c r="E711" s="265"/>
      <c r="F711" s="288"/>
      <c r="G711" s="287"/>
      <c r="H711" s="266"/>
      <c r="I711" s="420"/>
    </row>
    <row r="712" spans="1:9" ht="12.75">
      <c r="A712" s="3"/>
      <c r="B712" s="4"/>
      <c r="E712" s="265"/>
      <c r="F712" s="288"/>
      <c r="G712" s="287"/>
      <c r="H712" s="266"/>
      <c r="I712" s="420"/>
    </row>
    <row r="713" spans="1:9" ht="12.75">
      <c r="A713" s="3"/>
      <c r="B713" s="4"/>
      <c r="E713" s="265"/>
      <c r="F713" s="288"/>
      <c r="G713" s="287"/>
      <c r="H713" s="266"/>
      <c r="I713" s="420"/>
    </row>
    <row r="714" spans="1:9" ht="12.75">
      <c r="A714" s="3"/>
      <c r="B714" s="4"/>
      <c r="E714" s="265"/>
      <c r="F714" s="288"/>
      <c r="G714" s="287"/>
      <c r="H714" s="266"/>
      <c r="I714" s="420"/>
    </row>
    <row r="715" spans="1:9" ht="12.75">
      <c r="A715" s="3"/>
      <c r="B715" s="4"/>
      <c r="E715" s="265"/>
      <c r="F715" s="288"/>
      <c r="G715" s="287"/>
      <c r="H715" s="266"/>
      <c r="I715" s="420"/>
    </row>
    <row r="716" spans="1:9" ht="12.75">
      <c r="A716" s="3"/>
      <c r="B716" s="4"/>
      <c r="E716" s="265"/>
      <c r="F716" s="288"/>
      <c r="G716" s="287"/>
      <c r="H716" s="266"/>
      <c r="I716" s="420"/>
    </row>
    <row r="717" spans="1:9" ht="12.75">
      <c r="A717" s="3"/>
      <c r="B717" s="4"/>
      <c r="E717" s="265"/>
      <c r="F717" s="288"/>
      <c r="G717" s="287"/>
      <c r="H717" s="266"/>
      <c r="I717" s="420"/>
    </row>
    <row r="718" spans="1:9" ht="12.75">
      <c r="A718" s="3"/>
      <c r="B718" s="4"/>
      <c r="E718" s="265"/>
      <c r="F718" s="288"/>
      <c r="G718" s="287"/>
      <c r="H718" s="266"/>
      <c r="I718" s="420"/>
    </row>
    <row r="719" spans="1:9" ht="12.75">
      <c r="A719" s="3"/>
      <c r="B719" s="4"/>
      <c r="E719" s="265"/>
      <c r="F719" s="288"/>
      <c r="G719" s="287"/>
      <c r="H719" s="266"/>
      <c r="I719" s="420"/>
    </row>
    <row r="720" spans="1:9" ht="12.75">
      <c r="A720" s="3"/>
      <c r="B720" s="4"/>
      <c r="E720" s="265"/>
      <c r="F720" s="288"/>
      <c r="G720" s="287"/>
      <c r="H720" s="266"/>
      <c r="I720" s="420"/>
    </row>
    <row r="721" spans="1:9" ht="12.75">
      <c r="A721" s="3"/>
      <c r="B721" s="4"/>
      <c r="E721" s="265"/>
      <c r="F721" s="288"/>
      <c r="G721" s="287"/>
      <c r="H721" s="266"/>
      <c r="I721" s="420"/>
    </row>
    <row r="722" spans="1:9" ht="12.75">
      <c r="A722" s="3"/>
      <c r="B722" s="4"/>
      <c r="E722" s="265"/>
      <c r="F722" s="288"/>
      <c r="G722" s="287"/>
      <c r="H722" s="266"/>
      <c r="I722" s="420"/>
    </row>
    <row r="723" spans="1:9" ht="12.75">
      <c r="A723" s="3"/>
      <c r="B723" s="4"/>
      <c r="E723" s="265"/>
      <c r="F723" s="288"/>
      <c r="G723" s="287"/>
      <c r="H723" s="266"/>
      <c r="I723" s="420"/>
    </row>
    <row r="724" spans="1:9" ht="12.75">
      <c r="A724" s="3"/>
      <c r="B724" s="4"/>
      <c r="E724" s="265"/>
      <c r="F724" s="288"/>
      <c r="G724" s="287"/>
      <c r="H724" s="266"/>
      <c r="I724" s="420"/>
    </row>
    <row r="725" spans="1:9" ht="12.75">
      <c r="A725" s="3"/>
      <c r="B725" s="4"/>
      <c r="E725" s="265"/>
      <c r="F725" s="288"/>
      <c r="G725" s="287"/>
      <c r="H725" s="266"/>
      <c r="I725" s="420"/>
    </row>
    <row r="726" spans="1:9" ht="12.75">
      <c r="A726" s="3"/>
      <c r="B726" s="4"/>
      <c r="E726" s="265"/>
      <c r="F726" s="288"/>
      <c r="G726" s="287"/>
      <c r="H726" s="266"/>
      <c r="I726" s="420"/>
    </row>
    <row r="727" spans="1:9" ht="12.75">
      <c r="A727" s="3"/>
      <c r="B727" s="4"/>
      <c r="E727" s="265"/>
      <c r="F727" s="288"/>
      <c r="G727" s="287"/>
      <c r="H727" s="266"/>
      <c r="I727" s="420"/>
    </row>
    <row r="728" spans="1:9" ht="12.75">
      <c r="A728" s="3"/>
      <c r="B728" s="4"/>
      <c r="E728" s="265"/>
      <c r="F728" s="288"/>
      <c r="G728" s="287"/>
      <c r="H728" s="266"/>
      <c r="I728" s="420"/>
    </row>
    <row r="729" spans="1:9" ht="12.75">
      <c r="A729" s="3"/>
      <c r="B729" s="4"/>
      <c r="E729" s="265"/>
      <c r="F729" s="288"/>
      <c r="G729" s="287"/>
      <c r="H729" s="266"/>
      <c r="I729" s="420"/>
    </row>
    <row r="730" spans="1:9" ht="12.75">
      <c r="A730" s="3"/>
      <c r="B730" s="4"/>
      <c r="E730" s="265"/>
      <c r="F730" s="288"/>
      <c r="G730" s="287"/>
      <c r="H730" s="266"/>
      <c r="I730" s="420"/>
    </row>
    <row r="731" spans="1:9" ht="12.75">
      <c r="A731" s="3"/>
      <c r="B731" s="4"/>
      <c r="E731" s="265"/>
      <c r="F731" s="288"/>
      <c r="G731" s="287"/>
      <c r="H731" s="266"/>
      <c r="I731" s="420"/>
    </row>
    <row r="732" spans="1:9" ht="12.75">
      <c r="A732" s="3"/>
      <c r="B732" s="4"/>
      <c r="E732" s="265"/>
      <c r="F732" s="288"/>
      <c r="G732" s="287"/>
      <c r="H732" s="266"/>
      <c r="I732" s="420"/>
    </row>
    <row r="733" spans="1:9" ht="12.75">
      <c r="A733" s="3"/>
      <c r="B733" s="4"/>
      <c r="E733" s="265"/>
      <c r="F733" s="288"/>
      <c r="G733" s="287"/>
      <c r="H733" s="266"/>
      <c r="I733" s="420"/>
    </row>
    <row r="734" spans="1:9" ht="12.75">
      <c r="A734" s="3"/>
      <c r="B734" s="4"/>
      <c r="E734" s="265"/>
      <c r="F734" s="288"/>
      <c r="G734" s="287"/>
      <c r="H734" s="266"/>
      <c r="I734" s="420"/>
    </row>
    <row r="735" spans="1:9" ht="12.75">
      <c r="A735" s="3"/>
      <c r="B735" s="4"/>
      <c r="E735" s="265"/>
      <c r="F735" s="288"/>
      <c r="G735" s="287"/>
      <c r="H735" s="266"/>
      <c r="I735" s="420"/>
    </row>
    <row r="736" spans="1:9" ht="12.75">
      <c r="A736" s="3"/>
      <c r="B736" s="4"/>
      <c r="E736" s="265"/>
      <c r="F736" s="288"/>
      <c r="G736" s="287"/>
      <c r="H736" s="266"/>
      <c r="I736" s="420"/>
    </row>
    <row r="737" spans="1:9" ht="12.75">
      <c r="A737" s="3"/>
      <c r="B737" s="4"/>
      <c r="E737" s="265"/>
      <c r="F737" s="288"/>
      <c r="G737" s="287"/>
      <c r="H737" s="266"/>
      <c r="I737" s="420"/>
    </row>
    <row r="738" spans="1:9" ht="12.75">
      <c r="A738" s="3"/>
      <c r="B738" s="4"/>
      <c r="E738" s="265"/>
      <c r="F738" s="288"/>
      <c r="G738" s="287"/>
      <c r="H738" s="266"/>
      <c r="I738" s="420"/>
    </row>
    <row r="739" spans="1:9" ht="12.75">
      <c r="A739" s="3"/>
      <c r="B739" s="4"/>
      <c r="E739" s="265"/>
      <c r="F739" s="288"/>
      <c r="G739" s="287"/>
      <c r="H739" s="266"/>
      <c r="I739" s="420"/>
    </row>
    <row r="740" spans="1:9" ht="12.75">
      <c r="A740" s="3"/>
      <c r="B740" s="4"/>
      <c r="E740" s="265"/>
      <c r="F740" s="288"/>
      <c r="G740" s="287"/>
      <c r="H740" s="266"/>
      <c r="I740" s="420"/>
    </row>
    <row r="741" spans="1:9" ht="12.75">
      <c r="A741" s="3"/>
      <c r="B741" s="4"/>
      <c r="E741" s="265"/>
      <c r="F741" s="288"/>
      <c r="G741" s="287"/>
      <c r="H741" s="266"/>
      <c r="I741" s="420"/>
    </row>
    <row r="742" spans="1:9" ht="12.75">
      <c r="A742" s="3"/>
      <c r="B742" s="4"/>
      <c r="E742" s="265"/>
      <c r="F742" s="288"/>
      <c r="G742" s="287"/>
      <c r="H742" s="266"/>
      <c r="I742" s="420"/>
    </row>
    <row r="743" spans="1:9" ht="12.75">
      <c r="A743" s="3"/>
      <c r="B743" s="4"/>
      <c r="E743" s="265"/>
      <c r="F743" s="288"/>
      <c r="G743" s="287"/>
      <c r="H743" s="266"/>
      <c r="I743" s="420"/>
    </row>
    <row r="744" spans="1:9" ht="12.75">
      <c r="A744" s="3"/>
      <c r="B744" s="4"/>
      <c r="E744" s="265"/>
      <c r="F744" s="288"/>
      <c r="G744" s="287"/>
      <c r="H744" s="266"/>
      <c r="I744" s="420"/>
    </row>
    <row r="745" spans="1:9" ht="12.75">
      <c r="A745" s="3"/>
      <c r="B745" s="4"/>
      <c r="E745" s="265"/>
      <c r="F745" s="288"/>
      <c r="G745" s="287"/>
      <c r="H745" s="266"/>
      <c r="I745" s="420"/>
    </row>
    <row r="746" spans="1:9" ht="12.75">
      <c r="A746" s="3"/>
      <c r="B746" s="4"/>
      <c r="E746" s="265"/>
      <c r="F746" s="288"/>
      <c r="G746" s="287"/>
      <c r="H746" s="266"/>
      <c r="I746" s="420"/>
    </row>
    <row r="747" spans="1:9" ht="12.75">
      <c r="A747" s="3"/>
      <c r="B747" s="4"/>
      <c r="E747" s="265"/>
      <c r="F747" s="288"/>
      <c r="G747" s="287"/>
      <c r="H747" s="266"/>
      <c r="I747" s="420"/>
    </row>
    <row r="748" spans="1:9" ht="12.75">
      <c r="A748" s="3"/>
      <c r="B748" s="4"/>
      <c r="E748" s="265"/>
      <c r="F748" s="288"/>
      <c r="G748" s="287"/>
      <c r="H748" s="266"/>
      <c r="I748" s="420"/>
    </row>
    <row r="749" spans="1:9" ht="12.75">
      <c r="A749" s="3"/>
      <c r="B749" s="4"/>
      <c r="E749" s="265"/>
      <c r="F749" s="288"/>
      <c r="G749" s="287"/>
      <c r="H749" s="266"/>
      <c r="I749" s="420"/>
    </row>
    <row r="750" spans="1:9" ht="12.75">
      <c r="A750" s="3"/>
      <c r="B750" s="4"/>
      <c r="E750" s="265"/>
      <c r="F750" s="288"/>
      <c r="G750" s="287"/>
      <c r="H750" s="266"/>
      <c r="I750" s="420"/>
    </row>
    <row r="751" spans="1:9" ht="12.75">
      <c r="A751" s="3"/>
      <c r="B751" s="4"/>
      <c r="E751" s="265"/>
      <c r="F751" s="288"/>
      <c r="G751" s="287"/>
      <c r="H751" s="266"/>
      <c r="I751" s="420"/>
    </row>
    <row r="752" spans="1:9" ht="12.75">
      <c r="A752" s="3"/>
      <c r="B752" s="4"/>
      <c r="E752" s="265"/>
      <c r="F752" s="288"/>
      <c r="G752" s="287"/>
      <c r="H752" s="266"/>
      <c r="I752" s="420"/>
    </row>
    <row r="753" spans="1:9" ht="12.75">
      <c r="A753" s="3"/>
      <c r="B753" s="4"/>
      <c r="E753" s="265"/>
      <c r="F753" s="288"/>
      <c r="G753" s="287"/>
      <c r="H753" s="266"/>
      <c r="I753" s="420"/>
    </row>
    <row r="754" spans="1:9" ht="12.75">
      <c r="A754" s="3"/>
      <c r="B754" s="4"/>
      <c r="E754" s="265"/>
      <c r="F754" s="288"/>
      <c r="G754" s="287"/>
      <c r="H754" s="266"/>
      <c r="I754" s="420"/>
    </row>
    <row r="755" spans="1:9" ht="12.75">
      <c r="A755" s="3"/>
      <c r="B755" s="4"/>
      <c r="E755" s="265"/>
      <c r="F755" s="288"/>
      <c r="G755" s="287"/>
      <c r="H755" s="266"/>
      <c r="I755" s="420"/>
    </row>
    <row r="756" spans="1:9" ht="12.75">
      <c r="A756" s="3"/>
      <c r="B756" s="4"/>
      <c r="E756" s="265"/>
      <c r="F756" s="288"/>
      <c r="G756" s="287"/>
      <c r="H756" s="266"/>
      <c r="I756" s="420"/>
    </row>
    <row r="757" spans="1:9" ht="12.75">
      <c r="A757" s="3"/>
      <c r="B757" s="4"/>
      <c r="E757" s="265"/>
      <c r="F757" s="288"/>
      <c r="G757" s="287"/>
      <c r="H757" s="266"/>
      <c r="I757" s="420"/>
    </row>
    <row r="758" spans="1:9" ht="12.75">
      <c r="A758" s="3"/>
      <c r="B758" s="4"/>
      <c r="E758" s="265"/>
      <c r="F758" s="288"/>
      <c r="G758" s="287"/>
      <c r="H758" s="266"/>
      <c r="I758" s="420"/>
    </row>
    <row r="759" spans="1:9" ht="12.75">
      <c r="A759" s="3"/>
      <c r="B759" s="4"/>
      <c r="E759" s="265"/>
      <c r="F759" s="288"/>
      <c r="G759" s="287"/>
      <c r="H759" s="266"/>
      <c r="I759" s="420"/>
    </row>
    <row r="760" spans="1:9" ht="12.75">
      <c r="A760" s="3"/>
      <c r="B760" s="4"/>
      <c r="E760" s="265"/>
      <c r="F760" s="288"/>
      <c r="G760" s="287"/>
      <c r="H760" s="266"/>
      <c r="I760" s="420"/>
    </row>
    <row r="761" spans="1:9" ht="12.75">
      <c r="A761" s="3"/>
      <c r="B761" s="4"/>
      <c r="E761" s="265"/>
      <c r="F761" s="288"/>
      <c r="G761" s="287"/>
      <c r="H761" s="266"/>
      <c r="I761" s="420"/>
    </row>
    <row r="762" spans="1:9" ht="12.75">
      <c r="A762" s="3"/>
      <c r="B762" s="4"/>
      <c r="E762" s="265"/>
      <c r="F762" s="288"/>
      <c r="G762" s="287"/>
      <c r="H762" s="266"/>
      <c r="I762" s="420"/>
    </row>
    <row r="763" spans="1:9" ht="12.75">
      <c r="A763" s="3"/>
      <c r="B763" s="4"/>
      <c r="E763" s="265"/>
      <c r="F763" s="288"/>
      <c r="G763" s="287"/>
      <c r="H763" s="266"/>
      <c r="I763" s="420"/>
    </row>
    <row r="764" spans="1:9" ht="12.75">
      <c r="A764" s="3"/>
      <c r="B764" s="4"/>
      <c r="E764" s="265"/>
      <c r="F764" s="288"/>
      <c r="G764" s="287"/>
      <c r="H764" s="266"/>
      <c r="I764" s="420"/>
    </row>
    <row r="765" spans="1:9" ht="12.75">
      <c r="A765" s="3"/>
      <c r="B765" s="4"/>
      <c r="E765" s="265"/>
      <c r="F765" s="288"/>
      <c r="G765" s="287"/>
      <c r="H765" s="266"/>
      <c r="I765" s="420"/>
    </row>
    <row r="766" spans="1:9" ht="12.75">
      <c r="A766" s="3"/>
      <c r="B766" s="4"/>
      <c r="E766" s="265"/>
      <c r="F766" s="288"/>
      <c r="G766" s="287"/>
      <c r="H766" s="266"/>
      <c r="I766" s="420"/>
    </row>
    <row r="767" spans="1:9" ht="12.75">
      <c r="A767" s="3"/>
      <c r="B767" s="4"/>
      <c r="E767" s="265"/>
      <c r="F767" s="288"/>
      <c r="G767" s="287"/>
      <c r="H767" s="266"/>
      <c r="I767" s="420"/>
    </row>
    <row r="768" spans="1:9" ht="12.75">
      <c r="A768" s="3"/>
      <c r="B768" s="4"/>
      <c r="E768" s="265"/>
      <c r="F768" s="288"/>
      <c r="G768" s="287"/>
      <c r="H768" s="266"/>
      <c r="I768" s="420"/>
    </row>
    <row r="769" spans="1:9" ht="12.75">
      <c r="A769" s="3"/>
      <c r="B769" s="4"/>
      <c r="E769" s="265"/>
      <c r="F769" s="288"/>
      <c r="G769" s="287"/>
      <c r="H769" s="266"/>
      <c r="I769" s="420"/>
    </row>
    <row r="770" spans="1:9" ht="12.75">
      <c r="A770" s="3"/>
      <c r="B770" s="4"/>
      <c r="E770" s="265"/>
      <c r="F770" s="288"/>
      <c r="G770" s="287"/>
      <c r="H770" s="266"/>
      <c r="I770" s="420"/>
    </row>
    <row r="771" spans="1:9" ht="12.75">
      <c r="A771" s="3"/>
      <c r="B771" s="4"/>
      <c r="E771" s="265"/>
      <c r="F771" s="288"/>
      <c r="G771" s="287"/>
      <c r="H771" s="266"/>
      <c r="I771" s="420"/>
    </row>
    <row r="772" spans="1:9" ht="12.75">
      <c r="A772" s="3"/>
      <c r="B772" s="4"/>
      <c r="E772" s="265"/>
      <c r="F772" s="288"/>
      <c r="G772" s="287"/>
      <c r="H772" s="266"/>
      <c r="I772" s="420"/>
    </row>
    <row r="773" spans="1:9" ht="12.75">
      <c r="A773" s="3"/>
      <c r="B773" s="4"/>
      <c r="E773" s="265"/>
      <c r="F773" s="288"/>
      <c r="G773" s="287"/>
      <c r="H773" s="266"/>
      <c r="I773" s="420"/>
    </row>
    <row r="774" spans="1:9" ht="12.75">
      <c r="A774" s="3"/>
      <c r="B774" s="4"/>
      <c r="E774" s="265"/>
      <c r="F774" s="288"/>
      <c r="G774" s="287"/>
      <c r="H774" s="266"/>
      <c r="I774" s="420"/>
    </row>
    <row r="775" spans="1:9" ht="12.75">
      <c r="A775" s="3"/>
      <c r="B775" s="4"/>
      <c r="E775" s="265"/>
      <c r="F775" s="288"/>
      <c r="G775" s="287"/>
      <c r="H775" s="266"/>
      <c r="I775" s="420"/>
    </row>
    <row r="776" spans="1:9" ht="12.75">
      <c r="A776" s="3"/>
      <c r="B776" s="4"/>
      <c r="E776" s="265"/>
      <c r="F776" s="288"/>
      <c r="G776" s="287"/>
      <c r="H776" s="266"/>
      <c r="I776" s="420"/>
    </row>
    <row r="777" spans="1:9" ht="12.75">
      <c r="A777" s="3"/>
      <c r="B777" s="4"/>
      <c r="E777" s="265"/>
      <c r="F777" s="288"/>
      <c r="G777" s="287"/>
      <c r="H777" s="266"/>
      <c r="I777" s="420"/>
    </row>
    <row r="778" spans="1:9" ht="12.75">
      <c r="A778" s="3"/>
      <c r="B778" s="4"/>
      <c r="E778" s="265"/>
      <c r="F778" s="288"/>
      <c r="G778" s="287"/>
      <c r="H778" s="266"/>
      <c r="I778" s="420"/>
    </row>
    <row r="779" spans="1:9" ht="12.75">
      <c r="A779" s="3"/>
      <c r="B779" s="4"/>
      <c r="E779" s="265"/>
      <c r="F779" s="288"/>
      <c r="G779" s="287"/>
      <c r="H779" s="266"/>
      <c r="I779" s="420"/>
    </row>
    <row r="780" spans="1:9" ht="12.75">
      <c r="A780" s="3"/>
      <c r="B780" s="4"/>
      <c r="E780" s="265"/>
      <c r="F780" s="288"/>
      <c r="G780" s="287"/>
      <c r="H780" s="266"/>
      <c r="I780" s="420"/>
    </row>
    <row r="781" spans="1:9" ht="12.75">
      <c r="A781" s="3"/>
      <c r="B781" s="4"/>
      <c r="E781" s="265"/>
      <c r="F781" s="288"/>
      <c r="G781" s="287"/>
      <c r="H781" s="266"/>
      <c r="I781" s="420"/>
    </row>
    <row r="782" spans="1:9" ht="12.75">
      <c r="A782" s="3"/>
      <c r="B782" s="4"/>
      <c r="E782" s="265"/>
      <c r="F782" s="288"/>
      <c r="G782" s="287"/>
      <c r="H782" s="266"/>
      <c r="I782" s="420"/>
    </row>
    <row r="783" spans="1:9" ht="12.75">
      <c r="A783" s="3"/>
      <c r="B783" s="4"/>
      <c r="E783" s="265"/>
      <c r="F783" s="288"/>
      <c r="G783" s="287"/>
      <c r="H783" s="266"/>
      <c r="I783" s="420"/>
    </row>
    <row r="784" spans="1:9" ht="12.75">
      <c r="A784" s="3"/>
      <c r="B784" s="4"/>
      <c r="E784" s="265"/>
      <c r="F784" s="288"/>
      <c r="G784" s="287"/>
      <c r="H784" s="266"/>
      <c r="I784" s="420"/>
    </row>
    <row r="785" spans="1:9" ht="12.75">
      <c r="A785" s="3"/>
      <c r="B785" s="4"/>
      <c r="E785" s="265"/>
      <c r="F785" s="288"/>
      <c r="G785" s="287"/>
      <c r="H785" s="266"/>
      <c r="I785" s="420"/>
    </row>
    <row r="786" spans="1:9" ht="12.75">
      <c r="A786" s="3"/>
      <c r="B786" s="4"/>
      <c r="E786" s="265"/>
      <c r="F786" s="288"/>
      <c r="G786" s="287"/>
      <c r="H786" s="266"/>
      <c r="I786" s="420"/>
    </row>
    <row r="787" spans="1:9" ht="12.75">
      <c r="A787" s="3"/>
      <c r="B787" s="4"/>
      <c r="E787" s="265"/>
      <c r="F787" s="288"/>
      <c r="G787" s="287"/>
      <c r="H787" s="266"/>
      <c r="I787" s="420"/>
    </row>
    <row r="788" spans="1:9" ht="12.75">
      <c r="A788" s="3"/>
      <c r="B788" s="4"/>
      <c r="E788" s="265"/>
      <c r="F788" s="288"/>
      <c r="G788" s="287"/>
      <c r="H788" s="266"/>
      <c r="I788" s="420"/>
    </row>
    <row r="789" spans="1:9" ht="12.75">
      <c r="A789" s="3"/>
      <c r="B789" s="4"/>
      <c r="E789" s="265"/>
      <c r="F789" s="288"/>
      <c r="G789" s="287"/>
      <c r="H789" s="266"/>
      <c r="I789" s="420"/>
    </row>
    <row r="790" spans="1:9" ht="12.75">
      <c r="A790" s="3"/>
      <c r="B790" s="4"/>
      <c r="E790" s="265"/>
      <c r="F790" s="288"/>
      <c r="G790" s="287"/>
      <c r="H790" s="266"/>
      <c r="I790" s="420"/>
    </row>
    <row r="791" spans="1:9" ht="12.75">
      <c r="A791" s="3"/>
      <c r="B791" s="4"/>
      <c r="E791" s="265"/>
      <c r="F791" s="288"/>
      <c r="G791" s="287"/>
      <c r="H791" s="266"/>
      <c r="I791" s="420"/>
    </row>
    <row r="792" spans="1:9" ht="12.75">
      <c r="A792" s="3"/>
      <c r="B792" s="4"/>
      <c r="E792" s="265"/>
      <c r="F792" s="288"/>
      <c r="G792" s="287"/>
      <c r="H792" s="266"/>
      <c r="I792" s="420"/>
    </row>
    <row r="793" spans="1:9" ht="12.75">
      <c r="A793" s="3"/>
      <c r="B793" s="4"/>
      <c r="E793" s="265"/>
      <c r="F793" s="288"/>
      <c r="G793" s="287"/>
      <c r="H793" s="266"/>
      <c r="I793" s="420"/>
    </row>
    <row r="794" spans="1:9" ht="12.75">
      <c r="A794" s="3"/>
      <c r="B794" s="4"/>
      <c r="E794" s="265"/>
      <c r="F794" s="288"/>
      <c r="G794" s="287"/>
      <c r="H794" s="266"/>
      <c r="I794" s="420"/>
    </row>
    <row r="795" spans="1:9" ht="12.75">
      <c r="A795" s="3"/>
      <c r="B795" s="4"/>
      <c r="E795" s="265"/>
      <c r="F795" s="288"/>
      <c r="G795" s="287"/>
      <c r="H795" s="266"/>
      <c r="I795" s="420"/>
    </row>
    <row r="796" spans="1:9" ht="12.75">
      <c r="A796" s="3"/>
      <c r="B796" s="4"/>
      <c r="E796" s="265"/>
      <c r="F796" s="288"/>
      <c r="G796" s="287"/>
      <c r="H796" s="266"/>
      <c r="I796" s="420"/>
    </row>
    <row r="797" spans="1:9" ht="12.75">
      <c r="A797" s="3"/>
      <c r="B797" s="4"/>
      <c r="E797" s="265"/>
      <c r="F797" s="288"/>
      <c r="G797" s="287"/>
      <c r="H797" s="266"/>
      <c r="I797" s="420"/>
    </row>
    <row r="798" spans="1:9" ht="12.75">
      <c r="A798" s="3"/>
      <c r="B798" s="4"/>
      <c r="E798" s="265"/>
      <c r="F798" s="288"/>
      <c r="G798" s="287"/>
      <c r="H798" s="266"/>
      <c r="I798" s="420"/>
    </row>
    <row r="799" spans="1:9" ht="12.75">
      <c r="A799" s="3"/>
      <c r="B799" s="4"/>
      <c r="E799" s="265"/>
      <c r="F799" s="288"/>
      <c r="G799" s="287"/>
      <c r="H799" s="266"/>
      <c r="I799" s="420"/>
    </row>
    <row r="800" spans="1:9" ht="12.75">
      <c r="A800" s="3"/>
      <c r="B800" s="4"/>
      <c r="E800" s="265"/>
      <c r="F800" s="288"/>
      <c r="G800" s="287"/>
      <c r="H800" s="266"/>
      <c r="I800" s="420"/>
    </row>
    <row r="801" spans="1:9" ht="12.75">
      <c r="A801" s="3"/>
      <c r="B801" s="4"/>
      <c r="E801" s="265"/>
      <c r="F801" s="288"/>
      <c r="G801" s="287"/>
      <c r="H801" s="266"/>
      <c r="I801" s="420"/>
    </row>
    <row r="802" spans="1:9" ht="12.75">
      <c r="A802" s="3"/>
      <c r="B802" s="4"/>
      <c r="E802" s="265"/>
      <c r="F802" s="288"/>
      <c r="G802" s="287"/>
      <c r="H802" s="266"/>
      <c r="I802" s="420"/>
    </row>
    <row r="803" spans="1:9" ht="12.75">
      <c r="A803" s="3"/>
      <c r="B803" s="4"/>
      <c r="E803" s="265"/>
      <c r="F803" s="288"/>
      <c r="G803" s="287"/>
      <c r="H803" s="266"/>
      <c r="I803" s="420"/>
    </row>
    <row r="804" spans="1:9" ht="12.75">
      <c r="A804" s="3"/>
      <c r="B804" s="4"/>
      <c r="E804" s="265"/>
      <c r="F804" s="288"/>
      <c r="G804" s="287"/>
      <c r="H804" s="266"/>
      <c r="I804" s="420"/>
    </row>
    <row r="805" spans="1:9" ht="12.75">
      <c r="A805" s="3"/>
      <c r="B805" s="4"/>
      <c r="E805" s="265"/>
      <c r="F805" s="288"/>
      <c r="G805" s="287"/>
      <c r="H805" s="266"/>
      <c r="I805" s="420"/>
    </row>
    <row r="806" spans="1:9" ht="12.75">
      <c r="A806" s="3"/>
      <c r="B806" s="4"/>
      <c r="E806" s="265"/>
      <c r="F806" s="288"/>
      <c r="G806" s="287"/>
      <c r="H806" s="266"/>
      <c r="I806" s="420"/>
    </row>
    <row r="807" spans="1:9" ht="12.75">
      <c r="A807" s="3"/>
      <c r="B807" s="4"/>
      <c r="E807" s="265"/>
      <c r="F807" s="288"/>
      <c r="G807" s="287"/>
      <c r="H807" s="266"/>
      <c r="I807" s="420"/>
    </row>
    <row r="808" spans="1:9" ht="12.75">
      <c r="A808" s="3"/>
      <c r="B808" s="4"/>
      <c r="E808" s="265"/>
      <c r="F808" s="288"/>
      <c r="G808" s="287"/>
      <c r="H808" s="266"/>
      <c r="I808" s="420"/>
    </row>
    <row r="809" spans="1:9" ht="12.75">
      <c r="A809" s="3"/>
      <c r="B809" s="4"/>
      <c r="E809" s="265"/>
      <c r="F809" s="288"/>
      <c r="G809" s="287"/>
      <c r="H809" s="266"/>
      <c r="I809" s="420"/>
    </row>
    <row r="810" spans="1:9" ht="12.75">
      <c r="A810" s="3"/>
      <c r="B810" s="4"/>
      <c r="E810" s="265"/>
      <c r="F810" s="288"/>
      <c r="G810" s="287"/>
      <c r="H810" s="266"/>
      <c r="I810" s="420"/>
    </row>
    <row r="811" spans="1:9" ht="12.75">
      <c r="A811" s="3"/>
      <c r="B811" s="4"/>
      <c r="E811" s="265"/>
      <c r="F811" s="288"/>
      <c r="G811" s="287"/>
      <c r="H811" s="266"/>
      <c r="I811" s="420"/>
    </row>
    <row r="812" spans="1:9" ht="12.75">
      <c r="A812" s="3"/>
      <c r="B812" s="4"/>
      <c r="E812" s="265"/>
      <c r="F812" s="288"/>
      <c r="G812" s="287"/>
      <c r="H812" s="266"/>
      <c r="I812" s="420"/>
    </row>
    <row r="813" spans="1:9" ht="12.75">
      <c r="A813" s="3"/>
      <c r="B813" s="4"/>
      <c r="E813" s="265"/>
      <c r="F813" s="288"/>
      <c r="G813" s="287"/>
      <c r="H813" s="266"/>
      <c r="I813" s="420"/>
    </row>
    <row r="814" spans="1:9" ht="12.75">
      <c r="A814" s="3"/>
      <c r="B814" s="4"/>
      <c r="E814" s="265"/>
      <c r="F814" s="288"/>
      <c r="G814" s="287"/>
      <c r="H814" s="266"/>
      <c r="I814" s="420"/>
    </row>
    <row r="815" spans="1:9" ht="12.75">
      <c r="A815" s="3"/>
      <c r="B815" s="4"/>
      <c r="E815" s="265"/>
      <c r="F815" s="288"/>
      <c r="G815" s="287"/>
      <c r="H815" s="266"/>
      <c r="I815" s="420"/>
    </row>
    <row r="816" spans="1:9" ht="12.75">
      <c r="A816" s="3"/>
      <c r="B816" s="4"/>
      <c r="E816" s="265"/>
      <c r="F816" s="288"/>
      <c r="G816" s="287"/>
      <c r="H816" s="266"/>
      <c r="I816" s="420"/>
    </row>
    <row r="817" spans="1:9" ht="12.75">
      <c r="A817" s="3"/>
      <c r="B817" s="4"/>
      <c r="E817" s="265"/>
      <c r="F817" s="288"/>
      <c r="G817" s="287"/>
      <c r="H817" s="266"/>
      <c r="I817" s="420"/>
    </row>
    <row r="818" spans="1:9" ht="12.75">
      <c r="A818" s="3"/>
      <c r="B818" s="4"/>
      <c r="E818" s="265"/>
      <c r="F818" s="288"/>
      <c r="G818" s="287"/>
      <c r="H818" s="266"/>
      <c r="I818" s="420"/>
    </row>
    <row r="819" spans="1:9" ht="12.75">
      <c r="A819" s="3"/>
      <c r="B819" s="4"/>
      <c r="E819" s="265"/>
      <c r="F819" s="288"/>
      <c r="G819" s="287"/>
      <c r="H819" s="266"/>
      <c r="I819" s="420"/>
    </row>
    <row r="820" spans="1:9" ht="12.75">
      <c r="A820" s="3"/>
      <c r="B820" s="4"/>
      <c r="E820" s="265"/>
      <c r="F820" s="288"/>
      <c r="G820" s="287"/>
      <c r="H820" s="266"/>
      <c r="I820" s="420"/>
    </row>
    <row r="821" spans="1:9" ht="12.75">
      <c r="A821" s="3"/>
      <c r="B821" s="4"/>
      <c r="E821" s="265"/>
      <c r="F821" s="288"/>
      <c r="G821" s="287"/>
      <c r="H821" s="266"/>
      <c r="I821" s="420"/>
    </row>
    <row r="822" spans="1:9" ht="12.75">
      <c r="A822" s="3"/>
      <c r="B822" s="4"/>
      <c r="E822" s="265"/>
      <c r="F822" s="288"/>
      <c r="G822" s="287"/>
      <c r="H822" s="266"/>
      <c r="I822" s="420"/>
    </row>
    <row r="823" spans="1:9" ht="12.75">
      <c r="A823" s="3"/>
      <c r="B823" s="4"/>
      <c r="E823" s="265"/>
      <c r="F823" s="288"/>
      <c r="G823" s="287"/>
      <c r="H823" s="266"/>
      <c r="I823" s="420"/>
    </row>
    <row r="824" spans="1:9" ht="12.75">
      <c r="A824" s="3"/>
      <c r="B824" s="4"/>
      <c r="E824" s="265"/>
      <c r="F824" s="288"/>
      <c r="G824" s="287"/>
      <c r="H824" s="266"/>
      <c r="I824" s="420"/>
    </row>
    <row r="825" spans="1:9" ht="12.75">
      <c r="A825" s="3"/>
      <c r="B825" s="4"/>
      <c r="E825" s="265"/>
      <c r="F825" s="288"/>
      <c r="G825" s="287"/>
      <c r="H825" s="266"/>
      <c r="I825" s="420"/>
    </row>
    <row r="826" spans="1:9" ht="12.75">
      <c r="A826" s="3"/>
      <c r="B826" s="4"/>
      <c r="E826" s="265"/>
      <c r="F826" s="288"/>
      <c r="G826" s="287"/>
      <c r="H826" s="266"/>
      <c r="I826" s="420"/>
    </row>
    <row r="827" spans="1:9" ht="12.75">
      <c r="A827" s="3"/>
      <c r="B827" s="4"/>
      <c r="E827" s="265"/>
      <c r="F827" s="288"/>
      <c r="G827" s="287"/>
      <c r="H827" s="266"/>
      <c r="I827" s="420"/>
    </row>
    <row r="828" spans="1:9" ht="12.75">
      <c r="A828" s="3"/>
      <c r="B828" s="4"/>
      <c r="E828" s="265"/>
      <c r="F828" s="288"/>
      <c r="G828" s="287"/>
      <c r="H828" s="266"/>
      <c r="I828" s="420"/>
    </row>
    <row r="829" spans="1:9" ht="12.75">
      <c r="A829" s="3"/>
      <c r="B829" s="4"/>
      <c r="E829" s="265"/>
      <c r="F829" s="288"/>
      <c r="G829" s="287"/>
      <c r="H829" s="266"/>
      <c r="I829" s="420"/>
    </row>
    <row r="830" spans="1:9" ht="12.75">
      <c r="A830" s="3"/>
      <c r="B830" s="4"/>
      <c r="E830" s="265"/>
      <c r="F830" s="288"/>
      <c r="G830" s="287"/>
      <c r="H830" s="266"/>
      <c r="I830" s="420"/>
    </row>
    <row r="831" spans="1:9" ht="12.75">
      <c r="A831" s="3"/>
      <c r="B831" s="4"/>
      <c r="E831" s="265"/>
      <c r="F831" s="288"/>
      <c r="G831" s="287"/>
      <c r="H831" s="266"/>
      <c r="I831" s="420"/>
    </row>
    <row r="832" spans="1:9" ht="12.75">
      <c r="A832" s="3"/>
      <c r="B832" s="4"/>
      <c r="E832" s="265"/>
      <c r="F832" s="288"/>
      <c r="G832" s="287"/>
      <c r="H832" s="266"/>
      <c r="I832" s="420"/>
    </row>
    <row r="833" spans="1:9" ht="12.75">
      <c r="A833" s="3"/>
      <c r="B833" s="4"/>
      <c r="E833" s="265"/>
      <c r="F833" s="288"/>
      <c r="G833" s="287"/>
      <c r="H833" s="266"/>
      <c r="I833" s="420"/>
    </row>
    <row r="834" spans="1:9" ht="12.75">
      <c r="A834" s="3"/>
      <c r="B834" s="4"/>
      <c r="E834" s="265"/>
      <c r="F834" s="288"/>
      <c r="G834" s="287"/>
      <c r="H834" s="266"/>
      <c r="I834" s="420"/>
    </row>
    <row r="835" spans="1:9" ht="12.75">
      <c r="A835" s="3"/>
      <c r="B835" s="4"/>
      <c r="E835" s="265"/>
      <c r="F835" s="288"/>
      <c r="G835" s="287"/>
      <c r="H835" s="266"/>
      <c r="I835" s="420"/>
    </row>
    <row r="836" spans="1:9" ht="12.75">
      <c r="A836" s="3"/>
      <c r="B836" s="4"/>
      <c r="E836" s="265"/>
      <c r="F836" s="288"/>
      <c r="G836" s="287"/>
      <c r="H836" s="266"/>
      <c r="I836" s="420"/>
    </row>
    <row r="837" spans="1:9" ht="12.75">
      <c r="A837" s="3"/>
      <c r="B837" s="4"/>
      <c r="E837" s="265"/>
      <c r="F837" s="288"/>
      <c r="G837" s="287"/>
      <c r="H837" s="266"/>
      <c r="I837" s="420"/>
    </row>
    <row r="838" spans="1:9" ht="12.75">
      <c r="A838" s="3"/>
      <c r="B838" s="4"/>
      <c r="E838" s="265"/>
      <c r="F838" s="288"/>
      <c r="G838" s="287"/>
      <c r="H838" s="266"/>
      <c r="I838" s="420"/>
    </row>
    <row r="839" spans="1:9" ht="12.75">
      <c r="A839" s="3"/>
      <c r="B839" s="4"/>
      <c r="E839" s="265"/>
      <c r="F839" s="288"/>
      <c r="G839" s="287"/>
      <c r="H839" s="266"/>
      <c r="I839" s="420"/>
    </row>
    <row r="840" spans="1:9" ht="12.75">
      <c r="A840" s="3"/>
      <c r="B840" s="4"/>
      <c r="E840" s="265"/>
      <c r="F840" s="288"/>
      <c r="G840" s="287"/>
      <c r="H840" s="266"/>
      <c r="I840" s="420"/>
    </row>
    <row r="841" spans="1:9" ht="12.75">
      <c r="A841" s="3"/>
      <c r="B841" s="4"/>
      <c r="E841" s="265"/>
      <c r="F841" s="288"/>
      <c r="G841" s="287"/>
      <c r="H841" s="266"/>
      <c r="I841" s="420"/>
    </row>
    <row r="842" spans="1:9" ht="12.75">
      <c r="A842" s="3"/>
      <c r="B842" s="4"/>
      <c r="E842" s="265"/>
      <c r="F842" s="288"/>
      <c r="G842" s="287"/>
      <c r="H842" s="266"/>
      <c r="I842" s="420"/>
    </row>
    <row r="843" spans="1:9" ht="12.75">
      <c r="A843" s="3"/>
      <c r="B843" s="4"/>
      <c r="E843" s="265"/>
      <c r="F843" s="288"/>
      <c r="G843" s="287"/>
      <c r="H843" s="266"/>
      <c r="I843" s="420"/>
    </row>
    <row r="844" spans="1:9" ht="12.75">
      <c r="A844" s="3"/>
      <c r="B844" s="4"/>
      <c r="E844" s="265"/>
      <c r="F844" s="288"/>
      <c r="G844" s="287"/>
      <c r="H844" s="266"/>
      <c r="I844" s="420"/>
    </row>
    <row r="845" spans="1:9" ht="12.75">
      <c r="A845" s="3"/>
      <c r="B845" s="4"/>
      <c r="E845" s="265"/>
      <c r="F845" s="288"/>
      <c r="G845" s="287"/>
      <c r="H845" s="266"/>
      <c r="I845" s="420"/>
    </row>
    <row r="846" spans="1:9" ht="12.75">
      <c r="A846" s="3"/>
      <c r="B846" s="4"/>
      <c r="E846" s="265"/>
      <c r="F846" s="288"/>
      <c r="G846" s="287"/>
      <c r="H846" s="266"/>
      <c r="I846" s="420"/>
    </row>
    <row r="847" spans="1:9" ht="12.75">
      <c r="A847" s="3"/>
      <c r="B847" s="4"/>
      <c r="E847" s="265"/>
      <c r="F847" s="288"/>
      <c r="G847" s="287"/>
      <c r="H847" s="266"/>
      <c r="I847" s="420"/>
    </row>
    <row r="848" spans="1:9" ht="12.75">
      <c r="A848" s="3"/>
      <c r="B848" s="4"/>
      <c r="E848" s="265"/>
      <c r="F848" s="288"/>
      <c r="G848" s="287"/>
      <c r="H848" s="266"/>
      <c r="I848" s="420"/>
    </row>
    <row r="849" spans="1:9" ht="12.75">
      <c r="A849" s="3"/>
      <c r="B849" s="4"/>
      <c r="E849" s="265"/>
      <c r="F849" s="288"/>
      <c r="G849" s="287"/>
      <c r="H849" s="266"/>
      <c r="I849" s="420"/>
    </row>
    <row r="850" spans="1:9" ht="12.75">
      <c r="A850" s="3"/>
      <c r="B850" s="4"/>
      <c r="E850" s="265"/>
      <c r="F850" s="288"/>
      <c r="G850" s="287"/>
      <c r="H850" s="266"/>
      <c r="I850" s="420"/>
    </row>
    <row r="851" spans="1:9" ht="12.75">
      <c r="A851" s="3"/>
      <c r="B851" s="4"/>
      <c r="E851" s="265"/>
      <c r="F851" s="288"/>
      <c r="G851" s="287"/>
      <c r="H851" s="266"/>
      <c r="I851" s="420"/>
    </row>
    <row r="852" spans="1:9" ht="12.75">
      <c r="A852" s="3"/>
      <c r="B852" s="4"/>
      <c r="E852" s="265"/>
      <c r="F852" s="288"/>
      <c r="G852" s="287"/>
      <c r="H852" s="266"/>
      <c r="I852" s="420"/>
    </row>
    <row r="853" spans="1:9" ht="12.75">
      <c r="A853" s="3"/>
      <c r="B853" s="4"/>
      <c r="E853" s="265"/>
      <c r="F853" s="288"/>
      <c r="G853" s="287"/>
      <c r="H853" s="266"/>
      <c r="I853" s="420"/>
    </row>
    <row r="854" spans="1:9" ht="12.75">
      <c r="A854" s="3"/>
      <c r="B854" s="4"/>
      <c r="E854" s="265"/>
      <c r="F854" s="288"/>
      <c r="G854" s="287"/>
      <c r="H854" s="266"/>
      <c r="I854" s="420"/>
    </row>
    <row r="855" spans="1:9" ht="12.75">
      <c r="A855" s="3"/>
      <c r="B855" s="4"/>
      <c r="E855" s="265"/>
      <c r="F855" s="288"/>
      <c r="G855" s="287"/>
      <c r="H855" s="266"/>
      <c r="I855" s="420"/>
    </row>
    <row r="856" spans="1:9" ht="12.75">
      <c r="A856" s="3"/>
      <c r="B856" s="4"/>
      <c r="E856" s="265"/>
      <c r="F856" s="288"/>
      <c r="G856" s="287"/>
      <c r="H856" s="266"/>
      <c r="I856" s="420"/>
    </row>
    <row r="857" spans="1:9" ht="12.75">
      <c r="A857" s="3"/>
      <c r="B857" s="4"/>
      <c r="E857" s="265"/>
      <c r="F857" s="288"/>
      <c r="G857" s="287"/>
      <c r="H857" s="266"/>
      <c r="I857" s="420"/>
    </row>
    <row r="858" spans="1:9" ht="12.75">
      <c r="A858" s="3"/>
      <c r="B858" s="4"/>
      <c r="E858" s="265"/>
      <c r="F858" s="288"/>
      <c r="G858" s="287"/>
      <c r="H858" s="266"/>
      <c r="I858" s="420"/>
    </row>
    <row r="859" spans="1:9" ht="12.75">
      <c r="A859" s="3"/>
      <c r="B859" s="4"/>
      <c r="E859" s="265"/>
      <c r="F859" s="288"/>
      <c r="G859" s="287"/>
      <c r="H859" s="266"/>
      <c r="I859" s="420"/>
    </row>
    <row r="860" spans="1:9" ht="12.75">
      <c r="A860" s="3"/>
      <c r="B860" s="4"/>
      <c r="E860" s="265"/>
      <c r="F860" s="288"/>
      <c r="G860" s="287"/>
      <c r="H860" s="266"/>
      <c r="I860" s="420"/>
    </row>
    <row r="861" spans="1:9" ht="12.75">
      <c r="A861" s="3"/>
      <c r="B861" s="4"/>
      <c r="E861" s="265"/>
      <c r="F861" s="288"/>
      <c r="G861" s="287"/>
      <c r="H861" s="266"/>
      <c r="I861" s="420"/>
    </row>
    <row r="862" spans="1:9" ht="12.75">
      <c r="A862" s="3"/>
      <c r="B862" s="4"/>
      <c r="E862" s="265"/>
      <c r="F862" s="288"/>
      <c r="G862" s="287"/>
      <c r="H862" s="266"/>
      <c r="I862" s="420"/>
    </row>
    <row r="863" spans="1:9" ht="12.75">
      <c r="A863" s="3"/>
      <c r="B863" s="4"/>
      <c r="E863" s="265"/>
      <c r="F863" s="288"/>
      <c r="G863" s="287"/>
      <c r="H863" s="266"/>
      <c r="I863" s="420"/>
    </row>
    <row r="864" spans="1:9" ht="12.75">
      <c r="A864" s="3"/>
      <c r="B864" s="4"/>
      <c r="E864" s="265"/>
      <c r="F864" s="288"/>
      <c r="G864" s="287"/>
      <c r="H864" s="266"/>
      <c r="I864" s="420"/>
    </row>
    <row r="865" spans="1:9" ht="12.75">
      <c r="A865" s="3"/>
      <c r="B865" s="4"/>
      <c r="E865" s="265"/>
      <c r="F865" s="288"/>
      <c r="G865" s="287"/>
      <c r="H865" s="266"/>
      <c r="I865" s="420"/>
    </row>
    <row r="866" spans="1:9" ht="12.75">
      <c r="A866" s="3"/>
      <c r="B866" s="4"/>
      <c r="E866" s="265"/>
      <c r="F866" s="288"/>
      <c r="G866" s="287"/>
      <c r="H866" s="266"/>
      <c r="I866" s="420"/>
    </row>
    <row r="867" spans="1:9" ht="12.75">
      <c r="A867" s="3"/>
      <c r="B867" s="4"/>
      <c r="E867" s="265"/>
      <c r="F867" s="288"/>
      <c r="G867" s="287"/>
      <c r="H867" s="266"/>
      <c r="I867" s="420"/>
    </row>
    <row r="868" spans="1:9" ht="12.75">
      <c r="A868" s="3"/>
      <c r="B868" s="4"/>
      <c r="E868" s="265"/>
      <c r="F868" s="288"/>
      <c r="G868" s="287"/>
      <c r="H868" s="266"/>
      <c r="I868" s="420"/>
    </row>
    <row r="869" spans="1:9" ht="12.75">
      <c r="A869" s="3"/>
      <c r="B869" s="4"/>
      <c r="E869" s="265"/>
      <c r="F869" s="288"/>
      <c r="G869" s="287"/>
      <c r="H869" s="266"/>
      <c r="I869" s="420"/>
    </row>
    <row r="870" spans="1:9" ht="12.75">
      <c r="A870" s="3"/>
      <c r="B870" s="4"/>
      <c r="E870" s="265"/>
      <c r="F870" s="288"/>
      <c r="G870" s="287"/>
      <c r="H870" s="266"/>
      <c r="I870" s="420"/>
    </row>
    <row r="871" spans="1:9" ht="12.75">
      <c r="A871" s="3"/>
      <c r="B871" s="4"/>
      <c r="E871" s="265"/>
      <c r="F871" s="288"/>
      <c r="G871" s="287"/>
      <c r="H871" s="266"/>
      <c r="I871" s="420"/>
    </row>
    <row r="872" spans="1:9" ht="12.75">
      <c r="A872" s="3"/>
      <c r="B872" s="4"/>
      <c r="E872" s="265"/>
      <c r="F872" s="288"/>
      <c r="G872" s="287"/>
      <c r="H872" s="266"/>
      <c r="I872" s="420"/>
    </row>
    <row r="873" spans="1:9" ht="12.75">
      <c r="A873" s="3"/>
      <c r="B873" s="4"/>
      <c r="E873" s="265"/>
      <c r="F873" s="288"/>
      <c r="G873" s="287"/>
      <c r="H873" s="266"/>
      <c r="I873" s="420"/>
    </row>
    <row r="874" spans="1:9" ht="12.75">
      <c r="A874" s="3"/>
      <c r="B874" s="4"/>
      <c r="E874" s="265"/>
      <c r="F874" s="288"/>
      <c r="G874" s="287"/>
      <c r="H874" s="266"/>
      <c r="I874" s="420"/>
    </row>
    <row r="875" spans="1:9" ht="12.75">
      <c r="A875" s="3"/>
      <c r="B875" s="4"/>
      <c r="E875" s="265"/>
      <c r="F875" s="288"/>
      <c r="G875" s="287"/>
      <c r="H875" s="266"/>
      <c r="I875" s="420"/>
    </row>
    <row r="876" spans="1:9" ht="12.75">
      <c r="A876" s="3"/>
      <c r="B876" s="4"/>
      <c r="E876" s="265"/>
      <c r="F876" s="288"/>
      <c r="G876" s="287"/>
      <c r="H876" s="266"/>
      <c r="I876" s="420"/>
    </row>
    <row r="877" spans="1:9" ht="12.75">
      <c r="A877" s="3"/>
      <c r="B877" s="4"/>
      <c r="E877" s="265"/>
      <c r="F877" s="288"/>
      <c r="G877" s="287"/>
      <c r="H877" s="266"/>
      <c r="I877" s="420"/>
    </row>
    <row r="878" spans="1:9" ht="12.75">
      <c r="A878" s="3"/>
      <c r="B878" s="4"/>
      <c r="E878" s="265"/>
      <c r="F878" s="288"/>
      <c r="G878" s="287"/>
      <c r="H878" s="266"/>
      <c r="I878" s="420"/>
    </row>
    <row r="879" spans="1:9" ht="12.75">
      <c r="A879" s="3"/>
      <c r="B879" s="4"/>
      <c r="E879" s="265"/>
      <c r="F879" s="288"/>
      <c r="G879" s="287"/>
      <c r="H879" s="266"/>
      <c r="I879" s="420"/>
    </row>
    <row r="880" spans="1:9" ht="12.75">
      <c r="A880" s="3"/>
      <c r="B880" s="4"/>
      <c r="E880" s="265"/>
      <c r="F880" s="288"/>
      <c r="G880" s="287"/>
      <c r="H880" s="266"/>
      <c r="I880" s="420"/>
    </row>
    <row r="881" spans="1:9" ht="12.75">
      <c r="A881" s="3"/>
      <c r="B881" s="4"/>
      <c r="E881" s="265"/>
      <c r="F881" s="288"/>
      <c r="G881" s="287"/>
      <c r="H881" s="266"/>
      <c r="I881" s="420"/>
    </row>
    <row r="882" spans="1:9" ht="12.75">
      <c r="A882" s="3"/>
      <c r="B882" s="4"/>
      <c r="E882" s="265"/>
      <c r="F882" s="288"/>
      <c r="G882" s="287"/>
      <c r="H882" s="266"/>
      <c r="I882" s="420"/>
    </row>
    <row r="883" spans="1:9" ht="12.75">
      <c r="A883" s="3"/>
      <c r="B883" s="4"/>
      <c r="E883" s="265"/>
      <c r="F883" s="288"/>
      <c r="G883" s="287"/>
      <c r="H883" s="266"/>
      <c r="I883" s="420"/>
    </row>
    <row r="884" spans="1:9" ht="12.75">
      <c r="A884" s="3"/>
      <c r="B884" s="4"/>
      <c r="E884" s="265"/>
      <c r="F884" s="288"/>
      <c r="G884" s="287"/>
      <c r="H884" s="266"/>
      <c r="I884" s="420"/>
    </row>
    <row r="885" spans="1:9" ht="12.75">
      <c r="A885" s="3"/>
      <c r="B885" s="4"/>
      <c r="E885" s="265"/>
      <c r="F885" s="288"/>
      <c r="G885" s="287"/>
      <c r="H885" s="266"/>
      <c r="I885" s="420"/>
    </row>
    <row r="886" spans="1:9" ht="12.75">
      <c r="A886" s="3"/>
      <c r="B886" s="4"/>
      <c r="E886" s="265"/>
      <c r="F886" s="288"/>
      <c r="G886" s="287"/>
      <c r="H886" s="266"/>
      <c r="I886" s="420"/>
    </row>
    <row r="887" spans="1:9" ht="12.75">
      <c r="A887" s="3"/>
      <c r="B887" s="4"/>
      <c r="E887" s="265"/>
      <c r="F887" s="288"/>
      <c r="G887" s="287"/>
      <c r="H887" s="266"/>
      <c r="I887" s="420"/>
    </row>
    <row r="888" spans="1:9" ht="12.75">
      <c r="A888" s="3"/>
      <c r="B888" s="4"/>
      <c r="E888" s="265"/>
      <c r="F888" s="288"/>
      <c r="G888" s="287"/>
      <c r="H888" s="266"/>
      <c r="I888" s="420"/>
    </row>
    <row r="889" spans="1:9" ht="12.75">
      <c r="A889" s="3"/>
      <c r="B889" s="4"/>
      <c r="E889" s="265"/>
      <c r="F889" s="288"/>
      <c r="G889" s="287"/>
      <c r="H889" s="266"/>
      <c r="I889" s="420"/>
    </row>
    <row r="890" spans="1:9" ht="12.75">
      <c r="A890" s="3"/>
      <c r="B890" s="4"/>
      <c r="E890" s="265"/>
      <c r="F890" s="288"/>
      <c r="G890" s="287"/>
      <c r="H890" s="266"/>
      <c r="I890" s="420"/>
    </row>
    <row r="891" spans="1:9" ht="12.75">
      <c r="A891" s="3"/>
      <c r="B891" s="4"/>
      <c r="E891" s="265"/>
      <c r="F891" s="288"/>
      <c r="G891" s="287"/>
      <c r="H891" s="266"/>
      <c r="I891" s="420"/>
    </row>
    <row r="892" spans="1:9" ht="12.75">
      <c r="A892" s="3"/>
      <c r="B892" s="4"/>
      <c r="E892" s="265"/>
      <c r="F892" s="288"/>
      <c r="G892" s="287"/>
      <c r="H892" s="266"/>
      <c r="I892" s="420"/>
    </row>
    <row r="893" spans="1:9" ht="12.75">
      <c r="A893" s="3"/>
      <c r="B893" s="4"/>
      <c r="E893" s="265"/>
      <c r="F893" s="288"/>
      <c r="G893" s="287"/>
      <c r="H893" s="266"/>
      <c r="I893" s="420"/>
    </row>
    <row r="894" spans="1:9" ht="12.75">
      <c r="A894" s="3"/>
      <c r="B894" s="4"/>
      <c r="E894" s="265"/>
      <c r="F894" s="288"/>
      <c r="G894" s="287"/>
      <c r="H894" s="266"/>
      <c r="I894" s="420"/>
    </row>
    <row r="895" spans="1:9" ht="12.75">
      <c r="A895" s="3"/>
      <c r="B895" s="4"/>
      <c r="E895" s="265"/>
      <c r="F895" s="288"/>
      <c r="G895" s="287"/>
      <c r="H895" s="266"/>
      <c r="I895" s="420"/>
    </row>
    <row r="896" spans="1:9" ht="12.75">
      <c r="A896" s="3"/>
      <c r="B896" s="4"/>
      <c r="E896" s="265"/>
      <c r="F896" s="288"/>
      <c r="G896" s="287"/>
      <c r="H896" s="266"/>
      <c r="I896" s="420"/>
    </row>
    <row r="897" spans="1:9" ht="12.75">
      <c r="A897" s="3"/>
      <c r="B897" s="4"/>
      <c r="E897" s="265"/>
      <c r="F897" s="288"/>
      <c r="G897" s="287"/>
      <c r="H897" s="266"/>
      <c r="I897" s="420"/>
    </row>
    <row r="898" spans="1:9" ht="12.75">
      <c r="A898" s="3"/>
      <c r="B898" s="4"/>
      <c r="E898" s="265"/>
      <c r="F898" s="288"/>
      <c r="G898" s="287"/>
      <c r="H898" s="266"/>
      <c r="I898" s="420"/>
    </row>
    <row r="899" spans="1:9" ht="12.75">
      <c r="A899" s="3"/>
      <c r="B899" s="4"/>
      <c r="E899" s="265"/>
      <c r="F899" s="288"/>
      <c r="G899" s="287"/>
      <c r="H899" s="266"/>
      <c r="I899" s="420"/>
    </row>
    <row r="900" spans="1:9" ht="12.75">
      <c r="A900" s="3"/>
      <c r="B900" s="4"/>
      <c r="E900" s="265"/>
      <c r="F900" s="288"/>
      <c r="G900" s="287"/>
      <c r="H900" s="266"/>
      <c r="I900" s="420"/>
    </row>
    <row r="901" spans="1:9" ht="12.75">
      <c r="A901" s="3"/>
      <c r="B901" s="4"/>
      <c r="E901" s="265"/>
      <c r="F901" s="288"/>
      <c r="G901" s="287"/>
      <c r="H901" s="266"/>
      <c r="I901" s="420"/>
    </row>
    <row r="902" spans="1:9" ht="12.75">
      <c r="A902" s="3"/>
      <c r="B902" s="4"/>
      <c r="E902" s="265"/>
      <c r="F902" s="288"/>
      <c r="G902" s="287"/>
      <c r="H902" s="266"/>
      <c r="I902" s="420"/>
    </row>
    <row r="903" spans="1:9" ht="12.75">
      <c r="A903" s="3"/>
      <c r="B903" s="4"/>
      <c r="E903" s="265"/>
      <c r="F903" s="288"/>
      <c r="G903" s="287"/>
      <c r="H903" s="266"/>
      <c r="I903" s="420"/>
    </row>
    <row r="904" spans="1:9" ht="12.75">
      <c r="A904" s="3"/>
      <c r="B904" s="4"/>
      <c r="E904" s="265"/>
      <c r="F904" s="288"/>
      <c r="G904" s="287"/>
      <c r="H904" s="266"/>
      <c r="I904" s="420"/>
    </row>
    <row r="905" spans="1:9" ht="12.75">
      <c r="A905" s="3"/>
      <c r="B905" s="4"/>
      <c r="E905" s="265"/>
      <c r="F905" s="288"/>
      <c r="G905" s="287"/>
      <c r="H905" s="266"/>
      <c r="I905" s="420"/>
    </row>
    <row r="906" spans="1:9" ht="12.75">
      <c r="A906" s="3"/>
      <c r="B906" s="4"/>
      <c r="E906" s="265"/>
      <c r="F906" s="288"/>
      <c r="G906" s="287"/>
      <c r="H906" s="266"/>
      <c r="I906" s="420"/>
    </row>
    <row r="907" spans="1:9" ht="12.75">
      <c r="A907" s="3"/>
      <c r="B907" s="4"/>
      <c r="E907" s="265"/>
      <c r="F907" s="288"/>
      <c r="G907" s="287"/>
      <c r="H907" s="266"/>
      <c r="I907" s="420"/>
    </row>
    <row r="908" spans="1:9" ht="12.75">
      <c r="A908" s="3"/>
      <c r="B908" s="4"/>
      <c r="E908" s="265"/>
      <c r="F908" s="288"/>
      <c r="G908" s="287"/>
      <c r="H908" s="266"/>
      <c r="I908" s="420"/>
    </row>
    <row r="909" spans="1:9" ht="12.75">
      <c r="A909" s="3"/>
      <c r="B909" s="4"/>
      <c r="E909" s="265"/>
      <c r="F909" s="288"/>
      <c r="G909" s="287"/>
      <c r="H909" s="266"/>
      <c r="I909" s="420"/>
    </row>
    <row r="910" spans="1:9" ht="12.75">
      <c r="A910" s="3"/>
      <c r="B910" s="4"/>
      <c r="E910" s="265"/>
      <c r="F910" s="288"/>
      <c r="G910" s="287"/>
      <c r="H910" s="266"/>
      <c r="I910" s="420"/>
    </row>
    <row r="911" spans="1:9" ht="12.75">
      <c r="A911" s="3"/>
      <c r="B911" s="4"/>
      <c r="E911" s="265"/>
      <c r="F911" s="288"/>
      <c r="G911" s="287"/>
      <c r="H911" s="266"/>
      <c r="I911" s="420"/>
    </row>
    <row r="912" spans="1:9" ht="12.75">
      <c r="A912" s="3"/>
      <c r="B912" s="4"/>
      <c r="E912" s="265"/>
      <c r="F912" s="288"/>
      <c r="G912" s="287"/>
      <c r="H912" s="266"/>
      <c r="I912" s="420"/>
    </row>
    <row r="913" spans="1:9" ht="12.75">
      <c r="A913" s="3"/>
      <c r="B913" s="4"/>
      <c r="E913" s="265"/>
      <c r="F913" s="288"/>
      <c r="G913" s="287"/>
      <c r="H913" s="266"/>
      <c r="I913" s="420"/>
    </row>
    <row r="914" spans="1:9" ht="12.75">
      <c r="A914" s="3"/>
      <c r="B914" s="4"/>
      <c r="E914" s="265"/>
      <c r="F914" s="288"/>
      <c r="G914" s="287"/>
      <c r="H914" s="266"/>
      <c r="I914" s="420"/>
    </row>
    <row r="915" spans="1:9" ht="12.75">
      <c r="A915" s="3"/>
      <c r="B915" s="4"/>
      <c r="E915" s="265"/>
      <c r="F915" s="288"/>
      <c r="G915" s="287"/>
      <c r="H915" s="266"/>
      <c r="I915" s="420"/>
    </row>
    <row r="916" spans="1:9" ht="12.75">
      <c r="A916" s="3"/>
      <c r="B916" s="4"/>
      <c r="E916" s="265"/>
      <c r="F916" s="288"/>
      <c r="G916" s="287"/>
      <c r="H916" s="266"/>
      <c r="I916" s="420"/>
    </row>
    <row r="917" spans="1:9" ht="12.75">
      <c r="A917" s="3"/>
      <c r="B917" s="4"/>
      <c r="E917" s="265"/>
      <c r="F917" s="288"/>
      <c r="G917" s="287"/>
      <c r="H917" s="266"/>
      <c r="I917" s="420"/>
    </row>
    <row r="918" spans="1:9" ht="12.75">
      <c r="A918" s="3"/>
      <c r="B918" s="4"/>
      <c r="E918" s="265"/>
      <c r="F918" s="288"/>
      <c r="G918" s="287"/>
      <c r="H918" s="266"/>
      <c r="I918" s="420"/>
    </row>
    <row r="919" spans="1:9" ht="12.75">
      <c r="A919" s="3"/>
      <c r="B919" s="4"/>
      <c r="E919" s="265"/>
      <c r="F919" s="288"/>
      <c r="G919" s="287"/>
      <c r="H919" s="266"/>
      <c r="I919" s="420"/>
    </row>
    <row r="920" spans="1:9" ht="12.75">
      <c r="A920" s="3"/>
      <c r="B920" s="4"/>
      <c r="E920" s="265"/>
      <c r="F920" s="288"/>
      <c r="G920" s="287"/>
      <c r="H920" s="266"/>
      <c r="I920" s="420"/>
    </row>
    <row r="921" spans="1:9" ht="12.75">
      <c r="A921" s="3"/>
      <c r="B921" s="4"/>
      <c r="E921" s="265"/>
      <c r="F921" s="288"/>
      <c r="G921" s="287"/>
      <c r="H921" s="266"/>
      <c r="I921" s="420"/>
    </row>
    <row r="922" spans="1:9" ht="12.75">
      <c r="A922" s="3"/>
      <c r="B922" s="4"/>
      <c r="E922" s="265"/>
      <c r="F922" s="288"/>
      <c r="G922" s="287"/>
      <c r="H922" s="266"/>
      <c r="I922" s="420"/>
    </row>
    <row r="923" spans="1:9" ht="12.75">
      <c r="A923" s="3"/>
      <c r="B923" s="4"/>
      <c r="E923" s="265"/>
      <c r="F923" s="288"/>
      <c r="G923" s="287"/>
      <c r="H923" s="266"/>
      <c r="I923" s="420"/>
    </row>
    <row r="924" spans="1:9" ht="12.75">
      <c r="A924" s="3"/>
      <c r="B924" s="4"/>
      <c r="E924" s="265"/>
      <c r="F924" s="288"/>
      <c r="G924" s="287"/>
      <c r="H924" s="266"/>
      <c r="I924" s="420"/>
    </row>
    <row r="925" spans="1:9" ht="12.75">
      <c r="A925" s="3"/>
      <c r="B925" s="4"/>
      <c r="E925" s="265"/>
      <c r="F925" s="288"/>
      <c r="G925" s="287"/>
      <c r="H925" s="266"/>
      <c r="I925" s="420"/>
    </row>
    <row r="926" spans="1:9" ht="12.75">
      <c r="A926" s="3"/>
      <c r="B926" s="4"/>
      <c r="E926" s="265"/>
      <c r="F926" s="288"/>
      <c r="G926" s="287"/>
      <c r="H926" s="266"/>
      <c r="I926" s="420"/>
    </row>
    <row r="927" spans="1:9" ht="12.75">
      <c r="A927" s="3"/>
      <c r="B927" s="4"/>
      <c r="E927" s="265"/>
      <c r="F927" s="288"/>
      <c r="G927" s="287"/>
      <c r="H927" s="266"/>
      <c r="I927" s="420"/>
    </row>
    <row r="928" spans="1:9" ht="12.75">
      <c r="A928" s="3"/>
      <c r="B928" s="4"/>
      <c r="E928" s="265"/>
      <c r="F928" s="288"/>
      <c r="G928" s="287"/>
      <c r="H928" s="266"/>
      <c r="I928" s="420"/>
    </row>
    <row r="929" spans="1:9" ht="12.75">
      <c r="A929" s="3"/>
      <c r="B929" s="4"/>
      <c r="E929" s="265"/>
      <c r="F929" s="288"/>
      <c r="G929" s="287"/>
      <c r="H929" s="266"/>
      <c r="I929" s="420"/>
    </row>
    <row r="930" spans="1:9" ht="12.75">
      <c r="A930" s="3"/>
      <c r="B930" s="4"/>
      <c r="E930" s="265"/>
      <c r="F930" s="288"/>
      <c r="G930" s="287"/>
      <c r="H930" s="266"/>
      <c r="I930" s="420"/>
    </row>
    <row r="931" spans="1:9" ht="12.75">
      <c r="A931" s="3"/>
      <c r="B931" s="4"/>
      <c r="E931" s="265"/>
      <c r="F931" s="288"/>
      <c r="G931" s="287"/>
      <c r="H931" s="266"/>
      <c r="I931" s="420"/>
    </row>
    <row r="932" spans="1:9" ht="12.75">
      <c r="A932" s="3"/>
      <c r="B932" s="4"/>
      <c r="E932" s="265"/>
      <c r="F932" s="288"/>
      <c r="G932" s="287"/>
      <c r="H932" s="266"/>
      <c r="I932" s="420"/>
    </row>
    <row r="933" spans="1:9" ht="12.75">
      <c r="A933" s="3"/>
      <c r="B933" s="4"/>
      <c r="E933" s="265"/>
      <c r="F933" s="288"/>
      <c r="G933" s="287"/>
      <c r="H933" s="266"/>
      <c r="I933" s="420"/>
    </row>
    <row r="934" spans="1:9" ht="12.75">
      <c r="A934" s="3"/>
      <c r="B934" s="4"/>
      <c r="E934" s="265"/>
      <c r="F934" s="288"/>
      <c r="G934" s="287"/>
      <c r="H934" s="266"/>
      <c r="I934" s="420"/>
    </row>
    <row r="935" spans="1:9" ht="12.75">
      <c r="A935" s="3"/>
      <c r="B935" s="4"/>
      <c r="E935" s="265"/>
      <c r="F935" s="288"/>
      <c r="G935" s="287"/>
      <c r="H935" s="266"/>
      <c r="I935" s="420"/>
    </row>
    <row r="936" spans="1:9" ht="12.75">
      <c r="A936" s="3"/>
      <c r="B936" s="4"/>
      <c r="E936" s="265"/>
      <c r="F936" s="288"/>
      <c r="G936" s="287"/>
      <c r="H936" s="266"/>
      <c r="I936" s="420"/>
    </row>
    <row r="937" spans="1:9" ht="12.75">
      <c r="A937" s="3"/>
      <c r="B937" s="4"/>
      <c r="E937" s="265"/>
      <c r="F937" s="288"/>
      <c r="G937" s="287"/>
      <c r="H937" s="266"/>
      <c r="I937" s="420"/>
    </row>
    <row r="938" spans="1:9" ht="12.75">
      <c r="A938" s="3"/>
      <c r="B938" s="4"/>
      <c r="E938" s="265"/>
      <c r="F938" s="288"/>
      <c r="G938" s="287"/>
      <c r="H938" s="266"/>
      <c r="I938" s="420"/>
    </row>
    <row r="939" spans="1:9" ht="12.75">
      <c r="A939" s="3"/>
      <c r="B939" s="4"/>
      <c r="E939" s="265"/>
      <c r="F939" s="288"/>
      <c r="G939" s="287"/>
      <c r="H939" s="266"/>
      <c r="I939" s="420"/>
    </row>
    <row r="940" spans="1:9" ht="12.75">
      <c r="A940" s="3"/>
      <c r="B940" s="4"/>
      <c r="E940" s="265"/>
      <c r="F940" s="288"/>
      <c r="G940" s="287"/>
      <c r="H940" s="266"/>
      <c r="I940" s="420"/>
    </row>
    <row r="941" spans="1:9" ht="12.75">
      <c r="A941" s="3"/>
      <c r="B941" s="4"/>
      <c r="E941" s="265"/>
      <c r="F941" s="288"/>
      <c r="G941" s="287"/>
      <c r="H941" s="266"/>
      <c r="I941" s="420"/>
    </row>
    <row r="942" spans="1:9" ht="12.75">
      <c r="A942" s="3"/>
      <c r="B942" s="4"/>
      <c r="E942" s="265"/>
      <c r="F942" s="288"/>
      <c r="G942" s="287"/>
      <c r="H942" s="266"/>
      <c r="I942" s="420"/>
    </row>
    <row r="943" spans="1:9" ht="12.75">
      <c r="A943" s="3"/>
      <c r="B943" s="4"/>
      <c r="E943" s="265"/>
      <c r="F943" s="288"/>
      <c r="G943" s="287"/>
      <c r="H943" s="266"/>
      <c r="I943" s="420"/>
    </row>
    <row r="944" spans="1:9" ht="12.75">
      <c r="A944" s="3"/>
      <c r="B944" s="4"/>
      <c r="E944" s="265"/>
      <c r="F944" s="288"/>
      <c r="G944" s="287"/>
      <c r="H944" s="266"/>
      <c r="I944" s="420"/>
    </row>
    <row r="945" spans="1:9" ht="12.75">
      <c r="A945" s="3"/>
      <c r="B945" s="4"/>
      <c r="E945" s="265"/>
      <c r="F945" s="288"/>
      <c r="G945" s="287"/>
      <c r="H945" s="266"/>
      <c r="I945" s="420"/>
    </row>
    <row r="946" spans="1:9" ht="12.75">
      <c r="A946" s="3"/>
      <c r="B946" s="4"/>
      <c r="E946" s="265"/>
      <c r="F946" s="288"/>
      <c r="G946" s="287"/>
      <c r="H946" s="266"/>
      <c r="I946" s="420"/>
    </row>
    <row r="947" spans="1:9" ht="12.75">
      <c r="A947" s="3"/>
      <c r="B947" s="4"/>
      <c r="E947" s="265"/>
      <c r="F947" s="288"/>
      <c r="G947" s="287"/>
      <c r="H947" s="266"/>
      <c r="I947" s="420"/>
    </row>
    <row r="948" spans="1:9" ht="12.75">
      <c r="A948" s="3"/>
      <c r="B948" s="4"/>
      <c r="E948" s="265"/>
      <c r="F948" s="288"/>
      <c r="G948" s="287"/>
      <c r="H948" s="266"/>
      <c r="I948" s="420"/>
    </row>
    <row r="949" spans="1:9" ht="12.75">
      <c r="A949" s="3"/>
      <c r="B949" s="4"/>
      <c r="E949" s="265"/>
      <c r="F949" s="288"/>
      <c r="G949" s="287"/>
      <c r="H949" s="266"/>
      <c r="I949" s="420"/>
    </row>
    <row r="950" spans="1:9" ht="12.75">
      <c r="A950" s="3"/>
      <c r="B950" s="4"/>
      <c r="E950" s="265"/>
      <c r="F950" s="288"/>
      <c r="G950" s="287"/>
      <c r="H950" s="266"/>
      <c r="I950" s="420"/>
    </row>
    <row r="951" spans="1:9" ht="12.75">
      <c r="A951" s="3"/>
      <c r="B951" s="4"/>
      <c r="E951" s="265"/>
      <c r="F951" s="288"/>
      <c r="G951" s="287"/>
      <c r="H951" s="266"/>
      <c r="I951" s="420"/>
    </row>
    <row r="952" spans="1:9" ht="12.75">
      <c r="A952" s="3"/>
      <c r="B952" s="4"/>
      <c r="E952" s="265"/>
      <c r="F952" s="288"/>
      <c r="G952" s="287"/>
      <c r="H952" s="266"/>
      <c r="I952" s="420"/>
    </row>
    <row r="953" spans="1:9" ht="12.75">
      <c r="A953" s="3"/>
      <c r="B953" s="4"/>
      <c r="E953" s="265"/>
      <c r="F953" s="288"/>
      <c r="G953" s="287"/>
      <c r="H953" s="266"/>
      <c r="I953" s="420"/>
    </row>
    <row r="954" spans="1:9" ht="12.75">
      <c r="A954" s="3"/>
      <c r="B954" s="4"/>
      <c r="E954" s="265"/>
      <c r="F954" s="288"/>
      <c r="G954" s="287"/>
      <c r="H954" s="266"/>
      <c r="I954" s="420"/>
    </row>
    <row r="955" spans="1:9" ht="12.75">
      <c r="A955" s="3"/>
      <c r="B955" s="4"/>
      <c r="E955" s="265"/>
      <c r="F955" s="288"/>
      <c r="G955" s="287"/>
      <c r="H955" s="266"/>
      <c r="I955" s="420"/>
    </row>
    <row r="956" spans="1:9" ht="12.75">
      <c r="A956" s="3"/>
      <c r="B956" s="4"/>
      <c r="E956" s="265"/>
      <c r="F956" s="288"/>
      <c r="G956" s="287"/>
      <c r="H956" s="266"/>
      <c r="I956" s="420"/>
    </row>
    <row r="957" spans="1:9" ht="12.75">
      <c r="A957" s="3"/>
      <c r="B957" s="4"/>
      <c r="E957" s="265"/>
      <c r="F957" s="288"/>
      <c r="G957" s="287"/>
      <c r="H957" s="266"/>
      <c r="I957" s="420"/>
    </row>
    <row r="958" spans="1:9" ht="12.75">
      <c r="A958" s="3"/>
      <c r="B958" s="4"/>
      <c r="E958" s="265"/>
      <c r="F958" s="288"/>
      <c r="G958" s="287"/>
      <c r="H958" s="266"/>
      <c r="I958" s="420"/>
    </row>
    <row r="959" spans="1:9" ht="12.75">
      <c r="A959" s="3"/>
      <c r="B959" s="4"/>
      <c r="E959" s="265"/>
      <c r="F959" s="288"/>
      <c r="G959" s="287"/>
      <c r="H959" s="266"/>
      <c r="I959" s="420"/>
    </row>
    <row r="960" spans="1:9" ht="12.75">
      <c r="A960" s="3"/>
      <c r="B960" s="4"/>
      <c r="E960" s="265"/>
      <c r="F960" s="288"/>
      <c r="G960" s="287"/>
      <c r="H960" s="266"/>
      <c r="I960" s="420"/>
    </row>
    <row r="961" spans="1:9" ht="12.75">
      <c r="A961" s="3"/>
      <c r="B961" s="4"/>
      <c r="E961" s="265"/>
      <c r="F961" s="288"/>
      <c r="G961" s="287"/>
      <c r="H961" s="266"/>
      <c r="I961" s="420"/>
    </row>
    <row r="962" spans="1:9" ht="12.75">
      <c r="A962" s="3"/>
      <c r="B962" s="4"/>
      <c r="E962" s="265"/>
      <c r="F962" s="288"/>
      <c r="G962" s="287"/>
      <c r="H962" s="266"/>
      <c r="I962" s="420"/>
    </row>
    <row r="963" spans="1:9" ht="12.75">
      <c r="A963" s="3"/>
      <c r="B963" s="4"/>
      <c r="E963" s="265"/>
      <c r="F963" s="288"/>
      <c r="G963" s="287"/>
      <c r="H963" s="266"/>
      <c r="I963" s="420"/>
    </row>
    <row r="964" spans="1:9" ht="12.75">
      <c r="A964" s="3"/>
      <c r="B964" s="4"/>
      <c r="E964" s="265"/>
      <c r="F964" s="288"/>
      <c r="G964" s="287"/>
      <c r="H964" s="266"/>
      <c r="I964" s="420"/>
    </row>
    <row r="965" spans="1:9" ht="12.75">
      <c r="A965" s="3"/>
      <c r="B965" s="4"/>
      <c r="E965" s="265"/>
      <c r="F965" s="288"/>
      <c r="G965" s="287"/>
      <c r="H965" s="266"/>
      <c r="I965" s="420"/>
    </row>
    <row r="966" spans="1:9" ht="12.75">
      <c r="A966" s="3"/>
      <c r="B966" s="4"/>
      <c r="E966" s="265"/>
      <c r="F966" s="288"/>
      <c r="G966" s="287"/>
      <c r="H966" s="266"/>
      <c r="I966" s="420"/>
    </row>
    <row r="967" spans="1:9" ht="12.75">
      <c r="A967" s="3"/>
      <c r="B967" s="4"/>
      <c r="E967" s="265"/>
      <c r="F967" s="288"/>
      <c r="G967" s="287"/>
      <c r="H967" s="266"/>
      <c r="I967" s="420"/>
    </row>
    <row r="968" spans="1:9" ht="12.75">
      <c r="A968" s="3"/>
      <c r="B968" s="4"/>
      <c r="E968" s="265"/>
      <c r="F968" s="288"/>
      <c r="G968" s="287"/>
      <c r="H968" s="266"/>
      <c r="I968" s="420"/>
    </row>
    <row r="969" spans="1:9" ht="12.75">
      <c r="A969" s="3"/>
      <c r="B969" s="4"/>
      <c r="E969" s="265"/>
      <c r="F969" s="288"/>
      <c r="G969" s="287"/>
      <c r="H969" s="266"/>
      <c r="I969" s="420"/>
    </row>
    <row r="970" spans="1:9" ht="12.75">
      <c r="A970" s="3"/>
      <c r="B970" s="4"/>
      <c r="E970" s="265"/>
      <c r="F970" s="288"/>
      <c r="G970" s="287"/>
      <c r="H970" s="266"/>
      <c r="I970" s="420"/>
    </row>
    <row r="971" spans="1:9" ht="12.75">
      <c r="A971" s="3"/>
      <c r="B971" s="4"/>
      <c r="E971" s="265"/>
      <c r="F971" s="288"/>
      <c r="G971" s="287"/>
      <c r="H971" s="266"/>
      <c r="I971" s="420"/>
    </row>
    <row r="972" spans="1:9" ht="12.75">
      <c r="A972" s="3"/>
      <c r="B972" s="4"/>
      <c r="E972" s="265"/>
      <c r="F972" s="288"/>
      <c r="G972" s="287"/>
      <c r="H972" s="266"/>
      <c r="I972" s="420"/>
    </row>
    <row r="973" spans="1:9" ht="12.75">
      <c r="A973" s="3"/>
      <c r="B973" s="4"/>
      <c r="E973" s="265"/>
      <c r="F973" s="288"/>
      <c r="G973" s="287"/>
      <c r="H973" s="266"/>
      <c r="I973" s="420"/>
    </row>
    <row r="974" spans="1:9" ht="12.75">
      <c r="A974" s="3"/>
      <c r="B974" s="4"/>
      <c r="E974" s="265"/>
      <c r="F974" s="288"/>
      <c r="G974" s="287"/>
      <c r="H974" s="266"/>
      <c r="I974" s="420"/>
    </row>
    <row r="975" spans="1:9" ht="12.75">
      <c r="A975" s="3"/>
      <c r="B975" s="4"/>
      <c r="E975" s="265"/>
      <c r="F975" s="288"/>
      <c r="G975" s="287"/>
      <c r="H975" s="266"/>
      <c r="I975" s="420"/>
    </row>
    <row r="976" spans="1:9" ht="12.75">
      <c r="A976" s="3"/>
      <c r="B976" s="4"/>
      <c r="E976" s="265"/>
      <c r="F976" s="288"/>
      <c r="G976" s="287"/>
      <c r="H976" s="266"/>
      <c r="I976" s="420"/>
    </row>
    <row r="977" spans="1:9" ht="12.75">
      <c r="A977" s="3"/>
      <c r="B977" s="4"/>
      <c r="E977" s="265"/>
      <c r="F977" s="288"/>
      <c r="G977" s="287"/>
      <c r="H977" s="266"/>
      <c r="I977" s="420"/>
    </row>
    <row r="978" spans="1:9" ht="12.75">
      <c r="A978" s="3"/>
      <c r="B978" s="4"/>
      <c r="E978" s="265"/>
      <c r="F978" s="288"/>
      <c r="G978" s="287"/>
      <c r="H978" s="266"/>
      <c r="I978" s="420"/>
    </row>
    <row r="979" spans="1:9" ht="12.75">
      <c r="A979" s="3"/>
      <c r="B979" s="4"/>
      <c r="E979" s="265"/>
      <c r="F979" s="288"/>
      <c r="G979" s="287"/>
      <c r="H979" s="266"/>
      <c r="I979" s="420"/>
    </row>
    <row r="980" spans="1:9" ht="12.75">
      <c r="A980" s="3"/>
      <c r="B980" s="4"/>
      <c r="E980" s="265"/>
      <c r="F980" s="288"/>
      <c r="G980" s="287"/>
      <c r="H980" s="266"/>
      <c r="I980" s="420"/>
    </row>
    <row r="981" spans="1:9" ht="12.75">
      <c r="A981" s="3"/>
      <c r="B981" s="4"/>
      <c r="E981" s="265"/>
      <c r="F981" s="288"/>
      <c r="G981" s="287"/>
      <c r="H981" s="266"/>
      <c r="I981" s="420"/>
    </row>
    <row r="982" spans="1:9" ht="12.75">
      <c r="A982" s="3"/>
      <c r="B982" s="4"/>
      <c r="E982" s="265"/>
      <c r="F982" s="288"/>
      <c r="G982" s="287"/>
      <c r="H982" s="266"/>
      <c r="I982" s="420"/>
    </row>
    <row r="983" spans="1:9" ht="12.75">
      <c r="A983" s="3"/>
      <c r="B983" s="4"/>
      <c r="E983" s="265"/>
      <c r="F983" s="288"/>
      <c r="G983" s="287"/>
      <c r="H983" s="266"/>
      <c r="I983" s="420"/>
    </row>
    <row r="984" spans="1:9" ht="12.75">
      <c r="A984" s="3"/>
      <c r="B984" s="4"/>
      <c r="E984" s="265"/>
      <c r="F984" s="288"/>
      <c r="G984" s="287"/>
      <c r="H984" s="266"/>
      <c r="I984" s="420"/>
    </row>
    <row r="985" spans="1:9" ht="12.75">
      <c r="A985" s="3"/>
      <c r="B985" s="4"/>
      <c r="E985" s="265"/>
      <c r="F985" s="288"/>
      <c r="G985" s="287"/>
      <c r="H985" s="266"/>
      <c r="I985" s="420"/>
    </row>
    <row r="986" spans="1:9" ht="12.75">
      <c r="A986" s="3"/>
      <c r="B986" s="4"/>
      <c r="E986" s="265"/>
      <c r="F986" s="288"/>
      <c r="G986" s="287"/>
      <c r="H986" s="266"/>
      <c r="I986" s="420"/>
    </row>
    <row r="987" spans="1:9" ht="12.75">
      <c r="A987" s="3"/>
      <c r="B987" s="4"/>
      <c r="E987" s="265"/>
      <c r="F987" s="288"/>
      <c r="G987" s="287"/>
      <c r="H987" s="266"/>
      <c r="I987" s="420"/>
    </row>
    <row r="988" spans="1:9" ht="12.75">
      <c r="A988" s="3"/>
      <c r="B988" s="4"/>
      <c r="E988" s="265"/>
      <c r="F988" s="288"/>
      <c r="G988" s="287"/>
      <c r="H988" s="266"/>
      <c r="I988" s="420"/>
    </row>
    <row r="989" spans="1:9" ht="12.75">
      <c r="A989" s="3"/>
      <c r="B989" s="4"/>
      <c r="E989" s="265"/>
      <c r="F989" s="288"/>
      <c r="G989" s="287"/>
      <c r="H989" s="266"/>
      <c r="I989" s="420"/>
    </row>
    <row r="990" spans="1:9" ht="12.75">
      <c r="A990" s="3"/>
      <c r="B990" s="4"/>
      <c r="E990" s="265"/>
      <c r="F990" s="288"/>
      <c r="G990" s="287"/>
      <c r="H990" s="266"/>
      <c r="I990" s="420"/>
    </row>
    <row r="991" spans="1:9" ht="12.75">
      <c r="A991" s="3"/>
      <c r="B991" s="4"/>
      <c r="E991" s="265"/>
      <c r="F991" s="288"/>
      <c r="G991" s="287"/>
      <c r="H991" s="266"/>
      <c r="I991" s="420"/>
    </row>
    <row r="992" spans="1:9" ht="12.75">
      <c r="A992" s="3"/>
      <c r="B992" s="4"/>
      <c r="E992" s="265"/>
      <c r="F992" s="288"/>
      <c r="G992" s="287"/>
      <c r="H992" s="266"/>
      <c r="I992" s="420"/>
    </row>
    <row r="993" spans="1:9" ht="12.75">
      <c r="A993" s="3"/>
      <c r="B993" s="4"/>
      <c r="E993" s="265"/>
      <c r="F993" s="288"/>
      <c r="G993" s="287"/>
      <c r="H993" s="266"/>
      <c r="I993" s="420"/>
    </row>
    <row r="994" spans="1:9" ht="12.75">
      <c r="A994" s="3"/>
      <c r="B994" s="4"/>
      <c r="E994" s="265"/>
      <c r="F994" s="288"/>
      <c r="G994" s="287"/>
      <c r="H994" s="266"/>
      <c r="I994" s="420"/>
    </row>
    <row r="995" spans="1:9" ht="12.75">
      <c r="A995" s="3"/>
      <c r="B995" s="4"/>
      <c r="E995" s="265"/>
      <c r="F995" s="288"/>
      <c r="G995" s="287"/>
      <c r="H995" s="266"/>
      <c r="I995" s="420"/>
    </row>
    <row r="996" spans="1:9" ht="12.75">
      <c r="A996" s="3"/>
      <c r="B996" s="4"/>
      <c r="E996" s="265"/>
      <c r="F996" s="288"/>
      <c r="G996" s="287"/>
      <c r="H996" s="266"/>
      <c r="I996" s="420"/>
    </row>
    <row r="997" spans="1:9" ht="12.75">
      <c r="A997" s="3"/>
      <c r="B997" s="4"/>
      <c r="E997" s="265"/>
      <c r="F997" s="288"/>
      <c r="G997" s="287"/>
      <c r="H997" s="266"/>
      <c r="I997" s="420"/>
    </row>
    <row r="998" spans="1:9" ht="12.75">
      <c r="A998" s="3"/>
      <c r="B998" s="4"/>
      <c r="E998" s="265"/>
      <c r="F998" s="288"/>
      <c r="G998" s="287"/>
      <c r="H998" s="266"/>
      <c r="I998" s="420"/>
    </row>
    <row r="999" spans="1:9" ht="12.75">
      <c r="A999" s="3"/>
      <c r="B999" s="4"/>
      <c r="E999" s="265"/>
      <c r="F999" s="288"/>
      <c r="G999" s="287"/>
      <c r="H999" s="266"/>
      <c r="I999" s="420"/>
    </row>
    <row r="1000" spans="1:9" ht="12.75">
      <c r="A1000" s="3"/>
      <c r="B1000" s="4"/>
      <c r="E1000" s="265"/>
      <c r="F1000" s="288"/>
      <c r="G1000" s="287"/>
      <c r="H1000" s="266"/>
      <c r="I1000" s="420"/>
    </row>
    <row r="1001" spans="1:9" ht="12.75">
      <c r="A1001" s="3"/>
      <c r="B1001" s="4"/>
      <c r="E1001" s="265"/>
      <c r="F1001" s="288"/>
      <c r="G1001" s="287"/>
      <c r="H1001" s="266"/>
      <c r="I1001" s="420"/>
    </row>
    <row r="1002" spans="1:9" ht="12.75">
      <c r="A1002" s="3"/>
      <c r="B1002" s="4"/>
      <c r="E1002" s="265"/>
      <c r="F1002" s="288"/>
      <c r="G1002" s="287"/>
      <c r="H1002" s="266"/>
      <c r="I1002" s="420"/>
    </row>
    <row r="1003" spans="1:9" ht="12.75">
      <c r="A1003" s="3"/>
      <c r="B1003" s="4"/>
      <c r="E1003" s="265"/>
      <c r="F1003" s="288"/>
      <c r="G1003" s="287"/>
      <c r="H1003" s="266"/>
      <c r="I1003" s="420"/>
    </row>
  </sheetData>
  <mergeCells count="16">
    <mergeCell ref="B10:B11"/>
    <mergeCell ref="B12:B13"/>
    <mergeCell ref="B14:B15"/>
    <mergeCell ref="B16:B17"/>
    <mergeCell ref="A10:A19"/>
    <mergeCell ref="B18:B19"/>
    <mergeCell ref="A20:A26"/>
    <mergeCell ref="A27:A34"/>
    <mergeCell ref="A35:A47"/>
    <mergeCell ref="A49:A52"/>
    <mergeCell ref="A2:A3"/>
    <mergeCell ref="B2:B3"/>
    <mergeCell ref="A4:A9"/>
    <mergeCell ref="B4:B5"/>
    <mergeCell ref="B6:B7"/>
    <mergeCell ref="B8:B9"/>
  </mergeCells>
  <hyperlinks>
    <hyperlink ref="D5" r:id="rId1"/>
    <hyperlink ref="D11" r:id="rId2"/>
    <hyperlink ref="D13" r:id="rId3"/>
    <hyperlink ref="D15" r:id="rId4"/>
    <hyperlink ref="D17" r:id="rId5"/>
    <hyperlink ref="D19" r:id="rId6"/>
    <hyperlink ref="D20" r:id="rId7"/>
    <hyperlink ref="I20" r:id="rId8"/>
    <hyperlink ref="D21" r:id="rId9"/>
    <hyperlink ref="D22" r:id="rId10"/>
    <hyperlink ref="I22" r:id="rId11"/>
    <hyperlink ref="D23" r:id="rId12"/>
    <hyperlink ref="I23" r:id="rId13"/>
    <hyperlink ref="D24" r:id="rId14"/>
    <hyperlink ref="I24" r:id="rId15"/>
    <hyperlink ref="D25" r:id="rId16"/>
    <hyperlink ref="I25" r:id="rId17"/>
    <hyperlink ref="D26" r:id="rId18"/>
    <hyperlink ref="I26" r:id="rId19"/>
    <hyperlink ref="D36" r:id="rId20"/>
    <hyperlink ref="D37" r:id="rId21"/>
    <hyperlink ref="D38" r:id="rId22"/>
    <hyperlink ref="I39" r:id="rId23"/>
    <hyperlink ref="D40" r:id="rId24"/>
    <hyperlink ref="I40" r:id="rId25"/>
    <hyperlink ref="D41" r:id="rId26"/>
    <hyperlink ref="I41" r:id="rId27"/>
    <hyperlink ref="D42" r:id="rId28"/>
    <hyperlink ref="I42" r:id="rId29"/>
    <hyperlink ref="D43" r:id="rId30"/>
    <hyperlink ref="I43" r:id="rId31"/>
    <hyperlink ref="D44" r:id="rId32"/>
    <hyperlink ref="I44" r:id="rId33"/>
  </hyperlinks>
  <pageMargins left="0.7" right="0.7" top="0.75" bottom="0.75" header="0.3" footer="0.3"/>
  <pageSetup paperSize="9" orientation="portrait" r:id="rId34"/>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2.28515625" customWidth="1"/>
    <col min="2" max="2" width="25.42578125" customWidth="1"/>
    <col min="3" max="3" width="81.85546875" customWidth="1"/>
    <col min="4" max="4" width="32.42578125" customWidth="1"/>
    <col min="5" max="6" width="13.140625" customWidth="1"/>
    <col min="7" max="7" width="9" customWidth="1"/>
    <col min="8" max="8" width="53.28515625" customWidth="1"/>
    <col min="9" max="9" width="150" customWidth="1"/>
  </cols>
  <sheetData>
    <row r="1" spans="1:9" ht="12.75">
      <c r="A1" s="322" t="s">
        <v>7</v>
      </c>
      <c r="B1" s="212" t="s">
        <v>8</v>
      </c>
      <c r="C1" s="213" t="s">
        <v>9</v>
      </c>
      <c r="D1" s="213" t="s">
        <v>10</v>
      </c>
      <c r="E1" s="214" t="s">
        <v>12</v>
      </c>
      <c r="F1" s="214" t="s">
        <v>13</v>
      </c>
      <c r="G1" s="215" t="s">
        <v>14</v>
      </c>
      <c r="H1" s="373" t="s">
        <v>15</v>
      </c>
      <c r="I1" s="396" t="s">
        <v>545</v>
      </c>
    </row>
    <row r="2" spans="1:9" ht="12.75">
      <c r="A2" s="567" t="s">
        <v>16</v>
      </c>
      <c r="B2" s="568" t="s">
        <v>17</v>
      </c>
      <c r="C2" s="160" t="s">
        <v>18</v>
      </c>
      <c r="D2" s="160" t="s">
        <v>19</v>
      </c>
      <c r="E2" s="20" t="s">
        <v>341</v>
      </c>
      <c r="F2" s="397" t="s">
        <v>979</v>
      </c>
      <c r="G2" s="21" t="b">
        <v>0</v>
      </c>
      <c r="H2" s="375"/>
      <c r="I2" s="191"/>
    </row>
    <row r="3" spans="1:9" ht="12.75">
      <c r="A3" s="553"/>
      <c r="B3" s="547"/>
      <c r="C3" s="160" t="s">
        <v>18</v>
      </c>
      <c r="D3" s="160" t="s">
        <v>22</v>
      </c>
      <c r="E3" s="20" t="s">
        <v>372</v>
      </c>
      <c r="F3" s="397" t="s">
        <v>979</v>
      </c>
      <c r="G3" s="21" t="b">
        <v>0</v>
      </c>
      <c r="H3" s="375"/>
      <c r="I3" s="191"/>
    </row>
    <row r="4" spans="1:9" ht="24" customHeight="1">
      <c r="A4" s="570" t="s">
        <v>23</v>
      </c>
      <c r="B4" s="569" t="s">
        <v>24</v>
      </c>
      <c r="C4" s="161" t="s">
        <v>25</v>
      </c>
      <c r="D4" s="161" t="s">
        <v>26</v>
      </c>
      <c r="E4" s="31" t="s">
        <v>179</v>
      </c>
      <c r="F4" s="401" t="s">
        <v>979</v>
      </c>
      <c r="G4" s="32" t="b">
        <v>0</v>
      </c>
      <c r="H4" s="376" t="s">
        <v>28</v>
      </c>
      <c r="I4" s="308"/>
    </row>
    <row r="5" spans="1:9" ht="22.5" customHeight="1">
      <c r="A5" s="557"/>
      <c r="B5" s="547"/>
      <c r="C5" s="161" t="s">
        <v>25</v>
      </c>
      <c r="D5" s="29" t="s">
        <v>29</v>
      </c>
      <c r="E5" s="31" t="s">
        <v>310</v>
      </c>
      <c r="F5" s="401" t="s">
        <v>979</v>
      </c>
      <c r="G5" s="32" t="b">
        <v>0</v>
      </c>
      <c r="H5" s="376" t="s">
        <v>1085</v>
      </c>
      <c r="I5" s="307"/>
    </row>
    <row r="6" spans="1:9" ht="12.75">
      <c r="A6" s="557"/>
      <c r="B6" s="569" t="s">
        <v>30</v>
      </c>
      <c r="C6" s="161" t="s">
        <v>25</v>
      </c>
      <c r="D6" s="161" t="s">
        <v>31</v>
      </c>
      <c r="E6" s="31" t="s">
        <v>157</v>
      </c>
      <c r="F6" s="401" t="s">
        <v>979</v>
      </c>
      <c r="G6" s="318" t="b">
        <v>0</v>
      </c>
      <c r="H6" s="376"/>
      <c r="I6" s="308"/>
    </row>
    <row r="7" spans="1:9" ht="12.75">
      <c r="A7" s="557"/>
      <c r="B7" s="547"/>
      <c r="C7" s="161" t="s">
        <v>25</v>
      </c>
      <c r="D7" s="161" t="s">
        <v>33</v>
      </c>
      <c r="E7" s="31" t="s">
        <v>179</v>
      </c>
      <c r="F7" s="401" t="s">
        <v>979</v>
      </c>
      <c r="G7" s="318" t="b">
        <v>0</v>
      </c>
      <c r="H7" s="376"/>
      <c r="I7" s="308"/>
    </row>
    <row r="8" spans="1:9" ht="12.75">
      <c r="A8" s="557"/>
      <c r="B8" s="569" t="s">
        <v>35</v>
      </c>
      <c r="C8" s="161" t="s">
        <v>18</v>
      </c>
      <c r="D8" s="161" t="s">
        <v>36</v>
      </c>
      <c r="E8" s="31" t="s">
        <v>290</v>
      </c>
      <c r="F8" s="401" t="s">
        <v>979</v>
      </c>
      <c r="G8" s="318" t="b">
        <v>0</v>
      </c>
      <c r="H8" s="376"/>
      <c r="I8" s="308"/>
    </row>
    <row r="9" spans="1:9" ht="12.75">
      <c r="A9" s="553"/>
      <c r="B9" s="547"/>
      <c r="C9" s="161" t="s">
        <v>38</v>
      </c>
      <c r="D9" s="161" t="s">
        <v>39</v>
      </c>
      <c r="E9" s="31" t="s">
        <v>372</v>
      </c>
      <c r="F9" s="401" t="s">
        <v>979</v>
      </c>
      <c r="G9" s="318" t="b">
        <v>0</v>
      </c>
      <c r="H9" s="376"/>
      <c r="I9" s="308"/>
    </row>
    <row r="10" spans="1:9" ht="12.75">
      <c r="A10" s="571" t="s">
        <v>40</v>
      </c>
      <c r="B10" s="565" t="s">
        <v>41</v>
      </c>
      <c r="C10" s="162" t="s">
        <v>25</v>
      </c>
      <c r="D10" s="162" t="s">
        <v>42</v>
      </c>
      <c r="E10" s="40" t="s">
        <v>20</v>
      </c>
      <c r="F10" s="402" t="s">
        <v>979</v>
      </c>
      <c r="G10" s="209" t="b">
        <v>0</v>
      </c>
      <c r="H10" s="379" t="s">
        <v>28</v>
      </c>
      <c r="I10" s="119"/>
    </row>
    <row r="11" spans="1:9" ht="12.75">
      <c r="A11" s="557"/>
      <c r="B11" s="547"/>
      <c r="C11" s="162" t="s">
        <v>25</v>
      </c>
      <c r="D11" s="38" t="s">
        <v>44</v>
      </c>
      <c r="E11" s="40" t="s">
        <v>20</v>
      </c>
      <c r="F11" s="402" t="s">
        <v>979</v>
      </c>
      <c r="G11" s="209" t="b">
        <v>0</v>
      </c>
      <c r="H11" s="379" t="s">
        <v>1086</v>
      </c>
      <c r="I11" s="119"/>
    </row>
    <row r="12" spans="1:9" ht="12.75">
      <c r="A12" s="557"/>
      <c r="B12" s="565" t="s">
        <v>46</v>
      </c>
      <c r="C12" s="162" t="s">
        <v>25</v>
      </c>
      <c r="D12" s="162" t="s">
        <v>47</v>
      </c>
      <c r="E12" s="40" t="s">
        <v>20</v>
      </c>
      <c r="F12" s="402" t="s">
        <v>979</v>
      </c>
      <c r="G12" s="209" t="b">
        <v>0</v>
      </c>
      <c r="H12" s="379" t="s">
        <v>28</v>
      </c>
      <c r="I12" s="439"/>
    </row>
    <row r="13" spans="1:9" ht="12.75">
      <c r="A13" s="557"/>
      <c r="B13" s="547"/>
      <c r="C13" s="162" t="s">
        <v>25</v>
      </c>
      <c r="D13" s="38" t="s">
        <v>49</v>
      </c>
      <c r="E13" s="40" t="s">
        <v>20</v>
      </c>
      <c r="F13" s="402" t="s">
        <v>979</v>
      </c>
      <c r="G13" s="209" t="b">
        <v>0</v>
      </c>
      <c r="H13" s="379" t="s">
        <v>1086</v>
      </c>
      <c r="I13" s="404"/>
    </row>
    <row r="14" spans="1:9" ht="12.75">
      <c r="A14" s="557"/>
      <c r="B14" s="565" t="s">
        <v>51</v>
      </c>
      <c r="C14" s="162" t="s">
        <v>25</v>
      </c>
      <c r="D14" s="162" t="s">
        <v>52</v>
      </c>
      <c r="E14" s="40" t="s">
        <v>105</v>
      </c>
      <c r="F14" s="402" t="s">
        <v>979</v>
      </c>
      <c r="G14" s="209" t="b">
        <v>0</v>
      </c>
      <c r="H14" s="379" t="s">
        <v>28</v>
      </c>
      <c r="I14" s="404"/>
    </row>
    <row r="15" spans="1:9" ht="12.75">
      <c r="A15" s="557"/>
      <c r="B15" s="547"/>
      <c r="C15" s="162" t="s">
        <v>25</v>
      </c>
      <c r="D15" s="382" t="s">
        <v>54</v>
      </c>
      <c r="E15" s="40" t="s">
        <v>20</v>
      </c>
      <c r="F15" s="402" t="s">
        <v>979</v>
      </c>
      <c r="G15" s="209" t="b">
        <v>0</v>
      </c>
      <c r="H15" s="379" t="s">
        <v>1086</v>
      </c>
      <c r="I15" s="404"/>
    </row>
    <row r="16" spans="1:9" ht="12.75">
      <c r="A16" s="557"/>
      <c r="B16" s="565" t="s">
        <v>56</v>
      </c>
      <c r="C16" s="162" t="s">
        <v>25</v>
      </c>
      <c r="D16" s="162" t="s">
        <v>57</v>
      </c>
      <c r="E16" s="40" t="s">
        <v>252</v>
      </c>
      <c r="F16" s="402" t="s">
        <v>979</v>
      </c>
      <c r="G16" s="209" t="b">
        <v>0</v>
      </c>
      <c r="H16" s="379" t="s">
        <v>28</v>
      </c>
      <c r="I16" s="404"/>
    </row>
    <row r="17" spans="1:9" ht="12.75">
      <c r="A17" s="557"/>
      <c r="B17" s="547"/>
      <c r="C17" s="162" t="s">
        <v>25</v>
      </c>
      <c r="D17" s="38" t="s">
        <v>59</v>
      </c>
      <c r="E17" s="40" t="s">
        <v>179</v>
      </c>
      <c r="F17" s="402" t="s">
        <v>979</v>
      </c>
      <c r="G17" s="209" t="b">
        <v>0</v>
      </c>
      <c r="H17" s="379" t="s">
        <v>1086</v>
      </c>
      <c r="I17" s="404"/>
    </row>
    <row r="18" spans="1:9" ht="12.75">
      <c r="A18" s="557"/>
      <c r="B18" s="565" t="s">
        <v>69</v>
      </c>
      <c r="C18" s="162" t="s">
        <v>25</v>
      </c>
      <c r="D18" s="162" t="s">
        <v>70</v>
      </c>
      <c r="E18" s="40" t="s">
        <v>20</v>
      </c>
      <c r="F18" s="402" t="s">
        <v>979</v>
      </c>
      <c r="G18" s="209" t="b">
        <v>0</v>
      </c>
      <c r="H18" s="379" t="s">
        <v>28</v>
      </c>
      <c r="I18" s="440"/>
    </row>
    <row r="19" spans="1:9" ht="12.75">
      <c r="A19" s="553"/>
      <c r="B19" s="547"/>
      <c r="C19" s="162" t="s">
        <v>25</v>
      </c>
      <c r="D19" s="38" t="s">
        <v>72</v>
      </c>
      <c r="E19" s="40" t="s">
        <v>20</v>
      </c>
      <c r="F19" s="402" t="s">
        <v>979</v>
      </c>
      <c r="G19" s="209" t="b">
        <v>0</v>
      </c>
      <c r="H19" s="379" t="s">
        <v>1086</v>
      </c>
      <c r="I19" s="440"/>
    </row>
    <row r="20" spans="1:9" ht="12.75">
      <c r="A20" s="578" t="s">
        <v>75</v>
      </c>
      <c r="B20" s="163" t="s">
        <v>76</v>
      </c>
      <c r="C20" s="164" t="s">
        <v>77</v>
      </c>
      <c r="D20" s="53" t="s">
        <v>78</v>
      </c>
      <c r="E20" s="55" t="s">
        <v>1134</v>
      </c>
      <c r="F20" s="408" t="s">
        <v>990</v>
      </c>
      <c r="G20" s="57" t="b">
        <v>1</v>
      </c>
      <c r="H20" s="441" t="s">
        <v>1085</v>
      </c>
      <c r="I20" s="409" t="s">
        <v>1135</v>
      </c>
    </row>
    <row r="21" spans="1:9" ht="12.75">
      <c r="A21" s="557"/>
      <c r="B21" s="163" t="s">
        <v>80</v>
      </c>
      <c r="C21" s="164" t="s">
        <v>77</v>
      </c>
      <c r="D21" s="53" t="s">
        <v>81</v>
      </c>
      <c r="E21" s="55" t="s">
        <v>768</v>
      </c>
      <c r="F21" s="408" t="s">
        <v>990</v>
      </c>
      <c r="G21" s="57" t="b">
        <v>1</v>
      </c>
      <c r="H21" s="441" t="s">
        <v>1085</v>
      </c>
      <c r="I21" s="412" t="s">
        <v>1136</v>
      </c>
    </row>
    <row r="22" spans="1:9" ht="12.75">
      <c r="A22" s="557"/>
      <c r="B22" s="163" t="s">
        <v>83</v>
      </c>
      <c r="C22" s="164" t="s">
        <v>77</v>
      </c>
      <c r="D22" s="53" t="s">
        <v>84</v>
      </c>
      <c r="E22" s="55" t="s">
        <v>1088</v>
      </c>
      <c r="F22" s="408" t="s">
        <v>990</v>
      </c>
      <c r="G22" s="57" t="b">
        <v>1</v>
      </c>
      <c r="H22" s="441" t="s">
        <v>1085</v>
      </c>
      <c r="I22" s="412" t="s">
        <v>1137</v>
      </c>
    </row>
    <row r="23" spans="1:9" ht="12.75">
      <c r="A23" s="557"/>
      <c r="B23" s="163" t="s">
        <v>86</v>
      </c>
      <c r="C23" s="164" t="s">
        <v>77</v>
      </c>
      <c r="D23" s="53" t="s">
        <v>87</v>
      </c>
      <c r="E23" s="55" t="s">
        <v>1090</v>
      </c>
      <c r="F23" s="408" t="s">
        <v>990</v>
      </c>
      <c r="G23" s="57" t="b">
        <v>1</v>
      </c>
      <c r="H23" s="441" t="s">
        <v>1085</v>
      </c>
      <c r="I23" s="409" t="s">
        <v>1138</v>
      </c>
    </row>
    <row r="24" spans="1:9" ht="12.75">
      <c r="A24" s="557"/>
      <c r="B24" s="163" t="s">
        <v>89</v>
      </c>
      <c r="C24" s="164" t="s">
        <v>77</v>
      </c>
      <c r="D24" s="53" t="s">
        <v>90</v>
      </c>
      <c r="E24" s="55" t="s">
        <v>1090</v>
      </c>
      <c r="F24" s="408" t="s">
        <v>990</v>
      </c>
      <c r="G24" s="57" t="b">
        <v>1</v>
      </c>
      <c r="H24" s="441" t="s">
        <v>1085</v>
      </c>
      <c r="I24" s="412" t="s">
        <v>1139</v>
      </c>
    </row>
    <row r="25" spans="1:9" ht="12.75">
      <c r="A25" s="557"/>
      <c r="B25" s="163" t="s">
        <v>91</v>
      </c>
      <c r="C25" s="164" t="s">
        <v>77</v>
      </c>
      <c r="D25" s="53" t="s">
        <v>92</v>
      </c>
      <c r="E25" s="55" t="s">
        <v>319</v>
      </c>
      <c r="F25" s="408" t="s">
        <v>990</v>
      </c>
      <c r="G25" s="57" t="b">
        <v>1</v>
      </c>
      <c r="H25" s="441" t="s">
        <v>1085</v>
      </c>
      <c r="I25" s="412" t="s">
        <v>1140</v>
      </c>
    </row>
    <row r="26" spans="1:9" ht="12.75">
      <c r="A26" s="553"/>
      <c r="B26" s="163" t="s">
        <v>94</v>
      </c>
      <c r="C26" s="164" t="s">
        <v>77</v>
      </c>
      <c r="D26" s="53" t="s">
        <v>95</v>
      </c>
      <c r="E26" s="55" t="s">
        <v>1088</v>
      </c>
      <c r="F26" s="408" t="s">
        <v>990</v>
      </c>
      <c r="G26" s="57" t="b">
        <v>1</v>
      </c>
      <c r="H26" s="441" t="s">
        <v>1085</v>
      </c>
      <c r="I26" s="412" t="s">
        <v>1141</v>
      </c>
    </row>
    <row r="27" spans="1:9" ht="12.75">
      <c r="A27" s="580" t="s">
        <v>107</v>
      </c>
      <c r="B27" s="172" t="s">
        <v>122</v>
      </c>
      <c r="C27" s="171" t="s">
        <v>25</v>
      </c>
      <c r="D27" s="171" t="s">
        <v>123</v>
      </c>
      <c r="E27" s="70" t="s">
        <v>252</v>
      </c>
      <c r="F27" s="415" t="s">
        <v>979</v>
      </c>
      <c r="G27" s="76" t="b">
        <v>0</v>
      </c>
      <c r="H27" s="441" t="s">
        <v>1085</v>
      </c>
      <c r="I27" s="202"/>
    </row>
    <row r="28" spans="1:9" ht="12.75">
      <c r="A28" s="573"/>
      <c r="B28" s="172" t="s">
        <v>125</v>
      </c>
      <c r="C28" s="171" t="s">
        <v>25</v>
      </c>
      <c r="D28" s="171" t="s">
        <v>126</v>
      </c>
      <c r="E28" s="70" t="s">
        <v>20</v>
      </c>
      <c r="F28" s="415" t="s">
        <v>979</v>
      </c>
      <c r="G28" s="76" t="b">
        <v>0</v>
      </c>
      <c r="H28" s="441" t="s">
        <v>1085</v>
      </c>
      <c r="I28" s="455"/>
    </row>
    <row r="29" spans="1:9" ht="12.75">
      <c r="A29" s="573"/>
      <c r="B29" s="172" t="s">
        <v>128</v>
      </c>
      <c r="C29" s="171" t="s">
        <v>25</v>
      </c>
      <c r="D29" s="171" t="s">
        <v>129</v>
      </c>
      <c r="E29" s="70" t="s">
        <v>252</v>
      </c>
      <c r="F29" s="415" t="s">
        <v>979</v>
      </c>
      <c r="G29" s="76" t="b">
        <v>0</v>
      </c>
      <c r="H29" s="441" t="s">
        <v>1085</v>
      </c>
      <c r="I29" s="202"/>
    </row>
    <row r="30" spans="1:9" ht="12.75">
      <c r="A30" s="573"/>
      <c r="B30" s="172" t="s">
        <v>134</v>
      </c>
      <c r="C30" s="171" t="s">
        <v>25</v>
      </c>
      <c r="D30" s="171" t="s">
        <v>135</v>
      </c>
      <c r="E30" s="70" t="s">
        <v>20</v>
      </c>
      <c r="F30" s="415" t="s">
        <v>979</v>
      </c>
      <c r="G30" s="76" t="b">
        <v>0</v>
      </c>
      <c r="H30" s="458" t="s">
        <v>1085</v>
      </c>
      <c r="I30" s="457"/>
    </row>
    <row r="31" spans="1:9" ht="12.75">
      <c r="A31" s="573"/>
      <c r="B31" s="172" t="s">
        <v>136</v>
      </c>
      <c r="C31" s="171" t="s">
        <v>25</v>
      </c>
      <c r="D31" s="171" t="s">
        <v>137</v>
      </c>
      <c r="E31" s="70" t="s">
        <v>179</v>
      </c>
      <c r="F31" s="415" t="s">
        <v>979</v>
      </c>
      <c r="G31" s="76" t="b">
        <v>0</v>
      </c>
      <c r="H31" s="458" t="s">
        <v>1085</v>
      </c>
      <c r="I31" s="457"/>
    </row>
    <row r="32" spans="1:9" ht="12.75">
      <c r="A32" s="573"/>
      <c r="B32" s="172" t="s">
        <v>138</v>
      </c>
      <c r="C32" s="171" t="s">
        <v>25</v>
      </c>
      <c r="D32" s="171" t="s">
        <v>139</v>
      </c>
      <c r="E32" s="70" t="s">
        <v>290</v>
      </c>
      <c r="F32" s="415" t="s">
        <v>979</v>
      </c>
      <c r="G32" s="76" t="b">
        <v>0</v>
      </c>
      <c r="H32" s="441" t="s">
        <v>1085</v>
      </c>
      <c r="I32" s="202"/>
    </row>
    <row r="33" spans="1:9" ht="12.75">
      <c r="A33" s="573"/>
      <c r="B33" s="172" t="s">
        <v>380</v>
      </c>
      <c r="C33" s="171" t="s">
        <v>25</v>
      </c>
      <c r="D33" s="171" t="s">
        <v>381</v>
      </c>
      <c r="E33" s="70" t="s">
        <v>252</v>
      </c>
      <c r="F33" s="415" t="s">
        <v>979</v>
      </c>
      <c r="G33" s="76" t="b">
        <v>0</v>
      </c>
      <c r="H33" s="441" t="s">
        <v>1085</v>
      </c>
      <c r="I33" s="202"/>
    </row>
    <row r="34" spans="1:9" ht="12.75">
      <c r="A34" s="547"/>
      <c r="B34" s="328" t="s">
        <v>770</v>
      </c>
      <c r="C34" s="169" t="s">
        <v>25</v>
      </c>
      <c r="D34" s="169" t="s">
        <v>770</v>
      </c>
      <c r="E34" s="87" t="s">
        <v>771</v>
      </c>
      <c r="F34" s="328" t="s">
        <v>979</v>
      </c>
      <c r="G34" s="316" t="b">
        <v>0</v>
      </c>
      <c r="H34" s="441" t="s">
        <v>1085</v>
      </c>
    </row>
    <row r="35" spans="1:9" ht="12.75">
      <c r="A35" s="581" t="s">
        <v>772</v>
      </c>
      <c r="B35" s="329" t="s">
        <v>773</v>
      </c>
      <c r="C35" s="330" t="s">
        <v>774</v>
      </c>
      <c r="D35" s="331" t="s">
        <v>775</v>
      </c>
      <c r="E35" s="112" t="s">
        <v>155</v>
      </c>
      <c r="F35" s="176" t="s">
        <v>979</v>
      </c>
      <c r="G35" s="177" t="s">
        <v>151</v>
      </c>
      <c r="H35" s="444" t="s">
        <v>1096</v>
      </c>
      <c r="I35" s="416"/>
    </row>
    <row r="36" spans="1:9" ht="12.75">
      <c r="A36" s="557"/>
      <c r="B36" s="329" t="s">
        <v>777</v>
      </c>
      <c r="C36" s="330" t="s">
        <v>77</v>
      </c>
      <c r="D36" s="334" t="s">
        <v>778</v>
      </c>
      <c r="E36" s="112" t="s">
        <v>330</v>
      </c>
      <c r="F36" s="176" t="s">
        <v>979</v>
      </c>
      <c r="G36" s="177" t="s">
        <v>151</v>
      </c>
      <c r="H36" s="388" t="s">
        <v>1096</v>
      </c>
      <c r="I36" s="416"/>
    </row>
    <row r="37" spans="1:9" ht="12.75">
      <c r="A37" s="557"/>
      <c r="B37" s="173" t="s">
        <v>780</v>
      </c>
      <c r="C37" s="337" t="s">
        <v>77</v>
      </c>
      <c r="D37" s="338" t="s">
        <v>781</v>
      </c>
      <c r="E37" s="112" t="s">
        <v>678</v>
      </c>
      <c r="F37" s="176" t="s">
        <v>979</v>
      </c>
      <c r="G37" s="177" t="s">
        <v>151</v>
      </c>
      <c r="H37" s="388" t="s">
        <v>24</v>
      </c>
      <c r="I37" s="417"/>
    </row>
    <row r="38" spans="1:9" ht="12.75">
      <c r="A38" s="557"/>
      <c r="B38" s="173" t="s">
        <v>782</v>
      </c>
      <c r="C38" s="337" t="s">
        <v>783</v>
      </c>
      <c r="D38" s="338" t="s">
        <v>782</v>
      </c>
      <c r="E38" s="112" t="s">
        <v>160</v>
      </c>
      <c r="F38" s="438" t="s">
        <v>990</v>
      </c>
      <c r="G38" s="177" t="s">
        <v>151</v>
      </c>
      <c r="H38" s="388" t="s">
        <v>1099</v>
      </c>
      <c r="I38" s="350" t="s">
        <v>1142</v>
      </c>
    </row>
    <row r="39" spans="1:9" ht="12.75">
      <c r="A39" s="557"/>
      <c r="B39" s="173" t="s">
        <v>785</v>
      </c>
      <c r="C39" s="337" t="s">
        <v>783</v>
      </c>
      <c r="D39" s="342" t="s">
        <v>785</v>
      </c>
      <c r="E39" s="112" t="s">
        <v>1087</v>
      </c>
      <c r="F39" s="176" t="s">
        <v>979</v>
      </c>
      <c r="G39" s="177" t="s">
        <v>151</v>
      </c>
      <c r="H39" s="388" t="s">
        <v>151</v>
      </c>
      <c r="I39" s="343"/>
    </row>
    <row r="40" spans="1:9" ht="12.75">
      <c r="A40" s="557"/>
      <c r="B40" s="173" t="s">
        <v>786</v>
      </c>
      <c r="C40" s="337" t="s">
        <v>77</v>
      </c>
      <c r="D40" s="338" t="s">
        <v>787</v>
      </c>
      <c r="E40" s="112" t="s">
        <v>372</v>
      </c>
      <c r="F40" s="176" t="s">
        <v>979</v>
      </c>
      <c r="G40" s="177" t="s">
        <v>151</v>
      </c>
      <c r="H40" s="388" t="s">
        <v>56</v>
      </c>
      <c r="I40" s="418"/>
    </row>
    <row r="41" spans="1:9" ht="12.75">
      <c r="A41" s="557"/>
      <c r="B41" s="173" t="s">
        <v>789</v>
      </c>
      <c r="C41" s="337" t="s">
        <v>77</v>
      </c>
      <c r="D41" s="338" t="s">
        <v>790</v>
      </c>
      <c r="E41" s="112" t="s">
        <v>1143</v>
      </c>
      <c r="F41" s="176" t="s">
        <v>979</v>
      </c>
      <c r="G41" s="177" t="s">
        <v>151</v>
      </c>
      <c r="H41" s="388" t="s">
        <v>51</v>
      </c>
      <c r="I41" s="419"/>
    </row>
    <row r="42" spans="1:9" ht="12.75">
      <c r="A42" s="557"/>
      <c r="B42" s="173" t="s">
        <v>792</v>
      </c>
      <c r="C42" s="337" t="s">
        <v>77</v>
      </c>
      <c r="D42" s="338" t="s">
        <v>793</v>
      </c>
      <c r="E42" s="112" t="s">
        <v>372</v>
      </c>
      <c r="F42" s="176" t="s">
        <v>979</v>
      </c>
      <c r="G42" s="177" t="s">
        <v>151</v>
      </c>
      <c r="H42" s="388" t="s">
        <v>1100</v>
      </c>
      <c r="I42" s="418"/>
    </row>
    <row r="43" spans="1:9" ht="12.75">
      <c r="A43" s="557"/>
      <c r="B43" s="173" t="s">
        <v>795</v>
      </c>
      <c r="C43" s="337" t="s">
        <v>77</v>
      </c>
      <c r="D43" s="338" t="s">
        <v>796</v>
      </c>
      <c r="E43" s="112" t="s">
        <v>363</v>
      </c>
      <c r="F43" s="176" t="s">
        <v>979</v>
      </c>
      <c r="G43" s="177" t="s">
        <v>151</v>
      </c>
      <c r="H43" s="388" t="s">
        <v>41</v>
      </c>
      <c r="I43" s="418"/>
    </row>
    <row r="44" spans="1:9" ht="12.75">
      <c r="A44" s="557"/>
      <c r="B44" s="173" t="s">
        <v>798</v>
      </c>
      <c r="C44" s="337" t="s">
        <v>77</v>
      </c>
      <c r="D44" s="338" t="s">
        <v>799</v>
      </c>
      <c r="E44" s="112" t="s">
        <v>363</v>
      </c>
      <c r="F44" s="176" t="s">
        <v>979</v>
      </c>
      <c r="G44" s="177" t="s">
        <v>151</v>
      </c>
      <c r="H44" s="388" t="s">
        <v>69</v>
      </c>
      <c r="I44" s="419"/>
    </row>
    <row r="45" spans="1:9" ht="12.75">
      <c r="A45" s="557"/>
      <c r="B45" s="173" t="s">
        <v>148</v>
      </c>
      <c r="C45" s="174" t="s">
        <v>149</v>
      </c>
      <c r="D45" s="348" t="s">
        <v>148</v>
      </c>
      <c r="E45" s="112" t="s">
        <v>384</v>
      </c>
      <c r="F45" s="176" t="s">
        <v>979</v>
      </c>
      <c r="G45" s="177" t="s">
        <v>151</v>
      </c>
      <c r="H45" s="459" t="s">
        <v>804</v>
      </c>
      <c r="I45" s="349"/>
    </row>
    <row r="46" spans="1:9" ht="12.75">
      <c r="A46" s="557"/>
      <c r="B46" s="173" t="s">
        <v>801</v>
      </c>
      <c r="C46" s="174" t="s">
        <v>802</v>
      </c>
      <c r="D46" s="348" t="s">
        <v>801</v>
      </c>
      <c r="E46" s="112" t="s">
        <v>803</v>
      </c>
      <c r="F46" s="176" t="s">
        <v>979</v>
      </c>
      <c r="G46" s="177" t="s">
        <v>151</v>
      </c>
      <c r="H46" s="460" t="s">
        <v>804</v>
      </c>
      <c r="I46" s="349"/>
    </row>
    <row r="47" spans="1:9" ht="12.75">
      <c r="A47" s="561"/>
      <c r="B47" s="173" t="s">
        <v>805</v>
      </c>
      <c r="C47" s="174" t="s">
        <v>149</v>
      </c>
      <c r="D47" s="348" t="s">
        <v>805</v>
      </c>
      <c r="E47" s="112" t="s">
        <v>806</v>
      </c>
      <c r="F47" s="176" t="s">
        <v>979</v>
      </c>
      <c r="G47" s="177" t="s">
        <v>151</v>
      </c>
      <c r="H47" s="460" t="s">
        <v>804</v>
      </c>
      <c r="I47" s="349"/>
    </row>
    <row r="48" spans="1:9" ht="12.75">
      <c r="A48" s="228"/>
      <c r="B48" s="4"/>
      <c r="E48" s="265"/>
      <c r="F48" s="266"/>
      <c r="G48" s="266"/>
      <c r="H48" s="266"/>
      <c r="I48" s="420"/>
    </row>
    <row r="49" spans="1:9" ht="12.75">
      <c r="A49" s="584" t="s">
        <v>853</v>
      </c>
      <c r="B49" s="358" t="s">
        <v>854</v>
      </c>
      <c r="C49" s="449"/>
      <c r="E49" s="265"/>
      <c r="F49" s="271"/>
      <c r="G49" s="271"/>
      <c r="H49" s="266"/>
      <c r="I49" s="420"/>
    </row>
    <row r="50" spans="1:9" ht="12.75">
      <c r="A50" s="583"/>
      <c r="B50" s="229" t="s">
        <v>30</v>
      </c>
      <c r="C50" s="446"/>
      <c r="E50" s="265"/>
      <c r="F50" s="271"/>
      <c r="G50" s="271"/>
      <c r="H50" s="266"/>
      <c r="I50" s="420"/>
    </row>
    <row r="51" spans="1:9" ht="12.75">
      <c r="A51" s="583"/>
      <c r="B51" s="229" t="s">
        <v>35</v>
      </c>
      <c r="C51" s="273"/>
      <c r="E51" s="265"/>
      <c r="F51" s="271"/>
      <c r="G51" s="271"/>
      <c r="H51" s="266"/>
      <c r="I51" s="420"/>
    </row>
    <row r="52" spans="1:9" ht="12.75">
      <c r="A52" s="585"/>
      <c r="B52" s="447" t="s">
        <v>857</v>
      </c>
      <c r="C52" s="448"/>
      <c r="E52" s="265"/>
      <c r="F52" s="271"/>
      <c r="G52" s="271"/>
      <c r="H52" s="266"/>
      <c r="I52" s="420"/>
    </row>
    <row r="53" spans="1:9" ht="12.75">
      <c r="A53" s="3"/>
      <c r="B53" s="4"/>
      <c r="E53" s="265"/>
      <c r="F53" s="271"/>
      <c r="G53" s="271"/>
      <c r="H53" s="266"/>
      <c r="I53" s="420"/>
    </row>
    <row r="54" spans="1:9" ht="12.75">
      <c r="A54" s="3"/>
      <c r="B54" s="4"/>
      <c r="E54" s="265"/>
      <c r="F54" s="271"/>
      <c r="G54" s="271"/>
      <c r="H54" s="266"/>
      <c r="I54" s="420"/>
    </row>
    <row r="55" spans="1:9" ht="12.75">
      <c r="A55" s="3"/>
      <c r="B55" s="4"/>
      <c r="E55" s="265"/>
      <c r="F55" s="271"/>
      <c r="G55" s="271"/>
      <c r="H55" s="266"/>
      <c r="I55" s="420"/>
    </row>
    <row r="56" spans="1:9" ht="12.75">
      <c r="A56" s="3"/>
      <c r="B56" s="4"/>
      <c r="E56" s="265"/>
      <c r="F56" s="271"/>
      <c r="G56" s="271"/>
      <c r="H56" s="266"/>
      <c r="I56" s="420"/>
    </row>
    <row r="57" spans="1:9" ht="12.75">
      <c r="A57" s="3"/>
      <c r="B57" s="4"/>
      <c r="E57" s="265"/>
      <c r="F57" s="271"/>
      <c r="G57" s="271"/>
      <c r="H57" s="266"/>
      <c r="I57" s="420"/>
    </row>
    <row r="58" spans="1:9" ht="12.75">
      <c r="A58" s="3"/>
      <c r="B58" s="4"/>
      <c r="E58" s="265"/>
      <c r="F58" s="271"/>
      <c r="G58" s="271"/>
      <c r="H58" s="266"/>
      <c r="I58" s="420"/>
    </row>
    <row r="59" spans="1:9" ht="12.75">
      <c r="A59" s="3"/>
      <c r="B59" s="4"/>
      <c r="E59" s="265"/>
      <c r="F59" s="271"/>
      <c r="G59" s="271"/>
      <c r="H59" s="266"/>
      <c r="I59" s="420"/>
    </row>
    <row r="60" spans="1:9" ht="12.75">
      <c r="A60" s="3"/>
      <c r="B60" s="4"/>
      <c r="E60" s="265"/>
      <c r="F60" s="271"/>
      <c r="G60" s="271"/>
      <c r="H60" s="266"/>
      <c r="I60" s="420"/>
    </row>
    <row r="61" spans="1:9" ht="12.75">
      <c r="A61" s="3"/>
      <c r="B61" s="4"/>
      <c r="E61" s="265"/>
      <c r="F61" s="271"/>
      <c r="G61" s="271"/>
      <c r="H61" s="266"/>
      <c r="I61" s="420"/>
    </row>
    <row r="62" spans="1:9" ht="12.75">
      <c r="A62" s="3"/>
      <c r="B62" s="4"/>
      <c r="E62" s="265"/>
      <c r="F62" s="271"/>
      <c r="G62" s="271"/>
      <c r="H62" s="266"/>
      <c r="I62" s="420"/>
    </row>
    <row r="63" spans="1:9" ht="12.75">
      <c r="A63" s="3"/>
      <c r="B63" s="4"/>
      <c r="E63" s="265"/>
      <c r="F63" s="271"/>
      <c r="G63" s="271"/>
      <c r="H63" s="266"/>
      <c r="I63" s="420"/>
    </row>
    <row r="64" spans="1:9" ht="12.75">
      <c r="A64" s="3"/>
      <c r="B64" s="4"/>
      <c r="E64" s="265"/>
      <c r="F64" s="271"/>
      <c r="G64" s="271"/>
      <c r="H64" s="266"/>
      <c r="I64" s="420"/>
    </row>
    <row r="65" spans="1:9" ht="12.75">
      <c r="A65" s="3"/>
      <c r="B65" s="4"/>
      <c r="E65" s="265"/>
      <c r="F65" s="271"/>
      <c r="G65" s="271"/>
      <c r="H65" s="266"/>
      <c r="I65" s="420"/>
    </row>
    <row r="66" spans="1:9" ht="12.75">
      <c r="A66" s="3"/>
      <c r="B66" s="4"/>
      <c r="E66" s="265"/>
      <c r="F66" s="271"/>
      <c r="G66" s="271"/>
      <c r="H66" s="266"/>
      <c r="I66" s="420"/>
    </row>
    <row r="67" spans="1:9" ht="12.75">
      <c r="A67" s="3"/>
      <c r="B67" s="4"/>
      <c r="E67" s="265"/>
      <c r="F67" s="271"/>
      <c r="G67" s="271"/>
      <c r="H67" s="266"/>
      <c r="I67" s="420"/>
    </row>
    <row r="68" spans="1:9" ht="12.75">
      <c r="A68" s="3"/>
      <c r="B68" s="4"/>
      <c r="E68" s="265"/>
      <c r="F68" s="271"/>
      <c r="G68" s="271"/>
      <c r="H68" s="266"/>
      <c r="I68" s="420"/>
    </row>
    <row r="69" spans="1:9" ht="12.75">
      <c r="A69" s="3"/>
      <c r="B69" s="4"/>
      <c r="E69" s="265"/>
      <c r="F69" s="271"/>
      <c r="G69" s="271"/>
      <c r="H69" s="266"/>
      <c r="I69" s="420"/>
    </row>
    <row r="70" spans="1:9" ht="12.75">
      <c r="A70" s="3"/>
      <c r="B70" s="4"/>
      <c r="E70" s="265"/>
      <c r="F70" s="271"/>
      <c r="G70" s="271"/>
      <c r="H70" s="266"/>
      <c r="I70" s="420"/>
    </row>
    <row r="71" spans="1:9" ht="12.75">
      <c r="A71" s="3"/>
      <c r="B71" s="4"/>
      <c r="E71" s="265"/>
      <c r="F71" s="271"/>
      <c r="G71" s="271"/>
      <c r="H71" s="266"/>
      <c r="I71" s="420"/>
    </row>
    <row r="72" spans="1:9" ht="12.75">
      <c r="A72" s="3"/>
      <c r="B72" s="4"/>
      <c r="E72" s="265"/>
      <c r="F72" s="271"/>
      <c r="G72" s="271"/>
      <c r="H72" s="266"/>
      <c r="I72" s="420"/>
    </row>
    <row r="73" spans="1:9" ht="12.75">
      <c r="A73" s="3"/>
      <c r="B73" s="4"/>
      <c r="E73" s="265"/>
      <c r="F73" s="271"/>
      <c r="G73" s="271"/>
      <c r="H73" s="266"/>
      <c r="I73" s="420"/>
    </row>
    <row r="74" spans="1:9" ht="12.75">
      <c r="A74" s="3"/>
      <c r="B74" s="4"/>
      <c r="E74" s="265"/>
      <c r="F74" s="271"/>
      <c r="G74" s="271"/>
      <c r="H74" s="266"/>
      <c r="I74" s="420"/>
    </row>
    <row r="75" spans="1:9" ht="12.75">
      <c r="A75" s="3"/>
      <c r="B75" s="4"/>
      <c r="E75" s="265"/>
      <c r="F75" s="271"/>
      <c r="G75" s="271"/>
      <c r="H75" s="266"/>
      <c r="I75" s="420"/>
    </row>
    <row r="76" spans="1:9" ht="12.75">
      <c r="A76" s="3"/>
      <c r="B76" s="4"/>
      <c r="E76" s="265"/>
      <c r="F76" s="271"/>
      <c r="G76" s="271"/>
      <c r="H76" s="266"/>
      <c r="I76" s="420"/>
    </row>
    <row r="77" spans="1:9" ht="12.75">
      <c r="A77" s="3"/>
      <c r="B77" s="4"/>
      <c r="E77" s="265"/>
      <c r="F77" s="271"/>
      <c r="G77" s="271"/>
      <c r="H77" s="266"/>
      <c r="I77" s="420"/>
    </row>
    <row r="78" spans="1:9" ht="12.75">
      <c r="A78" s="3"/>
      <c r="B78" s="4"/>
      <c r="E78" s="265"/>
      <c r="F78" s="271"/>
      <c r="G78" s="271"/>
      <c r="H78" s="266"/>
      <c r="I78" s="420"/>
    </row>
    <row r="79" spans="1:9" ht="12.75">
      <c r="A79" s="3"/>
      <c r="B79" s="4"/>
      <c r="E79" s="265"/>
      <c r="F79" s="271"/>
      <c r="G79" s="271"/>
      <c r="H79" s="266"/>
      <c r="I79" s="420"/>
    </row>
    <row r="80" spans="1:9" ht="12.75">
      <c r="A80" s="3"/>
      <c r="B80" s="4"/>
      <c r="E80" s="265"/>
      <c r="F80" s="271"/>
      <c r="G80" s="271"/>
      <c r="H80" s="266"/>
      <c r="I80" s="420"/>
    </row>
    <row r="81" spans="1:9" ht="12.75">
      <c r="A81" s="3"/>
      <c r="B81" s="4"/>
      <c r="E81" s="265"/>
      <c r="F81" s="271"/>
      <c r="G81" s="271"/>
      <c r="H81" s="266"/>
      <c r="I81" s="420"/>
    </row>
    <row r="82" spans="1:9" ht="12.75">
      <c r="A82" s="3"/>
      <c r="B82" s="4"/>
      <c r="E82" s="265"/>
      <c r="F82" s="271"/>
      <c r="G82" s="271"/>
      <c r="H82" s="266"/>
      <c r="I82" s="420"/>
    </row>
    <row r="83" spans="1:9" ht="12.75">
      <c r="A83" s="3"/>
      <c r="B83" s="4"/>
      <c r="E83" s="265"/>
      <c r="F83" s="271"/>
      <c r="G83" s="271"/>
      <c r="H83" s="266"/>
      <c r="I83" s="420"/>
    </row>
    <row r="84" spans="1:9" ht="12.75">
      <c r="A84" s="3"/>
      <c r="B84" s="4"/>
      <c r="E84" s="265"/>
      <c r="F84" s="271"/>
      <c r="G84" s="271"/>
      <c r="H84" s="266"/>
      <c r="I84" s="420"/>
    </row>
    <row r="85" spans="1:9" ht="12.75">
      <c r="A85" s="3"/>
      <c r="B85" s="4"/>
      <c r="E85" s="265"/>
      <c r="F85" s="271"/>
      <c r="G85" s="271"/>
      <c r="H85" s="266"/>
      <c r="I85" s="420"/>
    </row>
    <row r="86" spans="1:9" ht="12.75">
      <c r="A86" s="3"/>
      <c r="B86" s="4"/>
      <c r="E86" s="265"/>
      <c r="F86" s="271"/>
      <c r="G86" s="271"/>
      <c r="H86" s="266"/>
      <c r="I86" s="420"/>
    </row>
    <row r="87" spans="1:9" ht="12.75">
      <c r="A87" s="3"/>
      <c r="B87" s="4"/>
      <c r="E87" s="265"/>
      <c r="F87" s="271"/>
      <c r="G87" s="271"/>
      <c r="H87" s="266"/>
      <c r="I87" s="420"/>
    </row>
    <row r="88" spans="1:9" ht="12.75">
      <c r="A88" s="3"/>
      <c r="B88" s="4"/>
      <c r="E88" s="265"/>
      <c r="F88" s="271"/>
      <c r="G88" s="271"/>
      <c r="H88" s="266"/>
      <c r="I88" s="420"/>
    </row>
    <row r="89" spans="1:9" ht="12.75">
      <c r="A89" s="3"/>
      <c r="B89" s="4"/>
      <c r="E89" s="265"/>
      <c r="F89" s="271"/>
      <c r="G89" s="271"/>
      <c r="H89" s="266"/>
      <c r="I89" s="420"/>
    </row>
    <row r="90" spans="1:9" ht="12.75">
      <c r="A90" s="3"/>
      <c r="B90" s="4"/>
      <c r="E90" s="265"/>
      <c r="F90" s="271"/>
      <c r="G90" s="271"/>
      <c r="H90" s="266"/>
      <c r="I90" s="420"/>
    </row>
    <row r="91" spans="1:9" ht="12.75">
      <c r="A91" s="3"/>
      <c r="B91" s="4"/>
      <c r="E91" s="265"/>
      <c r="F91" s="271"/>
      <c r="G91" s="271"/>
      <c r="H91" s="266"/>
      <c r="I91" s="420"/>
    </row>
    <row r="92" spans="1:9" ht="12.75">
      <c r="A92" s="3"/>
      <c r="B92" s="4"/>
      <c r="E92" s="265"/>
      <c r="F92" s="271"/>
      <c r="G92" s="271"/>
      <c r="H92" s="266"/>
      <c r="I92" s="420"/>
    </row>
    <row r="93" spans="1:9" ht="12.75">
      <c r="A93" s="3"/>
      <c r="B93" s="4"/>
      <c r="E93" s="265"/>
      <c r="F93" s="271"/>
      <c r="G93" s="271"/>
      <c r="H93" s="266"/>
      <c r="I93" s="420"/>
    </row>
    <row r="94" spans="1:9" ht="12.75">
      <c r="A94" s="3"/>
      <c r="B94" s="4"/>
      <c r="E94" s="265"/>
      <c r="F94" s="271"/>
      <c r="G94" s="271"/>
      <c r="H94" s="266"/>
      <c r="I94" s="420"/>
    </row>
    <row r="95" spans="1:9" ht="12.75">
      <c r="A95" s="3"/>
      <c r="B95" s="4"/>
      <c r="E95" s="265"/>
      <c r="F95" s="271"/>
      <c r="G95" s="271"/>
      <c r="H95" s="266"/>
      <c r="I95" s="420"/>
    </row>
    <row r="96" spans="1:9" ht="12.75">
      <c r="A96" s="3"/>
      <c r="B96" s="4"/>
      <c r="E96" s="265"/>
      <c r="F96" s="271"/>
      <c r="G96" s="271"/>
      <c r="H96" s="266"/>
      <c r="I96" s="420"/>
    </row>
    <row r="97" spans="1:9" ht="12.75">
      <c r="A97" s="3"/>
      <c r="B97" s="4"/>
      <c r="E97" s="265"/>
      <c r="F97" s="271"/>
      <c r="G97" s="271"/>
      <c r="H97" s="266"/>
      <c r="I97" s="420"/>
    </row>
    <row r="98" spans="1:9" ht="12.75">
      <c r="A98" s="3"/>
      <c r="B98" s="4"/>
      <c r="E98" s="265"/>
      <c r="F98" s="271"/>
      <c r="G98" s="271"/>
      <c r="H98" s="266"/>
      <c r="I98" s="420"/>
    </row>
    <row r="99" spans="1:9" ht="12.75">
      <c r="A99" s="3"/>
      <c r="B99" s="4"/>
      <c r="E99" s="265"/>
      <c r="F99" s="271"/>
      <c r="G99" s="271"/>
      <c r="H99" s="266"/>
      <c r="I99" s="420"/>
    </row>
    <row r="100" spans="1:9" ht="12.75">
      <c r="A100" s="3"/>
      <c r="B100" s="4"/>
      <c r="E100" s="265"/>
      <c r="F100" s="271"/>
      <c r="G100" s="271"/>
      <c r="H100" s="266"/>
      <c r="I100" s="420"/>
    </row>
    <row r="101" spans="1:9" ht="12.75">
      <c r="A101" s="3"/>
      <c r="B101" s="4"/>
      <c r="E101" s="265"/>
      <c r="F101" s="271"/>
      <c r="G101" s="271"/>
      <c r="H101" s="266"/>
      <c r="I101" s="420"/>
    </row>
    <row r="102" spans="1:9" ht="12.75">
      <c r="A102" s="3"/>
      <c r="B102" s="4"/>
      <c r="E102" s="265"/>
      <c r="F102" s="271"/>
      <c r="G102" s="271"/>
      <c r="H102" s="266"/>
      <c r="I102" s="420"/>
    </row>
    <row r="103" spans="1:9" ht="12.75">
      <c r="A103" s="3"/>
      <c r="B103" s="4"/>
      <c r="E103" s="265"/>
      <c r="F103" s="271"/>
      <c r="G103" s="271"/>
      <c r="H103" s="266"/>
      <c r="I103" s="420"/>
    </row>
    <row r="104" spans="1:9" ht="12.75">
      <c r="A104" s="3"/>
      <c r="B104" s="4"/>
      <c r="E104" s="265"/>
      <c r="F104" s="271"/>
      <c r="G104" s="271"/>
      <c r="H104" s="266"/>
      <c r="I104" s="420"/>
    </row>
    <row r="105" spans="1:9" ht="12.75">
      <c r="A105" s="3"/>
      <c r="B105" s="4"/>
      <c r="E105" s="265"/>
      <c r="F105" s="271"/>
      <c r="G105" s="271"/>
      <c r="H105" s="266"/>
      <c r="I105" s="420"/>
    </row>
    <row r="106" spans="1:9" ht="12.75">
      <c r="A106" s="3"/>
      <c r="B106" s="4"/>
      <c r="E106" s="265"/>
      <c r="F106" s="271"/>
      <c r="G106" s="271"/>
      <c r="H106" s="266"/>
      <c r="I106" s="420"/>
    </row>
    <row r="107" spans="1:9" ht="12.75">
      <c r="A107" s="3"/>
      <c r="B107" s="4"/>
      <c r="E107" s="265"/>
      <c r="F107" s="271"/>
      <c r="G107" s="271"/>
      <c r="H107" s="266"/>
      <c r="I107" s="420"/>
    </row>
    <row r="108" spans="1:9" ht="12.75">
      <c r="A108" s="3"/>
      <c r="B108" s="4"/>
      <c r="E108" s="265"/>
      <c r="F108" s="271"/>
      <c r="G108" s="271"/>
      <c r="H108" s="266"/>
      <c r="I108" s="420"/>
    </row>
    <row r="109" spans="1:9" ht="12.75">
      <c r="A109" s="3"/>
      <c r="B109" s="4"/>
      <c r="E109" s="265"/>
      <c r="F109" s="271"/>
      <c r="G109" s="271"/>
      <c r="H109" s="266"/>
      <c r="I109" s="420"/>
    </row>
    <row r="110" spans="1:9" ht="12.75">
      <c r="A110" s="3"/>
      <c r="B110" s="4"/>
      <c r="E110" s="265"/>
      <c r="F110" s="271"/>
      <c r="G110" s="271"/>
      <c r="H110" s="266"/>
      <c r="I110" s="420"/>
    </row>
    <row r="111" spans="1:9" ht="12.75">
      <c r="A111" s="3"/>
      <c r="B111" s="4"/>
      <c r="E111" s="265"/>
      <c r="F111" s="271"/>
      <c r="G111" s="271"/>
      <c r="H111" s="266"/>
      <c r="I111" s="420"/>
    </row>
    <row r="112" spans="1:9" ht="12.75">
      <c r="A112" s="3"/>
      <c r="B112" s="4"/>
      <c r="E112" s="265"/>
      <c r="F112" s="271"/>
      <c r="G112" s="271"/>
      <c r="H112" s="266"/>
      <c r="I112" s="420"/>
    </row>
    <row r="113" spans="1:9" ht="12.75">
      <c r="A113" s="3"/>
      <c r="B113" s="4"/>
      <c r="E113" s="265"/>
      <c r="F113" s="271"/>
      <c r="G113" s="271"/>
      <c r="H113" s="266"/>
      <c r="I113" s="420"/>
    </row>
    <row r="114" spans="1:9" ht="12.75">
      <c r="A114" s="3"/>
      <c r="B114" s="4"/>
      <c r="E114" s="265"/>
      <c r="F114" s="271"/>
      <c r="G114" s="271"/>
      <c r="H114" s="266"/>
      <c r="I114" s="420"/>
    </row>
    <row r="115" spans="1:9" ht="12.75">
      <c r="A115" s="3"/>
      <c r="B115" s="4"/>
      <c r="E115" s="265"/>
      <c r="F115" s="271"/>
      <c r="G115" s="271"/>
      <c r="H115" s="266"/>
      <c r="I115" s="420"/>
    </row>
    <row r="116" spans="1:9" ht="12.75">
      <c r="A116" s="3"/>
      <c r="B116" s="4"/>
      <c r="E116" s="265"/>
      <c r="F116" s="271"/>
      <c r="G116" s="271"/>
      <c r="H116" s="266"/>
      <c r="I116" s="420"/>
    </row>
    <row r="117" spans="1:9" ht="12.75">
      <c r="A117" s="3"/>
      <c r="B117" s="4"/>
      <c r="E117" s="265"/>
      <c r="F117" s="271"/>
      <c r="G117" s="271"/>
      <c r="H117" s="266"/>
      <c r="I117" s="420"/>
    </row>
    <row r="118" spans="1:9" ht="12.75">
      <c r="A118" s="3"/>
      <c r="B118" s="4"/>
      <c r="E118" s="265"/>
      <c r="F118" s="271"/>
      <c r="G118" s="271"/>
      <c r="H118" s="266"/>
      <c r="I118" s="420"/>
    </row>
    <row r="119" spans="1:9" ht="12.75">
      <c r="A119" s="3"/>
      <c r="B119" s="4"/>
      <c r="E119" s="265"/>
      <c r="F119" s="286"/>
      <c r="G119" s="287"/>
      <c r="H119" s="266"/>
      <c r="I119" s="420"/>
    </row>
    <row r="120" spans="1:9" ht="12.75">
      <c r="A120" s="3"/>
      <c r="B120" s="4"/>
      <c r="E120" s="265"/>
      <c r="F120" s="288"/>
      <c r="G120" s="287"/>
      <c r="H120" s="266"/>
      <c r="I120" s="420"/>
    </row>
    <row r="121" spans="1:9" ht="12.75">
      <c r="A121" s="3"/>
      <c r="B121" s="4"/>
      <c r="E121" s="265"/>
      <c r="F121" s="288"/>
      <c r="G121" s="287"/>
      <c r="H121" s="266"/>
      <c r="I121" s="420"/>
    </row>
    <row r="122" spans="1:9" ht="12.75">
      <c r="A122" s="3"/>
      <c r="B122" s="4"/>
      <c r="E122" s="265"/>
      <c r="F122" s="288"/>
      <c r="G122" s="287"/>
      <c r="H122" s="266"/>
      <c r="I122" s="420"/>
    </row>
    <row r="123" spans="1:9" ht="12.75">
      <c r="A123" s="3"/>
      <c r="B123" s="4"/>
      <c r="E123" s="265"/>
      <c r="F123" s="288"/>
      <c r="G123" s="287"/>
      <c r="H123" s="266"/>
      <c r="I123" s="420"/>
    </row>
    <row r="124" spans="1:9" ht="12.75">
      <c r="A124" s="3"/>
      <c r="B124" s="4"/>
      <c r="E124" s="265"/>
      <c r="F124" s="288"/>
      <c r="G124" s="287"/>
      <c r="H124" s="266"/>
      <c r="I124" s="420"/>
    </row>
    <row r="125" spans="1:9" ht="12.75">
      <c r="A125" s="3"/>
      <c r="B125" s="4"/>
      <c r="E125" s="265"/>
      <c r="F125" s="288"/>
      <c r="G125" s="287"/>
      <c r="H125" s="266"/>
      <c r="I125" s="420"/>
    </row>
    <row r="126" spans="1:9" ht="12.75">
      <c r="A126" s="3"/>
      <c r="B126" s="4"/>
      <c r="E126" s="265"/>
      <c r="F126" s="288"/>
      <c r="G126" s="287"/>
      <c r="H126" s="266"/>
      <c r="I126" s="420"/>
    </row>
    <row r="127" spans="1:9" ht="12.75">
      <c r="A127" s="3"/>
      <c r="B127" s="4"/>
      <c r="E127" s="265"/>
      <c r="F127" s="288"/>
      <c r="G127" s="287"/>
      <c r="H127" s="266"/>
      <c r="I127" s="420"/>
    </row>
    <row r="128" spans="1:9" ht="12.75">
      <c r="A128" s="3"/>
      <c r="B128" s="4"/>
      <c r="E128" s="265"/>
      <c r="F128" s="288"/>
      <c r="G128" s="287"/>
      <c r="H128" s="266"/>
      <c r="I128" s="420"/>
    </row>
    <row r="129" spans="1:9" ht="12.75">
      <c r="A129" s="3"/>
      <c r="B129" s="4"/>
      <c r="E129" s="265"/>
      <c r="F129" s="288"/>
      <c r="G129" s="287"/>
      <c r="H129" s="266"/>
      <c r="I129" s="420"/>
    </row>
    <row r="130" spans="1:9" ht="12.75">
      <c r="A130" s="3"/>
      <c r="B130" s="4"/>
      <c r="E130" s="265"/>
      <c r="F130" s="288"/>
      <c r="G130" s="287"/>
      <c r="H130" s="266"/>
      <c r="I130" s="420"/>
    </row>
    <row r="131" spans="1:9" ht="12.75">
      <c r="A131" s="3"/>
      <c r="B131" s="4"/>
      <c r="E131" s="265"/>
      <c r="F131" s="288"/>
      <c r="G131" s="287"/>
      <c r="H131" s="266"/>
      <c r="I131" s="420"/>
    </row>
    <row r="132" spans="1:9" ht="12.75">
      <c r="A132" s="3"/>
      <c r="B132" s="4"/>
      <c r="E132" s="265"/>
      <c r="F132" s="288"/>
      <c r="G132" s="287"/>
      <c r="H132" s="266"/>
      <c r="I132" s="420"/>
    </row>
    <row r="133" spans="1:9" ht="12.75">
      <c r="A133" s="3"/>
      <c r="B133" s="4"/>
      <c r="E133" s="265"/>
      <c r="F133" s="288"/>
      <c r="G133" s="287"/>
      <c r="H133" s="266"/>
      <c r="I133" s="420"/>
    </row>
    <row r="134" spans="1:9" ht="12.75">
      <c r="A134" s="3"/>
      <c r="B134" s="4"/>
      <c r="E134" s="265"/>
      <c r="F134" s="288"/>
      <c r="G134" s="287"/>
      <c r="H134" s="266"/>
      <c r="I134" s="420"/>
    </row>
    <row r="135" spans="1:9" ht="12.75">
      <c r="A135" s="3"/>
      <c r="B135" s="4"/>
      <c r="E135" s="265"/>
      <c r="F135" s="288"/>
      <c r="G135" s="287"/>
      <c r="H135" s="266"/>
      <c r="I135" s="420"/>
    </row>
    <row r="136" spans="1:9" ht="12.75">
      <c r="A136" s="3"/>
      <c r="B136" s="4"/>
      <c r="E136" s="265"/>
      <c r="F136" s="288"/>
      <c r="G136" s="287"/>
      <c r="H136" s="266"/>
      <c r="I136" s="420"/>
    </row>
    <row r="137" spans="1:9" ht="12.75">
      <c r="A137" s="3"/>
      <c r="B137" s="4"/>
      <c r="E137" s="265"/>
      <c r="F137" s="288"/>
      <c r="G137" s="287"/>
      <c r="H137" s="266"/>
      <c r="I137" s="420"/>
    </row>
    <row r="138" spans="1:9" ht="12.75">
      <c r="A138" s="3"/>
      <c r="B138" s="4"/>
      <c r="E138" s="265"/>
      <c r="F138" s="288"/>
      <c r="G138" s="287"/>
      <c r="H138" s="266"/>
      <c r="I138" s="420"/>
    </row>
    <row r="139" spans="1:9" ht="12.75">
      <c r="A139" s="3"/>
      <c r="B139" s="4"/>
      <c r="E139" s="265"/>
      <c r="F139" s="288"/>
      <c r="G139" s="287"/>
      <c r="H139" s="266"/>
      <c r="I139" s="420"/>
    </row>
    <row r="140" spans="1:9" ht="12.75">
      <c r="A140" s="3"/>
      <c r="B140" s="4"/>
      <c r="E140" s="265"/>
      <c r="F140" s="288"/>
      <c r="G140" s="287"/>
      <c r="H140" s="266"/>
      <c r="I140" s="420"/>
    </row>
    <row r="141" spans="1:9" ht="12.75">
      <c r="A141" s="3"/>
      <c r="B141" s="4"/>
      <c r="E141" s="265"/>
      <c r="F141" s="288"/>
      <c r="G141" s="287"/>
      <c r="H141" s="266"/>
      <c r="I141" s="420"/>
    </row>
    <row r="142" spans="1:9" ht="12.75">
      <c r="A142" s="3"/>
      <c r="B142" s="4"/>
      <c r="E142" s="265"/>
      <c r="F142" s="288"/>
      <c r="G142" s="287"/>
      <c r="H142" s="266"/>
      <c r="I142" s="420"/>
    </row>
    <row r="143" spans="1:9" ht="12.75">
      <c r="A143" s="3"/>
      <c r="B143" s="4"/>
      <c r="E143" s="265"/>
      <c r="F143" s="288"/>
      <c r="G143" s="287"/>
      <c r="H143" s="266"/>
      <c r="I143" s="420"/>
    </row>
    <row r="144" spans="1:9" ht="12.75">
      <c r="A144" s="3"/>
      <c r="B144" s="4"/>
      <c r="E144" s="265"/>
      <c r="F144" s="288"/>
      <c r="G144" s="287"/>
      <c r="H144" s="266"/>
      <c r="I144" s="420"/>
    </row>
    <row r="145" spans="1:9" ht="12.75">
      <c r="A145" s="3"/>
      <c r="B145" s="4"/>
      <c r="E145" s="265"/>
      <c r="F145" s="288"/>
      <c r="G145" s="287"/>
      <c r="H145" s="266"/>
      <c r="I145" s="420"/>
    </row>
    <row r="146" spans="1:9" ht="12.75">
      <c r="A146" s="3"/>
      <c r="B146" s="4"/>
      <c r="E146" s="265"/>
      <c r="F146" s="288"/>
      <c r="G146" s="287"/>
      <c r="H146" s="266"/>
      <c r="I146" s="420"/>
    </row>
    <row r="147" spans="1:9" ht="12.75">
      <c r="A147" s="3"/>
      <c r="B147" s="4"/>
      <c r="E147" s="265"/>
      <c r="F147" s="288"/>
      <c r="G147" s="287"/>
      <c r="H147" s="266"/>
      <c r="I147" s="420"/>
    </row>
    <row r="148" spans="1:9" ht="12.75">
      <c r="A148" s="3"/>
      <c r="B148" s="4"/>
      <c r="E148" s="265"/>
      <c r="F148" s="288"/>
      <c r="G148" s="287"/>
      <c r="H148" s="266"/>
      <c r="I148" s="420"/>
    </row>
    <row r="149" spans="1:9" ht="12.75">
      <c r="A149" s="3"/>
      <c r="B149" s="4"/>
      <c r="E149" s="265"/>
      <c r="F149" s="288"/>
      <c r="G149" s="287"/>
      <c r="H149" s="266"/>
      <c r="I149" s="420"/>
    </row>
    <row r="150" spans="1:9" ht="12.75">
      <c r="A150" s="3"/>
      <c r="B150" s="4"/>
      <c r="E150" s="265"/>
      <c r="F150" s="288"/>
      <c r="G150" s="287"/>
      <c r="H150" s="266"/>
      <c r="I150" s="420"/>
    </row>
    <row r="151" spans="1:9" ht="12.75">
      <c r="A151" s="3"/>
      <c r="B151" s="4"/>
      <c r="E151" s="265"/>
      <c r="F151" s="288"/>
      <c r="G151" s="287"/>
      <c r="H151" s="266"/>
      <c r="I151" s="420"/>
    </row>
    <row r="152" spans="1:9" ht="12.75">
      <c r="A152" s="3"/>
      <c r="B152" s="4"/>
      <c r="E152" s="265"/>
      <c r="F152" s="288"/>
      <c r="G152" s="287"/>
      <c r="H152" s="266"/>
      <c r="I152" s="420"/>
    </row>
    <row r="153" spans="1:9" ht="12.75">
      <c r="A153" s="3"/>
      <c r="B153" s="4"/>
      <c r="E153" s="265"/>
      <c r="F153" s="288"/>
      <c r="G153" s="287"/>
      <c r="H153" s="266"/>
      <c r="I153" s="420"/>
    </row>
    <row r="154" spans="1:9" ht="12.75">
      <c r="A154" s="3"/>
      <c r="B154" s="4"/>
      <c r="E154" s="265"/>
      <c r="F154" s="288"/>
      <c r="G154" s="287"/>
      <c r="H154" s="266"/>
      <c r="I154" s="420"/>
    </row>
    <row r="155" spans="1:9" ht="12.75">
      <c r="A155" s="3"/>
      <c r="B155" s="4"/>
      <c r="E155" s="265"/>
      <c r="F155" s="288"/>
      <c r="G155" s="287"/>
      <c r="H155" s="266"/>
      <c r="I155" s="420"/>
    </row>
    <row r="156" spans="1:9" ht="12.75">
      <c r="A156" s="3"/>
      <c r="B156" s="4"/>
      <c r="E156" s="265"/>
      <c r="F156" s="288"/>
      <c r="G156" s="287"/>
      <c r="H156" s="266"/>
      <c r="I156" s="420"/>
    </row>
    <row r="157" spans="1:9" ht="12.75">
      <c r="A157" s="3"/>
      <c r="B157" s="4"/>
      <c r="E157" s="265"/>
      <c r="F157" s="288"/>
      <c r="G157" s="287"/>
      <c r="H157" s="266"/>
      <c r="I157" s="420"/>
    </row>
    <row r="158" spans="1:9" ht="12.75">
      <c r="A158" s="3"/>
      <c r="B158" s="4"/>
      <c r="E158" s="265"/>
      <c r="F158" s="288"/>
      <c r="G158" s="287"/>
      <c r="H158" s="266"/>
      <c r="I158" s="420"/>
    </row>
    <row r="159" spans="1:9" ht="12.75">
      <c r="A159" s="3"/>
      <c r="B159" s="4"/>
      <c r="E159" s="265"/>
      <c r="F159" s="288"/>
      <c r="G159" s="287"/>
      <c r="H159" s="266"/>
      <c r="I159" s="420"/>
    </row>
    <row r="160" spans="1:9" ht="12.75">
      <c r="A160" s="3"/>
      <c r="B160" s="4"/>
      <c r="E160" s="265"/>
      <c r="F160" s="288"/>
      <c r="G160" s="287"/>
      <c r="H160" s="266"/>
      <c r="I160" s="420"/>
    </row>
    <row r="161" spans="1:9" ht="12.75">
      <c r="A161" s="3"/>
      <c r="B161" s="4"/>
      <c r="E161" s="265"/>
      <c r="F161" s="288"/>
      <c r="G161" s="287"/>
      <c r="H161" s="266"/>
      <c r="I161" s="420"/>
    </row>
    <row r="162" spans="1:9" ht="12.75">
      <c r="A162" s="3"/>
      <c r="B162" s="4"/>
      <c r="E162" s="265"/>
      <c r="F162" s="288"/>
      <c r="G162" s="287"/>
      <c r="H162" s="266"/>
      <c r="I162" s="420"/>
    </row>
    <row r="163" spans="1:9" ht="12.75">
      <c r="A163" s="3"/>
      <c r="B163" s="4"/>
      <c r="E163" s="265"/>
      <c r="F163" s="288"/>
      <c r="G163" s="287"/>
      <c r="H163" s="266"/>
      <c r="I163" s="420"/>
    </row>
    <row r="164" spans="1:9" ht="12.75">
      <c r="A164" s="3"/>
      <c r="B164" s="4"/>
      <c r="E164" s="265"/>
      <c r="F164" s="288"/>
      <c r="G164" s="287"/>
      <c r="H164" s="266"/>
      <c r="I164" s="420"/>
    </row>
    <row r="165" spans="1:9" ht="12.75">
      <c r="A165" s="3"/>
      <c r="B165" s="4"/>
      <c r="E165" s="265"/>
      <c r="F165" s="288"/>
      <c r="G165" s="287"/>
      <c r="H165" s="266"/>
      <c r="I165" s="420"/>
    </row>
    <row r="166" spans="1:9" ht="12.75">
      <c r="A166" s="3"/>
      <c r="B166" s="4"/>
      <c r="E166" s="265"/>
      <c r="F166" s="288"/>
      <c r="G166" s="287"/>
      <c r="H166" s="266"/>
      <c r="I166" s="420"/>
    </row>
    <row r="167" spans="1:9" ht="12.75">
      <c r="A167" s="3"/>
      <c r="B167" s="4"/>
      <c r="E167" s="265"/>
      <c r="F167" s="288"/>
      <c r="G167" s="287"/>
      <c r="H167" s="266"/>
      <c r="I167" s="420"/>
    </row>
    <row r="168" spans="1:9" ht="12.75">
      <c r="A168" s="3"/>
      <c r="B168" s="4"/>
      <c r="E168" s="265"/>
      <c r="F168" s="288"/>
      <c r="G168" s="287"/>
      <c r="H168" s="266"/>
      <c r="I168" s="420"/>
    </row>
    <row r="169" spans="1:9" ht="12.75">
      <c r="A169" s="3"/>
      <c r="B169" s="4"/>
      <c r="E169" s="265"/>
      <c r="F169" s="288"/>
      <c r="G169" s="287"/>
      <c r="H169" s="266"/>
      <c r="I169" s="420"/>
    </row>
    <row r="170" spans="1:9" ht="12.75">
      <c r="A170" s="3"/>
      <c r="B170" s="4"/>
      <c r="E170" s="265"/>
      <c r="F170" s="288"/>
      <c r="G170" s="287"/>
      <c r="H170" s="266"/>
      <c r="I170" s="420"/>
    </row>
    <row r="171" spans="1:9" ht="12.75">
      <c r="A171" s="3"/>
      <c r="B171" s="4"/>
      <c r="E171" s="265"/>
      <c r="F171" s="288"/>
      <c r="G171" s="287"/>
      <c r="H171" s="266"/>
      <c r="I171" s="420"/>
    </row>
    <row r="172" spans="1:9" ht="12.75">
      <c r="A172" s="3"/>
      <c r="B172" s="4"/>
      <c r="E172" s="265"/>
      <c r="F172" s="288"/>
      <c r="G172" s="287"/>
      <c r="H172" s="266"/>
      <c r="I172" s="420"/>
    </row>
    <row r="173" spans="1:9" ht="12.75">
      <c r="A173" s="3"/>
      <c r="B173" s="4"/>
      <c r="E173" s="265"/>
      <c r="F173" s="288"/>
      <c r="G173" s="287"/>
      <c r="H173" s="266"/>
      <c r="I173" s="420"/>
    </row>
    <row r="174" spans="1:9" ht="12.75">
      <c r="A174" s="3"/>
      <c r="B174" s="4"/>
      <c r="E174" s="265"/>
      <c r="F174" s="288"/>
      <c r="G174" s="287"/>
      <c r="H174" s="266"/>
      <c r="I174" s="420"/>
    </row>
    <row r="175" spans="1:9" ht="12.75">
      <c r="A175" s="3"/>
      <c r="B175" s="4"/>
      <c r="E175" s="265"/>
      <c r="F175" s="288"/>
      <c r="G175" s="287"/>
      <c r="H175" s="266"/>
      <c r="I175" s="420"/>
    </row>
    <row r="176" spans="1:9" ht="12.75">
      <c r="A176" s="3"/>
      <c r="B176" s="4"/>
      <c r="E176" s="265"/>
      <c r="F176" s="288"/>
      <c r="G176" s="287"/>
      <c r="H176" s="266"/>
      <c r="I176" s="420"/>
    </row>
    <row r="177" spans="1:9" ht="12.75">
      <c r="A177" s="3"/>
      <c r="B177" s="4"/>
      <c r="E177" s="265"/>
      <c r="F177" s="288"/>
      <c r="G177" s="287"/>
      <c r="H177" s="266"/>
      <c r="I177" s="420"/>
    </row>
    <row r="178" spans="1:9" ht="12.75">
      <c r="A178" s="3"/>
      <c r="B178" s="4"/>
      <c r="E178" s="265"/>
      <c r="F178" s="288"/>
      <c r="G178" s="287"/>
      <c r="H178" s="266"/>
      <c r="I178" s="420"/>
    </row>
    <row r="179" spans="1:9" ht="12.75">
      <c r="A179" s="3"/>
      <c r="B179" s="4"/>
      <c r="E179" s="265"/>
      <c r="F179" s="288"/>
      <c r="G179" s="287"/>
      <c r="H179" s="266"/>
      <c r="I179" s="420"/>
    </row>
    <row r="180" spans="1:9" ht="12.75">
      <c r="A180" s="3"/>
      <c r="B180" s="4"/>
      <c r="E180" s="265"/>
      <c r="F180" s="288"/>
      <c r="G180" s="287"/>
      <c r="H180" s="266"/>
      <c r="I180" s="420"/>
    </row>
    <row r="181" spans="1:9" ht="12.75">
      <c r="A181" s="3"/>
      <c r="B181" s="4"/>
      <c r="E181" s="265"/>
      <c r="F181" s="288"/>
      <c r="G181" s="287"/>
      <c r="H181" s="266"/>
      <c r="I181" s="420"/>
    </row>
    <row r="182" spans="1:9" ht="12.75">
      <c r="A182" s="3"/>
      <c r="B182" s="4"/>
      <c r="E182" s="265"/>
      <c r="F182" s="288"/>
      <c r="G182" s="287"/>
      <c r="H182" s="266"/>
      <c r="I182" s="420"/>
    </row>
    <row r="183" spans="1:9" ht="12.75">
      <c r="A183" s="3"/>
      <c r="B183" s="4"/>
      <c r="E183" s="265"/>
      <c r="F183" s="288"/>
      <c r="G183" s="287"/>
      <c r="H183" s="266"/>
      <c r="I183" s="420"/>
    </row>
    <row r="184" spans="1:9" ht="12.75">
      <c r="A184" s="3"/>
      <c r="B184" s="4"/>
      <c r="E184" s="265"/>
      <c r="F184" s="288"/>
      <c r="G184" s="287"/>
      <c r="H184" s="266"/>
      <c r="I184" s="420"/>
    </row>
    <row r="185" spans="1:9" ht="12.75">
      <c r="A185" s="3"/>
      <c r="B185" s="4"/>
      <c r="E185" s="265"/>
      <c r="F185" s="288"/>
      <c r="G185" s="287"/>
      <c r="H185" s="266"/>
      <c r="I185" s="420"/>
    </row>
    <row r="186" spans="1:9" ht="12.75">
      <c r="A186" s="3"/>
      <c r="B186" s="4"/>
      <c r="E186" s="265"/>
      <c r="F186" s="288"/>
      <c r="G186" s="287"/>
      <c r="H186" s="266"/>
      <c r="I186" s="420"/>
    </row>
    <row r="187" spans="1:9" ht="12.75">
      <c r="A187" s="3"/>
      <c r="B187" s="4"/>
      <c r="E187" s="265"/>
      <c r="F187" s="288"/>
      <c r="G187" s="287"/>
      <c r="H187" s="266"/>
      <c r="I187" s="420"/>
    </row>
    <row r="188" spans="1:9" ht="12.75">
      <c r="A188" s="3"/>
      <c r="B188" s="4"/>
      <c r="E188" s="265"/>
      <c r="F188" s="288"/>
      <c r="G188" s="287"/>
      <c r="H188" s="266"/>
      <c r="I188" s="420"/>
    </row>
    <row r="189" spans="1:9" ht="12.75">
      <c r="A189" s="3"/>
      <c r="B189" s="4"/>
      <c r="E189" s="265"/>
      <c r="F189" s="288"/>
      <c r="G189" s="287"/>
      <c r="H189" s="266"/>
      <c r="I189" s="420"/>
    </row>
    <row r="190" spans="1:9" ht="12.75">
      <c r="A190" s="3"/>
      <c r="B190" s="4"/>
      <c r="E190" s="265"/>
      <c r="F190" s="288"/>
      <c r="G190" s="287"/>
      <c r="H190" s="266"/>
      <c r="I190" s="420"/>
    </row>
    <row r="191" spans="1:9" ht="12.75">
      <c r="A191" s="3"/>
      <c r="B191" s="4"/>
      <c r="E191" s="265"/>
      <c r="F191" s="288"/>
      <c r="G191" s="287"/>
      <c r="H191" s="266"/>
      <c r="I191" s="420"/>
    </row>
    <row r="192" spans="1:9" ht="12.75">
      <c r="A192" s="3"/>
      <c r="B192" s="4"/>
      <c r="E192" s="265"/>
      <c r="F192" s="288"/>
      <c r="G192" s="287"/>
      <c r="H192" s="266"/>
      <c r="I192" s="420"/>
    </row>
    <row r="193" spans="1:9" ht="12.75">
      <c r="A193" s="3"/>
      <c r="B193" s="4"/>
      <c r="E193" s="265"/>
      <c r="F193" s="288"/>
      <c r="G193" s="287"/>
      <c r="H193" s="266"/>
      <c r="I193" s="420"/>
    </row>
    <row r="194" spans="1:9" ht="12.75">
      <c r="A194" s="3"/>
      <c r="B194" s="4"/>
      <c r="E194" s="265"/>
      <c r="F194" s="288"/>
      <c r="G194" s="287"/>
      <c r="H194" s="266"/>
      <c r="I194" s="420"/>
    </row>
    <row r="195" spans="1:9" ht="12.75">
      <c r="A195" s="3"/>
      <c r="B195" s="4"/>
      <c r="E195" s="265"/>
      <c r="F195" s="288"/>
      <c r="G195" s="287"/>
      <c r="H195" s="266"/>
      <c r="I195" s="420"/>
    </row>
    <row r="196" spans="1:9" ht="12.75">
      <c r="A196" s="3"/>
      <c r="B196" s="4"/>
      <c r="E196" s="265"/>
      <c r="F196" s="288"/>
      <c r="G196" s="287"/>
      <c r="H196" s="266"/>
      <c r="I196" s="420"/>
    </row>
    <row r="197" spans="1:9" ht="12.75">
      <c r="A197" s="3"/>
      <c r="B197" s="4"/>
      <c r="E197" s="265"/>
      <c r="F197" s="288"/>
      <c r="G197" s="287"/>
      <c r="H197" s="266"/>
      <c r="I197" s="420"/>
    </row>
    <row r="198" spans="1:9" ht="12.75">
      <c r="A198" s="3"/>
      <c r="B198" s="4"/>
      <c r="E198" s="265"/>
      <c r="F198" s="288"/>
      <c r="G198" s="287"/>
      <c r="H198" s="266"/>
      <c r="I198" s="420"/>
    </row>
    <row r="199" spans="1:9" ht="12.75">
      <c r="A199" s="3"/>
      <c r="B199" s="4"/>
      <c r="E199" s="265"/>
      <c r="F199" s="288"/>
      <c r="G199" s="287"/>
      <c r="H199" s="266"/>
      <c r="I199" s="420"/>
    </row>
    <row r="200" spans="1:9" ht="12.75">
      <c r="A200" s="3"/>
      <c r="B200" s="4"/>
      <c r="E200" s="265"/>
      <c r="F200" s="288"/>
      <c r="G200" s="287"/>
      <c r="H200" s="266"/>
      <c r="I200" s="420"/>
    </row>
    <row r="201" spans="1:9" ht="12.75">
      <c r="A201" s="3"/>
      <c r="B201" s="4"/>
      <c r="E201" s="265"/>
      <c r="F201" s="288"/>
      <c r="G201" s="287"/>
      <c r="H201" s="266"/>
      <c r="I201" s="420"/>
    </row>
    <row r="202" spans="1:9" ht="12.75">
      <c r="A202" s="3"/>
      <c r="B202" s="4"/>
      <c r="E202" s="265"/>
      <c r="F202" s="288"/>
      <c r="G202" s="287"/>
      <c r="H202" s="266"/>
      <c r="I202" s="420"/>
    </row>
    <row r="203" spans="1:9" ht="12.75">
      <c r="A203" s="3"/>
      <c r="B203" s="4"/>
      <c r="E203" s="265"/>
      <c r="F203" s="288"/>
      <c r="G203" s="287"/>
      <c r="H203" s="266"/>
      <c r="I203" s="420"/>
    </row>
    <row r="204" spans="1:9" ht="12.75">
      <c r="A204" s="3"/>
      <c r="B204" s="4"/>
      <c r="E204" s="265"/>
      <c r="F204" s="288"/>
      <c r="G204" s="287"/>
      <c r="H204" s="266"/>
      <c r="I204" s="420"/>
    </row>
    <row r="205" spans="1:9" ht="12.75">
      <c r="A205" s="3"/>
      <c r="B205" s="4"/>
      <c r="E205" s="265"/>
      <c r="F205" s="288"/>
      <c r="G205" s="287"/>
      <c r="H205" s="266"/>
      <c r="I205" s="420"/>
    </row>
    <row r="206" spans="1:9" ht="12.75">
      <c r="A206" s="3"/>
      <c r="B206" s="4"/>
      <c r="E206" s="265"/>
      <c r="F206" s="288"/>
      <c r="G206" s="287"/>
      <c r="H206" s="266"/>
      <c r="I206" s="420"/>
    </row>
    <row r="207" spans="1:9" ht="12.75">
      <c r="A207" s="3"/>
      <c r="B207" s="4"/>
      <c r="E207" s="265"/>
      <c r="F207" s="288"/>
      <c r="G207" s="287"/>
      <c r="H207" s="266"/>
      <c r="I207" s="420"/>
    </row>
    <row r="208" spans="1:9" ht="12.75">
      <c r="A208" s="3"/>
      <c r="B208" s="4"/>
      <c r="E208" s="265"/>
      <c r="F208" s="288"/>
      <c r="G208" s="287"/>
      <c r="H208" s="266"/>
      <c r="I208" s="420"/>
    </row>
    <row r="209" spans="1:9" ht="12.75">
      <c r="A209" s="3"/>
      <c r="B209" s="4"/>
      <c r="E209" s="265"/>
      <c r="F209" s="288"/>
      <c r="G209" s="287"/>
      <c r="H209" s="266"/>
      <c r="I209" s="420"/>
    </row>
    <row r="210" spans="1:9" ht="12.75">
      <c r="A210" s="3"/>
      <c r="B210" s="4"/>
      <c r="E210" s="265"/>
      <c r="F210" s="288"/>
      <c r="G210" s="287"/>
      <c r="H210" s="266"/>
      <c r="I210" s="420"/>
    </row>
    <row r="211" spans="1:9" ht="12.75">
      <c r="A211" s="3"/>
      <c r="B211" s="4"/>
      <c r="E211" s="265"/>
      <c r="F211" s="288"/>
      <c r="G211" s="287"/>
      <c r="H211" s="266"/>
      <c r="I211" s="420"/>
    </row>
    <row r="212" spans="1:9" ht="12.75">
      <c r="A212" s="3"/>
      <c r="B212" s="4"/>
      <c r="E212" s="265"/>
      <c r="F212" s="288"/>
      <c r="G212" s="287"/>
      <c r="H212" s="266"/>
      <c r="I212" s="420"/>
    </row>
    <row r="213" spans="1:9" ht="12.75">
      <c r="A213" s="3"/>
      <c r="B213" s="4"/>
      <c r="E213" s="265"/>
      <c r="F213" s="288"/>
      <c r="G213" s="287"/>
      <c r="H213" s="266"/>
      <c r="I213" s="420"/>
    </row>
    <row r="214" spans="1:9" ht="12.75">
      <c r="A214" s="3"/>
      <c r="B214" s="4"/>
      <c r="E214" s="265"/>
      <c r="F214" s="288"/>
      <c r="G214" s="287"/>
      <c r="H214" s="266"/>
      <c r="I214" s="420"/>
    </row>
    <row r="215" spans="1:9" ht="12.75">
      <c r="A215" s="3"/>
      <c r="B215" s="4"/>
      <c r="E215" s="265"/>
      <c r="F215" s="288"/>
      <c r="G215" s="287"/>
      <c r="H215" s="266"/>
      <c r="I215" s="420"/>
    </row>
    <row r="216" spans="1:9" ht="12.75">
      <c r="A216" s="3"/>
      <c r="B216" s="4"/>
      <c r="E216" s="265"/>
      <c r="F216" s="288"/>
      <c r="G216" s="287"/>
      <c r="H216" s="266"/>
      <c r="I216" s="420"/>
    </row>
    <row r="217" spans="1:9" ht="12.75">
      <c r="A217" s="3"/>
      <c r="B217" s="4"/>
      <c r="E217" s="265"/>
      <c r="F217" s="288"/>
      <c r="G217" s="287"/>
      <c r="H217" s="266"/>
      <c r="I217" s="420"/>
    </row>
    <row r="218" spans="1:9" ht="12.75">
      <c r="A218" s="3"/>
      <c r="B218" s="4"/>
      <c r="E218" s="265"/>
      <c r="F218" s="288"/>
      <c r="G218" s="287"/>
      <c r="H218" s="266"/>
      <c r="I218" s="420"/>
    </row>
    <row r="219" spans="1:9" ht="12.75">
      <c r="A219" s="3"/>
      <c r="B219" s="4"/>
      <c r="E219" s="265"/>
      <c r="F219" s="288"/>
      <c r="G219" s="287"/>
      <c r="H219" s="266"/>
      <c r="I219" s="420"/>
    </row>
    <row r="220" spans="1:9" ht="12.75">
      <c r="A220" s="3"/>
      <c r="B220" s="4"/>
      <c r="E220" s="265"/>
      <c r="F220" s="288"/>
      <c r="G220" s="287"/>
      <c r="H220" s="266"/>
      <c r="I220" s="420"/>
    </row>
    <row r="221" spans="1:9" ht="12.75">
      <c r="A221" s="3"/>
      <c r="B221" s="4"/>
      <c r="E221" s="265"/>
      <c r="F221" s="288"/>
      <c r="G221" s="287"/>
      <c r="H221" s="266"/>
      <c r="I221" s="420"/>
    </row>
    <row r="222" spans="1:9" ht="12.75">
      <c r="A222" s="3"/>
      <c r="B222" s="4"/>
      <c r="E222" s="265"/>
      <c r="F222" s="288"/>
      <c r="G222" s="287"/>
      <c r="H222" s="266"/>
      <c r="I222" s="420"/>
    </row>
    <row r="223" spans="1:9" ht="12.75">
      <c r="A223" s="3"/>
      <c r="B223" s="4"/>
      <c r="E223" s="265"/>
      <c r="F223" s="288"/>
      <c r="G223" s="287"/>
      <c r="H223" s="266"/>
      <c r="I223" s="420"/>
    </row>
    <row r="224" spans="1:9" ht="12.75">
      <c r="A224" s="3"/>
      <c r="B224" s="4"/>
      <c r="E224" s="265"/>
      <c r="F224" s="288"/>
      <c r="G224" s="287"/>
      <c r="H224" s="266"/>
      <c r="I224" s="420"/>
    </row>
    <row r="225" spans="1:9" ht="12.75">
      <c r="A225" s="3"/>
      <c r="B225" s="4"/>
      <c r="E225" s="265"/>
      <c r="F225" s="288"/>
      <c r="G225" s="287"/>
      <c r="H225" s="266"/>
      <c r="I225" s="420"/>
    </row>
    <row r="226" spans="1:9" ht="12.75">
      <c r="A226" s="3"/>
      <c r="B226" s="4"/>
      <c r="E226" s="265"/>
      <c r="F226" s="288"/>
      <c r="G226" s="287"/>
      <c r="H226" s="266"/>
      <c r="I226" s="420"/>
    </row>
    <row r="227" spans="1:9" ht="12.75">
      <c r="A227" s="3"/>
      <c r="B227" s="4"/>
      <c r="E227" s="265"/>
      <c r="F227" s="288"/>
      <c r="G227" s="287"/>
      <c r="H227" s="266"/>
      <c r="I227" s="420"/>
    </row>
    <row r="228" spans="1:9" ht="12.75">
      <c r="A228" s="3"/>
      <c r="B228" s="4"/>
      <c r="E228" s="265"/>
      <c r="F228" s="288"/>
      <c r="G228" s="287"/>
      <c r="H228" s="266"/>
      <c r="I228" s="420"/>
    </row>
    <row r="229" spans="1:9" ht="12.75">
      <c r="A229" s="3"/>
      <c r="B229" s="4"/>
      <c r="E229" s="265"/>
      <c r="F229" s="288"/>
      <c r="G229" s="287"/>
      <c r="H229" s="266"/>
      <c r="I229" s="420"/>
    </row>
    <row r="230" spans="1:9" ht="12.75">
      <c r="A230" s="3"/>
      <c r="B230" s="4"/>
      <c r="E230" s="265"/>
      <c r="F230" s="288"/>
      <c r="G230" s="287"/>
      <c r="H230" s="266"/>
      <c r="I230" s="420"/>
    </row>
    <row r="231" spans="1:9" ht="12.75">
      <c r="A231" s="3"/>
      <c r="B231" s="4"/>
      <c r="E231" s="265"/>
      <c r="F231" s="288"/>
      <c r="G231" s="287"/>
      <c r="H231" s="266"/>
      <c r="I231" s="420"/>
    </row>
    <row r="232" spans="1:9" ht="12.75">
      <c r="A232" s="3"/>
      <c r="B232" s="4"/>
      <c r="E232" s="265"/>
      <c r="F232" s="288"/>
      <c r="G232" s="287"/>
      <c r="H232" s="266"/>
      <c r="I232" s="420"/>
    </row>
    <row r="233" spans="1:9" ht="12.75">
      <c r="A233" s="3"/>
      <c r="B233" s="4"/>
      <c r="E233" s="265"/>
      <c r="F233" s="288"/>
      <c r="G233" s="287"/>
      <c r="H233" s="266"/>
      <c r="I233" s="420"/>
    </row>
    <row r="234" spans="1:9" ht="12.75">
      <c r="A234" s="3"/>
      <c r="B234" s="4"/>
      <c r="E234" s="265"/>
      <c r="F234" s="288"/>
      <c r="G234" s="287"/>
      <c r="H234" s="266"/>
      <c r="I234" s="420"/>
    </row>
    <row r="235" spans="1:9" ht="12.75">
      <c r="A235" s="3"/>
      <c r="B235" s="4"/>
      <c r="E235" s="265"/>
      <c r="F235" s="288"/>
      <c r="G235" s="287"/>
      <c r="H235" s="266"/>
      <c r="I235" s="420"/>
    </row>
    <row r="236" spans="1:9" ht="12.75">
      <c r="A236" s="3"/>
      <c r="B236" s="4"/>
      <c r="E236" s="265"/>
      <c r="F236" s="288"/>
      <c r="G236" s="287"/>
      <c r="H236" s="266"/>
      <c r="I236" s="420"/>
    </row>
    <row r="237" spans="1:9" ht="12.75">
      <c r="A237" s="3"/>
      <c r="B237" s="4"/>
      <c r="E237" s="265"/>
      <c r="F237" s="288"/>
      <c r="G237" s="287"/>
      <c r="H237" s="266"/>
      <c r="I237" s="420"/>
    </row>
    <row r="238" spans="1:9" ht="12.75">
      <c r="A238" s="3"/>
      <c r="B238" s="4"/>
      <c r="E238" s="265"/>
      <c r="F238" s="288"/>
      <c r="G238" s="287"/>
      <c r="H238" s="266"/>
      <c r="I238" s="420"/>
    </row>
    <row r="239" spans="1:9" ht="12.75">
      <c r="A239" s="3"/>
      <c r="B239" s="4"/>
      <c r="E239" s="265"/>
      <c r="F239" s="288"/>
      <c r="G239" s="287"/>
      <c r="H239" s="266"/>
      <c r="I239" s="420"/>
    </row>
    <row r="240" spans="1:9" ht="12.75">
      <c r="A240" s="3"/>
      <c r="B240" s="4"/>
      <c r="E240" s="265"/>
      <c r="F240" s="288"/>
      <c r="G240" s="287"/>
      <c r="H240" s="266"/>
      <c r="I240" s="420"/>
    </row>
    <row r="241" spans="1:9" ht="12.75">
      <c r="A241" s="3"/>
      <c r="B241" s="4"/>
      <c r="E241" s="265"/>
      <c r="F241" s="288"/>
      <c r="G241" s="287"/>
      <c r="H241" s="266"/>
      <c r="I241" s="420"/>
    </row>
    <row r="242" spans="1:9" ht="12.75">
      <c r="A242" s="3"/>
      <c r="B242" s="4"/>
      <c r="E242" s="265"/>
      <c r="F242" s="288"/>
      <c r="G242" s="287"/>
      <c r="H242" s="266"/>
      <c r="I242" s="420"/>
    </row>
    <row r="243" spans="1:9" ht="12.75">
      <c r="A243" s="3"/>
      <c r="B243" s="4"/>
      <c r="E243" s="265"/>
      <c r="F243" s="288"/>
      <c r="G243" s="287"/>
      <c r="H243" s="266"/>
      <c r="I243" s="420"/>
    </row>
    <row r="244" spans="1:9" ht="12.75">
      <c r="A244" s="3"/>
      <c r="B244" s="4"/>
      <c r="E244" s="265"/>
      <c r="F244" s="288"/>
      <c r="G244" s="287"/>
      <c r="H244" s="266"/>
      <c r="I244" s="420"/>
    </row>
    <row r="245" spans="1:9" ht="12.75">
      <c r="A245" s="3"/>
      <c r="B245" s="4"/>
      <c r="E245" s="265"/>
      <c r="F245" s="288"/>
      <c r="G245" s="287"/>
      <c r="H245" s="266"/>
      <c r="I245" s="420"/>
    </row>
    <row r="246" spans="1:9" ht="12.75">
      <c r="A246" s="3"/>
      <c r="B246" s="4"/>
      <c r="E246" s="265"/>
      <c r="F246" s="288"/>
      <c r="G246" s="287"/>
      <c r="H246" s="266"/>
      <c r="I246" s="420"/>
    </row>
    <row r="247" spans="1:9" ht="12.75">
      <c r="A247" s="3"/>
      <c r="B247" s="4"/>
      <c r="E247" s="265"/>
      <c r="F247" s="288"/>
      <c r="G247" s="287"/>
      <c r="H247" s="266"/>
      <c r="I247" s="420"/>
    </row>
    <row r="248" spans="1:9" ht="12.75">
      <c r="A248" s="3"/>
      <c r="B248" s="4"/>
      <c r="E248" s="265"/>
      <c r="F248" s="288"/>
      <c r="G248" s="287"/>
      <c r="H248" s="266"/>
      <c r="I248" s="420"/>
    </row>
    <row r="249" spans="1:9" ht="12.75">
      <c r="A249" s="3"/>
      <c r="B249" s="4"/>
      <c r="E249" s="265"/>
      <c r="F249" s="288"/>
      <c r="G249" s="287"/>
      <c r="H249" s="266"/>
      <c r="I249" s="420"/>
    </row>
    <row r="250" spans="1:9" ht="12.75">
      <c r="A250" s="3"/>
      <c r="B250" s="4"/>
      <c r="E250" s="265"/>
      <c r="F250" s="288"/>
      <c r="G250" s="287"/>
      <c r="H250" s="266"/>
      <c r="I250" s="420"/>
    </row>
    <row r="251" spans="1:9" ht="12.75">
      <c r="A251" s="3"/>
      <c r="B251" s="4"/>
      <c r="E251" s="265"/>
      <c r="F251" s="288"/>
      <c r="G251" s="287"/>
      <c r="H251" s="266"/>
      <c r="I251" s="420"/>
    </row>
    <row r="252" spans="1:9" ht="12.75">
      <c r="A252" s="3"/>
      <c r="B252" s="4"/>
      <c r="E252" s="265"/>
      <c r="F252" s="288"/>
      <c r="G252" s="287"/>
      <c r="H252" s="266"/>
      <c r="I252" s="420"/>
    </row>
    <row r="253" spans="1:9" ht="12.75">
      <c r="A253" s="3"/>
      <c r="B253" s="4"/>
      <c r="E253" s="265"/>
      <c r="F253" s="288"/>
      <c r="G253" s="287"/>
      <c r="H253" s="266"/>
      <c r="I253" s="420"/>
    </row>
    <row r="254" spans="1:9" ht="12.75">
      <c r="A254" s="3"/>
      <c r="B254" s="4"/>
      <c r="E254" s="265"/>
      <c r="F254" s="288"/>
      <c r="G254" s="287"/>
      <c r="H254" s="266"/>
      <c r="I254" s="420"/>
    </row>
    <row r="255" spans="1:9" ht="12.75">
      <c r="A255" s="3"/>
      <c r="B255" s="4"/>
      <c r="E255" s="265"/>
      <c r="F255" s="288"/>
      <c r="G255" s="287"/>
      <c r="H255" s="266"/>
      <c r="I255" s="420"/>
    </row>
    <row r="256" spans="1:9" ht="12.75">
      <c r="A256" s="3"/>
      <c r="B256" s="4"/>
      <c r="E256" s="265"/>
      <c r="F256" s="288"/>
      <c r="G256" s="287"/>
      <c r="H256" s="266"/>
      <c r="I256" s="420"/>
    </row>
    <row r="257" spans="1:9" ht="12.75">
      <c r="A257" s="3"/>
      <c r="B257" s="4"/>
      <c r="E257" s="265"/>
      <c r="F257" s="288"/>
      <c r="G257" s="287"/>
      <c r="H257" s="266"/>
      <c r="I257" s="420"/>
    </row>
    <row r="258" spans="1:9" ht="12.75">
      <c r="A258" s="3"/>
      <c r="B258" s="4"/>
      <c r="E258" s="265"/>
      <c r="F258" s="288"/>
      <c r="G258" s="287"/>
      <c r="H258" s="266"/>
      <c r="I258" s="420"/>
    </row>
    <row r="259" spans="1:9" ht="12.75">
      <c r="A259" s="3"/>
      <c r="B259" s="4"/>
      <c r="E259" s="265"/>
      <c r="F259" s="288"/>
      <c r="G259" s="287"/>
      <c r="H259" s="266"/>
      <c r="I259" s="420"/>
    </row>
    <row r="260" spans="1:9" ht="12.75">
      <c r="A260" s="3"/>
      <c r="B260" s="4"/>
      <c r="E260" s="265"/>
      <c r="F260" s="288"/>
      <c r="G260" s="287"/>
      <c r="H260" s="266"/>
      <c r="I260" s="420"/>
    </row>
    <row r="261" spans="1:9" ht="12.75">
      <c r="A261" s="3"/>
      <c r="B261" s="4"/>
      <c r="E261" s="265"/>
      <c r="F261" s="288"/>
      <c r="G261" s="287"/>
      <c r="H261" s="266"/>
      <c r="I261" s="420"/>
    </row>
    <row r="262" spans="1:9" ht="12.75">
      <c r="A262" s="3"/>
      <c r="B262" s="4"/>
      <c r="E262" s="265"/>
      <c r="F262" s="288"/>
      <c r="G262" s="287"/>
      <c r="H262" s="266"/>
      <c r="I262" s="420"/>
    </row>
    <row r="263" spans="1:9" ht="12.75">
      <c r="A263" s="3"/>
      <c r="B263" s="4"/>
      <c r="E263" s="265"/>
      <c r="F263" s="288"/>
      <c r="G263" s="287"/>
      <c r="H263" s="266"/>
      <c r="I263" s="420"/>
    </row>
    <row r="264" spans="1:9" ht="12.75">
      <c r="A264" s="3"/>
      <c r="B264" s="4"/>
      <c r="E264" s="265"/>
      <c r="F264" s="288"/>
      <c r="G264" s="287"/>
      <c r="H264" s="266"/>
      <c r="I264" s="420"/>
    </row>
    <row r="265" spans="1:9" ht="12.75">
      <c r="A265" s="3"/>
      <c r="B265" s="4"/>
      <c r="E265" s="265"/>
      <c r="F265" s="288"/>
      <c r="G265" s="287"/>
      <c r="H265" s="266"/>
      <c r="I265" s="420"/>
    </row>
    <row r="266" spans="1:9" ht="12.75">
      <c r="A266" s="3"/>
      <c r="B266" s="4"/>
      <c r="E266" s="265"/>
      <c r="F266" s="288"/>
      <c r="G266" s="287"/>
      <c r="H266" s="266"/>
      <c r="I266" s="420"/>
    </row>
    <row r="267" spans="1:9" ht="12.75">
      <c r="A267" s="3"/>
      <c r="B267" s="4"/>
      <c r="E267" s="265"/>
      <c r="F267" s="288"/>
      <c r="G267" s="287"/>
      <c r="H267" s="266"/>
      <c r="I267" s="420"/>
    </row>
    <row r="268" spans="1:9" ht="12.75">
      <c r="A268" s="3"/>
      <c r="B268" s="4"/>
      <c r="E268" s="265"/>
      <c r="F268" s="288"/>
      <c r="G268" s="287"/>
      <c r="H268" s="266"/>
      <c r="I268" s="420"/>
    </row>
    <row r="269" spans="1:9" ht="12.75">
      <c r="A269" s="3"/>
      <c r="B269" s="4"/>
      <c r="E269" s="265"/>
      <c r="F269" s="288"/>
      <c r="G269" s="287"/>
      <c r="H269" s="266"/>
      <c r="I269" s="420"/>
    </row>
    <row r="270" spans="1:9" ht="12.75">
      <c r="A270" s="3"/>
      <c r="B270" s="4"/>
      <c r="E270" s="265"/>
      <c r="F270" s="288"/>
      <c r="G270" s="287"/>
      <c r="H270" s="266"/>
      <c r="I270" s="420"/>
    </row>
    <row r="271" spans="1:9" ht="12.75">
      <c r="A271" s="3"/>
      <c r="B271" s="4"/>
      <c r="E271" s="265"/>
      <c r="F271" s="288"/>
      <c r="G271" s="287"/>
      <c r="H271" s="266"/>
      <c r="I271" s="420"/>
    </row>
    <row r="272" spans="1:9" ht="12.75">
      <c r="A272" s="3"/>
      <c r="B272" s="4"/>
      <c r="E272" s="265"/>
      <c r="F272" s="288"/>
      <c r="G272" s="287"/>
      <c r="H272" s="266"/>
      <c r="I272" s="420"/>
    </row>
    <row r="273" spans="1:9" ht="12.75">
      <c r="A273" s="3"/>
      <c r="B273" s="4"/>
      <c r="E273" s="265"/>
      <c r="F273" s="288"/>
      <c r="G273" s="287"/>
      <c r="H273" s="266"/>
      <c r="I273" s="420"/>
    </row>
    <row r="274" spans="1:9" ht="12.75">
      <c r="A274" s="3"/>
      <c r="B274" s="4"/>
      <c r="E274" s="265"/>
      <c r="F274" s="288"/>
      <c r="G274" s="287"/>
      <c r="H274" s="266"/>
      <c r="I274" s="420"/>
    </row>
    <row r="275" spans="1:9" ht="12.75">
      <c r="A275" s="3"/>
      <c r="B275" s="4"/>
      <c r="E275" s="265"/>
      <c r="F275" s="288"/>
      <c r="G275" s="287"/>
      <c r="H275" s="266"/>
      <c r="I275" s="420"/>
    </row>
    <row r="276" spans="1:9" ht="12.75">
      <c r="A276" s="3"/>
      <c r="B276" s="4"/>
      <c r="E276" s="265"/>
      <c r="F276" s="288"/>
      <c r="G276" s="287"/>
      <c r="H276" s="266"/>
      <c r="I276" s="420"/>
    </row>
    <row r="277" spans="1:9" ht="12.75">
      <c r="A277" s="3"/>
      <c r="B277" s="4"/>
      <c r="E277" s="265"/>
      <c r="F277" s="288"/>
      <c r="G277" s="287"/>
      <c r="H277" s="266"/>
      <c r="I277" s="420"/>
    </row>
    <row r="278" spans="1:9" ht="12.75">
      <c r="A278" s="3"/>
      <c r="B278" s="4"/>
      <c r="E278" s="265"/>
      <c r="F278" s="288"/>
      <c r="G278" s="287"/>
      <c r="H278" s="266"/>
      <c r="I278" s="420"/>
    </row>
    <row r="279" spans="1:9" ht="12.75">
      <c r="A279" s="3"/>
      <c r="B279" s="4"/>
      <c r="E279" s="265"/>
      <c r="F279" s="288"/>
      <c r="G279" s="287"/>
      <c r="H279" s="266"/>
      <c r="I279" s="420"/>
    </row>
    <row r="280" spans="1:9" ht="12.75">
      <c r="A280" s="3"/>
      <c r="B280" s="4"/>
      <c r="E280" s="265"/>
      <c r="F280" s="288"/>
      <c r="G280" s="287"/>
      <c r="H280" s="266"/>
      <c r="I280" s="420"/>
    </row>
    <row r="281" spans="1:9" ht="12.75">
      <c r="A281" s="3"/>
      <c r="B281" s="4"/>
      <c r="E281" s="265"/>
      <c r="F281" s="288"/>
      <c r="G281" s="287"/>
      <c r="H281" s="266"/>
      <c r="I281" s="420"/>
    </row>
    <row r="282" spans="1:9" ht="12.75">
      <c r="A282" s="3"/>
      <c r="B282" s="4"/>
      <c r="E282" s="265"/>
      <c r="F282" s="288"/>
      <c r="G282" s="287"/>
      <c r="H282" s="266"/>
      <c r="I282" s="420"/>
    </row>
    <row r="283" spans="1:9" ht="12.75">
      <c r="A283" s="3"/>
      <c r="B283" s="4"/>
      <c r="E283" s="265"/>
      <c r="F283" s="288"/>
      <c r="G283" s="287"/>
      <c r="H283" s="266"/>
      <c r="I283" s="420"/>
    </row>
    <row r="284" spans="1:9" ht="12.75">
      <c r="A284" s="3"/>
      <c r="B284" s="4"/>
      <c r="E284" s="265"/>
      <c r="F284" s="288"/>
      <c r="G284" s="287"/>
      <c r="H284" s="266"/>
      <c r="I284" s="420"/>
    </row>
    <row r="285" spans="1:9" ht="12.75">
      <c r="A285" s="3"/>
      <c r="B285" s="4"/>
      <c r="E285" s="265"/>
      <c r="F285" s="288"/>
      <c r="G285" s="287"/>
      <c r="H285" s="266"/>
      <c r="I285" s="420"/>
    </row>
    <row r="286" spans="1:9" ht="12.75">
      <c r="A286" s="3"/>
      <c r="B286" s="4"/>
      <c r="E286" s="265"/>
      <c r="F286" s="288"/>
      <c r="G286" s="287"/>
      <c r="H286" s="266"/>
      <c r="I286" s="420"/>
    </row>
    <row r="287" spans="1:9" ht="12.75">
      <c r="A287" s="3"/>
      <c r="B287" s="4"/>
      <c r="E287" s="265"/>
      <c r="F287" s="288"/>
      <c r="G287" s="287"/>
      <c r="H287" s="266"/>
      <c r="I287" s="420"/>
    </row>
    <row r="288" spans="1:9" ht="12.75">
      <c r="A288" s="3"/>
      <c r="B288" s="4"/>
      <c r="E288" s="265"/>
      <c r="F288" s="288"/>
      <c r="G288" s="287"/>
      <c r="H288" s="266"/>
      <c r="I288" s="420"/>
    </row>
    <row r="289" spans="1:9" ht="12.75">
      <c r="A289" s="3"/>
      <c r="B289" s="4"/>
      <c r="E289" s="265"/>
      <c r="F289" s="288"/>
      <c r="G289" s="287"/>
      <c r="H289" s="266"/>
      <c r="I289" s="420"/>
    </row>
    <row r="290" spans="1:9" ht="12.75">
      <c r="A290" s="3"/>
      <c r="B290" s="4"/>
      <c r="E290" s="265"/>
      <c r="F290" s="288"/>
      <c r="G290" s="287"/>
      <c r="H290" s="266"/>
      <c r="I290" s="420"/>
    </row>
    <row r="291" spans="1:9" ht="12.75">
      <c r="A291" s="3"/>
      <c r="B291" s="4"/>
      <c r="E291" s="265"/>
      <c r="F291" s="288"/>
      <c r="G291" s="287"/>
      <c r="H291" s="266"/>
      <c r="I291" s="420"/>
    </row>
    <row r="292" spans="1:9" ht="12.75">
      <c r="A292" s="3"/>
      <c r="B292" s="4"/>
      <c r="E292" s="265"/>
      <c r="F292" s="288"/>
      <c r="G292" s="287"/>
      <c r="H292" s="266"/>
      <c r="I292" s="420"/>
    </row>
    <row r="293" spans="1:9" ht="12.75">
      <c r="A293" s="3"/>
      <c r="B293" s="4"/>
      <c r="E293" s="265"/>
      <c r="F293" s="288"/>
      <c r="G293" s="287"/>
      <c r="H293" s="266"/>
      <c r="I293" s="420"/>
    </row>
    <row r="294" spans="1:9" ht="12.75">
      <c r="A294" s="3"/>
      <c r="B294" s="4"/>
      <c r="E294" s="265"/>
      <c r="F294" s="288"/>
      <c r="G294" s="287"/>
      <c r="H294" s="266"/>
      <c r="I294" s="420"/>
    </row>
    <row r="295" spans="1:9" ht="12.75">
      <c r="A295" s="3"/>
      <c r="B295" s="4"/>
      <c r="E295" s="265"/>
      <c r="F295" s="288"/>
      <c r="G295" s="287"/>
      <c r="H295" s="266"/>
      <c r="I295" s="420"/>
    </row>
    <row r="296" spans="1:9" ht="12.75">
      <c r="A296" s="3"/>
      <c r="B296" s="4"/>
      <c r="E296" s="265"/>
      <c r="F296" s="288"/>
      <c r="G296" s="287"/>
      <c r="H296" s="266"/>
      <c r="I296" s="420"/>
    </row>
    <row r="297" spans="1:9" ht="12.75">
      <c r="A297" s="3"/>
      <c r="B297" s="4"/>
      <c r="E297" s="265"/>
      <c r="F297" s="288"/>
      <c r="G297" s="287"/>
      <c r="H297" s="266"/>
      <c r="I297" s="420"/>
    </row>
    <row r="298" spans="1:9" ht="12.75">
      <c r="A298" s="3"/>
      <c r="B298" s="4"/>
      <c r="E298" s="265"/>
      <c r="F298" s="288"/>
      <c r="G298" s="287"/>
      <c r="H298" s="266"/>
      <c r="I298" s="420"/>
    </row>
    <row r="299" spans="1:9" ht="12.75">
      <c r="A299" s="3"/>
      <c r="B299" s="4"/>
      <c r="E299" s="265"/>
      <c r="F299" s="288"/>
      <c r="G299" s="287"/>
      <c r="H299" s="266"/>
      <c r="I299" s="420"/>
    </row>
    <row r="300" spans="1:9" ht="12.75">
      <c r="A300" s="3"/>
      <c r="B300" s="4"/>
      <c r="E300" s="265"/>
      <c r="F300" s="288"/>
      <c r="G300" s="287"/>
      <c r="H300" s="266"/>
      <c r="I300" s="420"/>
    </row>
    <row r="301" spans="1:9" ht="12.75">
      <c r="A301" s="3"/>
      <c r="B301" s="4"/>
      <c r="E301" s="265"/>
      <c r="F301" s="288"/>
      <c r="G301" s="287"/>
      <c r="H301" s="266"/>
      <c r="I301" s="420"/>
    </row>
    <row r="302" spans="1:9" ht="12.75">
      <c r="A302" s="3"/>
      <c r="B302" s="4"/>
      <c r="E302" s="265"/>
      <c r="F302" s="288"/>
      <c r="G302" s="287"/>
      <c r="H302" s="266"/>
      <c r="I302" s="420"/>
    </row>
    <row r="303" spans="1:9" ht="12.75">
      <c r="A303" s="3"/>
      <c r="B303" s="4"/>
      <c r="E303" s="265"/>
      <c r="F303" s="288"/>
      <c r="G303" s="287"/>
      <c r="H303" s="266"/>
      <c r="I303" s="420"/>
    </row>
    <row r="304" spans="1:9" ht="12.75">
      <c r="A304" s="3"/>
      <c r="B304" s="4"/>
      <c r="E304" s="265"/>
      <c r="F304" s="288"/>
      <c r="G304" s="287"/>
      <c r="H304" s="266"/>
      <c r="I304" s="420"/>
    </row>
    <row r="305" spans="1:9" ht="12.75">
      <c r="A305" s="3"/>
      <c r="B305" s="4"/>
      <c r="E305" s="265"/>
      <c r="F305" s="288"/>
      <c r="G305" s="287"/>
      <c r="H305" s="266"/>
      <c r="I305" s="420"/>
    </row>
    <row r="306" spans="1:9" ht="12.75">
      <c r="A306" s="3"/>
      <c r="B306" s="4"/>
      <c r="E306" s="265"/>
      <c r="F306" s="288"/>
      <c r="G306" s="287"/>
      <c r="H306" s="266"/>
      <c r="I306" s="420"/>
    </row>
    <row r="307" spans="1:9" ht="12.75">
      <c r="A307" s="3"/>
      <c r="B307" s="4"/>
      <c r="E307" s="265"/>
      <c r="F307" s="288"/>
      <c r="G307" s="287"/>
      <c r="H307" s="266"/>
      <c r="I307" s="420"/>
    </row>
    <row r="308" spans="1:9" ht="12.75">
      <c r="A308" s="3"/>
      <c r="B308" s="4"/>
      <c r="E308" s="265"/>
      <c r="F308" s="288"/>
      <c r="G308" s="287"/>
      <c r="H308" s="266"/>
      <c r="I308" s="420"/>
    </row>
    <row r="309" spans="1:9" ht="12.75">
      <c r="A309" s="3"/>
      <c r="B309" s="4"/>
      <c r="E309" s="265"/>
      <c r="F309" s="288"/>
      <c r="G309" s="287"/>
      <c r="H309" s="266"/>
      <c r="I309" s="420"/>
    </row>
    <row r="310" spans="1:9" ht="12.75">
      <c r="A310" s="3"/>
      <c r="B310" s="4"/>
      <c r="E310" s="265"/>
      <c r="F310" s="288"/>
      <c r="G310" s="287"/>
      <c r="H310" s="266"/>
      <c r="I310" s="420"/>
    </row>
    <row r="311" spans="1:9" ht="12.75">
      <c r="A311" s="3"/>
      <c r="B311" s="4"/>
      <c r="E311" s="265"/>
      <c r="F311" s="288"/>
      <c r="G311" s="287"/>
      <c r="H311" s="266"/>
      <c r="I311" s="420"/>
    </row>
    <row r="312" spans="1:9" ht="12.75">
      <c r="A312" s="3"/>
      <c r="B312" s="4"/>
      <c r="E312" s="265"/>
      <c r="F312" s="288"/>
      <c r="G312" s="287"/>
      <c r="H312" s="266"/>
      <c r="I312" s="420"/>
    </row>
    <row r="313" spans="1:9" ht="12.75">
      <c r="A313" s="3"/>
      <c r="B313" s="4"/>
      <c r="E313" s="265"/>
      <c r="F313" s="288"/>
      <c r="G313" s="287"/>
      <c r="H313" s="266"/>
      <c r="I313" s="420"/>
    </row>
    <row r="314" spans="1:9" ht="12.75">
      <c r="A314" s="3"/>
      <c r="B314" s="4"/>
      <c r="E314" s="265"/>
      <c r="F314" s="288"/>
      <c r="G314" s="287"/>
      <c r="H314" s="266"/>
      <c r="I314" s="420"/>
    </row>
    <row r="315" spans="1:9" ht="12.75">
      <c r="A315" s="3"/>
      <c r="B315" s="4"/>
      <c r="E315" s="265"/>
      <c r="F315" s="288"/>
      <c r="G315" s="287"/>
      <c r="H315" s="266"/>
      <c r="I315" s="420"/>
    </row>
    <row r="316" spans="1:9" ht="12.75">
      <c r="A316" s="3"/>
      <c r="B316" s="4"/>
      <c r="E316" s="265"/>
      <c r="F316" s="288"/>
      <c r="G316" s="287"/>
      <c r="H316" s="266"/>
      <c r="I316" s="420"/>
    </row>
    <row r="317" spans="1:9" ht="12.75">
      <c r="A317" s="3"/>
      <c r="B317" s="4"/>
      <c r="E317" s="265"/>
      <c r="F317" s="288"/>
      <c r="G317" s="287"/>
      <c r="H317" s="266"/>
      <c r="I317" s="420"/>
    </row>
    <row r="318" spans="1:9" ht="12.75">
      <c r="A318" s="3"/>
      <c r="B318" s="4"/>
      <c r="E318" s="265"/>
      <c r="F318" s="288"/>
      <c r="G318" s="287"/>
      <c r="H318" s="266"/>
      <c r="I318" s="420"/>
    </row>
    <row r="319" spans="1:9" ht="12.75">
      <c r="A319" s="3"/>
      <c r="B319" s="4"/>
      <c r="E319" s="265"/>
      <c r="F319" s="288"/>
      <c r="G319" s="287"/>
      <c r="H319" s="266"/>
      <c r="I319" s="420"/>
    </row>
    <row r="320" spans="1:9" ht="12.75">
      <c r="A320" s="3"/>
      <c r="B320" s="4"/>
      <c r="E320" s="265"/>
      <c r="F320" s="288"/>
      <c r="G320" s="287"/>
      <c r="H320" s="266"/>
      <c r="I320" s="420"/>
    </row>
    <row r="321" spans="1:9" ht="12.75">
      <c r="A321" s="3"/>
      <c r="B321" s="4"/>
      <c r="E321" s="265"/>
      <c r="F321" s="288"/>
      <c r="G321" s="287"/>
      <c r="H321" s="266"/>
      <c r="I321" s="420"/>
    </row>
    <row r="322" spans="1:9" ht="12.75">
      <c r="A322" s="3"/>
      <c r="B322" s="4"/>
      <c r="E322" s="265"/>
      <c r="F322" s="288"/>
      <c r="G322" s="287"/>
      <c r="H322" s="266"/>
      <c r="I322" s="420"/>
    </row>
    <row r="323" spans="1:9" ht="12.75">
      <c r="A323" s="3"/>
      <c r="B323" s="4"/>
      <c r="E323" s="265"/>
      <c r="F323" s="288"/>
      <c r="G323" s="287"/>
      <c r="H323" s="266"/>
      <c r="I323" s="420"/>
    </row>
    <row r="324" spans="1:9" ht="12.75">
      <c r="A324" s="3"/>
      <c r="B324" s="4"/>
      <c r="E324" s="265"/>
      <c r="F324" s="288"/>
      <c r="G324" s="287"/>
      <c r="H324" s="266"/>
      <c r="I324" s="420"/>
    </row>
    <row r="325" spans="1:9" ht="12.75">
      <c r="A325" s="3"/>
      <c r="B325" s="4"/>
      <c r="E325" s="265"/>
      <c r="F325" s="288"/>
      <c r="G325" s="287"/>
      <c r="H325" s="266"/>
      <c r="I325" s="420"/>
    </row>
    <row r="326" spans="1:9" ht="12.75">
      <c r="A326" s="3"/>
      <c r="B326" s="4"/>
      <c r="E326" s="265"/>
      <c r="F326" s="288"/>
      <c r="G326" s="287"/>
      <c r="H326" s="266"/>
      <c r="I326" s="420"/>
    </row>
    <row r="327" spans="1:9" ht="12.75">
      <c r="A327" s="3"/>
      <c r="B327" s="4"/>
      <c r="E327" s="265"/>
      <c r="F327" s="288"/>
      <c r="G327" s="287"/>
      <c r="H327" s="266"/>
      <c r="I327" s="420"/>
    </row>
    <row r="328" spans="1:9" ht="12.75">
      <c r="A328" s="3"/>
      <c r="B328" s="4"/>
      <c r="E328" s="265"/>
      <c r="F328" s="288"/>
      <c r="G328" s="287"/>
      <c r="H328" s="266"/>
      <c r="I328" s="420"/>
    </row>
    <row r="329" spans="1:9" ht="12.75">
      <c r="A329" s="3"/>
      <c r="B329" s="4"/>
      <c r="E329" s="265"/>
      <c r="F329" s="288"/>
      <c r="G329" s="287"/>
      <c r="H329" s="266"/>
      <c r="I329" s="420"/>
    </row>
    <row r="330" spans="1:9" ht="12.75">
      <c r="A330" s="3"/>
      <c r="B330" s="4"/>
      <c r="E330" s="265"/>
      <c r="F330" s="288"/>
      <c r="G330" s="287"/>
      <c r="H330" s="266"/>
      <c r="I330" s="420"/>
    </row>
    <row r="331" spans="1:9" ht="12.75">
      <c r="A331" s="3"/>
      <c r="B331" s="4"/>
      <c r="E331" s="265"/>
      <c r="F331" s="288"/>
      <c r="G331" s="287"/>
      <c r="H331" s="266"/>
      <c r="I331" s="420"/>
    </row>
    <row r="332" spans="1:9" ht="12.75">
      <c r="A332" s="3"/>
      <c r="B332" s="4"/>
      <c r="E332" s="265"/>
      <c r="F332" s="288"/>
      <c r="G332" s="287"/>
      <c r="H332" s="266"/>
      <c r="I332" s="420"/>
    </row>
    <row r="333" spans="1:9" ht="12.75">
      <c r="A333" s="3"/>
      <c r="B333" s="4"/>
      <c r="E333" s="265"/>
      <c r="F333" s="288"/>
      <c r="G333" s="287"/>
      <c r="H333" s="266"/>
      <c r="I333" s="420"/>
    </row>
    <row r="334" spans="1:9" ht="12.75">
      <c r="A334" s="3"/>
      <c r="B334" s="4"/>
      <c r="E334" s="265"/>
      <c r="F334" s="288"/>
      <c r="G334" s="287"/>
      <c r="H334" s="266"/>
      <c r="I334" s="420"/>
    </row>
    <row r="335" spans="1:9" ht="12.75">
      <c r="A335" s="3"/>
      <c r="B335" s="4"/>
      <c r="E335" s="265"/>
      <c r="F335" s="288"/>
      <c r="G335" s="287"/>
      <c r="H335" s="266"/>
      <c r="I335" s="420"/>
    </row>
    <row r="336" spans="1:9" ht="12.75">
      <c r="A336" s="3"/>
      <c r="B336" s="4"/>
      <c r="E336" s="265"/>
      <c r="F336" s="288"/>
      <c r="G336" s="287"/>
      <c r="H336" s="266"/>
      <c r="I336" s="420"/>
    </row>
    <row r="337" spans="1:9" ht="12.75">
      <c r="A337" s="3"/>
      <c r="B337" s="4"/>
      <c r="E337" s="265"/>
      <c r="F337" s="288"/>
      <c r="G337" s="287"/>
      <c r="H337" s="266"/>
      <c r="I337" s="420"/>
    </row>
    <row r="338" spans="1:9" ht="12.75">
      <c r="A338" s="3"/>
      <c r="B338" s="4"/>
      <c r="E338" s="265"/>
      <c r="F338" s="288"/>
      <c r="G338" s="287"/>
      <c r="H338" s="266"/>
      <c r="I338" s="420"/>
    </row>
    <row r="339" spans="1:9" ht="12.75">
      <c r="A339" s="3"/>
      <c r="B339" s="4"/>
      <c r="E339" s="265"/>
      <c r="F339" s="288"/>
      <c r="G339" s="287"/>
      <c r="H339" s="266"/>
      <c r="I339" s="420"/>
    </row>
    <row r="340" spans="1:9" ht="12.75">
      <c r="A340" s="3"/>
      <c r="B340" s="4"/>
      <c r="E340" s="265"/>
      <c r="F340" s="288"/>
      <c r="G340" s="287"/>
      <c r="H340" s="266"/>
      <c r="I340" s="420"/>
    </row>
    <row r="341" spans="1:9" ht="12.75">
      <c r="A341" s="3"/>
      <c r="B341" s="4"/>
      <c r="E341" s="265"/>
      <c r="F341" s="288"/>
      <c r="G341" s="287"/>
      <c r="H341" s="266"/>
      <c r="I341" s="420"/>
    </row>
    <row r="342" spans="1:9" ht="12.75">
      <c r="A342" s="3"/>
      <c r="B342" s="4"/>
      <c r="E342" s="265"/>
      <c r="F342" s="288"/>
      <c r="G342" s="287"/>
      <c r="H342" s="266"/>
      <c r="I342" s="420"/>
    </row>
    <row r="343" spans="1:9" ht="12.75">
      <c r="A343" s="3"/>
      <c r="B343" s="4"/>
      <c r="E343" s="265"/>
      <c r="F343" s="288"/>
      <c r="G343" s="287"/>
      <c r="H343" s="266"/>
      <c r="I343" s="420"/>
    </row>
    <row r="344" spans="1:9" ht="12.75">
      <c r="A344" s="3"/>
      <c r="B344" s="4"/>
      <c r="E344" s="265"/>
      <c r="F344" s="288"/>
      <c r="G344" s="287"/>
      <c r="H344" s="266"/>
      <c r="I344" s="420"/>
    </row>
    <row r="345" spans="1:9" ht="12.75">
      <c r="A345" s="3"/>
      <c r="B345" s="4"/>
      <c r="E345" s="265"/>
      <c r="F345" s="288"/>
      <c r="G345" s="287"/>
      <c r="H345" s="266"/>
      <c r="I345" s="420"/>
    </row>
    <row r="346" spans="1:9" ht="12.75">
      <c r="A346" s="3"/>
      <c r="B346" s="4"/>
      <c r="E346" s="265"/>
      <c r="F346" s="288"/>
      <c r="G346" s="287"/>
      <c r="H346" s="266"/>
      <c r="I346" s="420"/>
    </row>
    <row r="347" spans="1:9" ht="12.75">
      <c r="A347" s="3"/>
      <c r="B347" s="4"/>
      <c r="E347" s="265"/>
      <c r="F347" s="288"/>
      <c r="G347" s="287"/>
      <c r="H347" s="266"/>
      <c r="I347" s="420"/>
    </row>
    <row r="348" spans="1:9" ht="12.75">
      <c r="A348" s="3"/>
      <c r="B348" s="4"/>
      <c r="E348" s="265"/>
      <c r="F348" s="288"/>
      <c r="G348" s="287"/>
      <c r="H348" s="266"/>
      <c r="I348" s="420"/>
    </row>
    <row r="349" spans="1:9" ht="12.75">
      <c r="A349" s="3"/>
      <c r="B349" s="4"/>
      <c r="E349" s="265"/>
      <c r="F349" s="288"/>
      <c r="G349" s="287"/>
      <c r="H349" s="266"/>
      <c r="I349" s="420"/>
    </row>
    <row r="350" spans="1:9" ht="12.75">
      <c r="A350" s="3"/>
      <c r="B350" s="4"/>
      <c r="E350" s="265"/>
      <c r="F350" s="288"/>
      <c r="G350" s="287"/>
      <c r="H350" s="266"/>
      <c r="I350" s="420"/>
    </row>
    <row r="351" spans="1:9" ht="12.75">
      <c r="A351" s="3"/>
      <c r="B351" s="4"/>
      <c r="E351" s="265"/>
      <c r="F351" s="288"/>
      <c r="G351" s="287"/>
      <c r="H351" s="266"/>
      <c r="I351" s="420"/>
    </row>
    <row r="352" spans="1:9" ht="12.75">
      <c r="A352" s="3"/>
      <c r="B352" s="4"/>
      <c r="E352" s="265"/>
      <c r="F352" s="288"/>
      <c r="G352" s="287"/>
      <c r="H352" s="266"/>
      <c r="I352" s="420"/>
    </row>
    <row r="353" spans="1:9" ht="12.75">
      <c r="A353" s="3"/>
      <c r="B353" s="4"/>
      <c r="E353" s="265"/>
      <c r="F353" s="288"/>
      <c r="G353" s="287"/>
      <c r="H353" s="266"/>
      <c r="I353" s="420"/>
    </row>
    <row r="354" spans="1:9" ht="12.75">
      <c r="A354" s="3"/>
      <c r="B354" s="4"/>
      <c r="E354" s="265"/>
      <c r="F354" s="288"/>
      <c r="G354" s="287"/>
      <c r="H354" s="266"/>
      <c r="I354" s="420"/>
    </row>
    <row r="355" spans="1:9" ht="12.75">
      <c r="A355" s="3"/>
      <c r="B355" s="4"/>
      <c r="E355" s="265"/>
      <c r="F355" s="288"/>
      <c r="G355" s="287"/>
      <c r="H355" s="266"/>
      <c r="I355" s="420"/>
    </row>
    <row r="356" spans="1:9" ht="12.75">
      <c r="A356" s="3"/>
      <c r="B356" s="4"/>
      <c r="E356" s="265"/>
      <c r="F356" s="288"/>
      <c r="G356" s="287"/>
      <c r="H356" s="266"/>
      <c r="I356" s="420"/>
    </row>
    <row r="357" spans="1:9" ht="12.75">
      <c r="A357" s="3"/>
      <c r="B357" s="4"/>
      <c r="E357" s="265"/>
      <c r="F357" s="288"/>
      <c r="G357" s="287"/>
      <c r="H357" s="266"/>
      <c r="I357" s="420"/>
    </row>
    <row r="358" spans="1:9" ht="12.75">
      <c r="A358" s="3"/>
      <c r="B358" s="4"/>
      <c r="E358" s="265"/>
      <c r="F358" s="288"/>
      <c r="G358" s="287"/>
      <c r="H358" s="266"/>
      <c r="I358" s="420"/>
    </row>
    <row r="359" spans="1:9" ht="12.75">
      <c r="A359" s="3"/>
      <c r="B359" s="4"/>
      <c r="E359" s="265"/>
      <c r="F359" s="288"/>
      <c r="G359" s="287"/>
      <c r="H359" s="266"/>
      <c r="I359" s="420"/>
    </row>
    <row r="360" spans="1:9" ht="12.75">
      <c r="A360" s="3"/>
      <c r="B360" s="4"/>
      <c r="E360" s="265"/>
      <c r="F360" s="288"/>
      <c r="G360" s="287"/>
      <c r="H360" s="266"/>
      <c r="I360" s="420"/>
    </row>
    <row r="361" spans="1:9" ht="12.75">
      <c r="A361" s="3"/>
      <c r="B361" s="4"/>
      <c r="E361" s="265"/>
      <c r="F361" s="288"/>
      <c r="G361" s="287"/>
      <c r="H361" s="266"/>
      <c r="I361" s="420"/>
    </row>
    <row r="362" spans="1:9" ht="12.75">
      <c r="A362" s="3"/>
      <c r="B362" s="4"/>
      <c r="E362" s="265"/>
      <c r="F362" s="288"/>
      <c r="G362" s="287"/>
      <c r="H362" s="266"/>
      <c r="I362" s="420"/>
    </row>
    <row r="363" spans="1:9" ht="12.75">
      <c r="A363" s="3"/>
      <c r="B363" s="4"/>
      <c r="E363" s="265"/>
      <c r="F363" s="288"/>
      <c r="G363" s="287"/>
      <c r="H363" s="266"/>
      <c r="I363" s="420"/>
    </row>
    <row r="364" spans="1:9" ht="12.75">
      <c r="A364" s="3"/>
      <c r="B364" s="4"/>
      <c r="E364" s="265"/>
      <c r="F364" s="288"/>
      <c r="G364" s="287"/>
      <c r="H364" s="266"/>
      <c r="I364" s="420"/>
    </row>
    <row r="365" spans="1:9" ht="12.75">
      <c r="A365" s="3"/>
      <c r="B365" s="4"/>
      <c r="E365" s="265"/>
      <c r="F365" s="288"/>
      <c r="G365" s="287"/>
      <c r="H365" s="266"/>
      <c r="I365" s="420"/>
    </row>
    <row r="366" spans="1:9" ht="12.75">
      <c r="A366" s="3"/>
      <c r="B366" s="4"/>
      <c r="E366" s="265"/>
      <c r="F366" s="288"/>
      <c r="G366" s="287"/>
      <c r="H366" s="266"/>
      <c r="I366" s="420"/>
    </row>
    <row r="367" spans="1:9" ht="12.75">
      <c r="A367" s="3"/>
      <c r="B367" s="4"/>
      <c r="E367" s="265"/>
      <c r="F367" s="288"/>
      <c r="G367" s="287"/>
      <c r="H367" s="266"/>
      <c r="I367" s="420"/>
    </row>
    <row r="368" spans="1:9" ht="12.75">
      <c r="A368" s="3"/>
      <c r="B368" s="4"/>
      <c r="E368" s="265"/>
      <c r="F368" s="288"/>
      <c r="G368" s="287"/>
      <c r="H368" s="266"/>
      <c r="I368" s="420"/>
    </row>
    <row r="369" spans="1:9" ht="12.75">
      <c r="A369" s="3"/>
      <c r="B369" s="4"/>
      <c r="E369" s="265"/>
      <c r="F369" s="288"/>
      <c r="G369" s="287"/>
      <c r="H369" s="266"/>
      <c r="I369" s="420"/>
    </row>
    <row r="370" spans="1:9" ht="12.75">
      <c r="A370" s="3"/>
      <c r="B370" s="4"/>
      <c r="E370" s="265"/>
      <c r="F370" s="288"/>
      <c r="G370" s="287"/>
      <c r="H370" s="266"/>
      <c r="I370" s="420"/>
    </row>
    <row r="371" spans="1:9" ht="12.75">
      <c r="A371" s="3"/>
      <c r="B371" s="4"/>
      <c r="E371" s="265"/>
      <c r="F371" s="288"/>
      <c r="G371" s="287"/>
      <c r="H371" s="266"/>
      <c r="I371" s="420"/>
    </row>
    <row r="372" spans="1:9" ht="12.75">
      <c r="A372" s="3"/>
      <c r="B372" s="4"/>
      <c r="E372" s="265"/>
      <c r="F372" s="288"/>
      <c r="G372" s="287"/>
      <c r="H372" s="266"/>
      <c r="I372" s="420"/>
    </row>
    <row r="373" spans="1:9" ht="12.75">
      <c r="A373" s="3"/>
      <c r="B373" s="4"/>
      <c r="E373" s="265"/>
      <c r="F373" s="288"/>
      <c r="G373" s="287"/>
      <c r="H373" s="266"/>
      <c r="I373" s="420"/>
    </row>
    <row r="374" spans="1:9" ht="12.75">
      <c r="A374" s="3"/>
      <c r="B374" s="4"/>
      <c r="E374" s="265"/>
      <c r="F374" s="288"/>
      <c r="G374" s="287"/>
      <c r="H374" s="266"/>
      <c r="I374" s="420"/>
    </row>
    <row r="375" spans="1:9" ht="12.75">
      <c r="A375" s="3"/>
      <c r="B375" s="4"/>
      <c r="E375" s="265"/>
      <c r="F375" s="288"/>
      <c r="G375" s="287"/>
      <c r="H375" s="266"/>
      <c r="I375" s="420"/>
    </row>
    <row r="376" spans="1:9" ht="12.75">
      <c r="A376" s="3"/>
      <c r="B376" s="4"/>
      <c r="E376" s="265"/>
      <c r="F376" s="288"/>
      <c r="G376" s="287"/>
      <c r="H376" s="266"/>
      <c r="I376" s="420"/>
    </row>
    <row r="377" spans="1:9" ht="12.75">
      <c r="A377" s="3"/>
      <c r="B377" s="4"/>
      <c r="E377" s="265"/>
      <c r="F377" s="288"/>
      <c r="G377" s="287"/>
      <c r="H377" s="266"/>
      <c r="I377" s="420"/>
    </row>
    <row r="378" spans="1:9" ht="12.75">
      <c r="A378" s="3"/>
      <c r="B378" s="4"/>
      <c r="E378" s="265"/>
      <c r="F378" s="288"/>
      <c r="G378" s="287"/>
      <c r="H378" s="266"/>
      <c r="I378" s="420"/>
    </row>
    <row r="379" spans="1:9" ht="12.75">
      <c r="A379" s="3"/>
      <c r="B379" s="4"/>
      <c r="E379" s="265"/>
      <c r="F379" s="288"/>
      <c r="G379" s="287"/>
      <c r="H379" s="266"/>
      <c r="I379" s="420"/>
    </row>
    <row r="380" spans="1:9" ht="12.75">
      <c r="A380" s="3"/>
      <c r="B380" s="4"/>
      <c r="E380" s="265"/>
      <c r="F380" s="288"/>
      <c r="G380" s="287"/>
      <c r="H380" s="266"/>
      <c r="I380" s="420"/>
    </row>
    <row r="381" spans="1:9" ht="12.75">
      <c r="A381" s="3"/>
      <c r="B381" s="4"/>
      <c r="E381" s="265"/>
      <c r="F381" s="288"/>
      <c r="G381" s="287"/>
      <c r="H381" s="266"/>
      <c r="I381" s="420"/>
    </row>
    <row r="382" spans="1:9" ht="12.75">
      <c r="A382" s="3"/>
      <c r="B382" s="4"/>
      <c r="E382" s="265"/>
      <c r="F382" s="288"/>
      <c r="G382" s="287"/>
      <c r="H382" s="266"/>
      <c r="I382" s="420"/>
    </row>
    <row r="383" spans="1:9" ht="12.75">
      <c r="A383" s="3"/>
      <c r="B383" s="4"/>
      <c r="E383" s="265"/>
      <c r="F383" s="288"/>
      <c r="G383" s="287"/>
      <c r="H383" s="266"/>
      <c r="I383" s="420"/>
    </row>
    <row r="384" spans="1:9" ht="12.75">
      <c r="A384" s="3"/>
      <c r="B384" s="4"/>
      <c r="E384" s="265"/>
      <c r="F384" s="288"/>
      <c r="G384" s="287"/>
      <c r="H384" s="266"/>
      <c r="I384" s="420"/>
    </row>
    <row r="385" spans="1:9" ht="12.75">
      <c r="A385" s="3"/>
      <c r="B385" s="4"/>
      <c r="E385" s="265"/>
      <c r="F385" s="288"/>
      <c r="G385" s="287"/>
      <c r="H385" s="266"/>
      <c r="I385" s="420"/>
    </row>
    <row r="386" spans="1:9" ht="12.75">
      <c r="A386" s="3"/>
      <c r="B386" s="4"/>
      <c r="E386" s="265"/>
      <c r="F386" s="288"/>
      <c r="G386" s="287"/>
      <c r="H386" s="266"/>
      <c r="I386" s="420"/>
    </row>
    <row r="387" spans="1:9" ht="12.75">
      <c r="A387" s="3"/>
      <c r="B387" s="4"/>
      <c r="E387" s="265"/>
      <c r="F387" s="288"/>
      <c r="G387" s="287"/>
      <c r="H387" s="266"/>
      <c r="I387" s="420"/>
    </row>
    <row r="388" spans="1:9" ht="12.75">
      <c r="A388" s="3"/>
      <c r="B388" s="4"/>
      <c r="E388" s="265"/>
      <c r="F388" s="288"/>
      <c r="G388" s="287"/>
      <c r="H388" s="266"/>
      <c r="I388" s="420"/>
    </row>
    <row r="389" spans="1:9" ht="12.75">
      <c r="A389" s="3"/>
      <c r="B389" s="4"/>
      <c r="E389" s="265"/>
      <c r="F389" s="288"/>
      <c r="G389" s="287"/>
      <c r="H389" s="266"/>
      <c r="I389" s="420"/>
    </row>
    <row r="390" spans="1:9" ht="12.75">
      <c r="A390" s="3"/>
      <c r="B390" s="4"/>
      <c r="E390" s="265"/>
      <c r="F390" s="288"/>
      <c r="G390" s="287"/>
      <c r="H390" s="266"/>
      <c r="I390" s="420"/>
    </row>
    <row r="391" spans="1:9" ht="12.75">
      <c r="A391" s="3"/>
      <c r="B391" s="4"/>
      <c r="E391" s="265"/>
      <c r="F391" s="288"/>
      <c r="G391" s="287"/>
      <c r="H391" s="266"/>
      <c r="I391" s="420"/>
    </row>
    <row r="392" spans="1:9" ht="12.75">
      <c r="A392" s="3"/>
      <c r="B392" s="4"/>
      <c r="E392" s="265"/>
      <c r="F392" s="288"/>
      <c r="G392" s="287"/>
      <c r="H392" s="266"/>
      <c r="I392" s="420"/>
    </row>
    <row r="393" spans="1:9" ht="12.75">
      <c r="A393" s="3"/>
      <c r="B393" s="4"/>
      <c r="E393" s="265"/>
      <c r="F393" s="288"/>
      <c r="G393" s="287"/>
      <c r="H393" s="266"/>
      <c r="I393" s="420"/>
    </row>
    <row r="394" spans="1:9" ht="12.75">
      <c r="A394" s="3"/>
      <c r="B394" s="4"/>
      <c r="E394" s="265"/>
      <c r="F394" s="288"/>
      <c r="G394" s="287"/>
      <c r="H394" s="266"/>
      <c r="I394" s="420"/>
    </row>
    <row r="395" spans="1:9" ht="12.75">
      <c r="A395" s="3"/>
      <c r="B395" s="4"/>
      <c r="E395" s="265"/>
      <c r="F395" s="288"/>
      <c r="G395" s="287"/>
      <c r="H395" s="266"/>
      <c r="I395" s="420"/>
    </row>
    <row r="396" spans="1:9" ht="12.75">
      <c r="A396" s="3"/>
      <c r="B396" s="4"/>
      <c r="E396" s="265"/>
      <c r="F396" s="288"/>
      <c r="G396" s="287"/>
      <c r="H396" s="266"/>
      <c r="I396" s="420"/>
    </row>
    <row r="397" spans="1:9" ht="12.75">
      <c r="A397" s="3"/>
      <c r="B397" s="4"/>
      <c r="E397" s="265"/>
      <c r="F397" s="288"/>
      <c r="G397" s="287"/>
      <c r="H397" s="266"/>
      <c r="I397" s="420"/>
    </row>
    <row r="398" spans="1:9" ht="12.75">
      <c r="A398" s="3"/>
      <c r="B398" s="4"/>
      <c r="E398" s="265"/>
      <c r="F398" s="288"/>
      <c r="G398" s="287"/>
      <c r="H398" s="266"/>
      <c r="I398" s="420"/>
    </row>
    <row r="399" spans="1:9" ht="12.75">
      <c r="A399" s="3"/>
      <c r="B399" s="4"/>
      <c r="E399" s="265"/>
      <c r="F399" s="288"/>
      <c r="G399" s="287"/>
      <c r="H399" s="266"/>
      <c r="I399" s="420"/>
    </row>
    <row r="400" spans="1:9" ht="12.75">
      <c r="A400" s="3"/>
      <c r="B400" s="4"/>
      <c r="E400" s="265"/>
      <c r="F400" s="288"/>
      <c r="G400" s="287"/>
      <c r="H400" s="266"/>
      <c r="I400" s="420"/>
    </row>
    <row r="401" spans="1:9" ht="12.75">
      <c r="A401" s="3"/>
      <c r="B401" s="4"/>
      <c r="E401" s="265"/>
      <c r="F401" s="288"/>
      <c r="G401" s="287"/>
      <c r="H401" s="266"/>
      <c r="I401" s="420"/>
    </row>
    <row r="402" spans="1:9" ht="12.75">
      <c r="A402" s="3"/>
      <c r="B402" s="4"/>
      <c r="E402" s="265"/>
      <c r="F402" s="288"/>
      <c r="G402" s="287"/>
      <c r="H402" s="266"/>
      <c r="I402" s="420"/>
    </row>
    <row r="403" spans="1:9" ht="12.75">
      <c r="A403" s="3"/>
      <c r="B403" s="4"/>
      <c r="E403" s="265"/>
      <c r="F403" s="288"/>
      <c r="G403" s="287"/>
      <c r="H403" s="266"/>
      <c r="I403" s="420"/>
    </row>
    <row r="404" spans="1:9" ht="12.75">
      <c r="A404" s="3"/>
      <c r="B404" s="4"/>
      <c r="E404" s="265"/>
      <c r="F404" s="288"/>
      <c r="G404" s="287"/>
      <c r="H404" s="266"/>
      <c r="I404" s="420"/>
    </row>
    <row r="405" spans="1:9" ht="12.75">
      <c r="A405" s="3"/>
      <c r="B405" s="4"/>
      <c r="E405" s="265"/>
      <c r="F405" s="288"/>
      <c r="G405" s="287"/>
      <c r="H405" s="266"/>
      <c r="I405" s="420"/>
    </row>
    <row r="406" spans="1:9" ht="12.75">
      <c r="A406" s="3"/>
      <c r="B406" s="4"/>
      <c r="E406" s="265"/>
      <c r="F406" s="288"/>
      <c r="G406" s="287"/>
      <c r="H406" s="266"/>
      <c r="I406" s="420"/>
    </row>
    <row r="407" spans="1:9" ht="12.75">
      <c r="A407" s="3"/>
      <c r="B407" s="4"/>
      <c r="E407" s="265"/>
      <c r="F407" s="288"/>
      <c r="G407" s="287"/>
      <c r="H407" s="266"/>
      <c r="I407" s="420"/>
    </row>
    <row r="408" spans="1:9" ht="12.75">
      <c r="A408" s="3"/>
      <c r="B408" s="4"/>
      <c r="E408" s="265"/>
      <c r="F408" s="288"/>
      <c r="G408" s="287"/>
      <c r="H408" s="266"/>
      <c r="I408" s="420"/>
    </row>
    <row r="409" spans="1:9" ht="12.75">
      <c r="A409" s="3"/>
      <c r="B409" s="4"/>
      <c r="E409" s="265"/>
      <c r="F409" s="288"/>
      <c r="G409" s="287"/>
      <c r="H409" s="266"/>
      <c r="I409" s="420"/>
    </row>
    <row r="410" spans="1:9" ht="12.75">
      <c r="A410" s="3"/>
      <c r="B410" s="4"/>
      <c r="E410" s="265"/>
      <c r="F410" s="288"/>
      <c r="G410" s="287"/>
      <c r="H410" s="266"/>
      <c r="I410" s="420"/>
    </row>
    <row r="411" spans="1:9" ht="12.75">
      <c r="A411" s="3"/>
      <c r="B411" s="4"/>
      <c r="E411" s="265"/>
      <c r="F411" s="288"/>
      <c r="G411" s="287"/>
      <c r="H411" s="266"/>
      <c r="I411" s="420"/>
    </row>
    <row r="412" spans="1:9" ht="12.75">
      <c r="A412" s="3"/>
      <c r="B412" s="4"/>
      <c r="E412" s="265"/>
      <c r="F412" s="288"/>
      <c r="G412" s="287"/>
      <c r="H412" s="266"/>
      <c r="I412" s="420"/>
    </row>
    <row r="413" spans="1:9" ht="12.75">
      <c r="A413" s="3"/>
      <c r="B413" s="4"/>
      <c r="E413" s="265"/>
      <c r="F413" s="288"/>
      <c r="G413" s="287"/>
      <c r="H413" s="266"/>
      <c r="I413" s="420"/>
    </row>
    <row r="414" spans="1:9" ht="12.75">
      <c r="A414" s="3"/>
      <c r="B414" s="4"/>
      <c r="E414" s="265"/>
      <c r="F414" s="288"/>
      <c r="G414" s="287"/>
      <c r="H414" s="266"/>
      <c r="I414" s="420"/>
    </row>
    <row r="415" spans="1:9" ht="12.75">
      <c r="A415" s="3"/>
      <c r="B415" s="4"/>
      <c r="E415" s="265"/>
      <c r="F415" s="288"/>
      <c r="G415" s="287"/>
      <c r="H415" s="266"/>
      <c r="I415" s="420"/>
    </row>
    <row r="416" spans="1:9" ht="12.75">
      <c r="A416" s="3"/>
      <c r="B416" s="4"/>
      <c r="E416" s="265"/>
      <c r="F416" s="288"/>
      <c r="G416" s="287"/>
      <c r="H416" s="266"/>
      <c r="I416" s="420"/>
    </row>
    <row r="417" spans="1:9" ht="12.75">
      <c r="A417" s="3"/>
      <c r="B417" s="4"/>
      <c r="E417" s="265"/>
      <c r="F417" s="288"/>
      <c r="G417" s="287"/>
      <c r="H417" s="266"/>
      <c r="I417" s="420"/>
    </row>
    <row r="418" spans="1:9" ht="12.75">
      <c r="A418" s="3"/>
      <c r="B418" s="4"/>
      <c r="E418" s="265"/>
      <c r="F418" s="288"/>
      <c r="G418" s="287"/>
      <c r="H418" s="266"/>
      <c r="I418" s="420"/>
    </row>
    <row r="419" spans="1:9" ht="12.75">
      <c r="A419" s="3"/>
      <c r="B419" s="4"/>
      <c r="E419" s="265"/>
      <c r="F419" s="288"/>
      <c r="G419" s="287"/>
      <c r="H419" s="266"/>
      <c r="I419" s="420"/>
    </row>
    <row r="420" spans="1:9" ht="12.75">
      <c r="A420" s="3"/>
      <c r="B420" s="4"/>
      <c r="E420" s="265"/>
      <c r="F420" s="288"/>
      <c r="G420" s="287"/>
      <c r="H420" s="266"/>
      <c r="I420" s="420"/>
    </row>
    <row r="421" spans="1:9" ht="12.75">
      <c r="A421" s="3"/>
      <c r="B421" s="4"/>
      <c r="E421" s="265"/>
      <c r="F421" s="288"/>
      <c r="G421" s="287"/>
      <c r="H421" s="266"/>
      <c r="I421" s="420"/>
    </row>
    <row r="422" spans="1:9" ht="12.75">
      <c r="A422" s="3"/>
      <c r="B422" s="4"/>
      <c r="E422" s="265"/>
      <c r="F422" s="288"/>
      <c r="G422" s="287"/>
      <c r="H422" s="266"/>
      <c r="I422" s="420"/>
    </row>
    <row r="423" spans="1:9" ht="12.75">
      <c r="A423" s="3"/>
      <c r="B423" s="4"/>
      <c r="E423" s="265"/>
      <c r="F423" s="288"/>
      <c r="G423" s="287"/>
      <c r="H423" s="266"/>
      <c r="I423" s="420"/>
    </row>
    <row r="424" spans="1:9" ht="12.75">
      <c r="A424" s="3"/>
      <c r="B424" s="4"/>
      <c r="E424" s="265"/>
      <c r="F424" s="288"/>
      <c r="G424" s="287"/>
      <c r="H424" s="266"/>
      <c r="I424" s="420"/>
    </row>
    <row r="425" spans="1:9" ht="12.75">
      <c r="A425" s="3"/>
      <c r="B425" s="4"/>
      <c r="E425" s="265"/>
      <c r="F425" s="288"/>
      <c r="G425" s="287"/>
      <c r="H425" s="266"/>
      <c r="I425" s="420"/>
    </row>
    <row r="426" spans="1:9" ht="12.75">
      <c r="A426" s="3"/>
      <c r="B426" s="4"/>
      <c r="E426" s="265"/>
      <c r="F426" s="288"/>
      <c r="G426" s="287"/>
      <c r="H426" s="266"/>
      <c r="I426" s="420"/>
    </row>
    <row r="427" spans="1:9" ht="12.75">
      <c r="A427" s="3"/>
      <c r="B427" s="4"/>
      <c r="E427" s="265"/>
      <c r="F427" s="288"/>
      <c r="G427" s="287"/>
      <c r="H427" s="266"/>
      <c r="I427" s="420"/>
    </row>
    <row r="428" spans="1:9" ht="12.75">
      <c r="A428" s="3"/>
      <c r="B428" s="4"/>
      <c r="E428" s="265"/>
      <c r="F428" s="288"/>
      <c r="G428" s="287"/>
      <c r="H428" s="266"/>
      <c r="I428" s="420"/>
    </row>
    <row r="429" spans="1:9" ht="12.75">
      <c r="A429" s="3"/>
      <c r="B429" s="4"/>
      <c r="E429" s="265"/>
      <c r="F429" s="288"/>
      <c r="G429" s="287"/>
      <c r="H429" s="266"/>
      <c r="I429" s="420"/>
    </row>
    <row r="430" spans="1:9" ht="12.75">
      <c r="A430" s="3"/>
      <c r="B430" s="4"/>
      <c r="E430" s="265"/>
      <c r="F430" s="288"/>
      <c r="G430" s="287"/>
      <c r="H430" s="266"/>
      <c r="I430" s="420"/>
    </row>
    <row r="431" spans="1:9" ht="12.75">
      <c r="A431" s="3"/>
      <c r="B431" s="4"/>
      <c r="E431" s="265"/>
      <c r="F431" s="288"/>
      <c r="G431" s="287"/>
      <c r="H431" s="266"/>
      <c r="I431" s="420"/>
    </row>
    <row r="432" spans="1:9" ht="12.75">
      <c r="A432" s="3"/>
      <c r="B432" s="4"/>
      <c r="E432" s="265"/>
      <c r="F432" s="288"/>
      <c r="G432" s="287"/>
      <c r="H432" s="266"/>
      <c r="I432" s="420"/>
    </row>
    <row r="433" spans="1:9" ht="12.75">
      <c r="A433" s="3"/>
      <c r="B433" s="4"/>
      <c r="E433" s="265"/>
      <c r="F433" s="288"/>
      <c r="G433" s="287"/>
      <c r="H433" s="266"/>
      <c r="I433" s="420"/>
    </row>
    <row r="434" spans="1:9" ht="12.75">
      <c r="A434" s="3"/>
      <c r="B434" s="4"/>
      <c r="E434" s="265"/>
      <c r="F434" s="288"/>
      <c r="G434" s="287"/>
      <c r="H434" s="266"/>
      <c r="I434" s="420"/>
    </row>
    <row r="435" spans="1:9" ht="12.75">
      <c r="A435" s="3"/>
      <c r="B435" s="4"/>
      <c r="E435" s="265"/>
      <c r="F435" s="288"/>
      <c r="G435" s="287"/>
      <c r="H435" s="266"/>
      <c r="I435" s="420"/>
    </row>
    <row r="436" spans="1:9" ht="12.75">
      <c r="A436" s="3"/>
      <c r="B436" s="4"/>
      <c r="E436" s="265"/>
      <c r="F436" s="288"/>
      <c r="G436" s="287"/>
      <c r="H436" s="266"/>
      <c r="I436" s="420"/>
    </row>
    <row r="437" spans="1:9" ht="12.75">
      <c r="A437" s="3"/>
      <c r="B437" s="4"/>
      <c r="E437" s="265"/>
      <c r="F437" s="288"/>
      <c r="G437" s="287"/>
      <c r="H437" s="266"/>
      <c r="I437" s="420"/>
    </row>
    <row r="438" spans="1:9" ht="12.75">
      <c r="A438" s="3"/>
      <c r="B438" s="4"/>
      <c r="E438" s="265"/>
      <c r="F438" s="288"/>
      <c r="G438" s="287"/>
      <c r="H438" s="266"/>
      <c r="I438" s="420"/>
    </row>
    <row r="439" spans="1:9" ht="12.75">
      <c r="A439" s="3"/>
      <c r="B439" s="4"/>
      <c r="E439" s="265"/>
      <c r="F439" s="288"/>
      <c r="G439" s="287"/>
      <c r="H439" s="266"/>
      <c r="I439" s="420"/>
    </row>
    <row r="440" spans="1:9" ht="12.75">
      <c r="A440" s="3"/>
      <c r="B440" s="4"/>
      <c r="E440" s="265"/>
      <c r="F440" s="288"/>
      <c r="G440" s="287"/>
      <c r="H440" s="266"/>
      <c r="I440" s="420"/>
    </row>
    <row r="441" spans="1:9" ht="12.75">
      <c r="A441" s="3"/>
      <c r="B441" s="4"/>
      <c r="E441" s="265"/>
      <c r="F441" s="288"/>
      <c r="G441" s="287"/>
      <c r="H441" s="266"/>
      <c r="I441" s="420"/>
    </row>
    <row r="442" spans="1:9" ht="12.75">
      <c r="A442" s="3"/>
      <c r="B442" s="4"/>
      <c r="E442" s="265"/>
      <c r="F442" s="288"/>
      <c r="G442" s="287"/>
      <c r="H442" s="266"/>
      <c r="I442" s="420"/>
    </row>
    <row r="443" spans="1:9" ht="12.75">
      <c r="A443" s="3"/>
      <c r="B443" s="4"/>
      <c r="E443" s="265"/>
      <c r="F443" s="288"/>
      <c r="G443" s="287"/>
      <c r="H443" s="266"/>
      <c r="I443" s="420"/>
    </row>
    <row r="444" spans="1:9" ht="12.75">
      <c r="A444" s="3"/>
      <c r="B444" s="4"/>
      <c r="E444" s="265"/>
      <c r="F444" s="288"/>
      <c r="G444" s="287"/>
      <c r="H444" s="266"/>
      <c r="I444" s="420"/>
    </row>
    <row r="445" spans="1:9" ht="12.75">
      <c r="A445" s="3"/>
      <c r="B445" s="4"/>
      <c r="E445" s="265"/>
      <c r="F445" s="288"/>
      <c r="G445" s="287"/>
      <c r="H445" s="266"/>
      <c r="I445" s="420"/>
    </row>
    <row r="446" spans="1:9" ht="12.75">
      <c r="A446" s="3"/>
      <c r="B446" s="4"/>
      <c r="E446" s="265"/>
      <c r="F446" s="288"/>
      <c r="G446" s="287"/>
      <c r="H446" s="266"/>
      <c r="I446" s="420"/>
    </row>
    <row r="447" spans="1:9" ht="12.75">
      <c r="A447" s="3"/>
      <c r="B447" s="4"/>
      <c r="E447" s="265"/>
      <c r="F447" s="288"/>
      <c r="G447" s="287"/>
      <c r="H447" s="266"/>
      <c r="I447" s="420"/>
    </row>
    <row r="448" spans="1:9" ht="12.75">
      <c r="A448" s="3"/>
      <c r="B448" s="4"/>
      <c r="E448" s="265"/>
      <c r="F448" s="288"/>
      <c r="G448" s="287"/>
      <c r="H448" s="266"/>
      <c r="I448" s="420"/>
    </row>
    <row r="449" spans="1:9" ht="12.75">
      <c r="A449" s="3"/>
      <c r="B449" s="4"/>
      <c r="E449" s="265"/>
      <c r="F449" s="288"/>
      <c r="G449" s="287"/>
      <c r="H449" s="266"/>
      <c r="I449" s="420"/>
    </row>
    <row r="450" spans="1:9" ht="12.75">
      <c r="A450" s="3"/>
      <c r="B450" s="4"/>
      <c r="E450" s="265"/>
      <c r="F450" s="288"/>
      <c r="G450" s="287"/>
      <c r="H450" s="266"/>
      <c r="I450" s="420"/>
    </row>
    <row r="451" spans="1:9" ht="12.75">
      <c r="A451" s="3"/>
      <c r="B451" s="4"/>
      <c r="E451" s="265"/>
      <c r="F451" s="288"/>
      <c r="G451" s="287"/>
      <c r="H451" s="266"/>
      <c r="I451" s="420"/>
    </row>
    <row r="452" spans="1:9" ht="12.75">
      <c r="A452" s="3"/>
      <c r="B452" s="4"/>
      <c r="E452" s="265"/>
      <c r="F452" s="288"/>
      <c r="G452" s="287"/>
      <c r="H452" s="266"/>
      <c r="I452" s="420"/>
    </row>
    <row r="453" spans="1:9" ht="12.75">
      <c r="A453" s="3"/>
      <c r="B453" s="4"/>
      <c r="E453" s="265"/>
      <c r="F453" s="288"/>
      <c r="G453" s="287"/>
      <c r="H453" s="266"/>
      <c r="I453" s="420"/>
    </row>
    <row r="454" spans="1:9" ht="12.75">
      <c r="A454" s="3"/>
      <c r="B454" s="4"/>
      <c r="E454" s="265"/>
      <c r="F454" s="288"/>
      <c r="G454" s="287"/>
      <c r="H454" s="266"/>
      <c r="I454" s="420"/>
    </row>
    <row r="455" spans="1:9" ht="12.75">
      <c r="A455" s="3"/>
      <c r="B455" s="4"/>
      <c r="E455" s="265"/>
      <c r="F455" s="288"/>
      <c r="G455" s="287"/>
      <c r="H455" s="266"/>
      <c r="I455" s="420"/>
    </row>
    <row r="456" spans="1:9" ht="12.75">
      <c r="A456" s="3"/>
      <c r="B456" s="4"/>
      <c r="E456" s="265"/>
      <c r="F456" s="288"/>
      <c r="G456" s="287"/>
      <c r="H456" s="266"/>
      <c r="I456" s="420"/>
    </row>
    <row r="457" spans="1:9" ht="12.75">
      <c r="A457" s="3"/>
      <c r="B457" s="4"/>
      <c r="E457" s="265"/>
      <c r="F457" s="288"/>
      <c r="G457" s="287"/>
      <c r="H457" s="266"/>
      <c r="I457" s="420"/>
    </row>
    <row r="458" spans="1:9" ht="12.75">
      <c r="A458" s="3"/>
      <c r="B458" s="4"/>
      <c r="E458" s="265"/>
      <c r="F458" s="288"/>
      <c r="G458" s="287"/>
      <c r="H458" s="266"/>
      <c r="I458" s="420"/>
    </row>
    <row r="459" spans="1:9" ht="12.75">
      <c r="A459" s="3"/>
      <c r="B459" s="4"/>
      <c r="E459" s="265"/>
      <c r="F459" s="288"/>
      <c r="G459" s="287"/>
      <c r="H459" s="266"/>
      <c r="I459" s="420"/>
    </row>
    <row r="460" spans="1:9" ht="12.75">
      <c r="A460" s="3"/>
      <c r="B460" s="4"/>
      <c r="E460" s="265"/>
      <c r="F460" s="288"/>
      <c r="G460" s="287"/>
      <c r="H460" s="266"/>
      <c r="I460" s="420"/>
    </row>
    <row r="461" spans="1:9" ht="12.75">
      <c r="A461" s="3"/>
      <c r="B461" s="4"/>
      <c r="E461" s="265"/>
      <c r="F461" s="288"/>
      <c r="G461" s="287"/>
      <c r="H461" s="266"/>
      <c r="I461" s="420"/>
    </row>
    <row r="462" spans="1:9" ht="12.75">
      <c r="A462" s="3"/>
      <c r="B462" s="4"/>
      <c r="E462" s="265"/>
      <c r="F462" s="288"/>
      <c r="G462" s="287"/>
      <c r="H462" s="266"/>
      <c r="I462" s="420"/>
    </row>
    <row r="463" spans="1:9" ht="12.75">
      <c r="A463" s="3"/>
      <c r="B463" s="4"/>
      <c r="E463" s="265"/>
      <c r="F463" s="288"/>
      <c r="G463" s="287"/>
      <c r="H463" s="266"/>
      <c r="I463" s="420"/>
    </row>
    <row r="464" spans="1:9" ht="12.75">
      <c r="A464" s="3"/>
      <c r="B464" s="4"/>
      <c r="E464" s="265"/>
      <c r="F464" s="288"/>
      <c r="G464" s="287"/>
      <c r="H464" s="266"/>
      <c r="I464" s="420"/>
    </row>
    <row r="465" spans="1:9" ht="12.75">
      <c r="A465" s="3"/>
      <c r="B465" s="4"/>
      <c r="E465" s="265"/>
      <c r="F465" s="288"/>
      <c r="G465" s="287"/>
      <c r="H465" s="266"/>
      <c r="I465" s="420"/>
    </row>
    <row r="466" spans="1:9" ht="12.75">
      <c r="A466" s="3"/>
      <c r="B466" s="4"/>
      <c r="E466" s="265"/>
      <c r="F466" s="288"/>
      <c r="G466" s="287"/>
      <c r="H466" s="266"/>
      <c r="I466" s="420"/>
    </row>
    <row r="467" spans="1:9" ht="12.75">
      <c r="A467" s="3"/>
      <c r="B467" s="4"/>
      <c r="E467" s="265"/>
      <c r="F467" s="288"/>
      <c r="G467" s="287"/>
      <c r="H467" s="266"/>
      <c r="I467" s="420"/>
    </row>
    <row r="468" spans="1:9" ht="12.75">
      <c r="A468" s="3"/>
      <c r="B468" s="4"/>
      <c r="E468" s="265"/>
      <c r="F468" s="288"/>
      <c r="G468" s="287"/>
      <c r="H468" s="266"/>
      <c r="I468" s="420"/>
    </row>
    <row r="469" spans="1:9" ht="12.75">
      <c r="A469" s="3"/>
      <c r="B469" s="4"/>
      <c r="E469" s="265"/>
      <c r="F469" s="288"/>
      <c r="G469" s="287"/>
      <c r="H469" s="266"/>
      <c r="I469" s="420"/>
    </row>
    <row r="470" spans="1:9" ht="12.75">
      <c r="A470" s="3"/>
      <c r="B470" s="4"/>
      <c r="E470" s="265"/>
      <c r="F470" s="288"/>
      <c r="G470" s="287"/>
      <c r="H470" s="266"/>
      <c r="I470" s="420"/>
    </row>
    <row r="471" spans="1:9" ht="12.75">
      <c r="A471" s="3"/>
      <c r="B471" s="4"/>
      <c r="E471" s="265"/>
      <c r="F471" s="288"/>
      <c r="G471" s="287"/>
      <c r="H471" s="266"/>
      <c r="I471" s="420"/>
    </row>
    <row r="472" spans="1:9" ht="12.75">
      <c r="A472" s="3"/>
      <c r="B472" s="4"/>
      <c r="E472" s="265"/>
      <c r="F472" s="288"/>
      <c r="G472" s="287"/>
      <c r="H472" s="266"/>
      <c r="I472" s="420"/>
    </row>
    <row r="473" spans="1:9" ht="12.75">
      <c r="A473" s="3"/>
      <c r="B473" s="4"/>
      <c r="E473" s="265"/>
      <c r="F473" s="288"/>
      <c r="G473" s="287"/>
      <c r="H473" s="266"/>
      <c r="I473" s="420"/>
    </row>
    <row r="474" spans="1:9" ht="12.75">
      <c r="A474" s="3"/>
      <c r="B474" s="4"/>
      <c r="E474" s="265"/>
      <c r="F474" s="288"/>
      <c r="G474" s="287"/>
      <c r="H474" s="266"/>
      <c r="I474" s="420"/>
    </row>
    <row r="475" spans="1:9" ht="12.75">
      <c r="A475" s="3"/>
      <c r="B475" s="4"/>
      <c r="E475" s="265"/>
      <c r="F475" s="288"/>
      <c r="G475" s="287"/>
      <c r="H475" s="266"/>
      <c r="I475" s="420"/>
    </row>
    <row r="476" spans="1:9" ht="12.75">
      <c r="A476" s="3"/>
      <c r="B476" s="4"/>
      <c r="E476" s="265"/>
      <c r="F476" s="288"/>
      <c r="G476" s="287"/>
      <c r="H476" s="266"/>
      <c r="I476" s="420"/>
    </row>
    <row r="477" spans="1:9" ht="12.75">
      <c r="A477" s="3"/>
      <c r="B477" s="4"/>
      <c r="E477" s="265"/>
      <c r="F477" s="288"/>
      <c r="G477" s="287"/>
      <c r="H477" s="266"/>
      <c r="I477" s="420"/>
    </row>
    <row r="478" spans="1:9" ht="12.75">
      <c r="A478" s="3"/>
      <c r="B478" s="4"/>
      <c r="E478" s="265"/>
      <c r="F478" s="288"/>
      <c r="G478" s="287"/>
      <c r="H478" s="266"/>
      <c r="I478" s="420"/>
    </row>
    <row r="479" spans="1:9" ht="12.75">
      <c r="A479" s="3"/>
      <c r="B479" s="4"/>
      <c r="E479" s="265"/>
      <c r="F479" s="288"/>
      <c r="G479" s="287"/>
      <c r="H479" s="266"/>
      <c r="I479" s="420"/>
    </row>
    <row r="480" spans="1:9" ht="12.75">
      <c r="A480" s="3"/>
      <c r="B480" s="4"/>
      <c r="E480" s="265"/>
      <c r="F480" s="288"/>
      <c r="G480" s="287"/>
      <c r="H480" s="266"/>
      <c r="I480" s="420"/>
    </row>
    <row r="481" spans="1:9" ht="12.75">
      <c r="A481" s="3"/>
      <c r="B481" s="4"/>
      <c r="E481" s="265"/>
      <c r="F481" s="288"/>
      <c r="G481" s="287"/>
      <c r="H481" s="266"/>
      <c r="I481" s="420"/>
    </row>
    <row r="482" spans="1:9" ht="12.75">
      <c r="A482" s="3"/>
      <c r="B482" s="4"/>
      <c r="E482" s="265"/>
      <c r="F482" s="288"/>
      <c r="G482" s="287"/>
      <c r="H482" s="266"/>
      <c r="I482" s="420"/>
    </row>
    <row r="483" spans="1:9" ht="12.75">
      <c r="A483" s="3"/>
      <c r="B483" s="4"/>
      <c r="E483" s="265"/>
      <c r="F483" s="288"/>
      <c r="G483" s="287"/>
      <c r="H483" s="266"/>
      <c r="I483" s="420"/>
    </row>
    <row r="484" spans="1:9" ht="12.75">
      <c r="A484" s="3"/>
      <c r="B484" s="4"/>
      <c r="E484" s="265"/>
      <c r="F484" s="288"/>
      <c r="G484" s="287"/>
      <c r="H484" s="266"/>
      <c r="I484" s="420"/>
    </row>
    <row r="485" spans="1:9" ht="12.75">
      <c r="A485" s="3"/>
      <c r="B485" s="4"/>
      <c r="E485" s="265"/>
      <c r="F485" s="288"/>
      <c r="G485" s="287"/>
      <c r="H485" s="266"/>
      <c r="I485" s="420"/>
    </row>
    <row r="486" spans="1:9" ht="12.75">
      <c r="A486" s="3"/>
      <c r="B486" s="4"/>
      <c r="E486" s="265"/>
      <c r="F486" s="288"/>
      <c r="G486" s="287"/>
      <c r="H486" s="266"/>
      <c r="I486" s="420"/>
    </row>
    <row r="487" spans="1:9" ht="12.75">
      <c r="A487" s="3"/>
      <c r="B487" s="4"/>
      <c r="E487" s="265"/>
      <c r="F487" s="288"/>
      <c r="G487" s="287"/>
      <c r="H487" s="266"/>
      <c r="I487" s="420"/>
    </row>
    <row r="488" spans="1:9" ht="12.75">
      <c r="A488" s="3"/>
      <c r="B488" s="4"/>
      <c r="E488" s="265"/>
      <c r="F488" s="288"/>
      <c r="G488" s="287"/>
      <c r="H488" s="266"/>
      <c r="I488" s="420"/>
    </row>
    <row r="489" spans="1:9" ht="12.75">
      <c r="A489" s="3"/>
      <c r="B489" s="4"/>
      <c r="E489" s="265"/>
      <c r="F489" s="288"/>
      <c r="G489" s="287"/>
      <c r="H489" s="266"/>
      <c r="I489" s="420"/>
    </row>
    <row r="490" spans="1:9" ht="12.75">
      <c r="A490" s="3"/>
      <c r="B490" s="4"/>
      <c r="E490" s="265"/>
      <c r="F490" s="288"/>
      <c r="G490" s="287"/>
      <c r="H490" s="266"/>
      <c r="I490" s="420"/>
    </row>
    <row r="491" spans="1:9" ht="12.75">
      <c r="A491" s="3"/>
      <c r="B491" s="4"/>
      <c r="E491" s="265"/>
      <c r="F491" s="288"/>
      <c r="G491" s="287"/>
      <c r="H491" s="266"/>
      <c r="I491" s="420"/>
    </row>
    <row r="492" spans="1:9" ht="12.75">
      <c r="A492" s="3"/>
      <c r="B492" s="4"/>
      <c r="E492" s="265"/>
      <c r="F492" s="288"/>
      <c r="G492" s="287"/>
      <c r="H492" s="266"/>
      <c r="I492" s="420"/>
    </row>
    <row r="493" spans="1:9" ht="12.75">
      <c r="A493" s="3"/>
      <c r="B493" s="4"/>
      <c r="E493" s="265"/>
      <c r="F493" s="288"/>
      <c r="G493" s="287"/>
      <c r="H493" s="266"/>
      <c r="I493" s="420"/>
    </row>
    <row r="494" spans="1:9" ht="12.75">
      <c r="A494" s="3"/>
      <c r="B494" s="4"/>
      <c r="E494" s="265"/>
      <c r="F494" s="288"/>
      <c r="G494" s="287"/>
      <c r="H494" s="266"/>
      <c r="I494" s="420"/>
    </row>
    <row r="495" spans="1:9" ht="12.75">
      <c r="A495" s="3"/>
      <c r="B495" s="4"/>
      <c r="E495" s="265"/>
      <c r="F495" s="288"/>
      <c r="G495" s="287"/>
      <c r="H495" s="266"/>
      <c r="I495" s="420"/>
    </row>
    <row r="496" spans="1:9" ht="12.75">
      <c r="A496" s="3"/>
      <c r="B496" s="4"/>
      <c r="E496" s="265"/>
      <c r="F496" s="288"/>
      <c r="G496" s="287"/>
      <c r="H496" s="266"/>
      <c r="I496" s="420"/>
    </row>
    <row r="497" spans="1:9" ht="12.75">
      <c r="A497" s="3"/>
      <c r="B497" s="4"/>
      <c r="E497" s="265"/>
      <c r="F497" s="288"/>
      <c r="G497" s="287"/>
      <c r="H497" s="266"/>
      <c r="I497" s="420"/>
    </row>
    <row r="498" spans="1:9" ht="12.75">
      <c r="A498" s="3"/>
      <c r="B498" s="4"/>
      <c r="E498" s="265"/>
      <c r="F498" s="288"/>
      <c r="G498" s="287"/>
      <c r="H498" s="266"/>
      <c r="I498" s="420"/>
    </row>
    <row r="499" spans="1:9" ht="12.75">
      <c r="A499" s="3"/>
      <c r="B499" s="4"/>
      <c r="E499" s="265"/>
      <c r="F499" s="288"/>
      <c r="G499" s="287"/>
      <c r="H499" s="266"/>
      <c r="I499" s="420"/>
    </row>
    <row r="500" spans="1:9" ht="12.75">
      <c r="A500" s="3"/>
      <c r="B500" s="4"/>
      <c r="E500" s="265"/>
      <c r="F500" s="288"/>
      <c r="G500" s="287"/>
      <c r="H500" s="266"/>
      <c r="I500" s="420"/>
    </row>
    <row r="501" spans="1:9" ht="12.75">
      <c r="A501" s="3"/>
      <c r="B501" s="4"/>
      <c r="E501" s="265"/>
      <c r="F501" s="288"/>
      <c r="G501" s="287"/>
      <c r="H501" s="266"/>
      <c r="I501" s="420"/>
    </row>
    <row r="502" spans="1:9" ht="12.75">
      <c r="A502" s="3"/>
      <c r="B502" s="4"/>
      <c r="E502" s="265"/>
      <c r="F502" s="288"/>
      <c r="G502" s="287"/>
      <c r="H502" s="266"/>
      <c r="I502" s="420"/>
    </row>
    <row r="503" spans="1:9" ht="12.75">
      <c r="A503" s="3"/>
      <c r="B503" s="4"/>
      <c r="E503" s="265"/>
      <c r="F503" s="288"/>
      <c r="G503" s="287"/>
      <c r="H503" s="266"/>
      <c r="I503" s="420"/>
    </row>
    <row r="504" spans="1:9" ht="12.75">
      <c r="A504" s="3"/>
      <c r="B504" s="4"/>
      <c r="E504" s="265"/>
      <c r="F504" s="288"/>
      <c r="G504" s="287"/>
      <c r="H504" s="266"/>
      <c r="I504" s="420"/>
    </row>
    <row r="505" spans="1:9" ht="12.75">
      <c r="A505" s="3"/>
      <c r="B505" s="4"/>
      <c r="E505" s="265"/>
      <c r="F505" s="288"/>
      <c r="G505" s="287"/>
      <c r="H505" s="266"/>
      <c r="I505" s="420"/>
    </row>
    <row r="506" spans="1:9" ht="12.75">
      <c r="A506" s="3"/>
      <c r="B506" s="4"/>
      <c r="E506" s="265"/>
      <c r="F506" s="288"/>
      <c r="G506" s="287"/>
      <c r="H506" s="266"/>
      <c r="I506" s="420"/>
    </row>
    <row r="507" spans="1:9" ht="12.75">
      <c r="A507" s="3"/>
      <c r="B507" s="4"/>
      <c r="E507" s="265"/>
      <c r="F507" s="288"/>
      <c r="G507" s="287"/>
      <c r="H507" s="266"/>
      <c r="I507" s="420"/>
    </row>
    <row r="508" spans="1:9" ht="12.75">
      <c r="A508" s="3"/>
      <c r="B508" s="4"/>
      <c r="E508" s="265"/>
      <c r="F508" s="288"/>
      <c r="G508" s="287"/>
      <c r="H508" s="266"/>
      <c r="I508" s="420"/>
    </row>
    <row r="509" spans="1:9" ht="12.75">
      <c r="A509" s="3"/>
      <c r="B509" s="4"/>
      <c r="E509" s="265"/>
      <c r="F509" s="288"/>
      <c r="G509" s="287"/>
      <c r="H509" s="266"/>
      <c r="I509" s="420"/>
    </row>
    <row r="510" spans="1:9" ht="12.75">
      <c r="A510" s="3"/>
      <c r="B510" s="4"/>
      <c r="E510" s="265"/>
      <c r="F510" s="288"/>
      <c r="G510" s="287"/>
      <c r="H510" s="266"/>
      <c r="I510" s="420"/>
    </row>
    <row r="511" spans="1:9" ht="12.75">
      <c r="A511" s="3"/>
      <c r="B511" s="4"/>
      <c r="E511" s="265"/>
      <c r="F511" s="288"/>
      <c r="G511" s="287"/>
      <c r="H511" s="266"/>
      <c r="I511" s="420"/>
    </row>
    <row r="512" spans="1:9" ht="12.75">
      <c r="A512" s="3"/>
      <c r="B512" s="4"/>
      <c r="E512" s="265"/>
      <c r="F512" s="288"/>
      <c r="G512" s="287"/>
      <c r="H512" s="266"/>
      <c r="I512" s="420"/>
    </row>
    <row r="513" spans="1:9" ht="12.75">
      <c r="A513" s="3"/>
      <c r="B513" s="4"/>
      <c r="E513" s="265"/>
      <c r="F513" s="288"/>
      <c r="G513" s="287"/>
      <c r="H513" s="266"/>
      <c r="I513" s="420"/>
    </row>
    <row r="514" spans="1:9" ht="12.75">
      <c r="A514" s="3"/>
      <c r="B514" s="4"/>
      <c r="E514" s="265"/>
      <c r="F514" s="288"/>
      <c r="G514" s="287"/>
      <c r="H514" s="266"/>
      <c r="I514" s="420"/>
    </row>
    <row r="515" spans="1:9" ht="12.75">
      <c r="A515" s="3"/>
      <c r="B515" s="4"/>
      <c r="E515" s="265"/>
      <c r="F515" s="288"/>
      <c r="G515" s="287"/>
      <c r="H515" s="266"/>
      <c r="I515" s="420"/>
    </row>
    <row r="516" spans="1:9" ht="12.75">
      <c r="A516" s="3"/>
      <c r="B516" s="4"/>
      <c r="E516" s="265"/>
      <c r="F516" s="288"/>
      <c r="G516" s="287"/>
      <c r="H516" s="266"/>
      <c r="I516" s="420"/>
    </row>
    <row r="517" spans="1:9" ht="12.75">
      <c r="A517" s="3"/>
      <c r="B517" s="4"/>
      <c r="E517" s="265"/>
      <c r="F517" s="288"/>
      <c r="G517" s="287"/>
      <c r="H517" s="266"/>
      <c r="I517" s="420"/>
    </row>
    <row r="518" spans="1:9" ht="12.75">
      <c r="A518" s="3"/>
      <c r="B518" s="4"/>
      <c r="E518" s="265"/>
      <c r="F518" s="288"/>
      <c r="G518" s="287"/>
      <c r="H518" s="266"/>
      <c r="I518" s="420"/>
    </row>
    <row r="519" spans="1:9" ht="12.75">
      <c r="A519" s="3"/>
      <c r="B519" s="4"/>
      <c r="E519" s="265"/>
      <c r="F519" s="288"/>
      <c r="G519" s="287"/>
      <c r="H519" s="266"/>
      <c r="I519" s="420"/>
    </row>
    <row r="520" spans="1:9" ht="12.75">
      <c r="A520" s="3"/>
      <c r="B520" s="4"/>
      <c r="E520" s="265"/>
      <c r="F520" s="288"/>
      <c r="G520" s="287"/>
      <c r="H520" s="266"/>
      <c r="I520" s="420"/>
    </row>
    <row r="521" spans="1:9" ht="12.75">
      <c r="A521" s="3"/>
      <c r="B521" s="4"/>
      <c r="E521" s="265"/>
      <c r="F521" s="288"/>
      <c r="G521" s="287"/>
      <c r="H521" s="266"/>
      <c r="I521" s="420"/>
    </row>
    <row r="522" spans="1:9" ht="12.75">
      <c r="A522" s="3"/>
      <c r="B522" s="4"/>
      <c r="E522" s="265"/>
      <c r="F522" s="288"/>
      <c r="G522" s="287"/>
      <c r="H522" s="266"/>
      <c r="I522" s="420"/>
    </row>
    <row r="523" spans="1:9" ht="12.75">
      <c r="A523" s="3"/>
      <c r="B523" s="4"/>
      <c r="E523" s="265"/>
      <c r="F523" s="288"/>
      <c r="G523" s="287"/>
      <c r="H523" s="266"/>
      <c r="I523" s="420"/>
    </row>
    <row r="524" spans="1:9" ht="12.75">
      <c r="A524" s="3"/>
      <c r="B524" s="4"/>
      <c r="E524" s="265"/>
      <c r="F524" s="288"/>
      <c r="G524" s="287"/>
      <c r="H524" s="266"/>
      <c r="I524" s="420"/>
    </row>
    <row r="525" spans="1:9" ht="12.75">
      <c r="A525" s="3"/>
      <c r="B525" s="4"/>
      <c r="E525" s="265"/>
      <c r="F525" s="288"/>
      <c r="G525" s="287"/>
      <c r="H525" s="266"/>
      <c r="I525" s="420"/>
    </row>
    <row r="526" spans="1:9" ht="12.75">
      <c r="A526" s="3"/>
      <c r="B526" s="4"/>
      <c r="E526" s="265"/>
      <c r="F526" s="288"/>
      <c r="G526" s="287"/>
      <c r="H526" s="266"/>
      <c r="I526" s="420"/>
    </row>
    <row r="527" spans="1:9" ht="12.75">
      <c r="A527" s="3"/>
      <c r="B527" s="4"/>
      <c r="E527" s="265"/>
      <c r="F527" s="288"/>
      <c r="G527" s="287"/>
      <c r="H527" s="266"/>
      <c r="I527" s="420"/>
    </row>
    <row r="528" spans="1:9" ht="12.75">
      <c r="A528" s="3"/>
      <c r="B528" s="4"/>
      <c r="E528" s="265"/>
      <c r="F528" s="288"/>
      <c r="G528" s="287"/>
      <c r="H528" s="266"/>
      <c r="I528" s="420"/>
    </row>
    <row r="529" spans="1:9" ht="12.75">
      <c r="A529" s="3"/>
      <c r="B529" s="4"/>
      <c r="E529" s="265"/>
      <c r="F529" s="288"/>
      <c r="G529" s="287"/>
      <c r="H529" s="266"/>
      <c r="I529" s="420"/>
    </row>
    <row r="530" spans="1:9" ht="12.75">
      <c r="A530" s="3"/>
      <c r="B530" s="4"/>
      <c r="E530" s="265"/>
      <c r="F530" s="288"/>
      <c r="G530" s="287"/>
      <c r="H530" s="266"/>
      <c r="I530" s="420"/>
    </row>
    <row r="531" spans="1:9" ht="12.75">
      <c r="A531" s="3"/>
      <c r="B531" s="4"/>
      <c r="E531" s="265"/>
      <c r="F531" s="288"/>
      <c r="G531" s="287"/>
      <c r="H531" s="266"/>
      <c r="I531" s="420"/>
    </row>
    <row r="532" spans="1:9" ht="12.75">
      <c r="A532" s="3"/>
      <c r="B532" s="4"/>
      <c r="E532" s="265"/>
      <c r="F532" s="288"/>
      <c r="G532" s="287"/>
      <c r="H532" s="266"/>
      <c r="I532" s="420"/>
    </row>
    <row r="533" spans="1:9" ht="12.75">
      <c r="A533" s="3"/>
      <c r="B533" s="4"/>
      <c r="E533" s="265"/>
      <c r="F533" s="288"/>
      <c r="G533" s="287"/>
      <c r="H533" s="266"/>
      <c r="I533" s="420"/>
    </row>
    <row r="534" spans="1:9" ht="12.75">
      <c r="A534" s="3"/>
      <c r="B534" s="4"/>
      <c r="E534" s="265"/>
      <c r="F534" s="288"/>
      <c r="G534" s="287"/>
      <c r="H534" s="266"/>
      <c r="I534" s="420"/>
    </row>
    <row r="535" spans="1:9" ht="12.75">
      <c r="A535" s="3"/>
      <c r="B535" s="4"/>
      <c r="E535" s="265"/>
      <c r="F535" s="288"/>
      <c r="G535" s="287"/>
      <c r="H535" s="266"/>
      <c r="I535" s="420"/>
    </row>
    <row r="536" spans="1:9" ht="12.75">
      <c r="A536" s="3"/>
      <c r="B536" s="4"/>
      <c r="E536" s="265"/>
      <c r="F536" s="288"/>
      <c r="G536" s="287"/>
      <c r="H536" s="266"/>
      <c r="I536" s="420"/>
    </row>
    <row r="537" spans="1:9" ht="12.75">
      <c r="A537" s="3"/>
      <c r="B537" s="4"/>
      <c r="E537" s="265"/>
      <c r="F537" s="288"/>
      <c r="G537" s="287"/>
      <c r="H537" s="266"/>
      <c r="I537" s="420"/>
    </row>
    <row r="538" spans="1:9" ht="12.75">
      <c r="A538" s="3"/>
      <c r="B538" s="4"/>
      <c r="E538" s="265"/>
      <c r="F538" s="288"/>
      <c r="G538" s="287"/>
      <c r="H538" s="266"/>
      <c r="I538" s="420"/>
    </row>
    <row r="539" spans="1:9" ht="12.75">
      <c r="A539" s="3"/>
      <c r="B539" s="4"/>
      <c r="E539" s="265"/>
      <c r="F539" s="288"/>
      <c r="G539" s="287"/>
      <c r="H539" s="266"/>
      <c r="I539" s="420"/>
    </row>
    <row r="540" spans="1:9" ht="12.75">
      <c r="A540" s="3"/>
      <c r="B540" s="4"/>
      <c r="E540" s="265"/>
      <c r="F540" s="288"/>
      <c r="G540" s="287"/>
      <c r="H540" s="266"/>
      <c r="I540" s="420"/>
    </row>
    <row r="541" spans="1:9" ht="12.75">
      <c r="A541" s="3"/>
      <c r="B541" s="4"/>
      <c r="E541" s="265"/>
      <c r="F541" s="288"/>
      <c r="G541" s="287"/>
      <c r="H541" s="266"/>
      <c r="I541" s="420"/>
    </row>
    <row r="542" spans="1:9" ht="12.75">
      <c r="A542" s="3"/>
      <c r="B542" s="4"/>
      <c r="E542" s="265"/>
      <c r="F542" s="288"/>
      <c r="G542" s="287"/>
      <c r="H542" s="266"/>
      <c r="I542" s="420"/>
    </row>
    <row r="543" spans="1:9" ht="12.75">
      <c r="A543" s="3"/>
      <c r="B543" s="4"/>
      <c r="E543" s="265"/>
      <c r="F543" s="288"/>
      <c r="G543" s="287"/>
      <c r="H543" s="266"/>
      <c r="I543" s="420"/>
    </row>
    <row r="544" spans="1:9" ht="12.75">
      <c r="A544" s="3"/>
      <c r="B544" s="4"/>
      <c r="E544" s="265"/>
      <c r="F544" s="288"/>
      <c r="G544" s="287"/>
      <c r="H544" s="266"/>
      <c r="I544" s="420"/>
    </row>
    <row r="545" spans="1:9" ht="12.75">
      <c r="A545" s="3"/>
      <c r="B545" s="4"/>
      <c r="E545" s="265"/>
      <c r="F545" s="288"/>
      <c r="G545" s="287"/>
      <c r="H545" s="266"/>
      <c r="I545" s="420"/>
    </row>
    <row r="546" spans="1:9" ht="12.75">
      <c r="A546" s="3"/>
      <c r="B546" s="4"/>
      <c r="E546" s="265"/>
      <c r="F546" s="288"/>
      <c r="G546" s="287"/>
      <c r="H546" s="266"/>
      <c r="I546" s="420"/>
    </row>
    <row r="547" spans="1:9" ht="12.75">
      <c r="A547" s="3"/>
      <c r="B547" s="4"/>
      <c r="E547" s="265"/>
      <c r="F547" s="288"/>
      <c r="G547" s="287"/>
      <c r="H547" s="266"/>
      <c r="I547" s="420"/>
    </row>
    <row r="548" spans="1:9" ht="12.75">
      <c r="A548" s="3"/>
      <c r="B548" s="4"/>
      <c r="E548" s="265"/>
      <c r="F548" s="288"/>
      <c r="G548" s="287"/>
      <c r="H548" s="266"/>
      <c r="I548" s="420"/>
    </row>
    <row r="549" spans="1:9" ht="12.75">
      <c r="A549" s="3"/>
      <c r="B549" s="4"/>
      <c r="E549" s="265"/>
      <c r="F549" s="288"/>
      <c r="G549" s="287"/>
      <c r="H549" s="266"/>
      <c r="I549" s="420"/>
    </row>
    <row r="550" spans="1:9" ht="12.75">
      <c r="A550" s="3"/>
      <c r="B550" s="4"/>
      <c r="E550" s="265"/>
      <c r="F550" s="288"/>
      <c r="G550" s="287"/>
      <c r="H550" s="266"/>
      <c r="I550" s="420"/>
    </row>
    <row r="551" spans="1:9" ht="12.75">
      <c r="A551" s="3"/>
      <c r="B551" s="4"/>
      <c r="E551" s="265"/>
      <c r="F551" s="288"/>
      <c r="G551" s="287"/>
      <c r="H551" s="266"/>
      <c r="I551" s="420"/>
    </row>
    <row r="552" spans="1:9" ht="12.75">
      <c r="A552" s="3"/>
      <c r="B552" s="4"/>
      <c r="E552" s="265"/>
      <c r="F552" s="288"/>
      <c r="G552" s="287"/>
      <c r="H552" s="266"/>
      <c r="I552" s="420"/>
    </row>
    <row r="553" spans="1:9" ht="12.75">
      <c r="A553" s="3"/>
      <c r="B553" s="4"/>
      <c r="E553" s="265"/>
      <c r="F553" s="288"/>
      <c r="G553" s="287"/>
      <c r="H553" s="266"/>
      <c r="I553" s="420"/>
    </row>
    <row r="554" spans="1:9" ht="12.75">
      <c r="A554" s="3"/>
      <c r="B554" s="4"/>
      <c r="E554" s="265"/>
      <c r="F554" s="288"/>
      <c r="G554" s="287"/>
      <c r="H554" s="266"/>
      <c r="I554" s="420"/>
    </row>
    <row r="555" spans="1:9" ht="12.75">
      <c r="A555" s="3"/>
      <c r="B555" s="4"/>
      <c r="E555" s="265"/>
      <c r="F555" s="288"/>
      <c r="G555" s="287"/>
      <c r="H555" s="266"/>
      <c r="I555" s="420"/>
    </row>
    <row r="556" spans="1:9" ht="12.75">
      <c r="A556" s="3"/>
      <c r="B556" s="4"/>
      <c r="E556" s="265"/>
      <c r="F556" s="288"/>
      <c r="G556" s="287"/>
      <c r="H556" s="266"/>
      <c r="I556" s="420"/>
    </row>
    <row r="557" spans="1:9" ht="12.75">
      <c r="A557" s="3"/>
      <c r="B557" s="4"/>
      <c r="E557" s="265"/>
      <c r="F557" s="288"/>
      <c r="G557" s="287"/>
      <c r="H557" s="266"/>
      <c r="I557" s="420"/>
    </row>
    <row r="558" spans="1:9" ht="12.75">
      <c r="A558" s="3"/>
      <c r="B558" s="4"/>
      <c r="E558" s="265"/>
      <c r="F558" s="288"/>
      <c r="G558" s="287"/>
      <c r="H558" s="266"/>
      <c r="I558" s="420"/>
    </row>
    <row r="559" spans="1:9" ht="12.75">
      <c r="A559" s="3"/>
      <c r="B559" s="4"/>
      <c r="E559" s="265"/>
      <c r="F559" s="288"/>
      <c r="G559" s="287"/>
      <c r="H559" s="266"/>
      <c r="I559" s="420"/>
    </row>
    <row r="560" spans="1:9" ht="12.75">
      <c r="A560" s="3"/>
      <c r="B560" s="4"/>
      <c r="E560" s="265"/>
      <c r="F560" s="288"/>
      <c r="G560" s="287"/>
      <c r="H560" s="266"/>
      <c r="I560" s="420"/>
    </row>
    <row r="561" spans="1:9" ht="12.75">
      <c r="A561" s="3"/>
      <c r="B561" s="4"/>
      <c r="E561" s="265"/>
      <c r="F561" s="288"/>
      <c r="G561" s="287"/>
      <c r="H561" s="266"/>
      <c r="I561" s="420"/>
    </row>
    <row r="562" spans="1:9" ht="12.75">
      <c r="A562" s="3"/>
      <c r="B562" s="4"/>
      <c r="E562" s="265"/>
      <c r="F562" s="288"/>
      <c r="G562" s="287"/>
      <c r="H562" s="266"/>
      <c r="I562" s="420"/>
    </row>
    <row r="563" spans="1:9" ht="12.75">
      <c r="A563" s="3"/>
      <c r="B563" s="4"/>
      <c r="E563" s="265"/>
      <c r="F563" s="288"/>
      <c r="G563" s="287"/>
      <c r="H563" s="266"/>
      <c r="I563" s="420"/>
    </row>
    <row r="564" spans="1:9" ht="12.75">
      <c r="A564" s="3"/>
      <c r="B564" s="4"/>
      <c r="E564" s="265"/>
      <c r="F564" s="288"/>
      <c r="G564" s="287"/>
      <c r="H564" s="266"/>
      <c r="I564" s="420"/>
    </row>
    <row r="565" spans="1:9" ht="12.75">
      <c r="A565" s="3"/>
      <c r="B565" s="4"/>
      <c r="E565" s="265"/>
      <c r="F565" s="288"/>
      <c r="G565" s="287"/>
      <c r="H565" s="266"/>
      <c r="I565" s="420"/>
    </row>
    <row r="566" spans="1:9" ht="12.75">
      <c r="A566" s="3"/>
      <c r="B566" s="4"/>
      <c r="E566" s="265"/>
      <c r="F566" s="288"/>
      <c r="G566" s="287"/>
      <c r="H566" s="266"/>
      <c r="I566" s="420"/>
    </row>
    <row r="567" spans="1:9" ht="12.75">
      <c r="A567" s="3"/>
      <c r="B567" s="4"/>
      <c r="E567" s="265"/>
      <c r="F567" s="288"/>
      <c r="G567" s="287"/>
      <c r="H567" s="266"/>
      <c r="I567" s="420"/>
    </row>
    <row r="568" spans="1:9" ht="12.75">
      <c r="A568" s="3"/>
      <c r="B568" s="4"/>
      <c r="E568" s="265"/>
      <c r="F568" s="288"/>
      <c r="G568" s="287"/>
      <c r="H568" s="266"/>
      <c r="I568" s="420"/>
    </row>
    <row r="569" spans="1:9" ht="12.75">
      <c r="A569" s="3"/>
      <c r="B569" s="4"/>
      <c r="E569" s="265"/>
      <c r="F569" s="288"/>
      <c r="G569" s="287"/>
      <c r="H569" s="266"/>
      <c r="I569" s="420"/>
    </row>
    <row r="570" spans="1:9" ht="12.75">
      <c r="A570" s="3"/>
      <c r="B570" s="4"/>
      <c r="E570" s="265"/>
      <c r="F570" s="288"/>
      <c r="G570" s="287"/>
      <c r="H570" s="266"/>
      <c r="I570" s="420"/>
    </row>
    <row r="571" spans="1:9" ht="12.75">
      <c r="A571" s="3"/>
      <c r="B571" s="4"/>
      <c r="E571" s="265"/>
      <c r="F571" s="288"/>
      <c r="G571" s="287"/>
      <c r="H571" s="266"/>
      <c r="I571" s="420"/>
    </row>
    <row r="572" spans="1:9" ht="12.75">
      <c r="A572" s="3"/>
      <c r="B572" s="4"/>
      <c r="E572" s="265"/>
      <c r="F572" s="288"/>
      <c r="G572" s="287"/>
      <c r="H572" s="266"/>
      <c r="I572" s="420"/>
    </row>
    <row r="573" spans="1:9" ht="12.75">
      <c r="A573" s="3"/>
      <c r="B573" s="4"/>
      <c r="E573" s="265"/>
      <c r="F573" s="288"/>
      <c r="G573" s="287"/>
      <c r="H573" s="266"/>
      <c r="I573" s="420"/>
    </row>
    <row r="574" spans="1:9" ht="12.75">
      <c r="A574" s="3"/>
      <c r="B574" s="4"/>
      <c r="E574" s="265"/>
      <c r="F574" s="288"/>
      <c r="G574" s="287"/>
      <c r="H574" s="266"/>
      <c r="I574" s="420"/>
    </row>
    <row r="575" spans="1:9" ht="12.75">
      <c r="A575" s="3"/>
      <c r="B575" s="4"/>
      <c r="E575" s="265"/>
      <c r="F575" s="288"/>
      <c r="G575" s="287"/>
      <c r="H575" s="266"/>
      <c r="I575" s="420"/>
    </row>
    <row r="576" spans="1:9" ht="12.75">
      <c r="A576" s="3"/>
      <c r="B576" s="4"/>
      <c r="E576" s="265"/>
      <c r="F576" s="288"/>
      <c r="G576" s="287"/>
      <c r="H576" s="266"/>
      <c r="I576" s="420"/>
    </row>
    <row r="577" spans="1:9" ht="12.75">
      <c r="A577" s="3"/>
      <c r="B577" s="4"/>
      <c r="E577" s="265"/>
      <c r="F577" s="288"/>
      <c r="G577" s="287"/>
      <c r="H577" s="266"/>
      <c r="I577" s="420"/>
    </row>
    <row r="578" spans="1:9" ht="12.75">
      <c r="A578" s="3"/>
      <c r="B578" s="4"/>
      <c r="E578" s="265"/>
      <c r="F578" s="288"/>
      <c r="G578" s="287"/>
      <c r="H578" s="266"/>
      <c r="I578" s="420"/>
    </row>
    <row r="579" spans="1:9" ht="12.75">
      <c r="A579" s="3"/>
      <c r="B579" s="4"/>
      <c r="E579" s="265"/>
      <c r="F579" s="288"/>
      <c r="G579" s="287"/>
      <c r="H579" s="266"/>
      <c r="I579" s="420"/>
    </row>
    <row r="580" spans="1:9" ht="12.75">
      <c r="A580" s="3"/>
      <c r="B580" s="4"/>
      <c r="E580" s="265"/>
      <c r="F580" s="288"/>
      <c r="G580" s="287"/>
      <c r="H580" s="266"/>
      <c r="I580" s="420"/>
    </row>
    <row r="581" spans="1:9" ht="12.75">
      <c r="A581" s="3"/>
      <c r="B581" s="4"/>
      <c r="E581" s="265"/>
      <c r="F581" s="288"/>
      <c r="G581" s="287"/>
      <c r="H581" s="266"/>
      <c r="I581" s="420"/>
    </row>
    <row r="582" spans="1:9" ht="12.75">
      <c r="A582" s="3"/>
      <c r="B582" s="4"/>
      <c r="E582" s="265"/>
      <c r="F582" s="288"/>
      <c r="G582" s="287"/>
      <c r="H582" s="266"/>
      <c r="I582" s="420"/>
    </row>
    <row r="583" spans="1:9" ht="12.75">
      <c r="A583" s="3"/>
      <c r="B583" s="4"/>
      <c r="E583" s="265"/>
      <c r="F583" s="288"/>
      <c r="G583" s="287"/>
      <c r="H583" s="266"/>
      <c r="I583" s="420"/>
    </row>
    <row r="584" spans="1:9" ht="12.75">
      <c r="A584" s="3"/>
      <c r="B584" s="4"/>
      <c r="E584" s="265"/>
      <c r="F584" s="288"/>
      <c r="G584" s="287"/>
      <c r="H584" s="266"/>
      <c r="I584" s="420"/>
    </row>
    <row r="585" spans="1:9" ht="12.75">
      <c r="A585" s="3"/>
      <c r="B585" s="4"/>
      <c r="E585" s="265"/>
      <c r="F585" s="288"/>
      <c r="G585" s="287"/>
      <c r="H585" s="266"/>
      <c r="I585" s="420"/>
    </row>
    <row r="586" spans="1:9" ht="12.75">
      <c r="A586" s="3"/>
      <c r="B586" s="4"/>
      <c r="E586" s="265"/>
      <c r="F586" s="288"/>
      <c r="G586" s="287"/>
      <c r="H586" s="266"/>
      <c r="I586" s="420"/>
    </row>
    <row r="587" spans="1:9" ht="12.75">
      <c r="A587" s="3"/>
      <c r="B587" s="4"/>
      <c r="E587" s="265"/>
      <c r="F587" s="288"/>
      <c r="G587" s="287"/>
      <c r="H587" s="266"/>
      <c r="I587" s="420"/>
    </row>
    <row r="588" spans="1:9" ht="12.75">
      <c r="A588" s="3"/>
      <c r="B588" s="4"/>
      <c r="E588" s="265"/>
      <c r="F588" s="288"/>
      <c r="G588" s="287"/>
      <c r="H588" s="266"/>
      <c r="I588" s="420"/>
    </row>
    <row r="589" spans="1:9" ht="12.75">
      <c r="A589" s="3"/>
      <c r="B589" s="4"/>
      <c r="E589" s="265"/>
      <c r="F589" s="288"/>
      <c r="G589" s="287"/>
      <c r="H589" s="266"/>
      <c r="I589" s="420"/>
    </row>
    <row r="590" spans="1:9" ht="12.75">
      <c r="A590" s="3"/>
      <c r="B590" s="4"/>
      <c r="E590" s="265"/>
      <c r="F590" s="288"/>
      <c r="G590" s="287"/>
      <c r="H590" s="266"/>
      <c r="I590" s="420"/>
    </row>
    <row r="591" spans="1:9" ht="12.75">
      <c r="A591" s="3"/>
      <c r="B591" s="4"/>
      <c r="E591" s="265"/>
      <c r="F591" s="288"/>
      <c r="G591" s="287"/>
      <c r="H591" s="266"/>
      <c r="I591" s="420"/>
    </row>
    <row r="592" spans="1:9" ht="12.75">
      <c r="A592" s="3"/>
      <c r="B592" s="4"/>
      <c r="E592" s="265"/>
      <c r="F592" s="288"/>
      <c r="G592" s="287"/>
      <c r="H592" s="266"/>
      <c r="I592" s="420"/>
    </row>
    <row r="593" spans="1:9" ht="12.75">
      <c r="A593" s="3"/>
      <c r="B593" s="4"/>
      <c r="E593" s="265"/>
      <c r="F593" s="288"/>
      <c r="G593" s="287"/>
      <c r="H593" s="266"/>
      <c r="I593" s="420"/>
    </row>
    <row r="594" spans="1:9" ht="12.75">
      <c r="A594" s="3"/>
      <c r="B594" s="4"/>
      <c r="E594" s="265"/>
      <c r="F594" s="288"/>
      <c r="G594" s="287"/>
      <c r="H594" s="266"/>
      <c r="I594" s="420"/>
    </row>
    <row r="595" spans="1:9" ht="12.75">
      <c r="A595" s="3"/>
      <c r="B595" s="4"/>
      <c r="E595" s="265"/>
      <c r="F595" s="288"/>
      <c r="G595" s="287"/>
      <c r="H595" s="266"/>
      <c r="I595" s="420"/>
    </row>
    <row r="596" spans="1:9" ht="12.75">
      <c r="A596" s="3"/>
      <c r="B596" s="4"/>
      <c r="E596" s="265"/>
      <c r="F596" s="288"/>
      <c r="G596" s="287"/>
      <c r="H596" s="266"/>
      <c r="I596" s="420"/>
    </row>
    <row r="597" spans="1:9" ht="12.75">
      <c r="A597" s="3"/>
      <c r="B597" s="4"/>
      <c r="E597" s="265"/>
      <c r="F597" s="288"/>
      <c r="G597" s="287"/>
      <c r="H597" s="266"/>
      <c r="I597" s="420"/>
    </row>
    <row r="598" spans="1:9" ht="12.75">
      <c r="A598" s="3"/>
      <c r="B598" s="4"/>
      <c r="E598" s="265"/>
      <c r="F598" s="288"/>
      <c r="G598" s="287"/>
      <c r="H598" s="266"/>
      <c r="I598" s="420"/>
    </row>
    <row r="599" spans="1:9" ht="12.75">
      <c r="A599" s="3"/>
      <c r="B599" s="4"/>
      <c r="E599" s="265"/>
      <c r="F599" s="288"/>
      <c r="G599" s="287"/>
      <c r="H599" s="266"/>
      <c r="I599" s="420"/>
    </row>
    <row r="600" spans="1:9" ht="12.75">
      <c r="A600" s="3"/>
      <c r="B600" s="4"/>
      <c r="E600" s="265"/>
      <c r="F600" s="288"/>
      <c r="G600" s="287"/>
      <c r="H600" s="266"/>
      <c r="I600" s="420"/>
    </row>
    <row r="601" spans="1:9" ht="12.75">
      <c r="A601" s="3"/>
      <c r="B601" s="4"/>
      <c r="E601" s="265"/>
      <c r="F601" s="288"/>
      <c r="G601" s="287"/>
      <c r="H601" s="266"/>
      <c r="I601" s="420"/>
    </row>
    <row r="602" spans="1:9" ht="12.75">
      <c r="A602" s="3"/>
      <c r="B602" s="4"/>
      <c r="E602" s="265"/>
      <c r="F602" s="288"/>
      <c r="G602" s="287"/>
      <c r="H602" s="266"/>
      <c r="I602" s="420"/>
    </row>
    <row r="603" spans="1:9" ht="12.75">
      <c r="A603" s="3"/>
      <c r="B603" s="4"/>
      <c r="E603" s="265"/>
      <c r="F603" s="288"/>
      <c r="G603" s="287"/>
      <c r="H603" s="266"/>
      <c r="I603" s="420"/>
    </row>
    <row r="604" spans="1:9" ht="12.75">
      <c r="A604" s="3"/>
      <c r="B604" s="4"/>
      <c r="E604" s="265"/>
      <c r="F604" s="288"/>
      <c r="G604" s="287"/>
      <c r="H604" s="266"/>
      <c r="I604" s="420"/>
    </row>
    <row r="605" spans="1:9" ht="12.75">
      <c r="A605" s="3"/>
      <c r="B605" s="4"/>
      <c r="E605" s="265"/>
      <c r="F605" s="288"/>
      <c r="G605" s="287"/>
      <c r="H605" s="266"/>
      <c r="I605" s="420"/>
    </row>
    <row r="606" spans="1:9" ht="12.75">
      <c r="A606" s="3"/>
      <c r="B606" s="4"/>
      <c r="E606" s="265"/>
      <c r="F606" s="288"/>
      <c r="G606" s="287"/>
      <c r="H606" s="266"/>
      <c r="I606" s="420"/>
    </row>
    <row r="607" spans="1:9" ht="12.75">
      <c r="A607" s="3"/>
      <c r="B607" s="4"/>
      <c r="E607" s="265"/>
      <c r="F607" s="288"/>
      <c r="G607" s="287"/>
      <c r="H607" s="266"/>
      <c r="I607" s="420"/>
    </row>
    <row r="608" spans="1:9" ht="12.75">
      <c r="A608" s="3"/>
      <c r="B608" s="4"/>
      <c r="E608" s="265"/>
      <c r="F608" s="288"/>
      <c r="G608" s="287"/>
      <c r="H608" s="266"/>
      <c r="I608" s="420"/>
    </row>
    <row r="609" spans="1:9" ht="12.75">
      <c r="A609" s="3"/>
      <c r="B609" s="4"/>
      <c r="E609" s="265"/>
      <c r="F609" s="288"/>
      <c r="G609" s="287"/>
      <c r="H609" s="266"/>
      <c r="I609" s="420"/>
    </row>
    <row r="610" spans="1:9" ht="12.75">
      <c r="A610" s="3"/>
      <c r="B610" s="4"/>
      <c r="E610" s="265"/>
      <c r="F610" s="288"/>
      <c r="G610" s="287"/>
      <c r="H610" s="266"/>
      <c r="I610" s="420"/>
    </row>
    <row r="611" spans="1:9" ht="12.75">
      <c r="A611" s="3"/>
      <c r="B611" s="4"/>
      <c r="E611" s="265"/>
      <c r="F611" s="288"/>
      <c r="G611" s="287"/>
      <c r="H611" s="266"/>
      <c r="I611" s="420"/>
    </row>
    <row r="612" spans="1:9" ht="12.75">
      <c r="A612" s="3"/>
      <c r="B612" s="4"/>
      <c r="E612" s="265"/>
      <c r="F612" s="288"/>
      <c r="G612" s="287"/>
      <c r="H612" s="266"/>
      <c r="I612" s="420"/>
    </row>
    <row r="613" spans="1:9" ht="12.75">
      <c r="A613" s="3"/>
      <c r="B613" s="4"/>
      <c r="E613" s="265"/>
      <c r="F613" s="288"/>
      <c r="G613" s="287"/>
      <c r="H613" s="266"/>
      <c r="I613" s="420"/>
    </row>
    <row r="614" spans="1:9" ht="12.75">
      <c r="A614" s="3"/>
      <c r="B614" s="4"/>
      <c r="E614" s="265"/>
      <c r="F614" s="288"/>
      <c r="G614" s="287"/>
      <c r="H614" s="266"/>
      <c r="I614" s="420"/>
    </row>
    <row r="615" spans="1:9" ht="12.75">
      <c r="A615" s="3"/>
      <c r="B615" s="4"/>
      <c r="E615" s="265"/>
      <c r="F615" s="288"/>
      <c r="G615" s="287"/>
      <c r="H615" s="266"/>
      <c r="I615" s="420"/>
    </row>
    <row r="616" spans="1:9" ht="12.75">
      <c r="A616" s="3"/>
      <c r="B616" s="4"/>
      <c r="E616" s="265"/>
      <c r="F616" s="288"/>
      <c r="G616" s="287"/>
      <c r="H616" s="266"/>
      <c r="I616" s="420"/>
    </row>
    <row r="617" spans="1:9" ht="12.75">
      <c r="A617" s="3"/>
      <c r="B617" s="4"/>
      <c r="E617" s="265"/>
      <c r="F617" s="288"/>
      <c r="G617" s="287"/>
      <c r="H617" s="266"/>
      <c r="I617" s="420"/>
    </row>
    <row r="618" spans="1:9" ht="12.75">
      <c r="A618" s="3"/>
      <c r="B618" s="4"/>
      <c r="E618" s="265"/>
      <c r="F618" s="288"/>
      <c r="G618" s="287"/>
      <c r="H618" s="266"/>
      <c r="I618" s="420"/>
    </row>
    <row r="619" spans="1:9" ht="12.75">
      <c r="A619" s="3"/>
      <c r="B619" s="4"/>
      <c r="E619" s="265"/>
      <c r="F619" s="288"/>
      <c r="G619" s="287"/>
      <c r="H619" s="266"/>
      <c r="I619" s="420"/>
    </row>
    <row r="620" spans="1:9" ht="12.75">
      <c r="A620" s="3"/>
      <c r="B620" s="4"/>
      <c r="E620" s="265"/>
      <c r="F620" s="288"/>
      <c r="G620" s="287"/>
      <c r="H620" s="266"/>
      <c r="I620" s="420"/>
    </row>
    <row r="621" spans="1:9" ht="12.75">
      <c r="A621" s="3"/>
      <c r="B621" s="4"/>
      <c r="E621" s="265"/>
      <c r="F621" s="288"/>
      <c r="G621" s="287"/>
      <c r="H621" s="266"/>
      <c r="I621" s="420"/>
    </row>
    <row r="622" spans="1:9" ht="12.75">
      <c r="A622" s="3"/>
      <c r="B622" s="4"/>
      <c r="E622" s="265"/>
      <c r="F622" s="288"/>
      <c r="G622" s="287"/>
      <c r="H622" s="266"/>
      <c r="I622" s="420"/>
    </row>
    <row r="623" spans="1:9" ht="12.75">
      <c r="A623" s="3"/>
      <c r="B623" s="4"/>
      <c r="E623" s="265"/>
      <c r="F623" s="288"/>
      <c r="G623" s="287"/>
      <c r="H623" s="266"/>
      <c r="I623" s="420"/>
    </row>
    <row r="624" spans="1:9" ht="12.75">
      <c r="A624" s="3"/>
      <c r="B624" s="4"/>
      <c r="E624" s="265"/>
      <c r="F624" s="288"/>
      <c r="G624" s="287"/>
      <c r="H624" s="266"/>
      <c r="I624" s="420"/>
    </row>
    <row r="625" spans="1:9" ht="12.75">
      <c r="A625" s="3"/>
      <c r="B625" s="4"/>
      <c r="E625" s="265"/>
      <c r="F625" s="288"/>
      <c r="G625" s="287"/>
      <c r="H625" s="266"/>
      <c r="I625" s="420"/>
    </row>
    <row r="626" spans="1:9" ht="12.75">
      <c r="A626" s="3"/>
      <c r="B626" s="4"/>
      <c r="E626" s="265"/>
      <c r="F626" s="288"/>
      <c r="G626" s="287"/>
      <c r="H626" s="266"/>
      <c r="I626" s="420"/>
    </row>
    <row r="627" spans="1:9" ht="12.75">
      <c r="A627" s="3"/>
      <c r="B627" s="4"/>
      <c r="E627" s="265"/>
      <c r="F627" s="288"/>
      <c r="G627" s="287"/>
      <c r="H627" s="266"/>
      <c r="I627" s="420"/>
    </row>
    <row r="628" spans="1:9" ht="12.75">
      <c r="A628" s="3"/>
      <c r="B628" s="4"/>
      <c r="E628" s="265"/>
      <c r="F628" s="288"/>
      <c r="G628" s="287"/>
      <c r="H628" s="266"/>
      <c r="I628" s="420"/>
    </row>
    <row r="629" spans="1:9" ht="12.75">
      <c r="A629" s="3"/>
      <c r="B629" s="4"/>
      <c r="E629" s="265"/>
      <c r="F629" s="288"/>
      <c r="G629" s="287"/>
      <c r="H629" s="266"/>
      <c r="I629" s="420"/>
    </row>
    <row r="630" spans="1:9" ht="12.75">
      <c r="A630" s="3"/>
      <c r="B630" s="4"/>
      <c r="E630" s="265"/>
      <c r="F630" s="288"/>
      <c r="G630" s="287"/>
      <c r="H630" s="266"/>
      <c r="I630" s="420"/>
    </row>
    <row r="631" spans="1:9" ht="12.75">
      <c r="A631" s="3"/>
      <c r="B631" s="4"/>
      <c r="E631" s="265"/>
      <c r="F631" s="288"/>
      <c r="G631" s="287"/>
      <c r="H631" s="266"/>
      <c r="I631" s="420"/>
    </row>
    <row r="632" spans="1:9" ht="12.75">
      <c r="A632" s="3"/>
      <c r="B632" s="4"/>
      <c r="E632" s="265"/>
      <c r="F632" s="288"/>
      <c r="G632" s="287"/>
      <c r="H632" s="266"/>
      <c r="I632" s="420"/>
    </row>
    <row r="633" spans="1:9" ht="12.75">
      <c r="A633" s="3"/>
      <c r="B633" s="4"/>
      <c r="E633" s="265"/>
      <c r="F633" s="288"/>
      <c r="G633" s="287"/>
      <c r="H633" s="266"/>
      <c r="I633" s="420"/>
    </row>
    <row r="634" spans="1:9" ht="12.75">
      <c r="A634" s="3"/>
      <c r="B634" s="4"/>
      <c r="E634" s="265"/>
      <c r="F634" s="288"/>
      <c r="G634" s="287"/>
      <c r="H634" s="266"/>
      <c r="I634" s="420"/>
    </row>
    <row r="635" spans="1:9" ht="12.75">
      <c r="A635" s="3"/>
      <c r="B635" s="4"/>
      <c r="E635" s="265"/>
      <c r="F635" s="288"/>
      <c r="G635" s="287"/>
      <c r="H635" s="266"/>
      <c r="I635" s="420"/>
    </row>
    <row r="636" spans="1:9" ht="12.75">
      <c r="A636" s="3"/>
      <c r="B636" s="4"/>
      <c r="E636" s="265"/>
      <c r="F636" s="288"/>
      <c r="G636" s="287"/>
      <c r="H636" s="266"/>
      <c r="I636" s="420"/>
    </row>
    <row r="637" spans="1:9" ht="12.75">
      <c r="A637" s="3"/>
      <c r="B637" s="4"/>
      <c r="E637" s="265"/>
      <c r="F637" s="288"/>
      <c r="G637" s="287"/>
      <c r="H637" s="266"/>
      <c r="I637" s="420"/>
    </row>
    <row r="638" spans="1:9" ht="12.75">
      <c r="A638" s="3"/>
      <c r="B638" s="4"/>
      <c r="E638" s="265"/>
      <c r="F638" s="288"/>
      <c r="G638" s="287"/>
      <c r="H638" s="266"/>
      <c r="I638" s="420"/>
    </row>
    <row r="639" spans="1:9" ht="12.75">
      <c r="A639" s="3"/>
      <c r="B639" s="4"/>
      <c r="E639" s="265"/>
      <c r="F639" s="288"/>
      <c r="G639" s="287"/>
      <c r="H639" s="266"/>
      <c r="I639" s="420"/>
    </row>
    <row r="640" spans="1:9" ht="12.75">
      <c r="A640" s="3"/>
      <c r="B640" s="4"/>
      <c r="E640" s="265"/>
      <c r="F640" s="288"/>
      <c r="G640" s="287"/>
      <c r="H640" s="266"/>
      <c r="I640" s="420"/>
    </row>
    <row r="641" spans="1:9" ht="12.75">
      <c r="A641" s="3"/>
      <c r="B641" s="4"/>
      <c r="E641" s="265"/>
      <c r="F641" s="288"/>
      <c r="G641" s="287"/>
      <c r="H641" s="266"/>
      <c r="I641" s="420"/>
    </row>
    <row r="642" spans="1:9" ht="12.75">
      <c r="A642" s="3"/>
      <c r="B642" s="4"/>
      <c r="E642" s="265"/>
      <c r="F642" s="288"/>
      <c r="G642" s="287"/>
      <c r="H642" s="266"/>
      <c r="I642" s="420"/>
    </row>
    <row r="643" spans="1:9" ht="12.75">
      <c r="A643" s="3"/>
      <c r="B643" s="4"/>
      <c r="E643" s="265"/>
      <c r="F643" s="288"/>
      <c r="G643" s="287"/>
      <c r="H643" s="266"/>
      <c r="I643" s="420"/>
    </row>
    <row r="644" spans="1:9" ht="12.75">
      <c r="A644" s="3"/>
      <c r="B644" s="4"/>
      <c r="E644" s="265"/>
      <c r="F644" s="288"/>
      <c r="G644" s="287"/>
      <c r="H644" s="266"/>
      <c r="I644" s="420"/>
    </row>
    <row r="645" spans="1:9" ht="12.75">
      <c r="A645" s="3"/>
      <c r="B645" s="4"/>
      <c r="E645" s="265"/>
      <c r="F645" s="288"/>
      <c r="G645" s="287"/>
      <c r="H645" s="266"/>
      <c r="I645" s="420"/>
    </row>
    <row r="646" spans="1:9" ht="12.75">
      <c r="A646" s="3"/>
      <c r="B646" s="4"/>
      <c r="E646" s="265"/>
      <c r="F646" s="288"/>
      <c r="G646" s="287"/>
      <c r="H646" s="266"/>
      <c r="I646" s="420"/>
    </row>
    <row r="647" spans="1:9" ht="12.75">
      <c r="A647" s="3"/>
      <c r="B647" s="4"/>
      <c r="E647" s="265"/>
      <c r="F647" s="288"/>
      <c r="G647" s="287"/>
      <c r="H647" s="266"/>
      <c r="I647" s="420"/>
    </row>
    <row r="648" spans="1:9" ht="12.75">
      <c r="A648" s="3"/>
      <c r="B648" s="4"/>
      <c r="E648" s="265"/>
      <c r="F648" s="288"/>
      <c r="G648" s="287"/>
      <c r="H648" s="266"/>
      <c r="I648" s="420"/>
    </row>
    <row r="649" spans="1:9" ht="12.75">
      <c r="A649" s="3"/>
      <c r="B649" s="4"/>
      <c r="E649" s="265"/>
      <c r="F649" s="288"/>
      <c r="G649" s="287"/>
      <c r="H649" s="266"/>
      <c r="I649" s="420"/>
    </row>
    <row r="650" spans="1:9" ht="12.75">
      <c r="A650" s="3"/>
      <c r="B650" s="4"/>
      <c r="E650" s="265"/>
      <c r="F650" s="288"/>
      <c r="G650" s="287"/>
      <c r="H650" s="266"/>
      <c r="I650" s="420"/>
    </row>
    <row r="651" spans="1:9" ht="12.75">
      <c r="A651" s="3"/>
      <c r="B651" s="4"/>
      <c r="E651" s="265"/>
      <c r="F651" s="288"/>
      <c r="G651" s="287"/>
      <c r="H651" s="266"/>
      <c r="I651" s="420"/>
    </row>
    <row r="652" spans="1:9" ht="12.75">
      <c r="A652" s="3"/>
      <c r="B652" s="4"/>
      <c r="E652" s="265"/>
      <c r="F652" s="288"/>
      <c r="G652" s="287"/>
      <c r="H652" s="266"/>
      <c r="I652" s="420"/>
    </row>
    <row r="653" spans="1:9" ht="12.75">
      <c r="A653" s="3"/>
      <c r="B653" s="4"/>
      <c r="E653" s="265"/>
      <c r="F653" s="288"/>
      <c r="G653" s="287"/>
      <c r="H653" s="266"/>
      <c r="I653" s="420"/>
    </row>
    <row r="654" spans="1:9" ht="12.75">
      <c r="A654" s="3"/>
      <c r="B654" s="4"/>
      <c r="E654" s="265"/>
      <c r="F654" s="288"/>
      <c r="G654" s="287"/>
      <c r="H654" s="266"/>
      <c r="I654" s="420"/>
    </row>
    <row r="655" spans="1:9" ht="12.75">
      <c r="A655" s="3"/>
      <c r="B655" s="4"/>
      <c r="E655" s="265"/>
      <c r="F655" s="288"/>
      <c r="G655" s="287"/>
      <c r="H655" s="266"/>
      <c r="I655" s="420"/>
    </row>
    <row r="656" spans="1:9" ht="12.75">
      <c r="A656" s="3"/>
      <c r="B656" s="4"/>
      <c r="E656" s="265"/>
      <c r="F656" s="288"/>
      <c r="G656" s="287"/>
      <c r="H656" s="266"/>
      <c r="I656" s="420"/>
    </row>
    <row r="657" spans="1:9" ht="12.75">
      <c r="A657" s="3"/>
      <c r="B657" s="4"/>
      <c r="E657" s="265"/>
      <c r="F657" s="288"/>
      <c r="G657" s="287"/>
      <c r="H657" s="266"/>
      <c r="I657" s="420"/>
    </row>
    <row r="658" spans="1:9" ht="12.75">
      <c r="A658" s="3"/>
      <c r="B658" s="4"/>
      <c r="E658" s="265"/>
      <c r="F658" s="288"/>
      <c r="G658" s="287"/>
      <c r="H658" s="266"/>
      <c r="I658" s="420"/>
    </row>
    <row r="659" spans="1:9" ht="12.75">
      <c r="A659" s="3"/>
      <c r="B659" s="4"/>
      <c r="E659" s="265"/>
      <c r="F659" s="288"/>
      <c r="G659" s="287"/>
      <c r="H659" s="266"/>
      <c r="I659" s="420"/>
    </row>
    <row r="660" spans="1:9" ht="12.75">
      <c r="A660" s="3"/>
      <c r="B660" s="4"/>
      <c r="E660" s="265"/>
      <c r="F660" s="288"/>
      <c r="G660" s="287"/>
      <c r="H660" s="266"/>
      <c r="I660" s="420"/>
    </row>
    <row r="661" spans="1:9" ht="12.75">
      <c r="A661" s="3"/>
      <c r="B661" s="4"/>
      <c r="E661" s="265"/>
      <c r="F661" s="288"/>
      <c r="G661" s="287"/>
      <c r="H661" s="266"/>
      <c r="I661" s="420"/>
    </row>
    <row r="662" spans="1:9" ht="12.75">
      <c r="A662" s="3"/>
      <c r="B662" s="4"/>
      <c r="E662" s="265"/>
      <c r="F662" s="288"/>
      <c r="G662" s="287"/>
      <c r="H662" s="266"/>
      <c r="I662" s="420"/>
    </row>
    <row r="663" spans="1:9" ht="12.75">
      <c r="A663" s="3"/>
      <c r="B663" s="4"/>
      <c r="E663" s="265"/>
      <c r="F663" s="288"/>
      <c r="G663" s="287"/>
      <c r="H663" s="266"/>
      <c r="I663" s="420"/>
    </row>
    <row r="664" spans="1:9" ht="12.75">
      <c r="A664" s="3"/>
      <c r="B664" s="4"/>
      <c r="E664" s="265"/>
      <c r="F664" s="288"/>
      <c r="G664" s="287"/>
      <c r="H664" s="266"/>
      <c r="I664" s="420"/>
    </row>
    <row r="665" spans="1:9" ht="12.75">
      <c r="A665" s="3"/>
      <c r="B665" s="4"/>
      <c r="E665" s="265"/>
      <c r="F665" s="288"/>
      <c r="G665" s="287"/>
      <c r="H665" s="266"/>
      <c r="I665" s="420"/>
    </row>
    <row r="666" spans="1:9" ht="12.75">
      <c r="A666" s="3"/>
      <c r="B666" s="4"/>
      <c r="E666" s="265"/>
      <c r="F666" s="288"/>
      <c r="G666" s="287"/>
      <c r="H666" s="266"/>
      <c r="I666" s="420"/>
    </row>
    <row r="667" spans="1:9" ht="12.75">
      <c r="A667" s="3"/>
      <c r="B667" s="4"/>
      <c r="E667" s="265"/>
      <c r="F667" s="288"/>
      <c r="G667" s="287"/>
      <c r="H667" s="266"/>
      <c r="I667" s="420"/>
    </row>
    <row r="668" spans="1:9" ht="12.75">
      <c r="A668" s="3"/>
      <c r="B668" s="4"/>
      <c r="E668" s="265"/>
      <c r="F668" s="288"/>
      <c r="G668" s="287"/>
      <c r="H668" s="266"/>
      <c r="I668" s="420"/>
    </row>
    <row r="669" spans="1:9" ht="12.75">
      <c r="A669" s="3"/>
      <c r="B669" s="4"/>
      <c r="E669" s="265"/>
      <c r="F669" s="288"/>
      <c r="G669" s="287"/>
      <c r="H669" s="266"/>
      <c r="I669" s="420"/>
    </row>
    <row r="670" spans="1:9" ht="12.75">
      <c r="A670" s="3"/>
      <c r="B670" s="4"/>
      <c r="E670" s="265"/>
      <c r="F670" s="288"/>
      <c r="G670" s="287"/>
      <c r="H670" s="266"/>
      <c r="I670" s="420"/>
    </row>
    <row r="671" spans="1:9" ht="12.75">
      <c r="A671" s="3"/>
      <c r="B671" s="4"/>
      <c r="E671" s="265"/>
      <c r="F671" s="288"/>
      <c r="G671" s="287"/>
      <c r="H671" s="266"/>
      <c r="I671" s="420"/>
    </row>
    <row r="672" spans="1:9" ht="12.75">
      <c r="A672" s="3"/>
      <c r="B672" s="4"/>
      <c r="E672" s="265"/>
      <c r="F672" s="288"/>
      <c r="G672" s="287"/>
      <c r="H672" s="266"/>
      <c r="I672" s="420"/>
    </row>
    <row r="673" spans="1:9" ht="12.75">
      <c r="A673" s="3"/>
      <c r="B673" s="4"/>
      <c r="E673" s="265"/>
      <c r="F673" s="288"/>
      <c r="G673" s="287"/>
      <c r="H673" s="266"/>
      <c r="I673" s="420"/>
    </row>
    <row r="674" spans="1:9" ht="12.75">
      <c r="A674" s="3"/>
      <c r="B674" s="4"/>
      <c r="E674" s="265"/>
      <c r="F674" s="288"/>
      <c r="G674" s="287"/>
      <c r="H674" s="266"/>
      <c r="I674" s="420"/>
    </row>
    <row r="675" spans="1:9" ht="12.75">
      <c r="A675" s="3"/>
      <c r="B675" s="4"/>
      <c r="E675" s="265"/>
      <c r="F675" s="288"/>
      <c r="G675" s="287"/>
      <c r="H675" s="266"/>
      <c r="I675" s="420"/>
    </row>
    <row r="676" spans="1:9" ht="12.75">
      <c r="A676" s="3"/>
      <c r="B676" s="4"/>
      <c r="E676" s="265"/>
      <c r="F676" s="288"/>
      <c r="G676" s="287"/>
      <c r="H676" s="266"/>
      <c r="I676" s="420"/>
    </row>
    <row r="677" spans="1:9" ht="12.75">
      <c r="A677" s="3"/>
      <c r="B677" s="4"/>
      <c r="E677" s="265"/>
      <c r="F677" s="288"/>
      <c r="G677" s="287"/>
      <c r="H677" s="266"/>
      <c r="I677" s="420"/>
    </row>
    <row r="678" spans="1:9" ht="12.75">
      <c r="A678" s="3"/>
      <c r="B678" s="4"/>
      <c r="E678" s="265"/>
      <c r="F678" s="288"/>
      <c r="G678" s="287"/>
      <c r="H678" s="266"/>
      <c r="I678" s="420"/>
    </row>
    <row r="679" spans="1:9" ht="12.75">
      <c r="A679" s="3"/>
      <c r="B679" s="4"/>
      <c r="E679" s="265"/>
      <c r="F679" s="288"/>
      <c r="G679" s="287"/>
      <c r="H679" s="266"/>
      <c r="I679" s="420"/>
    </row>
    <row r="680" spans="1:9" ht="12.75">
      <c r="A680" s="3"/>
      <c r="B680" s="4"/>
      <c r="E680" s="265"/>
      <c r="F680" s="288"/>
      <c r="G680" s="287"/>
      <c r="H680" s="266"/>
      <c r="I680" s="420"/>
    </row>
    <row r="681" spans="1:9" ht="12.75">
      <c r="A681" s="3"/>
      <c r="B681" s="4"/>
      <c r="E681" s="265"/>
      <c r="F681" s="288"/>
      <c r="G681" s="287"/>
      <c r="H681" s="266"/>
      <c r="I681" s="420"/>
    </row>
    <row r="682" spans="1:9" ht="12.75">
      <c r="A682" s="3"/>
      <c r="B682" s="4"/>
      <c r="E682" s="265"/>
      <c r="F682" s="288"/>
      <c r="G682" s="287"/>
      <c r="H682" s="266"/>
      <c r="I682" s="420"/>
    </row>
    <row r="683" spans="1:9" ht="12.75">
      <c r="A683" s="3"/>
      <c r="B683" s="4"/>
      <c r="E683" s="265"/>
      <c r="F683" s="288"/>
      <c r="G683" s="287"/>
      <c r="H683" s="266"/>
      <c r="I683" s="420"/>
    </row>
    <row r="684" spans="1:9" ht="12.75">
      <c r="A684" s="3"/>
      <c r="B684" s="4"/>
      <c r="E684" s="265"/>
      <c r="F684" s="288"/>
      <c r="G684" s="287"/>
      <c r="H684" s="266"/>
      <c r="I684" s="420"/>
    </row>
    <row r="685" spans="1:9" ht="12.75">
      <c r="A685" s="3"/>
      <c r="B685" s="4"/>
      <c r="E685" s="265"/>
      <c r="F685" s="288"/>
      <c r="G685" s="287"/>
      <c r="H685" s="266"/>
      <c r="I685" s="420"/>
    </row>
    <row r="686" spans="1:9" ht="12.75">
      <c r="A686" s="3"/>
      <c r="B686" s="4"/>
      <c r="E686" s="265"/>
      <c r="F686" s="288"/>
      <c r="G686" s="287"/>
      <c r="H686" s="266"/>
      <c r="I686" s="420"/>
    </row>
    <row r="687" spans="1:9" ht="12.75">
      <c r="A687" s="3"/>
      <c r="B687" s="4"/>
      <c r="E687" s="265"/>
      <c r="F687" s="288"/>
      <c r="G687" s="287"/>
      <c r="H687" s="266"/>
      <c r="I687" s="420"/>
    </row>
    <row r="688" spans="1:9" ht="12.75">
      <c r="A688" s="3"/>
      <c r="B688" s="4"/>
      <c r="E688" s="265"/>
      <c r="F688" s="288"/>
      <c r="G688" s="287"/>
      <c r="H688" s="266"/>
      <c r="I688" s="420"/>
    </row>
    <row r="689" spans="1:9" ht="12.75">
      <c r="A689" s="3"/>
      <c r="B689" s="4"/>
      <c r="E689" s="265"/>
      <c r="F689" s="288"/>
      <c r="G689" s="287"/>
      <c r="H689" s="266"/>
      <c r="I689" s="420"/>
    </row>
    <row r="690" spans="1:9" ht="12.75">
      <c r="A690" s="3"/>
      <c r="B690" s="4"/>
      <c r="E690" s="265"/>
      <c r="F690" s="288"/>
      <c r="G690" s="287"/>
      <c r="H690" s="266"/>
      <c r="I690" s="420"/>
    </row>
    <row r="691" spans="1:9" ht="12.75">
      <c r="A691" s="3"/>
      <c r="B691" s="4"/>
      <c r="E691" s="265"/>
      <c r="F691" s="288"/>
      <c r="G691" s="287"/>
      <c r="H691" s="266"/>
      <c r="I691" s="420"/>
    </row>
    <row r="692" spans="1:9" ht="12.75">
      <c r="A692" s="3"/>
      <c r="B692" s="4"/>
      <c r="E692" s="265"/>
      <c r="F692" s="288"/>
      <c r="G692" s="287"/>
      <c r="H692" s="266"/>
      <c r="I692" s="420"/>
    </row>
    <row r="693" spans="1:9" ht="12.75">
      <c r="A693" s="3"/>
      <c r="B693" s="4"/>
      <c r="E693" s="265"/>
      <c r="F693" s="288"/>
      <c r="G693" s="287"/>
      <c r="H693" s="266"/>
      <c r="I693" s="420"/>
    </row>
    <row r="694" spans="1:9" ht="12.75">
      <c r="A694" s="3"/>
      <c r="B694" s="4"/>
      <c r="E694" s="265"/>
      <c r="F694" s="288"/>
      <c r="G694" s="287"/>
      <c r="H694" s="266"/>
      <c r="I694" s="420"/>
    </row>
    <row r="695" spans="1:9" ht="12.75">
      <c r="A695" s="3"/>
      <c r="B695" s="4"/>
      <c r="E695" s="265"/>
      <c r="F695" s="288"/>
      <c r="G695" s="287"/>
      <c r="H695" s="266"/>
      <c r="I695" s="420"/>
    </row>
    <row r="696" spans="1:9" ht="12.75">
      <c r="A696" s="3"/>
      <c r="B696" s="4"/>
      <c r="E696" s="265"/>
      <c r="F696" s="288"/>
      <c r="G696" s="287"/>
      <c r="H696" s="266"/>
      <c r="I696" s="420"/>
    </row>
    <row r="697" spans="1:9" ht="12.75">
      <c r="A697" s="3"/>
      <c r="B697" s="4"/>
      <c r="E697" s="265"/>
      <c r="F697" s="288"/>
      <c r="G697" s="287"/>
      <c r="H697" s="266"/>
      <c r="I697" s="420"/>
    </row>
    <row r="698" spans="1:9" ht="12.75">
      <c r="A698" s="3"/>
      <c r="B698" s="4"/>
      <c r="E698" s="265"/>
      <c r="F698" s="288"/>
      <c r="G698" s="287"/>
      <c r="H698" s="266"/>
      <c r="I698" s="420"/>
    </row>
    <row r="699" spans="1:9" ht="12.75">
      <c r="A699" s="3"/>
      <c r="B699" s="4"/>
      <c r="E699" s="265"/>
      <c r="F699" s="288"/>
      <c r="G699" s="287"/>
      <c r="H699" s="266"/>
      <c r="I699" s="420"/>
    </row>
    <row r="700" spans="1:9" ht="12.75">
      <c r="A700" s="3"/>
      <c r="B700" s="4"/>
      <c r="E700" s="265"/>
      <c r="F700" s="288"/>
      <c r="G700" s="287"/>
      <c r="H700" s="266"/>
      <c r="I700" s="420"/>
    </row>
    <row r="701" spans="1:9" ht="12.75">
      <c r="A701" s="3"/>
      <c r="B701" s="4"/>
      <c r="E701" s="265"/>
      <c r="F701" s="288"/>
      <c r="G701" s="287"/>
      <c r="H701" s="266"/>
      <c r="I701" s="420"/>
    </row>
    <row r="702" spans="1:9" ht="12.75">
      <c r="A702" s="3"/>
      <c r="B702" s="4"/>
      <c r="E702" s="265"/>
      <c r="F702" s="288"/>
      <c r="G702" s="287"/>
      <c r="H702" s="266"/>
      <c r="I702" s="420"/>
    </row>
    <row r="703" spans="1:9" ht="12.75">
      <c r="A703" s="3"/>
      <c r="B703" s="4"/>
      <c r="E703" s="265"/>
      <c r="F703" s="288"/>
      <c r="G703" s="287"/>
      <c r="H703" s="266"/>
      <c r="I703" s="420"/>
    </row>
    <row r="704" spans="1:9" ht="12.75">
      <c r="A704" s="3"/>
      <c r="B704" s="4"/>
      <c r="E704" s="265"/>
      <c r="F704" s="288"/>
      <c r="G704" s="287"/>
      <c r="H704" s="266"/>
      <c r="I704" s="420"/>
    </row>
    <row r="705" spans="1:9" ht="12.75">
      <c r="A705" s="3"/>
      <c r="B705" s="4"/>
      <c r="E705" s="265"/>
      <c r="F705" s="288"/>
      <c r="G705" s="287"/>
      <c r="H705" s="266"/>
      <c r="I705" s="420"/>
    </row>
    <row r="706" spans="1:9" ht="12.75">
      <c r="A706" s="3"/>
      <c r="B706" s="4"/>
      <c r="E706" s="265"/>
      <c r="F706" s="288"/>
      <c r="G706" s="287"/>
      <c r="H706" s="266"/>
      <c r="I706" s="420"/>
    </row>
    <row r="707" spans="1:9" ht="12.75">
      <c r="A707" s="3"/>
      <c r="B707" s="4"/>
      <c r="E707" s="265"/>
      <c r="F707" s="288"/>
      <c r="G707" s="287"/>
      <c r="H707" s="266"/>
      <c r="I707" s="420"/>
    </row>
    <row r="708" spans="1:9" ht="12.75">
      <c r="A708" s="3"/>
      <c r="B708" s="4"/>
      <c r="E708" s="265"/>
      <c r="F708" s="288"/>
      <c r="G708" s="287"/>
      <c r="H708" s="266"/>
      <c r="I708" s="420"/>
    </row>
    <row r="709" spans="1:9" ht="12.75">
      <c r="A709" s="3"/>
      <c r="B709" s="4"/>
      <c r="E709" s="265"/>
      <c r="F709" s="288"/>
      <c r="G709" s="287"/>
      <c r="H709" s="266"/>
      <c r="I709" s="420"/>
    </row>
    <row r="710" spans="1:9" ht="12.75">
      <c r="A710" s="3"/>
      <c r="B710" s="4"/>
      <c r="E710" s="265"/>
      <c r="F710" s="288"/>
      <c r="G710" s="287"/>
      <c r="H710" s="266"/>
      <c r="I710" s="420"/>
    </row>
    <row r="711" spans="1:9" ht="12.75">
      <c r="A711" s="3"/>
      <c r="B711" s="4"/>
      <c r="E711" s="265"/>
      <c r="F711" s="288"/>
      <c r="G711" s="287"/>
      <c r="H711" s="266"/>
      <c r="I711" s="420"/>
    </row>
    <row r="712" spans="1:9" ht="12.75">
      <c r="A712" s="3"/>
      <c r="B712" s="4"/>
      <c r="E712" s="265"/>
      <c r="F712" s="288"/>
      <c r="G712" s="287"/>
      <c r="H712" s="266"/>
      <c r="I712" s="420"/>
    </row>
    <row r="713" spans="1:9" ht="12.75">
      <c r="A713" s="3"/>
      <c r="B713" s="4"/>
      <c r="E713" s="265"/>
      <c r="F713" s="288"/>
      <c r="G713" s="287"/>
      <c r="H713" s="266"/>
      <c r="I713" s="420"/>
    </row>
    <row r="714" spans="1:9" ht="12.75">
      <c r="A714" s="3"/>
      <c r="B714" s="4"/>
      <c r="E714" s="265"/>
      <c r="F714" s="288"/>
      <c r="G714" s="287"/>
      <c r="H714" s="266"/>
      <c r="I714" s="420"/>
    </row>
    <row r="715" spans="1:9" ht="12.75">
      <c r="A715" s="3"/>
      <c r="B715" s="4"/>
      <c r="E715" s="265"/>
      <c r="F715" s="288"/>
      <c r="G715" s="287"/>
      <c r="H715" s="266"/>
      <c r="I715" s="420"/>
    </row>
    <row r="716" spans="1:9" ht="12.75">
      <c r="A716" s="3"/>
      <c r="B716" s="4"/>
      <c r="E716" s="265"/>
      <c r="F716" s="288"/>
      <c r="G716" s="287"/>
      <c r="H716" s="266"/>
      <c r="I716" s="420"/>
    </row>
    <row r="717" spans="1:9" ht="12.75">
      <c r="A717" s="3"/>
      <c r="B717" s="4"/>
      <c r="E717" s="265"/>
      <c r="F717" s="288"/>
      <c r="G717" s="287"/>
      <c r="H717" s="266"/>
      <c r="I717" s="420"/>
    </row>
    <row r="718" spans="1:9" ht="12.75">
      <c r="A718" s="3"/>
      <c r="B718" s="4"/>
      <c r="E718" s="265"/>
      <c r="F718" s="288"/>
      <c r="G718" s="287"/>
      <c r="H718" s="266"/>
      <c r="I718" s="420"/>
    </row>
    <row r="719" spans="1:9" ht="12.75">
      <c r="A719" s="3"/>
      <c r="B719" s="4"/>
      <c r="E719" s="265"/>
      <c r="F719" s="288"/>
      <c r="G719" s="287"/>
      <c r="H719" s="266"/>
      <c r="I719" s="420"/>
    </row>
    <row r="720" spans="1:9" ht="12.75">
      <c r="A720" s="3"/>
      <c r="B720" s="4"/>
      <c r="E720" s="265"/>
      <c r="F720" s="288"/>
      <c r="G720" s="287"/>
      <c r="H720" s="266"/>
      <c r="I720" s="420"/>
    </row>
    <row r="721" spans="1:9" ht="12.75">
      <c r="A721" s="3"/>
      <c r="B721" s="4"/>
      <c r="E721" s="265"/>
      <c r="F721" s="288"/>
      <c r="G721" s="287"/>
      <c r="H721" s="266"/>
      <c r="I721" s="420"/>
    </row>
    <row r="722" spans="1:9" ht="12.75">
      <c r="A722" s="3"/>
      <c r="B722" s="4"/>
      <c r="E722" s="265"/>
      <c r="F722" s="288"/>
      <c r="G722" s="287"/>
      <c r="H722" s="266"/>
      <c r="I722" s="420"/>
    </row>
    <row r="723" spans="1:9" ht="12.75">
      <c r="A723" s="3"/>
      <c r="B723" s="4"/>
      <c r="E723" s="265"/>
      <c r="F723" s="288"/>
      <c r="G723" s="287"/>
      <c r="H723" s="266"/>
      <c r="I723" s="420"/>
    </row>
    <row r="724" spans="1:9" ht="12.75">
      <c r="A724" s="3"/>
      <c r="B724" s="4"/>
      <c r="E724" s="265"/>
      <c r="F724" s="288"/>
      <c r="G724" s="287"/>
      <c r="H724" s="266"/>
      <c r="I724" s="420"/>
    </row>
    <row r="725" spans="1:9" ht="12.75">
      <c r="A725" s="3"/>
      <c r="B725" s="4"/>
      <c r="E725" s="265"/>
      <c r="F725" s="288"/>
      <c r="G725" s="287"/>
      <c r="H725" s="266"/>
      <c r="I725" s="420"/>
    </row>
    <row r="726" spans="1:9" ht="12.75">
      <c r="A726" s="3"/>
      <c r="B726" s="4"/>
      <c r="E726" s="265"/>
      <c r="F726" s="288"/>
      <c r="G726" s="287"/>
      <c r="H726" s="266"/>
      <c r="I726" s="420"/>
    </row>
    <row r="727" spans="1:9" ht="12.75">
      <c r="A727" s="3"/>
      <c r="B727" s="4"/>
      <c r="E727" s="265"/>
      <c r="F727" s="288"/>
      <c r="G727" s="287"/>
      <c r="H727" s="266"/>
      <c r="I727" s="420"/>
    </row>
    <row r="728" spans="1:9" ht="12.75">
      <c r="A728" s="3"/>
      <c r="B728" s="4"/>
      <c r="E728" s="265"/>
      <c r="F728" s="288"/>
      <c r="G728" s="287"/>
      <c r="H728" s="266"/>
      <c r="I728" s="420"/>
    </row>
    <row r="729" spans="1:9" ht="12.75">
      <c r="A729" s="3"/>
      <c r="B729" s="4"/>
      <c r="E729" s="265"/>
      <c r="F729" s="288"/>
      <c r="G729" s="287"/>
      <c r="H729" s="266"/>
      <c r="I729" s="420"/>
    </row>
    <row r="730" spans="1:9" ht="12.75">
      <c r="A730" s="3"/>
      <c r="B730" s="4"/>
      <c r="E730" s="265"/>
      <c r="F730" s="288"/>
      <c r="G730" s="287"/>
      <c r="H730" s="266"/>
      <c r="I730" s="420"/>
    </row>
    <row r="731" spans="1:9" ht="12.75">
      <c r="A731" s="3"/>
      <c r="B731" s="4"/>
      <c r="E731" s="265"/>
      <c r="F731" s="288"/>
      <c r="G731" s="287"/>
      <c r="H731" s="266"/>
      <c r="I731" s="420"/>
    </row>
    <row r="732" spans="1:9" ht="12.75">
      <c r="A732" s="3"/>
      <c r="B732" s="4"/>
      <c r="E732" s="265"/>
      <c r="F732" s="288"/>
      <c r="G732" s="287"/>
      <c r="H732" s="266"/>
      <c r="I732" s="420"/>
    </row>
    <row r="733" spans="1:9" ht="12.75">
      <c r="A733" s="3"/>
      <c r="B733" s="4"/>
      <c r="E733" s="265"/>
      <c r="F733" s="288"/>
      <c r="G733" s="287"/>
      <c r="H733" s="266"/>
      <c r="I733" s="420"/>
    </row>
    <row r="734" spans="1:9" ht="12.75">
      <c r="A734" s="3"/>
      <c r="B734" s="4"/>
      <c r="E734" s="265"/>
      <c r="F734" s="288"/>
      <c r="G734" s="287"/>
      <c r="H734" s="266"/>
      <c r="I734" s="420"/>
    </row>
    <row r="735" spans="1:9" ht="12.75">
      <c r="A735" s="3"/>
      <c r="B735" s="4"/>
      <c r="E735" s="265"/>
      <c r="F735" s="288"/>
      <c r="G735" s="287"/>
      <c r="H735" s="266"/>
      <c r="I735" s="420"/>
    </row>
    <row r="736" spans="1:9" ht="12.75">
      <c r="A736" s="3"/>
      <c r="B736" s="4"/>
      <c r="E736" s="265"/>
      <c r="F736" s="288"/>
      <c r="G736" s="287"/>
      <c r="H736" s="266"/>
      <c r="I736" s="420"/>
    </row>
    <row r="737" spans="1:9" ht="12.75">
      <c r="A737" s="3"/>
      <c r="B737" s="4"/>
      <c r="E737" s="265"/>
      <c r="F737" s="288"/>
      <c r="G737" s="287"/>
      <c r="H737" s="266"/>
      <c r="I737" s="420"/>
    </row>
    <row r="738" spans="1:9" ht="12.75">
      <c r="A738" s="3"/>
      <c r="B738" s="4"/>
      <c r="E738" s="265"/>
      <c r="F738" s="288"/>
      <c r="G738" s="287"/>
      <c r="H738" s="266"/>
      <c r="I738" s="420"/>
    </row>
    <row r="739" spans="1:9" ht="12.75">
      <c r="A739" s="3"/>
      <c r="B739" s="4"/>
      <c r="E739" s="265"/>
      <c r="F739" s="288"/>
      <c r="G739" s="287"/>
      <c r="H739" s="266"/>
      <c r="I739" s="420"/>
    </row>
    <row r="740" spans="1:9" ht="12.75">
      <c r="A740" s="3"/>
      <c r="B740" s="4"/>
      <c r="E740" s="265"/>
      <c r="F740" s="288"/>
      <c r="G740" s="287"/>
      <c r="H740" s="266"/>
      <c r="I740" s="420"/>
    </row>
    <row r="741" spans="1:9" ht="12.75">
      <c r="A741" s="3"/>
      <c r="B741" s="4"/>
      <c r="E741" s="265"/>
      <c r="F741" s="288"/>
      <c r="G741" s="287"/>
      <c r="H741" s="266"/>
      <c r="I741" s="420"/>
    </row>
    <row r="742" spans="1:9" ht="12.75">
      <c r="A742" s="3"/>
      <c r="B742" s="4"/>
      <c r="E742" s="265"/>
      <c r="F742" s="288"/>
      <c r="G742" s="287"/>
      <c r="H742" s="266"/>
      <c r="I742" s="420"/>
    </row>
    <row r="743" spans="1:9" ht="12.75">
      <c r="A743" s="3"/>
      <c r="B743" s="4"/>
      <c r="E743" s="265"/>
      <c r="F743" s="288"/>
      <c r="G743" s="287"/>
      <c r="H743" s="266"/>
      <c r="I743" s="420"/>
    </row>
    <row r="744" spans="1:9" ht="12.75">
      <c r="A744" s="3"/>
      <c r="B744" s="4"/>
      <c r="E744" s="265"/>
      <c r="F744" s="288"/>
      <c r="G744" s="287"/>
      <c r="H744" s="266"/>
      <c r="I744" s="420"/>
    </row>
    <row r="745" spans="1:9" ht="12.75">
      <c r="A745" s="3"/>
      <c r="B745" s="4"/>
      <c r="E745" s="265"/>
      <c r="F745" s="288"/>
      <c r="G745" s="287"/>
      <c r="H745" s="266"/>
      <c r="I745" s="420"/>
    </row>
    <row r="746" spans="1:9" ht="12.75">
      <c r="A746" s="3"/>
      <c r="B746" s="4"/>
      <c r="E746" s="265"/>
      <c r="F746" s="288"/>
      <c r="G746" s="287"/>
      <c r="H746" s="266"/>
      <c r="I746" s="420"/>
    </row>
    <row r="747" spans="1:9" ht="12.75">
      <c r="A747" s="3"/>
      <c r="B747" s="4"/>
      <c r="E747" s="265"/>
      <c r="F747" s="288"/>
      <c r="G747" s="287"/>
      <c r="H747" s="266"/>
      <c r="I747" s="420"/>
    </row>
    <row r="748" spans="1:9" ht="12.75">
      <c r="A748" s="3"/>
      <c r="B748" s="4"/>
      <c r="E748" s="265"/>
      <c r="F748" s="288"/>
      <c r="G748" s="287"/>
      <c r="H748" s="266"/>
      <c r="I748" s="420"/>
    </row>
    <row r="749" spans="1:9" ht="12.75">
      <c r="A749" s="3"/>
      <c r="B749" s="4"/>
      <c r="E749" s="265"/>
      <c r="F749" s="288"/>
      <c r="G749" s="287"/>
      <c r="H749" s="266"/>
      <c r="I749" s="420"/>
    </row>
    <row r="750" spans="1:9" ht="12.75">
      <c r="A750" s="3"/>
      <c r="B750" s="4"/>
      <c r="E750" s="265"/>
      <c r="F750" s="288"/>
      <c r="G750" s="287"/>
      <c r="H750" s="266"/>
      <c r="I750" s="420"/>
    </row>
    <row r="751" spans="1:9" ht="12.75">
      <c r="A751" s="3"/>
      <c r="B751" s="4"/>
      <c r="E751" s="265"/>
      <c r="F751" s="288"/>
      <c r="G751" s="287"/>
      <c r="H751" s="266"/>
      <c r="I751" s="420"/>
    </row>
    <row r="752" spans="1:9" ht="12.75">
      <c r="A752" s="3"/>
      <c r="B752" s="4"/>
      <c r="E752" s="265"/>
      <c r="F752" s="288"/>
      <c r="G752" s="287"/>
      <c r="H752" s="266"/>
      <c r="I752" s="420"/>
    </row>
    <row r="753" spans="1:9" ht="12.75">
      <c r="A753" s="3"/>
      <c r="B753" s="4"/>
      <c r="E753" s="265"/>
      <c r="F753" s="288"/>
      <c r="G753" s="287"/>
      <c r="H753" s="266"/>
      <c r="I753" s="420"/>
    </row>
    <row r="754" spans="1:9" ht="12.75">
      <c r="A754" s="3"/>
      <c r="B754" s="4"/>
      <c r="E754" s="265"/>
      <c r="F754" s="288"/>
      <c r="G754" s="287"/>
      <c r="H754" s="266"/>
      <c r="I754" s="420"/>
    </row>
    <row r="755" spans="1:9" ht="12.75">
      <c r="A755" s="3"/>
      <c r="B755" s="4"/>
      <c r="E755" s="265"/>
      <c r="F755" s="288"/>
      <c r="G755" s="287"/>
      <c r="H755" s="266"/>
      <c r="I755" s="420"/>
    </row>
    <row r="756" spans="1:9" ht="12.75">
      <c r="A756" s="3"/>
      <c r="B756" s="4"/>
      <c r="E756" s="265"/>
      <c r="F756" s="288"/>
      <c r="G756" s="287"/>
      <c r="H756" s="266"/>
      <c r="I756" s="420"/>
    </row>
    <row r="757" spans="1:9" ht="12.75">
      <c r="A757" s="3"/>
      <c r="B757" s="4"/>
      <c r="E757" s="265"/>
      <c r="F757" s="288"/>
      <c r="G757" s="287"/>
      <c r="H757" s="266"/>
      <c r="I757" s="420"/>
    </row>
    <row r="758" spans="1:9" ht="12.75">
      <c r="A758" s="3"/>
      <c r="B758" s="4"/>
      <c r="E758" s="265"/>
      <c r="F758" s="288"/>
      <c r="G758" s="287"/>
      <c r="H758" s="266"/>
      <c r="I758" s="420"/>
    </row>
    <row r="759" spans="1:9" ht="12.75">
      <c r="A759" s="3"/>
      <c r="B759" s="4"/>
      <c r="E759" s="265"/>
      <c r="F759" s="288"/>
      <c r="G759" s="287"/>
      <c r="H759" s="266"/>
      <c r="I759" s="420"/>
    </row>
    <row r="760" spans="1:9" ht="12.75">
      <c r="A760" s="3"/>
      <c r="B760" s="4"/>
      <c r="E760" s="265"/>
      <c r="F760" s="288"/>
      <c r="G760" s="287"/>
      <c r="H760" s="266"/>
      <c r="I760" s="420"/>
    </row>
    <row r="761" spans="1:9" ht="12.75">
      <c r="A761" s="3"/>
      <c r="B761" s="4"/>
      <c r="E761" s="265"/>
      <c r="F761" s="288"/>
      <c r="G761" s="287"/>
      <c r="H761" s="266"/>
      <c r="I761" s="420"/>
    </row>
    <row r="762" spans="1:9" ht="12.75">
      <c r="A762" s="3"/>
      <c r="B762" s="4"/>
      <c r="E762" s="265"/>
      <c r="F762" s="288"/>
      <c r="G762" s="287"/>
      <c r="H762" s="266"/>
      <c r="I762" s="420"/>
    </row>
    <row r="763" spans="1:9" ht="12.75">
      <c r="A763" s="3"/>
      <c r="B763" s="4"/>
      <c r="E763" s="265"/>
      <c r="F763" s="288"/>
      <c r="G763" s="287"/>
      <c r="H763" s="266"/>
      <c r="I763" s="420"/>
    </row>
    <row r="764" spans="1:9" ht="12.75">
      <c r="A764" s="3"/>
      <c r="B764" s="4"/>
      <c r="E764" s="265"/>
      <c r="F764" s="288"/>
      <c r="G764" s="287"/>
      <c r="H764" s="266"/>
      <c r="I764" s="420"/>
    </row>
    <row r="765" spans="1:9" ht="12.75">
      <c r="A765" s="3"/>
      <c r="B765" s="4"/>
      <c r="E765" s="265"/>
      <c r="F765" s="288"/>
      <c r="G765" s="287"/>
      <c r="H765" s="266"/>
      <c r="I765" s="420"/>
    </row>
    <row r="766" spans="1:9" ht="12.75">
      <c r="A766" s="3"/>
      <c r="B766" s="4"/>
      <c r="E766" s="265"/>
      <c r="F766" s="288"/>
      <c r="G766" s="287"/>
      <c r="H766" s="266"/>
      <c r="I766" s="420"/>
    </row>
    <row r="767" spans="1:9" ht="12.75">
      <c r="A767" s="3"/>
      <c r="B767" s="4"/>
      <c r="E767" s="265"/>
      <c r="F767" s="288"/>
      <c r="G767" s="287"/>
      <c r="H767" s="266"/>
      <c r="I767" s="420"/>
    </row>
    <row r="768" spans="1:9" ht="12.75">
      <c r="A768" s="3"/>
      <c r="B768" s="4"/>
      <c r="E768" s="265"/>
      <c r="F768" s="288"/>
      <c r="G768" s="287"/>
      <c r="H768" s="266"/>
      <c r="I768" s="420"/>
    </row>
    <row r="769" spans="1:9" ht="12.75">
      <c r="A769" s="3"/>
      <c r="B769" s="4"/>
      <c r="E769" s="265"/>
      <c r="F769" s="288"/>
      <c r="G769" s="287"/>
      <c r="H769" s="266"/>
      <c r="I769" s="420"/>
    </row>
    <row r="770" spans="1:9" ht="12.75">
      <c r="A770" s="3"/>
      <c r="B770" s="4"/>
      <c r="E770" s="265"/>
      <c r="F770" s="288"/>
      <c r="G770" s="287"/>
      <c r="H770" s="266"/>
      <c r="I770" s="420"/>
    </row>
    <row r="771" spans="1:9" ht="12.75">
      <c r="A771" s="3"/>
      <c r="B771" s="4"/>
      <c r="E771" s="265"/>
      <c r="F771" s="288"/>
      <c r="G771" s="287"/>
      <c r="H771" s="266"/>
      <c r="I771" s="420"/>
    </row>
    <row r="772" spans="1:9" ht="12.75">
      <c r="A772" s="3"/>
      <c r="B772" s="4"/>
      <c r="E772" s="265"/>
      <c r="F772" s="288"/>
      <c r="G772" s="287"/>
      <c r="H772" s="266"/>
      <c r="I772" s="420"/>
    </row>
    <row r="773" spans="1:9" ht="12.75">
      <c r="A773" s="3"/>
      <c r="B773" s="4"/>
      <c r="E773" s="265"/>
      <c r="F773" s="288"/>
      <c r="G773" s="287"/>
      <c r="H773" s="266"/>
      <c r="I773" s="420"/>
    </row>
    <row r="774" spans="1:9" ht="12.75">
      <c r="A774" s="3"/>
      <c r="B774" s="4"/>
      <c r="E774" s="265"/>
      <c r="F774" s="288"/>
      <c r="G774" s="287"/>
      <c r="H774" s="266"/>
      <c r="I774" s="420"/>
    </row>
    <row r="775" spans="1:9" ht="12.75">
      <c r="A775" s="3"/>
      <c r="B775" s="4"/>
      <c r="E775" s="265"/>
      <c r="F775" s="288"/>
      <c r="G775" s="287"/>
      <c r="H775" s="266"/>
      <c r="I775" s="420"/>
    </row>
    <row r="776" spans="1:9" ht="12.75">
      <c r="A776" s="3"/>
      <c r="B776" s="4"/>
      <c r="E776" s="265"/>
      <c r="F776" s="288"/>
      <c r="G776" s="287"/>
      <c r="H776" s="266"/>
      <c r="I776" s="420"/>
    </row>
    <row r="777" spans="1:9" ht="12.75">
      <c r="A777" s="3"/>
      <c r="B777" s="4"/>
      <c r="E777" s="265"/>
      <c r="F777" s="288"/>
      <c r="G777" s="287"/>
      <c r="H777" s="266"/>
      <c r="I777" s="420"/>
    </row>
    <row r="778" spans="1:9" ht="12.75">
      <c r="A778" s="3"/>
      <c r="B778" s="4"/>
      <c r="E778" s="265"/>
      <c r="F778" s="288"/>
      <c r="G778" s="287"/>
      <c r="H778" s="266"/>
      <c r="I778" s="420"/>
    </row>
    <row r="779" spans="1:9" ht="12.75">
      <c r="A779" s="3"/>
      <c r="B779" s="4"/>
      <c r="E779" s="265"/>
      <c r="F779" s="288"/>
      <c r="G779" s="287"/>
      <c r="H779" s="266"/>
      <c r="I779" s="420"/>
    </row>
    <row r="780" spans="1:9" ht="12.75">
      <c r="A780" s="3"/>
      <c r="B780" s="4"/>
      <c r="E780" s="265"/>
      <c r="F780" s="288"/>
      <c r="G780" s="287"/>
      <c r="H780" s="266"/>
      <c r="I780" s="420"/>
    </row>
    <row r="781" spans="1:9" ht="12.75">
      <c r="A781" s="3"/>
      <c r="B781" s="4"/>
      <c r="E781" s="265"/>
      <c r="F781" s="288"/>
      <c r="G781" s="287"/>
      <c r="H781" s="266"/>
      <c r="I781" s="420"/>
    </row>
    <row r="782" spans="1:9" ht="12.75">
      <c r="A782" s="3"/>
      <c r="B782" s="4"/>
      <c r="E782" s="265"/>
      <c r="F782" s="288"/>
      <c r="G782" s="287"/>
      <c r="H782" s="266"/>
      <c r="I782" s="420"/>
    </row>
    <row r="783" spans="1:9" ht="12.75">
      <c r="A783" s="3"/>
      <c r="B783" s="4"/>
      <c r="E783" s="265"/>
      <c r="F783" s="288"/>
      <c r="G783" s="287"/>
      <c r="H783" s="266"/>
      <c r="I783" s="420"/>
    </row>
    <row r="784" spans="1:9" ht="12.75">
      <c r="A784" s="3"/>
      <c r="B784" s="4"/>
      <c r="E784" s="265"/>
      <c r="F784" s="288"/>
      <c r="G784" s="287"/>
      <c r="H784" s="266"/>
      <c r="I784" s="420"/>
    </row>
    <row r="785" spans="1:9" ht="12.75">
      <c r="A785" s="3"/>
      <c r="B785" s="4"/>
      <c r="E785" s="265"/>
      <c r="F785" s="288"/>
      <c r="G785" s="287"/>
      <c r="H785" s="266"/>
      <c r="I785" s="420"/>
    </row>
    <row r="786" spans="1:9" ht="12.75">
      <c r="A786" s="3"/>
      <c r="B786" s="4"/>
      <c r="E786" s="265"/>
      <c r="F786" s="288"/>
      <c r="G786" s="287"/>
      <c r="H786" s="266"/>
      <c r="I786" s="420"/>
    </row>
    <row r="787" spans="1:9" ht="12.75">
      <c r="A787" s="3"/>
      <c r="B787" s="4"/>
      <c r="E787" s="265"/>
      <c r="F787" s="288"/>
      <c r="G787" s="287"/>
      <c r="H787" s="266"/>
      <c r="I787" s="420"/>
    </row>
    <row r="788" spans="1:9" ht="12.75">
      <c r="A788" s="3"/>
      <c r="B788" s="4"/>
      <c r="E788" s="265"/>
      <c r="F788" s="288"/>
      <c r="G788" s="287"/>
      <c r="H788" s="266"/>
      <c r="I788" s="420"/>
    </row>
    <row r="789" spans="1:9" ht="12.75">
      <c r="A789" s="3"/>
      <c r="B789" s="4"/>
      <c r="E789" s="265"/>
      <c r="F789" s="288"/>
      <c r="G789" s="287"/>
      <c r="H789" s="266"/>
      <c r="I789" s="420"/>
    </row>
    <row r="790" spans="1:9" ht="12.75">
      <c r="A790" s="3"/>
      <c r="B790" s="4"/>
      <c r="E790" s="265"/>
      <c r="F790" s="288"/>
      <c r="G790" s="287"/>
      <c r="H790" s="266"/>
      <c r="I790" s="420"/>
    </row>
    <row r="791" spans="1:9" ht="12.75">
      <c r="A791" s="3"/>
      <c r="B791" s="4"/>
      <c r="E791" s="265"/>
      <c r="F791" s="288"/>
      <c r="G791" s="287"/>
      <c r="H791" s="266"/>
      <c r="I791" s="420"/>
    </row>
    <row r="792" spans="1:9" ht="12.75">
      <c r="A792" s="3"/>
      <c r="B792" s="4"/>
      <c r="E792" s="265"/>
      <c r="F792" s="288"/>
      <c r="G792" s="287"/>
      <c r="H792" s="266"/>
      <c r="I792" s="420"/>
    </row>
    <row r="793" spans="1:9" ht="12.75">
      <c r="A793" s="3"/>
      <c r="B793" s="4"/>
      <c r="E793" s="265"/>
      <c r="F793" s="288"/>
      <c r="G793" s="287"/>
      <c r="H793" s="266"/>
      <c r="I793" s="420"/>
    </row>
    <row r="794" spans="1:9" ht="12.75">
      <c r="A794" s="3"/>
      <c r="B794" s="4"/>
      <c r="E794" s="265"/>
      <c r="F794" s="288"/>
      <c r="G794" s="287"/>
      <c r="H794" s="266"/>
      <c r="I794" s="420"/>
    </row>
    <row r="795" spans="1:9" ht="12.75">
      <c r="A795" s="3"/>
      <c r="B795" s="4"/>
      <c r="E795" s="265"/>
      <c r="F795" s="288"/>
      <c r="G795" s="287"/>
      <c r="H795" s="266"/>
      <c r="I795" s="420"/>
    </row>
    <row r="796" spans="1:9" ht="12.75">
      <c r="A796" s="3"/>
      <c r="B796" s="4"/>
      <c r="E796" s="265"/>
      <c r="F796" s="288"/>
      <c r="G796" s="287"/>
      <c r="H796" s="266"/>
      <c r="I796" s="420"/>
    </row>
    <row r="797" spans="1:9" ht="12.75">
      <c r="A797" s="3"/>
      <c r="B797" s="4"/>
      <c r="E797" s="265"/>
      <c r="F797" s="288"/>
      <c r="G797" s="287"/>
      <c r="H797" s="266"/>
      <c r="I797" s="420"/>
    </row>
    <row r="798" spans="1:9" ht="12.75">
      <c r="A798" s="3"/>
      <c r="B798" s="4"/>
      <c r="E798" s="265"/>
      <c r="F798" s="288"/>
      <c r="G798" s="287"/>
      <c r="H798" s="266"/>
      <c r="I798" s="420"/>
    </row>
    <row r="799" spans="1:9" ht="12.75">
      <c r="A799" s="3"/>
      <c r="B799" s="4"/>
      <c r="E799" s="265"/>
      <c r="F799" s="288"/>
      <c r="G799" s="287"/>
      <c r="H799" s="266"/>
      <c r="I799" s="420"/>
    </row>
    <row r="800" spans="1:9" ht="12.75">
      <c r="A800" s="3"/>
      <c r="B800" s="4"/>
      <c r="E800" s="265"/>
      <c r="F800" s="288"/>
      <c r="G800" s="287"/>
      <c r="H800" s="266"/>
      <c r="I800" s="420"/>
    </row>
    <row r="801" spans="1:9" ht="12.75">
      <c r="A801" s="3"/>
      <c r="B801" s="4"/>
      <c r="E801" s="265"/>
      <c r="F801" s="288"/>
      <c r="G801" s="287"/>
      <c r="H801" s="266"/>
      <c r="I801" s="420"/>
    </row>
    <row r="802" spans="1:9" ht="12.75">
      <c r="A802" s="3"/>
      <c r="B802" s="4"/>
      <c r="E802" s="265"/>
      <c r="F802" s="288"/>
      <c r="G802" s="287"/>
      <c r="H802" s="266"/>
      <c r="I802" s="420"/>
    </row>
    <row r="803" spans="1:9" ht="12.75">
      <c r="A803" s="3"/>
      <c r="B803" s="4"/>
      <c r="E803" s="265"/>
      <c r="F803" s="288"/>
      <c r="G803" s="287"/>
      <c r="H803" s="266"/>
      <c r="I803" s="420"/>
    </row>
    <row r="804" spans="1:9" ht="12.75">
      <c r="A804" s="3"/>
      <c r="B804" s="4"/>
      <c r="E804" s="265"/>
      <c r="F804" s="288"/>
      <c r="G804" s="287"/>
      <c r="H804" s="266"/>
      <c r="I804" s="420"/>
    </row>
    <row r="805" spans="1:9" ht="12.75">
      <c r="A805" s="3"/>
      <c r="B805" s="4"/>
      <c r="E805" s="265"/>
      <c r="F805" s="288"/>
      <c r="G805" s="287"/>
      <c r="H805" s="266"/>
      <c r="I805" s="420"/>
    </row>
    <row r="806" spans="1:9" ht="12.75">
      <c r="A806" s="3"/>
      <c r="B806" s="4"/>
      <c r="E806" s="265"/>
      <c r="F806" s="288"/>
      <c r="G806" s="287"/>
      <c r="H806" s="266"/>
      <c r="I806" s="420"/>
    </row>
    <row r="807" spans="1:9" ht="12.75">
      <c r="A807" s="3"/>
      <c r="B807" s="4"/>
      <c r="E807" s="265"/>
      <c r="F807" s="288"/>
      <c r="G807" s="287"/>
      <c r="H807" s="266"/>
      <c r="I807" s="420"/>
    </row>
    <row r="808" spans="1:9" ht="12.75">
      <c r="A808" s="3"/>
      <c r="B808" s="4"/>
      <c r="E808" s="265"/>
      <c r="F808" s="288"/>
      <c r="G808" s="287"/>
      <c r="H808" s="266"/>
      <c r="I808" s="420"/>
    </row>
    <row r="809" spans="1:9" ht="12.75">
      <c r="A809" s="3"/>
      <c r="B809" s="4"/>
      <c r="E809" s="265"/>
      <c r="F809" s="288"/>
      <c r="G809" s="287"/>
      <c r="H809" s="266"/>
      <c r="I809" s="420"/>
    </row>
    <row r="810" spans="1:9" ht="12.75">
      <c r="A810" s="3"/>
      <c r="B810" s="4"/>
      <c r="E810" s="265"/>
      <c r="F810" s="288"/>
      <c r="G810" s="287"/>
      <c r="H810" s="266"/>
      <c r="I810" s="420"/>
    </row>
    <row r="811" spans="1:9" ht="12.75">
      <c r="A811" s="3"/>
      <c r="B811" s="4"/>
      <c r="E811" s="265"/>
      <c r="F811" s="288"/>
      <c r="G811" s="287"/>
      <c r="H811" s="266"/>
      <c r="I811" s="420"/>
    </row>
    <row r="812" spans="1:9" ht="12.75">
      <c r="A812" s="3"/>
      <c r="B812" s="4"/>
      <c r="E812" s="265"/>
      <c r="F812" s="288"/>
      <c r="G812" s="287"/>
      <c r="H812" s="266"/>
      <c r="I812" s="420"/>
    </row>
    <row r="813" spans="1:9" ht="12.75">
      <c r="A813" s="3"/>
      <c r="B813" s="4"/>
      <c r="E813" s="265"/>
      <c r="F813" s="288"/>
      <c r="G813" s="287"/>
      <c r="H813" s="266"/>
      <c r="I813" s="420"/>
    </row>
    <row r="814" spans="1:9" ht="12.75">
      <c r="A814" s="3"/>
      <c r="B814" s="4"/>
      <c r="E814" s="265"/>
      <c r="F814" s="288"/>
      <c r="G814" s="287"/>
      <c r="H814" s="266"/>
      <c r="I814" s="420"/>
    </row>
    <row r="815" spans="1:9" ht="12.75">
      <c r="A815" s="3"/>
      <c r="B815" s="4"/>
      <c r="E815" s="265"/>
      <c r="F815" s="288"/>
      <c r="G815" s="287"/>
      <c r="H815" s="266"/>
      <c r="I815" s="420"/>
    </row>
    <row r="816" spans="1:9" ht="12.75">
      <c r="A816" s="3"/>
      <c r="B816" s="4"/>
      <c r="E816" s="265"/>
      <c r="F816" s="288"/>
      <c r="G816" s="287"/>
      <c r="H816" s="266"/>
      <c r="I816" s="420"/>
    </row>
    <row r="817" spans="1:9" ht="12.75">
      <c r="A817" s="3"/>
      <c r="B817" s="4"/>
      <c r="E817" s="265"/>
      <c r="F817" s="288"/>
      <c r="G817" s="287"/>
      <c r="H817" s="266"/>
      <c r="I817" s="420"/>
    </row>
    <row r="818" spans="1:9" ht="12.75">
      <c r="A818" s="3"/>
      <c r="B818" s="4"/>
      <c r="E818" s="265"/>
      <c r="F818" s="288"/>
      <c r="G818" s="287"/>
      <c r="H818" s="266"/>
      <c r="I818" s="420"/>
    </row>
    <row r="819" spans="1:9" ht="12.75">
      <c r="A819" s="3"/>
      <c r="B819" s="4"/>
      <c r="E819" s="265"/>
      <c r="F819" s="288"/>
      <c r="G819" s="287"/>
      <c r="H819" s="266"/>
      <c r="I819" s="420"/>
    </row>
    <row r="820" spans="1:9" ht="12.75">
      <c r="A820" s="3"/>
      <c r="B820" s="4"/>
      <c r="E820" s="265"/>
      <c r="F820" s="288"/>
      <c r="G820" s="287"/>
      <c r="H820" s="266"/>
      <c r="I820" s="420"/>
    </row>
    <row r="821" spans="1:9" ht="12.75">
      <c r="A821" s="3"/>
      <c r="B821" s="4"/>
      <c r="E821" s="265"/>
      <c r="F821" s="288"/>
      <c r="G821" s="287"/>
      <c r="H821" s="266"/>
      <c r="I821" s="420"/>
    </row>
    <row r="822" spans="1:9" ht="12.75">
      <c r="A822" s="3"/>
      <c r="B822" s="4"/>
      <c r="E822" s="265"/>
      <c r="F822" s="288"/>
      <c r="G822" s="287"/>
      <c r="H822" s="266"/>
      <c r="I822" s="420"/>
    </row>
    <row r="823" spans="1:9" ht="12.75">
      <c r="A823" s="3"/>
      <c r="B823" s="4"/>
      <c r="E823" s="265"/>
      <c r="F823" s="288"/>
      <c r="G823" s="287"/>
      <c r="H823" s="266"/>
      <c r="I823" s="420"/>
    </row>
    <row r="824" spans="1:9" ht="12.75">
      <c r="A824" s="3"/>
      <c r="B824" s="4"/>
      <c r="E824" s="265"/>
      <c r="F824" s="288"/>
      <c r="G824" s="287"/>
      <c r="H824" s="266"/>
      <c r="I824" s="420"/>
    </row>
    <row r="825" spans="1:9" ht="12.75">
      <c r="A825" s="3"/>
      <c r="B825" s="4"/>
      <c r="E825" s="265"/>
      <c r="F825" s="288"/>
      <c r="G825" s="287"/>
      <c r="H825" s="266"/>
      <c r="I825" s="420"/>
    </row>
    <row r="826" spans="1:9" ht="12.75">
      <c r="A826" s="3"/>
      <c r="B826" s="4"/>
      <c r="E826" s="265"/>
      <c r="F826" s="288"/>
      <c r="G826" s="287"/>
      <c r="H826" s="266"/>
      <c r="I826" s="420"/>
    </row>
    <row r="827" spans="1:9" ht="12.75">
      <c r="A827" s="3"/>
      <c r="B827" s="4"/>
      <c r="E827" s="265"/>
      <c r="F827" s="288"/>
      <c r="G827" s="287"/>
      <c r="H827" s="266"/>
      <c r="I827" s="420"/>
    </row>
    <row r="828" spans="1:9" ht="12.75">
      <c r="A828" s="3"/>
      <c r="B828" s="4"/>
      <c r="E828" s="265"/>
      <c r="F828" s="288"/>
      <c r="G828" s="287"/>
      <c r="H828" s="266"/>
      <c r="I828" s="420"/>
    </row>
    <row r="829" spans="1:9" ht="12.75">
      <c r="A829" s="3"/>
      <c r="B829" s="4"/>
      <c r="E829" s="265"/>
      <c r="F829" s="288"/>
      <c r="G829" s="287"/>
      <c r="H829" s="266"/>
      <c r="I829" s="420"/>
    </row>
    <row r="830" spans="1:9" ht="12.75">
      <c r="A830" s="3"/>
      <c r="B830" s="4"/>
      <c r="E830" s="265"/>
      <c r="F830" s="288"/>
      <c r="G830" s="287"/>
      <c r="H830" s="266"/>
      <c r="I830" s="420"/>
    </row>
    <row r="831" spans="1:9" ht="12.75">
      <c r="A831" s="3"/>
      <c r="B831" s="4"/>
      <c r="E831" s="265"/>
      <c r="F831" s="288"/>
      <c r="G831" s="287"/>
      <c r="H831" s="266"/>
      <c r="I831" s="420"/>
    </row>
    <row r="832" spans="1:9" ht="12.75">
      <c r="A832" s="3"/>
      <c r="B832" s="4"/>
      <c r="E832" s="265"/>
      <c r="F832" s="288"/>
      <c r="G832" s="287"/>
      <c r="H832" s="266"/>
      <c r="I832" s="420"/>
    </row>
    <row r="833" spans="1:9" ht="12.75">
      <c r="A833" s="3"/>
      <c r="B833" s="4"/>
      <c r="E833" s="265"/>
      <c r="F833" s="288"/>
      <c r="G833" s="287"/>
      <c r="H833" s="266"/>
      <c r="I833" s="420"/>
    </row>
    <row r="834" spans="1:9" ht="12.75">
      <c r="A834" s="3"/>
      <c r="B834" s="4"/>
      <c r="E834" s="265"/>
      <c r="F834" s="288"/>
      <c r="G834" s="287"/>
      <c r="H834" s="266"/>
      <c r="I834" s="420"/>
    </row>
    <row r="835" spans="1:9" ht="12.75">
      <c r="A835" s="3"/>
      <c r="B835" s="4"/>
      <c r="E835" s="265"/>
      <c r="F835" s="288"/>
      <c r="G835" s="287"/>
      <c r="H835" s="266"/>
      <c r="I835" s="420"/>
    </row>
    <row r="836" spans="1:9" ht="12.75">
      <c r="A836" s="3"/>
      <c r="B836" s="4"/>
      <c r="E836" s="265"/>
      <c r="F836" s="288"/>
      <c r="G836" s="287"/>
      <c r="H836" s="266"/>
      <c r="I836" s="420"/>
    </row>
    <row r="837" spans="1:9" ht="12.75">
      <c r="A837" s="3"/>
      <c r="B837" s="4"/>
      <c r="E837" s="265"/>
      <c r="F837" s="288"/>
      <c r="G837" s="287"/>
      <c r="H837" s="266"/>
      <c r="I837" s="420"/>
    </row>
    <row r="838" spans="1:9" ht="12.75">
      <c r="A838" s="3"/>
      <c r="B838" s="4"/>
      <c r="E838" s="265"/>
      <c r="F838" s="288"/>
      <c r="G838" s="287"/>
      <c r="H838" s="266"/>
      <c r="I838" s="420"/>
    </row>
    <row r="839" spans="1:9" ht="12.75">
      <c r="A839" s="3"/>
      <c r="B839" s="4"/>
      <c r="E839" s="265"/>
      <c r="F839" s="288"/>
      <c r="G839" s="287"/>
      <c r="H839" s="266"/>
      <c r="I839" s="420"/>
    </row>
    <row r="840" spans="1:9" ht="12.75">
      <c r="A840" s="3"/>
      <c r="B840" s="4"/>
      <c r="E840" s="265"/>
      <c r="F840" s="288"/>
      <c r="G840" s="287"/>
      <c r="H840" s="266"/>
      <c r="I840" s="420"/>
    </row>
    <row r="841" spans="1:9" ht="12.75">
      <c r="A841" s="3"/>
      <c r="B841" s="4"/>
      <c r="E841" s="265"/>
      <c r="F841" s="288"/>
      <c r="G841" s="287"/>
      <c r="H841" s="266"/>
      <c r="I841" s="420"/>
    </row>
    <row r="842" spans="1:9" ht="12.75">
      <c r="A842" s="3"/>
      <c r="B842" s="4"/>
      <c r="E842" s="265"/>
      <c r="F842" s="288"/>
      <c r="G842" s="287"/>
      <c r="H842" s="266"/>
      <c r="I842" s="420"/>
    </row>
    <row r="843" spans="1:9" ht="12.75">
      <c r="A843" s="3"/>
      <c r="B843" s="4"/>
      <c r="E843" s="265"/>
      <c r="F843" s="288"/>
      <c r="G843" s="287"/>
      <c r="H843" s="266"/>
      <c r="I843" s="420"/>
    </row>
    <row r="844" spans="1:9" ht="12.75">
      <c r="A844" s="3"/>
      <c r="B844" s="4"/>
      <c r="E844" s="265"/>
      <c r="F844" s="288"/>
      <c r="G844" s="287"/>
      <c r="H844" s="266"/>
      <c r="I844" s="420"/>
    </row>
    <row r="845" spans="1:9" ht="12.75">
      <c r="A845" s="3"/>
      <c r="B845" s="4"/>
      <c r="E845" s="265"/>
      <c r="F845" s="288"/>
      <c r="G845" s="287"/>
      <c r="H845" s="266"/>
      <c r="I845" s="420"/>
    </row>
    <row r="846" spans="1:9" ht="12.75">
      <c r="A846" s="3"/>
      <c r="B846" s="4"/>
      <c r="E846" s="265"/>
      <c r="F846" s="288"/>
      <c r="G846" s="287"/>
      <c r="H846" s="266"/>
      <c r="I846" s="420"/>
    </row>
    <row r="847" spans="1:9" ht="12.75">
      <c r="A847" s="3"/>
      <c r="B847" s="4"/>
      <c r="E847" s="265"/>
      <c r="F847" s="288"/>
      <c r="G847" s="287"/>
      <c r="H847" s="266"/>
      <c r="I847" s="420"/>
    </row>
    <row r="848" spans="1:9" ht="12.75">
      <c r="A848" s="3"/>
      <c r="B848" s="4"/>
      <c r="E848" s="265"/>
      <c r="F848" s="288"/>
      <c r="G848" s="287"/>
      <c r="H848" s="266"/>
      <c r="I848" s="420"/>
    </row>
    <row r="849" spans="1:9" ht="12.75">
      <c r="A849" s="3"/>
      <c r="B849" s="4"/>
      <c r="E849" s="265"/>
      <c r="F849" s="288"/>
      <c r="G849" s="287"/>
      <c r="H849" s="266"/>
      <c r="I849" s="420"/>
    </row>
    <row r="850" spans="1:9" ht="12.75">
      <c r="A850" s="3"/>
      <c r="B850" s="4"/>
      <c r="E850" s="265"/>
      <c r="F850" s="288"/>
      <c r="G850" s="287"/>
      <c r="H850" s="266"/>
      <c r="I850" s="420"/>
    </row>
    <row r="851" spans="1:9" ht="12.75">
      <c r="A851" s="3"/>
      <c r="B851" s="4"/>
      <c r="E851" s="265"/>
      <c r="F851" s="288"/>
      <c r="G851" s="287"/>
      <c r="H851" s="266"/>
      <c r="I851" s="420"/>
    </row>
    <row r="852" spans="1:9" ht="12.75">
      <c r="A852" s="3"/>
      <c r="B852" s="4"/>
      <c r="E852" s="265"/>
      <c r="F852" s="288"/>
      <c r="G852" s="287"/>
      <c r="H852" s="266"/>
      <c r="I852" s="420"/>
    </row>
    <row r="853" spans="1:9" ht="12.75">
      <c r="A853" s="3"/>
      <c r="B853" s="4"/>
      <c r="E853" s="265"/>
      <c r="F853" s="288"/>
      <c r="G853" s="287"/>
      <c r="H853" s="266"/>
      <c r="I853" s="420"/>
    </row>
    <row r="854" spans="1:9" ht="12.75">
      <c r="A854" s="3"/>
      <c r="B854" s="4"/>
      <c r="E854" s="265"/>
      <c r="F854" s="288"/>
      <c r="G854" s="287"/>
      <c r="H854" s="266"/>
      <c r="I854" s="420"/>
    </row>
    <row r="855" spans="1:9" ht="12.75">
      <c r="A855" s="3"/>
      <c r="B855" s="4"/>
      <c r="E855" s="265"/>
      <c r="F855" s="288"/>
      <c r="G855" s="287"/>
      <c r="H855" s="266"/>
      <c r="I855" s="420"/>
    </row>
    <row r="856" spans="1:9" ht="12.75">
      <c r="A856" s="3"/>
      <c r="B856" s="4"/>
      <c r="E856" s="265"/>
      <c r="F856" s="288"/>
      <c r="G856" s="287"/>
      <c r="H856" s="266"/>
      <c r="I856" s="420"/>
    </row>
    <row r="857" spans="1:9" ht="12.75">
      <c r="A857" s="3"/>
      <c r="B857" s="4"/>
      <c r="E857" s="265"/>
      <c r="F857" s="288"/>
      <c r="G857" s="287"/>
      <c r="H857" s="266"/>
      <c r="I857" s="420"/>
    </row>
    <row r="858" spans="1:9" ht="12.75">
      <c r="A858" s="3"/>
      <c r="B858" s="4"/>
      <c r="E858" s="265"/>
      <c r="F858" s="288"/>
      <c r="G858" s="287"/>
      <c r="H858" s="266"/>
      <c r="I858" s="420"/>
    </row>
    <row r="859" spans="1:9" ht="12.75">
      <c r="A859" s="3"/>
      <c r="B859" s="4"/>
      <c r="E859" s="265"/>
      <c r="F859" s="288"/>
      <c r="G859" s="287"/>
      <c r="H859" s="266"/>
      <c r="I859" s="420"/>
    </row>
    <row r="860" spans="1:9" ht="12.75">
      <c r="A860" s="3"/>
      <c r="B860" s="4"/>
      <c r="E860" s="265"/>
      <c r="F860" s="288"/>
      <c r="G860" s="287"/>
      <c r="H860" s="266"/>
      <c r="I860" s="420"/>
    </row>
    <row r="861" spans="1:9" ht="12.75">
      <c r="A861" s="3"/>
      <c r="B861" s="4"/>
      <c r="E861" s="265"/>
      <c r="F861" s="288"/>
      <c r="G861" s="287"/>
      <c r="H861" s="266"/>
      <c r="I861" s="420"/>
    </row>
    <row r="862" spans="1:9" ht="12.75">
      <c r="A862" s="3"/>
      <c r="B862" s="4"/>
      <c r="E862" s="265"/>
      <c r="F862" s="288"/>
      <c r="G862" s="287"/>
      <c r="H862" s="266"/>
      <c r="I862" s="420"/>
    </row>
    <row r="863" spans="1:9" ht="12.75">
      <c r="A863" s="3"/>
      <c r="B863" s="4"/>
      <c r="E863" s="265"/>
      <c r="F863" s="288"/>
      <c r="G863" s="287"/>
      <c r="H863" s="266"/>
      <c r="I863" s="420"/>
    </row>
    <row r="864" spans="1:9" ht="12.75">
      <c r="A864" s="3"/>
      <c r="B864" s="4"/>
      <c r="E864" s="265"/>
      <c r="F864" s="288"/>
      <c r="G864" s="287"/>
      <c r="H864" s="266"/>
      <c r="I864" s="420"/>
    </row>
    <row r="865" spans="1:9" ht="12.75">
      <c r="A865" s="3"/>
      <c r="B865" s="4"/>
      <c r="E865" s="265"/>
      <c r="F865" s="288"/>
      <c r="G865" s="287"/>
      <c r="H865" s="266"/>
      <c r="I865" s="420"/>
    </row>
    <row r="866" spans="1:9" ht="12.75">
      <c r="A866" s="3"/>
      <c r="B866" s="4"/>
      <c r="E866" s="265"/>
      <c r="F866" s="288"/>
      <c r="G866" s="287"/>
      <c r="H866" s="266"/>
      <c r="I866" s="420"/>
    </row>
    <row r="867" spans="1:9" ht="12.75">
      <c r="A867" s="3"/>
      <c r="B867" s="4"/>
      <c r="E867" s="265"/>
      <c r="F867" s="288"/>
      <c r="G867" s="287"/>
      <c r="H867" s="266"/>
      <c r="I867" s="420"/>
    </row>
    <row r="868" spans="1:9" ht="12.75">
      <c r="A868" s="3"/>
      <c r="B868" s="4"/>
      <c r="E868" s="265"/>
      <c r="F868" s="288"/>
      <c r="G868" s="287"/>
      <c r="H868" s="266"/>
      <c r="I868" s="420"/>
    </row>
    <row r="869" spans="1:9" ht="12.75">
      <c r="A869" s="3"/>
      <c r="B869" s="4"/>
      <c r="E869" s="265"/>
      <c r="F869" s="288"/>
      <c r="G869" s="287"/>
      <c r="H869" s="266"/>
      <c r="I869" s="420"/>
    </row>
    <row r="870" spans="1:9" ht="12.75">
      <c r="A870" s="3"/>
      <c r="B870" s="4"/>
      <c r="E870" s="265"/>
      <c r="F870" s="288"/>
      <c r="G870" s="287"/>
      <c r="H870" s="266"/>
      <c r="I870" s="420"/>
    </row>
    <row r="871" spans="1:9" ht="12.75">
      <c r="A871" s="3"/>
      <c r="B871" s="4"/>
      <c r="E871" s="265"/>
      <c r="F871" s="288"/>
      <c r="G871" s="287"/>
      <c r="H871" s="266"/>
      <c r="I871" s="420"/>
    </row>
    <row r="872" spans="1:9" ht="12.75">
      <c r="A872" s="3"/>
      <c r="B872" s="4"/>
      <c r="E872" s="265"/>
      <c r="F872" s="288"/>
      <c r="G872" s="287"/>
      <c r="H872" s="266"/>
      <c r="I872" s="420"/>
    </row>
    <row r="873" spans="1:9" ht="12.75">
      <c r="A873" s="3"/>
      <c r="B873" s="4"/>
      <c r="E873" s="265"/>
      <c r="F873" s="288"/>
      <c r="G873" s="287"/>
      <c r="H873" s="266"/>
      <c r="I873" s="420"/>
    </row>
    <row r="874" spans="1:9" ht="12.75">
      <c r="A874" s="3"/>
      <c r="B874" s="4"/>
      <c r="E874" s="265"/>
      <c r="F874" s="288"/>
      <c r="G874" s="287"/>
      <c r="H874" s="266"/>
      <c r="I874" s="420"/>
    </row>
    <row r="875" spans="1:9" ht="12.75">
      <c r="A875" s="3"/>
      <c r="B875" s="4"/>
      <c r="E875" s="265"/>
      <c r="F875" s="288"/>
      <c r="G875" s="287"/>
      <c r="H875" s="266"/>
      <c r="I875" s="420"/>
    </row>
    <row r="876" spans="1:9" ht="12.75">
      <c r="A876" s="3"/>
      <c r="B876" s="4"/>
      <c r="E876" s="265"/>
      <c r="F876" s="288"/>
      <c r="G876" s="287"/>
      <c r="H876" s="266"/>
      <c r="I876" s="420"/>
    </row>
    <row r="877" spans="1:9" ht="12.75">
      <c r="A877" s="3"/>
      <c r="B877" s="4"/>
      <c r="E877" s="265"/>
      <c r="F877" s="288"/>
      <c r="G877" s="287"/>
      <c r="H877" s="266"/>
      <c r="I877" s="420"/>
    </row>
    <row r="878" spans="1:9" ht="12.75">
      <c r="A878" s="3"/>
      <c r="B878" s="4"/>
      <c r="E878" s="265"/>
      <c r="F878" s="288"/>
      <c r="G878" s="287"/>
      <c r="H878" s="266"/>
      <c r="I878" s="420"/>
    </row>
    <row r="879" spans="1:9" ht="12.75">
      <c r="A879" s="3"/>
      <c r="B879" s="4"/>
      <c r="E879" s="265"/>
      <c r="F879" s="288"/>
      <c r="G879" s="287"/>
      <c r="H879" s="266"/>
      <c r="I879" s="420"/>
    </row>
    <row r="880" spans="1:9" ht="12.75">
      <c r="A880" s="3"/>
      <c r="B880" s="4"/>
      <c r="E880" s="265"/>
      <c r="F880" s="288"/>
      <c r="G880" s="287"/>
      <c r="H880" s="266"/>
      <c r="I880" s="420"/>
    </row>
    <row r="881" spans="1:9" ht="12.75">
      <c r="A881" s="3"/>
      <c r="B881" s="4"/>
      <c r="E881" s="265"/>
      <c r="F881" s="288"/>
      <c r="G881" s="287"/>
      <c r="H881" s="266"/>
      <c r="I881" s="420"/>
    </row>
    <row r="882" spans="1:9" ht="12.75">
      <c r="A882" s="3"/>
      <c r="B882" s="4"/>
      <c r="E882" s="265"/>
      <c r="F882" s="288"/>
      <c r="G882" s="287"/>
      <c r="H882" s="266"/>
      <c r="I882" s="420"/>
    </row>
    <row r="883" spans="1:9" ht="12.75">
      <c r="A883" s="3"/>
      <c r="B883" s="4"/>
      <c r="E883" s="265"/>
      <c r="F883" s="288"/>
      <c r="G883" s="287"/>
      <c r="H883" s="266"/>
      <c r="I883" s="420"/>
    </row>
    <row r="884" spans="1:9" ht="12.75">
      <c r="A884" s="3"/>
      <c r="B884" s="4"/>
      <c r="E884" s="265"/>
      <c r="F884" s="288"/>
      <c r="G884" s="287"/>
      <c r="H884" s="266"/>
      <c r="I884" s="420"/>
    </row>
    <row r="885" spans="1:9" ht="12.75">
      <c r="A885" s="3"/>
      <c r="B885" s="4"/>
      <c r="E885" s="265"/>
      <c r="F885" s="288"/>
      <c r="G885" s="287"/>
      <c r="H885" s="266"/>
      <c r="I885" s="420"/>
    </row>
    <row r="886" spans="1:9" ht="12.75">
      <c r="A886" s="3"/>
      <c r="B886" s="4"/>
      <c r="E886" s="265"/>
      <c r="F886" s="288"/>
      <c r="G886" s="287"/>
      <c r="H886" s="266"/>
      <c r="I886" s="420"/>
    </row>
    <row r="887" spans="1:9" ht="12.75">
      <c r="A887" s="3"/>
      <c r="B887" s="4"/>
      <c r="E887" s="265"/>
      <c r="F887" s="288"/>
      <c r="G887" s="287"/>
      <c r="H887" s="266"/>
      <c r="I887" s="420"/>
    </row>
    <row r="888" spans="1:9" ht="12.75">
      <c r="A888" s="3"/>
      <c r="B888" s="4"/>
      <c r="E888" s="265"/>
      <c r="F888" s="288"/>
      <c r="G888" s="287"/>
      <c r="H888" s="266"/>
      <c r="I888" s="420"/>
    </row>
    <row r="889" spans="1:9" ht="12.75">
      <c r="A889" s="3"/>
      <c r="B889" s="4"/>
      <c r="E889" s="265"/>
      <c r="F889" s="288"/>
      <c r="G889" s="287"/>
      <c r="H889" s="266"/>
      <c r="I889" s="420"/>
    </row>
    <row r="890" spans="1:9" ht="12.75">
      <c r="A890" s="3"/>
      <c r="B890" s="4"/>
      <c r="E890" s="265"/>
      <c r="F890" s="288"/>
      <c r="G890" s="287"/>
      <c r="H890" s="266"/>
      <c r="I890" s="420"/>
    </row>
    <row r="891" spans="1:9" ht="12.75">
      <c r="A891" s="3"/>
      <c r="B891" s="4"/>
      <c r="E891" s="265"/>
      <c r="F891" s="288"/>
      <c r="G891" s="287"/>
      <c r="H891" s="266"/>
      <c r="I891" s="420"/>
    </row>
    <row r="892" spans="1:9" ht="12.75">
      <c r="A892" s="3"/>
      <c r="B892" s="4"/>
      <c r="E892" s="265"/>
      <c r="F892" s="288"/>
      <c r="G892" s="287"/>
      <c r="H892" s="266"/>
      <c r="I892" s="420"/>
    </row>
    <row r="893" spans="1:9" ht="12.75">
      <c r="A893" s="3"/>
      <c r="B893" s="4"/>
      <c r="E893" s="265"/>
      <c r="F893" s="288"/>
      <c r="G893" s="287"/>
      <c r="H893" s="266"/>
      <c r="I893" s="420"/>
    </row>
    <row r="894" spans="1:9" ht="12.75">
      <c r="A894" s="3"/>
      <c r="B894" s="4"/>
      <c r="E894" s="265"/>
      <c r="F894" s="288"/>
      <c r="G894" s="287"/>
      <c r="H894" s="266"/>
      <c r="I894" s="420"/>
    </row>
    <row r="895" spans="1:9" ht="12.75">
      <c r="A895" s="3"/>
      <c r="B895" s="4"/>
      <c r="E895" s="265"/>
      <c r="F895" s="288"/>
      <c r="G895" s="287"/>
      <c r="H895" s="266"/>
      <c r="I895" s="420"/>
    </row>
    <row r="896" spans="1:9" ht="12.75">
      <c r="A896" s="3"/>
      <c r="B896" s="4"/>
      <c r="E896" s="265"/>
      <c r="F896" s="288"/>
      <c r="G896" s="287"/>
      <c r="H896" s="266"/>
      <c r="I896" s="420"/>
    </row>
    <row r="897" spans="1:9" ht="12.75">
      <c r="A897" s="3"/>
      <c r="B897" s="4"/>
      <c r="E897" s="265"/>
      <c r="F897" s="288"/>
      <c r="G897" s="287"/>
      <c r="H897" s="266"/>
      <c r="I897" s="420"/>
    </row>
    <row r="898" spans="1:9" ht="12.75">
      <c r="A898" s="3"/>
      <c r="B898" s="4"/>
      <c r="E898" s="265"/>
      <c r="F898" s="288"/>
      <c r="G898" s="287"/>
      <c r="H898" s="266"/>
      <c r="I898" s="420"/>
    </row>
    <row r="899" spans="1:9" ht="12.75">
      <c r="A899" s="3"/>
      <c r="B899" s="4"/>
      <c r="E899" s="265"/>
      <c r="F899" s="288"/>
      <c r="G899" s="287"/>
      <c r="H899" s="266"/>
      <c r="I899" s="420"/>
    </row>
    <row r="900" spans="1:9" ht="12.75">
      <c r="A900" s="3"/>
      <c r="B900" s="4"/>
      <c r="E900" s="265"/>
      <c r="F900" s="288"/>
      <c r="G900" s="287"/>
      <c r="H900" s="266"/>
      <c r="I900" s="420"/>
    </row>
    <row r="901" spans="1:9" ht="12.75">
      <c r="A901" s="3"/>
      <c r="B901" s="4"/>
      <c r="E901" s="265"/>
      <c r="F901" s="288"/>
      <c r="G901" s="287"/>
      <c r="H901" s="266"/>
      <c r="I901" s="420"/>
    </row>
    <row r="902" spans="1:9" ht="12.75">
      <c r="A902" s="3"/>
      <c r="B902" s="4"/>
      <c r="E902" s="265"/>
      <c r="F902" s="288"/>
      <c r="G902" s="287"/>
      <c r="H902" s="266"/>
      <c r="I902" s="420"/>
    </row>
    <row r="903" spans="1:9" ht="12.75">
      <c r="A903" s="3"/>
      <c r="B903" s="4"/>
      <c r="E903" s="265"/>
      <c r="F903" s="288"/>
      <c r="G903" s="287"/>
      <c r="H903" s="266"/>
      <c r="I903" s="420"/>
    </row>
    <row r="904" spans="1:9" ht="12.75">
      <c r="A904" s="3"/>
      <c r="B904" s="4"/>
      <c r="E904" s="265"/>
      <c r="F904" s="288"/>
      <c r="G904" s="287"/>
      <c r="H904" s="266"/>
      <c r="I904" s="420"/>
    </row>
    <row r="905" spans="1:9" ht="12.75">
      <c r="A905" s="3"/>
      <c r="B905" s="4"/>
      <c r="E905" s="265"/>
      <c r="F905" s="288"/>
      <c r="G905" s="287"/>
      <c r="H905" s="266"/>
      <c r="I905" s="420"/>
    </row>
    <row r="906" spans="1:9" ht="12.75">
      <c r="A906" s="3"/>
      <c r="B906" s="4"/>
      <c r="E906" s="265"/>
      <c r="F906" s="288"/>
      <c r="G906" s="287"/>
      <c r="H906" s="266"/>
      <c r="I906" s="420"/>
    </row>
    <row r="907" spans="1:9" ht="12.75">
      <c r="A907" s="3"/>
      <c r="B907" s="4"/>
      <c r="E907" s="265"/>
      <c r="F907" s="288"/>
      <c r="G907" s="287"/>
      <c r="H907" s="266"/>
      <c r="I907" s="420"/>
    </row>
    <row r="908" spans="1:9" ht="12.75">
      <c r="A908" s="3"/>
      <c r="B908" s="4"/>
      <c r="E908" s="265"/>
      <c r="F908" s="288"/>
      <c r="G908" s="287"/>
      <c r="H908" s="266"/>
      <c r="I908" s="420"/>
    </row>
    <row r="909" spans="1:9" ht="12.75">
      <c r="A909" s="3"/>
      <c r="B909" s="4"/>
      <c r="E909" s="265"/>
      <c r="F909" s="288"/>
      <c r="G909" s="287"/>
      <c r="H909" s="266"/>
      <c r="I909" s="420"/>
    </row>
    <row r="910" spans="1:9" ht="12.75">
      <c r="A910" s="3"/>
      <c r="B910" s="4"/>
      <c r="E910" s="265"/>
      <c r="F910" s="288"/>
      <c r="G910" s="287"/>
      <c r="H910" s="266"/>
      <c r="I910" s="420"/>
    </row>
    <row r="911" spans="1:9" ht="12.75">
      <c r="A911" s="3"/>
      <c r="B911" s="4"/>
      <c r="E911" s="265"/>
      <c r="F911" s="288"/>
      <c r="G911" s="287"/>
      <c r="H911" s="266"/>
      <c r="I911" s="420"/>
    </row>
    <row r="912" spans="1:9" ht="12.75">
      <c r="A912" s="3"/>
      <c r="B912" s="4"/>
      <c r="E912" s="265"/>
      <c r="F912" s="288"/>
      <c r="G912" s="287"/>
      <c r="H912" s="266"/>
      <c r="I912" s="420"/>
    </row>
    <row r="913" spans="1:9" ht="12.75">
      <c r="A913" s="3"/>
      <c r="B913" s="4"/>
      <c r="E913" s="265"/>
      <c r="F913" s="288"/>
      <c r="G913" s="287"/>
      <c r="H913" s="266"/>
      <c r="I913" s="420"/>
    </row>
    <row r="914" spans="1:9" ht="12.75">
      <c r="A914" s="3"/>
      <c r="B914" s="4"/>
      <c r="E914" s="265"/>
      <c r="F914" s="288"/>
      <c r="G914" s="287"/>
      <c r="H914" s="266"/>
      <c r="I914" s="420"/>
    </row>
    <row r="915" spans="1:9" ht="12.75">
      <c r="A915" s="3"/>
      <c r="B915" s="4"/>
      <c r="E915" s="265"/>
      <c r="F915" s="288"/>
      <c r="G915" s="287"/>
      <c r="H915" s="266"/>
      <c r="I915" s="420"/>
    </row>
    <row r="916" spans="1:9" ht="12.75">
      <c r="A916" s="3"/>
      <c r="B916" s="4"/>
      <c r="E916" s="265"/>
      <c r="F916" s="288"/>
      <c r="G916" s="287"/>
      <c r="H916" s="266"/>
      <c r="I916" s="420"/>
    </row>
    <row r="917" spans="1:9" ht="12.75">
      <c r="A917" s="3"/>
      <c r="B917" s="4"/>
      <c r="E917" s="265"/>
      <c r="F917" s="288"/>
      <c r="G917" s="287"/>
      <c r="H917" s="266"/>
      <c r="I917" s="420"/>
    </row>
    <row r="918" spans="1:9" ht="12.75">
      <c r="A918" s="3"/>
      <c r="B918" s="4"/>
      <c r="E918" s="265"/>
      <c r="F918" s="288"/>
      <c r="G918" s="287"/>
      <c r="H918" s="266"/>
      <c r="I918" s="420"/>
    </row>
    <row r="919" spans="1:9" ht="12.75">
      <c r="A919" s="3"/>
      <c r="B919" s="4"/>
      <c r="E919" s="265"/>
      <c r="F919" s="288"/>
      <c r="G919" s="287"/>
      <c r="H919" s="266"/>
      <c r="I919" s="420"/>
    </row>
    <row r="920" spans="1:9" ht="12.75">
      <c r="A920" s="3"/>
      <c r="B920" s="4"/>
      <c r="E920" s="265"/>
      <c r="F920" s="288"/>
      <c r="G920" s="287"/>
      <c r="H920" s="266"/>
      <c r="I920" s="420"/>
    </row>
    <row r="921" spans="1:9" ht="12.75">
      <c r="A921" s="3"/>
      <c r="B921" s="4"/>
      <c r="E921" s="265"/>
      <c r="F921" s="288"/>
      <c r="G921" s="287"/>
      <c r="H921" s="266"/>
      <c r="I921" s="420"/>
    </row>
    <row r="922" spans="1:9" ht="12.75">
      <c r="A922" s="3"/>
      <c r="B922" s="4"/>
      <c r="E922" s="265"/>
      <c r="F922" s="288"/>
      <c r="G922" s="287"/>
      <c r="H922" s="266"/>
      <c r="I922" s="420"/>
    </row>
    <row r="923" spans="1:9" ht="12.75">
      <c r="A923" s="3"/>
      <c r="B923" s="4"/>
      <c r="E923" s="265"/>
      <c r="F923" s="288"/>
      <c r="G923" s="287"/>
      <c r="H923" s="266"/>
      <c r="I923" s="420"/>
    </row>
    <row r="924" spans="1:9" ht="12.75">
      <c r="A924" s="3"/>
      <c r="B924" s="4"/>
      <c r="E924" s="265"/>
      <c r="F924" s="288"/>
      <c r="G924" s="287"/>
      <c r="H924" s="266"/>
      <c r="I924" s="420"/>
    </row>
    <row r="925" spans="1:9" ht="12.75">
      <c r="A925" s="3"/>
      <c r="B925" s="4"/>
      <c r="E925" s="265"/>
      <c r="F925" s="288"/>
      <c r="G925" s="287"/>
      <c r="H925" s="266"/>
      <c r="I925" s="420"/>
    </row>
    <row r="926" spans="1:9" ht="12.75">
      <c r="A926" s="3"/>
      <c r="B926" s="4"/>
      <c r="E926" s="265"/>
      <c r="F926" s="288"/>
      <c r="G926" s="287"/>
      <c r="H926" s="266"/>
      <c r="I926" s="420"/>
    </row>
    <row r="927" spans="1:9" ht="12.75">
      <c r="A927" s="3"/>
      <c r="B927" s="4"/>
      <c r="E927" s="265"/>
      <c r="F927" s="288"/>
      <c r="G927" s="287"/>
      <c r="H927" s="266"/>
      <c r="I927" s="420"/>
    </row>
    <row r="928" spans="1:9" ht="12.75">
      <c r="A928" s="3"/>
      <c r="B928" s="4"/>
      <c r="E928" s="265"/>
      <c r="F928" s="288"/>
      <c r="G928" s="287"/>
      <c r="H928" s="266"/>
      <c r="I928" s="420"/>
    </row>
    <row r="929" spans="1:9" ht="12.75">
      <c r="A929" s="3"/>
      <c r="B929" s="4"/>
      <c r="E929" s="265"/>
      <c r="F929" s="288"/>
      <c r="G929" s="287"/>
      <c r="H929" s="266"/>
      <c r="I929" s="420"/>
    </row>
    <row r="930" spans="1:9" ht="12.75">
      <c r="A930" s="3"/>
      <c r="B930" s="4"/>
      <c r="E930" s="265"/>
      <c r="F930" s="288"/>
      <c r="G930" s="287"/>
      <c r="H930" s="266"/>
      <c r="I930" s="420"/>
    </row>
    <row r="931" spans="1:9" ht="12.75">
      <c r="A931" s="3"/>
      <c r="B931" s="4"/>
      <c r="E931" s="265"/>
      <c r="F931" s="288"/>
      <c r="G931" s="287"/>
      <c r="H931" s="266"/>
      <c r="I931" s="420"/>
    </row>
    <row r="932" spans="1:9" ht="12.75">
      <c r="A932" s="3"/>
      <c r="B932" s="4"/>
      <c r="E932" s="265"/>
      <c r="F932" s="288"/>
      <c r="G932" s="287"/>
      <c r="H932" s="266"/>
      <c r="I932" s="420"/>
    </row>
    <row r="933" spans="1:9" ht="12.75">
      <c r="A933" s="3"/>
      <c r="B933" s="4"/>
      <c r="E933" s="265"/>
      <c r="F933" s="288"/>
      <c r="G933" s="287"/>
      <c r="H933" s="266"/>
      <c r="I933" s="420"/>
    </row>
    <row r="934" spans="1:9" ht="12.75">
      <c r="A934" s="3"/>
      <c r="B934" s="4"/>
      <c r="E934" s="265"/>
      <c r="F934" s="288"/>
      <c r="G934" s="287"/>
      <c r="H934" s="266"/>
      <c r="I934" s="420"/>
    </row>
    <row r="935" spans="1:9" ht="12.75">
      <c r="A935" s="3"/>
      <c r="B935" s="4"/>
      <c r="E935" s="265"/>
      <c r="F935" s="288"/>
      <c r="G935" s="287"/>
      <c r="H935" s="266"/>
      <c r="I935" s="420"/>
    </row>
    <row r="936" spans="1:9" ht="12.75">
      <c r="A936" s="3"/>
      <c r="B936" s="4"/>
      <c r="E936" s="265"/>
      <c r="F936" s="288"/>
      <c r="G936" s="287"/>
      <c r="H936" s="266"/>
      <c r="I936" s="420"/>
    </row>
    <row r="937" spans="1:9" ht="12.75">
      <c r="A937" s="3"/>
      <c r="B937" s="4"/>
      <c r="E937" s="265"/>
      <c r="F937" s="288"/>
      <c r="G937" s="287"/>
      <c r="H937" s="266"/>
      <c r="I937" s="420"/>
    </row>
    <row r="938" spans="1:9" ht="12.75">
      <c r="A938" s="3"/>
      <c r="B938" s="4"/>
      <c r="E938" s="265"/>
      <c r="F938" s="288"/>
      <c r="G938" s="287"/>
      <c r="H938" s="266"/>
      <c r="I938" s="420"/>
    </row>
    <row r="939" spans="1:9" ht="12.75">
      <c r="A939" s="3"/>
      <c r="B939" s="4"/>
      <c r="E939" s="265"/>
      <c r="F939" s="288"/>
      <c r="G939" s="287"/>
      <c r="H939" s="266"/>
      <c r="I939" s="420"/>
    </row>
    <row r="940" spans="1:9" ht="12.75">
      <c r="A940" s="3"/>
      <c r="B940" s="4"/>
      <c r="E940" s="265"/>
      <c r="F940" s="288"/>
      <c r="G940" s="287"/>
      <c r="H940" s="266"/>
      <c r="I940" s="420"/>
    </row>
    <row r="941" spans="1:9" ht="12.75">
      <c r="A941" s="3"/>
      <c r="B941" s="4"/>
      <c r="E941" s="265"/>
      <c r="F941" s="288"/>
      <c r="G941" s="287"/>
      <c r="H941" s="266"/>
      <c r="I941" s="420"/>
    </row>
    <row r="942" spans="1:9" ht="12.75">
      <c r="A942" s="3"/>
      <c r="B942" s="4"/>
      <c r="E942" s="265"/>
      <c r="F942" s="288"/>
      <c r="G942" s="287"/>
      <c r="H942" s="266"/>
      <c r="I942" s="420"/>
    </row>
    <row r="943" spans="1:9" ht="12.75">
      <c r="A943" s="3"/>
      <c r="B943" s="4"/>
      <c r="E943" s="265"/>
      <c r="F943" s="288"/>
      <c r="G943" s="287"/>
      <c r="H943" s="266"/>
      <c r="I943" s="420"/>
    </row>
    <row r="944" spans="1:9" ht="12.75">
      <c r="A944" s="3"/>
      <c r="B944" s="4"/>
      <c r="E944" s="265"/>
      <c r="F944" s="288"/>
      <c r="G944" s="287"/>
      <c r="H944" s="266"/>
      <c r="I944" s="420"/>
    </row>
    <row r="945" spans="1:9" ht="12.75">
      <c r="A945" s="3"/>
      <c r="B945" s="4"/>
      <c r="E945" s="265"/>
      <c r="F945" s="288"/>
      <c r="G945" s="287"/>
      <c r="H945" s="266"/>
      <c r="I945" s="420"/>
    </row>
    <row r="946" spans="1:9" ht="12.75">
      <c r="A946" s="3"/>
      <c r="B946" s="4"/>
      <c r="E946" s="265"/>
      <c r="F946" s="288"/>
      <c r="G946" s="287"/>
      <c r="H946" s="266"/>
      <c r="I946" s="420"/>
    </row>
    <row r="947" spans="1:9" ht="12.75">
      <c r="A947" s="3"/>
      <c r="B947" s="4"/>
      <c r="E947" s="265"/>
      <c r="F947" s="288"/>
      <c r="G947" s="287"/>
      <c r="H947" s="266"/>
      <c r="I947" s="420"/>
    </row>
    <row r="948" spans="1:9" ht="12.75">
      <c r="A948" s="3"/>
      <c r="B948" s="4"/>
      <c r="E948" s="265"/>
      <c r="F948" s="288"/>
      <c r="G948" s="287"/>
      <c r="H948" s="266"/>
      <c r="I948" s="420"/>
    </row>
    <row r="949" spans="1:9" ht="12.75">
      <c r="A949" s="3"/>
      <c r="B949" s="4"/>
      <c r="E949" s="265"/>
      <c r="F949" s="288"/>
      <c r="G949" s="287"/>
      <c r="H949" s="266"/>
      <c r="I949" s="420"/>
    </row>
    <row r="950" spans="1:9" ht="12.75">
      <c r="A950" s="3"/>
      <c r="B950" s="4"/>
      <c r="E950" s="265"/>
      <c r="F950" s="288"/>
      <c r="G950" s="287"/>
      <c r="H950" s="266"/>
      <c r="I950" s="420"/>
    </row>
    <row r="951" spans="1:9" ht="12.75">
      <c r="A951" s="3"/>
      <c r="B951" s="4"/>
      <c r="E951" s="265"/>
      <c r="F951" s="288"/>
      <c r="G951" s="287"/>
      <c r="H951" s="266"/>
      <c r="I951" s="420"/>
    </row>
    <row r="952" spans="1:9" ht="12.75">
      <c r="A952" s="3"/>
      <c r="B952" s="4"/>
      <c r="E952" s="265"/>
      <c r="F952" s="288"/>
      <c r="G952" s="287"/>
      <c r="H952" s="266"/>
      <c r="I952" s="420"/>
    </row>
    <row r="953" spans="1:9" ht="12.75">
      <c r="A953" s="3"/>
      <c r="B953" s="4"/>
      <c r="E953" s="265"/>
      <c r="F953" s="288"/>
      <c r="G953" s="287"/>
      <c r="H953" s="266"/>
      <c r="I953" s="420"/>
    </row>
    <row r="954" spans="1:9" ht="12.75">
      <c r="A954" s="3"/>
      <c r="B954" s="4"/>
      <c r="E954" s="265"/>
      <c r="F954" s="288"/>
      <c r="G954" s="287"/>
      <c r="H954" s="266"/>
      <c r="I954" s="420"/>
    </row>
    <row r="955" spans="1:9" ht="12.75">
      <c r="A955" s="3"/>
      <c r="B955" s="4"/>
      <c r="E955" s="265"/>
      <c r="F955" s="288"/>
      <c r="G955" s="287"/>
      <c r="H955" s="266"/>
      <c r="I955" s="420"/>
    </row>
    <row r="956" spans="1:9" ht="12.75">
      <c r="A956" s="3"/>
      <c r="B956" s="4"/>
      <c r="E956" s="265"/>
      <c r="F956" s="288"/>
      <c r="G956" s="287"/>
      <c r="H956" s="266"/>
      <c r="I956" s="420"/>
    </row>
    <row r="957" spans="1:9" ht="12.75">
      <c r="A957" s="3"/>
      <c r="B957" s="4"/>
      <c r="E957" s="265"/>
      <c r="F957" s="288"/>
      <c r="G957" s="287"/>
      <c r="H957" s="266"/>
      <c r="I957" s="420"/>
    </row>
    <row r="958" spans="1:9" ht="12.75">
      <c r="A958" s="3"/>
      <c r="B958" s="4"/>
      <c r="E958" s="265"/>
      <c r="F958" s="288"/>
      <c r="G958" s="287"/>
      <c r="H958" s="266"/>
      <c r="I958" s="420"/>
    </row>
    <row r="959" spans="1:9" ht="12.75">
      <c r="A959" s="3"/>
      <c r="B959" s="4"/>
      <c r="E959" s="265"/>
      <c r="F959" s="288"/>
      <c r="G959" s="287"/>
      <c r="H959" s="266"/>
      <c r="I959" s="420"/>
    </row>
    <row r="960" spans="1:9" ht="12.75">
      <c r="A960" s="3"/>
      <c r="B960" s="4"/>
      <c r="E960" s="265"/>
      <c r="F960" s="288"/>
      <c r="G960" s="287"/>
      <c r="H960" s="266"/>
      <c r="I960" s="420"/>
    </row>
    <row r="961" spans="1:9" ht="12.75">
      <c r="A961" s="3"/>
      <c r="B961" s="4"/>
      <c r="E961" s="265"/>
      <c r="F961" s="288"/>
      <c r="G961" s="287"/>
      <c r="H961" s="266"/>
      <c r="I961" s="420"/>
    </row>
    <row r="962" spans="1:9" ht="12.75">
      <c r="A962" s="3"/>
      <c r="B962" s="4"/>
      <c r="E962" s="265"/>
      <c r="F962" s="288"/>
      <c r="G962" s="287"/>
      <c r="H962" s="266"/>
      <c r="I962" s="420"/>
    </row>
    <row r="963" spans="1:9" ht="12.75">
      <c r="A963" s="3"/>
      <c r="B963" s="4"/>
      <c r="E963" s="265"/>
      <c r="F963" s="288"/>
      <c r="G963" s="287"/>
      <c r="H963" s="266"/>
      <c r="I963" s="420"/>
    </row>
    <row r="964" spans="1:9" ht="12.75">
      <c r="A964" s="3"/>
      <c r="B964" s="4"/>
      <c r="E964" s="265"/>
      <c r="F964" s="288"/>
      <c r="G964" s="287"/>
      <c r="H964" s="266"/>
      <c r="I964" s="420"/>
    </row>
    <row r="965" spans="1:9" ht="12.75">
      <c r="A965" s="3"/>
      <c r="B965" s="4"/>
      <c r="E965" s="265"/>
      <c r="F965" s="288"/>
      <c r="G965" s="287"/>
      <c r="H965" s="266"/>
      <c r="I965" s="420"/>
    </row>
    <row r="966" spans="1:9" ht="12.75">
      <c r="A966" s="3"/>
      <c r="B966" s="4"/>
      <c r="E966" s="265"/>
      <c r="F966" s="288"/>
      <c r="G966" s="287"/>
      <c r="H966" s="266"/>
      <c r="I966" s="420"/>
    </row>
    <row r="967" spans="1:9" ht="12.75">
      <c r="A967" s="3"/>
      <c r="B967" s="4"/>
      <c r="E967" s="265"/>
      <c r="F967" s="288"/>
      <c r="G967" s="287"/>
      <c r="H967" s="266"/>
      <c r="I967" s="420"/>
    </row>
    <row r="968" spans="1:9" ht="12.75">
      <c r="A968" s="3"/>
      <c r="B968" s="4"/>
      <c r="E968" s="265"/>
      <c r="F968" s="288"/>
      <c r="G968" s="287"/>
      <c r="H968" s="266"/>
      <c r="I968" s="420"/>
    </row>
    <row r="969" spans="1:9" ht="12.75">
      <c r="A969" s="3"/>
      <c r="B969" s="4"/>
      <c r="E969" s="265"/>
      <c r="F969" s="288"/>
      <c r="G969" s="287"/>
      <c r="H969" s="266"/>
      <c r="I969" s="420"/>
    </row>
    <row r="970" spans="1:9" ht="12.75">
      <c r="A970" s="3"/>
      <c r="B970" s="4"/>
      <c r="E970" s="265"/>
      <c r="F970" s="288"/>
      <c r="G970" s="287"/>
      <c r="H970" s="266"/>
      <c r="I970" s="420"/>
    </row>
    <row r="971" spans="1:9" ht="12.75">
      <c r="A971" s="3"/>
      <c r="B971" s="4"/>
      <c r="E971" s="265"/>
      <c r="F971" s="288"/>
      <c r="G971" s="287"/>
      <c r="H971" s="266"/>
      <c r="I971" s="420"/>
    </row>
    <row r="972" spans="1:9" ht="12.75">
      <c r="A972" s="3"/>
      <c r="B972" s="4"/>
      <c r="E972" s="265"/>
      <c r="F972" s="288"/>
      <c r="G972" s="287"/>
      <c r="H972" s="266"/>
      <c r="I972" s="420"/>
    </row>
    <row r="973" spans="1:9" ht="12.75">
      <c r="A973" s="3"/>
      <c r="B973" s="4"/>
      <c r="E973" s="265"/>
      <c r="F973" s="288"/>
      <c r="G973" s="287"/>
      <c r="H973" s="266"/>
      <c r="I973" s="420"/>
    </row>
    <row r="974" spans="1:9" ht="12.75">
      <c r="A974" s="3"/>
      <c r="B974" s="4"/>
      <c r="E974" s="265"/>
      <c r="F974" s="288"/>
      <c r="G974" s="287"/>
      <c r="H974" s="266"/>
      <c r="I974" s="420"/>
    </row>
    <row r="975" spans="1:9" ht="12.75">
      <c r="A975" s="3"/>
      <c r="B975" s="4"/>
      <c r="E975" s="265"/>
      <c r="F975" s="288"/>
      <c r="G975" s="287"/>
      <c r="H975" s="266"/>
      <c r="I975" s="420"/>
    </row>
    <row r="976" spans="1:9" ht="12.75">
      <c r="A976" s="3"/>
      <c r="B976" s="4"/>
      <c r="E976" s="265"/>
      <c r="F976" s="288"/>
      <c r="G976" s="287"/>
      <c r="H976" s="266"/>
      <c r="I976" s="420"/>
    </row>
    <row r="977" spans="1:9" ht="12.75">
      <c r="A977" s="3"/>
      <c r="B977" s="4"/>
      <c r="E977" s="265"/>
      <c r="F977" s="288"/>
      <c r="G977" s="287"/>
      <c r="H977" s="266"/>
      <c r="I977" s="420"/>
    </row>
    <row r="978" spans="1:9" ht="12.75">
      <c r="A978" s="3"/>
      <c r="B978" s="4"/>
      <c r="E978" s="265"/>
      <c r="F978" s="288"/>
      <c r="G978" s="287"/>
      <c r="H978" s="266"/>
      <c r="I978" s="420"/>
    </row>
    <row r="979" spans="1:9" ht="12.75">
      <c r="A979" s="3"/>
      <c r="B979" s="4"/>
      <c r="E979" s="265"/>
      <c r="F979" s="288"/>
      <c r="G979" s="287"/>
      <c r="H979" s="266"/>
      <c r="I979" s="420"/>
    </row>
    <row r="980" spans="1:9" ht="12.75">
      <c r="A980" s="3"/>
      <c r="B980" s="4"/>
      <c r="E980" s="265"/>
      <c r="F980" s="288"/>
      <c r="G980" s="287"/>
      <c r="H980" s="266"/>
      <c r="I980" s="420"/>
    </row>
    <row r="981" spans="1:9" ht="12.75">
      <c r="A981" s="3"/>
      <c r="B981" s="4"/>
      <c r="E981" s="265"/>
      <c r="F981" s="288"/>
      <c r="G981" s="287"/>
      <c r="H981" s="266"/>
      <c r="I981" s="420"/>
    </row>
    <row r="982" spans="1:9" ht="12.75">
      <c r="A982" s="3"/>
      <c r="B982" s="4"/>
      <c r="E982" s="265"/>
      <c r="F982" s="288"/>
      <c r="G982" s="287"/>
      <c r="H982" s="266"/>
      <c r="I982" s="420"/>
    </row>
    <row r="983" spans="1:9" ht="12.75">
      <c r="A983" s="3"/>
      <c r="B983" s="4"/>
      <c r="E983" s="265"/>
      <c r="F983" s="288"/>
      <c r="G983" s="287"/>
      <c r="H983" s="266"/>
      <c r="I983" s="420"/>
    </row>
    <row r="984" spans="1:9" ht="12.75">
      <c r="A984" s="3"/>
      <c r="B984" s="4"/>
      <c r="E984" s="265"/>
      <c r="F984" s="288"/>
      <c r="G984" s="287"/>
      <c r="H984" s="266"/>
      <c r="I984" s="420"/>
    </row>
    <row r="985" spans="1:9" ht="12.75">
      <c r="A985" s="3"/>
      <c r="B985" s="4"/>
      <c r="E985" s="265"/>
      <c r="F985" s="288"/>
      <c r="G985" s="287"/>
      <c r="H985" s="266"/>
      <c r="I985" s="420"/>
    </row>
    <row r="986" spans="1:9" ht="12.75">
      <c r="A986" s="3"/>
      <c r="B986" s="4"/>
      <c r="E986" s="265"/>
      <c r="F986" s="288"/>
      <c r="G986" s="287"/>
      <c r="H986" s="266"/>
      <c r="I986" s="420"/>
    </row>
    <row r="987" spans="1:9" ht="12.75">
      <c r="A987" s="3"/>
      <c r="B987" s="4"/>
      <c r="E987" s="265"/>
      <c r="F987" s="288"/>
      <c r="G987" s="287"/>
      <c r="H987" s="266"/>
      <c r="I987" s="420"/>
    </row>
    <row r="988" spans="1:9" ht="12.75">
      <c r="A988" s="3"/>
      <c r="B988" s="4"/>
      <c r="E988" s="265"/>
      <c r="F988" s="288"/>
      <c r="G988" s="287"/>
      <c r="H988" s="266"/>
      <c r="I988" s="420"/>
    </row>
    <row r="989" spans="1:9" ht="12.75">
      <c r="A989" s="3"/>
      <c r="B989" s="4"/>
      <c r="E989" s="265"/>
      <c r="F989" s="288"/>
      <c r="G989" s="287"/>
      <c r="H989" s="266"/>
      <c r="I989" s="420"/>
    </row>
    <row r="990" spans="1:9" ht="12.75">
      <c r="A990" s="3"/>
      <c r="B990" s="4"/>
      <c r="E990" s="265"/>
      <c r="F990" s="288"/>
      <c r="G990" s="287"/>
      <c r="H990" s="266"/>
      <c r="I990" s="420"/>
    </row>
    <row r="991" spans="1:9" ht="12.75">
      <c r="A991" s="3"/>
      <c r="B991" s="4"/>
      <c r="E991" s="265"/>
      <c r="F991" s="288"/>
      <c r="G991" s="287"/>
      <c r="H991" s="266"/>
      <c r="I991" s="420"/>
    </row>
    <row r="992" spans="1:9" ht="12.75">
      <c r="A992" s="3"/>
      <c r="B992" s="4"/>
      <c r="E992" s="265"/>
      <c r="F992" s="288"/>
      <c r="G992" s="287"/>
      <c r="H992" s="266"/>
      <c r="I992" s="420"/>
    </row>
    <row r="993" spans="1:9" ht="12.75">
      <c r="A993" s="3"/>
      <c r="B993" s="4"/>
      <c r="E993" s="265"/>
      <c r="F993" s="288"/>
      <c r="G993" s="287"/>
      <c r="H993" s="266"/>
      <c r="I993" s="420"/>
    </row>
    <row r="994" spans="1:9" ht="12.75">
      <c r="A994" s="3"/>
      <c r="B994" s="4"/>
      <c r="E994" s="265"/>
      <c r="F994" s="288"/>
      <c r="G994" s="287"/>
      <c r="H994" s="266"/>
      <c r="I994" s="420"/>
    </row>
    <row r="995" spans="1:9" ht="12.75">
      <c r="A995" s="3"/>
      <c r="B995" s="4"/>
      <c r="E995" s="265"/>
      <c r="F995" s="288"/>
      <c r="G995" s="287"/>
      <c r="H995" s="266"/>
      <c r="I995" s="420"/>
    </row>
    <row r="996" spans="1:9" ht="12.75">
      <c r="A996" s="3"/>
      <c r="B996" s="4"/>
      <c r="E996" s="265"/>
      <c r="F996" s="288"/>
      <c r="G996" s="287"/>
      <c r="H996" s="266"/>
      <c r="I996" s="420"/>
    </row>
    <row r="997" spans="1:9" ht="12.75">
      <c r="A997" s="3"/>
      <c r="B997" s="4"/>
      <c r="E997" s="265"/>
      <c r="F997" s="288"/>
      <c r="G997" s="287"/>
      <c r="H997" s="266"/>
      <c r="I997" s="420"/>
    </row>
    <row r="998" spans="1:9" ht="12.75">
      <c r="A998" s="3"/>
      <c r="B998" s="4"/>
      <c r="E998" s="265"/>
      <c r="F998" s="288"/>
      <c r="G998" s="287"/>
      <c r="H998" s="266"/>
      <c r="I998" s="420"/>
    </row>
    <row r="999" spans="1:9" ht="12.75">
      <c r="A999" s="3"/>
      <c r="B999" s="4"/>
      <c r="E999" s="265"/>
      <c r="F999" s="288"/>
      <c r="G999" s="287"/>
      <c r="H999" s="266"/>
      <c r="I999" s="420"/>
    </row>
    <row r="1000" spans="1:9" ht="12.75">
      <c r="A1000" s="3"/>
      <c r="B1000" s="4"/>
      <c r="E1000" s="265"/>
      <c r="F1000" s="288"/>
      <c r="G1000" s="287"/>
      <c r="H1000" s="266"/>
      <c r="I1000" s="420"/>
    </row>
    <row r="1001" spans="1:9" ht="12.75">
      <c r="A1001" s="3"/>
      <c r="B1001" s="4"/>
      <c r="E1001" s="265"/>
      <c r="F1001" s="288"/>
      <c r="G1001" s="287"/>
      <c r="H1001" s="266"/>
      <c r="I1001" s="420"/>
    </row>
    <row r="1002" spans="1:9" ht="12.75">
      <c r="A1002" s="3"/>
      <c r="B1002" s="4"/>
      <c r="E1002" s="265"/>
      <c r="F1002" s="288"/>
      <c r="G1002" s="287"/>
      <c r="H1002" s="266"/>
      <c r="I1002" s="420"/>
    </row>
    <row r="1003" spans="1:9" ht="12.75">
      <c r="A1003" s="3"/>
      <c r="B1003" s="4"/>
      <c r="E1003" s="265"/>
      <c r="F1003" s="288"/>
      <c r="G1003" s="287"/>
      <c r="H1003" s="266"/>
      <c r="I1003" s="420"/>
    </row>
  </sheetData>
  <mergeCells count="16">
    <mergeCell ref="B10:B11"/>
    <mergeCell ref="B12:B13"/>
    <mergeCell ref="B14:B15"/>
    <mergeCell ref="B16:B17"/>
    <mergeCell ref="A10:A19"/>
    <mergeCell ref="B18:B19"/>
    <mergeCell ref="A20:A26"/>
    <mergeCell ref="A27:A34"/>
    <mergeCell ref="A35:A47"/>
    <mergeCell ref="A49:A52"/>
    <mergeCell ref="A2:A3"/>
    <mergeCell ref="B2:B3"/>
    <mergeCell ref="A4:A9"/>
    <mergeCell ref="B4:B5"/>
    <mergeCell ref="B6:B7"/>
    <mergeCell ref="B8:B9"/>
  </mergeCells>
  <hyperlinks>
    <hyperlink ref="D5" r:id="rId1"/>
    <hyperlink ref="D11" r:id="rId2"/>
    <hyperlink ref="D13" r:id="rId3"/>
    <hyperlink ref="D15" r:id="rId4"/>
    <hyperlink ref="D17" r:id="rId5"/>
    <hyperlink ref="D19" r:id="rId6"/>
    <hyperlink ref="D20" r:id="rId7"/>
    <hyperlink ref="I20" r:id="rId8"/>
    <hyperlink ref="D21" r:id="rId9"/>
    <hyperlink ref="I21" r:id="rId10"/>
    <hyperlink ref="D22" r:id="rId11"/>
    <hyperlink ref="I22" r:id="rId12"/>
    <hyperlink ref="D23" r:id="rId13"/>
    <hyperlink ref="I23" r:id="rId14"/>
    <hyperlink ref="D24" r:id="rId15"/>
    <hyperlink ref="I24" r:id="rId16"/>
    <hyperlink ref="D25" r:id="rId17"/>
    <hyperlink ref="I25" r:id="rId18"/>
    <hyperlink ref="D26" r:id="rId19"/>
    <hyperlink ref="I26" r:id="rId20"/>
    <hyperlink ref="D36" r:id="rId21"/>
    <hyperlink ref="D37" r:id="rId22"/>
    <hyperlink ref="D38" r:id="rId23"/>
    <hyperlink ref="I38" r:id="rId24"/>
    <hyperlink ref="D40" r:id="rId25"/>
    <hyperlink ref="D41" r:id="rId26"/>
    <hyperlink ref="D42" r:id="rId27"/>
    <hyperlink ref="D43" r:id="rId28"/>
    <hyperlink ref="D44" r:id="rId29"/>
  </hyperlinks>
  <pageMargins left="0.7" right="0.7" top="0.75" bottom="0.75" header="0.3" footer="0.3"/>
  <pageSetup paperSize="9" orientation="portrait" r:id="rId3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2.28515625" customWidth="1"/>
    <col min="2" max="2" width="25.42578125" customWidth="1"/>
    <col min="3" max="3" width="80.85546875" customWidth="1"/>
    <col min="4" max="4" width="32.42578125" customWidth="1"/>
    <col min="5" max="5" width="7" customWidth="1"/>
    <col min="6" max="6" width="14.42578125" customWidth="1"/>
    <col min="7" max="7" width="9" customWidth="1"/>
    <col min="8" max="8" width="53.28515625" customWidth="1"/>
    <col min="9" max="9" width="150" customWidth="1"/>
  </cols>
  <sheetData>
    <row r="1" spans="1:9" ht="12.75">
      <c r="A1" s="322" t="s">
        <v>7</v>
      </c>
      <c r="B1" s="212" t="s">
        <v>8</v>
      </c>
      <c r="C1" s="213" t="s">
        <v>9</v>
      </c>
      <c r="D1" s="213" t="s">
        <v>10</v>
      </c>
      <c r="E1" s="214" t="s">
        <v>12</v>
      </c>
      <c r="F1" s="214" t="s">
        <v>13</v>
      </c>
      <c r="G1" s="215" t="s">
        <v>14</v>
      </c>
      <c r="H1" s="373" t="s">
        <v>15</v>
      </c>
      <c r="I1" s="396" t="s">
        <v>545</v>
      </c>
    </row>
    <row r="2" spans="1:9" ht="12.75">
      <c r="A2" s="567" t="s">
        <v>16</v>
      </c>
      <c r="B2" s="568" t="s">
        <v>17</v>
      </c>
      <c r="C2" s="160" t="s">
        <v>18</v>
      </c>
      <c r="D2" s="160" t="s">
        <v>19</v>
      </c>
      <c r="E2" s="20" t="s">
        <v>341</v>
      </c>
      <c r="F2" s="397" t="s">
        <v>979</v>
      </c>
      <c r="G2" s="21" t="b">
        <v>0</v>
      </c>
      <c r="H2" s="375"/>
      <c r="I2" s="191"/>
    </row>
    <row r="3" spans="1:9" ht="12.75">
      <c r="A3" s="553"/>
      <c r="B3" s="547"/>
      <c r="C3" s="160" t="s">
        <v>18</v>
      </c>
      <c r="D3" s="160" t="s">
        <v>22</v>
      </c>
      <c r="E3" s="20" t="s">
        <v>372</v>
      </c>
      <c r="F3" s="397" t="s">
        <v>979</v>
      </c>
      <c r="G3" s="21" t="b">
        <v>0</v>
      </c>
      <c r="H3" s="375"/>
      <c r="I3" s="191"/>
    </row>
    <row r="4" spans="1:9" ht="24" customHeight="1">
      <c r="A4" s="570" t="s">
        <v>23</v>
      </c>
      <c r="B4" s="569" t="s">
        <v>24</v>
      </c>
      <c r="C4" s="161" t="s">
        <v>25</v>
      </c>
      <c r="D4" s="161" t="s">
        <v>26</v>
      </c>
      <c r="E4" s="31" t="s">
        <v>179</v>
      </c>
      <c r="F4" s="401" t="s">
        <v>979</v>
      </c>
      <c r="G4" s="32" t="b">
        <v>0</v>
      </c>
      <c r="H4" s="376" t="s">
        <v>28</v>
      </c>
      <c r="I4" s="308"/>
    </row>
    <row r="5" spans="1:9" ht="22.5" customHeight="1">
      <c r="A5" s="557"/>
      <c r="B5" s="547"/>
      <c r="C5" s="161" t="s">
        <v>25</v>
      </c>
      <c r="D5" s="29" t="s">
        <v>29</v>
      </c>
      <c r="E5" s="31" t="s">
        <v>310</v>
      </c>
      <c r="F5" s="401" t="s">
        <v>979</v>
      </c>
      <c r="G5" s="32" t="b">
        <v>0</v>
      </c>
      <c r="H5" s="376" t="s">
        <v>1085</v>
      </c>
      <c r="I5" s="307"/>
    </row>
    <row r="6" spans="1:9" ht="12.75">
      <c r="A6" s="557"/>
      <c r="B6" s="569" t="s">
        <v>30</v>
      </c>
      <c r="C6" s="161" t="s">
        <v>25</v>
      </c>
      <c r="D6" s="161" t="s">
        <v>31</v>
      </c>
      <c r="E6" s="31" t="s">
        <v>157</v>
      </c>
      <c r="F6" s="401" t="s">
        <v>979</v>
      </c>
      <c r="G6" s="318" t="b">
        <v>0</v>
      </c>
      <c r="H6" s="376"/>
      <c r="I6" s="308"/>
    </row>
    <row r="7" spans="1:9" ht="12.75">
      <c r="A7" s="557"/>
      <c r="B7" s="547"/>
      <c r="C7" s="161" t="s">
        <v>25</v>
      </c>
      <c r="D7" s="161" t="s">
        <v>33</v>
      </c>
      <c r="E7" s="31" t="s">
        <v>179</v>
      </c>
      <c r="F7" s="401" t="s">
        <v>979</v>
      </c>
      <c r="G7" s="318" t="b">
        <v>0</v>
      </c>
      <c r="H7" s="376"/>
      <c r="I7" s="308"/>
    </row>
    <row r="8" spans="1:9" ht="12.75">
      <c r="A8" s="557"/>
      <c r="B8" s="569" t="s">
        <v>35</v>
      </c>
      <c r="C8" s="161" t="s">
        <v>18</v>
      </c>
      <c r="D8" s="161" t="s">
        <v>36</v>
      </c>
      <c r="E8" s="31" t="s">
        <v>290</v>
      </c>
      <c r="F8" s="401" t="s">
        <v>979</v>
      </c>
      <c r="G8" s="318" t="b">
        <v>0</v>
      </c>
      <c r="H8" s="376"/>
      <c r="I8" s="308"/>
    </row>
    <row r="9" spans="1:9" ht="12.75">
      <c r="A9" s="553"/>
      <c r="B9" s="547"/>
      <c r="C9" s="161" t="s">
        <v>38</v>
      </c>
      <c r="D9" s="161" t="s">
        <v>39</v>
      </c>
      <c r="E9" s="31" t="s">
        <v>372</v>
      </c>
      <c r="F9" s="401" t="s">
        <v>979</v>
      </c>
      <c r="G9" s="318" t="b">
        <v>0</v>
      </c>
      <c r="H9" s="376"/>
      <c r="I9" s="308"/>
    </row>
    <row r="10" spans="1:9" ht="12.75">
      <c r="A10" s="571" t="s">
        <v>40</v>
      </c>
      <c r="B10" s="565" t="s">
        <v>41</v>
      </c>
      <c r="C10" s="162" t="s">
        <v>25</v>
      </c>
      <c r="D10" s="162" t="s">
        <v>42</v>
      </c>
      <c r="E10" s="40" t="s">
        <v>20</v>
      </c>
      <c r="F10" s="402" t="s">
        <v>979</v>
      </c>
      <c r="G10" s="209" t="b">
        <v>0</v>
      </c>
      <c r="H10" s="379" t="s">
        <v>28</v>
      </c>
      <c r="I10" s="119"/>
    </row>
    <row r="11" spans="1:9" ht="12.75">
      <c r="A11" s="557"/>
      <c r="B11" s="547"/>
      <c r="C11" s="162" t="s">
        <v>25</v>
      </c>
      <c r="D11" s="38" t="s">
        <v>44</v>
      </c>
      <c r="E11" s="40" t="s">
        <v>20</v>
      </c>
      <c r="F11" s="402" t="s">
        <v>979</v>
      </c>
      <c r="G11" s="209" t="b">
        <v>0</v>
      </c>
      <c r="H11" s="379" t="s">
        <v>1086</v>
      </c>
      <c r="I11" s="119"/>
    </row>
    <row r="12" spans="1:9" ht="12.75">
      <c r="A12" s="557"/>
      <c r="B12" s="565" t="s">
        <v>46</v>
      </c>
      <c r="C12" s="162" t="s">
        <v>25</v>
      </c>
      <c r="D12" s="162" t="s">
        <v>47</v>
      </c>
      <c r="E12" s="40" t="s">
        <v>20</v>
      </c>
      <c r="F12" s="402" t="s">
        <v>979</v>
      </c>
      <c r="G12" s="209" t="b">
        <v>0</v>
      </c>
      <c r="H12" s="379" t="s">
        <v>28</v>
      </c>
      <c r="I12" s="439"/>
    </row>
    <row r="13" spans="1:9" ht="12.75">
      <c r="A13" s="557"/>
      <c r="B13" s="547"/>
      <c r="C13" s="162" t="s">
        <v>25</v>
      </c>
      <c r="D13" s="38" t="s">
        <v>49</v>
      </c>
      <c r="E13" s="40" t="s">
        <v>20</v>
      </c>
      <c r="F13" s="402" t="s">
        <v>979</v>
      </c>
      <c r="G13" s="209" t="b">
        <v>0</v>
      </c>
      <c r="H13" s="379" t="s">
        <v>1086</v>
      </c>
      <c r="I13" s="404"/>
    </row>
    <row r="14" spans="1:9" ht="12.75">
      <c r="A14" s="557"/>
      <c r="B14" s="565" t="s">
        <v>51</v>
      </c>
      <c r="C14" s="162" t="s">
        <v>25</v>
      </c>
      <c r="D14" s="162" t="s">
        <v>52</v>
      </c>
      <c r="E14" s="40" t="s">
        <v>105</v>
      </c>
      <c r="F14" s="402" t="s">
        <v>979</v>
      </c>
      <c r="G14" s="209" t="b">
        <v>0</v>
      </c>
      <c r="H14" s="379" t="s">
        <v>28</v>
      </c>
      <c r="I14" s="404"/>
    </row>
    <row r="15" spans="1:9" ht="12.75">
      <c r="A15" s="557"/>
      <c r="B15" s="547"/>
      <c r="C15" s="162" t="s">
        <v>25</v>
      </c>
      <c r="D15" s="382" t="s">
        <v>54</v>
      </c>
      <c r="E15" s="40" t="s">
        <v>20</v>
      </c>
      <c r="F15" s="402" t="s">
        <v>979</v>
      </c>
      <c r="G15" s="209" t="b">
        <v>1</v>
      </c>
      <c r="H15" s="379" t="s">
        <v>1086</v>
      </c>
      <c r="I15" s="404"/>
    </row>
    <row r="16" spans="1:9" ht="12.75">
      <c r="A16" s="557"/>
      <c r="B16" s="565" t="s">
        <v>56</v>
      </c>
      <c r="C16" s="162" t="s">
        <v>25</v>
      </c>
      <c r="D16" s="162" t="s">
        <v>57</v>
      </c>
      <c r="E16" s="40" t="s">
        <v>252</v>
      </c>
      <c r="F16" s="402" t="s">
        <v>979</v>
      </c>
      <c r="G16" s="209" t="b">
        <v>0</v>
      </c>
      <c r="H16" s="379" t="s">
        <v>28</v>
      </c>
      <c r="I16" s="404"/>
    </row>
    <row r="17" spans="1:9" ht="12.75">
      <c r="A17" s="557"/>
      <c r="B17" s="547"/>
      <c r="C17" s="162" t="s">
        <v>25</v>
      </c>
      <c r="D17" s="38" t="s">
        <v>59</v>
      </c>
      <c r="E17" s="40" t="s">
        <v>179</v>
      </c>
      <c r="F17" s="402" t="s">
        <v>979</v>
      </c>
      <c r="G17" s="209" t="b">
        <v>0</v>
      </c>
      <c r="H17" s="379" t="s">
        <v>1086</v>
      </c>
      <c r="I17" s="404"/>
    </row>
    <row r="18" spans="1:9" ht="12.75">
      <c r="A18" s="557"/>
      <c r="B18" s="565" t="s">
        <v>69</v>
      </c>
      <c r="C18" s="162" t="s">
        <v>25</v>
      </c>
      <c r="D18" s="162" t="s">
        <v>70</v>
      </c>
      <c r="E18" s="40" t="s">
        <v>20</v>
      </c>
      <c r="F18" s="402" t="s">
        <v>979</v>
      </c>
      <c r="G18" s="209" t="b">
        <v>0</v>
      </c>
      <c r="H18" s="379" t="s">
        <v>28</v>
      </c>
      <c r="I18" s="440"/>
    </row>
    <row r="19" spans="1:9" ht="12.75">
      <c r="A19" s="553"/>
      <c r="B19" s="547"/>
      <c r="C19" s="162" t="s">
        <v>25</v>
      </c>
      <c r="D19" s="38" t="s">
        <v>72</v>
      </c>
      <c r="E19" s="40" t="s">
        <v>20</v>
      </c>
      <c r="F19" s="402" t="s">
        <v>979</v>
      </c>
      <c r="G19" s="209" t="b">
        <v>0</v>
      </c>
      <c r="H19" s="379" t="s">
        <v>1086</v>
      </c>
      <c r="I19" s="440"/>
    </row>
    <row r="20" spans="1:9" ht="12.75">
      <c r="A20" s="578" t="s">
        <v>75</v>
      </c>
      <c r="B20" s="163" t="s">
        <v>76</v>
      </c>
      <c r="C20" s="164" t="s">
        <v>77</v>
      </c>
      <c r="D20" s="53" t="s">
        <v>78</v>
      </c>
      <c r="E20" s="55" t="s">
        <v>1144</v>
      </c>
      <c r="F20" s="408" t="s">
        <v>990</v>
      </c>
      <c r="G20" s="57" t="b">
        <v>0</v>
      </c>
      <c r="H20" s="441" t="s">
        <v>1085</v>
      </c>
      <c r="I20" s="409" t="s">
        <v>1145</v>
      </c>
    </row>
    <row r="21" spans="1:9" ht="12.75">
      <c r="A21" s="557"/>
      <c r="B21" s="163" t="s">
        <v>80</v>
      </c>
      <c r="C21" s="164" t="s">
        <v>77</v>
      </c>
      <c r="D21" s="53" t="s">
        <v>81</v>
      </c>
      <c r="E21" s="55" t="s">
        <v>252</v>
      </c>
      <c r="F21" s="437" t="s">
        <v>979</v>
      </c>
      <c r="G21" s="57" t="b">
        <v>0</v>
      </c>
      <c r="H21" s="441" t="s">
        <v>1085</v>
      </c>
      <c r="I21" s="412"/>
    </row>
    <row r="22" spans="1:9" ht="12.75">
      <c r="A22" s="557"/>
      <c r="B22" s="163" t="s">
        <v>83</v>
      </c>
      <c r="C22" s="164" t="s">
        <v>77</v>
      </c>
      <c r="D22" s="53" t="s">
        <v>84</v>
      </c>
      <c r="E22" s="55" t="s">
        <v>768</v>
      </c>
      <c r="F22" s="437" t="s">
        <v>979</v>
      </c>
      <c r="G22" s="57" t="b">
        <v>0</v>
      </c>
      <c r="H22" s="441" t="s">
        <v>1085</v>
      </c>
      <c r="I22" s="412"/>
    </row>
    <row r="23" spans="1:9" ht="12.75">
      <c r="A23" s="557"/>
      <c r="B23" s="163" t="s">
        <v>86</v>
      </c>
      <c r="C23" s="164" t="s">
        <v>77</v>
      </c>
      <c r="D23" s="53" t="s">
        <v>87</v>
      </c>
      <c r="E23" s="55" t="s">
        <v>1088</v>
      </c>
      <c r="F23" s="408" t="s">
        <v>990</v>
      </c>
      <c r="G23" s="57" t="b">
        <v>1</v>
      </c>
      <c r="H23" s="441" t="s">
        <v>1085</v>
      </c>
      <c r="I23" s="412" t="s">
        <v>1146</v>
      </c>
    </row>
    <row r="24" spans="1:9" ht="12.75">
      <c r="A24" s="557"/>
      <c r="B24" s="163" t="s">
        <v>89</v>
      </c>
      <c r="C24" s="164" t="s">
        <v>77</v>
      </c>
      <c r="D24" s="53" t="s">
        <v>90</v>
      </c>
      <c r="E24" s="55" t="s">
        <v>1088</v>
      </c>
      <c r="F24" s="408" t="s">
        <v>990</v>
      </c>
      <c r="G24" s="57" t="b">
        <v>1</v>
      </c>
      <c r="H24" s="441" t="s">
        <v>1085</v>
      </c>
      <c r="I24" s="412" t="s">
        <v>1147</v>
      </c>
    </row>
    <row r="25" spans="1:9" ht="12.75">
      <c r="A25" s="557"/>
      <c r="B25" s="163" t="s">
        <v>91</v>
      </c>
      <c r="C25" s="164" t="s">
        <v>77</v>
      </c>
      <c r="D25" s="53" t="s">
        <v>92</v>
      </c>
      <c r="E25" s="55" t="s">
        <v>1087</v>
      </c>
      <c r="F25" s="437" t="s">
        <v>979</v>
      </c>
      <c r="G25" s="57" t="b">
        <v>0</v>
      </c>
      <c r="H25" s="441" t="s">
        <v>1085</v>
      </c>
      <c r="I25" s="412"/>
    </row>
    <row r="26" spans="1:9" ht="12.75">
      <c r="A26" s="553"/>
      <c r="B26" s="163" t="s">
        <v>94</v>
      </c>
      <c r="C26" s="164" t="s">
        <v>77</v>
      </c>
      <c r="D26" s="53" t="s">
        <v>95</v>
      </c>
      <c r="E26" s="55" t="s">
        <v>768</v>
      </c>
      <c r="F26" s="437" t="s">
        <v>979</v>
      </c>
      <c r="G26" s="57" t="b">
        <v>1</v>
      </c>
      <c r="H26" s="441" t="s">
        <v>1085</v>
      </c>
      <c r="I26" s="412"/>
    </row>
    <row r="27" spans="1:9" ht="12.75">
      <c r="A27" s="580" t="s">
        <v>107</v>
      </c>
      <c r="B27" s="172" t="s">
        <v>122</v>
      </c>
      <c r="C27" s="171" t="s">
        <v>25</v>
      </c>
      <c r="D27" s="171" t="s">
        <v>123</v>
      </c>
      <c r="E27" s="70" t="s">
        <v>252</v>
      </c>
      <c r="F27" s="415" t="s">
        <v>979</v>
      </c>
      <c r="G27" s="76" t="b">
        <v>0</v>
      </c>
      <c r="H27" s="441" t="s">
        <v>1085</v>
      </c>
      <c r="I27" s="202"/>
    </row>
    <row r="28" spans="1:9" ht="12.75">
      <c r="A28" s="573"/>
      <c r="B28" s="172" t="s">
        <v>125</v>
      </c>
      <c r="C28" s="171" t="s">
        <v>25</v>
      </c>
      <c r="D28" s="171" t="s">
        <v>126</v>
      </c>
      <c r="E28" s="70" t="s">
        <v>20</v>
      </c>
      <c r="F28" s="415" t="s">
        <v>979</v>
      </c>
      <c r="G28" s="76" t="b">
        <v>0</v>
      </c>
      <c r="H28" s="441" t="s">
        <v>1085</v>
      </c>
      <c r="I28" s="455"/>
    </row>
    <row r="29" spans="1:9" ht="12.75">
      <c r="A29" s="573"/>
      <c r="B29" s="172" t="s">
        <v>128</v>
      </c>
      <c r="C29" s="171" t="s">
        <v>25</v>
      </c>
      <c r="D29" s="171" t="s">
        <v>129</v>
      </c>
      <c r="E29" s="70" t="s">
        <v>252</v>
      </c>
      <c r="F29" s="415" t="s">
        <v>979</v>
      </c>
      <c r="G29" s="76" t="b">
        <v>0</v>
      </c>
      <c r="H29" s="441" t="s">
        <v>1085</v>
      </c>
      <c r="I29" s="202"/>
    </row>
    <row r="30" spans="1:9" ht="12.75">
      <c r="A30" s="573"/>
      <c r="B30" s="172" t="s">
        <v>134</v>
      </c>
      <c r="C30" s="171" t="s">
        <v>25</v>
      </c>
      <c r="D30" s="171" t="s">
        <v>135</v>
      </c>
      <c r="E30" s="70" t="s">
        <v>20</v>
      </c>
      <c r="F30" s="415" t="s">
        <v>979</v>
      </c>
      <c r="G30" s="76" t="b">
        <v>0</v>
      </c>
      <c r="H30" s="458" t="s">
        <v>1085</v>
      </c>
      <c r="I30" s="457"/>
    </row>
    <row r="31" spans="1:9" ht="12.75">
      <c r="A31" s="573"/>
      <c r="B31" s="172" t="s">
        <v>136</v>
      </c>
      <c r="C31" s="171" t="s">
        <v>25</v>
      </c>
      <c r="D31" s="171" t="s">
        <v>137</v>
      </c>
      <c r="E31" s="70" t="s">
        <v>179</v>
      </c>
      <c r="F31" s="415" t="s">
        <v>979</v>
      </c>
      <c r="G31" s="76" t="b">
        <v>0</v>
      </c>
      <c r="H31" s="458" t="s">
        <v>1085</v>
      </c>
      <c r="I31" s="457"/>
    </row>
    <row r="32" spans="1:9" ht="12.75">
      <c r="A32" s="573"/>
      <c r="B32" s="172" t="s">
        <v>138</v>
      </c>
      <c r="C32" s="171" t="s">
        <v>25</v>
      </c>
      <c r="D32" s="171" t="s">
        <v>139</v>
      </c>
      <c r="E32" s="70" t="s">
        <v>290</v>
      </c>
      <c r="F32" s="415" t="s">
        <v>979</v>
      </c>
      <c r="G32" s="76" t="b">
        <v>0</v>
      </c>
      <c r="H32" s="441" t="s">
        <v>1085</v>
      </c>
      <c r="I32" s="202"/>
    </row>
    <row r="33" spans="1:9" ht="12.75">
      <c r="A33" s="573"/>
      <c r="B33" s="172" t="s">
        <v>380</v>
      </c>
      <c r="C33" s="171" t="s">
        <v>25</v>
      </c>
      <c r="D33" s="171" t="s">
        <v>381</v>
      </c>
      <c r="E33" s="70" t="s">
        <v>252</v>
      </c>
      <c r="F33" s="415" t="s">
        <v>979</v>
      </c>
      <c r="G33" s="76" t="b">
        <v>0</v>
      </c>
      <c r="H33" s="441" t="s">
        <v>1085</v>
      </c>
      <c r="I33" s="202"/>
    </row>
    <row r="34" spans="1:9" ht="12.75">
      <c r="A34" s="547"/>
      <c r="B34" s="328" t="s">
        <v>770</v>
      </c>
      <c r="C34" s="169" t="s">
        <v>25</v>
      </c>
      <c r="D34" s="169" t="s">
        <v>770</v>
      </c>
      <c r="E34" s="87" t="s">
        <v>771</v>
      </c>
      <c r="F34" s="328" t="s">
        <v>979</v>
      </c>
      <c r="G34" s="316" t="b">
        <v>0</v>
      </c>
      <c r="H34" s="441" t="s">
        <v>1085</v>
      </c>
    </row>
    <row r="35" spans="1:9" ht="12.75">
      <c r="A35" s="581" t="s">
        <v>772</v>
      </c>
      <c r="B35" s="329" t="s">
        <v>773</v>
      </c>
      <c r="C35" s="330" t="s">
        <v>774</v>
      </c>
      <c r="D35" s="331" t="s">
        <v>775</v>
      </c>
      <c r="E35" s="112" t="s">
        <v>155</v>
      </c>
      <c r="F35" s="176" t="s">
        <v>979</v>
      </c>
      <c r="G35" s="177" t="s">
        <v>151</v>
      </c>
      <c r="H35" s="444" t="s">
        <v>1096</v>
      </c>
      <c r="I35" s="416"/>
    </row>
    <row r="36" spans="1:9" ht="12.75">
      <c r="A36" s="557"/>
      <c r="B36" s="329" t="s">
        <v>777</v>
      </c>
      <c r="C36" s="330" t="s">
        <v>77</v>
      </c>
      <c r="D36" s="334" t="s">
        <v>778</v>
      </c>
      <c r="E36" s="112" t="s">
        <v>330</v>
      </c>
      <c r="F36" s="176" t="s">
        <v>979</v>
      </c>
      <c r="G36" s="177" t="s">
        <v>151</v>
      </c>
      <c r="H36" s="388" t="s">
        <v>1096</v>
      </c>
      <c r="I36" s="416"/>
    </row>
    <row r="37" spans="1:9" ht="12.75">
      <c r="A37" s="557"/>
      <c r="B37" s="173" t="s">
        <v>780</v>
      </c>
      <c r="C37" s="337" t="s">
        <v>77</v>
      </c>
      <c r="D37" s="338" t="s">
        <v>781</v>
      </c>
      <c r="E37" s="112" t="s">
        <v>678</v>
      </c>
      <c r="F37" s="176" t="s">
        <v>979</v>
      </c>
      <c r="G37" s="177" t="s">
        <v>151</v>
      </c>
      <c r="H37" s="388" t="s">
        <v>24</v>
      </c>
      <c r="I37" s="417"/>
    </row>
    <row r="38" spans="1:9" ht="12.75">
      <c r="A38" s="557"/>
      <c r="B38" s="173" t="s">
        <v>782</v>
      </c>
      <c r="C38" s="337" t="s">
        <v>783</v>
      </c>
      <c r="D38" s="338" t="s">
        <v>782</v>
      </c>
      <c r="E38" s="112" t="s">
        <v>105</v>
      </c>
      <c r="F38" s="176" t="s">
        <v>979</v>
      </c>
      <c r="G38" s="177" t="s">
        <v>151</v>
      </c>
      <c r="H38" s="388" t="s">
        <v>1099</v>
      </c>
      <c r="I38" s="343"/>
    </row>
    <row r="39" spans="1:9" ht="12.75">
      <c r="A39" s="557"/>
      <c r="B39" s="173" t="s">
        <v>785</v>
      </c>
      <c r="C39" s="337" t="s">
        <v>783</v>
      </c>
      <c r="D39" s="342" t="s">
        <v>785</v>
      </c>
      <c r="E39" s="112" t="s">
        <v>1087</v>
      </c>
      <c r="F39" s="176" t="s">
        <v>979</v>
      </c>
      <c r="G39" s="177" t="s">
        <v>151</v>
      </c>
      <c r="H39" s="388" t="s">
        <v>151</v>
      </c>
      <c r="I39" s="343"/>
    </row>
    <row r="40" spans="1:9" ht="12.75">
      <c r="A40" s="557"/>
      <c r="B40" s="173" t="s">
        <v>786</v>
      </c>
      <c r="C40" s="337" t="s">
        <v>77</v>
      </c>
      <c r="D40" s="338" t="s">
        <v>787</v>
      </c>
      <c r="E40" s="112" t="s">
        <v>372</v>
      </c>
      <c r="F40" s="176" t="s">
        <v>979</v>
      </c>
      <c r="G40" s="177" t="s">
        <v>151</v>
      </c>
      <c r="H40" s="388" t="s">
        <v>56</v>
      </c>
      <c r="I40" s="418"/>
    </row>
    <row r="41" spans="1:9" ht="12.75">
      <c r="A41" s="557"/>
      <c r="B41" s="173" t="s">
        <v>789</v>
      </c>
      <c r="C41" s="337" t="s">
        <v>77</v>
      </c>
      <c r="D41" s="338" t="s">
        <v>790</v>
      </c>
      <c r="E41" s="112" t="s">
        <v>1143</v>
      </c>
      <c r="F41" s="438" t="s">
        <v>990</v>
      </c>
      <c r="G41" s="177" t="s">
        <v>151</v>
      </c>
      <c r="H41" s="388" t="s">
        <v>51</v>
      </c>
      <c r="I41" s="436" t="s">
        <v>1148</v>
      </c>
    </row>
    <row r="42" spans="1:9" ht="12.75">
      <c r="A42" s="557"/>
      <c r="B42" s="173" t="s">
        <v>792</v>
      </c>
      <c r="C42" s="337" t="s">
        <v>77</v>
      </c>
      <c r="D42" s="338" t="s">
        <v>793</v>
      </c>
      <c r="E42" s="112" t="s">
        <v>372</v>
      </c>
      <c r="F42" s="176" t="s">
        <v>979</v>
      </c>
      <c r="G42" s="177" t="s">
        <v>151</v>
      </c>
      <c r="H42" s="388" t="s">
        <v>1100</v>
      </c>
      <c r="I42" s="418"/>
    </row>
    <row r="43" spans="1:9" ht="12.75">
      <c r="A43" s="557"/>
      <c r="B43" s="173" t="s">
        <v>795</v>
      </c>
      <c r="C43" s="337" t="s">
        <v>77</v>
      </c>
      <c r="D43" s="338" t="s">
        <v>796</v>
      </c>
      <c r="E43" s="112" t="s">
        <v>363</v>
      </c>
      <c r="F43" s="176" t="s">
        <v>979</v>
      </c>
      <c r="G43" s="177" t="s">
        <v>151</v>
      </c>
      <c r="H43" s="388" t="s">
        <v>41</v>
      </c>
      <c r="I43" s="418"/>
    </row>
    <row r="44" spans="1:9" ht="12.75">
      <c r="A44" s="557"/>
      <c r="B44" s="173" t="s">
        <v>798</v>
      </c>
      <c r="C44" s="337" t="s">
        <v>77</v>
      </c>
      <c r="D44" s="338" t="s">
        <v>799</v>
      </c>
      <c r="E44" s="112" t="s">
        <v>363</v>
      </c>
      <c r="F44" s="176" t="s">
        <v>979</v>
      </c>
      <c r="G44" s="177" t="s">
        <v>151</v>
      </c>
      <c r="H44" s="388" t="s">
        <v>69</v>
      </c>
      <c r="I44" s="419"/>
    </row>
    <row r="45" spans="1:9" ht="12.75">
      <c r="A45" s="557"/>
      <c r="B45" s="173" t="s">
        <v>148</v>
      </c>
      <c r="C45" s="174" t="s">
        <v>149</v>
      </c>
      <c r="D45" s="348" t="s">
        <v>148</v>
      </c>
      <c r="E45" s="112" t="s">
        <v>384</v>
      </c>
      <c r="F45" s="176" t="s">
        <v>979</v>
      </c>
      <c r="G45" s="177" t="s">
        <v>151</v>
      </c>
      <c r="H45" s="459" t="s">
        <v>804</v>
      </c>
      <c r="I45" s="349"/>
    </row>
    <row r="46" spans="1:9" ht="12.75">
      <c r="A46" s="557"/>
      <c r="B46" s="173" t="s">
        <v>801</v>
      </c>
      <c r="C46" s="174" t="s">
        <v>802</v>
      </c>
      <c r="D46" s="348" t="s">
        <v>801</v>
      </c>
      <c r="E46" s="112" t="s">
        <v>803</v>
      </c>
      <c r="F46" s="176" t="s">
        <v>979</v>
      </c>
      <c r="G46" s="177" t="s">
        <v>151</v>
      </c>
      <c r="H46" s="460" t="s">
        <v>804</v>
      </c>
      <c r="I46" s="349"/>
    </row>
    <row r="47" spans="1:9" ht="12.75">
      <c r="A47" s="561"/>
      <c r="B47" s="173" t="s">
        <v>805</v>
      </c>
      <c r="C47" s="174" t="s">
        <v>149</v>
      </c>
      <c r="D47" s="348" t="s">
        <v>805</v>
      </c>
      <c r="E47" s="112" t="s">
        <v>806</v>
      </c>
      <c r="F47" s="176" t="s">
        <v>979</v>
      </c>
      <c r="G47" s="177" t="s">
        <v>151</v>
      </c>
      <c r="H47" s="460" t="s">
        <v>804</v>
      </c>
      <c r="I47" s="349"/>
    </row>
    <row r="48" spans="1:9" ht="12.75">
      <c r="A48" s="228"/>
      <c r="B48" s="4"/>
      <c r="E48" s="265"/>
      <c r="F48" s="266"/>
      <c r="G48" s="266"/>
      <c r="H48" s="266"/>
      <c r="I48" s="420"/>
    </row>
    <row r="49" spans="1:9" ht="12.75">
      <c r="A49" s="584" t="s">
        <v>853</v>
      </c>
      <c r="B49" s="358" t="s">
        <v>854</v>
      </c>
      <c r="C49" s="461" t="s">
        <v>1149</v>
      </c>
      <c r="E49" s="265"/>
      <c r="F49" s="271"/>
      <c r="G49" s="271"/>
      <c r="H49" s="266"/>
      <c r="I49" s="420"/>
    </row>
    <row r="50" spans="1:9" ht="12.75">
      <c r="A50" s="583"/>
      <c r="B50" s="229" t="s">
        <v>30</v>
      </c>
      <c r="C50" s="461" t="s">
        <v>1150</v>
      </c>
      <c r="E50" s="265"/>
      <c r="F50" s="271"/>
      <c r="G50" s="271"/>
      <c r="H50" s="266"/>
      <c r="I50" s="420"/>
    </row>
    <row r="51" spans="1:9" ht="12.75">
      <c r="A51" s="583"/>
      <c r="B51" s="229" t="s">
        <v>35</v>
      </c>
      <c r="C51" s="273"/>
      <c r="E51" s="265"/>
      <c r="F51" s="271"/>
      <c r="G51" s="271"/>
      <c r="H51" s="266"/>
      <c r="I51" s="420"/>
    </row>
    <row r="52" spans="1:9" ht="12.75">
      <c r="A52" s="585"/>
      <c r="B52" s="447" t="s">
        <v>857</v>
      </c>
      <c r="C52" s="448"/>
      <c r="E52" s="265"/>
      <c r="F52" s="271"/>
      <c r="G52" s="271"/>
      <c r="H52" s="266"/>
      <c r="I52" s="420"/>
    </row>
    <row r="53" spans="1:9" ht="12.75">
      <c r="A53" s="3"/>
      <c r="B53" s="4"/>
      <c r="E53" s="265"/>
      <c r="F53" s="271"/>
      <c r="G53" s="271"/>
      <c r="H53" s="266"/>
      <c r="I53" s="420"/>
    </row>
    <row r="54" spans="1:9" ht="12.75">
      <c r="A54" s="3"/>
      <c r="B54" s="4"/>
      <c r="E54" s="265"/>
      <c r="F54" s="271"/>
      <c r="G54" s="271"/>
      <c r="H54" s="266"/>
      <c r="I54" s="420"/>
    </row>
    <row r="55" spans="1:9" ht="12.75">
      <c r="A55" s="3"/>
      <c r="B55" s="4"/>
      <c r="E55" s="265"/>
      <c r="F55" s="271"/>
      <c r="G55" s="271"/>
      <c r="H55" s="266"/>
      <c r="I55" s="420"/>
    </row>
    <row r="56" spans="1:9" ht="12.75">
      <c r="A56" s="3"/>
      <c r="B56" s="4"/>
      <c r="E56" s="265"/>
      <c r="F56" s="271"/>
      <c r="G56" s="271"/>
      <c r="H56" s="266"/>
      <c r="I56" s="420"/>
    </row>
    <row r="57" spans="1:9" ht="12.75">
      <c r="A57" s="3"/>
      <c r="B57" s="4"/>
      <c r="E57" s="265"/>
      <c r="F57" s="271"/>
      <c r="G57" s="271"/>
      <c r="H57" s="266"/>
      <c r="I57" s="420"/>
    </row>
    <row r="58" spans="1:9" ht="12.75">
      <c r="A58" s="3"/>
      <c r="B58" s="4"/>
      <c r="E58" s="265"/>
      <c r="F58" s="271"/>
      <c r="G58" s="271"/>
      <c r="H58" s="266"/>
      <c r="I58" s="420"/>
    </row>
    <row r="59" spans="1:9" ht="12.75">
      <c r="A59" s="3"/>
      <c r="B59" s="4"/>
      <c r="E59" s="265"/>
      <c r="F59" s="271"/>
      <c r="G59" s="271"/>
      <c r="H59" s="266"/>
      <c r="I59" s="420"/>
    </row>
    <row r="60" spans="1:9" ht="12.75">
      <c r="A60" s="3"/>
      <c r="B60" s="4"/>
      <c r="E60" s="265"/>
      <c r="F60" s="271"/>
      <c r="G60" s="271"/>
      <c r="H60" s="266"/>
      <c r="I60" s="420"/>
    </row>
    <row r="61" spans="1:9" ht="12.75">
      <c r="A61" s="3"/>
      <c r="B61" s="4"/>
      <c r="E61" s="265"/>
      <c r="F61" s="271"/>
      <c r="G61" s="271"/>
      <c r="H61" s="266"/>
      <c r="I61" s="420"/>
    </row>
    <row r="62" spans="1:9" ht="12.75">
      <c r="A62" s="3"/>
      <c r="B62" s="4"/>
      <c r="E62" s="265"/>
      <c r="F62" s="271"/>
      <c r="G62" s="271"/>
      <c r="H62" s="266"/>
      <c r="I62" s="420"/>
    </row>
    <row r="63" spans="1:9" ht="12.75">
      <c r="A63" s="3"/>
      <c r="B63" s="4"/>
      <c r="E63" s="265"/>
      <c r="F63" s="271"/>
      <c r="G63" s="271"/>
      <c r="H63" s="266"/>
      <c r="I63" s="420"/>
    </row>
    <row r="64" spans="1:9" ht="12.75">
      <c r="A64" s="3"/>
      <c r="B64" s="4"/>
      <c r="E64" s="265"/>
      <c r="F64" s="271"/>
      <c r="G64" s="271"/>
      <c r="H64" s="266"/>
      <c r="I64" s="420"/>
    </row>
    <row r="65" spans="1:9" ht="12.75">
      <c r="A65" s="3"/>
      <c r="B65" s="4"/>
      <c r="E65" s="265"/>
      <c r="F65" s="271"/>
      <c r="G65" s="271"/>
      <c r="H65" s="266"/>
      <c r="I65" s="420"/>
    </row>
    <row r="66" spans="1:9" ht="12.75">
      <c r="A66" s="3"/>
      <c r="B66" s="4"/>
      <c r="E66" s="265"/>
      <c r="F66" s="271"/>
      <c r="G66" s="271"/>
      <c r="H66" s="266"/>
      <c r="I66" s="420"/>
    </row>
    <row r="67" spans="1:9" ht="12.75">
      <c r="A67" s="3"/>
      <c r="B67" s="4"/>
      <c r="E67" s="265"/>
      <c r="F67" s="271"/>
      <c r="G67" s="271"/>
      <c r="H67" s="266"/>
      <c r="I67" s="420"/>
    </row>
    <row r="68" spans="1:9" ht="12.75">
      <c r="A68" s="3"/>
      <c r="B68" s="4"/>
      <c r="E68" s="265"/>
      <c r="F68" s="271"/>
      <c r="G68" s="271"/>
      <c r="H68" s="266"/>
      <c r="I68" s="420"/>
    </row>
    <row r="69" spans="1:9" ht="12.75">
      <c r="A69" s="3"/>
      <c r="B69" s="4"/>
      <c r="E69" s="265"/>
      <c r="F69" s="271"/>
      <c r="G69" s="271"/>
      <c r="H69" s="266"/>
      <c r="I69" s="420"/>
    </row>
    <row r="70" spans="1:9" ht="12.75">
      <c r="A70" s="3"/>
      <c r="B70" s="4"/>
      <c r="E70" s="265"/>
      <c r="F70" s="271"/>
      <c r="G70" s="271"/>
      <c r="H70" s="266"/>
      <c r="I70" s="420"/>
    </row>
    <row r="71" spans="1:9" ht="12.75">
      <c r="A71" s="3"/>
      <c r="B71" s="4"/>
      <c r="E71" s="265"/>
      <c r="F71" s="271"/>
      <c r="G71" s="271"/>
      <c r="H71" s="266"/>
      <c r="I71" s="420"/>
    </row>
    <row r="72" spans="1:9" ht="12.75">
      <c r="A72" s="3"/>
      <c r="B72" s="4"/>
      <c r="E72" s="265"/>
      <c r="F72" s="271"/>
      <c r="G72" s="271"/>
      <c r="H72" s="266"/>
      <c r="I72" s="420"/>
    </row>
    <row r="73" spans="1:9" ht="12.75">
      <c r="A73" s="3"/>
      <c r="B73" s="4"/>
      <c r="E73" s="265"/>
      <c r="F73" s="271"/>
      <c r="G73" s="271"/>
      <c r="H73" s="266"/>
      <c r="I73" s="420"/>
    </row>
    <row r="74" spans="1:9" ht="12.75">
      <c r="A74" s="3"/>
      <c r="B74" s="4"/>
      <c r="E74" s="265"/>
      <c r="F74" s="271"/>
      <c r="G74" s="271"/>
      <c r="H74" s="266"/>
      <c r="I74" s="420"/>
    </row>
    <row r="75" spans="1:9" ht="12.75">
      <c r="A75" s="3"/>
      <c r="B75" s="4"/>
      <c r="E75" s="265"/>
      <c r="F75" s="271"/>
      <c r="G75" s="271"/>
      <c r="H75" s="266"/>
      <c r="I75" s="420"/>
    </row>
    <row r="76" spans="1:9" ht="12.75">
      <c r="A76" s="3"/>
      <c r="B76" s="4"/>
      <c r="E76" s="265"/>
      <c r="F76" s="271"/>
      <c r="G76" s="271"/>
      <c r="H76" s="266"/>
      <c r="I76" s="420"/>
    </row>
    <row r="77" spans="1:9" ht="12.75">
      <c r="A77" s="3"/>
      <c r="B77" s="4"/>
      <c r="E77" s="265"/>
      <c r="F77" s="271"/>
      <c r="G77" s="271"/>
      <c r="H77" s="266"/>
      <c r="I77" s="420"/>
    </row>
    <row r="78" spans="1:9" ht="12.75">
      <c r="A78" s="3"/>
      <c r="B78" s="4"/>
      <c r="E78" s="265"/>
      <c r="F78" s="271"/>
      <c r="G78" s="271"/>
      <c r="H78" s="266"/>
      <c r="I78" s="420"/>
    </row>
    <row r="79" spans="1:9" ht="12.75">
      <c r="A79" s="3"/>
      <c r="B79" s="4"/>
      <c r="E79" s="265"/>
      <c r="F79" s="271"/>
      <c r="G79" s="271"/>
      <c r="H79" s="266"/>
      <c r="I79" s="420"/>
    </row>
    <row r="80" spans="1:9" ht="12.75">
      <c r="A80" s="3"/>
      <c r="B80" s="4"/>
      <c r="E80" s="265"/>
      <c r="F80" s="271"/>
      <c r="G80" s="271"/>
      <c r="H80" s="266"/>
      <c r="I80" s="420"/>
    </row>
    <row r="81" spans="1:9" ht="12.75">
      <c r="A81" s="3"/>
      <c r="B81" s="4"/>
      <c r="E81" s="265"/>
      <c r="F81" s="271"/>
      <c r="G81" s="271"/>
      <c r="H81" s="266"/>
      <c r="I81" s="420"/>
    </row>
    <row r="82" spans="1:9" ht="12.75">
      <c r="A82" s="3"/>
      <c r="B82" s="4"/>
      <c r="E82" s="265"/>
      <c r="F82" s="271"/>
      <c r="G82" s="271"/>
      <c r="H82" s="266"/>
      <c r="I82" s="420"/>
    </row>
    <row r="83" spans="1:9" ht="12.75">
      <c r="A83" s="3"/>
      <c r="B83" s="4"/>
      <c r="E83" s="265"/>
      <c r="F83" s="271"/>
      <c r="G83" s="271"/>
      <c r="H83" s="266"/>
      <c r="I83" s="420"/>
    </row>
    <row r="84" spans="1:9" ht="12.75">
      <c r="A84" s="3"/>
      <c r="B84" s="4"/>
      <c r="E84" s="265"/>
      <c r="F84" s="271"/>
      <c r="G84" s="271"/>
      <c r="H84" s="266"/>
      <c r="I84" s="420"/>
    </row>
    <row r="85" spans="1:9" ht="12.75">
      <c r="A85" s="3"/>
      <c r="B85" s="4"/>
      <c r="E85" s="265"/>
      <c r="F85" s="271"/>
      <c r="G85" s="271"/>
      <c r="H85" s="266"/>
      <c r="I85" s="420"/>
    </row>
    <row r="86" spans="1:9" ht="12.75">
      <c r="A86" s="3"/>
      <c r="B86" s="4"/>
      <c r="E86" s="265"/>
      <c r="F86" s="271"/>
      <c r="G86" s="271"/>
      <c r="H86" s="266"/>
      <c r="I86" s="420"/>
    </row>
    <row r="87" spans="1:9" ht="12.75">
      <c r="A87" s="3"/>
      <c r="B87" s="4"/>
      <c r="E87" s="265"/>
      <c r="F87" s="271"/>
      <c r="G87" s="271"/>
      <c r="H87" s="266"/>
      <c r="I87" s="420"/>
    </row>
    <row r="88" spans="1:9" ht="12.75">
      <c r="A88" s="3"/>
      <c r="B88" s="4"/>
      <c r="E88" s="265"/>
      <c r="F88" s="271"/>
      <c r="G88" s="271"/>
      <c r="H88" s="266"/>
      <c r="I88" s="420"/>
    </row>
    <row r="89" spans="1:9" ht="12.75">
      <c r="A89" s="3"/>
      <c r="B89" s="4"/>
      <c r="E89" s="265"/>
      <c r="F89" s="271"/>
      <c r="G89" s="271"/>
      <c r="H89" s="266"/>
      <c r="I89" s="420"/>
    </row>
    <row r="90" spans="1:9" ht="12.75">
      <c r="A90" s="3"/>
      <c r="B90" s="4"/>
      <c r="E90" s="265"/>
      <c r="F90" s="271"/>
      <c r="G90" s="271"/>
      <c r="H90" s="266"/>
      <c r="I90" s="420"/>
    </row>
    <row r="91" spans="1:9" ht="12.75">
      <c r="A91" s="3"/>
      <c r="B91" s="4"/>
      <c r="E91" s="265"/>
      <c r="F91" s="271"/>
      <c r="G91" s="271"/>
      <c r="H91" s="266"/>
      <c r="I91" s="420"/>
    </row>
    <row r="92" spans="1:9" ht="12.75">
      <c r="A92" s="3"/>
      <c r="B92" s="4"/>
      <c r="E92" s="265"/>
      <c r="F92" s="271"/>
      <c r="G92" s="271"/>
      <c r="H92" s="266"/>
      <c r="I92" s="420"/>
    </row>
    <row r="93" spans="1:9" ht="12.75">
      <c r="A93" s="3"/>
      <c r="B93" s="4"/>
      <c r="E93" s="265"/>
      <c r="F93" s="271"/>
      <c r="G93" s="271"/>
      <c r="H93" s="266"/>
      <c r="I93" s="420"/>
    </row>
    <row r="94" spans="1:9" ht="12.75">
      <c r="A94" s="3"/>
      <c r="B94" s="4"/>
      <c r="E94" s="265"/>
      <c r="F94" s="271"/>
      <c r="G94" s="271"/>
      <c r="H94" s="266"/>
      <c r="I94" s="420"/>
    </row>
    <row r="95" spans="1:9" ht="12.75">
      <c r="A95" s="3"/>
      <c r="B95" s="4"/>
      <c r="E95" s="265"/>
      <c r="F95" s="271"/>
      <c r="G95" s="271"/>
      <c r="H95" s="266"/>
      <c r="I95" s="420"/>
    </row>
    <row r="96" spans="1:9" ht="12.75">
      <c r="A96" s="3"/>
      <c r="B96" s="4"/>
      <c r="E96" s="265"/>
      <c r="F96" s="271"/>
      <c r="G96" s="271"/>
      <c r="H96" s="266"/>
      <c r="I96" s="420"/>
    </row>
    <row r="97" spans="1:9" ht="12.75">
      <c r="A97" s="3"/>
      <c r="B97" s="4"/>
      <c r="E97" s="265"/>
      <c r="F97" s="271"/>
      <c r="G97" s="271"/>
      <c r="H97" s="266"/>
      <c r="I97" s="420"/>
    </row>
    <row r="98" spans="1:9" ht="12.75">
      <c r="A98" s="3"/>
      <c r="B98" s="4"/>
      <c r="E98" s="265"/>
      <c r="F98" s="271"/>
      <c r="G98" s="271"/>
      <c r="H98" s="266"/>
      <c r="I98" s="420"/>
    </row>
    <row r="99" spans="1:9" ht="12.75">
      <c r="A99" s="3"/>
      <c r="B99" s="4"/>
      <c r="E99" s="265"/>
      <c r="F99" s="271"/>
      <c r="G99" s="271"/>
      <c r="H99" s="266"/>
      <c r="I99" s="420"/>
    </row>
    <row r="100" spans="1:9" ht="12.75">
      <c r="A100" s="3"/>
      <c r="B100" s="4"/>
      <c r="E100" s="265"/>
      <c r="F100" s="271"/>
      <c r="G100" s="271"/>
      <c r="H100" s="266"/>
      <c r="I100" s="420"/>
    </row>
    <row r="101" spans="1:9" ht="12.75">
      <c r="A101" s="3"/>
      <c r="B101" s="4"/>
      <c r="E101" s="265"/>
      <c r="F101" s="271"/>
      <c r="G101" s="271"/>
      <c r="H101" s="266"/>
      <c r="I101" s="420"/>
    </row>
    <row r="102" spans="1:9" ht="12.75">
      <c r="A102" s="3"/>
      <c r="B102" s="4"/>
      <c r="E102" s="265"/>
      <c r="F102" s="271"/>
      <c r="G102" s="271"/>
      <c r="H102" s="266"/>
      <c r="I102" s="420"/>
    </row>
    <row r="103" spans="1:9" ht="12.75">
      <c r="A103" s="3"/>
      <c r="B103" s="4"/>
      <c r="E103" s="265"/>
      <c r="F103" s="271"/>
      <c r="G103" s="271"/>
      <c r="H103" s="266"/>
      <c r="I103" s="420"/>
    </row>
    <row r="104" spans="1:9" ht="12.75">
      <c r="A104" s="3"/>
      <c r="B104" s="4"/>
      <c r="E104" s="265"/>
      <c r="F104" s="271"/>
      <c r="G104" s="271"/>
      <c r="H104" s="266"/>
      <c r="I104" s="420"/>
    </row>
    <row r="105" spans="1:9" ht="12.75">
      <c r="A105" s="3"/>
      <c r="B105" s="4"/>
      <c r="E105" s="265"/>
      <c r="F105" s="271"/>
      <c r="G105" s="271"/>
      <c r="H105" s="266"/>
      <c r="I105" s="420"/>
    </row>
    <row r="106" spans="1:9" ht="12.75">
      <c r="A106" s="3"/>
      <c r="B106" s="4"/>
      <c r="E106" s="265"/>
      <c r="F106" s="271"/>
      <c r="G106" s="271"/>
      <c r="H106" s="266"/>
      <c r="I106" s="420"/>
    </row>
    <row r="107" spans="1:9" ht="12.75">
      <c r="A107" s="3"/>
      <c r="B107" s="4"/>
      <c r="E107" s="265"/>
      <c r="F107" s="271"/>
      <c r="G107" s="271"/>
      <c r="H107" s="266"/>
      <c r="I107" s="420"/>
    </row>
    <row r="108" spans="1:9" ht="12.75">
      <c r="A108" s="3"/>
      <c r="B108" s="4"/>
      <c r="E108" s="265"/>
      <c r="F108" s="271"/>
      <c r="G108" s="271"/>
      <c r="H108" s="266"/>
      <c r="I108" s="420"/>
    </row>
    <row r="109" spans="1:9" ht="12.75">
      <c r="A109" s="3"/>
      <c r="B109" s="4"/>
      <c r="E109" s="265"/>
      <c r="F109" s="271"/>
      <c r="G109" s="271"/>
      <c r="H109" s="266"/>
      <c r="I109" s="420"/>
    </row>
    <row r="110" spans="1:9" ht="12.75">
      <c r="A110" s="3"/>
      <c r="B110" s="4"/>
      <c r="E110" s="265"/>
      <c r="F110" s="271"/>
      <c r="G110" s="271"/>
      <c r="H110" s="266"/>
      <c r="I110" s="420"/>
    </row>
    <row r="111" spans="1:9" ht="12.75">
      <c r="A111" s="3"/>
      <c r="B111" s="4"/>
      <c r="E111" s="265"/>
      <c r="F111" s="271"/>
      <c r="G111" s="271"/>
      <c r="H111" s="266"/>
      <c r="I111" s="420"/>
    </row>
    <row r="112" spans="1:9" ht="12.75">
      <c r="A112" s="3"/>
      <c r="B112" s="4"/>
      <c r="E112" s="265"/>
      <c r="F112" s="271"/>
      <c r="G112" s="271"/>
      <c r="H112" s="266"/>
      <c r="I112" s="420"/>
    </row>
    <row r="113" spans="1:9" ht="12.75">
      <c r="A113" s="3"/>
      <c r="B113" s="4"/>
      <c r="E113" s="265"/>
      <c r="F113" s="271"/>
      <c r="G113" s="271"/>
      <c r="H113" s="266"/>
      <c r="I113" s="420"/>
    </row>
    <row r="114" spans="1:9" ht="12.75">
      <c r="A114" s="3"/>
      <c r="B114" s="4"/>
      <c r="E114" s="265"/>
      <c r="F114" s="271"/>
      <c r="G114" s="271"/>
      <c r="H114" s="266"/>
      <c r="I114" s="420"/>
    </row>
    <row r="115" spans="1:9" ht="12.75">
      <c r="A115" s="3"/>
      <c r="B115" s="4"/>
      <c r="E115" s="265"/>
      <c r="F115" s="271"/>
      <c r="G115" s="271"/>
      <c r="H115" s="266"/>
      <c r="I115" s="420"/>
    </row>
    <row r="116" spans="1:9" ht="12.75">
      <c r="A116" s="3"/>
      <c r="B116" s="4"/>
      <c r="E116" s="265"/>
      <c r="F116" s="271"/>
      <c r="G116" s="271"/>
      <c r="H116" s="266"/>
      <c r="I116" s="420"/>
    </row>
    <row r="117" spans="1:9" ht="12.75">
      <c r="A117" s="3"/>
      <c r="B117" s="4"/>
      <c r="E117" s="265"/>
      <c r="F117" s="271"/>
      <c r="G117" s="271"/>
      <c r="H117" s="266"/>
      <c r="I117" s="420"/>
    </row>
    <row r="118" spans="1:9" ht="12.75">
      <c r="A118" s="3"/>
      <c r="B118" s="4"/>
      <c r="E118" s="265"/>
      <c r="F118" s="271"/>
      <c r="G118" s="271"/>
      <c r="H118" s="266"/>
      <c r="I118" s="420"/>
    </row>
    <row r="119" spans="1:9" ht="12.75">
      <c r="A119" s="3"/>
      <c r="B119" s="4"/>
      <c r="E119" s="265"/>
      <c r="F119" s="286"/>
      <c r="G119" s="287"/>
      <c r="H119" s="266"/>
      <c r="I119" s="420"/>
    </row>
    <row r="120" spans="1:9" ht="12.75">
      <c r="A120" s="3"/>
      <c r="B120" s="4"/>
      <c r="E120" s="265"/>
      <c r="F120" s="288"/>
      <c r="G120" s="287"/>
      <c r="H120" s="266"/>
      <c r="I120" s="420"/>
    </row>
    <row r="121" spans="1:9" ht="12.75">
      <c r="A121" s="3"/>
      <c r="B121" s="4"/>
      <c r="E121" s="265"/>
      <c r="F121" s="288"/>
      <c r="G121" s="287"/>
      <c r="H121" s="266"/>
      <c r="I121" s="420"/>
    </row>
    <row r="122" spans="1:9" ht="12.75">
      <c r="A122" s="3"/>
      <c r="B122" s="4"/>
      <c r="E122" s="265"/>
      <c r="F122" s="288"/>
      <c r="G122" s="287"/>
      <c r="H122" s="266"/>
      <c r="I122" s="420"/>
    </row>
    <row r="123" spans="1:9" ht="12.75">
      <c r="A123" s="3"/>
      <c r="B123" s="4"/>
      <c r="E123" s="265"/>
      <c r="F123" s="288"/>
      <c r="G123" s="287"/>
      <c r="H123" s="266"/>
      <c r="I123" s="420"/>
    </row>
    <row r="124" spans="1:9" ht="12.75">
      <c r="A124" s="3"/>
      <c r="B124" s="4"/>
      <c r="E124" s="265"/>
      <c r="F124" s="288"/>
      <c r="G124" s="287"/>
      <c r="H124" s="266"/>
      <c r="I124" s="420"/>
    </row>
    <row r="125" spans="1:9" ht="12.75">
      <c r="A125" s="3"/>
      <c r="B125" s="4"/>
      <c r="E125" s="265"/>
      <c r="F125" s="288"/>
      <c r="G125" s="287"/>
      <c r="H125" s="266"/>
      <c r="I125" s="420"/>
    </row>
    <row r="126" spans="1:9" ht="12.75">
      <c r="A126" s="3"/>
      <c r="B126" s="4"/>
      <c r="E126" s="265"/>
      <c r="F126" s="288"/>
      <c r="G126" s="287"/>
      <c r="H126" s="266"/>
      <c r="I126" s="420"/>
    </row>
    <row r="127" spans="1:9" ht="12.75">
      <c r="A127" s="3"/>
      <c r="B127" s="4"/>
      <c r="E127" s="265"/>
      <c r="F127" s="288"/>
      <c r="G127" s="287"/>
      <c r="H127" s="266"/>
      <c r="I127" s="420"/>
    </row>
    <row r="128" spans="1:9" ht="12.75">
      <c r="A128" s="3"/>
      <c r="B128" s="4"/>
      <c r="E128" s="265"/>
      <c r="F128" s="288"/>
      <c r="G128" s="287"/>
      <c r="H128" s="266"/>
      <c r="I128" s="420"/>
    </row>
    <row r="129" spans="1:9" ht="12.75">
      <c r="A129" s="3"/>
      <c r="B129" s="4"/>
      <c r="E129" s="265"/>
      <c r="F129" s="288"/>
      <c r="G129" s="287"/>
      <c r="H129" s="266"/>
      <c r="I129" s="420"/>
    </row>
    <row r="130" spans="1:9" ht="12.75">
      <c r="A130" s="3"/>
      <c r="B130" s="4"/>
      <c r="E130" s="265"/>
      <c r="F130" s="288"/>
      <c r="G130" s="287"/>
      <c r="H130" s="266"/>
      <c r="I130" s="420"/>
    </row>
    <row r="131" spans="1:9" ht="12.75">
      <c r="A131" s="3"/>
      <c r="B131" s="4"/>
      <c r="E131" s="265"/>
      <c r="F131" s="288"/>
      <c r="G131" s="287"/>
      <c r="H131" s="266"/>
      <c r="I131" s="420"/>
    </row>
    <row r="132" spans="1:9" ht="12.75">
      <c r="A132" s="3"/>
      <c r="B132" s="4"/>
      <c r="E132" s="265"/>
      <c r="F132" s="288"/>
      <c r="G132" s="287"/>
      <c r="H132" s="266"/>
      <c r="I132" s="420"/>
    </row>
    <row r="133" spans="1:9" ht="12.75">
      <c r="A133" s="3"/>
      <c r="B133" s="4"/>
      <c r="E133" s="265"/>
      <c r="F133" s="288"/>
      <c r="G133" s="287"/>
      <c r="H133" s="266"/>
      <c r="I133" s="420"/>
    </row>
    <row r="134" spans="1:9" ht="12.75">
      <c r="A134" s="3"/>
      <c r="B134" s="4"/>
      <c r="E134" s="265"/>
      <c r="F134" s="288"/>
      <c r="G134" s="287"/>
      <c r="H134" s="266"/>
      <c r="I134" s="420"/>
    </row>
    <row r="135" spans="1:9" ht="12.75">
      <c r="A135" s="3"/>
      <c r="B135" s="4"/>
      <c r="E135" s="265"/>
      <c r="F135" s="288"/>
      <c r="G135" s="287"/>
      <c r="H135" s="266"/>
      <c r="I135" s="420"/>
    </row>
    <row r="136" spans="1:9" ht="12.75">
      <c r="A136" s="3"/>
      <c r="B136" s="4"/>
      <c r="E136" s="265"/>
      <c r="F136" s="288"/>
      <c r="G136" s="287"/>
      <c r="H136" s="266"/>
      <c r="I136" s="420"/>
    </row>
    <row r="137" spans="1:9" ht="12.75">
      <c r="A137" s="3"/>
      <c r="B137" s="4"/>
      <c r="E137" s="265"/>
      <c r="F137" s="288"/>
      <c r="G137" s="287"/>
      <c r="H137" s="266"/>
      <c r="I137" s="420"/>
    </row>
    <row r="138" spans="1:9" ht="12.75">
      <c r="A138" s="3"/>
      <c r="B138" s="4"/>
      <c r="E138" s="265"/>
      <c r="F138" s="288"/>
      <c r="G138" s="287"/>
      <c r="H138" s="266"/>
      <c r="I138" s="420"/>
    </row>
    <row r="139" spans="1:9" ht="12.75">
      <c r="A139" s="3"/>
      <c r="B139" s="4"/>
      <c r="E139" s="265"/>
      <c r="F139" s="288"/>
      <c r="G139" s="287"/>
      <c r="H139" s="266"/>
      <c r="I139" s="420"/>
    </row>
    <row r="140" spans="1:9" ht="12.75">
      <c r="A140" s="3"/>
      <c r="B140" s="4"/>
      <c r="E140" s="265"/>
      <c r="F140" s="288"/>
      <c r="G140" s="287"/>
      <c r="H140" s="266"/>
      <c r="I140" s="420"/>
    </row>
    <row r="141" spans="1:9" ht="12.75">
      <c r="A141" s="3"/>
      <c r="B141" s="4"/>
      <c r="E141" s="265"/>
      <c r="F141" s="288"/>
      <c r="G141" s="287"/>
      <c r="H141" s="266"/>
      <c r="I141" s="420"/>
    </row>
    <row r="142" spans="1:9" ht="12.75">
      <c r="A142" s="3"/>
      <c r="B142" s="4"/>
      <c r="E142" s="265"/>
      <c r="F142" s="288"/>
      <c r="G142" s="287"/>
      <c r="H142" s="266"/>
      <c r="I142" s="420"/>
    </row>
    <row r="143" spans="1:9" ht="12.75">
      <c r="A143" s="3"/>
      <c r="B143" s="4"/>
      <c r="E143" s="265"/>
      <c r="F143" s="288"/>
      <c r="G143" s="287"/>
      <c r="H143" s="266"/>
      <c r="I143" s="420"/>
    </row>
    <row r="144" spans="1:9" ht="12.75">
      <c r="A144" s="3"/>
      <c r="B144" s="4"/>
      <c r="E144" s="265"/>
      <c r="F144" s="288"/>
      <c r="G144" s="287"/>
      <c r="H144" s="266"/>
      <c r="I144" s="420"/>
    </row>
    <row r="145" spans="1:9" ht="12.75">
      <c r="A145" s="3"/>
      <c r="B145" s="4"/>
      <c r="E145" s="265"/>
      <c r="F145" s="288"/>
      <c r="G145" s="287"/>
      <c r="H145" s="266"/>
      <c r="I145" s="420"/>
    </row>
    <row r="146" spans="1:9" ht="12.75">
      <c r="A146" s="3"/>
      <c r="B146" s="4"/>
      <c r="E146" s="265"/>
      <c r="F146" s="288"/>
      <c r="G146" s="287"/>
      <c r="H146" s="266"/>
      <c r="I146" s="420"/>
    </row>
    <row r="147" spans="1:9" ht="12.75">
      <c r="A147" s="3"/>
      <c r="B147" s="4"/>
      <c r="E147" s="265"/>
      <c r="F147" s="288"/>
      <c r="G147" s="287"/>
      <c r="H147" s="266"/>
      <c r="I147" s="420"/>
    </row>
    <row r="148" spans="1:9" ht="12.75">
      <c r="A148" s="3"/>
      <c r="B148" s="4"/>
      <c r="E148" s="265"/>
      <c r="F148" s="288"/>
      <c r="G148" s="287"/>
      <c r="H148" s="266"/>
      <c r="I148" s="420"/>
    </row>
    <row r="149" spans="1:9" ht="12.75">
      <c r="A149" s="3"/>
      <c r="B149" s="4"/>
      <c r="E149" s="265"/>
      <c r="F149" s="288"/>
      <c r="G149" s="287"/>
      <c r="H149" s="266"/>
      <c r="I149" s="420"/>
    </row>
    <row r="150" spans="1:9" ht="12.75">
      <c r="A150" s="3"/>
      <c r="B150" s="4"/>
      <c r="E150" s="265"/>
      <c r="F150" s="288"/>
      <c r="G150" s="287"/>
      <c r="H150" s="266"/>
      <c r="I150" s="420"/>
    </row>
    <row r="151" spans="1:9" ht="12.75">
      <c r="A151" s="3"/>
      <c r="B151" s="4"/>
      <c r="E151" s="265"/>
      <c r="F151" s="288"/>
      <c r="G151" s="287"/>
      <c r="H151" s="266"/>
      <c r="I151" s="420"/>
    </row>
    <row r="152" spans="1:9" ht="12.75">
      <c r="A152" s="3"/>
      <c r="B152" s="4"/>
      <c r="E152" s="265"/>
      <c r="F152" s="288"/>
      <c r="G152" s="287"/>
      <c r="H152" s="266"/>
      <c r="I152" s="420"/>
    </row>
    <row r="153" spans="1:9" ht="12.75">
      <c r="A153" s="3"/>
      <c r="B153" s="4"/>
      <c r="E153" s="265"/>
      <c r="F153" s="288"/>
      <c r="G153" s="287"/>
      <c r="H153" s="266"/>
      <c r="I153" s="420"/>
    </row>
    <row r="154" spans="1:9" ht="12.75">
      <c r="A154" s="3"/>
      <c r="B154" s="4"/>
      <c r="E154" s="265"/>
      <c r="F154" s="288"/>
      <c r="G154" s="287"/>
      <c r="H154" s="266"/>
      <c r="I154" s="420"/>
    </row>
    <row r="155" spans="1:9" ht="12.75">
      <c r="A155" s="3"/>
      <c r="B155" s="4"/>
      <c r="E155" s="265"/>
      <c r="F155" s="288"/>
      <c r="G155" s="287"/>
      <c r="H155" s="266"/>
      <c r="I155" s="420"/>
    </row>
    <row r="156" spans="1:9" ht="12.75">
      <c r="A156" s="3"/>
      <c r="B156" s="4"/>
      <c r="E156" s="265"/>
      <c r="F156" s="288"/>
      <c r="G156" s="287"/>
      <c r="H156" s="266"/>
      <c r="I156" s="420"/>
    </row>
    <row r="157" spans="1:9" ht="12.75">
      <c r="A157" s="3"/>
      <c r="B157" s="4"/>
      <c r="E157" s="265"/>
      <c r="F157" s="288"/>
      <c r="G157" s="287"/>
      <c r="H157" s="266"/>
      <c r="I157" s="420"/>
    </row>
    <row r="158" spans="1:9" ht="12.75">
      <c r="A158" s="3"/>
      <c r="B158" s="4"/>
      <c r="E158" s="265"/>
      <c r="F158" s="288"/>
      <c r="G158" s="287"/>
      <c r="H158" s="266"/>
      <c r="I158" s="420"/>
    </row>
    <row r="159" spans="1:9" ht="12.75">
      <c r="A159" s="3"/>
      <c r="B159" s="4"/>
      <c r="E159" s="265"/>
      <c r="F159" s="288"/>
      <c r="G159" s="287"/>
      <c r="H159" s="266"/>
      <c r="I159" s="420"/>
    </row>
    <row r="160" spans="1:9" ht="12.75">
      <c r="A160" s="3"/>
      <c r="B160" s="4"/>
      <c r="E160" s="265"/>
      <c r="F160" s="288"/>
      <c r="G160" s="287"/>
      <c r="H160" s="266"/>
      <c r="I160" s="420"/>
    </row>
    <row r="161" spans="1:9" ht="12.75">
      <c r="A161" s="3"/>
      <c r="B161" s="4"/>
      <c r="E161" s="265"/>
      <c r="F161" s="288"/>
      <c r="G161" s="287"/>
      <c r="H161" s="266"/>
      <c r="I161" s="420"/>
    </row>
    <row r="162" spans="1:9" ht="12.75">
      <c r="A162" s="3"/>
      <c r="B162" s="4"/>
      <c r="E162" s="265"/>
      <c r="F162" s="288"/>
      <c r="G162" s="287"/>
      <c r="H162" s="266"/>
      <c r="I162" s="420"/>
    </row>
    <row r="163" spans="1:9" ht="12.75">
      <c r="A163" s="3"/>
      <c r="B163" s="4"/>
      <c r="E163" s="265"/>
      <c r="F163" s="288"/>
      <c r="G163" s="287"/>
      <c r="H163" s="266"/>
      <c r="I163" s="420"/>
    </row>
    <row r="164" spans="1:9" ht="12.75">
      <c r="A164" s="3"/>
      <c r="B164" s="4"/>
      <c r="E164" s="265"/>
      <c r="F164" s="288"/>
      <c r="G164" s="287"/>
      <c r="H164" s="266"/>
      <c r="I164" s="420"/>
    </row>
    <row r="165" spans="1:9" ht="12.75">
      <c r="A165" s="3"/>
      <c r="B165" s="4"/>
      <c r="E165" s="265"/>
      <c r="F165" s="288"/>
      <c r="G165" s="287"/>
      <c r="H165" s="266"/>
      <c r="I165" s="420"/>
    </row>
    <row r="166" spans="1:9" ht="12.75">
      <c r="A166" s="3"/>
      <c r="B166" s="4"/>
      <c r="E166" s="265"/>
      <c r="F166" s="288"/>
      <c r="G166" s="287"/>
      <c r="H166" s="266"/>
      <c r="I166" s="420"/>
    </row>
    <row r="167" spans="1:9" ht="12.75">
      <c r="A167" s="3"/>
      <c r="B167" s="4"/>
      <c r="E167" s="265"/>
      <c r="F167" s="288"/>
      <c r="G167" s="287"/>
      <c r="H167" s="266"/>
      <c r="I167" s="420"/>
    </row>
    <row r="168" spans="1:9" ht="12.75">
      <c r="A168" s="3"/>
      <c r="B168" s="4"/>
      <c r="E168" s="265"/>
      <c r="F168" s="288"/>
      <c r="G168" s="287"/>
      <c r="H168" s="266"/>
      <c r="I168" s="420"/>
    </row>
    <row r="169" spans="1:9" ht="12.75">
      <c r="A169" s="3"/>
      <c r="B169" s="4"/>
      <c r="E169" s="265"/>
      <c r="F169" s="288"/>
      <c r="G169" s="287"/>
      <c r="H169" s="266"/>
      <c r="I169" s="420"/>
    </row>
    <row r="170" spans="1:9" ht="12.75">
      <c r="A170" s="3"/>
      <c r="B170" s="4"/>
      <c r="E170" s="265"/>
      <c r="F170" s="288"/>
      <c r="G170" s="287"/>
      <c r="H170" s="266"/>
      <c r="I170" s="420"/>
    </row>
    <row r="171" spans="1:9" ht="12.75">
      <c r="A171" s="3"/>
      <c r="B171" s="4"/>
      <c r="E171" s="265"/>
      <c r="F171" s="288"/>
      <c r="G171" s="287"/>
      <c r="H171" s="266"/>
      <c r="I171" s="420"/>
    </row>
    <row r="172" spans="1:9" ht="12.75">
      <c r="A172" s="3"/>
      <c r="B172" s="4"/>
      <c r="E172" s="265"/>
      <c r="F172" s="288"/>
      <c r="G172" s="287"/>
      <c r="H172" s="266"/>
      <c r="I172" s="420"/>
    </row>
    <row r="173" spans="1:9" ht="12.75">
      <c r="A173" s="3"/>
      <c r="B173" s="4"/>
      <c r="E173" s="265"/>
      <c r="F173" s="288"/>
      <c r="G173" s="287"/>
      <c r="H173" s="266"/>
      <c r="I173" s="420"/>
    </row>
    <row r="174" spans="1:9" ht="12.75">
      <c r="A174" s="3"/>
      <c r="B174" s="4"/>
      <c r="E174" s="265"/>
      <c r="F174" s="288"/>
      <c r="G174" s="287"/>
      <c r="H174" s="266"/>
      <c r="I174" s="420"/>
    </row>
    <row r="175" spans="1:9" ht="12.75">
      <c r="A175" s="3"/>
      <c r="B175" s="4"/>
      <c r="E175" s="265"/>
      <c r="F175" s="288"/>
      <c r="G175" s="287"/>
      <c r="H175" s="266"/>
      <c r="I175" s="420"/>
    </row>
    <row r="176" spans="1:9" ht="12.75">
      <c r="A176" s="3"/>
      <c r="B176" s="4"/>
      <c r="E176" s="265"/>
      <c r="F176" s="288"/>
      <c r="G176" s="287"/>
      <c r="H176" s="266"/>
      <c r="I176" s="420"/>
    </row>
    <row r="177" spans="1:9" ht="12.75">
      <c r="A177" s="3"/>
      <c r="B177" s="4"/>
      <c r="E177" s="265"/>
      <c r="F177" s="288"/>
      <c r="G177" s="287"/>
      <c r="H177" s="266"/>
      <c r="I177" s="420"/>
    </row>
    <row r="178" spans="1:9" ht="12.75">
      <c r="A178" s="3"/>
      <c r="B178" s="4"/>
      <c r="E178" s="265"/>
      <c r="F178" s="288"/>
      <c r="G178" s="287"/>
      <c r="H178" s="266"/>
      <c r="I178" s="420"/>
    </row>
    <row r="179" spans="1:9" ht="12.75">
      <c r="A179" s="3"/>
      <c r="B179" s="4"/>
      <c r="E179" s="265"/>
      <c r="F179" s="288"/>
      <c r="G179" s="287"/>
      <c r="H179" s="266"/>
      <c r="I179" s="420"/>
    </row>
    <row r="180" spans="1:9" ht="12.75">
      <c r="A180" s="3"/>
      <c r="B180" s="4"/>
      <c r="E180" s="265"/>
      <c r="F180" s="288"/>
      <c r="G180" s="287"/>
      <c r="H180" s="266"/>
      <c r="I180" s="420"/>
    </row>
    <row r="181" spans="1:9" ht="12.75">
      <c r="A181" s="3"/>
      <c r="B181" s="4"/>
      <c r="E181" s="265"/>
      <c r="F181" s="288"/>
      <c r="G181" s="287"/>
      <c r="H181" s="266"/>
      <c r="I181" s="420"/>
    </row>
    <row r="182" spans="1:9" ht="12.75">
      <c r="A182" s="3"/>
      <c r="B182" s="4"/>
      <c r="E182" s="265"/>
      <c r="F182" s="288"/>
      <c r="G182" s="287"/>
      <c r="H182" s="266"/>
      <c r="I182" s="420"/>
    </row>
    <row r="183" spans="1:9" ht="12.75">
      <c r="A183" s="3"/>
      <c r="B183" s="4"/>
      <c r="E183" s="265"/>
      <c r="F183" s="288"/>
      <c r="G183" s="287"/>
      <c r="H183" s="266"/>
      <c r="I183" s="420"/>
    </row>
    <row r="184" spans="1:9" ht="12.75">
      <c r="A184" s="3"/>
      <c r="B184" s="4"/>
      <c r="E184" s="265"/>
      <c r="F184" s="288"/>
      <c r="G184" s="287"/>
      <c r="H184" s="266"/>
      <c r="I184" s="420"/>
    </row>
    <row r="185" spans="1:9" ht="12.75">
      <c r="A185" s="3"/>
      <c r="B185" s="4"/>
      <c r="E185" s="265"/>
      <c r="F185" s="288"/>
      <c r="G185" s="287"/>
      <c r="H185" s="266"/>
      <c r="I185" s="420"/>
    </row>
    <row r="186" spans="1:9" ht="12.75">
      <c r="A186" s="3"/>
      <c r="B186" s="4"/>
      <c r="E186" s="265"/>
      <c r="F186" s="288"/>
      <c r="G186" s="287"/>
      <c r="H186" s="266"/>
      <c r="I186" s="420"/>
    </row>
    <row r="187" spans="1:9" ht="12.75">
      <c r="A187" s="3"/>
      <c r="B187" s="4"/>
      <c r="E187" s="265"/>
      <c r="F187" s="288"/>
      <c r="G187" s="287"/>
      <c r="H187" s="266"/>
      <c r="I187" s="420"/>
    </row>
    <row r="188" spans="1:9" ht="12.75">
      <c r="A188" s="3"/>
      <c r="B188" s="4"/>
      <c r="E188" s="265"/>
      <c r="F188" s="288"/>
      <c r="G188" s="287"/>
      <c r="H188" s="266"/>
      <c r="I188" s="420"/>
    </row>
    <row r="189" spans="1:9" ht="12.75">
      <c r="A189" s="3"/>
      <c r="B189" s="4"/>
      <c r="E189" s="265"/>
      <c r="F189" s="288"/>
      <c r="G189" s="287"/>
      <c r="H189" s="266"/>
      <c r="I189" s="420"/>
    </row>
    <row r="190" spans="1:9" ht="12.75">
      <c r="A190" s="3"/>
      <c r="B190" s="4"/>
      <c r="E190" s="265"/>
      <c r="F190" s="288"/>
      <c r="G190" s="287"/>
      <c r="H190" s="266"/>
      <c r="I190" s="420"/>
    </row>
    <row r="191" spans="1:9" ht="12.75">
      <c r="A191" s="3"/>
      <c r="B191" s="4"/>
      <c r="E191" s="265"/>
      <c r="F191" s="288"/>
      <c r="G191" s="287"/>
      <c r="H191" s="266"/>
      <c r="I191" s="420"/>
    </row>
    <row r="192" spans="1:9" ht="12.75">
      <c r="A192" s="3"/>
      <c r="B192" s="4"/>
      <c r="E192" s="265"/>
      <c r="F192" s="288"/>
      <c r="G192" s="287"/>
      <c r="H192" s="266"/>
      <c r="I192" s="420"/>
    </row>
    <row r="193" spans="1:9" ht="12.75">
      <c r="A193" s="3"/>
      <c r="B193" s="4"/>
      <c r="E193" s="265"/>
      <c r="F193" s="288"/>
      <c r="G193" s="287"/>
      <c r="H193" s="266"/>
      <c r="I193" s="420"/>
    </row>
    <row r="194" spans="1:9" ht="12.75">
      <c r="A194" s="3"/>
      <c r="B194" s="4"/>
      <c r="E194" s="265"/>
      <c r="F194" s="288"/>
      <c r="G194" s="287"/>
      <c r="H194" s="266"/>
      <c r="I194" s="420"/>
    </row>
    <row r="195" spans="1:9" ht="12.75">
      <c r="A195" s="3"/>
      <c r="B195" s="4"/>
      <c r="E195" s="265"/>
      <c r="F195" s="288"/>
      <c r="G195" s="287"/>
      <c r="H195" s="266"/>
      <c r="I195" s="420"/>
    </row>
    <row r="196" spans="1:9" ht="12.75">
      <c r="A196" s="3"/>
      <c r="B196" s="4"/>
      <c r="E196" s="265"/>
      <c r="F196" s="288"/>
      <c r="G196" s="287"/>
      <c r="H196" s="266"/>
      <c r="I196" s="420"/>
    </row>
    <row r="197" spans="1:9" ht="12.75">
      <c r="A197" s="3"/>
      <c r="B197" s="4"/>
      <c r="E197" s="265"/>
      <c r="F197" s="288"/>
      <c r="G197" s="287"/>
      <c r="H197" s="266"/>
      <c r="I197" s="420"/>
    </row>
    <row r="198" spans="1:9" ht="12.75">
      <c r="A198" s="3"/>
      <c r="B198" s="4"/>
      <c r="E198" s="265"/>
      <c r="F198" s="288"/>
      <c r="G198" s="287"/>
      <c r="H198" s="266"/>
      <c r="I198" s="420"/>
    </row>
    <row r="199" spans="1:9" ht="12.75">
      <c r="A199" s="3"/>
      <c r="B199" s="4"/>
      <c r="E199" s="265"/>
      <c r="F199" s="288"/>
      <c r="G199" s="287"/>
      <c r="H199" s="266"/>
      <c r="I199" s="420"/>
    </row>
    <row r="200" spans="1:9" ht="12.75">
      <c r="A200" s="3"/>
      <c r="B200" s="4"/>
      <c r="E200" s="265"/>
      <c r="F200" s="288"/>
      <c r="G200" s="287"/>
      <c r="H200" s="266"/>
      <c r="I200" s="420"/>
    </row>
    <row r="201" spans="1:9" ht="12.75">
      <c r="A201" s="3"/>
      <c r="B201" s="4"/>
      <c r="E201" s="265"/>
      <c r="F201" s="288"/>
      <c r="G201" s="287"/>
      <c r="H201" s="266"/>
      <c r="I201" s="420"/>
    </row>
    <row r="202" spans="1:9" ht="12.75">
      <c r="A202" s="3"/>
      <c r="B202" s="4"/>
      <c r="E202" s="265"/>
      <c r="F202" s="288"/>
      <c r="G202" s="287"/>
      <c r="H202" s="266"/>
      <c r="I202" s="420"/>
    </row>
    <row r="203" spans="1:9" ht="12.75">
      <c r="A203" s="3"/>
      <c r="B203" s="4"/>
      <c r="E203" s="265"/>
      <c r="F203" s="288"/>
      <c r="G203" s="287"/>
      <c r="H203" s="266"/>
      <c r="I203" s="420"/>
    </row>
    <row r="204" spans="1:9" ht="12.75">
      <c r="A204" s="3"/>
      <c r="B204" s="4"/>
      <c r="E204" s="265"/>
      <c r="F204" s="288"/>
      <c r="G204" s="287"/>
      <c r="H204" s="266"/>
      <c r="I204" s="420"/>
    </row>
    <row r="205" spans="1:9" ht="12.75">
      <c r="A205" s="3"/>
      <c r="B205" s="4"/>
      <c r="E205" s="265"/>
      <c r="F205" s="288"/>
      <c r="G205" s="287"/>
      <c r="H205" s="266"/>
      <c r="I205" s="420"/>
    </row>
    <row r="206" spans="1:9" ht="12.75">
      <c r="A206" s="3"/>
      <c r="B206" s="4"/>
      <c r="E206" s="265"/>
      <c r="F206" s="288"/>
      <c r="G206" s="287"/>
      <c r="H206" s="266"/>
      <c r="I206" s="420"/>
    </row>
    <row r="207" spans="1:9" ht="12.75">
      <c r="A207" s="3"/>
      <c r="B207" s="4"/>
      <c r="E207" s="265"/>
      <c r="F207" s="288"/>
      <c r="G207" s="287"/>
      <c r="H207" s="266"/>
      <c r="I207" s="420"/>
    </row>
    <row r="208" spans="1:9" ht="12.75">
      <c r="A208" s="3"/>
      <c r="B208" s="4"/>
      <c r="E208" s="265"/>
      <c r="F208" s="288"/>
      <c r="G208" s="287"/>
      <c r="H208" s="266"/>
      <c r="I208" s="420"/>
    </row>
    <row r="209" spans="1:9" ht="12.75">
      <c r="A209" s="3"/>
      <c r="B209" s="4"/>
      <c r="E209" s="265"/>
      <c r="F209" s="288"/>
      <c r="G209" s="287"/>
      <c r="H209" s="266"/>
      <c r="I209" s="420"/>
    </row>
    <row r="210" spans="1:9" ht="12.75">
      <c r="A210" s="3"/>
      <c r="B210" s="4"/>
      <c r="E210" s="265"/>
      <c r="F210" s="288"/>
      <c r="G210" s="287"/>
      <c r="H210" s="266"/>
      <c r="I210" s="420"/>
    </row>
    <row r="211" spans="1:9" ht="12.75">
      <c r="A211" s="3"/>
      <c r="B211" s="4"/>
      <c r="E211" s="265"/>
      <c r="F211" s="288"/>
      <c r="G211" s="287"/>
      <c r="H211" s="266"/>
      <c r="I211" s="420"/>
    </row>
    <row r="212" spans="1:9" ht="12.75">
      <c r="A212" s="3"/>
      <c r="B212" s="4"/>
      <c r="E212" s="265"/>
      <c r="F212" s="288"/>
      <c r="G212" s="287"/>
      <c r="H212" s="266"/>
      <c r="I212" s="420"/>
    </row>
    <row r="213" spans="1:9" ht="12.75">
      <c r="A213" s="3"/>
      <c r="B213" s="4"/>
      <c r="E213" s="265"/>
      <c r="F213" s="288"/>
      <c r="G213" s="287"/>
      <c r="H213" s="266"/>
      <c r="I213" s="420"/>
    </row>
    <row r="214" spans="1:9" ht="12.75">
      <c r="A214" s="3"/>
      <c r="B214" s="4"/>
      <c r="E214" s="265"/>
      <c r="F214" s="288"/>
      <c r="G214" s="287"/>
      <c r="H214" s="266"/>
      <c r="I214" s="420"/>
    </row>
    <row r="215" spans="1:9" ht="12.75">
      <c r="A215" s="3"/>
      <c r="B215" s="4"/>
      <c r="E215" s="265"/>
      <c r="F215" s="288"/>
      <c r="G215" s="287"/>
      <c r="H215" s="266"/>
      <c r="I215" s="420"/>
    </row>
    <row r="216" spans="1:9" ht="12.75">
      <c r="A216" s="3"/>
      <c r="B216" s="4"/>
      <c r="E216" s="265"/>
      <c r="F216" s="288"/>
      <c r="G216" s="287"/>
      <c r="H216" s="266"/>
      <c r="I216" s="420"/>
    </row>
    <row r="217" spans="1:9" ht="12.75">
      <c r="A217" s="3"/>
      <c r="B217" s="4"/>
      <c r="E217" s="265"/>
      <c r="F217" s="288"/>
      <c r="G217" s="287"/>
      <c r="H217" s="266"/>
      <c r="I217" s="420"/>
    </row>
    <row r="218" spans="1:9" ht="12.75">
      <c r="A218" s="3"/>
      <c r="B218" s="4"/>
      <c r="E218" s="265"/>
      <c r="F218" s="288"/>
      <c r="G218" s="287"/>
      <c r="H218" s="266"/>
      <c r="I218" s="420"/>
    </row>
    <row r="219" spans="1:9" ht="12.75">
      <c r="A219" s="3"/>
      <c r="B219" s="4"/>
      <c r="E219" s="265"/>
      <c r="F219" s="288"/>
      <c r="G219" s="287"/>
      <c r="H219" s="266"/>
      <c r="I219" s="420"/>
    </row>
    <row r="220" spans="1:9" ht="12.75">
      <c r="A220" s="3"/>
      <c r="B220" s="4"/>
      <c r="E220" s="265"/>
      <c r="F220" s="288"/>
      <c r="G220" s="287"/>
      <c r="H220" s="266"/>
      <c r="I220" s="420"/>
    </row>
    <row r="221" spans="1:9" ht="12.75">
      <c r="A221" s="3"/>
      <c r="B221" s="4"/>
      <c r="E221" s="265"/>
      <c r="F221" s="288"/>
      <c r="G221" s="287"/>
      <c r="H221" s="266"/>
      <c r="I221" s="420"/>
    </row>
    <row r="222" spans="1:9" ht="12.75">
      <c r="A222" s="3"/>
      <c r="B222" s="4"/>
      <c r="E222" s="265"/>
      <c r="F222" s="288"/>
      <c r="G222" s="287"/>
      <c r="H222" s="266"/>
      <c r="I222" s="420"/>
    </row>
    <row r="223" spans="1:9" ht="12.75">
      <c r="A223" s="3"/>
      <c r="B223" s="4"/>
      <c r="E223" s="265"/>
      <c r="F223" s="288"/>
      <c r="G223" s="287"/>
      <c r="H223" s="266"/>
      <c r="I223" s="420"/>
    </row>
    <row r="224" spans="1:9" ht="12.75">
      <c r="A224" s="3"/>
      <c r="B224" s="4"/>
      <c r="E224" s="265"/>
      <c r="F224" s="288"/>
      <c r="G224" s="287"/>
      <c r="H224" s="266"/>
      <c r="I224" s="420"/>
    </row>
    <row r="225" spans="1:9" ht="12.75">
      <c r="A225" s="3"/>
      <c r="B225" s="4"/>
      <c r="E225" s="265"/>
      <c r="F225" s="288"/>
      <c r="G225" s="287"/>
      <c r="H225" s="266"/>
      <c r="I225" s="420"/>
    </row>
    <row r="226" spans="1:9" ht="12.75">
      <c r="A226" s="3"/>
      <c r="B226" s="4"/>
      <c r="E226" s="265"/>
      <c r="F226" s="288"/>
      <c r="G226" s="287"/>
      <c r="H226" s="266"/>
      <c r="I226" s="420"/>
    </row>
    <row r="227" spans="1:9" ht="12.75">
      <c r="A227" s="3"/>
      <c r="B227" s="4"/>
      <c r="E227" s="265"/>
      <c r="F227" s="288"/>
      <c r="G227" s="287"/>
      <c r="H227" s="266"/>
      <c r="I227" s="420"/>
    </row>
    <row r="228" spans="1:9" ht="12.75">
      <c r="A228" s="3"/>
      <c r="B228" s="4"/>
      <c r="E228" s="265"/>
      <c r="F228" s="288"/>
      <c r="G228" s="287"/>
      <c r="H228" s="266"/>
      <c r="I228" s="420"/>
    </row>
    <row r="229" spans="1:9" ht="12.75">
      <c r="A229" s="3"/>
      <c r="B229" s="4"/>
      <c r="E229" s="265"/>
      <c r="F229" s="288"/>
      <c r="G229" s="287"/>
      <c r="H229" s="266"/>
      <c r="I229" s="420"/>
    </row>
    <row r="230" spans="1:9" ht="12.75">
      <c r="A230" s="3"/>
      <c r="B230" s="4"/>
      <c r="E230" s="265"/>
      <c r="F230" s="288"/>
      <c r="G230" s="287"/>
      <c r="H230" s="266"/>
      <c r="I230" s="420"/>
    </row>
    <row r="231" spans="1:9" ht="12.75">
      <c r="A231" s="3"/>
      <c r="B231" s="4"/>
      <c r="E231" s="265"/>
      <c r="F231" s="288"/>
      <c r="G231" s="287"/>
      <c r="H231" s="266"/>
      <c r="I231" s="420"/>
    </row>
    <row r="232" spans="1:9" ht="12.75">
      <c r="A232" s="3"/>
      <c r="B232" s="4"/>
      <c r="E232" s="265"/>
      <c r="F232" s="288"/>
      <c r="G232" s="287"/>
      <c r="H232" s="266"/>
      <c r="I232" s="420"/>
    </row>
    <row r="233" spans="1:9" ht="12.75">
      <c r="A233" s="3"/>
      <c r="B233" s="4"/>
      <c r="E233" s="265"/>
      <c r="F233" s="288"/>
      <c r="G233" s="287"/>
      <c r="H233" s="266"/>
      <c r="I233" s="420"/>
    </row>
    <row r="234" spans="1:9" ht="12.75">
      <c r="A234" s="3"/>
      <c r="B234" s="4"/>
      <c r="E234" s="265"/>
      <c r="F234" s="288"/>
      <c r="G234" s="287"/>
      <c r="H234" s="266"/>
      <c r="I234" s="420"/>
    </row>
    <row r="235" spans="1:9" ht="12.75">
      <c r="A235" s="3"/>
      <c r="B235" s="4"/>
      <c r="E235" s="265"/>
      <c r="F235" s="288"/>
      <c r="G235" s="287"/>
      <c r="H235" s="266"/>
      <c r="I235" s="420"/>
    </row>
    <row r="236" spans="1:9" ht="12.75">
      <c r="A236" s="3"/>
      <c r="B236" s="4"/>
      <c r="E236" s="265"/>
      <c r="F236" s="288"/>
      <c r="G236" s="287"/>
      <c r="H236" s="266"/>
      <c r="I236" s="420"/>
    </row>
    <row r="237" spans="1:9" ht="12.75">
      <c r="A237" s="3"/>
      <c r="B237" s="4"/>
      <c r="E237" s="265"/>
      <c r="F237" s="288"/>
      <c r="G237" s="287"/>
      <c r="H237" s="266"/>
      <c r="I237" s="420"/>
    </row>
    <row r="238" spans="1:9" ht="12.75">
      <c r="A238" s="3"/>
      <c r="B238" s="4"/>
      <c r="E238" s="265"/>
      <c r="F238" s="288"/>
      <c r="G238" s="287"/>
      <c r="H238" s="266"/>
      <c r="I238" s="420"/>
    </row>
    <row r="239" spans="1:9" ht="12.75">
      <c r="A239" s="3"/>
      <c r="B239" s="4"/>
      <c r="E239" s="265"/>
      <c r="F239" s="288"/>
      <c r="G239" s="287"/>
      <c r="H239" s="266"/>
      <c r="I239" s="420"/>
    </row>
    <row r="240" spans="1:9" ht="12.75">
      <c r="A240" s="3"/>
      <c r="B240" s="4"/>
      <c r="E240" s="265"/>
      <c r="F240" s="288"/>
      <c r="G240" s="287"/>
      <c r="H240" s="266"/>
      <c r="I240" s="420"/>
    </row>
    <row r="241" spans="1:9" ht="12.75">
      <c r="A241" s="3"/>
      <c r="B241" s="4"/>
      <c r="E241" s="265"/>
      <c r="F241" s="288"/>
      <c r="G241" s="287"/>
      <c r="H241" s="266"/>
      <c r="I241" s="420"/>
    </row>
    <row r="242" spans="1:9" ht="12.75">
      <c r="A242" s="3"/>
      <c r="B242" s="4"/>
      <c r="E242" s="265"/>
      <c r="F242" s="288"/>
      <c r="G242" s="287"/>
      <c r="H242" s="266"/>
      <c r="I242" s="420"/>
    </row>
    <row r="243" spans="1:9" ht="12.75">
      <c r="A243" s="3"/>
      <c r="B243" s="4"/>
      <c r="E243" s="265"/>
      <c r="F243" s="288"/>
      <c r="G243" s="287"/>
      <c r="H243" s="266"/>
      <c r="I243" s="420"/>
    </row>
    <row r="244" spans="1:9" ht="12.75">
      <c r="A244" s="3"/>
      <c r="B244" s="4"/>
      <c r="E244" s="265"/>
      <c r="F244" s="288"/>
      <c r="G244" s="287"/>
      <c r="H244" s="266"/>
      <c r="I244" s="420"/>
    </row>
    <row r="245" spans="1:9" ht="12.75">
      <c r="A245" s="3"/>
      <c r="B245" s="4"/>
      <c r="E245" s="265"/>
      <c r="F245" s="288"/>
      <c r="G245" s="287"/>
      <c r="H245" s="266"/>
      <c r="I245" s="420"/>
    </row>
    <row r="246" spans="1:9" ht="12.75">
      <c r="A246" s="3"/>
      <c r="B246" s="4"/>
      <c r="E246" s="265"/>
      <c r="F246" s="288"/>
      <c r="G246" s="287"/>
      <c r="H246" s="266"/>
      <c r="I246" s="420"/>
    </row>
    <row r="247" spans="1:9" ht="12.75">
      <c r="A247" s="3"/>
      <c r="B247" s="4"/>
      <c r="E247" s="265"/>
      <c r="F247" s="288"/>
      <c r="G247" s="287"/>
      <c r="H247" s="266"/>
      <c r="I247" s="420"/>
    </row>
    <row r="248" spans="1:9" ht="12.75">
      <c r="A248" s="3"/>
      <c r="B248" s="4"/>
      <c r="E248" s="265"/>
      <c r="F248" s="288"/>
      <c r="G248" s="287"/>
      <c r="H248" s="266"/>
      <c r="I248" s="420"/>
    </row>
    <row r="249" spans="1:9" ht="12.75">
      <c r="A249" s="3"/>
      <c r="B249" s="4"/>
      <c r="E249" s="265"/>
      <c r="F249" s="288"/>
      <c r="G249" s="287"/>
      <c r="H249" s="266"/>
      <c r="I249" s="420"/>
    </row>
    <row r="250" spans="1:9" ht="12.75">
      <c r="A250" s="3"/>
      <c r="B250" s="4"/>
      <c r="E250" s="265"/>
      <c r="F250" s="288"/>
      <c r="G250" s="287"/>
      <c r="H250" s="266"/>
      <c r="I250" s="420"/>
    </row>
    <row r="251" spans="1:9" ht="12.75">
      <c r="A251" s="3"/>
      <c r="B251" s="4"/>
      <c r="E251" s="265"/>
      <c r="F251" s="288"/>
      <c r="G251" s="287"/>
      <c r="H251" s="266"/>
      <c r="I251" s="420"/>
    </row>
    <row r="252" spans="1:9" ht="12.75">
      <c r="A252" s="3"/>
      <c r="B252" s="4"/>
      <c r="E252" s="265"/>
      <c r="F252" s="288"/>
      <c r="G252" s="287"/>
      <c r="H252" s="266"/>
      <c r="I252" s="420"/>
    </row>
    <row r="253" spans="1:9" ht="12.75">
      <c r="A253" s="3"/>
      <c r="B253" s="4"/>
      <c r="E253" s="265"/>
      <c r="F253" s="288"/>
      <c r="G253" s="287"/>
      <c r="H253" s="266"/>
      <c r="I253" s="420"/>
    </row>
    <row r="254" spans="1:9" ht="12.75">
      <c r="A254" s="3"/>
      <c r="B254" s="4"/>
      <c r="E254" s="265"/>
      <c r="F254" s="288"/>
      <c r="G254" s="287"/>
      <c r="H254" s="266"/>
      <c r="I254" s="420"/>
    </row>
    <row r="255" spans="1:9" ht="12.75">
      <c r="A255" s="3"/>
      <c r="B255" s="4"/>
      <c r="E255" s="265"/>
      <c r="F255" s="288"/>
      <c r="G255" s="287"/>
      <c r="H255" s="266"/>
      <c r="I255" s="420"/>
    </row>
    <row r="256" spans="1:9" ht="12.75">
      <c r="A256" s="3"/>
      <c r="B256" s="4"/>
      <c r="E256" s="265"/>
      <c r="F256" s="288"/>
      <c r="G256" s="287"/>
      <c r="H256" s="266"/>
      <c r="I256" s="420"/>
    </row>
    <row r="257" spans="1:9" ht="12.75">
      <c r="A257" s="3"/>
      <c r="B257" s="4"/>
      <c r="E257" s="265"/>
      <c r="F257" s="288"/>
      <c r="G257" s="287"/>
      <c r="H257" s="266"/>
      <c r="I257" s="420"/>
    </row>
    <row r="258" spans="1:9" ht="12.75">
      <c r="A258" s="3"/>
      <c r="B258" s="4"/>
      <c r="E258" s="265"/>
      <c r="F258" s="288"/>
      <c r="G258" s="287"/>
      <c r="H258" s="266"/>
      <c r="I258" s="420"/>
    </row>
    <row r="259" spans="1:9" ht="12.75">
      <c r="A259" s="3"/>
      <c r="B259" s="4"/>
      <c r="E259" s="265"/>
      <c r="F259" s="288"/>
      <c r="G259" s="287"/>
      <c r="H259" s="266"/>
      <c r="I259" s="420"/>
    </row>
    <row r="260" spans="1:9" ht="12.75">
      <c r="A260" s="3"/>
      <c r="B260" s="4"/>
      <c r="E260" s="265"/>
      <c r="F260" s="288"/>
      <c r="G260" s="287"/>
      <c r="H260" s="266"/>
      <c r="I260" s="420"/>
    </row>
    <row r="261" spans="1:9" ht="12.75">
      <c r="A261" s="3"/>
      <c r="B261" s="4"/>
      <c r="E261" s="265"/>
      <c r="F261" s="288"/>
      <c r="G261" s="287"/>
      <c r="H261" s="266"/>
      <c r="I261" s="420"/>
    </row>
    <row r="262" spans="1:9" ht="12.75">
      <c r="A262" s="3"/>
      <c r="B262" s="4"/>
      <c r="E262" s="265"/>
      <c r="F262" s="288"/>
      <c r="G262" s="287"/>
      <c r="H262" s="266"/>
      <c r="I262" s="420"/>
    </row>
    <row r="263" spans="1:9" ht="12.75">
      <c r="A263" s="3"/>
      <c r="B263" s="4"/>
      <c r="E263" s="265"/>
      <c r="F263" s="288"/>
      <c r="G263" s="287"/>
      <c r="H263" s="266"/>
      <c r="I263" s="420"/>
    </row>
    <row r="264" spans="1:9" ht="12.75">
      <c r="A264" s="3"/>
      <c r="B264" s="4"/>
      <c r="E264" s="265"/>
      <c r="F264" s="288"/>
      <c r="G264" s="287"/>
      <c r="H264" s="266"/>
      <c r="I264" s="420"/>
    </row>
    <row r="265" spans="1:9" ht="12.75">
      <c r="A265" s="3"/>
      <c r="B265" s="4"/>
      <c r="E265" s="265"/>
      <c r="F265" s="288"/>
      <c r="G265" s="287"/>
      <c r="H265" s="266"/>
      <c r="I265" s="420"/>
    </row>
    <row r="266" spans="1:9" ht="12.75">
      <c r="A266" s="3"/>
      <c r="B266" s="4"/>
      <c r="E266" s="265"/>
      <c r="F266" s="288"/>
      <c r="G266" s="287"/>
      <c r="H266" s="266"/>
      <c r="I266" s="420"/>
    </row>
    <row r="267" spans="1:9" ht="12.75">
      <c r="A267" s="3"/>
      <c r="B267" s="4"/>
      <c r="E267" s="265"/>
      <c r="F267" s="288"/>
      <c r="G267" s="287"/>
      <c r="H267" s="266"/>
      <c r="I267" s="420"/>
    </row>
    <row r="268" spans="1:9" ht="12.75">
      <c r="A268" s="3"/>
      <c r="B268" s="4"/>
      <c r="E268" s="265"/>
      <c r="F268" s="288"/>
      <c r="G268" s="287"/>
      <c r="H268" s="266"/>
      <c r="I268" s="420"/>
    </row>
    <row r="269" spans="1:9" ht="12.75">
      <c r="A269" s="3"/>
      <c r="B269" s="4"/>
      <c r="E269" s="265"/>
      <c r="F269" s="288"/>
      <c r="G269" s="287"/>
      <c r="H269" s="266"/>
      <c r="I269" s="420"/>
    </row>
    <row r="270" spans="1:9" ht="12.75">
      <c r="A270" s="3"/>
      <c r="B270" s="4"/>
      <c r="E270" s="265"/>
      <c r="F270" s="288"/>
      <c r="G270" s="287"/>
      <c r="H270" s="266"/>
      <c r="I270" s="420"/>
    </row>
    <row r="271" spans="1:9" ht="12.75">
      <c r="A271" s="3"/>
      <c r="B271" s="4"/>
      <c r="E271" s="265"/>
      <c r="F271" s="288"/>
      <c r="G271" s="287"/>
      <c r="H271" s="266"/>
      <c r="I271" s="420"/>
    </row>
    <row r="272" spans="1:9" ht="12.75">
      <c r="A272" s="3"/>
      <c r="B272" s="4"/>
      <c r="E272" s="265"/>
      <c r="F272" s="288"/>
      <c r="G272" s="287"/>
      <c r="H272" s="266"/>
      <c r="I272" s="420"/>
    </row>
    <row r="273" spans="1:9" ht="12.75">
      <c r="A273" s="3"/>
      <c r="B273" s="4"/>
      <c r="E273" s="265"/>
      <c r="F273" s="288"/>
      <c r="G273" s="287"/>
      <c r="H273" s="266"/>
      <c r="I273" s="420"/>
    </row>
    <row r="274" spans="1:9" ht="12.75">
      <c r="A274" s="3"/>
      <c r="B274" s="4"/>
      <c r="E274" s="265"/>
      <c r="F274" s="288"/>
      <c r="G274" s="287"/>
      <c r="H274" s="266"/>
      <c r="I274" s="420"/>
    </row>
    <row r="275" spans="1:9" ht="12.75">
      <c r="A275" s="3"/>
      <c r="B275" s="4"/>
      <c r="E275" s="265"/>
      <c r="F275" s="288"/>
      <c r="G275" s="287"/>
      <c r="H275" s="266"/>
      <c r="I275" s="420"/>
    </row>
    <row r="276" spans="1:9" ht="12.75">
      <c r="A276" s="3"/>
      <c r="B276" s="4"/>
      <c r="E276" s="265"/>
      <c r="F276" s="288"/>
      <c r="G276" s="287"/>
      <c r="H276" s="266"/>
      <c r="I276" s="420"/>
    </row>
    <row r="277" spans="1:9" ht="12.75">
      <c r="A277" s="3"/>
      <c r="B277" s="4"/>
      <c r="E277" s="265"/>
      <c r="F277" s="288"/>
      <c r="G277" s="287"/>
      <c r="H277" s="266"/>
      <c r="I277" s="420"/>
    </row>
    <row r="278" spans="1:9" ht="12.75">
      <c r="A278" s="3"/>
      <c r="B278" s="4"/>
      <c r="E278" s="265"/>
      <c r="F278" s="288"/>
      <c r="G278" s="287"/>
      <c r="H278" s="266"/>
      <c r="I278" s="420"/>
    </row>
    <row r="279" spans="1:9" ht="12.75">
      <c r="A279" s="3"/>
      <c r="B279" s="4"/>
      <c r="E279" s="265"/>
      <c r="F279" s="288"/>
      <c r="G279" s="287"/>
      <c r="H279" s="266"/>
      <c r="I279" s="420"/>
    </row>
    <row r="280" spans="1:9" ht="12.75">
      <c r="A280" s="3"/>
      <c r="B280" s="4"/>
      <c r="E280" s="265"/>
      <c r="F280" s="288"/>
      <c r="G280" s="287"/>
      <c r="H280" s="266"/>
      <c r="I280" s="420"/>
    </row>
    <row r="281" spans="1:9" ht="12.75">
      <c r="A281" s="3"/>
      <c r="B281" s="4"/>
      <c r="E281" s="265"/>
      <c r="F281" s="288"/>
      <c r="G281" s="287"/>
      <c r="H281" s="266"/>
      <c r="I281" s="420"/>
    </row>
    <row r="282" spans="1:9" ht="12.75">
      <c r="A282" s="3"/>
      <c r="B282" s="4"/>
      <c r="E282" s="265"/>
      <c r="F282" s="288"/>
      <c r="G282" s="287"/>
      <c r="H282" s="266"/>
      <c r="I282" s="420"/>
    </row>
    <row r="283" spans="1:9" ht="12.75">
      <c r="A283" s="3"/>
      <c r="B283" s="4"/>
      <c r="E283" s="265"/>
      <c r="F283" s="288"/>
      <c r="G283" s="287"/>
      <c r="H283" s="266"/>
      <c r="I283" s="420"/>
    </row>
    <row r="284" spans="1:9" ht="12.75">
      <c r="A284" s="3"/>
      <c r="B284" s="4"/>
      <c r="E284" s="265"/>
      <c r="F284" s="288"/>
      <c r="G284" s="287"/>
      <c r="H284" s="266"/>
      <c r="I284" s="420"/>
    </row>
    <row r="285" spans="1:9" ht="12.75">
      <c r="A285" s="3"/>
      <c r="B285" s="4"/>
      <c r="E285" s="265"/>
      <c r="F285" s="288"/>
      <c r="G285" s="287"/>
      <c r="H285" s="266"/>
      <c r="I285" s="420"/>
    </row>
    <row r="286" spans="1:9" ht="12.75">
      <c r="A286" s="3"/>
      <c r="B286" s="4"/>
      <c r="E286" s="265"/>
      <c r="F286" s="288"/>
      <c r="G286" s="287"/>
      <c r="H286" s="266"/>
      <c r="I286" s="420"/>
    </row>
    <row r="287" spans="1:9" ht="12.75">
      <c r="A287" s="3"/>
      <c r="B287" s="4"/>
      <c r="E287" s="265"/>
      <c r="F287" s="288"/>
      <c r="G287" s="287"/>
      <c r="H287" s="266"/>
      <c r="I287" s="420"/>
    </row>
    <row r="288" spans="1:9" ht="12.75">
      <c r="A288" s="3"/>
      <c r="B288" s="4"/>
      <c r="E288" s="265"/>
      <c r="F288" s="288"/>
      <c r="G288" s="287"/>
      <c r="H288" s="266"/>
      <c r="I288" s="420"/>
    </row>
    <row r="289" spans="1:9" ht="12.75">
      <c r="A289" s="3"/>
      <c r="B289" s="4"/>
      <c r="E289" s="265"/>
      <c r="F289" s="288"/>
      <c r="G289" s="287"/>
      <c r="H289" s="266"/>
      <c r="I289" s="420"/>
    </row>
    <row r="290" spans="1:9" ht="12.75">
      <c r="A290" s="3"/>
      <c r="B290" s="4"/>
      <c r="E290" s="265"/>
      <c r="F290" s="288"/>
      <c r="G290" s="287"/>
      <c r="H290" s="266"/>
      <c r="I290" s="420"/>
    </row>
    <row r="291" spans="1:9" ht="12.75">
      <c r="A291" s="3"/>
      <c r="B291" s="4"/>
      <c r="E291" s="265"/>
      <c r="F291" s="288"/>
      <c r="G291" s="287"/>
      <c r="H291" s="266"/>
      <c r="I291" s="420"/>
    </row>
    <row r="292" spans="1:9" ht="12.75">
      <c r="A292" s="3"/>
      <c r="B292" s="4"/>
      <c r="E292" s="265"/>
      <c r="F292" s="288"/>
      <c r="G292" s="287"/>
      <c r="H292" s="266"/>
      <c r="I292" s="420"/>
    </row>
    <row r="293" spans="1:9" ht="12.75">
      <c r="A293" s="3"/>
      <c r="B293" s="4"/>
      <c r="E293" s="265"/>
      <c r="F293" s="288"/>
      <c r="G293" s="287"/>
      <c r="H293" s="266"/>
      <c r="I293" s="420"/>
    </row>
    <row r="294" spans="1:9" ht="12.75">
      <c r="A294" s="3"/>
      <c r="B294" s="4"/>
      <c r="E294" s="265"/>
      <c r="F294" s="288"/>
      <c r="G294" s="287"/>
      <c r="H294" s="266"/>
      <c r="I294" s="420"/>
    </row>
    <row r="295" spans="1:9" ht="12.75">
      <c r="A295" s="3"/>
      <c r="B295" s="4"/>
      <c r="E295" s="265"/>
      <c r="F295" s="288"/>
      <c r="G295" s="287"/>
      <c r="H295" s="266"/>
      <c r="I295" s="420"/>
    </row>
    <row r="296" spans="1:9" ht="12.75">
      <c r="A296" s="3"/>
      <c r="B296" s="4"/>
      <c r="E296" s="265"/>
      <c r="F296" s="288"/>
      <c r="G296" s="287"/>
      <c r="H296" s="266"/>
      <c r="I296" s="420"/>
    </row>
    <row r="297" spans="1:9" ht="12.75">
      <c r="A297" s="3"/>
      <c r="B297" s="4"/>
      <c r="E297" s="265"/>
      <c r="F297" s="288"/>
      <c r="G297" s="287"/>
      <c r="H297" s="266"/>
      <c r="I297" s="420"/>
    </row>
    <row r="298" spans="1:9" ht="12.75">
      <c r="A298" s="3"/>
      <c r="B298" s="4"/>
      <c r="E298" s="265"/>
      <c r="F298" s="288"/>
      <c r="G298" s="287"/>
      <c r="H298" s="266"/>
      <c r="I298" s="420"/>
    </row>
    <row r="299" spans="1:9" ht="12.75">
      <c r="A299" s="3"/>
      <c r="B299" s="4"/>
      <c r="E299" s="265"/>
      <c r="F299" s="288"/>
      <c r="G299" s="287"/>
      <c r="H299" s="266"/>
      <c r="I299" s="420"/>
    </row>
    <row r="300" spans="1:9" ht="12.75">
      <c r="A300" s="3"/>
      <c r="B300" s="4"/>
      <c r="E300" s="265"/>
      <c r="F300" s="288"/>
      <c r="G300" s="287"/>
      <c r="H300" s="266"/>
      <c r="I300" s="420"/>
    </row>
    <row r="301" spans="1:9" ht="12.75">
      <c r="A301" s="3"/>
      <c r="B301" s="4"/>
      <c r="E301" s="265"/>
      <c r="F301" s="288"/>
      <c r="G301" s="287"/>
      <c r="H301" s="266"/>
      <c r="I301" s="420"/>
    </row>
    <row r="302" spans="1:9" ht="12.75">
      <c r="A302" s="3"/>
      <c r="B302" s="4"/>
      <c r="E302" s="265"/>
      <c r="F302" s="288"/>
      <c r="G302" s="287"/>
      <c r="H302" s="266"/>
      <c r="I302" s="420"/>
    </row>
    <row r="303" spans="1:9" ht="12.75">
      <c r="A303" s="3"/>
      <c r="B303" s="4"/>
      <c r="E303" s="265"/>
      <c r="F303" s="288"/>
      <c r="G303" s="287"/>
      <c r="H303" s="266"/>
      <c r="I303" s="420"/>
    </row>
    <row r="304" spans="1:9" ht="12.75">
      <c r="A304" s="3"/>
      <c r="B304" s="4"/>
      <c r="E304" s="265"/>
      <c r="F304" s="288"/>
      <c r="G304" s="287"/>
      <c r="H304" s="266"/>
      <c r="I304" s="420"/>
    </row>
    <row r="305" spans="1:9" ht="12.75">
      <c r="A305" s="3"/>
      <c r="B305" s="4"/>
      <c r="E305" s="265"/>
      <c r="F305" s="288"/>
      <c r="G305" s="287"/>
      <c r="H305" s="266"/>
      <c r="I305" s="420"/>
    </row>
    <row r="306" spans="1:9" ht="12.75">
      <c r="A306" s="3"/>
      <c r="B306" s="4"/>
      <c r="E306" s="265"/>
      <c r="F306" s="288"/>
      <c r="G306" s="287"/>
      <c r="H306" s="266"/>
      <c r="I306" s="420"/>
    </row>
    <row r="307" spans="1:9" ht="12.75">
      <c r="A307" s="3"/>
      <c r="B307" s="4"/>
      <c r="E307" s="265"/>
      <c r="F307" s="288"/>
      <c r="G307" s="287"/>
      <c r="H307" s="266"/>
      <c r="I307" s="420"/>
    </row>
    <row r="308" spans="1:9" ht="12.75">
      <c r="A308" s="3"/>
      <c r="B308" s="4"/>
      <c r="E308" s="265"/>
      <c r="F308" s="288"/>
      <c r="G308" s="287"/>
      <c r="H308" s="266"/>
      <c r="I308" s="420"/>
    </row>
    <row r="309" spans="1:9" ht="12.75">
      <c r="A309" s="3"/>
      <c r="B309" s="4"/>
      <c r="E309" s="265"/>
      <c r="F309" s="288"/>
      <c r="G309" s="287"/>
      <c r="H309" s="266"/>
      <c r="I309" s="420"/>
    </row>
    <row r="310" spans="1:9" ht="12.75">
      <c r="A310" s="3"/>
      <c r="B310" s="4"/>
      <c r="E310" s="265"/>
      <c r="F310" s="288"/>
      <c r="G310" s="287"/>
      <c r="H310" s="266"/>
      <c r="I310" s="420"/>
    </row>
    <row r="311" spans="1:9" ht="12.75">
      <c r="A311" s="3"/>
      <c r="B311" s="4"/>
      <c r="E311" s="265"/>
      <c r="F311" s="288"/>
      <c r="G311" s="287"/>
      <c r="H311" s="266"/>
      <c r="I311" s="420"/>
    </row>
    <row r="312" spans="1:9" ht="12.75">
      <c r="A312" s="3"/>
      <c r="B312" s="4"/>
      <c r="E312" s="265"/>
      <c r="F312" s="288"/>
      <c r="G312" s="287"/>
      <c r="H312" s="266"/>
      <c r="I312" s="420"/>
    </row>
    <row r="313" spans="1:9" ht="12.75">
      <c r="A313" s="3"/>
      <c r="B313" s="4"/>
      <c r="E313" s="265"/>
      <c r="F313" s="288"/>
      <c r="G313" s="287"/>
      <c r="H313" s="266"/>
      <c r="I313" s="420"/>
    </row>
    <row r="314" spans="1:9" ht="12.75">
      <c r="A314" s="3"/>
      <c r="B314" s="4"/>
      <c r="E314" s="265"/>
      <c r="F314" s="288"/>
      <c r="G314" s="287"/>
      <c r="H314" s="266"/>
      <c r="I314" s="420"/>
    </row>
    <row r="315" spans="1:9" ht="12.75">
      <c r="A315" s="3"/>
      <c r="B315" s="4"/>
      <c r="E315" s="265"/>
      <c r="F315" s="288"/>
      <c r="G315" s="287"/>
      <c r="H315" s="266"/>
      <c r="I315" s="420"/>
    </row>
    <row r="316" spans="1:9" ht="12.75">
      <c r="A316" s="3"/>
      <c r="B316" s="4"/>
      <c r="E316" s="265"/>
      <c r="F316" s="288"/>
      <c r="G316" s="287"/>
      <c r="H316" s="266"/>
      <c r="I316" s="420"/>
    </row>
    <row r="317" spans="1:9" ht="12.75">
      <c r="A317" s="3"/>
      <c r="B317" s="4"/>
      <c r="E317" s="265"/>
      <c r="F317" s="288"/>
      <c r="G317" s="287"/>
      <c r="H317" s="266"/>
      <c r="I317" s="420"/>
    </row>
    <row r="318" spans="1:9" ht="12.75">
      <c r="A318" s="3"/>
      <c r="B318" s="4"/>
      <c r="E318" s="265"/>
      <c r="F318" s="288"/>
      <c r="G318" s="287"/>
      <c r="H318" s="266"/>
      <c r="I318" s="420"/>
    </row>
    <row r="319" spans="1:9" ht="12.75">
      <c r="A319" s="3"/>
      <c r="B319" s="4"/>
      <c r="E319" s="265"/>
      <c r="F319" s="288"/>
      <c r="G319" s="287"/>
      <c r="H319" s="266"/>
      <c r="I319" s="420"/>
    </row>
    <row r="320" spans="1:9" ht="12.75">
      <c r="A320" s="3"/>
      <c r="B320" s="4"/>
      <c r="E320" s="265"/>
      <c r="F320" s="288"/>
      <c r="G320" s="287"/>
      <c r="H320" s="266"/>
      <c r="I320" s="420"/>
    </row>
    <row r="321" spans="1:9" ht="12.75">
      <c r="A321" s="3"/>
      <c r="B321" s="4"/>
      <c r="E321" s="265"/>
      <c r="F321" s="288"/>
      <c r="G321" s="287"/>
      <c r="H321" s="266"/>
      <c r="I321" s="420"/>
    </row>
    <row r="322" spans="1:9" ht="12.75">
      <c r="A322" s="3"/>
      <c r="B322" s="4"/>
      <c r="E322" s="265"/>
      <c r="F322" s="288"/>
      <c r="G322" s="287"/>
      <c r="H322" s="266"/>
      <c r="I322" s="420"/>
    </row>
    <row r="323" spans="1:9" ht="12.75">
      <c r="A323" s="3"/>
      <c r="B323" s="4"/>
      <c r="E323" s="265"/>
      <c r="F323" s="288"/>
      <c r="G323" s="287"/>
      <c r="H323" s="266"/>
      <c r="I323" s="420"/>
    </row>
    <row r="324" spans="1:9" ht="12.75">
      <c r="A324" s="3"/>
      <c r="B324" s="4"/>
      <c r="E324" s="265"/>
      <c r="F324" s="288"/>
      <c r="G324" s="287"/>
      <c r="H324" s="266"/>
      <c r="I324" s="420"/>
    </row>
    <row r="325" spans="1:9" ht="12.75">
      <c r="A325" s="3"/>
      <c r="B325" s="4"/>
      <c r="E325" s="265"/>
      <c r="F325" s="288"/>
      <c r="G325" s="287"/>
      <c r="H325" s="266"/>
      <c r="I325" s="420"/>
    </row>
    <row r="326" spans="1:9" ht="12.75">
      <c r="A326" s="3"/>
      <c r="B326" s="4"/>
      <c r="E326" s="265"/>
      <c r="F326" s="288"/>
      <c r="G326" s="287"/>
      <c r="H326" s="266"/>
      <c r="I326" s="420"/>
    </row>
    <row r="327" spans="1:9" ht="12.75">
      <c r="A327" s="3"/>
      <c r="B327" s="4"/>
      <c r="E327" s="265"/>
      <c r="F327" s="288"/>
      <c r="G327" s="287"/>
      <c r="H327" s="266"/>
      <c r="I327" s="420"/>
    </row>
    <row r="328" spans="1:9" ht="12.75">
      <c r="A328" s="3"/>
      <c r="B328" s="4"/>
      <c r="E328" s="265"/>
      <c r="F328" s="288"/>
      <c r="G328" s="287"/>
      <c r="H328" s="266"/>
      <c r="I328" s="420"/>
    </row>
    <row r="329" spans="1:9" ht="12.75">
      <c r="A329" s="3"/>
      <c r="B329" s="4"/>
      <c r="E329" s="265"/>
      <c r="F329" s="288"/>
      <c r="G329" s="287"/>
      <c r="H329" s="266"/>
      <c r="I329" s="420"/>
    </row>
    <row r="330" spans="1:9" ht="12.75">
      <c r="A330" s="3"/>
      <c r="B330" s="4"/>
      <c r="E330" s="265"/>
      <c r="F330" s="288"/>
      <c r="G330" s="287"/>
      <c r="H330" s="266"/>
      <c r="I330" s="420"/>
    </row>
    <row r="331" spans="1:9" ht="12.75">
      <c r="A331" s="3"/>
      <c r="B331" s="4"/>
      <c r="E331" s="265"/>
      <c r="F331" s="288"/>
      <c r="G331" s="287"/>
      <c r="H331" s="266"/>
      <c r="I331" s="420"/>
    </row>
    <row r="332" spans="1:9" ht="12.75">
      <c r="A332" s="3"/>
      <c r="B332" s="4"/>
      <c r="E332" s="265"/>
      <c r="F332" s="288"/>
      <c r="G332" s="287"/>
      <c r="H332" s="266"/>
      <c r="I332" s="420"/>
    </row>
    <row r="333" spans="1:9" ht="12.75">
      <c r="A333" s="3"/>
      <c r="B333" s="4"/>
      <c r="E333" s="265"/>
      <c r="F333" s="288"/>
      <c r="G333" s="287"/>
      <c r="H333" s="266"/>
      <c r="I333" s="420"/>
    </row>
    <row r="334" spans="1:9" ht="12.75">
      <c r="A334" s="3"/>
      <c r="B334" s="4"/>
      <c r="E334" s="265"/>
      <c r="F334" s="288"/>
      <c r="G334" s="287"/>
      <c r="H334" s="266"/>
      <c r="I334" s="420"/>
    </row>
    <row r="335" spans="1:9" ht="12.75">
      <c r="A335" s="3"/>
      <c r="B335" s="4"/>
      <c r="E335" s="265"/>
      <c r="F335" s="288"/>
      <c r="G335" s="287"/>
      <c r="H335" s="266"/>
      <c r="I335" s="420"/>
    </row>
    <row r="336" spans="1:9" ht="12.75">
      <c r="A336" s="3"/>
      <c r="B336" s="4"/>
      <c r="E336" s="265"/>
      <c r="F336" s="288"/>
      <c r="G336" s="287"/>
      <c r="H336" s="266"/>
      <c r="I336" s="420"/>
    </row>
    <row r="337" spans="1:9" ht="12.75">
      <c r="A337" s="3"/>
      <c r="B337" s="4"/>
      <c r="E337" s="265"/>
      <c r="F337" s="288"/>
      <c r="G337" s="287"/>
      <c r="H337" s="266"/>
      <c r="I337" s="420"/>
    </row>
    <row r="338" spans="1:9" ht="12.75">
      <c r="A338" s="3"/>
      <c r="B338" s="4"/>
      <c r="E338" s="265"/>
      <c r="F338" s="288"/>
      <c r="G338" s="287"/>
      <c r="H338" s="266"/>
      <c r="I338" s="420"/>
    </row>
    <row r="339" spans="1:9" ht="12.75">
      <c r="A339" s="3"/>
      <c r="B339" s="4"/>
      <c r="E339" s="265"/>
      <c r="F339" s="288"/>
      <c r="G339" s="287"/>
      <c r="H339" s="266"/>
      <c r="I339" s="420"/>
    </row>
    <row r="340" spans="1:9" ht="12.75">
      <c r="A340" s="3"/>
      <c r="B340" s="4"/>
      <c r="E340" s="265"/>
      <c r="F340" s="288"/>
      <c r="G340" s="287"/>
      <c r="H340" s="266"/>
      <c r="I340" s="420"/>
    </row>
    <row r="341" spans="1:9" ht="12.75">
      <c r="A341" s="3"/>
      <c r="B341" s="4"/>
      <c r="E341" s="265"/>
      <c r="F341" s="288"/>
      <c r="G341" s="287"/>
      <c r="H341" s="266"/>
      <c r="I341" s="420"/>
    </row>
    <row r="342" spans="1:9" ht="12.75">
      <c r="A342" s="3"/>
      <c r="B342" s="4"/>
      <c r="E342" s="265"/>
      <c r="F342" s="288"/>
      <c r="G342" s="287"/>
      <c r="H342" s="266"/>
      <c r="I342" s="420"/>
    </row>
    <row r="343" spans="1:9" ht="12.75">
      <c r="A343" s="3"/>
      <c r="B343" s="4"/>
      <c r="E343" s="265"/>
      <c r="F343" s="288"/>
      <c r="G343" s="287"/>
      <c r="H343" s="266"/>
      <c r="I343" s="420"/>
    </row>
    <row r="344" spans="1:9" ht="12.75">
      <c r="A344" s="3"/>
      <c r="B344" s="4"/>
      <c r="E344" s="265"/>
      <c r="F344" s="288"/>
      <c r="G344" s="287"/>
      <c r="H344" s="266"/>
      <c r="I344" s="420"/>
    </row>
    <row r="345" spans="1:9" ht="12.75">
      <c r="A345" s="3"/>
      <c r="B345" s="4"/>
      <c r="E345" s="265"/>
      <c r="F345" s="288"/>
      <c r="G345" s="287"/>
      <c r="H345" s="266"/>
      <c r="I345" s="420"/>
    </row>
    <row r="346" spans="1:9" ht="12.75">
      <c r="A346" s="3"/>
      <c r="B346" s="4"/>
      <c r="E346" s="265"/>
      <c r="F346" s="288"/>
      <c r="G346" s="287"/>
      <c r="H346" s="266"/>
      <c r="I346" s="420"/>
    </row>
    <row r="347" spans="1:9" ht="12.75">
      <c r="A347" s="3"/>
      <c r="B347" s="4"/>
      <c r="E347" s="265"/>
      <c r="F347" s="288"/>
      <c r="G347" s="287"/>
      <c r="H347" s="266"/>
      <c r="I347" s="420"/>
    </row>
    <row r="348" spans="1:9" ht="12.75">
      <c r="A348" s="3"/>
      <c r="B348" s="4"/>
      <c r="E348" s="265"/>
      <c r="F348" s="288"/>
      <c r="G348" s="287"/>
      <c r="H348" s="266"/>
      <c r="I348" s="420"/>
    </row>
    <row r="349" spans="1:9" ht="12.75">
      <c r="A349" s="3"/>
      <c r="B349" s="4"/>
      <c r="E349" s="265"/>
      <c r="F349" s="288"/>
      <c r="G349" s="287"/>
      <c r="H349" s="266"/>
      <c r="I349" s="420"/>
    </row>
    <row r="350" spans="1:9" ht="12.75">
      <c r="A350" s="3"/>
      <c r="B350" s="4"/>
      <c r="E350" s="265"/>
      <c r="F350" s="288"/>
      <c r="G350" s="287"/>
      <c r="H350" s="266"/>
      <c r="I350" s="420"/>
    </row>
    <row r="351" spans="1:9" ht="12.75">
      <c r="A351" s="3"/>
      <c r="B351" s="4"/>
      <c r="E351" s="265"/>
      <c r="F351" s="288"/>
      <c r="G351" s="287"/>
      <c r="H351" s="266"/>
      <c r="I351" s="420"/>
    </row>
    <row r="352" spans="1:9" ht="12.75">
      <c r="A352" s="3"/>
      <c r="B352" s="4"/>
      <c r="E352" s="265"/>
      <c r="F352" s="288"/>
      <c r="G352" s="287"/>
      <c r="H352" s="266"/>
      <c r="I352" s="420"/>
    </row>
    <row r="353" spans="1:9" ht="12.75">
      <c r="A353" s="3"/>
      <c r="B353" s="4"/>
      <c r="E353" s="265"/>
      <c r="F353" s="288"/>
      <c r="G353" s="287"/>
      <c r="H353" s="266"/>
      <c r="I353" s="420"/>
    </row>
    <row r="354" spans="1:9" ht="12.75">
      <c r="A354" s="3"/>
      <c r="B354" s="4"/>
      <c r="E354" s="265"/>
      <c r="F354" s="288"/>
      <c r="G354" s="287"/>
      <c r="H354" s="266"/>
      <c r="I354" s="420"/>
    </row>
    <row r="355" spans="1:9" ht="12.75">
      <c r="A355" s="3"/>
      <c r="B355" s="4"/>
      <c r="E355" s="265"/>
      <c r="F355" s="288"/>
      <c r="G355" s="287"/>
      <c r="H355" s="266"/>
      <c r="I355" s="420"/>
    </row>
    <row r="356" spans="1:9" ht="12.75">
      <c r="A356" s="3"/>
      <c r="B356" s="4"/>
      <c r="E356" s="265"/>
      <c r="F356" s="288"/>
      <c r="G356" s="287"/>
      <c r="H356" s="266"/>
      <c r="I356" s="420"/>
    </row>
    <row r="357" spans="1:9" ht="12.75">
      <c r="A357" s="3"/>
      <c r="B357" s="4"/>
      <c r="E357" s="265"/>
      <c r="F357" s="288"/>
      <c r="G357" s="287"/>
      <c r="H357" s="266"/>
      <c r="I357" s="420"/>
    </row>
    <row r="358" spans="1:9" ht="12.75">
      <c r="A358" s="3"/>
      <c r="B358" s="4"/>
      <c r="E358" s="265"/>
      <c r="F358" s="288"/>
      <c r="G358" s="287"/>
      <c r="H358" s="266"/>
      <c r="I358" s="420"/>
    </row>
    <row r="359" spans="1:9" ht="12.75">
      <c r="A359" s="3"/>
      <c r="B359" s="4"/>
      <c r="E359" s="265"/>
      <c r="F359" s="288"/>
      <c r="G359" s="287"/>
      <c r="H359" s="266"/>
      <c r="I359" s="420"/>
    </row>
    <row r="360" spans="1:9" ht="12.75">
      <c r="A360" s="3"/>
      <c r="B360" s="4"/>
      <c r="E360" s="265"/>
      <c r="F360" s="288"/>
      <c r="G360" s="287"/>
      <c r="H360" s="266"/>
      <c r="I360" s="420"/>
    </row>
    <row r="361" spans="1:9" ht="12.75">
      <c r="A361" s="3"/>
      <c r="B361" s="4"/>
      <c r="E361" s="265"/>
      <c r="F361" s="288"/>
      <c r="G361" s="287"/>
      <c r="H361" s="266"/>
      <c r="I361" s="420"/>
    </row>
    <row r="362" spans="1:9" ht="12.75">
      <c r="A362" s="3"/>
      <c r="B362" s="4"/>
      <c r="E362" s="265"/>
      <c r="F362" s="288"/>
      <c r="G362" s="287"/>
      <c r="H362" s="266"/>
      <c r="I362" s="420"/>
    </row>
    <row r="363" spans="1:9" ht="12.75">
      <c r="A363" s="3"/>
      <c r="B363" s="4"/>
      <c r="E363" s="265"/>
      <c r="F363" s="288"/>
      <c r="G363" s="287"/>
      <c r="H363" s="266"/>
      <c r="I363" s="420"/>
    </row>
    <row r="364" spans="1:9" ht="12.75">
      <c r="A364" s="3"/>
      <c r="B364" s="4"/>
      <c r="E364" s="265"/>
      <c r="F364" s="288"/>
      <c r="G364" s="287"/>
      <c r="H364" s="266"/>
      <c r="I364" s="420"/>
    </row>
    <row r="365" spans="1:9" ht="12.75">
      <c r="A365" s="3"/>
      <c r="B365" s="4"/>
      <c r="E365" s="265"/>
      <c r="F365" s="288"/>
      <c r="G365" s="287"/>
      <c r="H365" s="266"/>
      <c r="I365" s="420"/>
    </row>
    <row r="366" spans="1:9" ht="12.75">
      <c r="A366" s="3"/>
      <c r="B366" s="4"/>
      <c r="E366" s="265"/>
      <c r="F366" s="288"/>
      <c r="G366" s="287"/>
      <c r="H366" s="266"/>
      <c r="I366" s="420"/>
    </row>
    <row r="367" spans="1:9" ht="12.75">
      <c r="A367" s="3"/>
      <c r="B367" s="4"/>
      <c r="E367" s="265"/>
      <c r="F367" s="288"/>
      <c r="G367" s="287"/>
      <c r="H367" s="266"/>
      <c r="I367" s="420"/>
    </row>
    <row r="368" spans="1:9" ht="12.75">
      <c r="A368" s="3"/>
      <c r="B368" s="4"/>
      <c r="E368" s="265"/>
      <c r="F368" s="288"/>
      <c r="G368" s="287"/>
      <c r="H368" s="266"/>
      <c r="I368" s="420"/>
    </row>
    <row r="369" spans="1:9" ht="12.75">
      <c r="A369" s="3"/>
      <c r="B369" s="4"/>
      <c r="E369" s="265"/>
      <c r="F369" s="288"/>
      <c r="G369" s="287"/>
      <c r="H369" s="266"/>
      <c r="I369" s="420"/>
    </row>
    <row r="370" spans="1:9" ht="12.75">
      <c r="A370" s="3"/>
      <c r="B370" s="4"/>
      <c r="E370" s="265"/>
      <c r="F370" s="288"/>
      <c r="G370" s="287"/>
      <c r="H370" s="266"/>
      <c r="I370" s="420"/>
    </row>
    <row r="371" spans="1:9" ht="12.75">
      <c r="A371" s="3"/>
      <c r="B371" s="4"/>
      <c r="E371" s="265"/>
      <c r="F371" s="288"/>
      <c r="G371" s="287"/>
      <c r="H371" s="266"/>
      <c r="I371" s="420"/>
    </row>
    <row r="372" spans="1:9" ht="12.75">
      <c r="A372" s="3"/>
      <c r="B372" s="4"/>
      <c r="E372" s="265"/>
      <c r="F372" s="288"/>
      <c r="G372" s="287"/>
      <c r="H372" s="266"/>
      <c r="I372" s="420"/>
    </row>
    <row r="373" spans="1:9" ht="12.75">
      <c r="A373" s="3"/>
      <c r="B373" s="4"/>
      <c r="E373" s="265"/>
      <c r="F373" s="288"/>
      <c r="G373" s="287"/>
      <c r="H373" s="266"/>
      <c r="I373" s="420"/>
    </row>
    <row r="374" spans="1:9" ht="12.75">
      <c r="A374" s="3"/>
      <c r="B374" s="4"/>
      <c r="E374" s="265"/>
      <c r="F374" s="288"/>
      <c r="G374" s="287"/>
      <c r="H374" s="266"/>
      <c r="I374" s="420"/>
    </row>
    <row r="375" spans="1:9" ht="12.75">
      <c r="A375" s="3"/>
      <c r="B375" s="4"/>
      <c r="E375" s="265"/>
      <c r="F375" s="288"/>
      <c r="G375" s="287"/>
      <c r="H375" s="266"/>
      <c r="I375" s="420"/>
    </row>
    <row r="376" spans="1:9" ht="12.75">
      <c r="A376" s="3"/>
      <c r="B376" s="4"/>
      <c r="E376" s="265"/>
      <c r="F376" s="288"/>
      <c r="G376" s="287"/>
      <c r="H376" s="266"/>
      <c r="I376" s="420"/>
    </row>
    <row r="377" spans="1:9" ht="12.75">
      <c r="A377" s="3"/>
      <c r="B377" s="4"/>
      <c r="E377" s="265"/>
      <c r="F377" s="288"/>
      <c r="G377" s="287"/>
      <c r="H377" s="266"/>
      <c r="I377" s="420"/>
    </row>
    <row r="378" spans="1:9" ht="12.75">
      <c r="A378" s="3"/>
      <c r="B378" s="4"/>
      <c r="E378" s="265"/>
      <c r="F378" s="288"/>
      <c r="G378" s="287"/>
      <c r="H378" s="266"/>
      <c r="I378" s="420"/>
    </row>
    <row r="379" spans="1:9" ht="12.75">
      <c r="A379" s="3"/>
      <c r="B379" s="4"/>
      <c r="E379" s="265"/>
      <c r="F379" s="288"/>
      <c r="G379" s="287"/>
      <c r="H379" s="266"/>
      <c r="I379" s="420"/>
    </row>
    <row r="380" spans="1:9" ht="12.75">
      <c r="A380" s="3"/>
      <c r="B380" s="4"/>
      <c r="E380" s="265"/>
      <c r="F380" s="288"/>
      <c r="G380" s="287"/>
      <c r="H380" s="266"/>
      <c r="I380" s="420"/>
    </row>
    <row r="381" spans="1:9" ht="12.75">
      <c r="A381" s="3"/>
      <c r="B381" s="4"/>
      <c r="E381" s="265"/>
      <c r="F381" s="288"/>
      <c r="G381" s="287"/>
      <c r="H381" s="266"/>
      <c r="I381" s="420"/>
    </row>
    <row r="382" spans="1:9" ht="12.75">
      <c r="A382" s="3"/>
      <c r="B382" s="4"/>
      <c r="E382" s="265"/>
      <c r="F382" s="288"/>
      <c r="G382" s="287"/>
      <c r="H382" s="266"/>
      <c r="I382" s="420"/>
    </row>
    <row r="383" spans="1:9" ht="12.75">
      <c r="A383" s="3"/>
      <c r="B383" s="4"/>
      <c r="E383" s="265"/>
      <c r="F383" s="288"/>
      <c r="G383" s="287"/>
      <c r="H383" s="266"/>
      <c r="I383" s="420"/>
    </row>
    <row r="384" spans="1:9" ht="12.75">
      <c r="A384" s="3"/>
      <c r="B384" s="4"/>
      <c r="E384" s="265"/>
      <c r="F384" s="288"/>
      <c r="G384" s="287"/>
      <c r="H384" s="266"/>
      <c r="I384" s="420"/>
    </row>
    <row r="385" spans="1:9" ht="12.75">
      <c r="A385" s="3"/>
      <c r="B385" s="4"/>
      <c r="E385" s="265"/>
      <c r="F385" s="288"/>
      <c r="G385" s="287"/>
      <c r="H385" s="266"/>
      <c r="I385" s="420"/>
    </row>
    <row r="386" spans="1:9" ht="12.75">
      <c r="A386" s="3"/>
      <c r="B386" s="4"/>
      <c r="E386" s="265"/>
      <c r="F386" s="288"/>
      <c r="G386" s="287"/>
      <c r="H386" s="266"/>
      <c r="I386" s="420"/>
    </row>
    <row r="387" spans="1:9" ht="12.75">
      <c r="A387" s="3"/>
      <c r="B387" s="4"/>
      <c r="E387" s="265"/>
      <c r="F387" s="288"/>
      <c r="G387" s="287"/>
      <c r="H387" s="266"/>
      <c r="I387" s="420"/>
    </row>
    <row r="388" spans="1:9" ht="12.75">
      <c r="A388" s="3"/>
      <c r="B388" s="4"/>
      <c r="E388" s="265"/>
      <c r="F388" s="288"/>
      <c r="G388" s="287"/>
      <c r="H388" s="266"/>
      <c r="I388" s="420"/>
    </row>
    <row r="389" spans="1:9" ht="12.75">
      <c r="A389" s="3"/>
      <c r="B389" s="4"/>
      <c r="E389" s="265"/>
      <c r="F389" s="288"/>
      <c r="G389" s="287"/>
      <c r="H389" s="266"/>
      <c r="I389" s="420"/>
    </row>
    <row r="390" spans="1:9" ht="12.75">
      <c r="A390" s="3"/>
      <c r="B390" s="4"/>
      <c r="E390" s="265"/>
      <c r="F390" s="288"/>
      <c r="G390" s="287"/>
      <c r="H390" s="266"/>
      <c r="I390" s="420"/>
    </row>
    <row r="391" spans="1:9" ht="12.75">
      <c r="A391" s="3"/>
      <c r="B391" s="4"/>
      <c r="E391" s="265"/>
      <c r="F391" s="288"/>
      <c r="G391" s="287"/>
      <c r="H391" s="266"/>
      <c r="I391" s="420"/>
    </row>
    <row r="392" spans="1:9" ht="12.75">
      <c r="A392" s="3"/>
      <c r="B392" s="4"/>
      <c r="E392" s="265"/>
      <c r="F392" s="288"/>
      <c r="G392" s="287"/>
      <c r="H392" s="266"/>
      <c r="I392" s="420"/>
    </row>
    <row r="393" spans="1:9" ht="12.75">
      <c r="A393" s="3"/>
      <c r="B393" s="4"/>
      <c r="E393" s="265"/>
      <c r="F393" s="288"/>
      <c r="G393" s="287"/>
      <c r="H393" s="266"/>
      <c r="I393" s="420"/>
    </row>
    <row r="394" spans="1:9" ht="12.75">
      <c r="A394" s="3"/>
      <c r="B394" s="4"/>
      <c r="E394" s="265"/>
      <c r="F394" s="288"/>
      <c r="G394" s="287"/>
      <c r="H394" s="266"/>
      <c r="I394" s="420"/>
    </row>
    <row r="395" spans="1:9" ht="12.75">
      <c r="A395" s="3"/>
      <c r="B395" s="4"/>
      <c r="E395" s="265"/>
      <c r="F395" s="288"/>
      <c r="G395" s="287"/>
      <c r="H395" s="266"/>
      <c r="I395" s="420"/>
    </row>
    <row r="396" spans="1:9" ht="12.75">
      <c r="A396" s="3"/>
      <c r="B396" s="4"/>
      <c r="E396" s="265"/>
      <c r="F396" s="288"/>
      <c r="G396" s="287"/>
      <c r="H396" s="266"/>
      <c r="I396" s="420"/>
    </row>
    <row r="397" spans="1:9" ht="12.75">
      <c r="A397" s="3"/>
      <c r="B397" s="4"/>
      <c r="E397" s="265"/>
      <c r="F397" s="288"/>
      <c r="G397" s="287"/>
      <c r="H397" s="266"/>
      <c r="I397" s="420"/>
    </row>
    <row r="398" spans="1:9" ht="12.75">
      <c r="A398" s="3"/>
      <c r="B398" s="4"/>
      <c r="E398" s="265"/>
      <c r="F398" s="288"/>
      <c r="G398" s="287"/>
      <c r="H398" s="266"/>
      <c r="I398" s="420"/>
    </row>
    <row r="399" spans="1:9" ht="12.75">
      <c r="A399" s="3"/>
      <c r="B399" s="4"/>
      <c r="E399" s="265"/>
      <c r="F399" s="288"/>
      <c r="G399" s="287"/>
      <c r="H399" s="266"/>
      <c r="I399" s="420"/>
    </row>
    <row r="400" spans="1:9" ht="12.75">
      <c r="A400" s="3"/>
      <c r="B400" s="4"/>
      <c r="E400" s="265"/>
      <c r="F400" s="288"/>
      <c r="G400" s="287"/>
      <c r="H400" s="266"/>
      <c r="I400" s="420"/>
    </row>
    <row r="401" spans="1:9" ht="12.75">
      <c r="A401" s="3"/>
      <c r="B401" s="4"/>
      <c r="E401" s="265"/>
      <c r="F401" s="288"/>
      <c r="G401" s="287"/>
      <c r="H401" s="266"/>
      <c r="I401" s="420"/>
    </row>
    <row r="402" spans="1:9" ht="12.75">
      <c r="A402" s="3"/>
      <c r="B402" s="4"/>
      <c r="E402" s="265"/>
      <c r="F402" s="288"/>
      <c r="G402" s="287"/>
      <c r="H402" s="266"/>
      <c r="I402" s="420"/>
    </row>
    <row r="403" spans="1:9" ht="12.75">
      <c r="A403" s="3"/>
      <c r="B403" s="4"/>
      <c r="E403" s="265"/>
      <c r="F403" s="288"/>
      <c r="G403" s="287"/>
      <c r="H403" s="266"/>
      <c r="I403" s="420"/>
    </row>
    <row r="404" spans="1:9" ht="12.75">
      <c r="A404" s="3"/>
      <c r="B404" s="4"/>
      <c r="E404" s="265"/>
      <c r="F404" s="288"/>
      <c r="G404" s="287"/>
      <c r="H404" s="266"/>
      <c r="I404" s="420"/>
    </row>
    <row r="405" spans="1:9" ht="12.75">
      <c r="A405" s="3"/>
      <c r="B405" s="4"/>
      <c r="E405" s="265"/>
      <c r="F405" s="288"/>
      <c r="G405" s="287"/>
      <c r="H405" s="266"/>
      <c r="I405" s="420"/>
    </row>
    <row r="406" spans="1:9" ht="12.75">
      <c r="A406" s="3"/>
      <c r="B406" s="4"/>
      <c r="E406" s="265"/>
      <c r="F406" s="288"/>
      <c r="G406" s="287"/>
      <c r="H406" s="266"/>
      <c r="I406" s="420"/>
    </row>
    <row r="407" spans="1:9" ht="12.75">
      <c r="A407" s="3"/>
      <c r="B407" s="4"/>
      <c r="E407" s="265"/>
      <c r="F407" s="288"/>
      <c r="G407" s="287"/>
      <c r="H407" s="266"/>
      <c r="I407" s="420"/>
    </row>
    <row r="408" spans="1:9" ht="12.75">
      <c r="A408" s="3"/>
      <c r="B408" s="4"/>
      <c r="E408" s="265"/>
      <c r="F408" s="288"/>
      <c r="G408" s="287"/>
      <c r="H408" s="266"/>
      <c r="I408" s="420"/>
    </row>
    <row r="409" spans="1:9" ht="12.75">
      <c r="A409" s="3"/>
      <c r="B409" s="4"/>
      <c r="E409" s="265"/>
      <c r="F409" s="288"/>
      <c r="G409" s="287"/>
      <c r="H409" s="266"/>
      <c r="I409" s="420"/>
    </row>
    <row r="410" spans="1:9" ht="12.75">
      <c r="A410" s="3"/>
      <c r="B410" s="4"/>
      <c r="E410" s="265"/>
      <c r="F410" s="288"/>
      <c r="G410" s="287"/>
      <c r="H410" s="266"/>
      <c r="I410" s="420"/>
    </row>
    <row r="411" spans="1:9" ht="12.75">
      <c r="A411" s="3"/>
      <c r="B411" s="4"/>
      <c r="E411" s="265"/>
      <c r="F411" s="288"/>
      <c r="G411" s="287"/>
      <c r="H411" s="266"/>
      <c r="I411" s="420"/>
    </row>
    <row r="412" spans="1:9" ht="12.75">
      <c r="A412" s="3"/>
      <c r="B412" s="4"/>
      <c r="E412" s="265"/>
      <c r="F412" s="288"/>
      <c r="G412" s="287"/>
      <c r="H412" s="266"/>
      <c r="I412" s="420"/>
    </row>
    <row r="413" spans="1:9" ht="12.75">
      <c r="A413" s="3"/>
      <c r="B413" s="4"/>
      <c r="E413" s="265"/>
      <c r="F413" s="288"/>
      <c r="G413" s="287"/>
      <c r="H413" s="266"/>
      <c r="I413" s="420"/>
    </row>
    <row r="414" spans="1:9" ht="12.75">
      <c r="A414" s="3"/>
      <c r="B414" s="4"/>
      <c r="E414" s="265"/>
      <c r="F414" s="288"/>
      <c r="G414" s="287"/>
      <c r="H414" s="266"/>
      <c r="I414" s="420"/>
    </row>
    <row r="415" spans="1:9" ht="12.75">
      <c r="A415" s="3"/>
      <c r="B415" s="4"/>
      <c r="E415" s="265"/>
      <c r="F415" s="288"/>
      <c r="G415" s="287"/>
      <c r="H415" s="266"/>
      <c r="I415" s="420"/>
    </row>
    <row r="416" spans="1:9" ht="12.75">
      <c r="A416" s="3"/>
      <c r="B416" s="4"/>
      <c r="E416" s="265"/>
      <c r="F416" s="288"/>
      <c r="G416" s="287"/>
      <c r="H416" s="266"/>
      <c r="I416" s="420"/>
    </row>
    <row r="417" spans="1:9" ht="12.75">
      <c r="A417" s="3"/>
      <c r="B417" s="4"/>
      <c r="E417" s="265"/>
      <c r="F417" s="288"/>
      <c r="G417" s="287"/>
      <c r="H417" s="266"/>
      <c r="I417" s="420"/>
    </row>
    <row r="418" spans="1:9" ht="12.75">
      <c r="A418" s="3"/>
      <c r="B418" s="4"/>
      <c r="E418" s="265"/>
      <c r="F418" s="288"/>
      <c r="G418" s="287"/>
      <c r="H418" s="266"/>
      <c r="I418" s="420"/>
    </row>
    <row r="419" spans="1:9" ht="12.75">
      <c r="A419" s="3"/>
      <c r="B419" s="4"/>
      <c r="E419" s="265"/>
      <c r="F419" s="288"/>
      <c r="G419" s="287"/>
      <c r="H419" s="266"/>
      <c r="I419" s="420"/>
    </row>
    <row r="420" spans="1:9" ht="12.75">
      <c r="A420" s="3"/>
      <c r="B420" s="4"/>
      <c r="E420" s="265"/>
      <c r="F420" s="288"/>
      <c r="G420" s="287"/>
      <c r="H420" s="266"/>
      <c r="I420" s="420"/>
    </row>
    <row r="421" spans="1:9" ht="12.75">
      <c r="A421" s="3"/>
      <c r="B421" s="4"/>
      <c r="E421" s="265"/>
      <c r="F421" s="288"/>
      <c r="G421" s="287"/>
      <c r="H421" s="266"/>
      <c r="I421" s="420"/>
    </row>
    <row r="422" spans="1:9" ht="12.75">
      <c r="A422" s="3"/>
      <c r="B422" s="4"/>
      <c r="E422" s="265"/>
      <c r="F422" s="288"/>
      <c r="G422" s="287"/>
      <c r="H422" s="266"/>
      <c r="I422" s="420"/>
    </row>
    <row r="423" spans="1:9" ht="12.75">
      <c r="A423" s="3"/>
      <c r="B423" s="4"/>
      <c r="E423" s="265"/>
      <c r="F423" s="288"/>
      <c r="G423" s="287"/>
      <c r="H423" s="266"/>
      <c r="I423" s="420"/>
    </row>
    <row r="424" spans="1:9" ht="12.75">
      <c r="A424" s="3"/>
      <c r="B424" s="4"/>
      <c r="E424" s="265"/>
      <c r="F424" s="288"/>
      <c r="G424" s="287"/>
      <c r="H424" s="266"/>
      <c r="I424" s="420"/>
    </row>
    <row r="425" spans="1:9" ht="12.75">
      <c r="A425" s="3"/>
      <c r="B425" s="4"/>
      <c r="E425" s="265"/>
      <c r="F425" s="288"/>
      <c r="G425" s="287"/>
      <c r="H425" s="266"/>
      <c r="I425" s="420"/>
    </row>
    <row r="426" spans="1:9" ht="12.75">
      <c r="A426" s="3"/>
      <c r="B426" s="4"/>
      <c r="E426" s="265"/>
      <c r="F426" s="288"/>
      <c r="G426" s="287"/>
      <c r="H426" s="266"/>
      <c r="I426" s="420"/>
    </row>
    <row r="427" spans="1:9" ht="12.75">
      <c r="A427" s="3"/>
      <c r="B427" s="4"/>
      <c r="E427" s="265"/>
      <c r="F427" s="288"/>
      <c r="G427" s="287"/>
      <c r="H427" s="266"/>
      <c r="I427" s="420"/>
    </row>
    <row r="428" spans="1:9" ht="12.75">
      <c r="A428" s="3"/>
      <c r="B428" s="4"/>
      <c r="E428" s="265"/>
      <c r="F428" s="288"/>
      <c r="G428" s="287"/>
      <c r="H428" s="266"/>
      <c r="I428" s="420"/>
    </row>
    <row r="429" spans="1:9" ht="12.75">
      <c r="A429" s="3"/>
      <c r="B429" s="4"/>
      <c r="E429" s="265"/>
      <c r="F429" s="288"/>
      <c r="G429" s="287"/>
      <c r="H429" s="266"/>
      <c r="I429" s="420"/>
    </row>
    <row r="430" spans="1:9" ht="12.75">
      <c r="A430" s="3"/>
      <c r="B430" s="4"/>
      <c r="E430" s="265"/>
      <c r="F430" s="288"/>
      <c r="G430" s="287"/>
      <c r="H430" s="266"/>
      <c r="I430" s="420"/>
    </row>
    <row r="431" spans="1:9" ht="12.75">
      <c r="A431" s="3"/>
      <c r="B431" s="4"/>
      <c r="E431" s="265"/>
      <c r="F431" s="288"/>
      <c r="G431" s="287"/>
      <c r="H431" s="266"/>
      <c r="I431" s="420"/>
    </row>
    <row r="432" spans="1:9" ht="12.75">
      <c r="A432" s="3"/>
      <c r="B432" s="4"/>
      <c r="E432" s="265"/>
      <c r="F432" s="288"/>
      <c r="G432" s="287"/>
      <c r="H432" s="266"/>
      <c r="I432" s="420"/>
    </row>
    <row r="433" spans="1:9" ht="12.75">
      <c r="A433" s="3"/>
      <c r="B433" s="4"/>
      <c r="E433" s="265"/>
      <c r="F433" s="288"/>
      <c r="G433" s="287"/>
      <c r="H433" s="266"/>
      <c r="I433" s="420"/>
    </row>
    <row r="434" spans="1:9" ht="12.75">
      <c r="A434" s="3"/>
      <c r="B434" s="4"/>
      <c r="E434" s="265"/>
      <c r="F434" s="288"/>
      <c r="G434" s="287"/>
      <c r="H434" s="266"/>
      <c r="I434" s="420"/>
    </row>
    <row r="435" spans="1:9" ht="12.75">
      <c r="A435" s="3"/>
      <c r="B435" s="4"/>
      <c r="E435" s="265"/>
      <c r="F435" s="288"/>
      <c r="G435" s="287"/>
      <c r="H435" s="266"/>
      <c r="I435" s="420"/>
    </row>
    <row r="436" spans="1:9" ht="12.75">
      <c r="A436" s="3"/>
      <c r="B436" s="4"/>
      <c r="E436" s="265"/>
      <c r="F436" s="288"/>
      <c r="G436" s="287"/>
      <c r="H436" s="266"/>
      <c r="I436" s="420"/>
    </row>
    <row r="437" spans="1:9" ht="12.75">
      <c r="A437" s="3"/>
      <c r="B437" s="4"/>
      <c r="E437" s="265"/>
      <c r="F437" s="288"/>
      <c r="G437" s="287"/>
      <c r="H437" s="266"/>
      <c r="I437" s="420"/>
    </row>
    <row r="438" spans="1:9" ht="12.75">
      <c r="A438" s="3"/>
      <c r="B438" s="4"/>
      <c r="E438" s="265"/>
      <c r="F438" s="288"/>
      <c r="G438" s="287"/>
      <c r="H438" s="266"/>
      <c r="I438" s="420"/>
    </row>
    <row r="439" spans="1:9" ht="12.75">
      <c r="A439" s="3"/>
      <c r="B439" s="4"/>
      <c r="E439" s="265"/>
      <c r="F439" s="288"/>
      <c r="G439" s="287"/>
      <c r="H439" s="266"/>
      <c r="I439" s="420"/>
    </row>
    <row r="440" spans="1:9" ht="12.75">
      <c r="A440" s="3"/>
      <c r="B440" s="4"/>
      <c r="E440" s="265"/>
      <c r="F440" s="288"/>
      <c r="G440" s="287"/>
      <c r="H440" s="266"/>
      <c r="I440" s="420"/>
    </row>
    <row r="441" spans="1:9" ht="12.75">
      <c r="A441" s="3"/>
      <c r="B441" s="4"/>
      <c r="E441" s="265"/>
      <c r="F441" s="288"/>
      <c r="G441" s="287"/>
      <c r="H441" s="266"/>
      <c r="I441" s="420"/>
    </row>
    <row r="442" spans="1:9" ht="12.75">
      <c r="A442" s="3"/>
      <c r="B442" s="4"/>
      <c r="E442" s="265"/>
      <c r="F442" s="288"/>
      <c r="G442" s="287"/>
      <c r="H442" s="266"/>
      <c r="I442" s="420"/>
    </row>
    <row r="443" spans="1:9" ht="12.75">
      <c r="A443" s="3"/>
      <c r="B443" s="4"/>
      <c r="E443" s="265"/>
      <c r="F443" s="288"/>
      <c r="G443" s="287"/>
      <c r="H443" s="266"/>
      <c r="I443" s="420"/>
    </row>
    <row r="444" spans="1:9" ht="12.75">
      <c r="A444" s="3"/>
      <c r="B444" s="4"/>
      <c r="E444" s="265"/>
      <c r="F444" s="288"/>
      <c r="G444" s="287"/>
      <c r="H444" s="266"/>
      <c r="I444" s="420"/>
    </row>
    <row r="445" spans="1:9" ht="12.75">
      <c r="A445" s="3"/>
      <c r="B445" s="4"/>
      <c r="E445" s="265"/>
      <c r="F445" s="288"/>
      <c r="G445" s="287"/>
      <c r="H445" s="266"/>
      <c r="I445" s="420"/>
    </row>
    <row r="446" spans="1:9" ht="12.75">
      <c r="A446" s="3"/>
      <c r="B446" s="4"/>
      <c r="E446" s="265"/>
      <c r="F446" s="288"/>
      <c r="G446" s="287"/>
      <c r="H446" s="266"/>
      <c r="I446" s="420"/>
    </row>
    <row r="447" spans="1:9" ht="12.75">
      <c r="A447" s="3"/>
      <c r="B447" s="4"/>
      <c r="E447" s="265"/>
      <c r="F447" s="288"/>
      <c r="G447" s="287"/>
      <c r="H447" s="266"/>
      <c r="I447" s="420"/>
    </row>
    <row r="448" spans="1:9" ht="12.75">
      <c r="A448" s="3"/>
      <c r="B448" s="4"/>
      <c r="E448" s="265"/>
      <c r="F448" s="288"/>
      <c r="G448" s="287"/>
      <c r="H448" s="266"/>
      <c r="I448" s="420"/>
    </row>
    <row r="449" spans="1:9" ht="12.75">
      <c r="A449" s="3"/>
      <c r="B449" s="4"/>
      <c r="E449" s="265"/>
      <c r="F449" s="288"/>
      <c r="G449" s="287"/>
      <c r="H449" s="266"/>
      <c r="I449" s="420"/>
    </row>
    <row r="450" spans="1:9" ht="12.75">
      <c r="A450" s="3"/>
      <c r="B450" s="4"/>
      <c r="E450" s="265"/>
      <c r="F450" s="288"/>
      <c r="G450" s="287"/>
      <c r="H450" s="266"/>
      <c r="I450" s="420"/>
    </row>
    <row r="451" spans="1:9" ht="12.75">
      <c r="A451" s="3"/>
      <c r="B451" s="4"/>
      <c r="E451" s="265"/>
      <c r="F451" s="288"/>
      <c r="G451" s="287"/>
      <c r="H451" s="266"/>
      <c r="I451" s="420"/>
    </row>
    <row r="452" spans="1:9" ht="12.75">
      <c r="A452" s="3"/>
      <c r="B452" s="4"/>
      <c r="E452" s="265"/>
      <c r="F452" s="288"/>
      <c r="G452" s="287"/>
      <c r="H452" s="266"/>
      <c r="I452" s="420"/>
    </row>
    <row r="453" spans="1:9" ht="12.75">
      <c r="A453" s="3"/>
      <c r="B453" s="4"/>
      <c r="E453" s="265"/>
      <c r="F453" s="288"/>
      <c r="G453" s="287"/>
      <c r="H453" s="266"/>
      <c r="I453" s="420"/>
    </row>
    <row r="454" spans="1:9" ht="12.75">
      <c r="A454" s="3"/>
      <c r="B454" s="4"/>
      <c r="E454" s="265"/>
      <c r="F454" s="288"/>
      <c r="G454" s="287"/>
      <c r="H454" s="266"/>
      <c r="I454" s="420"/>
    </row>
    <row r="455" spans="1:9" ht="12.75">
      <c r="A455" s="3"/>
      <c r="B455" s="4"/>
      <c r="E455" s="265"/>
      <c r="F455" s="288"/>
      <c r="G455" s="287"/>
      <c r="H455" s="266"/>
      <c r="I455" s="420"/>
    </row>
    <row r="456" spans="1:9" ht="12.75">
      <c r="A456" s="3"/>
      <c r="B456" s="4"/>
      <c r="E456" s="265"/>
      <c r="F456" s="288"/>
      <c r="G456" s="287"/>
      <c r="H456" s="266"/>
      <c r="I456" s="420"/>
    </row>
    <row r="457" spans="1:9" ht="12.75">
      <c r="A457" s="3"/>
      <c r="B457" s="4"/>
      <c r="E457" s="265"/>
      <c r="F457" s="288"/>
      <c r="G457" s="287"/>
      <c r="H457" s="266"/>
      <c r="I457" s="420"/>
    </row>
    <row r="458" spans="1:9" ht="12.75">
      <c r="A458" s="3"/>
      <c r="B458" s="4"/>
      <c r="E458" s="265"/>
      <c r="F458" s="288"/>
      <c r="G458" s="287"/>
      <c r="H458" s="266"/>
      <c r="I458" s="420"/>
    </row>
    <row r="459" spans="1:9" ht="12.75">
      <c r="A459" s="3"/>
      <c r="B459" s="4"/>
      <c r="E459" s="265"/>
      <c r="F459" s="288"/>
      <c r="G459" s="287"/>
      <c r="H459" s="266"/>
      <c r="I459" s="420"/>
    </row>
    <row r="460" spans="1:9" ht="12.75">
      <c r="A460" s="3"/>
      <c r="B460" s="4"/>
      <c r="E460" s="265"/>
      <c r="F460" s="288"/>
      <c r="G460" s="287"/>
      <c r="H460" s="266"/>
      <c r="I460" s="420"/>
    </row>
    <row r="461" spans="1:9" ht="12.75">
      <c r="A461" s="3"/>
      <c r="B461" s="4"/>
      <c r="E461" s="265"/>
      <c r="F461" s="288"/>
      <c r="G461" s="287"/>
      <c r="H461" s="266"/>
      <c r="I461" s="420"/>
    </row>
    <row r="462" spans="1:9" ht="12.75">
      <c r="A462" s="3"/>
      <c r="B462" s="4"/>
      <c r="E462" s="265"/>
      <c r="F462" s="288"/>
      <c r="G462" s="287"/>
      <c r="H462" s="266"/>
      <c r="I462" s="420"/>
    </row>
    <row r="463" spans="1:9" ht="12.75">
      <c r="A463" s="3"/>
      <c r="B463" s="4"/>
      <c r="E463" s="265"/>
      <c r="F463" s="288"/>
      <c r="G463" s="287"/>
      <c r="H463" s="266"/>
      <c r="I463" s="420"/>
    </row>
    <row r="464" spans="1:9" ht="12.75">
      <c r="A464" s="3"/>
      <c r="B464" s="4"/>
      <c r="E464" s="265"/>
      <c r="F464" s="288"/>
      <c r="G464" s="287"/>
      <c r="H464" s="266"/>
      <c r="I464" s="420"/>
    </row>
    <row r="465" spans="1:9" ht="12.75">
      <c r="A465" s="3"/>
      <c r="B465" s="4"/>
      <c r="E465" s="265"/>
      <c r="F465" s="288"/>
      <c r="G465" s="287"/>
      <c r="H465" s="266"/>
      <c r="I465" s="420"/>
    </row>
    <row r="466" spans="1:9" ht="12.75">
      <c r="A466" s="3"/>
      <c r="B466" s="4"/>
      <c r="E466" s="265"/>
      <c r="F466" s="288"/>
      <c r="G466" s="287"/>
      <c r="H466" s="266"/>
      <c r="I466" s="420"/>
    </row>
    <row r="467" spans="1:9" ht="12.75">
      <c r="A467" s="3"/>
      <c r="B467" s="4"/>
      <c r="E467" s="265"/>
      <c r="F467" s="288"/>
      <c r="G467" s="287"/>
      <c r="H467" s="266"/>
      <c r="I467" s="420"/>
    </row>
    <row r="468" spans="1:9" ht="12.75">
      <c r="A468" s="3"/>
      <c r="B468" s="4"/>
      <c r="E468" s="265"/>
      <c r="F468" s="288"/>
      <c r="G468" s="287"/>
      <c r="H468" s="266"/>
      <c r="I468" s="420"/>
    </row>
    <row r="469" spans="1:9" ht="12.75">
      <c r="A469" s="3"/>
      <c r="B469" s="4"/>
      <c r="E469" s="265"/>
      <c r="F469" s="288"/>
      <c r="G469" s="287"/>
      <c r="H469" s="266"/>
      <c r="I469" s="420"/>
    </row>
    <row r="470" spans="1:9" ht="12.75">
      <c r="A470" s="3"/>
      <c r="B470" s="4"/>
      <c r="E470" s="265"/>
      <c r="F470" s="288"/>
      <c r="G470" s="287"/>
      <c r="H470" s="266"/>
      <c r="I470" s="420"/>
    </row>
    <row r="471" spans="1:9" ht="12.75">
      <c r="A471" s="3"/>
      <c r="B471" s="4"/>
      <c r="E471" s="265"/>
      <c r="F471" s="288"/>
      <c r="G471" s="287"/>
      <c r="H471" s="266"/>
      <c r="I471" s="420"/>
    </row>
    <row r="472" spans="1:9" ht="12.75">
      <c r="A472" s="3"/>
      <c r="B472" s="4"/>
      <c r="E472" s="265"/>
      <c r="F472" s="288"/>
      <c r="G472" s="287"/>
      <c r="H472" s="266"/>
      <c r="I472" s="420"/>
    </row>
    <row r="473" spans="1:9" ht="12.75">
      <c r="A473" s="3"/>
      <c r="B473" s="4"/>
      <c r="E473" s="265"/>
      <c r="F473" s="288"/>
      <c r="G473" s="287"/>
      <c r="H473" s="266"/>
      <c r="I473" s="420"/>
    </row>
    <row r="474" spans="1:9" ht="12.75">
      <c r="A474" s="3"/>
      <c r="B474" s="4"/>
      <c r="E474" s="265"/>
      <c r="F474" s="288"/>
      <c r="G474" s="287"/>
      <c r="H474" s="266"/>
      <c r="I474" s="420"/>
    </row>
    <row r="475" spans="1:9" ht="12.75">
      <c r="A475" s="3"/>
      <c r="B475" s="4"/>
      <c r="E475" s="265"/>
      <c r="F475" s="288"/>
      <c r="G475" s="287"/>
      <c r="H475" s="266"/>
      <c r="I475" s="420"/>
    </row>
    <row r="476" spans="1:9" ht="12.75">
      <c r="A476" s="3"/>
      <c r="B476" s="4"/>
      <c r="E476" s="265"/>
      <c r="F476" s="288"/>
      <c r="G476" s="287"/>
      <c r="H476" s="266"/>
      <c r="I476" s="420"/>
    </row>
    <row r="477" spans="1:9" ht="12.75">
      <c r="A477" s="3"/>
      <c r="B477" s="4"/>
      <c r="E477" s="265"/>
      <c r="F477" s="288"/>
      <c r="G477" s="287"/>
      <c r="H477" s="266"/>
      <c r="I477" s="420"/>
    </row>
    <row r="478" spans="1:9" ht="12.75">
      <c r="A478" s="3"/>
      <c r="B478" s="4"/>
      <c r="E478" s="265"/>
      <c r="F478" s="288"/>
      <c r="G478" s="287"/>
      <c r="H478" s="266"/>
      <c r="I478" s="420"/>
    </row>
    <row r="479" spans="1:9" ht="12.75">
      <c r="A479" s="3"/>
      <c r="B479" s="4"/>
      <c r="E479" s="265"/>
      <c r="F479" s="288"/>
      <c r="G479" s="287"/>
      <c r="H479" s="266"/>
      <c r="I479" s="420"/>
    </row>
    <row r="480" spans="1:9" ht="12.75">
      <c r="A480" s="3"/>
      <c r="B480" s="4"/>
      <c r="E480" s="265"/>
      <c r="F480" s="288"/>
      <c r="G480" s="287"/>
      <c r="H480" s="266"/>
      <c r="I480" s="420"/>
    </row>
    <row r="481" spans="1:9" ht="12.75">
      <c r="A481" s="3"/>
      <c r="B481" s="4"/>
      <c r="E481" s="265"/>
      <c r="F481" s="288"/>
      <c r="G481" s="287"/>
      <c r="H481" s="266"/>
      <c r="I481" s="420"/>
    </row>
    <row r="482" spans="1:9" ht="12.75">
      <c r="A482" s="3"/>
      <c r="B482" s="4"/>
      <c r="E482" s="265"/>
      <c r="F482" s="288"/>
      <c r="G482" s="287"/>
      <c r="H482" s="266"/>
      <c r="I482" s="420"/>
    </row>
    <row r="483" spans="1:9" ht="12.75">
      <c r="A483" s="3"/>
      <c r="B483" s="4"/>
      <c r="E483" s="265"/>
      <c r="F483" s="288"/>
      <c r="G483" s="287"/>
      <c r="H483" s="266"/>
      <c r="I483" s="420"/>
    </row>
    <row r="484" spans="1:9" ht="12.75">
      <c r="A484" s="3"/>
      <c r="B484" s="4"/>
      <c r="E484" s="265"/>
      <c r="F484" s="288"/>
      <c r="G484" s="287"/>
      <c r="H484" s="266"/>
      <c r="I484" s="420"/>
    </row>
    <row r="485" spans="1:9" ht="12.75">
      <c r="A485" s="3"/>
      <c r="B485" s="4"/>
      <c r="E485" s="265"/>
      <c r="F485" s="288"/>
      <c r="G485" s="287"/>
      <c r="H485" s="266"/>
      <c r="I485" s="420"/>
    </row>
    <row r="486" spans="1:9" ht="12.75">
      <c r="A486" s="3"/>
      <c r="B486" s="4"/>
      <c r="E486" s="265"/>
      <c r="F486" s="288"/>
      <c r="G486" s="287"/>
      <c r="H486" s="266"/>
      <c r="I486" s="420"/>
    </row>
    <row r="487" spans="1:9" ht="12.75">
      <c r="A487" s="3"/>
      <c r="B487" s="4"/>
      <c r="E487" s="265"/>
      <c r="F487" s="288"/>
      <c r="G487" s="287"/>
      <c r="H487" s="266"/>
      <c r="I487" s="420"/>
    </row>
    <row r="488" spans="1:9" ht="12.75">
      <c r="A488" s="3"/>
      <c r="B488" s="4"/>
      <c r="E488" s="265"/>
      <c r="F488" s="288"/>
      <c r="G488" s="287"/>
      <c r="H488" s="266"/>
      <c r="I488" s="420"/>
    </row>
    <row r="489" spans="1:9" ht="12.75">
      <c r="A489" s="3"/>
      <c r="B489" s="4"/>
      <c r="E489" s="265"/>
      <c r="F489" s="288"/>
      <c r="G489" s="287"/>
      <c r="H489" s="266"/>
      <c r="I489" s="420"/>
    </row>
    <row r="490" spans="1:9" ht="12.75">
      <c r="A490" s="3"/>
      <c r="B490" s="4"/>
      <c r="E490" s="265"/>
      <c r="F490" s="288"/>
      <c r="G490" s="287"/>
      <c r="H490" s="266"/>
      <c r="I490" s="420"/>
    </row>
    <row r="491" spans="1:9" ht="12.75">
      <c r="A491" s="3"/>
      <c r="B491" s="4"/>
      <c r="E491" s="265"/>
      <c r="F491" s="288"/>
      <c r="G491" s="287"/>
      <c r="H491" s="266"/>
      <c r="I491" s="420"/>
    </row>
    <row r="492" spans="1:9" ht="12.75">
      <c r="A492" s="3"/>
      <c r="B492" s="4"/>
      <c r="E492" s="265"/>
      <c r="F492" s="288"/>
      <c r="G492" s="287"/>
      <c r="H492" s="266"/>
      <c r="I492" s="420"/>
    </row>
    <row r="493" spans="1:9" ht="12.75">
      <c r="A493" s="3"/>
      <c r="B493" s="4"/>
      <c r="E493" s="265"/>
      <c r="F493" s="288"/>
      <c r="G493" s="287"/>
      <c r="H493" s="266"/>
      <c r="I493" s="420"/>
    </row>
    <row r="494" spans="1:9" ht="12.75">
      <c r="A494" s="3"/>
      <c r="B494" s="4"/>
      <c r="E494" s="265"/>
      <c r="F494" s="288"/>
      <c r="G494" s="287"/>
      <c r="H494" s="266"/>
      <c r="I494" s="420"/>
    </row>
    <row r="495" spans="1:9" ht="12.75">
      <c r="A495" s="3"/>
      <c r="B495" s="4"/>
      <c r="E495" s="265"/>
      <c r="F495" s="288"/>
      <c r="G495" s="287"/>
      <c r="H495" s="266"/>
      <c r="I495" s="420"/>
    </row>
    <row r="496" spans="1:9" ht="12.75">
      <c r="A496" s="3"/>
      <c r="B496" s="4"/>
      <c r="E496" s="265"/>
      <c r="F496" s="288"/>
      <c r="G496" s="287"/>
      <c r="H496" s="266"/>
      <c r="I496" s="420"/>
    </row>
    <row r="497" spans="1:9" ht="12.75">
      <c r="A497" s="3"/>
      <c r="B497" s="4"/>
      <c r="E497" s="265"/>
      <c r="F497" s="288"/>
      <c r="G497" s="287"/>
      <c r="H497" s="266"/>
      <c r="I497" s="420"/>
    </row>
    <row r="498" spans="1:9" ht="12.75">
      <c r="A498" s="3"/>
      <c r="B498" s="4"/>
      <c r="E498" s="265"/>
      <c r="F498" s="288"/>
      <c r="G498" s="287"/>
      <c r="H498" s="266"/>
      <c r="I498" s="420"/>
    </row>
    <row r="499" spans="1:9" ht="12.75">
      <c r="A499" s="3"/>
      <c r="B499" s="4"/>
      <c r="E499" s="265"/>
      <c r="F499" s="288"/>
      <c r="G499" s="287"/>
      <c r="H499" s="266"/>
      <c r="I499" s="420"/>
    </row>
    <row r="500" spans="1:9" ht="12.75">
      <c r="A500" s="3"/>
      <c r="B500" s="4"/>
      <c r="E500" s="265"/>
      <c r="F500" s="288"/>
      <c r="G500" s="287"/>
      <c r="H500" s="266"/>
      <c r="I500" s="420"/>
    </row>
    <row r="501" spans="1:9" ht="12.75">
      <c r="A501" s="3"/>
      <c r="B501" s="4"/>
      <c r="E501" s="265"/>
      <c r="F501" s="288"/>
      <c r="G501" s="287"/>
      <c r="H501" s="266"/>
      <c r="I501" s="420"/>
    </row>
    <row r="502" spans="1:9" ht="12.75">
      <c r="A502" s="3"/>
      <c r="B502" s="4"/>
      <c r="E502" s="265"/>
      <c r="F502" s="288"/>
      <c r="G502" s="287"/>
      <c r="H502" s="266"/>
      <c r="I502" s="420"/>
    </row>
    <row r="503" spans="1:9" ht="12.75">
      <c r="A503" s="3"/>
      <c r="B503" s="4"/>
      <c r="E503" s="265"/>
      <c r="F503" s="288"/>
      <c r="G503" s="287"/>
      <c r="H503" s="266"/>
      <c r="I503" s="420"/>
    </row>
    <row r="504" spans="1:9" ht="12.75">
      <c r="A504" s="3"/>
      <c r="B504" s="4"/>
      <c r="E504" s="265"/>
      <c r="F504" s="288"/>
      <c r="G504" s="287"/>
      <c r="H504" s="266"/>
      <c r="I504" s="420"/>
    </row>
    <row r="505" spans="1:9" ht="12.75">
      <c r="A505" s="3"/>
      <c r="B505" s="4"/>
      <c r="E505" s="265"/>
      <c r="F505" s="288"/>
      <c r="G505" s="287"/>
      <c r="H505" s="266"/>
      <c r="I505" s="420"/>
    </row>
    <row r="506" spans="1:9" ht="12.75">
      <c r="A506" s="3"/>
      <c r="B506" s="4"/>
      <c r="E506" s="265"/>
      <c r="F506" s="288"/>
      <c r="G506" s="287"/>
      <c r="H506" s="266"/>
      <c r="I506" s="420"/>
    </row>
    <row r="507" spans="1:9" ht="12.75">
      <c r="A507" s="3"/>
      <c r="B507" s="4"/>
      <c r="E507" s="265"/>
      <c r="F507" s="288"/>
      <c r="G507" s="287"/>
      <c r="H507" s="266"/>
      <c r="I507" s="420"/>
    </row>
    <row r="508" spans="1:9" ht="12.75">
      <c r="A508" s="3"/>
      <c r="B508" s="4"/>
      <c r="E508" s="265"/>
      <c r="F508" s="288"/>
      <c r="G508" s="287"/>
      <c r="H508" s="266"/>
      <c r="I508" s="420"/>
    </row>
    <row r="509" spans="1:9" ht="12.75">
      <c r="A509" s="3"/>
      <c r="B509" s="4"/>
      <c r="E509" s="265"/>
      <c r="F509" s="288"/>
      <c r="G509" s="287"/>
      <c r="H509" s="266"/>
      <c r="I509" s="420"/>
    </row>
    <row r="510" spans="1:9" ht="12.75">
      <c r="A510" s="3"/>
      <c r="B510" s="4"/>
      <c r="E510" s="265"/>
      <c r="F510" s="288"/>
      <c r="G510" s="287"/>
      <c r="H510" s="266"/>
      <c r="I510" s="420"/>
    </row>
    <row r="511" spans="1:9" ht="12.75">
      <c r="A511" s="3"/>
      <c r="B511" s="4"/>
      <c r="E511" s="265"/>
      <c r="F511" s="288"/>
      <c r="G511" s="287"/>
      <c r="H511" s="266"/>
      <c r="I511" s="420"/>
    </row>
    <row r="512" spans="1:9" ht="12.75">
      <c r="A512" s="3"/>
      <c r="B512" s="4"/>
      <c r="E512" s="265"/>
      <c r="F512" s="288"/>
      <c r="G512" s="287"/>
      <c r="H512" s="266"/>
      <c r="I512" s="420"/>
    </row>
    <row r="513" spans="1:9" ht="12.75">
      <c r="A513" s="3"/>
      <c r="B513" s="4"/>
      <c r="E513" s="265"/>
      <c r="F513" s="288"/>
      <c r="G513" s="287"/>
      <c r="H513" s="266"/>
      <c r="I513" s="420"/>
    </row>
    <row r="514" spans="1:9" ht="12.75">
      <c r="A514" s="3"/>
      <c r="B514" s="4"/>
      <c r="E514" s="265"/>
      <c r="F514" s="288"/>
      <c r="G514" s="287"/>
      <c r="H514" s="266"/>
      <c r="I514" s="420"/>
    </row>
    <row r="515" spans="1:9" ht="12.75">
      <c r="A515" s="3"/>
      <c r="B515" s="4"/>
      <c r="E515" s="265"/>
      <c r="F515" s="288"/>
      <c r="G515" s="287"/>
      <c r="H515" s="266"/>
      <c r="I515" s="420"/>
    </row>
    <row r="516" spans="1:9" ht="12.75">
      <c r="A516" s="3"/>
      <c r="B516" s="4"/>
      <c r="E516" s="265"/>
      <c r="F516" s="288"/>
      <c r="G516" s="287"/>
      <c r="H516" s="266"/>
      <c r="I516" s="420"/>
    </row>
    <row r="517" spans="1:9" ht="12.75">
      <c r="A517" s="3"/>
      <c r="B517" s="4"/>
      <c r="E517" s="265"/>
      <c r="F517" s="288"/>
      <c r="G517" s="287"/>
      <c r="H517" s="266"/>
      <c r="I517" s="420"/>
    </row>
    <row r="518" spans="1:9" ht="12.75">
      <c r="A518" s="3"/>
      <c r="B518" s="4"/>
      <c r="E518" s="265"/>
      <c r="F518" s="288"/>
      <c r="G518" s="287"/>
      <c r="H518" s="266"/>
      <c r="I518" s="420"/>
    </row>
    <row r="519" spans="1:9" ht="12.75">
      <c r="A519" s="3"/>
      <c r="B519" s="4"/>
      <c r="E519" s="265"/>
      <c r="F519" s="288"/>
      <c r="G519" s="287"/>
      <c r="H519" s="266"/>
      <c r="I519" s="420"/>
    </row>
    <row r="520" spans="1:9" ht="12.75">
      <c r="A520" s="3"/>
      <c r="B520" s="4"/>
      <c r="E520" s="265"/>
      <c r="F520" s="288"/>
      <c r="G520" s="287"/>
      <c r="H520" s="266"/>
      <c r="I520" s="420"/>
    </row>
    <row r="521" spans="1:9" ht="12.75">
      <c r="A521" s="3"/>
      <c r="B521" s="4"/>
      <c r="E521" s="265"/>
      <c r="F521" s="288"/>
      <c r="G521" s="287"/>
      <c r="H521" s="266"/>
      <c r="I521" s="420"/>
    </row>
    <row r="522" spans="1:9" ht="12.75">
      <c r="A522" s="3"/>
      <c r="B522" s="4"/>
      <c r="E522" s="265"/>
      <c r="F522" s="288"/>
      <c r="G522" s="287"/>
      <c r="H522" s="266"/>
      <c r="I522" s="420"/>
    </row>
    <row r="523" spans="1:9" ht="12.75">
      <c r="A523" s="3"/>
      <c r="B523" s="4"/>
      <c r="E523" s="265"/>
      <c r="F523" s="288"/>
      <c r="G523" s="287"/>
      <c r="H523" s="266"/>
      <c r="I523" s="420"/>
    </row>
    <row r="524" spans="1:9" ht="12.75">
      <c r="A524" s="3"/>
      <c r="B524" s="4"/>
      <c r="E524" s="265"/>
      <c r="F524" s="288"/>
      <c r="G524" s="287"/>
      <c r="H524" s="266"/>
      <c r="I524" s="420"/>
    </row>
    <row r="525" spans="1:9" ht="12.75">
      <c r="A525" s="3"/>
      <c r="B525" s="4"/>
      <c r="E525" s="265"/>
      <c r="F525" s="288"/>
      <c r="G525" s="287"/>
      <c r="H525" s="266"/>
      <c r="I525" s="420"/>
    </row>
    <row r="526" spans="1:9" ht="12.75">
      <c r="A526" s="3"/>
      <c r="B526" s="4"/>
      <c r="E526" s="265"/>
      <c r="F526" s="288"/>
      <c r="G526" s="287"/>
      <c r="H526" s="266"/>
      <c r="I526" s="420"/>
    </row>
    <row r="527" spans="1:9" ht="12.75">
      <c r="A527" s="3"/>
      <c r="B527" s="4"/>
      <c r="E527" s="265"/>
      <c r="F527" s="288"/>
      <c r="G527" s="287"/>
      <c r="H527" s="266"/>
      <c r="I527" s="420"/>
    </row>
    <row r="528" spans="1:9" ht="12.75">
      <c r="A528" s="3"/>
      <c r="B528" s="4"/>
      <c r="E528" s="265"/>
      <c r="F528" s="288"/>
      <c r="G528" s="287"/>
      <c r="H528" s="266"/>
      <c r="I528" s="420"/>
    </row>
    <row r="529" spans="1:9" ht="12.75">
      <c r="A529" s="3"/>
      <c r="B529" s="4"/>
      <c r="E529" s="265"/>
      <c r="F529" s="288"/>
      <c r="G529" s="287"/>
      <c r="H529" s="266"/>
      <c r="I529" s="420"/>
    </row>
    <row r="530" spans="1:9" ht="12.75">
      <c r="A530" s="3"/>
      <c r="B530" s="4"/>
      <c r="E530" s="265"/>
      <c r="F530" s="288"/>
      <c r="G530" s="287"/>
      <c r="H530" s="266"/>
      <c r="I530" s="420"/>
    </row>
    <row r="531" spans="1:9" ht="12.75">
      <c r="A531" s="3"/>
      <c r="B531" s="4"/>
      <c r="E531" s="265"/>
      <c r="F531" s="288"/>
      <c r="G531" s="287"/>
      <c r="H531" s="266"/>
      <c r="I531" s="420"/>
    </row>
    <row r="532" spans="1:9" ht="12.75">
      <c r="A532" s="3"/>
      <c r="B532" s="4"/>
      <c r="E532" s="265"/>
      <c r="F532" s="288"/>
      <c r="G532" s="287"/>
      <c r="H532" s="266"/>
      <c r="I532" s="420"/>
    </row>
    <row r="533" spans="1:9" ht="12.75">
      <c r="A533" s="3"/>
      <c r="B533" s="4"/>
      <c r="E533" s="265"/>
      <c r="F533" s="288"/>
      <c r="G533" s="287"/>
      <c r="H533" s="266"/>
      <c r="I533" s="420"/>
    </row>
    <row r="534" spans="1:9" ht="12.75">
      <c r="A534" s="3"/>
      <c r="B534" s="4"/>
      <c r="E534" s="265"/>
      <c r="F534" s="288"/>
      <c r="G534" s="287"/>
      <c r="H534" s="266"/>
      <c r="I534" s="420"/>
    </row>
    <row r="535" spans="1:9" ht="12.75">
      <c r="A535" s="3"/>
      <c r="B535" s="4"/>
      <c r="E535" s="265"/>
      <c r="F535" s="288"/>
      <c r="G535" s="287"/>
      <c r="H535" s="266"/>
      <c r="I535" s="420"/>
    </row>
    <row r="536" spans="1:9" ht="12.75">
      <c r="A536" s="3"/>
      <c r="B536" s="4"/>
      <c r="E536" s="265"/>
      <c r="F536" s="288"/>
      <c r="G536" s="287"/>
      <c r="H536" s="266"/>
      <c r="I536" s="420"/>
    </row>
    <row r="537" spans="1:9" ht="12.75">
      <c r="A537" s="3"/>
      <c r="B537" s="4"/>
      <c r="E537" s="265"/>
      <c r="F537" s="288"/>
      <c r="G537" s="287"/>
      <c r="H537" s="266"/>
      <c r="I537" s="420"/>
    </row>
    <row r="538" spans="1:9" ht="12.75">
      <c r="A538" s="3"/>
      <c r="B538" s="4"/>
      <c r="E538" s="265"/>
      <c r="F538" s="288"/>
      <c r="G538" s="287"/>
      <c r="H538" s="266"/>
      <c r="I538" s="420"/>
    </row>
    <row r="539" spans="1:9" ht="12.75">
      <c r="A539" s="3"/>
      <c r="B539" s="4"/>
      <c r="E539" s="265"/>
      <c r="F539" s="288"/>
      <c r="G539" s="287"/>
      <c r="H539" s="266"/>
      <c r="I539" s="420"/>
    </row>
    <row r="540" spans="1:9" ht="12.75">
      <c r="A540" s="3"/>
      <c r="B540" s="4"/>
      <c r="E540" s="265"/>
      <c r="F540" s="288"/>
      <c r="G540" s="287"/>
      <c r="H540" s="266"/>
      <c r="I540" s="420"/>
    </row>
    <row r="541" spans="1:9" ht="12.75">
      <c r="A541" s="3"/>
      <c r="B541" s="4"/>
      <c r="E541" s="265"/>
      <c r="F541" s="288"/>
      <c r="G541" s="287"/>
      <c r="H541" s="266"/>
      <c r="I541" s="420"/>
    </row>
    <row r="542" spans="1:9" ht="12.75">
      <c r="A542" s="3"/>
      <c r="B542" s="4"/>
      <c r="E542" s="265"/>
      <c r="F542" s="288"/>
      <c r="G542" s="287"/>
      <c r="H542" s="266"/>
      <c r="I542" s="420"/>
    </row>
    <row r="543" spans="1:9" ht="12.75">
      <c r="A543" s="3"/>
      <c r="B543" s="4"/>
      <c r="E543" s="265"/>
      <c r="F543" s="288"/>
      <c r="G543" s="287"/>
      <c r="H543" s="266"/>
      <c r="I543" s="420"/>
    </row>
    <row r="544" spans="1:9" ht="12.75">
      <c r="A544" s="3"/>
      <c r="B544" s="4"/>
      <c r="E544" s="265"/>
      <c r="F544" s="288"/>
      <c r="G544" s="287"/>
      <c r="H544" s="266"/>
      <c r="I544" s="420"/>
    </row>
    <row r="545" spans="1:9" ht="12.75">
      <c r="A545" s="3"/>
      <c r="B545" s="4"/>
      <c r="E545" s="265"/>
      <c r="F545" s="288"/>
      <c r="G545" s="287"/>
      <c r="H545" s="266"/>
      <c r="I545" s="420"/>
    </row>
    <row r="546" spans="1:9" ht="12.75">
      <c r="A546" s="3"/>
      <c r="B546" s="4"/>
      <c r="E546" s="265"/>
      <c r="F546" s="288"/>
      <c r="G546" s="287"/>
      <c r="H546" s="266"/>
      <c r="I546" s="420"/>
    </row>
    <row r="547" spans="1:9" ht="12.75">
      <c r="A547" s="3"/>
      <c r="B547" s="4"/>
      <c r="E547" s="265"/>
      <c r="F547" s="288"/>
      <c r="G547" s="287"/>
      <c r="H547" s="266"/>
      <c r="I547" s="420"/>
    </row>
    <row r="548" spans="1:9" ht="12.75">
      <c r="A548" s="3"/>
      <c r="B548" s="4"/>
      <c r="E548" s="265"/>
      <c r="F548" s="288"/>
      <c r="G548" s="287"/>
      <c r="H548" s="266"/>
      <c r="I548" s="420"/>
    </row>
    <row r="549" spans="1:9" ht="12.75">
      <c r="A549" s="3"/>
      <c r="B549" s="4"/>
      <c r="E549" s="265"/>
      <c r="F549" s="288"/>
      <c r="G549" s="287"/>
      <c r="H549" s="266"/>
      <c r="I549" s="420"/>
    </row>
    <row r="550" spans="1:9" ht="12.75">
      <c r="A550" s="3"/>
      <c r="B550" s="4"/>
      <c r="E550" s="265"/>
      <c r="F550" s="288"/>
      <c r="G550" s="287"/>
      <c r="H550" s="266"/>
      <c r="I550" s="420"/>
    </row>
    <row r="551" spans="1:9" ht="12.75">
      <c r="A551" s="3"/>
      <c r="B551" s="4"/>
      <c r="E551" s="265"/>
      <c r="F551" s="288"/>
      <c r="G551" s="287"/>
      <c r="H551" s="266"/>
      <c r="I551" s="420"/>
    </row>
    <row r="552" spans="1:9" ht="12.75">
      <c r="A552" s="3"/>
      <c r="B552" s="4"/>
      <c r="E552" s="265"/>
      <c r="F552" s="288"/>
      <c r="G552" s="287"/>
      <c r="H552" s="266"/>
      <c r="I552" s="420"/>
    </row>
    <row r="553" spans="1:9" ht="12.75">
      <c r="A553" s="3"/>
      <c r="B553" s="4"/>
      <c r="E553" s="265"/>
      <c r="F553" s="288"/>
      <c r="G553" s="287"/>
      <c r="H553" s="266"/>
      <c r="I553" s="420"/>
    </row>
    <row r="554" spans="1:9" ht="12.75">
      <c r="A554" s="3"/>
      <c r="B554" s="4"/>
      <c r="E554" s="265"/>
      <c r="F554" s="288"/>
      <c r="G554" s="287"/>
      <c r="H554" s="266"/>
      <c r="I554" s="420"/>
    </row>
    <row r="555" spans="1:9" ht="12.75">
      <c r="A555" s="3"/>
      <c r="B555" s="4"/>
      <c r="E555" s="265"/>
      <c r="F555" s="288"/>
      <c r="G555" s="287"/>
      <c r="H555" s="266"/>
      <c r="I555" s="420"/>
    </row>
    <row r="556" spans="1:9" ht="12.75">
      <c r="A556" s="3"/>
      <c r="B556" s="4"/>
      <c r="E556" s="265"/>
      <c r="F556" s="288"/>
      <c r="G556" s="287"/>
      <c r="H556" s="266"/>
      <c r="I556" s="420"/>
    </row>
    <row r="557" spans="1:9" ht="12.75">
      <c r="A557" s="3"/>
      <c r="B557" s="4"/>
      <c r="E557" s="265"/>
      <c r="F557" s="288"/>
      <c r="G557" s="287"/>
      <c r="H557" s="266"/>
      <c r="I557" s="420"/>
    </row>
    <row r="558" spans="1:9" ht="12.75">
      <c r="A558" s="3"/>
      <c r="B558" s="4"/>
      <c r="E558" s="265"/>
      <c r="F558" s="288"/>
      <c r="G558" s="287"/>
      <c r="H558" s="266"/>
      <c r="I558" s="420"/>
    </row>
    <row r="559" spans="1:9" ht="12.75">
      <c r="A559" s="3"/>
      <c r="B559" s="4"/>
      <c r="E559" s="265"/>
      <c r="F559" s="288"/>
      <c r="G559" s="287"/>
      <c r="H559" s="266"/>
      <c r="I559" s="420"/>
    </row>
    <row r="560" spans="1:9" ht="12.75">
      <c r="A560" s="3"/>
      <c r="B560" s="4"/>
      <c r="E560" s="265"/>
      <c r="F560" s="288"/>
      <c r="G560" s="287"/>
      <c r="H560" s="266"/>
      <c r="I560" s="420"/>
    </row>
    <row r="561" spans="1:9" ht="12.75">
      <c r="A561" s="3"/>
      <c r="B561" s="4"/>
      <c r="E561" s="265"/>
      <c r="F561" s="288"/>
      <c r="G561" s="287"/>
      <c r="H561" s="266"/>
      <c r="I561" s="420"/>
    </row>
    <row r="562" spans="1:9" ht="12.75">
      <c r="A562" s="3"/>
      <c r="B562" s="4"/>
      <c r="E562" s="265"/>
      <c r="F562" s="288"/>
      <c r="G562" s="287"/>
      <c r="H562" s="266"/>
      <c r="I562" s="420"/>
    </row>
    <row r="563" spans="1:9" ht="12.75">
      <c r="A563" s="3"/>
      <c r="B563" s="4"/>
      <c r="E563" s="265"/>
      <c r="F563" s="288"/>
      <c r="G563" s="287"/>
      <c r="H563" s="266"/>
      <c r="I563" s="420"/>
    </row>
    <row r="564" spans="1:9" ht="12.75">
      <c r="A564" s="3"/>
      <c r="B564" s="4"/>
      <c r="E564" s="265"/>
      <c r="F564" s="288"/>
      <c r="G564" s="287"/>
      <c r="H564" s="266"/>
      <c r="I564" s="420"/>
    </row>
    <row r="565" spans="1:9" ht="12.75">
      <c r="A565" s="3"/>
      <c r="B565" s="4"/>
      <c r="E565" s="265"/>
      <c r="F565" s="288"/>
      <c r="G565" s="287"/>
      <c r="H565" s="266"/>
      <c r="I565" s="420"/>
    </row>
    <row r="566" spans="1:9" ht="12.75">
      <c r="A566" s="3"/>
      <c r="B566" s="4"/>
      <c r="E566" s="265"/>
      <c r="F566" s="288"/>
      <c r="G566" s="287"/>
      <c r="H566" s="266"/>
      <c r="I566" s="420"/>
    </row>
    <row r="567" spans="1:9" ht="12.75">
      <c r="A567" s="3"/>
      <c r="B567" s="4"/>
      <c r="E567" s="265"/>
      <c r="F567" s="288"/>
      <c r="G567" s="287"/>
      <c r="H567" s="266"/>
      <c r="I567" s="420"/>
    </row>
    <row r="568" spans="1:9" ht="12.75">
      <c r="A568" s="3"/>
      <c r="B568" s="4"/>
      <c r="E568" s="265"/>
      <c r="F568" s="288"/>
      <c r="G568" s="287"/>
      <c r="H568" s="266"/>
      <c r="I568" s="420"/>
    </row>
    <row r="569" spans="1:9" ht="12.75">
      <c r="A569" s="3"/>
      <c r="B569" s="4"/>
      <c r="E569" s="265"/>
      <c r="F569" s="288"/>
      <c r="G569" s="287"/>
      <c r="H569" s="266"/>
      <c r="I569" s="420"/>
    </row>
    <row r="570" spans="1:9" ht="12.75">
      <c r="A570" s="3"/>
      <c r="B570" s="4"/>
      <c r="E570" s="265"/>
      <c r="F570" s="288"/>
      <c r="G570" s="287"/>
      <c r="H570" s="266"/>
      <c r="I570" s="420"/>
    </row>
    <row r="571" spans="1:9" ht="12.75">
      <c r="A571" s="3"/>
      <c r="B571" s="4"/>
      <c r="E571" s="265"/>
      <c r="F571" s="288"/>
      <c r="G571" s="287"/>
      <c r="H571" s="266"/>
      <c r="I571" s="420"/>
    </row>
    <row r="572" spans="1:9" ht="12.75">
      <c r="A572" s="3"/>
      <c r="B572" s="4"/>
      <c r="E572" s="265"/>
      <c r="F572" s="288"/>
      <c r="G572" s="287"/>
      <c r="H572" s="266"/>
      <c r="I572" s="420"/>
    </row>
    <row r="573" spans="1:9" ht="12.75">
      <c r="A573" s="3"/>
      <c r="B573" s="4"/>
      <c r="E573" s="265"/>
      <c r="F573" s="288"/>
      <c r="G573" s="287"/>
      <c r="H573" s="266"/>
      <c r="I573" s="420"/>
    </row>
    <row r="574" spans="1:9" ht="12.75">
      <c r="A574" s="3"/>
      <c r="B574" s="4"/>
      <c r="E574" s="265"/>
      <c r="F574" s="288"/>
      <c r="G574" s="287"/>
      <c r="H574" s="266"/>
      <c r="I574" s="420"/>
    </row>
    <row r="575" spans="1:9" ht="12.75">
      <c r="A575" s="3"/>
      <c r="B575" s="4"/>
      <c r="E575" s="265"/>
      <c r="F575" s="288"/>
      <c r="G575" s="287"/>
      <c r="H575" s="266"/>
      <c r="I575" s="420"/>
    </row>
    <row r="576" spans="1:9" ht="12.75">
      <c r="A576" s="3"/>
      <c r="B576" s="4"/>
      <c r="E576" s="265"/>
      <c r="F576" s="288"/>
      <c r="G576" s="287"/>
      <c r="H576" s="266"/>
      <c r="I576" s="420"/>
    </row>
    <row r="577" spans="1:9" ht="12.75">
      <c r="A577" s="3"/>
      <c r="B577" s="4"/>
      <c r="E577" s="265"/>
      <c r="F577" s="288"/>
      <c r="G577" s="287"/>
      <c r="H577" s="266"/>
      <c r="I577" s="420"/>
    </row>
    <row r="578" spans="1:9" ht="12.75">
      <c r="A578" s="3"/>
      <c r="B578" s="4"/>
      <c r="E578" s="265"/>
      <c r="F578" s="288"/>
      <c r="G578" s="287"/>
      <c r="H578" s="266"/>
      <c r="I578" s="420"/>
    </row>
    <row r="579" spans="1:9" ht="12.75">
      <c r="A579" s="3"/>
      <c r="B579" s="4"/>
      <c r="E579" s="265"/>
      <c r="F579" s="288"/>
      <c r="G579" s="287"/>
      <c r="H579" s="266"/>
      <c r="I579" s="420"/>
    </row>
    <row r="580" spans="1:9" ht="12.75">
      <c r="A580" s="3"/>
      <c r="B580" s="4"/>
      <c r="E580" s="265"/>
      <c r="F580" s="288"/>
      <c r="G580" s="287"/>
      <c r="H580" s="266"/>
      <c r="I580" s="420"/>
    </row>
    <row r="581" spans="1:9" ht="12.75">
      <c r="A581" s="3"/>
      <c r="B581" s="4"/>
      <c r="E581" s="265"/>
      <c r="F581" s="288"/>
      <c r="G581" s="287"/>
      <c r="H581" s="266"/>
      <c r="I581" s="420"/>
    </row>
    <row r="582" spans="1:9" ht="12.75">
      <c r="A582" s="3"/>
      <c r="B582" s="4"/>
      <c r="E582" s="265"/>
      <c r="F582" s="288"/>
      <c r="G582" s="287"/>
      <c r="H582" s="266"/>
      <c r="I582" s="420"/>
    </row>
    <row r="583" spans="1:9" ht="12.75">
      <c r="A583" s="3"/>
      <c r="B583" s="4"/>
      <c r="E583" s="265"/>
      <c r="F583" s="288"/>
      <c r="G583" s="287"/>
      <c r="H583" s="266"/>
      <c r="I583" s="420"/>
    </row>
    <row r="584" spans="1:9" ht="12.75">
      <c r="A584" s="3"/>
      <c r="B584" s="4"/>
      <c r="E584" s="265"/>
      <c r="F584" s="288"/>
      <c r="G584" s="287"/>
      <c r="H584" s="266"/>
      <c r="I584" s="420"/>
    </row>
    <row r="585" spans="1:9" ht="12.75">
      <c r="A585" s="3"/>
      <c r="B585" s="4"/>
      <c r="E585" s="265"/>
      <c r="F585" s="288"/>
      <c r="G585" s="287"/>
      <c r="H585" s="266"/>
      <c r="I585" s="420"/>
    </row>
    <row r="586" spans="1:9" ht="12.75">
      <c r="A586" s="3"/>
      <c r="B586" s="4"/>
      <c r="E586" s="265"/>
      <c r="F586" s="288"/>
      <c r="G586" s="287"/>
      <c r="H586" s="266"/>
      <c r="I586" s="420"/>
    </row>
    <row r="587" spans="1:9" ht="12.75">
      <c r="A587" s="3"/>
      <c r="B587" s="4"/>
      <c r="E587" s="265"/>
      <c r="F587" s="288"/>
      <c r="G587" s="287"/>
      <c r="H587" s="266"/>
      <c r="I587" s="420"/>
    </row>
    <row r="588" spans="1:9" ht="12.75">
      <c r="A588" s="3"/>
      <c r="B588" s="4"/>
      <c r="E588" s="265"/>
      <c r="F588" s="288"/>
      <c r="G588" s="287"/>
      <c r="H588" s="266"/>
      <c r="I588" s="420"/>
    </row>
    <row r="589" spans="1:9" ht="12.75">
      <c r="A589" s="3"/>
      <c r="B589" s="4"/>
      <c r="E589" s="265"/>
      <c r="F589" s="288"/>
      <c r="G589" s="287"/>
      <c r="H589" s="266"/>
      <c r="I589" s="420"/>
    </row>
    <row r="590" spans="1:9" ht="12.75">
      <c r="A590" s="3"/>
      <c r="B590" s="4"/>
      <c r="E590" s="265"/>
      <c r="F590" s="288"/>
      <c r="G590" s="287"/>
      <c r="H590" s="266"/>
      <c r="I590" s="420"/>
    </row>
    <row r="591" spans="1:9" ht="12.75">
      <c r="A591" s="3"/>
      <c r="B591" s="4"/>
      <c r="E591" s="265"/>
      <c r="F591" s="288"/>
      <c r="G591" s="287"/>
      <c r="H591" s="266"/>
      <c r="I591" s="420"/>
    </row>
    <row r="592" spans="1:9" ht="12.75">
      <c r="A592" s="3"/>
      <c r="B592" s="4"/>
      <c r="E592" s="265"/>
      <c r="F592" s="288"/>
      <c r="G592" s="287"/>
      <c r="H592" s="266"/>
      <c r="I592" s="420"/>
    </row>
    <row r="593" spans="1:9" ht="12.75">
      <c r="A593" s="3"/>
      <c r="B593" s="4"/>
      <c r="E593" s="265"/>
      <c r="F593" s="288"/>
      <c r="G593" s="287"/>
      <c r="H593" s="266"/>
      <c r="I593" s="420"/>
    </row>
    <row r="594" spans="1:9" ht="12.75">
      <c r="A594" s="3"/>
      <c r="B594" s="4"/>
      <c r="E594" s="265"/>
      <c r="F594" s="288"/>
      <c r="G594" s="287"/>
      <c r="H594" s="266"/>
      <c r="I594" s="420"/>
    </row>
    <row r="595" spans="1:9" ht="12.75">
      <c r="A595" s="3"/>
      <c r="B595" s="4"/>
      <c r="E595" s="265"/>
      <c r="F595" s="288"/>
      <c r="G595" s="287"/>
      <c r="H595" s="266"/>
      <c r="I595" s="420"/>
    </row>
    <row r="596" spans="1:9" ht="12.75">
      <c r="A596" s="3"/>
      <c r="B596" s="4"/>
      <c r="E596" s="265"/>
      <c r="F596" s="288"/>
      <c r="G596" s="287"/>
      <c r="H596" s="266"/>
      <c r="I596" s="420"/>
    </row>
    <row r="597" spans="1:9" ht="12.75">
      <c r="A597" s="3"/>
      <c r="B597" s="4"/>
      <c r="E597" s="265"/>
      <c r="F597" s="288"/>
      <c r="G597" s="287"/>
      <c r="H597" s="266"/>
      <c r="I597" s="420"/>
    </row>
    <row r="598" spans="1:9" ht="12.75">
      <c r="A598" s="3"/>
      <c r="B598" s="4"/>
      <c r="E598" s="265"/>
      <c r="F598" s="288"/>
      <c r="G598" s="287"/>
      <c r="H598" s="266"/>
      <c r="I598" s="420"/>
    </row>
    <row r="599" spans="1:9" ht="12.75">
      <c r="A599" s="3"/>
      <c r="B599" s="4"/>
      <c r="E599" s="265"/>
      <c r="F599" s="288"/>
      <c r="G599" s="287"/>
      <c r="H599" s="266"/>
      <c r="I599" s="420"/>
    </row>
    <row r="600" spans="1:9" ht="12.75">
      <c r="A600" s="3"/>
      <c r="B600" s="4"/>
      <c r="E600" s="265"/>
      <c r="F600" s="288"/>
      <c r="G600" s="287"/>
      <c r="H600" s="266"/>
      <c r="I600" s="420"/>
    </row>
    <row r="601" spans="1:9" ht="12.75">
      <c r="A601" s="3"/>
      <c r="B601" s="4"/>
      <c r="E601" s="265"/>
      <c r="F601" s="288"/>
      <c r="G601" s="287"/>
      <c r="H601" s="266"/>
      <c r="I601" s="420"/>
    </row>
    <row r="602" spans="1:9" ht="12.75">
      <c r="A602" s="3"/>
      <c r="B602" s="4"/>
      <c r="E602" s="265"/>
      <c r="F602" s="288"/>
      <c r="G602" s="287"/>
      <c r="H602" s="266"/>
      <c r="I602" s="420"/>
    </row>
    <row r="603" spans="1:9" ht="12.75">
      <c r="A603" s="3"/>
      <c r="B603" s="4"/>
      <c r="E603" s="265"/>
      <c r="F603" s="288"/>
      <c r="G603" s="287"/>
      <c r="H603" s="266"/>
      <c r="I603" s="420"/>
    </row>
    <row r="604" spans="1:9" ht="12.75">
      <c r="A604" s="3"/>
      <c r="B604" s="4"/>
      <c r="E604" s="265"/>
      <c r="F604" s="288"/>
      <c r="G604" s="287"/>
      <c r="H604" s="266"/>
      <c r="I604" s="420"/>
    </row>
    <row r="605" spans="1:9" ht="12.75">
      <c r="A605" s="3"/>
      <c r="B605" s="4"/>
      <c r="E605" s="265"/>
      <c r="F605" s="288"/>
      <c r="G605" s="287"/>
      <c r="H605" s="266"/>
      <c r="I605" s="420"/>
    </row>
    <row r="606" spans="1:9" ht="12.75">
      <c r="A606" s="3"/>
      <c r="B606" s="4"/>
      <c r="E606" s="265"/>
      <c r="F606" s="288"/>
      <c r="G606" s="287"/>
      <c r="H606" s="266"/>
      <c r="I606" s="420"/>
    </row>
    <row r="607" spans="1:9" ht="12.75">
      <c r="A607" s="3"/>
      <c r="B607" s="4"/>
      <c r="E607" s="265"/>
      <c r="F607" s="288"/>
      <c r="G607" s="287"/>
      <c r="H607" s="266"/>
      <c r="I607" s="420"/>
    </row>
    <row r="608" spans="1:9" ht="12.75">
      <c r="A608" s="3"/>
      <c r="B608" s="4"/>
      <c r="E608" s="265"/>
      <c r="F608" s="288"/>
      <c r="G608" s="287"/>
      <c r="H608" s="266"/>
      <c r="I608" s="420"/>
    </row>
    <row r="609" spans="1:9" ht="12.75">
      <c r="A609" s="3"/>
      <c r="B609" s="4"/>
      <c r="E609" s="265"/>
      <c r="F609" s="288"/>
      <c r="G609" s="287"/>
      <c r="H609" s="266"/>
      <c r="I609" s="420"/>
    </row>
    <row r="610" spans="1:9" ht="12.75">
      <c r="A610" s="3"/>
      <c r="B610" s="4"/>
      <c r="E610" s="265"/>
      <c r="F610" s="288"/>
      <c r="G610" s="287"/>
      <c r="H610" s="266"/>
      <c r="I610" s="420"/>
    </row>
    <row r="611" spans="1:9" ht="12.75">
      <c r="A611" s="3"/>
      <c r="B611" s="4"/>
      <c r="E611" s="265"/>
      <c r="F611" s="288"/>
      <c r="G611" s="287"/>
      <c r="H611" s="266"/>
      <c r="I611" s="420"/>
    </row>
    <row r="612" spans="1:9" ht="12.75">
      <c r="A612" s="3"/>
      <c r="B612" s="4"/>
      <c r="E612" s="265"/>
      <c r="F612" s="288"/>
      <c r="G612" s="287"/>
      <c r="H612" s="266"/>
      <c r="I612" s="420"/>
    </row>
    <row r="613" spans="1:9" ht="12.75">
      <c r="A613" s="3"/>
      <c r="B613" s="4"/>
      <c r="E613" s="265"/>
      <c r="F613" s="288"/>
      <c r="G613" s="287"/>
      <c r="H613" s="266"/>
      <c r="I613" s="420"/>
    </row>
    <row r="614" spans="1:9" ht="12.75">
      <c r="A614" s="3"/>
      <c r="B614" s="4"/>
      <c r="E614" s="265"/>
      <c r="F614" s="288"/>
      <c r="G614" s="287"/>
      <c r="H614" s="266"/>
      <c r="I614" s="420"/>
    </row>
    <row r="615" spans="1:9" ht="12.75">
      <c r="A615" s="3"/>
      <c r="B615" s="4"/>
      <c r="E615" s="265"/>
      <c r="F615" s="288"/>
      <c r="G615" s="287"/>
      <c r="H615" s="266"/>
      <c r="I615" s="420"/>
    </row>
    <row r="616" spans="1:9" ht="12.75">
      <c r="A616" s="3"/>
      <c r="B616" s="4"/>
      <c r="E616" s="265"/>
      <c r="F616" s="288"/>
      <c r="G616" s="287"/>
      <c r="H616" s="266"/>
      <c r="I616" s="420"/>
    </row>
    <row r="617" spans="1:9" ht="12.75">
      <c r="A617" s="3"/>
      <c r="B617" s="4"/>
      <c r="E617" s="265"/>
      <c r="F617" s="288"/>
      <c r="G617" s="287"/>
      <c r="H617" s="266"/>
      <c r="I617" s="420"/>
    </row>
    <row r="618" spans="1:9" ht="12.75">
      <c r="A618" s="3"/>
      <c r="B618" s="4"/>
      <c r="E618" s="265"/>
      <c r="F618" s="288"/>
      <c r="G618" s="287"/>
      <c r="H618" s="266"/>
      <c r="I618" s="420"/>
    </row>
    <row r="619" spans="1:9" ht="12.75">
      <c r="A619" s="3"/>
      <c r="B619" s="4"/>
      <c r="E619" s="265"/>
      <c r="F619" s="288"/>
      <c r="G619" s="287"/>
      <c r="H619" s="266"/>
      <c r="I619" s="420"/>
    </row>
    <row r="620" spans="1:9" ht="12.75">
      <c r="A620" s="3"/>
      <c r="B620" s="4"/>
      <c r="E620" s="265"/>
      <c r="F620" s="288"/>
      <c r="G620" s="287"/>
      <c r="H620" s="266"/>
      <c r="I620" s="420"/>
    </row>
    <row r="621" spans="1:9" ht="12.75">
      <c r="A621" s="3"/>
      <c r="B621" s="4"/>
      <c r="E621" s="265"/>
      <c r="F621" s="288"/>
      <c r="G621" s="287"/>
      <c r="H621" s="266"/>
      <c r="I621" s="420"/>
    </row>
    <row r="622" spans="1:9" ht="12.75">
      <c r="A622" s="3"/>
      <c r="B622" s="4"/>
      <c r="E622" s="265"/>
      <c r="F622" s="288"/>
      <c r="G622" s="287"/>
      <c r="H622" s="266"/>
      <c r="I622" s="420"/>
    </row>
    <row r="623" spans="1:9" ht="12.75">
      <c r="A623" s="3"/>
      <c r="B623" s="4"/>
      <c r="E623" s="265"/>
      <c r="F623" s="288"/>
      <c r="G623" s="287"/>
      <c r="H623" s="266"/>
      <c r="I623" s="420"/>
    </row>
    <row r="624" spans="1:9" ht="12.75">
      <c r="A624" s="3"/>
      <c r="B624" s="4"/>
      <c r="E624" s="265"/>
      <c r="F624" s="288"/>
      <c r="G624" s="287"/>
      <c r="H624" s="266"/>
      <c r="I624" s="420"/>
    </row>
    <row r="625" spans="1:9" ht="12.75">
      <c r="A625" s="3"/>
      <c r="B625" s="4"/>
      <c r="E625" s="265"/>
      <c r="F625" s="288"/>
      <c r="G625" s="287"/>
      <c r="H625" s="266"/>
      <c r="I625" s="420"/>
    </row>
    <row r="626" spans="1:9" ht="12.75">
      <c r="A626" s="3"/>
      <c r="B626" s="4"/>
      <c r="E626" s="265"/>
      <c r="F626" s="288"/>
      <c r="G626" s="287"/>
      <c r="H626" s="266"/>
      <c r="I626" s="420"/>
    </row>
    <row r="627" spans="1:9" ht="12.75">
      <c r="A627" s="3"/>
      <c r="B627" s="4"/>
      <c r="E627" s="265"/>
      <c r="F627" s="288"/>
      <c r="G627" s="287"/>
      <c r="H627" s="266"/>
      <c r="I627" s="420"/>
    </row>
    <row r="628" spans="1:9" ht="12.75">
      <c r="A628" s="3"/>
      <c r="B628" s="4"/>
      <c r="E628" s="265"/>
      <c r="F628" s="288"/>
      <c r="G628" s="287"/>
      <c r="H628" s="266"/>
      <c r="I628" s="420"/>
    </row>
    <row r="629" spans="1:9" ht="12.75">
      <c r="A629" s="3"/>
      <c r="B629" s="4"/>
      <c r="E629" s="265"/>
      <c r="F629" s="288"/>
      <c r="G629" s="287"/>
      <c r="H629" s="266"/>
      <c r="I629" s="420"/>
    </row>
    <row r="630" spans="1:9" ht="12.75">
      <c r="A630" s="3"/>
      <c r="B630" s="4"/>
      <c r="E630" s="265"/>
      <c r="F630" s="288"/>
      <c r="G630" s="287"/>
      <c r="H630" s="266"/>
      <c r="I630" s="420"/>
    </row>
    <row r="631" spans="1:9" ht="12.75">
      <c r="A631" s="3"/>
      <c r="B631" s="4"/>
      <c r="E631" s="265"/>
      <c r="F631" s="288"/>
      <c r="G631" s="287"/>
      <c r="H631" s="266"/>
      <c r="I631" s="420"/>
    </row>
    <row r="632" spans="1:9" ht="12.75">
      <c r="A632" s="3"/>
      <c r="B632" s="4"/>
      <c r="E632" s="265"/>
      <c r="F632" s="288"/>
      <c r="G632" s="287"/>
      <c r="H632" s="266"/>
      <c r="I632" s="420"/>
    </row>
    <row r="633" spans="1:9" ht="12.75">
      <c r="A633" s="3"/>
      <c r="B633" s="4"/>
      <c r="E633" s="265"/>
      <c r="F633" s="288"/>
      <c r="G633" s="287"/>
      <c r="H633" s="266"/>
      <c r="I633" s="420"/>
    </row>
    <row r="634" spans="1:9" ht="12.75">
      <c r="A634" s="3"/>
      <c r="B634" s="4"/>
      <c r="E634" s="265"/>
      <c r="F634" s="288"/>
      <c r="G634" s="287"/>
      <c r="H634" s="266"/>
      <c r="I634" s="420"/>
    </row>
    <row r="635" spans="1:9" ht="12.75">
      <c r="A635" s="3"/>
      <c r="B635" s="4"/>
      <c r="E635" s="265"/>
      <c r="F635" s="288"/>
      <c r="G635" s="287"/>
      <c r="H635" s="266"/>
      <c r="I635" s="420"/>
    </row>
    <row r="636" spans="1:9" ht="12.75">
      <c r="A636" s="3"/>
      <c r="B636" s="4"/>
      <c r="E636" s="265"/>
      <c r="F636" s="288"/>
      <c r="G636" s="287"/>
      <c r="H636" s="266"/>
      <c r="I636" s="420"/>
    </row>
    <row r="637" spans="1:9" ht="12.75">
      <c r="A637" s="3"/>
      <c r="B637" s="4"/>
      <c r="E637" s="265"/>
      <c r="F637" s="288"/>
      <c r="G637" s="287"/>
      <c r="H637" s="266"/>
      <c r="I637" s="420"/>
    </row>
    <row r="638" spans="1:9" ht="12.75">
      <c r="A638" s="3"/>
      <c r="B638" s="4"/>
      <c r="E638" s="265"/>
      <c r="F638" s="288"/>
      <c r="G638" s="287"/>
      <c r="H638" s="266"/>
      <c r="I638" s="420"/>
    </row>
    <row r="639" spans="1:9" ht="12.75">
      <c r="A639" s="3"/>
      <c r="B639" s="4"/>
      <c r="E639" s="265"/>
      <c r="F639" s="288"/>
      <c r="G639" s="287"/>
      <c r="H639" s="266"/>
      <c r="I639" s="420"/>
    </row>
    <row r="640" spans="1:9" ht="12.75">
      <c r="A640" s="3"/>
      <c r="B640" s="4"/>
      <c r="E640" s="265"/>
      <c r="F640" s="288"/>
      <c r="G640" s="287"/>
      <c r="H640" s="266"/>
      <c r="I640" s="420"/>
    </row>
    <row r="641" spans="1:9" ht="12.75">
      <c r="A641" s="3"/>
      <c r="B641" s="4"/>
      <c r="E641" s="265"/>
      <c r="F641" s="288"/>
      <c r="G641" s="287"/>
      <c r="H641" s="266"/>
      <c r="I641" s="420"/>
    </row>
    <row r="642" spans="1:9" ht="12.75">
      <c r="A642" s="3"/>
      <c r="B642" s="4"/>
      <c r="E642" s="265"/>
      <c r="F642" s="288"/>
      <c r="G642" s="287"/>
      <c r="H642" s="266"/>
      <c r="I642" s="420"/>
    </row>
    <row r="643" spans="1:9" ht="12.75">
      <c r="A643" s="3"/>
      <c r="B643" s="4"/>
      <c r="E643" s="265"/>
      <c r="F643" s="288"/>
      <c r="G643" s="287"/>
      <c r="H643" s="266"/>
      <c r="I643" s="420"/>
    </row>
    <row r="644" spans="1:9" ht="12.75">
      <c r="A644" s="3"/>
      <c r="B644" s="4"/>
      <c r="E644" s="265"/>
      <c r="F644" s="288"/>
      <c r="G644" s="287"/>
      <c r="H644" s="266"/>
      <c r="I644" s="420"/>
    </row>
    <row r="645" spans="1:9" ht="12.75">
      <c r="A645" s="3"/>
      <c r="B645" s="4"/>
      <c r="E645" s="265"/>
      <c r="F645" s="288"/>
      <c r="G645" s="287"/>
      <c r="H645" s="266"/>
      <c r="I645" s="420"/>
    </row>
    <row r="646" spans="1:9" ht="12.75">
      <c r="A646" s="3"/>
      <c r="B646" s="4"/>
      <c r="E646" s="265"/>
      <c r="F646" s="288"/>
      <c r="G646" s="287"/>
      <c r="H646" s="266"/>
      <c r="I646" s="420"/>
    </row>
    <row r="647" spans="1:9" ht="12.75">
      <c r="A647" s="3"/>
      <c r="B647" s="4"/>
      <c r="E647" s="265"/>
      <c r="F647" s="288"/>
      <c r="G647" s="287"/>
      <c r="H647" s="266"/>
      <c r="I647" s="420"/>
    </row>
    <row r="648" spans="1:9" ht="12.75">
      <c r="A648" s="3"/>
      <c r="B648" s="4"/>
      <c r="E648" s="265"/>
      <c r="F648" s="288"/>
      <c r="G648" s="287"/>
      <c r="H648" s="266"/>
      <c r="I648" s="420"/>
    </row>
    <row r="649" spans="1:9" ht="12.75">
      <c r="A649" s="3"/>
      <c r="B649" s="4"/>
      <c r="E649" s="265"/>
      <c r="F649" s="288"/>
      <c r="G649" s="287"/>
      <c r="H649" s="266"/>
      <c r="I649" s="420"/>
    </row>
    <row r="650" spans="1:9" ht="12.75">
      <c r="A650" s="3"/>
      <c r="B650" s="4"/>
      <c r="E650" s="265"/>
      <c r="F650" s="288"/>
      <c r="G650" s="287"/>
      <c r="H650" s="266"/>
      <c r="I650" s="420"/>
    </row>
    <row r="651" spans="1:9" ht="12.75">
      <c r="A651" s="3"/>
      <c r="B651" s="4"/>
      <c r="E651" s="265"/>
      <c r="F651" s="288"/>
      <c r="G651" s="287"/>
      <c r="H651" s="266"/>
      <c r="I651" s="420"/>
    </row>
    <row r="652" spans="1:9" ht="12.75">
      <c r="A652" s="3"/>
      <c r="B652" s="4"/>
      <c r="E652" s="265"/>
      <c r="F652" s="288"/>
      <c r="G652" s="287"/>
      <c r="H652" s="266"/>
      <c r="I652" s="420"/>
    </row>
    <row r="653" spans="1:9" ht="12.75">
      <c r="A653" s="3"/>
      <c r="B653" s="4"/>
      <c r="E653" s="265"/>
      <c r="F653" s="288"/>
      <c r="G653" s="287"/>
      <c r="H653" s="266"/>
      <c r="I653" s="420"/>
    </row>
    <row r="654" spans="1:9" ht="12.75">
      <c r="A654" s="3"/>
      <c r="B654" s="4"/>
      <c r="E654" s="265"/>
      <c r="F654" s="288"/>
      <c r="G654" s="287"/>
      <c r="H654" s="266"/>
      <c r="I654" s="420"/>
    </row>
    <row r="655" spans="1:9" ht="12.75">
      <c r="A655" s="3"/>
      <c r="B655" s="4"/>
      <c r="E655" s="265"/>
      <c r="F655" s="288"/>
      <c r="G655" s="287"/>
      <c r="H655" s="266"/>
      <c r="I655" s="420"/>
    </row>
    <row r="656" spans="1:9" ht="12.75">
      <c r="A656" s="3"/>
      <c r="B656" s="4"/>
      <c r="E656" s="265"/>
      <c r="F656" s="288"/>
      <c r="G656" s="287"/>
      <c r="H656" s="266"/>
      <c r="I656" s="420"/>
    </row>
    <row r="657" spans="1:9" ht="12.75">
      <c r="A657" s="3"/>
      <c r="B657" s="4"/>
      <c r="E657" s="265"/>
      <c r="F657" s="288"/>
      <c r="G657" s="287"/>
      <c r="H657" s="266"/>
      <c r="I657" s="420"/>
    </row>
    <row r="658" spans="1:9" ht="12.75">
      <c r="A658" s="3"/>
      <c r="B658" s="4"/>
      <c r="E658" s="265"/>
      <c r="F658" s="288"/>
      <c r="G658" s="287"/>
      <c r="H658" s="266"/>
      <c r="I658" s="420"/>
    </row>
    <row r="659" spans="1:9" ht="12.75">
      <c r="A659" s="3"/>
      <c r="B659" s="4"/>
      <c r="E659" s="265"/>
      <c r="F659" s="288"/>
      <c r="G659" s="287"/>
      <c r="H659" s="266"/>
      <c r="I659" s="420"/>
    </row>
    <row r="660" spans="1:9" ht="12.75">
      <c r="A660" s="3"/>
      <c r="B660" s="4"/>
      <c r="E660" s="265"/>
      <c r="F660" s="288"/>
      <c r="G660" s="287"/>
      <c r="H660" s="266"/>
      <c r="I660" s="420"/>
    </row>
    <row r="661" spans="1:9" ht="12.75">
      <c r="A661" s="3"/>
      <c r="B661" s="4"/>
      <c r="E661" s="265"/>
      <c r="F661" s="288"/>
      <c r="G661" s="287"/>
      <c r="H661" s="266"/>
      <c r="I661" s="420"/>
    </row>
    <row r="662" spans="1:9" ht="12.75">
      <c r="A662" s="3"/>
      <c r="B662" s="4"/>
      <c r="E662" s="265"/>
      <c r="F662" s="288"/>
      <c r="G662" s="287"/>
      <c r="H662" s="266"/>
      <c r="I662" s="420"/>
    </row>
    <row r="663" spans="1:9" ht="12.75">
      <c r="A663" s="3"/>
      <c r="B663" s="4"/>
      <c r="E663" s="265"/>
      <c r="F663" s="288"/>
      <c r="G663" s="287"/>
      <c r="H663" s="266"/>
      <c r="I663" s="420"/>
    </row>
    <row r="664" spans="1:9" ht="12.75">
      <c r="A664" s="3"/>
      <c r="B664" s="4"/>
      <c r="E664" s="265"/>
      <c r="F664" s="288"/>
      <c r="G664" s="287"/>
      <c r="H664" s="266"/>
      <c r="I664" s="420"/>
    </row>
    <row r="665" spans="1:9" ht="12.75">
      <c r="A665" s="3"/>
      <c r="B665" s="4"/>
      <c r="E665" s="265"/>
      <c r="F665" s="288"/>
      <c r="G665" s="287"/>
      <c r="H665" s="266"/>
      <c r="I665" s="420"/>
    </row>
    <row r="666" spans="1:9" ht="12.75">
      <c r="A666" s="3"/>
      <c r="B666" s="4"/>
      <c r="E666" s="265"/>
      <c r="F666" s="288"/>
      <c r="G666" s="287"/>
      <c r="H666" s="266"/>
      <c r="I666" s="420"/>
    </row>
    <row r="667" spans="1:9" ht="12.75">
      <c r="A667" s="3"/>
      <c r="B667" s="4"/>
      <c r="E667" s="265"/>
      <c r="F667" s="288"/>
      <c r="G667" s="287"/>
      <c r="H667" s="266"/>
      <c r="I667" s="420"/>
    </row>
    <row r="668" spans="1:9" ht="12.75">
      <c r="A668" s="3"/>
      <c r="B668" s="4"/>
      <c r="E668" s="265"/>
      <c r="F668" s="288"/>
      <c r="G668" s="287"/>
      <c r="H668" s="266"/>
      <c r="I668" s="420"/>
    </row>
    <row r="669" spans="1:9" ht="12.75">
      <c r="A669" s="3"/>
      <c r="B669" s="4"/>
      <c r="E669" s="265"/>
      <c r="F669" s="288"/>
      <c r="G669" s="287"/>
      <c r="H669" s="266"/>
      <c r="I669" s="420"/>
    </row>
    <row r="670" spans="1:9" ht="12.75">
      <c r="A670" s="3"/>
      <c r="B670" s="4"/>
      <c r="E670" s="265"/>
      <c r="F670" s="288"/>
      <c r="G670" s="287"/>
      <c r="H670" s="266"/>
      <c r="I670" s="420"/>
    </row>
    <row r="671" spans="1:9" ht="12.75">
      <c r="A671" s="3"/>
      <c r="B671" s="4"/>
      <c r="E671" s="265"/>
      <c r="F671" s="288"/>
      <c r="G671" s="287"/>
      <c r="H671" s="266"/>
      <c r="I671" s="420"/>
    </row>
    <row r="672" spans="1:9" ht="12.75">
      <c r="A672" s="3"/>
      <c r="B672" s="4"/>
      <c r="E672" s="265"/>
      <c r="F672" s="288"/>
      <c r="G672" s="287"/>
      <c r="H672" s="266"/>
      <c r="I672" s="420"/>
    </row>
    <row r="673" spans="1:9" ht="12.75">
      <c r="A673" s="3"/>
      <c r="B673" s="4"/>
      <c r="E673" s="265"/>
      <c r="F673" s="288"/>
      <c r="G673" s="287"/>
      <c r="H673" s="266"/>
      <c r="I673" s="420"/>
    </row>
    <row r="674" spans="1:9" ht="12.75">
      <c r="A674" s="3"/>
      <c r="B674" s="4"/>
      <c r="E674" s="265"/>
      <c r="F674" s="288"/>
      <c r="G674" s="287"/>
      <c r="H674" s="266"/>
      <c r="I674" s="420"/>
    </row>
    <row r="675" spans="1:9" ht="12.75">
      <c r="A675" s="3"/>
      <c r="B675" s="4"/>
      <c r="E675" s="265"/>
      <c r="F675" s="288"/>
      <c r="G675" s="287"/>
      <c r="H675" s="266"/>
      <c r="I675" s="420"/>
    </row>
    <row r="676" spans="1:9" ht="12.75">
      <c r="A676" s="3"/>
      <c r="B676" s="4"/>
      <c r="E676" s="265"/>
      <c r="F676" s="288"/>
      <c r="G676" s="287"/>
      <c r="H676" s="266"/>
      <c r="I676" s="420"/>
    </row>
    <row r="677" spans="1:9" ht="12.75">
      <c r="A677" s="3"/>
      <c r="B677" s="4"/>
      <c r="E677" s="265"/>
      <c r="F677" s="288"/>
      <c r="G677" s="287"/>
      <c r="H677" s="266"/>
      <c r="I677" s="420"/>
    </row>
    <row r="678" spans="1:9" ht="12.75">
      <c r="A678" s="3"/>
      <c r="B678" s="4"/>
      <c r="E678" s="265"/>
      <c r="F678" s="288"/>
      <c r="G678" s="287"/>
      <c r="H678" s="266"/>
      <c r="I678" s="420"/>
    </row>
    <row r="679" spans="1:9" ht="12.75">
      <c r="A679" s="3"/>
      <c r="B679" s="4"/>
      <c r="E679" s="265"/>
      <c r="F679" s="288"/>
      <c r="G679" s="287"/>
      <c r="H679" s="266"/>
      <c r="I679" s="420"/>
    </row>
    <row r="680" spans="1:9" ht="12.75">
      <c r="A680" s="3"/>
      <c r="B680" s="4"/>
      <c r="E680" s="265"/>
      <c r="F680" s="288"/>
      <c r="G680" s="287"/>
      <c r="H680" s="266"/>
      <c r="I680" s="420"/>
    </row>
    <row r="681" spans="1:9" ht="12.75">
      <c r="A681" s="3"/>
      <c r="B681" s="4"/>
      <c r="E681" s="265"/>
      <c r="F681" s="288"/>
      <c r="G681" s="287"/>
      <c r="H681" s="266"/>
      <c r="I681" s="420"/>
    </row>
    <row r="682" spans="1:9" ht="12.75">
      <c r="A682" s="3"/>
      <c r="B682" s="4"/>
      <c r="E682" s="265"/>
      <c r="F682" s="288"/>
      <c r="G682" s="287"/>
      <c r="H682" s="266"/>
      <c r="I682" s="420"/>
    </row>
    <row r="683" spans="1:9" ht="12.75">
      <c r="A683" s="3"/>
      <c r="B683" s="4"/>
      <c r="E683" s="265"/>
      <c r="F683" s="288"/>
      <c r="G683" s="287"/>
      <c r="H683" s="266"/>
      <c r="I683" s="420"/>
    </row>
    <row r="684" spans="1:9" ht="12.75">
      <c r="A684" s="3"/>
      <c r="B684" s="4"/>
      <c r="E684" s="265"/>
      <c r="F684" s="288"/>
      <c r="G684" s="287"/>
      <c r="H684" s="266"/>
      <c r="I684" s="420"/>
    </row>
    <row r="685" spans="1:9" ht="12.75">
      <c r="A685" s="3"/>
      <c r="B685" s="4"/>
      <c r="E685" s="265"/>
      <c r="F685" s="288"/>
      <c r="G685" s="287"/>
      <c r="H685" s="266"/>
      <c r="I685" s="420"/>
    </row>
    <row r="686" spans="1:9" ht="12.75">
      <c r="A686" s="3"/>
      <c r="B686" s="4"/>
      <c r="E686" s="265"/>
      <c r="F686" s="288"/>
      <c r="G686" s="287"/>
      <c r="H686" s="266"/>
      <c r="I686" s="420"/>
    </row>
    <row r="687" spans="1:9" ht="12.75">
      <c r="A687" s="3"/>
      <c r="B687" s="4"/>
      <c r="E687" s="265"/>
      <c r="F687" s="288"/>
      <c r="G687" s="287"/>
      <c r="H687" s="266"/>
      <c r="I687" s="420"/>
    </row>
    <row r="688" spans="1:9" ht="12.75">
      <c r="A688" s="3"/>
      <c r="B688" s="4"/>
      <c r="E688" s="265"/>
      <c r="F688" s="288"/>
      <c r="G688" s="287"/>
      <c r="H688" s="266"/>
      <c r="I688" s="420"/>
    </row>
    <row r="689" spans="1:9" ht="12.75">
      <c r="A689" s="3"/>
      <c r="B689" s="4"/>
      <c r="E689" s="265"/>
      <c r="F689" s="288"/>
      <c r="G689" s="287"/>
      <c r="H689" s="266"/>
      <c r="I689" s="420"/>
    </row>
    <row r="690" spans="1:9" ht="12.75">
      <c r="A690" s="3"/>
      <c r="B690" s="4"/>
      <c r="E690" s="265"/>
      <c r="F690" s="288"/>
      <c r="G690" s="287"/>
      <c r="H690" s="266"/>
      <c r="I690" s="420"/>
    </row>
    <row r="691" spans="1:9" ht="12.75">
      <c r="A691" s="3"/>
      <c r="B691" s="4"/>
      <c r="E691" s="265"/>
      <c r="F691" s="288"/>
      <c r="G691" s="287"/>
      <c r="H691" s="266"/>
      <c r="I691" s="420"/>
    </row>
    <row r="692" spans="1:9" ht="12.75">
      <c r="A692" s="3"/>
      <c r="B692" s="4"/>
      <c r="E692" s="265"/>
      <c r="F692" s="288"/>
      <c r="G692" s="287"/>
      <c r="H692" s="266"/>
      <c r="I692" s="420"/>
    </row>
    <row r="693" spans="1:9" ht="12.75">
      <c r="A693" s="3"/>
      <c r="B693" s="4"/>
      <c r="E693" s="265"/>
      <c r="F693" s="288"/>
      <c r="G693" s="287"/>
      <c r="H693" s="266"/>
      <c r="I693" s="420"/>
    </row>
    <row r="694" spans="1:9" ht="12.75">
      <c r="A694" s="3"/>
      <c r="B694" s="4"/>
      <c r="E694" s="265"/>
      <c r="F694" s="288"/>
      <c r="G694" s="287"/>
      <c r="H694" s="266"/>
      <c r="I694" s="420"/>
    </row>
    <row r="695" spans="1:9" ht="12.75">
      <c r="A695" s="3"/>
      <c r="B695" s="4"/>
      <c r="E695" s="265"/>
      <c r="F695" s="288"/>
      <c r="G695" s="287"/>
      <c r="H695" s="266"/>
      <c r="I695" s="420"/>
    </row>
    <row r="696" spans="1:9" ht="12.75">
      <c r="A696" s="3"/>
      <c r="B696" s="4"/>
      <c r="E696" s="265"/>
      <c r="F696" s="288"/>
      <c r="G696" s="287"/>
      <c r="H696" s="266"/>
      <c r="I696" s="420"/>
    </row>
    <row r="697" spans="1:9" ht="12.75">
      <c r="A697" s="3"/>
      <c r="B697" s="4"/>
      <c r="E697" s="265"/>
      <c r="F697" s="288"/>
      <c r="G697" s="287"/>
      <c r="H697" s="266"/>
      <c r="I697" s="420"/>
    </row>
    <row r="698" spans="1:9" ht="12.75">
      <c r="A698" s="3"/>
      <c r="B698" s="4"/>
      <c r="E698" s="265"/>
      <c r="F698" s="288"/>
      <c r="G698" s="287"/>
      <c r="H698" s="266"/>
      <c r="I698" s="420"/>
    </row>
    <row r="699" spans="1:9" ht="12.75">
      <c r="A699" s="3"/>
      <c r="B699" s="4"/>
      <c r="E699" s="265"/>
      <c r="F699" s="288"/>
      <c r="G699" s="287"/>
      <c r="H699" s="266"/>
      <c r="I699" s="420"/>
    </row>
    <row r="700" spans="1:9" ht="12.75">
      <c r="A700" s="3"/>
      <c r="B700" s="4"/>
      <c r="E700" s="265"/>
      <c r="F700" s="288"/>
      <c r="G700" s="287"/>
      <c r="H700" s="266"/>
      <c r="I700" s="420"/>
    </row>
    <row r="701" spans="1:9" ht="12.75">
      <c r="A701" s="3"/>
      <c r="B701" s="4"/>
      <c r="E701" s="265"/>
      <c r="F701" s="288"/>
      <c r="G701" s="287"/>
      <c r="H701" s="266"/>
      <c r="I701" s="420"/>
    </row>
    <row r="702" spans="1:9" ht="12.75">
      <c r="A702" s="3"/>
      <c r="B702" s="4"/>
      <c r="E702" s="265"/>
      <c r="F702" s="288"/>
      <c r="G702" s="287"/>
      <c r="H702" s="266"/>
      <c r="I702" s="420"/>
    </row>
    <row r="703" spans="1:9" ht="12.75">
      <c r="A703" s="3"/>
      <c r="B703" s="4"/>
      <c r="E703" s="265"/>
      <c r="F703" s="288"/>
      <c r="G703" s="287"/>
      <c r="H703" s="266"/>
      <c r="I703" s="420"/>
    </row>
    <row r="704" spans="1:9" ht="12.75">
      <c r="A704" s="3"/>
      <c r="B704" s="4"/>
      <c r="E704" s="265"/>
      <c r="F704" s="288"/>
      <c r="G704" s="287"/>
      <c r="H704" s="266"/>
      <c r="I704" s="420"/>
    </row>
    <row r="705" spans="1:9" ht="12.75">
      <c r="A705" s="3"/>
      <c r="B705" s="4"/>
      <c r="E705" s="265"/>
      <c r="F705" s="288"/>
      <c r="G705" s="287"/>
      <c r="H705" s="266"/>
      <c r="I705" s="420"/>
    </row>
    <row r="706" spans="1:9" ht="12.75">
      <c r="A706" s="3"/>
      <c r="B706" s="4"/>
      <c r="E706" s="265"/>
      <c r="F706" s="288"/>
      <c r="G706" s="287"/>
      <c r="H706" s="266"/>
      <c r="I706" s="420"/>
    </row>
    <row r="707" spans="1:9" ht="12.75">
      <c r="A707" s="3"/>
      <c r="B707" s="4"/>
      <c r="E707" s="265"/>
      <c r="F707" s="288"/>
      <c r="G707" s="287"/>
      <c r="H707" s="266"/>
      <c r="I707" s="420"/>
    </row>
    <row r="708" spans="1:9" ht="12.75">
      <c r="A708" s="3"/>
      <c r="B708" s="4"/>
      <c r="E708" s="265"/>
      <c r="F708" s="288"/>
      <c r="G708" s="287"/>
      <c r="H708" s="266"/>
      <c r="I708" s="420"/>
    </row>
    <row r="709" spans="1:9" ht="12.75">
      <c r="A709" s="3"/>
      <c r="B709" s="4"/>
      <c r="E709" s="265"/>
      <c r="F709" s="288"/>
      <c r="G709" s="287"/>
      <c r="H709" s="266"/>
      <c r="I709" s="420"/>
    </row>
    <row r="710" spans="1:9" ht="12.75">
      <c r="A710" s="3"/>
      <c r="B710" s="4"/>
      <c r="E710" s="265"/>
      <c r="F710" s="288"/>
      <c r="G710" s="287"/>
      <c r="H710" s="266"/>
      <c r="I710" s="420"/>
    </row>
    <row r="711" spans="1:9" ht="12.75">
      <c r="A711" s="3"/>
      <c r="B711" s="4"/>
      <c r="E711" s="265"/>
      <c r="F711" s="288"/>
      <c r="G711" s="287"/>
      <c r="H711" s="266"/>
      <c r="I711" s="420"/>
    </row>
    <row r="712" spans="1:9" ht="12.75">
      <c r="A712" s="3"/>
      <c r="B712" s="4"/>
      <c r="E712" s="265"/>
      <c r="F712" s="288"/>
      <c r="G712" s="287"/>
      <c r="H712" s="266"/>
      <c r="I712" s="420"/>
    </row>
    <row r="713" spans="1:9" ht="12.75">
      <c r="A713" s="3"/>
      <c r="B713" s="4"/>
      <c r="E713" s="265"/>
      <c r="F713" s="288"/>
      <c r="G713" s="287"/>
      <c r="H713" s="266"/>
      <c r="I713" s="420"/>
    </row>
    <row r="714" spans="1:9" ht="12.75">
      <c r="A714" s="3"/>
      <c r="B714" s="4"/>
      <c r="E714" s="265"/>
      <c r="F714" s="288"/>
      <c r="G714" s="287"/>
      <c r="H714" s="266"/>
      <c r="I714" s="420"/>
    </row>
    <row r="715" spans="1:9" ht="12.75">
      <c r="A715" s="3"/>
      <c r="B715" s="4"/>
      <c r="E715" s="265"/>
      <c r="F715" s="288"/>
      <c r="G715" s="287"/>
      <c r="H715" s="266"/>
      <c r="I715" s="420"/>
    </row>
    <row r="716" spans="1:9" ht="12.75">
      <c r="A716" s="3"/>
      <c r="B716" s="4"/>
      <c r="E716" s="265"/>
      <c r="F716" s="288"/>
      <c r="G716" s="287"/>
      <c r="H716" s="266"/>
      <c r="I716" s="420"/>
    </row>
    <row r="717" spans="1:9" ht="12.75">
      <c r="A717" s="3"/>
      <c r="B717" s="4"/>
      <c r="E717" s="265"/>
      <c r="F717" s="288"/>
      <c r="G717" s="287"/>
      <c r="H717" s="266"/>
      <c r="I717" s="420"/>
    </row>
    <row r="718" spans="1:9" ht="12.75">
      <c r="A718" s="3"/>
      <c r="B718" s="4"/>
      <c r="E718" s="265"/>
      <c r="F718" s="288"/>
      <c r="G718" s="287"/>
      <c r="H718" s="266"/>
      <c r="I718" s="420"/>
    </row>
    <row r="719" spans="1:9" ht="12.75">
      <c r="A719" s="3"/>
      <c r="B719" s="4"/>
      <c r="E719" s="265"/>
      <c r="F719" s="288"/>
      <c r="G719" s="287"/>
      <c r="H719" s="266"/>
      <c r="I719" s="420"/>
    </row>
    <row r="720" spans="1:9" ht="12.75">
      <c r="A720" s="3"/>
      <c r="B720" s="4"/>
      <c r="E720" s="265"/>
      <c r="F720" s="288"/>
      <c r="G720" s="287"/>
      <c r="H720" s="266"/>
      <c r="I720" s="420"/>
    </row>
    <row r="721" spans="1:9" ht="12.75">
      <c r="A721" s="3"/>
      <c r="B721" s="4"/>
      <c r="E721" s="265"/>
      <c r="F721" s="288"/>
      <c r="G721" s="287"/>
      <c r="H721" s="266"/>
      <c r="I721" s="420"/>
    </row>
    <row r="722" spans="1:9" ht="12.75">
      <c r="A722" s="3"/>
      <c r="B722" s="4"/>
      <c r="E722" s="265"/>
      <c r="F722" s="288"/>
      <c r="G722" s="287"/>
      <c r="H722" s="266"/>
      <c r="I722" s="420"/>
    </row>
    <row r="723" spans="1:9" ht="12.75">
      <c r="A723" s="3"/>
      <c r="B723" s="4"/>
      <c r="E723" s="265"/>
      <c r="F723" s="288"/>
      <c r="G723" s="287"/>
      <c r="H723" s="266"/>
      <c r="I723" s="420"/>
    </row>
    <row r="724" spans="1:9" ht="12.75">
      <c r="A724" s="3"/>
      <c r="B724" s="4"/>
      <c r="E724" s="265"/>
      <c r="F724" s="288"/>
      <c r="G724" s="287"/>
      <c r="H724" s="266"/>
      <c r="I724" s="420"/>
    </row>
    <row r="725" spans="1:9" ht="12.75">
      <c r="A725" s="3"/>
      <c r="B725" s="4"/>
      <c r="E725" s="265"/>
      <c r="F725" s="288"/>
      <c r="G725" s="287"/>
      <c r="H725" s="266"/>
      <c r="I725" s="420"/>
    </row>
    <row r="726" spans="1:9" ht="12.75">
      <c r="A726" s="3"/>
      <c r="B726" s="4"/>
      <c r="E726" s="265"/>
      <c r="F726" s="288"/>
      <c r="G726" s="287"/>
      <c r="H726" s="266"/>
      <c r="I726" s="420"/>
    </row>
    <row r="727" spans="1:9" ht="12.75">
      <c r="A727" s="3"/>
      <c r="B727" s="4"/>
      <c r="E727" s="265"/>
      <c r="F727" s="288"/>
      <c r="G727" s="287"/>
      <c r="H727" s="266"/>
      <c r="I727" s="420"/>
    </row>
    <row r="728" spans="1:9" ht="12.75">
      <c r="A728" s="3"/>
      <c r="B728" s="4"/>
      <c r="E728" s="265"/>
      <c r="F728" s="288"/>
      <c r="G728" s="287"/>
      <c r="H728" s="266"/>
      <c r="I728" s="420"/>
    </row>
    <row r="729" spans="1:9" ht="12.75">
      <c r="A729" s="3"/>
      <c r="B729" s="4"/>
      <c r="E729" s="265"/>
      <c r="F729" s="288"/>
      <c r="G729" s="287"/>
      <c r="H729" s="266"/>
      <c r="I729" s="420"/>
    </row>
    <row r="730" spans="1:9" ht="12.75">
      <c r="A730" s="3"/>
      <c r="B730" s="4"/>
      <c r="E730" s="265"/>
      <c r="F730" s="288"/>
      <c r="G730" s="287"/>
      <c r="H730" s="266"/>
      <c r="I730" s="420"/>
    </row>
    <row r="731" spans="1:9" ht="12.75">
      <c r="A731" s="3"/>
      <c r="B731" s="4"/>
      <c r="E731" s="265"/>
      <c r="F731" s="288"/>
      <c r="G731" s="287"/>
      <c r="H731" s="266"/>
      <c r="I731" s="420"/>
    </row>
    <row r="732" spans="1:9" ht="12.75">
      <c r="A732" s="3"/>
      <c r="B732" s="4"/>
      <c r="E732" s="265"/>
      <c r="F732" s="288"/>
      <c r="G732" s="287"/>
      <c r="H732" s="266"/>
      <c r="I732" s="420"/>
    </row>
    <row r="733" spans="1:9" ht="12.75">
      <c r="A733" s="3"/>
      <c r="B733" s="4"/>
      <c r="E733" s="265"/>
      <c r="F733" s="288"/>
      <c r="G733" s="287"/>
      <c r="H733" s="266"/>
      <c r="I733" s="420"/>
    </row>
    <row r="734" spans="1:9" ht="12.75">
      <c r="A734" s="3"/>
      <c r="B734" s="4"/>
      <c r="E734" s="265"/>
      <c r="F734" s="288"/>
      <c r="G734" s="287"/>
      <c r="H734" s="266"/>
      <c r="I734" s="420"/>
    </row>
    <row r="735" spans="1:9" ht="12.75">
      <c r="A735" s="3"/>
      <c r="B735" s="4"/>
      <c r="E735" s="265"/>
      <c r="F735" s="288"/>
      <c r="G735" s="287"/>
      <c r="H735" s="266"/>
      <c r="I735" s="420"/>
    </row>
    <row r="736" spans="1:9" ht="12.75">
      <c r="A736" s="3"/>
      <c r="B736" s="4"/>
      <c r="E736" s="265"/>
      <c r="F736" s="288"/>
      <c r="G736" s="287"/>
      <c r="H736" s="266"/>
      <c r="I736" s="420"/>
    </row>
    <row r="737" spans="1:9" ht="12.75">
      <c r="A737" s="3"/>
      <c r="B737" s="4"/>
      <c r="E737" s="265"/>
      <c r="F737" s="288"/>
      <c r="G737" s="287"/>
      <c r="H737" s="266"/>
      <c r="I737" s="420"/>
    </row>
    <row r="738" spans="1:9" ht="12.75">
      <c r="A738" s="3"/>
      <c r="B738" s="4"/>
      <c r="E738" s="265"/>
      <c r="F738" s="288"/>
      <c r="G738" s="287"/>
      <c r="H738" s="266"/>
      <c r="I738" s="420"/>
    </row>
    <row r="739" spans="1:9" ht="12.75">
      <c r="A739" s="3"/>
      <c r="B739" s="4"/>
      <c r="E739" s="265"/>
      <c r="F739" s="288"/>
      <c r="G739" s="287"/>
      <c r="H739" s="266"/>
      <c r="I739" s="420"/>
    </row>
    <row r="740" spans="1:9" ht="12.75">
      <c r="A740" s="3"/>
      <c r="B740" s="4"/>
      <c r="E740" s="265"/>
      <c r="F740" s="288"/>
      <c r="G740" s="287"/>
      <c r="H740" s="266"/>
      <c r="I740" s="420"/>
    </row>
    <row r="741" spans="1:9" ht="12.75">
      <c r="A741" s="3"/>
      <c r="B741" s="4"/>
      <c r="E741" s="265"/>
      <c r="F741" s="288"/>
      <c r="G741" s="287"/>
      <c r="H741" s="266"/>
      <c r="I741" s="420"/>
    </row>
    <row r="742" spans="1:9" ht="12.75">
      <c r="A742" s="3"/>
      <c r="B742" s="4"/>
      <c r="E742" s="265"/>
      <c r="F742" s="288"/>
      <c r="G742" s="287"/>
      <c r="H742" s="266"/>
      <c r="I742" s="420"/>
    </row>
    <row r="743" spans="1:9" ht="12.75">
      <c r="A743" s="3"/>
      <c r="B743" s="4"/>
      <c r="E743" s="265"/>
      <c r="F743" s="288"/>
      <c r="G743" s="287"/>
      <c r="H743" s="266"/>
      <c r="I743" s="420"/>
    </row>
    <row r="744" spans="1:9" ht="12.75">
      <c r="A744" s="3"/>
      <c r="B744" s="4"/>
      <c r="E744" s="265"/>
      <c r="F744" s="288"/>
      <c r="G744" s="287"/>
      <c r="H744" s="266"/>
      <c r="I744" s="420"/>
    </row>
    <row r="745" spans="1:9" ht="12.75">
      <c r="A745" s="3"/>
      <c r="B745" s="4"/>
      <c r="E745" s="265"/>
      <c r="F745" s="288"/>
      <c r="G745" s="287"/>
      <c r="H745" s="266"/>
      <c r="I745" s="420"/>
    </row>
    <row r="746" spans="1:9" ht="12.75">
      <c r="A746" s="3"/>
      <c r="B746" s="4"/>
      <c r="E746" s="265"/>
      <c r="F746" s="288"/>
      <c r="G746" s="287"/>
      <c r="H746" s="266"/>
      <c r="I746" s="420"/>
    </row>
    <row r="747" spans="1:9" ht="12.75">
      <c r="A747" s="3"/>
      <c r="B747" s="4"/>
      <c r="E747" s="265"/>
      <c r="F747" s="288"/>
      <c r="G747" s="287"/>
      <c r="H747" s="266"/>
      <c r="I747" s="420"/>
    </row>
    <row r="748" spans="1:9" ht="12.75">
      <c r="A748" s="3"/>
      <c r="B748" s="4"/>
      <c r="E748" s="265"/>
      <c r="F748" s="288"/>
      <c r="G748" s="287"/>
      <c r="H748" s="266"/>
      <c r="I748" s="420"/>
    </row>
    <row r="749" spans="1:9" ht="12.75">
      <c r="A749" s="3"/>
      <c r="B749" s="4"/>
      <c r="E749" s="265"/>
      <c r="F749" s="288"/>
      <c r="G749" s="287"/>
      <c r="H749" s="266"/>
      <c r="I749" s="420"/>
    </row>
    <row r="750" spans="1:9" ht="12.75">
      <c r="A750" s="3"/>
      <c r="B750" s="4"/>
      <c r="E750" s="265"/>
      <c r="F750" s="288"/>
      <c r="G750" s="287"/>
      <c r="H750" s="266"/>
      <c r="I750" s="420"/>
    </row>
    <row r="751" spans="1:9" ht="12.75">
      <c r="A751" s="3"/>
      <c r="B751" s="4"/>
      <c r="E751" s="265"/>
      <c r="F751" s="288"/>
      <c r="G751" s="287"/>
      <c r="H751" s="266"/>
      <c r="I751" s="420"/>
    </row>
    <row r="752" spans="1:9" ht="12.75">
      <c r="A752" s="3"/>
      <c r="B752" s="4"/>
      <c r="E752" s="265"/>
      <c r="F752" s="288"/>
      <c r="G752" s="287"/>
      <c r="H752" s="266"/>
      <c r="I752" s="420"/>
    </row>
    <row r="753" spans="1:9" ht="12.75">
      <c r="A753" s="3"/>
      <c r="B753" s="4"/>
      <c r="E753" s="265"/>
      <c r="F753" s="288"/>
      <c r="G753" s="287"/>
      <c r="H753" s="266"/>
      <c r="I753" s="420"/>
    </row>
    <row r="754" spans="1:9" ht="12.75">
      <c r="A754" s="3"/>
      <c r="B754" s="4"/>
      <c r="E754" s="265"/>
      <c r="F754" s="288"/>
      <c r="G754" s="287"/>
      <c r="H754" s="266"/>
      <c r="I754" s="420"/>
    </row>
    <row r="755" spans="1:9" ht="12.75">
      <c r="A755" s="3"/>
      <c r="B755" s="4"/>
      <c r="E755" s="265"/>
      <c r="F755" s="288"/>
      <c r="G755" s="287"/>
      <c r="H755" s="266"/>
      <c r="I755" s="420"/>
    </row>
    <row r="756" spans="1:9" ht="12.75">
      <c r="A756" s="3"/>
      <c r="B756" s="4"/>
      <c r="E756" s="265"/>
      <c r="F756" s="288"/>
      <c r="G756" s="287"/>
      <c r="H756" s="266"/>
      <c r="I756" s="420"/>
    </row>
    <row r="757" spans="1:9" ht="12.75">
      <c r="A757" s="3"/>
      <c r="B757" s="4"/>
      <c r="E757" s="265"/>
      <c r="F757" s="288"/>
      <c r="G757" s="287"/>
      <c r="H757" s="266"/>
      <c r="I757" s="420"/>
    </row>
    <row r="758" spans="1:9" ht="12.75">
      <c r="A758" s="3"/>
      <c r="B758" s="4"/>
      <c r="E758" s="265"/>
      <c r="F758" s="288"/>
      <c r="G758" s="287"/>
      <c r="H758" s="266"/>
      <c r="I758" s="420"/>
    </row>
    <row r="759" spans="1:9" ht="12.75">
      <c r="A759" s="3"/>
      <c r="B759" s="4"/>
      <c r="E759" s="265"/>
      <c r="F759" s="288"/>
      <c r="G759" s="287"/>
      <c r="H759" s="266"/>
      <c r="I759" s="420"/>
    </row>
    <row r="760" spans="1:9" ht="12.75">
      <c r="A760" s="3"/>
      <c r="B760" s="4"/>
      <c r="E760" s="265"/>
      <c r="F760" s="288"/>
      <c r="G760" s="287"/>
      <c r="H760" s="266"/>
      <c r="I760" s="420"/>
    </row>
    <row r="761" spans="1:9" ht="12.75">
      <c r="A761" s="3"/>
      <c r="B761" s="4"/>
      <c r="E761" s="265"/>
      <c r="F761" s="288"/>
      <c r="G761" s="287"/>
      <c r="H761" s="266"/>
      <c r="I761" s="420"/>
    </row>
    <row r="762" spans="1:9" ht="12.75">
      <c r="A762" s="3"/>
      <c r="B762" s="4"/>
      <c r="E762" s="265"/>
      <c r="F762" s="288"/>
      <c r="G762" s="287"/>
      <c r="H762" s="266"/>
      <c r="I762" s="420"/>
    </row>
    <row r="763" spans="1:9" ht="12.75">
      <c r="A763" s="3"/>
      <c r="B763" s="4"/>
      <c r="E763" s="265"/>
      <c r="F763" s="288"/>
      <c r="G763" s="287"/>
      <c r="H763" s="266"/>
      <c r="I763" s="420"/>
    </row>
    <row r="764" spans="1:9" ht="12.75">
      <c r="A764" s="3"/>
      <c r="B764" s="4"/>
      <c r="E764" s="265"/>
      <c r="F764" s="288"/>
      <c r="G764" s="287"/>
      <c r="H764" s="266"/>
      <c r="I764" s="420"/>
    </row>
    <row r="765" spans="1:9" ht="12.75">
      <c r="A765" s="3"/>
      <c r="B765" s="4"/>
      <c r="E765" s="265"/>
      <c r="F765" s="288"/>
      <c r="G765" s="287"/>
      <c r="H765" s="266"/>
      <c r="I765" s="420"/>
    </row>
    <row r="766" spans="1:9" ht="12.75">
      <c r="A766" s="3"/>
      <c r="B766" s="4"/>
      <c r="E766" s="265"/>
      <c r="F766" s="288"/>
      <c r="G766" s="287"/>
      <c r="H766" s="266"/>
      <c r="I766" s="420"/>
    </row>
    <row r="767" spans="1:9" ht="12.75">
      <c r="A767" s="3"/>
      <c r="B767" s="4"/>
      <c r="E767" s="265"/>
      <c r="F767" s="288"/>
      <c r="G767" s="287"/>
      <c r="H767" s="266"/>
      <c r="I767" s="420"/>
    </row>
    <row r="768" spans="1:9" ht="12.75">
      <c r="A768" s="3"/>
      <c r="B768" s="4"/>
      <c r="E768" s="265"/>
      <c r="F768" s="288"/>
      <c r="G768" s="287"/>
      <c r="H768" s="266"/>
      <c r="I768" s="420"/>
    </row>
    <row r="769" spans="1:9" ht="12.75">
      <c r="A769" s="3"/>
      <c r="B769" s="4"/>
      <c r="E769" s="265"/>
      <c r="F769" s="288"/>
      <c r="G769" s="287"/>
      <c r="H769" s="266"/>
      <c r="I769" s="420"/>
    </row>
    <row r="770" spans="1:9" ht="12.75">
      <c r="A770" s="3"/>
      <c r="B770" s="4"/>
      <c r="E770" s="265"/>
      <c r="F770" s="288"/>
      <c r="G770" s="287"/>
      <c r="H770" s="266"/>
      <c r="I770" s="420"/>
    </row>
    <row r="771" spans="1:9" ht="12.75">
      <c r="A771" s="3"/>
      <c r="B771" s="4"/>
      <c r="E771" s="265"/>
      <c r="F771" s="288"/>
      <c r="G771" s="287"/>
      <c r="H771" s="266"/>
      <c r="I771" s="420"/>
    </row>
    <row r="772" spans="1:9" ht="12.75">
      <c r="A772" s="3"/>
      <c r="B772" s="4"/>
      <c r="E772" s="265"/>
      <c r="F772" s="288"/>
      <c r="G772" s="287"/>
      <c r="H772" s="266"/>
      <c r="I772" s="420"/>
    </row>
    <row r="773" spans="1:9" ht="12.75">
      <c r="A773" s="3"/>
      <c r="B773" s="4"/>
      <c r="E773" s="265"/>
      <c r="F773" s="288"/>
      <c r="G773" s="287"/>
      <c r="H773" s="266"/>
      <c r="I773" s="420"/>
    </row>
    <row r="774" spans="1:9" ht="12.75">
      <c r="A774" s="3"/>
      <c r="B774" s="4"/>
      <c r="E774" s="265"/>
      <c r="F774" s="288"/>
      <c r="G774" s="287"/>
      <c r="H774" s="266"/>
      <c r="I774" s="420"/>
    </row>
    <row r="775" spans="1:9" ht="12.75">
      <c r="A775" s="3"/>
      <c r="B775" s="4"/>
      <c r="E775" s="265"/>
      <c r="F775" s="288"/>
      <c r="G775" s="287"/>
      <c r="H775" s="266"/>
      <c r="I775" s="420"/>
    </row>
    <row r="776" spans="1:9" ht="12.75">
      <c r="A776" s="3"/>
      <c r="B776" s="4"/>
      <c r="E776" s="265"/>
      <c r="F776" s="288"/>
      <c r="G776" s="287"/>
      <c r="H776" s="266"/>
      <c r="I776" s="420"/>
    </row>
    <row r="777" spans="1:9" ht="12.75">
      <c r="A777" s="3"/>
      <c r="B777" s="4"/>
      <c r="E777" s="265"/>
      <c r="F777" s="288"/>
      <c r="G777" s="287"/>
      <c r="H777" s="266"/>
      <c r="I777" s="420"/>
    </row>
    <row r="778" spans="1:9" ht="12.75">
      <c r="A778" s="3"/>
      <c r="B778" s="4"/>
      <c r="E778" s="265"/>
      <c r="F778" s="288"/>
      <c r="G778" s="287"/>
      <c r="H778" s="266"/>
      <c r="I778" s="420"/>
    </row>
    <row r="779" spans="1:9" ht="12.75">
      <c r="A779" s="3"/>
      <c r="B779" s="4"/>
      <c r="E779" s="265"/>
      <c r="F779" s="288"/>
      <c r="G779" s="287"/>
      <c r="H779" s="266"/>
      <c r="I779" s="420"/>
    </row>
    <row r="780" spans="1:9" ht="12.75">
      <c r="A780" s="3"/>
      <c r="B780" s="4"/>
      <c r="E780" s="265"/>
      <c r="F780" s="288"/>
      <c r="G780" s="287"/>
      <c r="H780" s="266"/>
      <c r="I780" s="420"/>
    </row>
    <row r="781" spans="1:9" ht="12.75">
      <c r="A781" s="3"/>
      <c r="B781" s="4"/>
      <c r="E781" s="265"/>
      <c r="F781" s="288"/>
      <c r="G781" s="287"/>
      <c r="H781" s="266"/>
      <c r="I781" s="420"/>
    </row>
    <row r="782" spans="1:9" ht="12.75">
      <c r="A782" s="3"/>
      <c r="B782" s="4"/>
      <c r="E782" s="265"/>
      <c r="F782" s="288"/>
      <c r="G782" s="287"/>
      <c r="H782" s="266"/>
      <c r="I782" s="420"/>
    </row>
    <row r="783" spans="1:9" ht="12.75">
      <c r="A783" s="3"/>
      <c r="B783" s="4"/>
      <c r="E783" s="265"/>
      <c r="F783" s="288"/>
      <c r="G783" s="287"/>
      <c r="H783" s="266"/>
      <c r="I783" s="420"/>
    </row>
    <row r="784" spans="1:9" ht="12.75">
      <c r="A784" s="3"/>
      <c r="B784" s="4"/>
      <c r="E784" s="265"/>
      <c r="F784" s="288"/>
      <c r="G784" s="287"/>
      <c r="H784" s="266"/>
      <c r="I784" s="420"/>
    </row>
    <row r="785" spans="1:9" ht="12.75">
      <c r="A785" s="3"/>
      <c r="B785" s="4"/>
      <c r="E785" s="265"/>
      <c r="F785" s="288"/>
      <c r="G785" s="287"/>
      <c r="H785" s="266"/>
      <c r="I785" s="420"/>
    </row>
    <row r="786" spans="1:9" ht="12.75">
      <c r="A786" s="3"/>
      <c r="B786" s="4"/>
      <c r="E786" s="265"/>
      <c r="F786" s="288"/>
      <c r="G786" s="287"/>
      <c r="H786" s="266"/>
      <c r="I786" s="420"/>
    </row>
    <row r="787" spans="1:9" ht="12.75">
      <c r="A787" s="3"/>
      <c r="B787" s="4"/>
      <c r="E787" s="265"/>
      <c r="F787" s="288"/>
      <c r="G787" s="287"/>
      <c r="H787" s="266"/>
      <c r="I787" s="420"/>
    </row>
    <row r="788" spans="1:9" ht="12.75">
      <c r="A788" s="3"/>
      <c r="B788" s="4"/>
      <c r="E788" s="265"/>
      <c r="F788" s="288"/>
      <c r="G788" s="287"/>
      <c r="H788" s="266"/>
      <c r="I788" s="420"/>
    </row>
    <row r="789" spans="1:9" ht="12.75">
      <c r="A789" s="3"/>
      <c r="B789" s="4"/>
      <c r="E789" s="265"/>
      <c r="F789" s="288"/>
      <c r="G789" s="287"/>
      <c r="H789" s="266"/>
      <c r="I789" s="420"/>
    </row>
    <row r="790" spans="1:9" ht="12.75">
      <c r="A790" s="3"/>
      <c r="B790" s="4"/>
      <c r="E790" s="265"/>
      <c r="F790" s="288"/>
      <c r="G790" s="287"/>
      <c r="H790" s="266"/>
      <c r="I790" s="420"/>
    </row>
    <row r="791" spans="1:9" ht="12.75">
      <c r="A791" s="3"/>
      <c r="B791" s="4"/>
      <c r="E791" s="265"/>
      <c r="F791" s="288"/>
      <c r="G791" s="287"/>
      <c r="H791" s="266"/>
      <c r="I791" s="420"/>
    </row>
    <row r="792" spans="1:9" ht="12.75">
      <c r="A792" s="3"/>
      <c r="B792" s="4"/>
      <c r="E792" s="265"/>
      <c r="F792" s="288"/>
      <c r="G792" s="287"/>
      <c r="H792" s="266"/>
      <c r="I792" s="420"/>
    </row>
    <row r="793" spans="1:9" ht="12.75">
      <c r="A793" s="3"/>
      <c r="B793" s="4"/>
      <c r="E793" s="265"/>
      <c r="F793" s="288"/>
      <c r="G793" s="287"/>
      <c r="H793" s="266"/>
      <c r="I793" s="420"/>
    </row>
    <row r="794" spans="1:9" ht="12.75">
      <c r="A794" s="3"/>
      <c r="B794" s="4"/>
      <c r="E794" s="265"/>
      <c r="F794" s="288"/>
      <c r="G794" s="287"/>
      <c r="H794" s="266"/>
      <c r="I794" s="420"/>
    </row>
    <row r="795" spans="1:9" ht="12.75">
      <c r="A795" s="3"/>
      <c r="B795" s="4"/>
      <c r="E795" s="265"/>
      <c r="F795" s="288"/>
      <c r="G795" s="287"/>
      <c r="H795" s="266"/>
      <c r="I795" s="420"/>
    </row>
    <row r="796" spans="1:9" ht="12.75">
      <c r="A796" s="3"/>
      <c r="B796" s="4"/>
      <c r="E796" s="265"/>
      <c r="F796" s="288"/>
      <c r="G796" s="287"/>
      <c r="H796" s="266"/>
      <c r="I796" s="420"/>
    </row>
    <row r="797" spans="1:9" ht="12.75">
      <c r="A797" s="3"/>
      <c r="B797" s="4"/>
      <c r="E797" s="265"/>
      <c r="F797" s="288"/>
      <c r="G797" s="287"/>
      <c r="H797" s="266"/>
      <c r="I797" s="420"/>
    </row>
    <row r="798" spans="1:9" ht="12.75">
      <c r="A798" s="3"/>
      <c r="B798" s="4"/>
      <c r="E798" s="265"/>
      <c r="F798" s="288"/>
      <c r="G798" s="287"/>
      <c r="H798" s="266"/>
      <c r="I798" s="420"/>
    </row>
    <row r="799" spans="1:9" ht="12.75">
      <c r="A799" s="3"/>
      <c r="B799" s="4"/>
      <c r="E799" s="265"/>
      <c r="F799" s="288"/>
      <c r="G799" s="287"/>
      <c r="H799" s="266"/>
      <c r="I799" s="420"/>
    </row>
    <row r="800" spans="1:9" ht="12.75">
      <c r="A800" s="3"/>
      <c r="B800" s="4"/>
      <c r="E800" s="265"/>
      <c r="F800" s="288"/>
      <c r="G800" s="287"/>
      <c r="H800" s="266"/>
      <c r="I800" s="420"/>
    </row>
    <row r="801" spans="1:9" ht="12.75">
      <c r="A801" s="3"/>
      <c r="B801" s="4"/>
      <c r="E801" s="265"/>
      <c r="F801" s="288"/>
      <c r="G801" s="287"/>
      <c r="H801" s="266"/>
      <c r="I801" s="420"/>
    </row>
    <row r="802" spans="1:9" ht="12.75">
      <c r="A802" s="3"/>
      <c r="B802" s="4"/>
      <c r="E802" s="265"/>
      <c r="F802" s="288"/>
      <c r="G802" s="287"/>
      <c r="H802" s="266"/>
      <c r="I802" s="420"/>
    </row>
    <row r="803" spans="1:9" ht="12.75">
      <c r="A803" s="3"/>
      <c r="B803" s="4"/>
      <c r="E803" s="265"/>
      <c r="F803" s="288"/>
      <c r="G803" s="287"/>
      <c r="H803" s="266"/>
      <c r="I803" s="420"/>
    </row>
    <row r="804" spans="1:9" ht="12.75">
      <c r="A804" s="3"/>
      <c r="B804" s="4"/>
      <c r="E804" s="265"/>
      <c r="F804" s="288"/>
      <c r="G804" s="287"/>
      <c r="H804" s="266"/>
      <c r="I804" s="420"/>
    </row>
    <row r="805" spans="1:9" ht="12.75">
      <c r="A805" s="3"/>
      <c r="B805" s="4"/>
      <c r="E805" s="265"/>
      <c r="F805" s="288"/>
      <c r="G805" s="287"/>
      <c r="H805" s="266"/>
      <c r="I805" s="420"/>
    </row>
    <row r="806" spans="1:9" ht="12.75">
      <c r="A806" s="3"/>
      <c r="B806" s="4"/>
      <c r="E806" s="265"/>
      <c r="F806" s="288"/>
      <c r="G806" s="287"/>
      <c r="H806" s="266"/>
      <c r="I806" s="420"/>
    </row>
    <row r="807" spans="1:9" ht="12.75">
      <c r="A807" s="3"/>
      <c r="B807" s="4"/>
      <c r="E807" s="265"/>
      <c r="F807" s="288"/>
      <c r="G807" s="287"/>
      <c r="H807" s="266"/>
      <c r="I807" s="420"/>
    </row>
    <row r="808" spans="1:9" ht="12.75">
      <c r="A808" s="3"/>
      <c r="B808" s="4"/>
      <c r="E808" s="265"/>
      <c r="F808" s="288"/>
      <c r="G808" s="287"/>
      <c r="H808" s="266"/>
      <c r="I808" s="420"/>
    </row>
    <row r="809" spans="1:9" ht="12.75">
      <c r="A809" s="3"/>
      <c r="B809" s="4"/>
      <c r="E809" s="265"/>
      <c r="F809" s="288"/>
      <c r="G809" s="287"/>
      <c r="H809" s="266"/>
      <c r="I809" s="420"/>
    </row>
    <row r="810" spans="1:9" ht="12.75">
      <c r="A810" s="3"/>
      <c r="B810" s="4"/>
      <c r="E810" s="265"/>
      <c r="F810" s="288"/>
      <c r="G810" s="287"/>
      <c r="H810" s="266"/>
      <c r="I810" s="420"/>
    </row>
    <row r="811" spans="1:9" ht="12.75">
      <c r="A811" s="3"/>
      <c r="B811" s="4"/>
      <c r="E811" s="265"/>
      <c r="F811" s="288"/>
      <c r="G811" s="287"/>
      <c r="H811" s="266"/>
      <c r="I811" s="420"/>
    </row>
    <row r="812" spans="1:9" ht="12.75">
      <c r="A812" s="3"/>
      <c r="B812" s="4"/>
      <c r="E812" s="265"/>
      <c r="F812" s="288"/>
      <c r="G812" s="287"/>
      <c r="H812" s="266"/>
      <c r="I812" s="420"/>
    </row>
    <row r="813" spans="1:9" ht="12.75">
      <c r="A813" s="3"/>
      <c r="B813" s="4"/>
      <c r="E813" s="265"/>
      <c r="F813" s="288"/>
      <c r="G813" s="287"/>
      <c r="H813" s="266"/>
      <c r="I813" s="420"/>
    </row>
    <row r="814" spans="1:9" ht="12.75">
      <c r="A814" s="3"/>
      <c r="B814" s="4"/>
      <c r="E814" s="265"/>
      <c r="F814" s="288"/>
      <c r="G814" s="287"/>
      <c r="H814" s="266"/>
      <c r="I814" s="420"/>
    </row>
    <row r="815" spans="1:9" ht="12.75">
      <c r="A815" s="3"/>
      <c r="B815" s="4"/>
      <c r="E815" s="265"/>
      <c r="F815" s="288"/>
      <c r="G815" s="287"/>
      <c r="H815" s="266"/>
      <c r="I815" s="420"/>
    </row>
    <row r="816" spans="1:9" ht="12.75">
      <c r="A816" s="3"/>
      <c r="B816" s="4"/>
      <c r="E816" s="265"/>
      <c r="F816" s="288"/>
      <c r="G816" s="287"/>
      <c r="H816" s="266"/>
      <c r="I816" s="420"/>
    </row>
    <row r="817" spans="1:9" ht="12.75">
      <c r="A817" s="3"/>
      <c r="B817" s="4"/>
      <c r="E817" s="265"/>
      <c r="F817" s="288"/>
      <c r="G817" s="287"/>
      <c r="H817" s="266"/>
      <c r="I817" s="420"/>
    </row>
    <row r="818" spans="1:9" ht="12.75">
      <c r="A818" s="3"/>
      <c r="B818" s="4"/>
      <c r="E818" s="265"/>
      <c r="F818" s="288"/>
      <c r="G818" s="287"/>
      <c r="H818" s="266"/>
      <c r="I818" s="420"/>
    </row>
    <row r="819" spans="1:9" ht="12.75">
      <c r="A819" s="3"/>
      <c r="B819" s="4"/>
      <c r="E819" s="265"/>
      <c r="F819" s="288"/>
      <c r="G819" s="287"/>
      <c r="H819" s="266"/>
      <c r="I819" s="420"/>
    </row>
    <row r="820" spans="1:9" ht="12.75">
      <c r="A820" s="3"/>
      <c r="B820" s="4"/>
      <c r="E820" s="265"/>
      <c r="F820" s="288"/>
      <c r="G820" s="287"/>
      <c r="H820" s="266"/>
      <c r="I820" s="420"/>
    </row>
    <row r="821" spans="1:9" ht="12.75">
      <c r="A821" s="3"/>
      <c r="B821" s="4"/>
      <c r="E821" s="265"/>
      <c r="F821" s="288"/>
      <c r="G821" s="287"/>
      <c r="H821" s="266"/>
      <c r="I821" s="420"/>
    </row>
    <row r="822" spans="1:9" ht="12.75">
      <c r="A822" s="3"/>
      <c r="B822" s="4"/>
      <c r="E822" s="265"/>
      <c r="F822" s="288"/>
      <c r="G822" s="287"/>
      <c r="H822" s="266"/>
      <c r="I822" s="420"/>
    </row>
    <row r="823" spans="1:9" ht="12.75">
      <c r="A823" s="3"/>
      <c r="B823" s="4"/>
      <c r="E823" s="265"/>
      <c r="F823" s="288"/>
      <c r="G823" s="287"/>
      <c r="H823" s="266"/>
      <c r="I823" s="420"/>
    </row>
    <row r="824" spans="1:9" ht="12.75">
      <c r="A824" s="3"/>
      <c r="B824" s="4"/>
      <c r="E824" s="265"/>
      <c r="F824" s="288"/>
      <c r="G824" s="287"/>
      <c r="H824" s="266"/>
      <c r="I824" s="420"/>
    </row>
    <row r="825" spans="1:9" ht="12.75">
      <c r="A825" s="3"/>
      <c r="B825" s="4"/>
      <c r="E825" s="265"/>
      <c r="F825" s="288"/>
      <c r="G825" s="287"/>
      <c r="H825" s="266"/>
      <c r="I825" s="420"/>
    </row>
    <row r="826" spans="1:9" ht="12.75">
      <c r="A826" s="3"/>
      <c r="B826" s="4"/>
      <c r="E826" s="265"/>
      <c r="F826" s="288"/>
      <c r="G826" s="287"/>
      <c r="H826" s="266"/>
      <c r="I826" s="420"/>
    </row>
    <row r="827" spans="1:9" ht="12.75">
      <c r="A827" s="3"/>
      <c r="B827" s="4"/>
      <c r="E827" s="265"/>
      <c r="F827" s="288"/>
      <c r="G827" s="287"/>
      <c r="H827" s="266"/>
      <c r="I827" s="420"/>
    </row>
    <row r="828" spans="1:9" ht="12.75">
      <c r="A828" s="3"/>
      <c r="B828" s="4"/>
      <c r="E828" s="265"/>
      <c r="F828" s="288"/>
      <c r="G828" s="287"/>
      <c r="H828" s="266"/>
      <c r="I828" s="420"/>
    </row>
    <row r="829" spans="1:9" ht="12.75">
      <c r="A829" s="3"/>
      <c r="B829" s="4"/>
      <c r="E829" s="265"/>
      <c r="F829" s="288"/>
      <c r="G829" s="287"/>
      <c r="H829" s="266"/>
      <c r="I829" s="420"/>
    </row>
    <row r="830" spans="1:9" ht="12.75">
      <c r="A830" s="3"/>
      <c r="B830" s="4"/>
      <c r="E830" s="265"/>
      <c r="F830" s="288"/>
      <c r="G830" s="287"/>
      <c r="H830" s="266"/>
      <c r="I830" s="420"/>
    </row>
    <row r="831" spans="1:9" ht="12.75">
      <c r="A831" s="3"/>
      <c r="B831" s="4"/>
      <c r="E831" s="265"/>
      <c r="F831" s="288"/>
      <c r="G831" s="287"/>
      <c r="H831" s="266"/>
      <c r="I831" s="420"/>
    </row>
    <row r="832" spans="1:9" ht="12.75">
      <c r="A832" s="3"/>
      <c r="B832" s="4"/>
      <c r="E832" s="265"/>
      <c r="F832" s="288"/>
      <c r="G832" s="287"/>
      <c r="H832" s="266"/>
      <c r="I832" s="420"/>
    </row>
    <row r="833" spans="1:9" ht="12.75">
      <c r="A833" s="3"/>
      <c r="B833" s="4"/>
      <c r="E833" s="265"/>
      <c r="F833" s="288"/>
      <c r="G833" s="287"/>
      <c r="H833" s="266"/>
      <c r="I833" s="420"/>
    </row>
    <row r="834" spans="1:9" ht="12.75">
      <c r="A834" s="3"/>
      <c r="B834" s="4"/>
      <c r="E834" s="265"/>
      <c r="F834" s="288"/>
      <c r="G834" s="287"/>
      <c r="H834" s="266"/>
      <c r="I834" s="420"/>
    </row>
    <row r="835" spans="1:9" ht="12.75">
      <c r="A835" s="3"/>
      <c r="B835" s="4"/>
      <c r="E835" s="265"/>
      <c r="F835" s="288"/>
      <c r="G835" s="287"/>
      <c r="H835" s="266"/>
      <c r="I835" s="420"/>
    </row>
    <row r="836" spans="1:9" ht="12.75">
      <c r="A836" s="3"/>
      <c r="B836" s="4"/>
      <c r="E836" s="265"/>
      <c r="F836" s="288"/>
      <c r="G836" s="287"/>
      <c r="H836" s="266"/>
      <c r="I836" s="420"/>
    </row>
    <row r="837" spans="1:9" ht="12.75">
      <c r="A837" s="3"/>
      <c r="B837" s="4"/>
      <c r="E837" s="265"/>
      <c r="F837" s="288"/>
      <c r="G837" s="287"/>
      <c r="H837" s="266"/>
      <c r="I837" s="420"/>
    </row>
    <row r="838" spans="1:9" ht="12.75">
      <c r="A838" s="3"/>
      <c r="B838" s="4"/>
      <c r="E838" s="265"/>
      <c r="F838" s="288"/>
      <c r="G838" s="287"/>
      <c r="H838" s="266"/>
      <c r="I838" s="420"/>
    </row>
    <row r="839" spans="1:9" ht="12.75">
      <c r="A839" s="3"/>
      <c r="B839" s="4"/>
      <c r="E839" s="265"/>
      <c r="F839" s="288"/>
      <c r="G839" s="287"/>
      <c r="H839" s="266"/>
      <c r="I839" s="420"/>
    </row>
    <row r="840" spans="1:9" ht="12.75">
      <c r="A840" s="3"/>
      <c r="B840" s="4"/>
      <c r="E840" s="265"/>
      <c r="F840" s="288"/>
      <c r="G840" s="287"/>
      <c r="H840" s="266"/>
      <c r="I840" s="420"/>
    </row>
    <row r="841" spans="1:9" ht="12.75">
      <c r="A841" s="3"/>
      <c r="B841" s="4"/>
      <c r="E841" s="265"/>
      <c r="F841" s="288"/>
      <c r="G841" s="287"/>
      <c r="H841" s="266"/>
      <c r="I841" s="420"/>
    </row>
    <row r="842" spans="1:9" ht="12.75">
      <c r="A842" s="3"/>
      <c r="B842" s="4"/>
      <c r="E842" s="265"/>
      <c r="F842" s="288"/>
      <c r="G842" s="287"/>
      <c r="H842" s="266"/>
      <c r="I842" s="420"/>
    </row>
    <row r="843" spans="1:9" ht="12.75">
      <c r="A843" s="3"/>
      <c r="B843" s="4"/>
      <c r="E843" s="265"/>
      <c r="F843" s="288"/>
      <c r="G843" s="287"/>
      <c r="H843" s="266"/>
      <c r="I843" s="420"/>
    </row>
    <row r="844" spans="1:9" ht="12.75">
      <c r="A844" s="3"/>
      <c r="B844" s="4"/>
      <c r="E844" s="265"/>
      <c r="F844" s="288"/>
      <c r="G844" s="287"/>
      <c r="H844" s="266"/>
      <c r="I844" s="420"/>
    </row>
    <row r="845" spans="1:9" ht="12.75">
      <c r="A845" s="3"/>
      <c r="B845" s="4"/>
      <c r="E845" s="265"/>
      <c r="F845" s="288"/>
      <c r="G845" s="287"/>
      <c r="H845" s="266"/>
      <c r="I845" s="420"/>
    </row>
    <row r="846" spans="1:9" ht="12.75">
      <c r="A846" s="3"/>
      <c r="B846" s="4"/>
      <c r="E846" s="265"/>
      <c r="F846" s="288"/>
      <c r="G846" s="287"/>
      <c r="H846" s="266"/>
      <c r="I846" s="420"/>
    </row>
    <row r="847" spans="1:9" ht="12.75">
      <c r="A847" s="3"/>
      <c r="B847" s="4"/>
      <c r="E847" s="265"/>
      <c r="F847" s="288"/>
      <c r="G847" s="287"/>
      <c r="H847" s="266"/>
      <c r="I847" s="420"/>
    </row>
    <row r="848" spans="1:9" ht="12.75">
      <c r="A848" s="3"/>
      <c r="B848" s="4"/>
      <c r="E848" s="265"/>
      <c r="F848" s="288"/>
      <c r="G848" s="287"/>
      <c r="H848" s="266"/>
      <c r="I848" s="420"/>
    </row>
    <row r="849" spans="1:9" ht="12.75">
      <c r="A849" s="3"/>
      <c r="B849" s="4"/>
      <c r="E849" s="265"/>
      <c r="F849" s="288"/>
      <c r="G849" s="287"/>
      <c r="H849" s="266"/>
      <c r="I849" s="420"/>
    </row>
    <row r="850" spans="1:9" ht="12.75">
      <c r="A850" s="3"/>
      <c r="B850" s="4"/>
      <c r="E850" s="265"/>
      <c r="F850" s="288"/>
      <c r="G850" s="287"/>
      <c r="H850" s="266"/>
      <c r="I850" s="420"/>
    </row>
    <row r="851" spans="1:9" ht="12.75">
      <c r="A851" s="3"/>
      <c r="B851" s="4"/>
      <c r="E851" s="265"/>
      <c r="F851" s="288"/>
      <c r="G851" s="287"/>
      <c r="H851" s="266"/>
      <c r="I851" s="420"/>
    </row>
    <row r="852" spans="1:9" ht="12.75">
      <c r="A852" s="3"/>
      <c r="B852" s="4"/>
      <c r="E852" s="265"/>
      <c r="F852" s="288"/>
      <c r="G852" s="287"/>
      <c r="H852" s="266"/>
      <c r="I852" s="420"/>
    </row>
    <row r="853" spans="1:9" ht="12.75">
      <c r="A853" s="3"/>
      <c r="B853" s="4"/>
      <c r="E853" s="265"/>
      <c r="F853" s="288"/>
      <c r="G853" s="287"/>
      <c r="H853" s="266"/>
      <c r="I853" s="420"/>
    </row>
    <row r="854" spans="1:9" ht="12.75">
      <c r="A854" s="3"/>
      <c r="B854" s="4"/>
      <c r="E854" s="265"/>
      <c r="F854" s="288"/>
      <c r="G854" s="287"/>
      <c r="H854" s="266"/>
      <c r="I854" s="420"/>
    </row>
    <row r="855" spans="1:9" ht="12.75">
      <c r="A855" s="3"/>
      <c r="B855" s="4"/>
      <c r="E855" s="265"/>
      <c r="F855" s="288"/>
      <c r="G855" s="287"/>
      <c r="H855" s="266"/>
      <c r="I855" s="420"/>
    </row>
    <row r="856" spans="1:9" ht="12.75">
      <c r="A856" s="3"/>
      <c r="B856" s="4"/>
      <c r="E856" s="265"/>
      <c r="F856" s="288"/>
      <c r="G856" s="287"/>
      <c r="H856" s="266"/>
      <c r="I856" s="420"/>
    </row>
    <row r="857" spans="1:9" ht="12.75">
      <c r="A857" s="3"/>
      <c r="B857" s="4"/>
      <c r="E857" s="265"/>
      <c r="F857" s="288"/>
      <c r="G857" s="287"/>
      <c r="H857" s="266"/>
      <c r="I857" s="420"/>
    </row>
    <row r="858" spans="1:9" ht="12.75">
      <c r="A858" s="3"/>
      <c r="B858" s="4"/>
      <c r="E858" s="265"/>
      <c r="F858" s="288"/>
      <c r="G858" s="287"/>
      <c r="H858" s="266"/>
      <c r="I858" s="420"/>
    </row>
    <row r="859" spans="1:9" ht="12.75">
      <c r="A859" s="3"/>
      <c r="B859" s="4"/>
      <c r="E859" s="265"/>
      <c r="F859" s="288"/>
      <c r="G859" s="287"/>
      <c r="H859" s="266"/>
      <c r="I859" s="420"/>
    </row>
    <row r="860" spans="1:9" ht="12.75">
      <c r="A860" s="3"/>
      <c r="B860" s="4"/>
      <c r="E860" s="265"/>
      <c r="F860" s="288"/>
      <c r="G860" s="287"/>
      <c r="H860" s="266"/>
      <c r="I860" s="420"/>
    </row>
    <row r="861" spans="1:9" ht="12.75">
      <c r="A861" s="3"/>
      <c r="B861" s="4"/>
      <c r="E861" s="265"/>
      <c r="F861" s="288"/>
      <c r="G861" s="287"/>
      <c r="H861" s="266"/>
      <c r="I861" s="420"/>
    </row>
    <row r="862" spans="1:9" ht="12.75">
      <c r="A862" s="3"/>
      <c r="B862" s="4"/>
      <c r="E862" s="265"/>
      <c r="F862" s="288"/>
      <c r="G862" s="287"/>
      <c r="H862" s="266"/>
      <c r="I862" s="420"/>
    </row>
    <row r="863" spans="1:9" ht="12.75">
      <c r="A863" s="3"/>
      <c r="B863" s="4"/>
      <c r="E863" s="265"/>
      <c r="F863" s="288"/>
      <c r="G863" s="287"/>
      <c r="H863" s="266"/>
      <c r="I863" s="420"/>
    </row>
    <row r="864" spans="1:9" ht="12.75">
      <c r="A864" s="3"/>
      <c r="B864" s="4"/>
      <c r="E864" s="265"/>
      <c r="F864" s="288"/>
      <c r="G864" s="287"/>
      <c r="H864" s="266"/>
      <c r="I864" s="420"/>
    </row>
    <row r="865" spans="1:9" ht="12.75">
      <c r="A865" s="3"/>
      <c r="B865" s="4"/>
      <c r="E865" s="265"/>
      <c r="F865" s="288"/>
      <c r="G865" s="287"/>
      <c r="H865" s="266"/>
      <c r="I865" s="420"/>
    </row>
    <row r="866" spans="1:9" ht="12.75">
      <c r="A866" s="3"/>
      <c r="B866" s="4"/>
      <c r="E866" s="265"/>
      <c r="F866" s="288"/>
      <c r="G866" s="287"/>
      <c r="H866" s="266"/>
      <c r="I866" s="420"/>
    </row>
    <row r="867" spans="1:9" ht="12.75">
      <c r="A867" s="3"/>
      <c r="B867" s="4"/>
      <c r="E867" s="265"/>
      <c r="F867" s="288"/>
      <c r="G867" s="287"/>
      <c r="H867" s="266"/>
      <c r="I867" s="420"/>
    </row>
    <row r="868" spans="1:9" ht="12.75">
      <c r="A868" s="3"/>
      <c r="B868" s="4"/>
      <c r="E868" s="265"/>
      <c r="F868" s="288"/>
      <c r="G868" s="287"/>
      <c r="H868" s="266"/>
      <c r="I868" s="420"/>
    </row>
    <row r="869" spans="1:9" ht="12.75">
      <c r="A869" s="3"/>
      <c r="B869" s="4"/>
      <c r="E869" s="265"/>
      <c r="F869" s="288"/>
      <c r="G869" s="287"/>
      <c r="H869" s="266"/>
      <c r="I869" s="420"/>
    </row>
    <row r="870" spans="1:9" ht="12.75">
      <c r="A870" s="3"/>
      <c r="B870" s="4"/>
      <c r="E870" s="265"/>
      <c r="F870" s="288"/>
      <c r="G870" s="287"/>
      <c r="H870" s="266"/>
      <c r="I870" s="420"/>
    </row>
    <row r="871" spans="1:9" ht="12.75">
      <c r="A871" s="3"/>
      <c r="B871" s="4"/>
      <c r="E871" s="265"/>
      <c r="F871" s="288"/>
      <c r="G871" s="287"/>
      <c r="H871" s="266"/>
      <c r="I871" s="420"/>
    </row>
    <row r="872" spans="1:9" ht="12.75">
      <c r="A872" s="3"/>
      <c r="B872" s="4"/>
      <c r="E872" s="265"/>
      <c r="F872" s="288"/>
      <c r="G872" s="287"/>
      <c r="H872" s="266"/>
      <c r="I872" s="420"/>
    </row>
    <row r="873" spans="1:9" ht="12.75">
      <c r="A873" s="3"/>
      <c r="B873" s="4"/>
      <c r="E873" s="265"/>
      <c r="F873" s="288"/>
      <c r="G873" s="287"/>
      <c r="H873" s="266"/>
      <c r="I873" s="420"/>
    </row>
    <row r="874" spans="1:9" ht="12.75">
      <c r="A874" s="3"/>
      <c r="B874" s="4"/>
      <c r="E874" s="265"/>
      <c r="F874" s="288"/>
      <c r="G874" s="287"/>
      <c r="H874" s="266"/>
      <c r="I874" s="420"/>
    </row>
    <row r="875" spans="1:9" ht="12.75">
      <c r="A875" s="3"/>
      <c r="B875" s="4"/>
      <c r="E875" s="265"/>
      <c r="F875" s="288"/>
      <c r="G875" s="287"/>
      <c r="H875" s="266"/>
      <c r="I875" s="420"/>
    </row>
    <row r="876" spans="1:9" ht="12.75">
      <c r="A876" s="3"/>
      <c r="B876" s="4"/>
      <c r="E876" s="265"/>
      <c r="F876" s="288"/>
      <c r="G876" s="287"/>
      <c r="H876" s="266"/>
      <c r="I876" s="420"/>
    </row>
    <row r="877" spans="1:9" ht="12.75">
      <c r="A877" s="3"/>
      <c r="B877" s="4"/>
      <c r="E877" s="265"/>
      <c r="F877" s="288"/>
      <c r="G877" s="287"/>
      <c r="H877" s="266"/>
      <c r="I877" s="420"/>
    </row>
    <row r="878" spans="1:9" ht="12.75">
      <c r="A878" s="3"/>
      <c r="B878" s="4"/>
      <c r="E878" s="265"/>
      <c r="F878" s="288"/>
      <c r="G878" s="287"/>
      <c r="H878" s="266"/>
      <c r="I878" s="420"/>
    </row>
    <row r="879" spans="1:9" ht="12.75">
      <c r="A879" s="3"/>
      <c r="B879" s="4"/>
      <c r="E879" s="265"/>
      <c r="F879" s="288"/>
      <c r="G879" s="287"/>
      <c r="H879" s="266"/>
      <c r="I879" s="420"/>
    </row>
    <row r="880" spans="1:9" ht="12.75">
      <c r="A880" s="3"/>
      <c r="B880" s="4"/>
      <c r="E880" s="265"/>
      <c r="F880" s="288"/>
      <c r="G880" s="287"/>
      <c r="H880" s="266"/>
      <c r="I880" s="420"/>
    </row>
    <row r="881" spans="1:9" ht="12.75">
      <c r="A881" s="3"/>
      <c r="B881" s="4"/>
      <c r="E881" s="265"/>
      <c r="F881" s="288"/>
      <c r="G881" s="287"/>
      <c r="H881" s="266"/>
      <c r="I881" s="420"/>
    </row>
    <row r="882" spans="1:9" ht="12.75">
      <c r="A882" s="3"/>
      <c r="B882" s="4"/>
      <c r="E882" s="265"/>
      <c r="F882" s="288"/>
      <c r="G882" s="287"/>
      <c r="H882" s="266"/>
      <c r="I882" s="420"/>
    </row>
    <row r="883" spans="1:9" ht="12.75">
      <c r="A883" s="3"/>
      <c r="B883" s="4"/>
      <c r="E883" s="265"/>
      <c r="F883" s="288"/>
      <c r="G883" s="287"/>
      <c r="H883" s="266"/>
      <c r="I883" s="420"/>
    </row>
    <row r="884" spans="1:9" ht="12.75">
      <c r="A884" s="3"/>
      <c r="B884" s="4"/>
      <c r="E884" s="265"/>
      <c r="F884" s="288"/>
      <c r="G884" s="287"/>
      <c r="H884" s="266"/>
      <c r="I884" s="420"/>
    </row>
    <row r="885" spans="1:9" ht="12.75">
      <c r="A885" s="3"/>
      <c r="B885" s="4"/>
      <c r="E885" s="265"/>
      <c r="F885" s="288"/>
      <c r="G885" s="287"/>
      <c r="H885" s="266"/>
      <c r="I885" s="420"/>
    </row>
    <row r="886" spans="1:9" ht="12.75">
      <c r="A886" s="3"/>
      <c r="B886" s="4"/>
      <c r="E886" s="265"/>
      <c r="F886" s="288"/>
      <c r="G886" s="287"/>
      <c r="H886" s="266"/>
      <c r="I886" s="420"/>
    </row>
    <row r="887" spans="1:9" ht="12.75">
      <c r="A887" s="3"/>
      <c r="B887" s="4"/>
      <c r="E887" s="265"/>
      <c r="F887" s="288"/>
      <c r="G887" s="287"/>
      <c r="H887" s="266"/>
      <c r="I887" s="420"/>
    </row>
    <row r="888" spans="1:9" ht="12.75">
      <c r="A888" s="3"/>
      <c r="B888" s="4"/>
      <c r="E888" s="265"/>
      <c r="F888" s="288"/>
      <c r="G888" s="287"/>
      <c r="H888" s="266"/>
      <c r="I888" s="420"/>
    </row>
    <row r="889" spans="1:9" ht="12.75">
      <c r="A889" s="3"/>
      <c r="B889" s="4"/>
      <c r="E889" s="265"/>
      <c r="F889" s="288"/>
      <c r="G889" s="287"/>
      <c r="H889" s="266"/>
      <c r="I889" s="420"/>
    </row>
    <row r="890" spans="1:9" ht="12.75">
      <c r="A890" s="3"/>
      <c r="B890" s="4"/>
      <c r="E890" s="265"/>
      <c r="F890" s="288"/>
      <c r="G890" s="287"/>
      <c r="H890" s="266"/>
      <c r="I890" s="420"/>
    </row>
    <row r="891" spans="1:9" ht="12.75">
      <c r="A891" s="3"/>
      <c r="B891" s="4"/>
      <c r="E891" s="265"/>
      <c r="F891" s="288"/>
      <c r="G891" s="287"/>
      <c r="H891" s="266"/>
      <c r="I891" s="420"/>
    </row>
    <row r="892" spans="1:9" ht="12.75">
      <c r="A892" s="3"/>
      <c r="B892" s="4"/>
      <c r="E892" s="265"/>
      <c r="F892" s="288"/>
      <c r="G892" s="287"/>
      <c r="H892" s="266"/>
      <c r="I892" s="420"/>
    </row>
    <row r="893" spans="1:9" ht="12.75">
      <c r="A893" s="3"/>
      <c r="B893" s="4"/>
      <c r="E893" s="265"/>
      <c r="F893" s="288"/>
      <c r="G893" s="287"/>
      <c r="H893" s="266"/>
      <c r="I893" s="420"/>
    </row>
    <row r="894" spans="1:9" ht="12.75">
      <c r="A894" s="3"/>
      <c r="B894" s="4"/>
      <c r="E894" s="265"/>
      <c r="F894" s="288"/>
      <c r="G894" s="287"/>
      <c r="H894" s="266"/>
      <c r="I894" s="420"/>
    </row>
    <row r="895" spans="1:9" ht="12.75">
      <c r="A895" s="3"/>
      <c r="B895" s="4"/>
      <c r="E895" s="265"/>
      <c r="F895" s="288"/>
      <c r="G895" s="287"/>
      <c r="H895" s="266"/>
      <c r="I895" s="420"/>
    </row>
    <row r="896" spans="1:9" ht="12.75">
      <c r="A896" s="3"/>
      <c r="B896" s="4"/>
      <c r="E896" s="265"/>
      <c r="F896" s="288"/>
      <c r="G896" s="287"/>
      <c r="H896" s="266"/>
      <c r="I896" s="420"/>
    </row>
    <row r="897" spans="1:9" ht="12.75">
      <c r="A897" s="3"/>
      <c r="B897" s="4"/>
      <c r="E897" s="265"/>
      <c r="F897" s="288"/>
      <c r="G897" s="287"/>
      <c r="H897" s="266"/>
      <c r="I897" s="420"/>
    </row>
    <row r="898" spans="1:9" ht="12.75">
      <c r="A898" s="3"/>
      <c r="B898" s="4"/>
      <c r="E898" s="265"/>
      <c r="F898" s="288"/>
      <c r="G898" s="287"/>
      <c r="H898" s="266"/>
      <c r="I898" s="420"/>
    </row>
    <row r="899" spans="1:9" ht="12.75">
      <c r="A899" s="3"/>
      <c r="B899" s="4"/>
      <c r="E899" s="265"/>
      <c r="F899" s="288"/>
      <c r="G899" s="287"/>
      <c r="H899" s="266"/>
      <c r="I899" s="420"/>
    </row>
    <row r="900" spans="1:9" ht="12.75">
      <c r="A900" s="3"/>
      <c r="B900" s="4"/>
      <c r="E900" s="265"/>
      <c r="F900" s="288"/>
      <c r="G900" s="287"/>
      <c r="H900" s="266"/>
      <c r="I900" s="420"/>
    </row>
    <row r="901" spans="1:9" ht="12.75">
      <c r="A901" s="3"/>
      <c r="B901" s="4"/>
      <c r="E901" s="265"/>
      <c r="F901" s="288"/>
      <c r="G901" s="287"/>
      <c r="H901" s="266"/>
      <c r="I901" s="420"/>
    </row>
    <row r="902" spans="1:9" ht="12.75">
      <c r="A902" s="3"/>
      <c r="B902" s="4"/>
      <c r="E902" s="265"/>
      <c r="F902" s="288"/>
      <c r="G902" s="287"/>
      <c r="H902" s="266"/>
      <c r="I902" s="420"/>
    </row>
    <row r="903" spans="1:9" ht="12.75">
      <c r="A903" s="3"/>
      <c r="B903" s="4"/>
      <c r="E903" s="265"/>
      <c r="F903" s="288"/>
      <c r="G903" s="287"/>
      <c r="H903" s="266"/>
      <c r="I903" s="420"/>
    </row>
    <row r="904" spans="1:9" ht="12.75">
      <c r="A904" s="3"/>
      <c r="B904" s="4"/>
      <c r="E904" s="265"/>
      <c r="F904" s="288"/>
      <c r="G904" s="287"/>
      <c r="H904" s="266"/>
      <c r="I904" s="420"/>
    </row>
    <row r="905" spans="1:9" ht="12.75">
      <c r="A905" s="3"/>
      <c r="B905" s="4"/>
      <c r="E905" s="265"/>
      <c r="F905" s="288"/>
      <c r="G905" s="287"/>
      <c r="H905" s="266"/>
      <c r="I905" s="420"/>
    </row>
    <row r="906" spans="1:9" ht="12.75">
      <c r="A906" s="3"/>
      <c r="B906" s="4"/>
      <c r="E906" s="265"/>
      <c r="F906" s="288"/>
      <c r="G906" s="287"/>
      <c r="H906" s="266"/>
      <c r="I906" s="420"/>
    </row>
    <row r="907" spans="1:9" ht="12.75">
      <c r="A907" s="3"/>
      <c r="B907" s="4"/>
      <c r="E907" s="265"/>
      <c r="F907" s="288"/>
      <c r="G907" s="287"/>
      <c r="H907" s="266"/>
      <c r="I907" s="420"/>
    </row>
    <row r="908" spans="1:9" ht="12.75">
      <c r="A908" s="3"/>
      <c r="B908" s="4"/>
      <c r="E908" s="265"/>
      <c r="F908" s="288"/>
      <c r="G908" s="287"/>
      <c r="H908" s="266"/>
      <c r="I908" s="420"/>
    </row>
    <row r="909" spans="1:9" ht="12.75">
      <c r="A909" s="3"/>
      <c r="B909" s="4"/>
      <c r="E909" s="265"/>
      <c r="F909" s="288"/>
      <c r="G909" s="287"/>
      <c r="H909" s="266"/>
      <c r="I909" s="420"/>
    </row>
    <row r="910" spans="1:9" ht="12.75">
      <c r="A910" s="3"/>
      <c r="B910" s="4"/>
      <c r="E910" s="265"/>
      <c r="F910" s="288"/>
      <c r="G910" s="287"/>
      <c r="H910" s="266"/>
      <c r="I910" s="420"/>
    </row>
    <row r="911" spans="1:9" ht="12.75">
      <c r="A911" s="3"/>
      <c r="B911" s="4"/>
      <c r="E911" s="265"/>
      <c r="F911" s="288"/>
      <c r="G911" s="287"/>
      <c r="H911" s="266"/>
      <c r="I911" s="420"/>
    </row>
    <row r="912" spans="1:9" ht="12.75">
      <c r="A912" s="3"/>
      <c r="B912" s="4"/>
      <c r="E912" s="265"/>
      <c r="F912" s="288"/>
      <c r="G912" s="287"/>
      <c r="H912" s="266"/>
      <c r="I912" s="420"/>
    </row>
    <row r="913" spans="1:9" ht="12.75">
      <c r="A913" s="3"/>
      <c r="B913" s="4"/>
      <c r="E913" s="265"/>
      <c r="F913" s="288"/>
      <c r="G913" s="287"/>
      <c r="H913" s="266"/>
      <c r="I913" s="420"/>
    </row>
    <row r="914" spans="1:9" ht="12.75">
      <c r="A914" s="3"/>
      <c r="B914" s="4"/>
      <c r="E914" s="265"/>
      <c r="F914" s="288"/>
      <c r="G914" s="287"/>
      <c r="H914" s="266"/>
      <c r="I914" s="420"/>
    </row>
    <row r="915" spans="1:9" ht="12.75">
      <c r="A915" s="3"/>
      <c r="B915" s="4"/>
      <c r="E915" s="265"/>
      <c r="F915" s="288"/>
      <c r="G915" s="287"/>
      <c r="H915" s="266"/>
      <c r="I915" s="420"/>
    </row>
    <row r="916" spans="1:9" ht="12.75">
      <c r="A916" s="3"/>
      <c r="B916" s="4"/>
      <c r="E916" s="265"/>
      <c r="F916" s="288"/>
      <c r="G916" s="287"/>
      <c r="H916" s="266"/>
      <c r="I916" s="420"/>
    </row>
    <row r="917" spans="1:9" ht="12.75">
      <c r="A917" s="3"/>
      <c r="B917" s="4"/>
      <c r="E917" s="265"/>
      <c r="F917" s="288"/>
      <c r="G917" s="287"/>
      <c r="H917" s="266"/>
      <c r="I917" s="420"/>
    </row>
    <row r="918" spans="1:9" ht="12.75">
      <c r="A918" s="3"/>
      <c r="B918" s="4"/>
      <c r="E918" s="265"/>
      <c r="F918" s="288"/>
      <c r="G918" s="287"/>
      <c r="H918" s="266"/>
      <c r="I918" s="420"/>
    </row>
    <row r="919" spans="1:9" ht="12.75">
      <c r="A919" s="3"/>
      <c r="B919" s="4"/>
      <c r="E919" s="265"/>
      <c r="F919" s="288"/>
      <c r="G919" s="287"/>
      <c r="H919" s="266"/>
      <c r="I919" s="420"/>
    </row>
    <row r="920" spans="1:9" ht="12.75">
      <c r="A920" s="3"/>
      <c r="B920" s="4"/>
      <c r="E920" s="265"/>
      <c r="F920" s="288"/>
      <c r="G920" s="287"/>
      <c r="H920" s="266"/>
      <c r="I920" s="420"/>
    </row>
    <row r="921" spans="1:9" ht="12.75">
      <c r="A921" s="3"/>
      <c r="B921" s="4"/>
      <c r="E921" s="265"/>
      <c r="F921" s="288"/>
      <c r="G921" s="287"/>
      <c r="H921" s="266"/>
      <c r="I921" s="420"/>
    </row>
    <row r="922" spans="1:9" ht="12.75">
      <c r="A922" s="3"/>
      <c r="B922" s="4"/>
      <c r="E922" s="265"/>
      <c r="F922" s="288"/>
      <c r="G922" s="287"/>
      <c r="H922" s="266"/>
      <c r="I922" s="420"/>
    </row>
    <row r="923" spans="1:9" ht="12.75">
      <c r="A923" s="3"/>
      <c r="B923" s="4"/>
      <c r="E923" s="265"/>
      <c r="F923" s="288"/>
      <c r="G923" s="287"/>
      <c r="H923" s="266"/>
      <c r="I923" s="420"/>
    </row>
    <row r="924" spans="1:9" ht="12.75">
      <c r="A924" s="3"/>
      <c r="B924" s="4"/>
      <c r="E924" s="265"/>
      <c r="F924" s="288"/>
      <c r="G924" s="287"/>
      <c r="H924" s="266"/>
      <c r="I924" s="420"/>
    </row>
    <row r="925" spans="1:9" ht="12.75">
      <c r="A925" s="3"/>
      <c r="B925" s="4"/>
      <c r="E925" s="265"/>
      <c r="F925" s="288"/>
      <c r="G925" s="287"/>
      <c r="H925" s="266"/>
      <c r="I925" s="420"/>
    </row>
    <row r="926" spans="1:9" ht="12.75">
      <c r="A926" s="3"/>
      <c r="B926" s="4"/>
      <c r="E926" s="265"/>
      <c r="F926" s="288"/>
      <c r="G926" s="287"/>
      <c r="H926" s="266"/>
      <c r="I926" s="420"/>
    </row>
    <row r="927" spans="1:9" ht="12.75">
      <c r="A927" s="3"/>
      <c r="B927" s="4"/>
      <c r="E927" s="265"/>
      <c r="F927" s="288"/>
      <c r="G927" s="287"/>
      <c r="H927" s="266"/>
      <c r="I927" s="420"/>
    </row>
    <row r="928" spans="1:9" ht="12.75">
      <c r="A928" s="3"/>
      <c r="B928" s="4"/>
      <c r="E928" s="265"/>
      <c r="F928" s="288"/>
      <c r="G928" s="287"/>
      <c r="H928" s="266"/>
      <c r="I928" s="420"/>
    </row>
    <row r="929" spans="1:9" ht="12.75">
      <c r="A929" s="3"/>
      <c r="B929" s="4"/>
      <c r="E929" s="265"/>
      <c r="F929" s="288"/>
      <c r="G929" s="287"/>
      <c r="H929" s="266"/>
      <c r="I929" s="420"/>
    </row>
    <row r="930" spans="1:9" ht="12.75">
      <c r="A930" s="3"/>
      <c r="B930" s="4"/>
      <c r="E930" s="265"/>
      <c r="F930" s="288"/>
      <c r="G930" s="287"/>
      <c r="H930" s="266"/>
      <c r="I930" s="420"/>
    </row>
    <row r="931" spans="1:9" ht="12.75">
      <c r="A931" s="3"/>
      <c r="B931" s="4"/>
      <c r="E931" s="265"/>
      <c r="F931" s="288"/>
      <c r="G931" s="287"/>
      <c r="H931" s="266"/>
      <c r="I931" s="420"/>
    </row>
    <row r="932" spans="1:9" ht="12.75">
      <c r="A932" s="3"/>
      <c r="B932" s="4"/>
      <c r="E932" s="265"/>
      <c r="F932" s="288"/>
      <c r="G932" s="287"/>
      <c r="H932" s="266"/>
      <c r="I932" s="420"/>
    </row>
    <row r="933" spans="1:9" ht="12.75">
      <c r="A933" s="3"/>
      <c r="B933" s="4"/>
      <c r="E933" s="265"/>
      <c r="F933" s="288"/>
      <c r="G933" s="287"/>
      <c r="H933" s="266"/>
      <c r="I933" s="420"/>
    </row>
    <row r="934" spans="1:9" ht="12.75">
      <c r="A934" s="3"/>
      <c r="B934" s="4"/>
      <c r="E934" s="265"/>
      <c r="F934" s="288"/>
      <c r="G934" s="287"/>
      <c r="H934" s="266"/>
      <c r="I934" s="420"/>
    </row>
    <row r="935" spans="1:9" ht="12.75">
      <c r="A935" s="3"/>
      <c r="B935" s="4"/>
      <c r="E935" s="265"/>
      <c r="F935" s="288"/>
      <c r="G935" s="287"/>
      <c r="H935" s="266"/>
      <c r="I935" s="420"/>
    </row>
    <row r="936" spans="1:9" ht="12.75">
      <c r="A936" s="3"/>
      <c r="B936" s="4"/>
      <c r="E936" s="265"/>
      <c r="F936" s="288"/>
      <c r="G936" s="287"/>
      <c r="H936" s="266"/>
      <c r="I936" s="420"/>
    </row>
    <row r="937" spans="1:9" ht="12.75">
      <c r="A937" s="3"/>
      <c r="B937" s="4"/>
      <c r="E937" s="265"/>
      <c r="F937" s="288"/>
      <c r="G937" s="287"/>
      <c r="H937" s="266"/>
      <c r="I937" s="420"/>
    </row>
    <row r="938" spans="1:9" ht="12.75">
      <c r="A938" s="3"/>
      <c r="B938" s="4"/>
      <c r="E938" s="265"/>
      <c r="F938" s="288"/>
      <c r="G938" s="287"/>
      <c r="H938" s="266"/>
      <c r="I938" s="420"/>
    </row>
    <row r="939" spans="1:9" ht="12.75">
      <c r="A939" s="3"/>
      <c r="B939" s="4"/>
      <c r="E939" s="265"/>
      <c r="F939" s="288"/>
      <c r="G939" s="287"/>
      <c r="H939" s="266"/>
      <c r="I939" s="420"/>
    </row>
    <row r="940" spans="1:9" ht="12.75">
      <c r="A940" s="3"/>
      <c r="B940" s="4"/>
      <c r="E940" s="265"/>
      <c r="F940" s="288"/>
      <c r="G940" s="287"/>
      <c r="H940" s="266"/>
      <c r="I940" s="420"/>
    </row>
    <row r="941" spans="1:9" ht="12.75">
      <c r="A941" s="3"/>
      <c r="B941" s="4"/>
      <c r="E941" s="265"/>
      <c r="F941" s="288"/>
      <c r="G941" s="287"/>
      <c r="H941" s="266"/>
      <c r="I941" s="420"/>
    </row>
    <row r="942" spans="1:9" ht="12.75">
      <c r="A942" s="3"/>
      <c r="B942" s="4"/>
      <c r="E942" s="265"/>
      <c r="F942" s="288"/>
      <c r="G942" s="287"/>
      <c r="H942" s="266"/>
      <c r="I942" s="420"/>
    </row>
    <row r="943" spans="1:9" ht="12.75">
      <c r="A943" s="3"/>
      <c r="B943" s="4"/>
      <c r="E943" s="265"/>
      <c r="F943" s="288"/>
      <c r="G943" s="287"/>
      <c r="H943" s="266"/>
      <c r="I943" s="420"/>
    </row>
    <row r="944" spans="1:9" ht="12.75">
      <c r="A944" s="3"/>
      <c r="B944" s="4"/>
      <c r="E944" s="265"/>
      <c r="F944" s="288"/>
      <c r="G944" s="287"/>
      <c r="H944" s="266"/>
      <c r="I944" s="420"/>
    </row>
    <row r="945" spans="1:9" ht="12.75">
      <c r="A945" s="3"/>
      <c r="B945" s="4"/>
      <c r="E945" s="265"/>
      <c r="F945" s="288"/>
      <c r="G945" s="287"/>
      <c r="H945" s="266"/>
      <c r="I945" s="420"/>
    </row>
    <row r="946" spans="1:9" ht="12.75">
      <c r="A946" s="3"/>
      <c r="B946" s="4"/>
      <c r="E946" s="265"/>
      <c r="F946" s="288"/>
      <c r="G946" s="287"/>
      <c r="H946" s="266"/>
      <c r="I946" s="420"/>
    </row>
    <row r="947" spans="1:9" ht="12.75">
      <c r="A947" s="3"/>
      <c r="B947" s="4"/>
      <c r="E947" s="265"/>
      <c r="F947" s="288"/>
      <c r="G947" s="287"/>
      <c r="H947" s="266"/>
      <c r="I947" s="420"/>
    </row>
    <row r="948" spans="1:9" ht="12.75">
      <c r="A948" s="3"/>
      <c r="B948" s="4"/>
      <c r="E948" s="265"/>
      <c r="F948" s="288"/>
      <c r="G948" s="287"/>
      <c r="H948" s="266"/>
      <c r="I948" s="420"/>
    </row>
    <row r="949" spans="1:9" ht="12.75">
      <c r="A949" s="3"/>
      <c r="B949" s="4"/>
      <c r="E949" s="265"/>
      <c r="F949" s="288"/>
      <c r="G949" s="287"/>
      <c r="H949" s="266"/>
      <c r="I949" s="420"/>
    </row>
    <row r="950" spans="1:9" ht="12.75">
      <c r="A950" s="3"/>
      <c r="B950" s="4"/>
      <c r="E950" s="265"/>
      <c r="F950" s="288"/>
      <c r="G950" s="287"/>
      <c r="H950" s="266"/>
      <c r="I950" s="420"/>
    </row>
    <row r="951" spans="1:9" ht="12.75">
      <c r="A951" s="3"/>
      <c r="B951" s="4"/>
      <c r="E951" s="265"/>
      <c r="F951" s="288"/>
      <c r="G951" s="287"/>
      <c r="H951" s="266"/>
      <c r="I951" s="420"/>
    </row>
    <row r="952" spans="1:9" ht="12.75">
      <c r="A952" s="3"/>
      <c r="B952" s="4"/>
      <c r="E952" s="265"/>
      <c r="F952" s="288"/>
      <c r="G952" s="287"/>
      <c r="H952" s="266"/>
      <c r="I952" s="420"/>
    </row>
    <row r="953" spans="1:9" ht="12.75">
      <c r="A953" s="3"/>
      <c r="B953" s="4"/>
      <c r="E953" s="265"/>
      <c r="F953" s="288"/>
      <c r="G953" s="287"/>
      <c r="H953" s="266"/>
      <c r="I953" s="420"/>
    </row>
    <row r="954" spans="1:9" ht="12.75">
      <c r="A954" s="3"/>
      <c r="B954" s="4"/>
      <c r="E954" s="265"/>
      <c r="F954" s="288"/>
      <c r="G954" s="287"/>
      <c r="H954" s="266"/>
      <c r="I954" s="420"/>
    </row>
    <row r="955" spans="1:9" ht="12.75">
      <c r="A955" s="3"/>
      <c r="B955" s="4"/>
      <c r="E955" s="265"/>
      <c r="F955" s="288"/>
      <c r="G955" s="287"/>
      <c r="H955" s="266"/>
      <c r="I955" s="420"/>
    </row>
    <row r="956" spans="1:9" ht="12.75">
      <c r="A956" s="3"/>
      <c r="B956" s="4"/>
      <c r="E956" s="265"/>
      <c r="F956" s="288"/>
      <c r="G956" s="287"/>
      <c r="H956" s="266"/>
      <c r="I956" s="420"/>
    </row>
    <row r="957" spans="1:9" ht="12.75">
      <c r="A957" s="3"/>
      <c r="B957" s="4"/>
      <c r="E957" s="265"/>
      <c r="F957" s="288"/>
      <c r="G957" s="287"/>
      <c r="H957" s="266"/>
      <c r="I957" s="420"/>
    </row>
    <row r="958" spans="1:9" ht="12.75">
      <c r="A958" s="3"/>
      <c r="B958" s="4"/>
      <c r="E958" s="265"/>
      <c r="F958" s="288"/>
      <c r="G958" s="287"/>
      <c r="H958" s="266"/>
      <c r="I958" s="420"/>
    </row>
    <row r="959" spans="1:9" ht="12.75">
      <c r="A959" s="3"/>
      <c r="B959" s="4"/>
      <c r="E959" s="265"/>
      <c r="F959" s="288"/>
      <c r="G959" s="287"/>
      <c r="H959" s="266"/>
      <c r="I959" s="420"/>
    </row>
    <row r="960" spans="1:9" ht="12.75">
      <c r="A960" s="3"/>
      <c r="B960" s="4"/>
      <c r="E960" s="265"/>
      <c r="F960" s="288"/>
      <c r="G960" s="287"/>
      <c r="H960" s="266"/>
      <c r="I960" s="420"/>
    </row>
    <row r="961" spans="1:9" ht="12.75">
      <c r="A961" s="3"/>
      <c r="B961" s="4"/>
      <c r="E961" s="265"/>
      <c r="F961" s="288"/>
      <c r="G961" s="287"/>
      <c r="H961" s="266"/>
      <c r="I961" s="420"/>
    </row>
    <row r="962" spans="1:9" ht="12.75">
      <c r="A962" s="3"/>
      <c r="B962" s="4"/>
      <c r="E962" s="265"/>
      <c r="F962" s="288"/>
      <c r="G962" s="287"/>
      <c r="H962" s="266"/>
      <c r="I962" s="420"/>
    </row>
    <row r="963" spans="1:9" ht="12.75">
      <c r="A963" s="3"/>
      <c r="B963" s="4"/>
      <c r="E963" s="265"/>
      <c r="F963" s="288"/>
      <c r="G963" s="287"/>
      <c r="H963" s="266"/>
      <c r="I963" s="420"/>
    </row>
    <row r="964" spans="1:9" ht="12.75">
      <c r="A964" s="3"/>
      <c r="B964" s="4"/>
      <c r="E964" s="265"/>
      <c r="F964" s="288"/>
      <c r="G964" s="287"/>
      <c r="H964" s="266"/>
      <c r="I964" s="420"/>
    </row>
    <row r="965" spans="1:9" ht="12.75">
      <c r="A965" s="3"/>
      <c r="B965" s="4"/>
      <c r="E965" s="265"/>
      <c r="F965" s="288"/>
      <c r="G965" s="287"/>
      <c r="H965" s="266"/>
      <c r="I965" s="420"/>
    </row>
    <row r="966" spans="1:9" ht="12.75">
      <c r="A966" s="3"/>
      <c r="B966" s="4"/>
      <c r="E966" s="265"/>
      <c r="F966" s="288"/>
      <c r="G966" s="287"/>
      <c r="H966" s="266"/>
      <c r="I966" s="420"/>
    </row>
    <row r="967" spans="1:9" ht="12.75">
      <c r="A967" s="3"/>
      <c r="B967" s="4"/>
      <c r="E967" s="265"/>
      <c r="F967" s="288"/>
      <c r="G967" s="287"/>
      <c r="H967" s="266"/>
      <c r="I967" s="420"/>
    </row>
    <row r="968" spans="1:9" ht="12.75">
      <c r="A968" s="3"/>
      <c r="B968" s="4"/>
      <c r="E968" s="265"/>
      <c r="F968" s="288"/>
      <c r="G968" s="287"/>
      <c r="H968" s="266"/>
      <c r="I968" s="420"/>
    </row>
    <row r="969" spans="1:9" ht="12.75">
      <c r="A969" s="3"/>
      <c r="B969" s="4"/>
      <c r="E969" s="265"/>
      <c r="F969" s="288"/>
      <c r="G969" s="287"/>
      <c r="H969" s="266"/>
      <c r="I969" s="420"/>
    </row>
    <row r="970" spans="1:9" ht="12.75">
      <c r="A970" s="3"/>
      <c r="B970" s="4"/>
      <c r="E970" s="265"/>
      <c r="F970" s="288"/>
      <c r="G970" s="287"/>
      <c r="H970" s="266"/>
      <c r="I970" s="420"/>
    </row>
    <row r="971" spans="1:9" ht="12.75">
      <c r="A971" s="3"/>
      <c r="B971" s="4"/>
      <c r="E971" s="265"/>
      <c r="F971" s="288"/>
      <c r="G971" s="287"/>
      <c r="H971" s="266"/>
      <c r="I971" s="420"/>
    </row>
    <row r="972" spans="1:9" ht="12.75">
      <c r="A972" s="3"/>
      <c r="B972" s="4"/>
      <c r="E972" s="265"/>
      <c r="F972" s="288"/>
      <c r="G972" s="287"/>
      <c r="H972" s="266"/>
      <c r="I972" s="420"/>
    </row>
    <row r="973" spans="1:9" ht="12.75">
      <c r="A973" s="3"/>
      <c r="B973" s="4"/>
      <c r="E973" s="265"/>
      <c r="F973" s="288"/>
      <c r="G973" s="287"/>
      <c r="H973" s="266"/>
      <c r="I973" s="420"/>
    </row>
    <row r="974" spans="1:9" ht="12.75">
      <c r="A974" s="3"/>
      <c r="B974" s="4"/>
      <c r="E974" s="265"/>
      <c r="F974" s="288"/>
      <c r="G974" s="287"/>
      <c r="H974" s="266"/>
      <c r="I974" s="420"/>
    </row>
    <row r="975" spans="1:9" ht="12.75">
      <c r="A975" s="3"/>
      <c r="B975" s="4"/>
      <c r="E975" s="265"/>
      <c r="F975" s="288"/>
      <c r="G975" s="287"/>
      <c r="H975" s="266"/>
      <c r="I975" s="420"/>
    </row>
    <row r="976" spans="1:9" ht="12.75">
      <c r="A976" s="3"/>
      <c r="B976" s="4"/>
      <c r="E976" s="265"/>
      <c r="F976" s="288"/>
      <c r="G976" s="287"/>
      <c r="H976" s="266"/>
      <c r="I976" s="420"/>
    </row>
    <row r="977" spans="1:9" ht="12.75">
      <c r="A977" s="3"/>
      <c r="B977" s="4"/>
      <c r="E977" s="265"/>
      <c r="F977" s="288"/>
      <c r="G977" s="287"/>
      <c r="H977" s="266"/>
      <c r="I977" s="420"/>
    </row>
    <row r="978" spans="1:9" ht="12.75">
      <c r="A978" s="3"/>
      <c r="B978" s="4"/>
      <c r="E978" s="265"/>
      <c r="F978" s="288"/>
      <c r="G978" s="287"/>
      <c r="H978" s="266"/>
      <c r="I978" s="420"/>
    </row>
    <row r="979" spans="1:9" ht="12.75">
      <c r="A979" s="3"/>
      <c r="B979" s="4"/>
      <c r="E979" s="265"/>
      <c r="F979" s="288"/>
      <c r="G979" s="287"/>
      <c r="H979" s="266"/>
      <c r="I979" s="420"/>
    </row>
    <row r="980" spans="1:9" ht="12.75">
      <c r="A980" s="3"/>
      <c r="B980" s="4"/>
      <c r="E980" s="265"/>
      <c r="F980" s="288"/>
      <c r="G980" s="287"/>
      <c r="H980" s="266"/>
      <c r="I980" s="420"/>
    </row>
    <row r="981" spans="1:9" ht="12.75">
      <c r="A981" s="3"/>
      <c r="B981" s="4"/>
      <c r="E981" s="265"/>
      <c r="F981" s="288"/>
      <c r="G981" s="287"/>
      <c r="H981" s="266"/>
      <c r="I981" s="420"/>
    </row>
    <row r="982" spans="1:9" ht="12.75">
      <c r="A982" s="3"/>
      <c r="B982" s="4"/>
      <c r="E982" s="265"/>
      <c r="F982" s="288"/>
      <c r="G982" s="287"/>
      <c r="H982" s="266"/>
      <c r="I982" s="420"/>
    </row>
    <row r="983" spans="1:9" ht="12.75">
      <c r="A983" s="3"/>
      <c r="B983" s="4"/>
      <c r="E983" s="265"/>
      <c r="F983" s="288"/>
      <c r="G983" s="287"/>
      <c r="H983" s="266"/>
      <c r="I983" s="420"/>
    </row>
    <row r="984" spans="1:9" ht="12.75">
      <c r="A984" s="3"/>
      <c r="B984" s="4"/>
      <c r="E984" s="265"/>
      <c r="F984" s="288"/>
      <c r="G984" s="287"/>
      <c r="H984" s="266"/>
      <c r="I984" s="420"/>
    </row>
    <row r="985" spans="1:9" ht="12.75">
      <c r="A985" s="3"/>
      <c r="B985" s="4"/>
      <c r="E985" s="265"/>
      <c r="F985" s="288"/>
      <c r="G985" s="287"/>
      <c r="H985" s="266"/>
      <c r="I985" s="420"/>
    </row>
    <row r="986" spans="1:9" ht="12.75">
      <c r="A986" s="3"/>
      <c r="B986" s="4"/>
      <c r="E986" s="265"/>
      <c r="F986" s="288"/>
      <c r="G986" s="287"/>
      <c r="H986" s="266"/>
      <c r="I986" s="420"/>
    </row>
    <row r="987" spans="1:9" ht="12.75">
      <c r="A987" s="3"/>
      <c r="B987" s="4"/>
      <c r="E987" s="265"/>
      <c r="F987" s="288"/>
      <c r="G987" s="287"/>
      <c r="H987" s="266"/>
      <c r="I987" s="420"/>
    </row>
    <row r="988" spans="1:9" ht="12.75">
      <c r="A988" s="3"/>
      <c r="B988" s="4"/>
      <c r="E988" s="265"/>
      <c r="F988" s="288"/>
      <c r="G988" s="287"/>
      <c r="H988" s="266"/>
      <c r="I988" s="420"/>
    </row>
    <row r="989" spans="1:9" ht="12.75">
      <c r="A989" s="3"/>
      <c r="B989" s="4"/>
      <c r="E989" s="265"/>
      <c r="F989" s="288"/>
      <c r="G989" s="287"/>
      <c r="H989" s="266"/>
      <c r="I989" s="420"/>
    </row>
    <row r="990" spans="1:9" ht="12.75">
      <c r="A990" s="3"/>
      <c r="B990" s="4"/>
      <c r="E990" s="265"/>
      <c r="F990" s="288"/>
      <c r="G990" s="287"/>
      <c r="H990" s="266"/>
      <c r="I990" s="420"/>
    </row>
    <row r="991" spans="1:9" ht="12.75">
      <c r="A991" s="3"/>
      <c r="B991" s="4"/>
      <c r="E991" s="265"/>
      <c r="F991" s="288"/>
      <c r="G991" s="287"/>
      <c r="H991" s="266"/>
      <c r="I991" s="420"/>
    </row>
    <row r="992" spans="1:9" ht="12.75">
      <c r="A992" s="3"/>
      <c r="B992" s="4"/>
      <c r="E992" s="265"/>
      <c r="F992" s="288"/>
      <c r="G992" s="287"/>
      <c r="H992" s="266"/>
      <c r="I992" s="420"/>
    </row>
    <row r="993" spans="1:9" ht="12.75">
      <c r="A993" s="3"/>
      <c r="B993" s="4"/>
      <c r="E993" s="265"/>
      <c r="F993" s="288"/>
      <c r="G993" s="287"/>
      <c r="H993" s="266"/>
      <c r="I993" s="420"/>
    </row>
    <row r="994" spans="1:9" ht="12.75">
      <c r="A994" s="3"/>
      <c r="B994" s="4"/>
      <c r="E994" s="265"/>
      <c r="F994" s="288"/>
      <c r="G994" s="287"/>
      <c r="H994" s="266"/>
      <c r="I994" s="420"/>
    </row>
    <row r="995" spans="1:9" ht="12.75">
      <c r="A995" s="3"/>
      <c r="B995" s="4"/>
      <c r="E995" s="265"/>
      <c r="F995" s="288"/>
      <c r="G995" s="287"/>
      <c r="H995" s="266"/>
      <c r="I995" s="420"/>
    </row>
    <row r="996" spans="1:9" ht="12.75">
      <c r="A996" s="3"/>
      <c r="B996" s="4"/>
      <c r="E996" s="265"/>
      <c r="F996" s="288"/>
      <c r="G996" s="287"/>
      <c r="H996" s="266"/>
      <c r="I996" s="420"/>
    </row>
    <row r="997" spans="1:9" ht="12.75">
      <c r="A997" s="3"/>
      <c r="B997" s="4"/>
      <c r="E997" s="265"/>
      <c r="F997" s="288"/>
      <c r="G997" s="287"/>
      <c r="H997" s="266"/>
      <c r="I997" s="420"/>
    </row>
    <row r="998" spans="1:9" ht="12.75">
      <c r="A998" s="3"/>
      <c r="B998" s="4"/>
      <c r="E998" s="265"/>
      <c r="F998" s="288"/>
      <c r="G998" s="287"/>
      <c r="H998" s="266"/>
      <c r="I998" s="420"/>
    </row>
    <row r="999" spans="1:9" ht="12.75">
      <c r="A999" s="3"/>
      <c r="B999" s="4"/>
      <c r="E999" s="265"/>
      <c r="F999" s="288"/>
      <c r="G999" s="287"/>
      <c r="H999" s="266"/>
      <c r="I999" s="420"/>
    </row>
    <row r="1000" spans="1:9" ht="12.75">
      <c r="A1000" s="3"/>
      <c r="B1000" s="4"/>
      <c r="E1000" s="265"/>
      <c r="F1000" s="288"/>
      <c r="G1000" s="287"/>
      <c r="H1000" s="266"/>
      <c r="I1000" s="420"/>
    </row>
    <row r="1001" spans="1:9" ht="12.75">
      <c r="A1001" s="3"/>
      <c r="B1001" s="4"/>
      <c r="E1001" s="265"/>
      <c r="F1001" s="288"/>
      <c r="G1001" s="287"/>
      <c r="H1001" s="266"/>
      <c r="I1001" s="420"/>
    </row>
    <row r="1002" spans="1:9" ht="12.75">
      <c r="A1002" s="3"/>
      <c r="B1002" s="4"/>
      <c r="E1002" s="265"/>
      <c r="F1002" s="288"/>
      <c r="G1002" s="287"/>
      <c r="H1002" s="266"/>
      <c r="I1002" s="420"/>
    </row>
    <row r="1003" spans="1:9" ht="12.75">
      <c r="A1003" s="3"/>
      <c r="B1003" s="4"/>
      <c r="E1003" s="265"/>
      <c r="F1003" s="288"/>
      <c r="G1003" s="287"/>
      <c r="H1003" s="266"/>
      <c r="I1003" s="420"/>
    </row>
  </sheetData>
  <mergeCells count="16">
    <mergeCell ref="B10:B11"/>
    <mergeCell ref="B12:B13"/>
    <mergeCell ref="B14:B15"/>
    <mergeCell ref="B16:B17"/>
    <mergeCell ref="A10:A19"/>
    <mergeCell ref="B18:B19"/>
    <mergeCell ref="A20:A26"/>
    <mergeCell ref="A27:A34"/>
    <mergeCell ref="A35:A47"/>
    <mergeCell ref="A49:A52"/>
    <mergeCell ref="A2:A3"/>
    <mergeCell ref="B2:B3"/>
    <mergeCell ref="A4:A9"/>
    <mergeCell ref="B4:B5"/>
    <mergeCell ref="B6:B7"/>
    <mergeCell ref="B8:B9"/>
  </mergeCells>
  <hyperlinks>
    <hyperlink ref="D5" r:id="rId1"/>
    <hyperlink ref="D11" r:id="rId2"/>
    <hyperlink ref="D13" r:id="rId3"/>
    <hyperlink ref="D15" r:id="rId4"/>
    <hyperlink ref="D17" r:id="rId5"/>
    <hyperlink ref="D19" r:id="rId6"/>
    <hyperlink ref="D20" r:id="rId7"/>
    <hyperlink ref="I20" r:id="rId8"/>
    <hyperlink ref="D21" r:id="rId9"/>
    <hyperlink ref="D22" r:id="rId10"/>
    <hyperlink ref="D23" r:id="rId11"/>
    <hyperlink ref="I23" r:id="rId12"/>
    <hyperlink ref="D24" r:id="rId13"/>
    <hyperlink ref="I24" r:id="rId14"/>
    <hyperlink ref="D25" r:id="rId15"/>
    <hyperlink ref="D26" r:id="rId16"/>
    <hyperlink ref="D36" r:id="rId17"/>
    <hyperlink ref="D37" r:id="rId18"/>
    <hyperlink ref="D38" r:id="rId19"/>
    <hyperlink ref="D40" r:id="rId20"/>
    <hyperlink ref="D41" r:id="rId21"/>
    <hyperlink ref="I41" r:id="rId22"/>
    <hyperlink ref="D42" r:id="rId23"/>
    <hyperlink ref="D43" r:id="rId24"/>
    <hyperlink ref="D44" r:id="rId25"/>
    <hyperlink ref="C49" r:id="rId26"/>
    <hyperlink ref="C50" r:id="rId27"/>
  </hyperlinks>
  <pageMargins left="0.7" right="0.7" top="0.75" bottom="0.75" header="0.3" footer="0.3"/>
  <pageSetup paperSize="9" orientation="portrait" r:id="rId28"/>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2.28515625" customWidth="1"/>
    <col min="2" max="2" width="25.42578125" customWidth="1"/>
    <col min="3" max="3" width="66.28515625" customWidth="1"/>
    <col min="4" max="4" width="32.42578125" customWidth="1"/>
    <col min="5" max="5" width="7" customWidth="1"/>
    <col min="6" max="6" width="14.42578125" customWidth="1"/>
    <col min="7" max="7" width="9" customWidth="1"/>
    <col min="8" max="8" width="53.28515625" customWidth="1"/>
    <col min="9" max="9" width="150" customWidth="1"/>
  </cols>
  <sheetData>
    <row r="1" spans="1:9" ht="12.75">
      <c r="A1" s="322" t="s">
        <v>7</v>
      </c>
      <c r="B1" s="212" t="s">
        <v>8</v>
      </c>
      <c r="C1" s="213" t="s">
        <v>9</v>
      </c>
      <c r="D1" s="213" t="s">
        <v>10</v>
      </c>
      <c r="E1" s="214" t="s">
        <v>12</v>
      </c>
      <c r="F1" s="214" t="s">
        <v>13</v>
      </c>
      <c r="G1" s="215" t="s">
        <v>14</v>
      </c>
      <c r="H1" s="373" t="s">
        <v>15</v>
      </c>
      <c r="I1" s="396" t="s">
        <v>545</v>
      </c>
    </row>
    <row r="2" spans="1:9" ht="12.75">
      <c r="A2" s="567" t="s">
        <v>16</v>
      </c>
      <c r="B2" s="568" t="s">
        <v>17</v>
      </c>
      <c r="C2" s="160" t="s">
        <v>18</v>
      </c>
      <c r="D2" s="160" t="s">
        <v>19</v>
      </c>
      <c r="E2" s="20" t="s">
        <v>341</v>
      </c>
      <c r="F2" s="397" t="s">
        <v>979</v>
      </c>
      <c r="G2" s="21" t="b">
        <v>0</v>
      </c>
      <c r="H2" s="375"/>
      <c r="I2" s="191"/>
    </row>
    <row r="3" spans="1:9" ht="12.75">
      <c r="A3" s="553"/>
      <c r="B3" s="547"/>
      <c r="C3" s="160" t="s">
        <v>18</v>
      </c>
      <c r="D3" s="160" t="s">
        <v>22</v>
      </c>
      <c r="E3" s="20" t="s">
        <v>372</v>
      </c>
      <c r="F3" s="397" t="s">
        <v>979</v>
      </c>
      <c r="G3" s="21" t="b">
        <v>0</v>
      </c>
      <c r="H3" s="375"/>
      <c r="I3" s="191"/>
    </row>
    <row r="4" spans="1:9" ht="24" customHeight="1">
      <c r="A4" s="570" t="s">
        <v>23</v>
      </c>
      <c r="B4" s="569" t="s">
        <v>24</v>
      </c>
      <c r="C4" s="161" t="s">
        <v>25</v>
      </c>
      <c r="D4" s="161" t="s">
        <v>26</v>
      </c>
      <c r="E4" s="31" t="s">
        <v>179</v>
      </c>
      <c r="F4" s="401" t="s">
        <v>979</v>
      </c>
      <c r="G4" s="32" t="b">
        <v>0</v>
      </c>
      <c r="H4" s="376" t="s">
        <v>28</v>
      </c>
      <c r="I4" s="308"/>
    </row>
    <row r="5" spans="1:9" ht="22.5" customHeight="1">
      <c r="A5" s="557"/>
      <c r="B5" s="547"/>
      <c r="C5" s="161" t="s">
        <v>25</v>
      </c>
      <c r="D5" s="29" t="s">
        <v>29</v>
      </c>
      <c r="E5" s="31" t="s">
        <v>310</v>
      </c>
      <c r="F5" s="401" t="s">
        <v>979</v>
      </c>
      <c r="G5" s="32" t="b">
        <v>1</v>
      </c>
      <c r="H5" s="376" t="s">
        <v>1085</v>
      </c>
      <c r="I5" s="307"/>
    </row>
    <row r="6" spans="1:9" ht="12.75">
      <c r="A6" s="557"/>
      <c r="B6" s="569" t="s">
        <v>30</v>
      </c>
      <c r="C6" s="161" t="s">
        <v>25</v>
      </c>
      <c r="D6" s="161" t="s">
        <v>31</v>
      </c>
      <c r="E6" s="31" t="s">
        <v>157</v>
      </c>
      <c r="F6" s="401" t="s">
        <v>979</v>
      </c>
      <c r="G6" s="318" t="b">
        <v>0</v>
      </c>
      <c r="H6" s="376"/>
      <c r="I6" s="308"/>
    </row>
    <row r="7" spans="1:9" ht="12.75">
      <c r="A7" s="557"/>
      <c r="B7" s="547"/>
      <c r="C7" s="161" t="s">
        <v>25</v>
      </c>
      <c r="D7" s="161" t="s">
        <v>33</v>
      </c>
      <c r="E7" s="31" t="s">
        <v>179</v>
      </c>
      <c r="F7" s="401" t="s">
        <v>979</v>
      </c>
      <c r="G7" s="318" t="b">
        <v>0</v>
      </c>
      <c r="H7" s="376"/>
      <c r="I7" s="308"/>
    </row>
    <row r="8" spans="1:9" ht="12.75">
      <c r="A8" s="557"/>
      <c r="B8" s="569" t="s">
        <v>35</v>
      </c>
      <c r="C8" s="161" t="s">
        <v>18</v>
      </c>
      <c r="D8" s="161" t="s">
        <v>36</v>
      </c>
      <c r="E8" s="31" t="s">
        <v>290</v>
      </c>
      <c r="F8" s="401" t="s">
        <v>979</v>
      </c>
      <c r="G8" s="318" t="b">
        <v>0</v>
      </c>
      <c r="H8" s="376"/>
      <c r="I8" s="308"/>
    </row>
    <row r="9" spans="1:9" ht="12.75">
      <c r="A9" s="553"/>
      <c r="B9" s="547"/>
      <c r="C9" s="161" t="s">
        <v>38</v>
      </c>
      <c r="D9" s="161" t="s">
        <v>39</v>
      </c>
      <c r="E9" s="31" t="s">
        <v>372</v>
      </c>
      <c r="F9" s="401" t="s">
        <v>979</v>
      </c>
      <c r="G9" s="318" t="b">
        <v>0</v>
      </c>
      <c r="H9" s="376"/>
      <c r="I9" s="308"/>
    </row>
    <row r="10" spans="1:9" ht="12.75">
      <c r="A10" s="571" t="s">
        <v>40</v>
      </c>
      <c r="B10" s="565" t="s">
        <v>41</v>
      </c>
      <c r="C10" s="162" t="s">
        <v>25</v>
      </c>
      <c r="D10" s="162" t="s">
        <v>42</v>
      </c>
      <c r="E10" s="40" t="s">
        <v>20</v>
      </c>
      <c r="F10" s="402" t="s">
        <v>979</v>
      </c>
      <c r="G10" s="209" t="b">
        <v>0</v>
      </c>
      <c r="H10" s="379" t="s">
        <v>28</v>
      </c>
      <c r="I10" s="119"/>
    </row>
    <row r="11" spans="1:9" ht="12.75">
      <c r="A11" s="557"/>
      <c r="B11" s="547"/>
      <c r="C11" s="162" t="s">
        <v>25</v>
      </c>
      <c r="D11" s="38" t="s">
        <v>44</v>
      </c>
      <c r="E11" s="40" t="s">
        <v>20</v>
      </c>
      <c r="F11" s="402" t="s">
        <v>979</v>
      </c>
      <c r="G11" s="209" t="b">
        <v>1</v>
      </c>
      <c r="H11" s="379" t="s">
        <v>1086</v>
      </c>
      <c r="I11" s="119"/>
    </row>
    <row r="12" spans="1:9" ht="12.75">
      <c r="A12" s="557"/>
      <c r="B12" s="565" t="s">
        <v>46</v>
      </c>
      <c r="C12" s="162" t="s">
        <v>25</v>
      </c>
      <c r="D12" s="162" t="s">
        <v>47</v>
      </c>
      <c r="E12" s="40" t="s">
        <v>20</v>
      </c>
      <c r="F12" s="402" t="s">
        <v>979</v>
      </c>
      <c r="G12" s="209" t="b">
        <v>0</v>
      </c>
      <c r="H12" s="379" t="s">
        <v>28</v>
      </c>
      <c r="I12" s="439"/>
    </row>
    <row r="13" spans="1:9" ht="12.75">
      <c r="A13" s="557"/>
      <c r="B13" s="547"/>
      <c r="C13" s="162" t="s">
        <v>25</v>
      </c>
      <c r="D13" s="38" t="s">
        <v>49</v>
      </c>
      <c r="E13" s="40" t="s">
        <v>20</v>
      </c>
      <c r="F13" s="402" t="s">
        <v>979</v>
      </c>
      <c r="G13" s="209" t="b">
        <v>1</v>
      </c>
      <c r="H13" s="379" t="s">
        <v>1086</v>
      </c>
      <c r="I13" s="404"/>
    </row>
    <row r="14" spans="1:9" ht="12.75">
      <c r="A14" s="557"/>
      <c r="B14" s="565" t="s">
        <v>51</v>
      </c>
      <c r="C14" s="162" t="s">
        <v>25</v>
      </c>
      <c r="D14" s="162" t="s">
        <v>52</v>
      </c>
      <c r="E14" s="40" t="s">
        <v>105</v>
      </c>
      <c r="F14" s="402" t="s">
        <v>979</v>
      </c>
      <c r="G14" s="209" t="b">
        <v>0</v>
      </c>
      <c r="H14" s="379" t="s">
        <v>28</v>
      </c>
      <c r="I14" s="404"/>
    </row>
    <row r="15" spans="1:9" ht="12.75">
      <c r="A15" s="557"/>
      <c r="B15" s="547"/>
      <c r="C15" s="162" t="s">
        <v>25</v>
      </c>
      <c r="D15" s="382" t="s">
        <v>54</v>
      </c>
      <c r="E15" s="40" t="s">
        <v>20</v>
      </c>
      <c r="F15" s="402" t="s">
        <v>979</v>
      </c>
      <c r="G15" s="209" t="b">
        <v>1</v>
      </c>
      <c r="H15" s="379" t="s">
        <v>1086</v>
      </c>
      <c r="I15" s="404"/>
    </row>
    <row r="16" spans="1:9" ht="12.75">
      <c r="A16" s="557"/>
      <c r="B16" s="565" t="s">
        <v>56</v>
      </c>
      <c r="C16" s="162" t="s">
        <v>25</v>
      </c>
      <c r="D16" s="162" t="s">
        <v>57</v>
      </c>
      <c r="E16" s="40" t="s">
        <v>252</v>
      </c>
      <c r="F16" s="402" t="s">
        <v>979</v>
      </c>
      <c r="G16" s="209" t="b">
        <v>0</v>
      </c>
      <c r="H16" s="379" t="s">
        <v>28</v>
      </c>
      <c r="I16" s="404"/>
    </row>
    <row r="17" spans="1:9" ht="12.75">
      <c r="A17" s="557"/>
      <c r="B17" s="547"/>
      <c r="C17" s="162" t="s">
        <v>25</v>
      </c>
      <c r="D17" s="38" t="s">
        <v>59</v>
      </c>
      <c r="E17" s="40" t="s">
        <v>179</v>
      </c>
      <c r="F17" s="402" t="s">
        <v>979</v>
      </c>
      <c r="G17" s="209" t="b">
        <v>1</v>
      </c>
      <c r="H17" s="379" t="s">
        <v>1086</v>
      </c>
      <c r="I17" s="404"/>
    </row>
    <row r="18" spans="1:9" ht="12.75">
      <c r="A18" s="557"/>
      <c r="B18" s="565" t="s">
        <v>69</v>
      </c>
      <c r="C18" s="162" t="s">
        <v>25</v>
      </c>
      <c r="D18" s="162" t="s">
        <v>70</v>
      </c>
      <c r="E18" s="40" t="s">
        <v>20</v>
      </c>
      <c r="F18" s="402" t="s">
        <v>979</v>
      </c>
      <c r="G18" s="209" t="b">
        <v>0</v>
      </c>
      <c r="H18" s="379" t="s">
        <v>28</v>
      </c>
      <c r="I18" s="440"/>
    </row>
    <row r="19" spans="1:9" ht="12.75">
      <c r="A19" s="553"/>
      <c r="B19" s="547"/>
      <c r="C19" s="162" t="s">
        <v>25</v>
      </c>
      <c r="D19" s="38" t="s">
        <v>72</v>
      </c>
      <c r="E19" s="40" t="s">
        <v>20</v>
      </c>
      <c r="F19" s="402" t="s">
        <v>979</v>
      </c>
      <c r="G19" s="209" t="b">
        <v>1</v>
      </c>
      <c r="H19" s="379" t="s">
        <v>1086</v>
      </c>
      <c r="I19" s="440"/>
    </row>
    <row r="20" spans="1:9" ht="12.75">
      <c r="A20" s="578" t="s">
        <v>75</v>
      </c>
      <c r="B20" s="163" t="s">
        <v>76</v>
      </c>
      <c r="C20" s="164" t="s">
        <v>77</v>
      </c>
      <c r="D20" s="53" t="s">
        <v>78</v>
      </c>
      <c r="E20" s="55" t="s">
        <v>984</v>
      </c>
      <c r="F20" s="408" t="s">
        <v>990</v>
      </c>
      <c r="G20" s="57" t="b">
        <v>1</v>
      </c>
      <c r="H20" s="441" t="s">
        <v>1085</v>
      </c>
      <c r="I20" s="409" t="s">
        <v>1151</v>
      </c>
    </row>
    <row r="21" spans="1:9" ht="12.75">
      <c r="A21" s="557"/>
      <c r="B21" s="163" t="s">
        <v>80</v>
      </c>
      <c r="C21" s="164" t="s">
        <v>77</v>
      </c>
      <c r="D21" s="53" t="s">
        <v>81</v>
      </c>
      <c r="E21" s="55" t="s">
        <v>252</v>
      </c>
      <c r="F21" s="437" t="s">
        <v>979</v>
      </c>
      <c r="G21" s="57" t="b">
        <v>0</v>
      </c>
      <c r="H21" s="441" t="s">
        <v>1085</v>
      </c>
      <c r="I21" s="412"/>
    </row>
    <row r="22" spans="1:9" ht="12.75">
      <c r="A22" s="557"/>
      <c r="B22" s="163" t="s">
        <v>83</v>
      </c>
      <c r="C22" s="164" t="s">
        <v>77</v>
      </c>
      <c r="D22" s="53" t="s">
        <v>84</v>
      </c>
      <c r="E22" s="55" t="s">
        <v>768</v>
      </c>
      <c r="F22" s="408" t="s">
        <v>990</v>
      </c>
      <c r="G22" s="57" t="b">
        <v>1</v>
      </c>
      <c r="H22" s="441" t="s">
        <v>1085</v>
      </c>
      <c r="I22" s="412" t="s">
        <v>1152</v>
      </c>
    </row>
    <row r="23" spans="1:9" ht="12.75">
      <c r="A23" s="557"/>
      <c r="B23" s="163" t="s">
        <v>86</v>
      </c>
      <c r="C23" s="164" t="s">
        <v>77</v>
      </c>
      <c r="D23" s="53" t="s">
        <v>87</v>
      </c>
      <c r="E23" s="55" t="s">
        <v>768</v>
      </c>
      <c r="F23" s="408" t="s">
        <v>990</v>
      </c>
      <c r="G23" s="57" t="b">
        <v>1</v>
      </c>
      <c r="H23" s="441" t="s">
        <v>1085</v>
      </c>
      <c r="I23" s="412" t="s">
        <v>1153</v>
      </c>
    </row>
    <row r="24" spans="1:9" ht="12.75">
      <c r="A24" s="557"/>
      <c r="B24" s="163" t="s">
        <v>89</v>
      </c>
      <c r="C24" s="164" t="s">
        <v>77</v>
      </c>
      <c r="D24" s="53" t="s">
        <v>90</v>
      </c>
      <c r="E24" s="55" t="s">
        <v>768</v>
      </c>
      <c r="F24" s="408" t="s">
        <v>990</v>
      </c>
      <c r="G24" s="57" t="b">
        <v>1</v>
      </c>
      <c r="H24" s="441" t="s">
        <v>1085</v>
      </c>
      <c r="I24" s="412" t="s">
        <v>1154</v>
      </c>
    </row>
    <row r="25" spans="1:9" ht="12.75">
      <c r="A25" s="557"/>
      <c r="B25" s="163" t="s">
        <v>91</v>
      </c>
      <c r="C25" s="164" t="s">
        <v>77</v>
      </c>
      <c r="D25" s="53" t="s">
        <v>92</v>
      </c>
      <c r="E25" s="55" t="s">
        <v>1087</v>
      </c>
      <c r="F25" s="408" t="s">
        <v>990</v>
      </c>
      <c r="G25" s="57" t="b">
        <v>1</v>
      </c>
      <c r="H25" s="441" t="s">
        <v>1085</v>
      </c>
      <c r="I25" s="412" t="s">
        <v>1155</v>
      </c>
    </row>
    <row r="26" spans="1:9" ht="12.75">
      <c r="A26" s="553"/>
      <c r="B26" s="163" t="s">
        <v>94</v>
      </c>
      <c r="C26" s="164" t="s">
        <v>77</v>
      </c>
      <c r="D26" s="53" t="s">
        <v>95</v>
      </c>
      <c r="E26" s="55" t="s">
        <v>768</v>
      </c>
      <c r="F26" s="408" t="s">
        <v>990</v>
      </c>
      <c r="G26" s="57" t="b">
        <v>1</v>
      </c>
      <c r="H26" s="441" t="s">
        <v>1085</v>
      </c>
      <c r="I26" s="412" t="s">
        <v>1156</v>
      </c>
    </row>
    <row r="27" spans="1:9" ht="12.75">
      <c r="A27" s="580" t="s">
        <v>107</v>
      </c>
      <c r="B27" s="172" t="s">
        <v>122</v>
      </c>
      <c r="C27" s="171" t="s">
        <v>25</v>
      </c>
      <c r="D27" s="171" t="s">
        <v>123</v>
      </c>
      <c r="E27" s="70" t="s">
        <v>252</v>
      </c>
      <c r="F27" s="415" t="s">
        <v>979</v>
      </c>
      <c r="G27" s="76" t="b">
        <v>0</v>
      </c>
      <c r="H27" s="441" t="s">
        <v>1085</v>
      </c>
      <c r="I27" s="202"/>
    </row>
    <row r="28" spans="1:9" ht="12.75">
      <c r="A28" s="573"/>
      <c r="B28" s="172" t="s">
        <v>125</v>
      </c>
      <c r="C28" s="171" t="s">
        <v>25</v>
      </c>
      <c r="D28" s="171" t="s">
        <v>126</v>
      </c>
      <c r="E28" s="70" t="s">
        <v>20</v>
      </c>
      <c r="F28" s="415" t="s">
        <v>979</v>
      </c>
      <c r="G28" s="76" t="b">
        <v>0</v>
      </c>
      <c r="H28" s="441" t="s">
        <v>1085</v>
      </c>
      <c r="I28" s="455"/>
    </row>
    <row r="29" spans="1:9" ht="12.75">
      <c r="A29" s="573"/>
      <c r="B29" s="172" t="s">
        <v>128</v>
      </c>
      <c r="C29" s="171" t="s">
        <v>25</v>
      </c>
      <c r="D29" s="171" t="s">
        <v>129</v>
      </c>
      <c r="E29" s="70" t="s">
        <v>252</v>
      </c>
      <c r="F29" s="415" t="s">
        <v>979</v>
      </c>
      <c r="G29" s="76" t="b">
        <v>0</v>
      </c>
      <c r="H29" s="441" t="s">
        <v>1085</v>
      </c>
      <c r="I29" s="202"/>
    </row>
    <row r="30" spans="1:9" ht="12.75">
      <c r="A30" s="573"/>
      <c r="B30" s="172" t="s">
        <v>134</v>
      </c>
      <c r="C30" s="171" t="s">
        <v>25</v>
      </c>
      <c r="D30" s="171" t="s">
        <v>135</v>
      </c>
      <c r="E30" s="70" t="s">
        <v>20</v>
      </c>
      <c r="F30" s="415" t="s">
        <v>979</v>
      </c>
      <c r="G30" s="76" t="b">
        <v>0</v>
      </c>
      <c r="H30" s="458" t="s">
        <v>1085</v>
      </c>
      <c r="I30" s="457"/>
    </row>
    <row r="31" spans="1:9" ht="12.75">
      <c r="A31" s="573"/>
      <c r="B31" s="172" t="s">
        <v>136</v>
      </c>
      <c r="C31" s="171" t="s">
        <v>25</v>
      </c>
      <c r="D31" s="171" t="s">
        <v>137</v>
      </c>
      <c r="E31" s="70" t="s">
        <v>179</v>
      </c>
      <c r="F31" s="415" t="s">
        <v>979</v>
      </c>
      <c r="G31" s="76" t="b">
        <v>0</v>
      </c>
      <c r="H31" s="458" t="s">
        <v>1085</v>
      </c>
      <c r="I31" s="457"/>
    </row>
    <row r="32" spans="1:9" ht="12.75">
      <c r="A32" s="573"/>
      <c r="B32" s="172" t="s">
        <v>138</v>
      </c>
      <c r="C32" s="171" t="s">
        <v>25</v>
      </c>
      <c r="D32" s="171" t="s">
        <v>139</v>
      </c>
      <c r="E32" s="70" t="s">
        <v>290</v>
      </c>
      <c r="F32" s="415" t="s">
        <v>979</v>
      </c>
      <c r="G32" s="76" t="b">
        <v>0</v>
      </c>
      <c r="H32" s="441" t="s">
        <v>1085</v>
      </c>
      <c r="I32" s="202"/>
    </row>
    <row r="33" spans="1:9" ht="12.75">
      <c r="A33" s="573"/>
      <c r="B33" s="172" t="s">
        <v>380</v>
      </c>
      <c r="C33" s="171" t="s">
        <v>25</v>
      </c>
      <c r="D33" s="171" t="s">
        <v>381</v>
      </c>
      <c r="E33" s="70" t="s">
        <v>252</v>
      </c>
      <c r="F33" s="415" t="s">
        <v>979</v>
      </c>
      <c r="G33" s="76" t="b">
        <v>0</v>
      </c>
      <c r="H33" s="441" t="s">
        <v>1085</v>
      </c>
      <c r="I33" s="202"/>
    </row>
    <row r="34" spans="1:9" ht="12.75">
      <c r="A34" s="547"/>
      <c r="B34" s="328" t="s">
        <v>770</v>
      </c>
      <c r="C34" s="169" t="s">
        <v>25</v>
      </c>
      <c r="D34" s="169" t="s">
        <v>770</v>
      </c>
      <c r="E34" s="87" t="s">
        <v>771</v>
      </c>
      <c r="F34" s="328" t="s">
        <v>979</v>
      </c>
      <c r="G34" s="316" t="b">
        <v>0</v>
      </c>
      <c r="H34" s="441" t="s">
        <v>1085</v>
      </c>
    </row>
    <row r="35" spans="1:9" ht="12.75">
      <c r="A35" s="581" t="s">
        <v>772</v>
      </c>
      <c r="B35" s="329" t="s">
        <v>773</v>
      </c>
      <c r="C35" s="330" t="s">
        <v>774</v>
      </c>
      <c r="D35" s="331" t="s">
        <v>775</v>
      </c>
      <c r="E35" s="112" t="s">
        <v>155</v>
      </c>
      <c r="F35" s="176" t="s">
        <v>979</v>
      </c>
      <c r="G35" s="177" t="s">
        <v>151</v>
      </c>
      <c r="H35" s="444" t="s">
        <v>1096</v>
      </c>
      <c r="I35" s="416"/>
    </row>
    <row r="36" spans="1:9" ht="12.75">
      <c r="A36" s="557"/>
      <c r="B36" s="329" t="s">
        <v>777</v>
      </c>
      <c r="C36" s="330" t="s">
        <v>77</v>
      </c>
      <c r="D36" s="334" t="s">
        <v>778</v>
      </c>
      <c r="E36" s="112" t="s">
        <v>330</v>
      </c>
      <c r="F36" s="438" t="s">
        <v>990</v>
      </c>
      <c r="G36" s="177" t="s">
        <v>151</v>
      </c>
      <c r="H36" s="388" t="s">
        <v>1096</v>
      </c>
      <c r="I36" s="416" t="s">
        <v>1157</v>
      </c>
    </row>
    <row r="37" spans="1:9" ht="12.75">
      <c r="A37" s="557"/>
      <c r="B37" s="173" t="s">
        <v>780</v>
      </c>
      <c r="C37" s="337" t="s">
        <v>77</v>
      </c>
      <c r="D37" s="338" t="s">
        <v>781</v>
      </c>
      <c r="E37" s="112" t="s">
        <v>678</v>
      </c>
      <c r="F37" s="438" t="s">
        <v>990</v>
      </c>
      <c r="G37" s="177" t="s">
        <v>151</v>
      </c>
      <c r="H37" s="388" t="s">
        <v>24</v>
      </c>
      <c r="I37" s="434" t="s">
        <v>1158</v>
      </c>
    </row>
    <row r="38" spans="1:9" ht="12.75">
      <c r="A38" s="557"/>
      <c r="B38" s="173" t="s">
        <v>782</v>
      </c>
      <c r="C38" s="337" t="s">
        <v>783</v>
      </c>
      <c r="D38" s="338" t="s">
        <v>782</v>
      </c>
      <c r="E38" s="112" t="s">
        <v>105</v>
      </c>
      <c r="F38" s="438" t="s">
        <v>990</v>
      </c>
      <c r="G38" s="177" t="s">
        <v>151</v>
      </c>
      <c r="H38" s="388" t="s">
        <v>1099</v>
      </c>
      <c r="I38" s="350" t="s">
        <v>1159</v>
      </c>
    </row>
    <row r="39" spans="1:9" ht="12.75">
      <c r="A39" s="557"/>
      <c r="B39" s="173" t="s">
        <v>785</v>
      </c>
      <c r="C39" s="337" t="s">
        <v>783</v>
      </c>
      <c r="D39" s="342" t="s">
        <v>785</v>
      </c>
      <c r="E39" s="112" t="s">
        <v>1087</v>
      </c>
      <c r="F39" s="438" t="s">
        <v>990</v>
      </c>
      <c r="G39" s="177" t="s">
        <v>151</v>
      </c>
      <c r="H39" s="388" t="s">
        <v>151</v>
      </c>
      <c r="I39" s="343" t="s">
        <v>151</v>
      </c>
    </row>
    <row r="40" spans="1:9" ht="12.75">
      <c r="A40" s="557"/>
      <c r="B40" s="173" t="s">
        <v>786</v>
      </c>
      <c r="C40" s="337" t="s">
        <v>77</v>
      </c>
      <c r="D40" s="338" t="s">
        <v>787</v>
      </c>
      <c r="E40" s="112" t="s">
        <v>372</v>
      </c>
      <c r="F40" s="176" t="s">
        <v>979</v>
      </c>
      <c r="G40" s="177" t="s">
        <v>151</v>
      </c>
      <c r="H40" s="388" t="s">
        <v>56</v>
      </c>
      <c r="I40" s="418"/>
    </row>
    <row r="41" spans="1:9" ht="12.75">
      <c r="A41" s="557"/>
      <c r="B41" s="173" t="s">
        <v>789</v>
      </c>
      <c r="C41" s="337" t="s">
        <v>77</v>
      </c>
      <c r="D41" s="338" t="s">
        <v>790</v>
      </c>
      <c r="E41" s="112" t="s">
        <v>363</v>
      </c>
      <c r="F41" s="176" t="s">
        <v>979</v>
      </c>
      <c r="G41" s="177" t="s">
        <v>151</v>
      </c>
      <c r="H41" s="388" t="s">
        <v>51</v>
      </c>
      <c r="I41" s="419"/>
    </row>
    <row r="42" spans="1:9" ht="12.75">
      <c r="A42" s="557"/>
      <c r="B42" s="173" t="s">
        <v>792</v>
      </c>
      <c r="C42" s="337" t="s">
        <v>77</v>
      </c>
      <c r="D42" s="338" t="s">
        <v>793</v>
      </c>
      <c r="E42" s="112" t="s">
        <v>372</v>
      </c>
      <c r="F42" s="176" t="s">
        <v>979</v>
      </c>
      <c r="G42" s="177" t="s">
        <v>151</v>
      </c>
      <c r="H42" s="388" t="s">
        <v>1100</v>
      </c>
      <c r="I42" s="418"/>
    </row>
    <row r="43" spans="1:9" ht="12.75">
      <c r="A43" s="557"/>
      <c r="B43" s="173" t="s">
        <v>795</v>
      </c>
      <c r="C43" s="337" t="s">
        <v>77</v>
      </c>
      <c r="D43" s="338" t="s">
        <v>796</v>
      </c>
      <c r="E43" s="112" t="s">
        <v>363</v>
      </c>
      <c r="F43" s="176" t="s">
        <v>979</v>
      </c>
      <c r="G43" s="177" t="s">
        <v>151</v>
      </c>
      <c r="H43" s="388" t="s">
        <v>41</v>
      </c>
      <c r="I43" s="418"/>
    </row>
    <row r="44" spans="1:9" ht="12.75">
      <c r="A44" s="557"/>
      <c r="B44" s="173" t="s">
        <v>798</v>
      </c>
      <c r="C44" s="337" t="s">
        <v>77</v>
      </c>
      <c r="D44" s="338" t="s">
        <v>799</v>
      </c>
      <c r="E44" s="112" t="s">
        <v>363</v>
      </c>
      <c r="F44" s="176" t="s">
        <v>979</v>
      </c>
      <c r="G44" s="177" t="s">
        <v>151</v>
      </c>
      <c r="H44" s="388" t="s">
        <v>69</v>
      </c>
      <c r="I44" s="419"/>
    </row>
    <row r="45" spans="1:9" ht="12.75">
      <c r="A45" s="557"/>
      <c r="B45" s="173" t="s">
        <v>148</v>
      </c>
      <c r="C45" s="174" t="s">
        <v>149</v>
      </c>
      <c r="D45" s="348" t="s">
        <v>148</v>
      </c>
      <c r="E45" s="112" t="s">
        <v>384</v>
      </c>
      <c r="F45" s="176" t="s">
        <v>979</v>
      </c>
      <c r="G45" s="177" t="s">
        <v>151</v>
      </c>
      <c r="H45" s="459" t="s">
        <v>804</v>
      </c>
      <c r="I45" s="349"/>
    </row>
    <row r="46" spans="1:9" ht="12.75">
      <c r="A46" s="557"/>
      <c r="B46" s="173" t="s">
        <v>801</v>
      </c>
      <c r="C46" s="174" t="s">
        <v>802</v>
      </c>
      <c r="D46" s="348" t="s">
        <v>801</v>
      </c>
      <c r="E46" s="112" t="s">
        <v>803</v>
      </c>
      <c r="F46" s="176" t="s">
        <v>979</v>
      </c>
      <c r="G46" s="177" t="s">
        <v>151</v>
      </c>
      <c r="H46" s="460" t="s">
        <v>804</v>
      </c>
      <c r="I46" s="349"/>
    </row>
    <row r="47" spans="1:9" ht="12.75">
      <c r="A47" s="561"/>
      <c r="B47" s="173" t="s">
        <v>805</v>
      </c>
      <c r="C47" s="174" t="s">
        <v>149</v>
      </c>
      <c r="D47" s="348" t="s">
        <v>805</v>
      </c>
      <c r="E47" s="112" t="s">
        <v>806</v>
      </c>
      <c r="F47" s="176" t="s">
        <v>979</v>
      </c>
      <c r="G47" s="177" t="s">
        <v>151</v>
      </c>
      <c r="H47" s="460" t="s">
        <v>804</v>
      </c>
      <c r="I47" s="349"/>
    </row>
    <row r="48" spans="1:9" ht="12.75">
      <c r="A48" s="228"/>
      <c r="B48" s="4"/>
      <c r="E48" s="265"/>
      <c r="F48" s="266"/>
      <c r="G48" s="266"/>
      <c r="H48" s="266"/>
      <c r="I48" s="420"/>
    </row>
    <row r="49" spans="1:9" ht="12.75">
      <c r="A49" s="584" t="s">
        <v>853</v>
      </c>
      <c r="B49" s="358" t="s">
        <v>854</v>
      </c>
      <c r="C49" s="461" t="s">
        <v>1149</v>
      </c>
      <c r="E49" s="265"/>
      <c r="F49" s="271"/>
      <c r="G49" s="271"/>
      <c r="H49" s="266"/>
      <c r="I49" s="420"/>
    </row>
    <row r="50" spans="1:9" ht="12.75">
      <c r="A50" s="583"/>
      <c r="B50" s="229" t="s">
        <v>30</v>
      </c>
      <c r="C50" s="461" t="s">
        <v>1150</v>
      </c>
      <c r="E50" s="265"/>
      <c r="F50" s="271"/>
      <c r="G50" s="271"/>
      <c r="H50" s="266"/>
      <c r="I50" s="420"/>
    </row>
    <row r="51" spans="1:9" ht="12.75">
      <c r="A51" s="583"/>
      <c r="B51" s="229" t="s">
        <v>35</v>
      </c>
      <c r="C51" s="273"/>
      <c r="E51" s="265"/>
      <c r="F51" s="271"/>
      <c r="G51" s="271"/>
      <c r="H51" s="266"/>
      <c r="I51" s="420"/>
    </row>
    <row r="52" spans="1:9" ht="12.75">
      <c r="A52" s="585"/>
      <c r="B52" s="447" t="s">
        <v>857</v>
      </c>
      <c r="C52" s="448"/>
      <c r="E52" s="265"/>
      <c r="F52" s="271"/>
      <c r="G52" s="271"/>
      <c r="H52" s="266"/>
      <c r="I52" s="420"/>
    </row>
    <row r="53" spans="1:9" ht="12.75">
      <c r="A53" s="3"/>
      <c r="B53" s="4"/>
      <c r="E53" s="265"/>
      <c r="F53" s="271"/>
      <c r="G53" s="271"/>
      <c r="H53" s="266"/>
      <c r="I53" s="420"/>
    </row>
    <row r="54" spans="1:9" ht="12.75">
      <c r="A54" s="3"/>
      <c r="B54" s="4"/>
      <c r="E54" s="265"/>
      <c r="F54" s="271"/>
      <c r="G54" s="271"/>
      <c r="H54" s="266"/>
      <c r="I54" s="420"/>
    </row>
    <row r="55" spans="1:9" ht="12.75">
      <c r="A55" s="3"/>
      <c r="B55" s="4"/>
      <c r="E55" s="265"/>
      <c r="F55" s="271"/>
      <c r="G55" s="271"/>
      <c r="H55" s="266"/>
      <c r="I55" s="420"/>
    </row>
    <row r="56" spans="1:9" ht="12.75">
      <c r="A56" s="3"/>
      <c r="B56" s="4"/>
      <c r="E56" s="265"/>
      <c r="F56" s="271"/>
      <c r="G56" s="271"/>
      <c r="H56" s="266"/>
      <c r="I56" s="420"/>
    </row>
    <row r="57" spans="1:9" ht="12.75">
      <c r="A57" s="3"/>
      <c r="B57" s="4"/>
      <c r="E57" s="265"/>
      <c r="F57" s="271"/>
      <c r="G57" s="271"/>
      <c r="H57" s="266"/>
      <c r="I57" s="420"/>
    </row>
    <row r="58" spans="1:9" ht="12.75">
      <c r="A58" s="3"/>
      <c r="B58" s="4"/>
      <c r="E58" s="265"/>
      <c r="F58" s="271"/>
      <c r="G58" s="271"/>
      <c r="H58" s="266"/>
      <c r="I58" s="420"/>
    </row>
    <row r="59" spans="1:9" ht="12.75">
      <c r="A59" s="3"/>
      <c r="B59" s="4"/>
      <c r="E59" s="265"/>
      <c r="F59" s="271"/>
      <c r="G59" s="271"/>
      <c r="H59" s="266"/>
      <c r="I59" s="420"/>
    </row>
    <row r="60" spans="1:9" ht="12.75">
      <c r="A60" s="3"/>
      <c r="B60" s="4"/>
      <c r="E60" s="265"/>
      <c r="F60" s="271"/>
      <c r="G60" s="271"/>
      <c r="H60" s="266"/>
      <c r="I60" s="420"/>
    </row>
    <row r="61" spans="1:9" ht="12.75">
      <c r="A61" s="3"/>
      <c r="B61" s="4"/>
      <c r="E61" s="265"/>
      <c r="F61" s="271"/>
      <c r="G61" s="271"/>
      <c r="H61" s="266"/>
      <c r="I61" s="420"/>
    </row>
    <row r="62" spans="1:9" ht="12.75">
      <c r="A62" s="3"/>
      <c r="B62" s="4"/>
      <c r="E62" s="265"/>
      <c r="F62" s="271"/>
      <c r="G62" s="271"/>
      <c r="H62" s="266"/>
      <c r="I62" s="420"/>
    </row>
    <row r="63" spans="1:9" ht="12.75">
      <c r="A63" s="3"/>
      <c r="B63" s="4"/>
      <c r="E63" s="265"/>
      <c r="F63" s="271"/>
      <c r="G63" s="271"/>
      <c r="H63" s="266"/>
      <c r="I63" s="420"/>
    </row>
    <row r="64" spans="1:9" ht="12.75">
      <c r="A64" s="3"/>
      <c r="B64" s="4"/>
      <c r="E64" s="265"/>
      <c r="F64" s="271"/>
      <c r="G64" s="271"/>
      <c r="H64" s="266"/>
      <c r="I64" s="420"/>
    </row>
    <row r="65" spans="1:9" ht="12.75">
      <c r="A65" s="3"/>
      <c r="B65" s="4"/>
      <c r="E65" s="265"/>
      <c r="F65" s="271"/>
      <c r="G65" s="271"/>
      <c r="H65" s="266"/>
      <c r="I65" s="420"/>
    </row>
    <row r="66" spans="1:9" ht="12.75">
      <c r="A66" s="3"/>
      <c r="B66" s="4"/>
      <c r="E66" s="265"/>
      <c r="F66" s="271"/>
      <c r="G66" s="271"/>
      <c r="H66" s="266"/>
      <c r="I66" s="420"/>
    </row>
    <row r="67" spans="1:9" ht="12.75">
      <c r="A67" s="3"/>
      <c r="B67" s="4"/>
      <c r="E67" s="265"/>
      <c r="F67" s="271"/>
      <c r="G67" s="271"/>
      <c r="H67" s="266"/>
      <c r="I67" s="420"/>
    </row>
    <row r="68" spans="1:9" ht="12.75">
      <c r="A68" s="3"/>
      <c r="B68" s="4"/>
      <c r="E68" s="265"/>
      <c r="F68" s="271"/>
      <c r="G68" s="271"/>
      <c r="H68" s="266"/>
      <c r="I68" s="420"/>
    </row>
    <row r="69" spans="1:9" ht="12.75">
      <c r="A69" s="3"/>
      <c r="B69" s="4"/>
      <c r="E69" s="265"/>
      <c r="F69" s="271"/>
      <c r="G69" s="271"/>
      <c r="H69" s="266"/>
      <c r="I69" s="420"/>
    </row>
    <row r="70" spans="1:9" ht="12.75">
      <c r="A70" s="3"/>
      <c r="B70" s="4"/>
      <c r="E70" s="265"/>
      <c r="F70" s="271"/>
      <c r="G70" s="271"/>
      <c r="H70" s="266"/>
      <c r="I70" s="420"/>
    </row>
    <row r="71" spans="1:9" ht="12.75">
      <c r="A71" s="3"/>
      <c r="B71" s="4"/>
      <c r="E71" s="265"/>
      <c r="F71" s="271"/>
      <c r="G71" s="271"/>
      <c r="H71" s="266"/>
      <c r="I71" s="420"/>
    </row>
    <row r="72" spans="1:9" ht="12.75">
      <c r="A72" s="3"/>
      <c r="B72" s="4"/>
      <c r="E72" s="265"/>
      <c r="F72" s="271"/>
      <c r="G72" s="271"/>
      <c r="H72" s="266"/>
      <c r="I72" s="420"/>
    </row>
    <row r="73" spans="1:9" ht="12.75">
      <c r="A73" s="3"/>
      <c r="B73" s="4"/>
      <c r="E73" s="265"/>
      <c r="F73" s="271"/>
      <c r="G73" s="271"/>
      <c r="H73" s="266"/>
      <c r="I73" s="420"/>
    </row>
    <row r="74" spans="1:9" ht="12.75">
      <c r="A74" s="3"/>
      <c r="B74" s="4"/>
      <c r="E74" s="265"/>
      <c r="F74" s="271"/>
      <c r="G74" s="271"/>
      <c r="H74" s="266"/>
      <c r="I74" s="420"/>
    </row>
    <row r="75" spans="1:9" ht="12.75">
      <c r="A75" s="3"/>
      <c r="B75" s="4"/>
      <c r="E75" s="265"/>
      <c r="F75" s="271"/>
      <c r="G75" s="271"/>
      <c r="H75" s="266"/>
      <c r="I75" s="420"/>
    </row>
    <row r="76" spans="1:9" ht="12.75">
      <c r="A76" s="3"/>
      <c r="B76" s="4"/>
      <c r="E76" s="265"/>
      <c r="F76" s="271"/>
      <c r="G76" s="271"/>
      <c r="H76" s="266"/>
      <c r="I76" s="420"/>
    </row>
    <row r="77" spans="1:9" ht="12.75">
      <c r="A77" s="3"/>
      <c r="B77" s="4"/>
      <c r="E77" s="265"/>
      <c r="F77" s="271"/>
      <c r="G77" s="271"/>
      <c r="H77" s="266"/>
      <c r="I77" s="420"/>
    </row>
    <row r="78" spans="1:9" ht="12.75">
      <c r="A78" s="3"/>
      <c r="B78" s="4"/>
      <c r="E78" s="265"/>
      <c r="F78" s="271"/>
      <c r="G78" s="271"/>
      <c r="H78" s="266"/>
      <c r="I78" s="420"/>
    </row>
    <row r="79" spans="1:9" ht="12.75">
      <c r="A79" s="3"/>
      <c r="B79" s="4"/>
      <c r="E79" s="265"/>
      <c r="F79" s="271"/>
      <c r="G79" s="271"/>
      <c r="H79" s="266"/>
      <c r="I79" s="420"/>
    </row>
    <row r="80" spans="1:9" ht="12.75">
      <c r="A80" s="3"/>
      <c r="B80" s="4"/>
      <c r="E80" s="265"/>
      <c r="F80" s="271"/>
      <c r="G80" s="271"/>
      <c r="H80" s="266"/>
      <c r="I80" s="420"/>
    </row>
    <row r="81" spans="1:9" ht="12.75">
      <c r="A81" s="3"/>
      <c r="B81" s="4"/>
      <c r="E81" s="265"/>
      <c r="F81" s="271"/>
      <c r="G81" s="271"/>
      <c r="H81" s="266"/>
      <c r="I81" s="420"/>
    </row>
    <row r="82" spans="1:9" ht="12.75">
      <c r="A82" s="3"/>
      <c r="B82" s="4"/>
      <c r="E82" s="265"/>
      <c r="F82" s="271"/>
      <c r="G82" s="271"/>
      <c r="H82" s="266"/>
      <c r="I82" s="420"/>
    </row>
    <row r="83" spans="1:9" ht="12.75">
      <c r="A83" s="3"/>
      <c r="B83" s="4"/>
      <c r="E83" s="265"/>
      <c r="F83" s="271"/>
      <c r="G83" s="271"/>
      <c r="H83" s="266"/>
      <c r="I83" s="420"/>
    </row>
    <row r="84" spans="1:9" ht="12.75">
      <c r="A84" s="3"/>
      <c r="B84" s="4"/>
      <c r="E84" s="265"/>
      <c r="F84" s="271"/>
      <c r="G84" s="271"/>
      <c r="H84" s="266"/>
      <c r="I84" s="420"/>
    </row>
    <row r="85" spans="1:9" ht="12.75">
      <c r="A85" s="3"/>
      <c r="B85" s="4"/>
      <c r="E85" s="265"/>
      <c r="F85" s="271"/>
      <c r="G85" s="271"/>
      <c r="H85" s="266"/>
      <c r="I85" s="420"/>
    </row>
    <row r="86" spans="1:9" ht="12.75">
      <c r="A86" s="3"/>
      <c r="B86" s="4"/>
      <c r="E86" s="265"/>
      <c r="F86" s="271"/>
      <c r="G86" s="271"/>
      <c r="H86" s="266"/>
      <c r="I86" s="420"/>
    </row>
    <row r="87" spans="1:9" ht="12.75">
      <c r="A87" s="3"/>
      <c r="B87" s="4"/>
      <c r="E87" s="265"/>
      <c r="F87" s="271"/>
      <c r="G87" s="271"/>
      <c r="H87" s="266"/>
      <c r="I87" s="420"/>
    </row>
    <row r="88" spans="1:9" ht="12.75">
      <c r="A88" s="3"/>
      <c r="B88" s="4"/>
      <c r="E88" s="265"/>
      <c r="F88" s="271"/>
      <c r="G88" s="271"/>
      <c r="H88" s="266"/>
      <c r="I88" s="420"/>
    </row>
    <row r="89" spans="1:9" ht="12.75">
      <c r="A89" s="3"/>
      <c r="B89" s="4"/>
      <c r="E89" s="265"/>
      <c r="F89" s="271"/>
      <c r="G89" s="271"/>
      <c r="H89" s="266"/>
      <c r="I89" s="420"/>
    </row>
    <row r="90" spans="1:9" ht="12.75">
      <c r="A90" s="3"/>
      <c r="B90" s="4"/>
      <c r="E90" s="265"/>
      <c r="F90" s="271"/>
      <c r="G90" s="271"/>
      <c r="H90" s="266"/>
      <c r="I90" s="420"/>
    </row>
    <row r="91" spans="1:9" ht="12.75">
      <c r="A91" s="3"/>
      <c r="B91" s="4"/>
      <c r="E91" s="265"/>
      <c r="F91" s="271"/>
      <c r="G91" s="271"/>
      <c r="H91" s="266"/>
      <c r="I91" s="420"/>
    </row>
    <row r="92" spans="1:9" ht="12.75">
      <c r="A92" s="3"/>
      <c r="B92" s="4"/>
      <c r="E92" s="265"/>
      <c r="F92" s="271"/>
      <c r="G92" s="271"/>
      <c r="H92" s="266"/>
      <c r="I92" s="420"/>
    </row>
    <row r="93" spans="1:9" ht="12.75">
      <c r="A93" s="3"/>
      <c r="B93" s="4"/>
      <c r="E93" s="265"/>
      <c r="F93" s="271"/>
      <c r="G93" s="271"/>
      <c r="H93" s="266"/>
      <c r="I93" s="420"/>
    </row>
    <row r="94" spans="1:9" ht="12.75">
      <c r="A94" s="3"/>
      <c r="B94" s="4"/>
      <c r="E94" s="265"/>
      <c r="F94" s="271"/>
      <c r="G94" s="271"/>
      <c r="H94" s="266"/>
      <c r="I94" s="420"/>
    </row>
    <row r="95" spans="1:9" ht="12.75">
      <c r="A95" s="3"/>
      <c r="B95" s="4"/>
      <c r="E95" s="265"/>
      <c r="F95" s="271"/>
      <c r="G95" s="271"/>
      <c r="H95" s="266"/>
      <c r="I95" s="420"/>
    </row>
    <row r="96" spans="1:9" ht="12.75">
      <c r="A96" s="3"/>
      <c r="B96" s="4"/>
      <c r="E96" s="265"/>
      <c r="F96" s="271"/>
      <c r="G96" s="271"/>
      <c r="H96" s="266"/>
      <c r="I96" s="420"/>
    </row>
    <row r="97" spans="1:9" ht="12.75">
      <c r="A97" s="3"/>
      <c r="B97" s="4"/>
      <c r="E97" s="265"/>
      <c r="F97" s="271"/>
      <c r="G97" s="271"/>
      <c r="H97" s="266"/>
      <c r="I97" s="420"/>
    </row>
    <row r="98" spans="1:9" ht="12.75">
      <c r="A98" s="3"/>
      <c r="B98" s="4"/>
      <c r="E98" s="265"/>
      <c r="F98" s="271"/>
      <c r="G98" s="271"/>
      <c r="H98" s="266"/>
      <c r="I98" s="420"/>
    </row>
    <row r="99" spans="1:9" ht="12.75">
      <c r="A99" s="3"/>
      <c r="B99" s="4"/>
      <c r="E99" s="265"/>
      <c r="F99" s="271"/>
      <c r="G99" s="271"/>
      <c r="H99" s="266"/>
      <c r="I99" s="420"/>
    </row>
    <row r="100" spans="1:9" ht="12.75">
      <c r="A100" s="3"/>
      <c r="B100" s="4"/>
      <c r="E100" s="265"/>
      <c r="F100" s="271"/>
      <c r="G100" s="271"/>
      <c r="H100" s="266"/>
      <c r="I100" s="420"/>
    </row>
    <row r="101" spans="1:9" ht="12.75">
      <c r="A101" s="3"/>
      <c r="B101" s="4"/>
      <c r="E101" s="265"/>
      <c r="F101" s="271"/>
      <c r="G101" s="271"/>
      <c r="H101" s="266"/>
      <c r="I101" s="420"/>
    </row>
    <row r="102" spans="1:9" ht="12.75">
      <c r="A102" s="3"/>
      <c r="B102" s="4"/>
      <c r="E102" s="265"/>
      <c r="F102" s="271"/>
      <c r="G102" s="271"/>
      <c r="H102" s="266"/>
      <c r="I102" s="420"/>
    </row>
    <row r="103" spans="1:9" ht="12.75">
      <c r="A103" s="3"/>
      <c r="B103" s="4"/>
      <c r="E103" s="265"/>
      <c r="F103" s="271"/>
      <c r="G103" s="271"/>
      <c r="H103" s="266"/>
      <c r="I103" s="420"/>
    </row>
    <row r="104" spans="1:9" ht="12.75">
      <c r="A104" s="3"/>
      <c r="B104" s="4"/>
      <c r="E104" s="265"/>
      <c r="F104" s="271"/>
      <c r="G104" s="271"/>
      <c r="H104" s="266"/>
      <c r="I104" s="420"/>
    </row>
    <row r="105" spans="1:9" ht="12.75">
      <c r="A105" s="3"/>
      <c r="B105" s="4"/>
      <c r="E105" s="265"/>
      <c r="F105" s="271"/>
      <c r="G105" s="271"/>
      <c r="H105" s="266"/>
      <c r="I105" s="420"/>
    </row>
    <row r="106" spans="1:9" ht="12.75">
      <c r="A106" s="3"/>
      <c r="B106" s="4"/>
      <c r="E106" s="265"/>
      <c r="F106" s="271"/>
      <c r="G106" s="271"/>
      <c r="H106" s="266"/>
      <c r="I106" s="420"/>
    </row>
    <row r="107" spans="1:9" ht="12.75">
      <c r="A107" s="3"/>
      <c r="B107" s="4"/>
      <c r="E107" s="265"/>
      <c r="F107" s="271"/>
      <c r="G107" s="271"/>
      <c r="H107" s="266"/>
      <c r="I107" s="420"/>
    </row>
    <row r="108" spans="1:9" ht="12.75">
      <c r="A108" s="3"/>
      <c r="B108" s="4"/>
      <c r="E108" s="265"/>
      <c r="F108" s="271"/>
      <c r="G108" s="271"/>
      <c r="H108" s="266"/>
      <c r="I108" s="420"/>
    </row>
    <row r="109" spans="1:9" ht="12.75">
      <c r="A109" s="3"/>
      <c r="B109" s="4"/>
      <c r="E109" s="265"/>
      <c r="F109" s="271"/>
      <c r="G109" s="271"/>
      <c r="H109" s="266"/>
      <c r="I109" s="420"/>
    </row>
    <row r="110" spans="1:9" ht="12.75">
      <c r="A110" s="3"/>
      <c r="B110" s="4"/>
      <c r="E110" s="265"/>
      <c r="F110" s="271"/>
      <c r="G110" s="271"/>
      <c r="H110" s="266"/>
      <c r="I110" s="420"/>
    </row>
    <row r="111" spans="1:9" ht="12.75">
      <c r="A111" s="3"/>
      <c r="B111" s="4"/>
      <c r="E111" s="265"/>
      <c r="F111" s="271"/>
      <c r="G111" s="271"/>
      <c r="H111" s="266"/>
      <c r="I111" s="420"/>
    </row>
    <row r="112" spans="1:9" ht="12.75">
      <c r="A112" s="3"/>
      <c r="B112" s="4"/>
      <c r="E112" s="265"/>
      <c r="F112" s="271"/>
      <c r="G112" s="271"/>
      <c r="H112" s="266"/>
      <c r="I112" s="420"/>
    </row>
    <row r="113" spans="1:9" ht="12.75">
      <c r="A113" s="3"/>
      <c r="B113" s="4"/>
      <c r="E113" s="265"/>
      <c r="F113" s="271"/>
      <c r="G113" s="271"/>
      <c r="H113" s="266"/>
      <c r="I113" s="420"/>
    </row>
    <row r="114" spans="1:9" ht="12.75">
      <c r="A114" s="3"/>
      <c r="B114" s="4"/>
      <c r="E114" s="265"/>
      <c r="F114" s="271"/>
      <c r="G114" s="271"/>
      <c r="H114" s="266"/>
      <c r="I114" s="420"/>
    </row>
    <row r="115" spans="1:9" ht="12.75">
      <c r="A115" s="3"/>
      <c r="B115" s="4"/>
      <c r="E115" s="265"/>
      <c r="F115" s="271"/>
      <c r="G115" s="271"/>
      <c r="H115" s="266"/>
      <c r="I115" s="420"/>
    </row>
    <row r="116" spans="1:9" ht="12.75">
      <c r="A116" s="3"/>
      <c r="B116" s="4"/>
      <c r="E116" s="265"/>
      <c r="F116" s="271"/>
      <c r="G116" s="271"/>
      <c r="H116" s="266"/>
      <c r="I116" s="420"/>
    </row>
    <row r="117" spans="1:9" ht="12.75">
      <c r="A117" s="3"/>
      <c r="B117" s="4"/>
      <c r="E117" s="265"/>
      <c r="F117" s="271"/>
      <c r="G117" s="271"/>
      <c r="H117" s="266"/>
      <c r="I117" s="420"/>
    </row>
    <row r="118" spans="1:9" ht="12.75">
      <c r="A118" s="3"/>
      <c r="B118" s="4"/>
      <c r="E118" s="265"/>
      <c r="F118" s="271"/>
      <c r="G118" s="271"/>
      <c r="H118" s="266"/>
      <c r="I118" s="420"/>
    </row>
    <row r="119" spans="1:9" ht="12.75">
      <c r="A119" s="3"/>
      <c r="B119" s="4"/>
      <c r="E119" s="265"/>
      <c r="F119" s="286"/>
      <c r="G119" s="287"/>
      <c r="H119" s="266"/>
      <c r="I119" s="420"/>
    </row>
    <row r="120" spans="1:9" ht="12.75">
      <c r="A120" s="3"/>
      <c r="B120" s="4"/>
      <c r="E120" s="265"/>
      <c r="F120" s="288"/>
      <c r="G120" s="287"/>
      <c r="H120" s="266"/>
      <c r="I120" s="420"/>
    </row>
    <row r="121" spans="1:9" ht="12.75">
      <c r="A121" s="3"/>
      <c r="B121" s="4"/>
      <c r="E121" s="265"/>
      <c r="F121" s="288"/>
      <c r="G121" s="287"/>
      <c r="H121" s="266"/>
      <c r="I121" s="420"/>
    </row>
    <row r="122" spans="1:9" ht="12.75">
      <c r="A122" s="3"/>
      <c r="B122" s="4"/>
      <c r="E122" s="265"/>
      <c r="F122" s="288"/>
      <c r="G122" s="287"/>
      <c r="H122" s="266"/>
      <c r="I122" s="420"/>
    </row>
    <row r="123" spans="1:9" ht="12.75">
      <c r="A123" s="3"/>
      <c r="B123" s="4"/>
      <c r="E123" s="265"/>
      <c r="F123" s="288"/>
      <c r="G123" s="287"/>
      <c r="H123" s="266"/>
      <c r="I123" s="420"/>
    </row>
    <row r="124" spans="1:9" ht="12.75">
      <c r="A124" s="3"/>
      <c r="B124" s="4"/>
      <c r="E124" s="265"/>
      <c r="F124" s="288"/>
      <c r="G124" s="287"/>
      <c r="H124" s="266"/>
      <c r="I124" s="420"/>
    </row>
    <row r="125" spans="1:9" ht="12.75">
      <c r="A125" s="3"/>
      <c r="B125" s="4"/>
      <c r="E125" s="265"/>
      <c r="F125" s="288"/>
      <c r="G125" s="287"/>
      <c r="H125" s="266"/>
      <c r="I125" s="420"/>
    </row>
    <row r="126" spans="1:9" ht="12.75">
      <c r="A126" s="3"/>
      <c r="B126" s="4"/>
      <c r="E126" s="265"/>
      <c r="F126" s="288"/>
      <c r="G126" s="287"/>
      <c r="H126" s="266"/>
      <c r="I126" s="420"/>
    </row>
    <row r="127" spans="1:9" ht="12.75">
      <c r="A127" s="3"/>
      <c r="B127" s="4"/>
      <c r="E127" s="265"/>
      <c r="F127" s="288"/>
      <c r="G127" s="287"/>
      <c r="H127" s="266"/>
      <c r="I127" s="420"/>
    </row>
    <row r="128" spans="1:9" ht="12.75">
      <c r="A128" s="3"/>
      <c r="B128" s="4"/>
      <c r="E128" s="265"/>
      <c r="F128" s="288"/>
      <c r="G128" s="287"/>
      <c r="H128" s="266"/>
      <c r="I128" s="420"/>
    </row>
    <row r="129" spans="1:9" ht="12.75">
      <c r="A129" s="3"/>
      <c r="B129" s="4"/>
      <c r="E129" s="265"/>
      <c r="F129" s="288"/>
      <c r="G129" s="287"/>
      <c r="H129" s="266"/>
      <c r="I129" s="420"/>
    </row>
    <row r="130" spans="1:9" ht="12.75">
      <c r="A130" s="3"/>
      <c r="B130" s="4"/>
      <c r="E130" s="265"/>
      <c r="F130" s="288"/>
      <c r="G130" s="287"/>
      <c r="H130" s="266"/>
      <c r="I130" s="420"/>
    </row>
    <row r="131" spans="1:9" ht="12.75">
      <c r="A131" s="3"/>
      <c r="B131" s="4"/>
      <c r="E131" s="265"/>
      <c r="F131" s="288"/>
      <c r="G131" s="287"/>
      <c r="H131" s="266"/>
      <c r="I131" s="420"/>
    </row>
    <row r="132" spans="1:9" ht="12.75">
      <c r="A132" s="3"/>
      <c r="B132" s="4"/>
      <c r="E132" s="265"/>
      <c r="F132" s="288"/>
      <c r="G132" s="287"/>
      <c r="H132" s="266"/>
      <c r="I132" s="420"/>
    </row>
    <row r="133" spans="1:9" ht="12.75">
      <c r="A133" s="3"/>
      <c r="B133" s="4"/>
      <c r="E133" s="265"/>
      <c r="F133" s="288"/>
      <c r="G133" s="287"/>
      <c r="H133" s="266"/>
      <c r="I133" s="420"/>
    </row>
    <row r="134" spans="1:9" ht="12.75">
      <c r="A134" s="3"/>
      <c r="B134" s="4"/>
      <c r="E134" s="265"/>
      <c r="F134" s="288"/>
      <c r="G134" s="287"/>
      <c r="H134" s="266"/>
      <c r="I134" s="420"/>
    </row>
    <row r="135" spans="1:9" ht="12.75">
      <c r="A135" s="3"/>
      <c r="B135" s="4"/>
      <c r="E135" s="265"/>
      <c r="F135" s="288"/>
      <c r="G135" s="287"/>
      <c r="H135" s="266"/>
      <c r="I135" s="420"/>
    </row>
    <row r="136" spans="1:9" ht="12.75">
      <c r="A136" s="3"/>
      <c r="B136" s="4"/>
      <c r="E136" s="265"/>
      <c r="F136" s="288"/>
      <c r="G136" s="287"/>
      <c r="H136" s="266"/>
      <c r="I136" s="420"/>
    </row>
    <row r="137" spans="1:9" ht="12.75">
      <c r="A137" s="3"/>
      <c r="B137" s="4"/>
      <c r="E137" s="265"/>
      <c r="F137" s="288"/>
      <c r="G137" s="287"/>
      <c r="H137" s="266"/>
      <c r="I137" s="420"/>
    </row>
    <row r="138" spans="1:9" ht="12.75">
      <c r="A138" s="3"/>
      <c r="B138" s="4"/>
      <c r="E138" s="265"/>
      <c r="F138" s="288"/>
      <c r="G138" s="287"/>
      <c r="H138" s="266"/>
      <c r="I138" s="420"/>
    </row>
    <row r="139" spans="1:9" ht="12.75">
      <c r="A139" s="3"/>
      <c r="B139" s="4"/>
      <c r="E139" s="265"/>
      <c r="F139" s="288"/>
      <c r="G139" s="287"/>
      <c r="H139" s="266"/>
      <c r="I139" s="420"/>
    </row>
    <row r="140" spans="1:9" ht="12.75">
      <c r="A140" s="3"/>
      <c r="B140" s="4"/>
      <c r="E140" s="265"/>
      <c r="F140" s="288"/>
      <c r="G140" s="287"/>
      <c r="H140" s="266"/>
      <c r="I140" s="420"/>
    </row>
    <row r="141" spans="1:9" ht="12.75">
      <c r="A141" s="3"/>
      <c r="B141" s="4"/>
      <c r="E141" s="265"/>
      <c r="F141" s="288"/>
      <c r="G141" s="287"/>
      <c r="H141" s="266"/>
      <c r="I141" s="420"/>
    </row>
    <row r="142" spans="1:9" ht="12.75">
      <c r="A142" s="3"/>
      <c r="B142" s="4"/>
      <c r="E142" s="265"/>
      <c r="F142" s="288"/>
      <c r="G142" s="287"/>
      <c r="H142" s="266"/>
      <c r="I142" s="420"/>
    </row>
    <row r="143" spans="1:9" ht="12.75">
      <c r="A143" s="3"/>
      <c r="B143" s="4"/>
      <c r="E143" s="265"/>
      <c r="F143" s="288"/>
      <c r="G143" s="287"/>
      <c r="H143" s="266"/>
      <c r="I143" s="420"/>
    </row>
    <row r="144" spans="1:9" ht="12.75">
      <c r="A144" s="3"/>
      <c r="B144" s="4"/>
      <c r="E144" s="265"/>
      <c r="F144" s="288"/>
      <c r="G144" s="287"/>
      <c r="H144" s="266"/>
      <c r="I144" s="420"/>
    </row>
    <row r="145" spans="1:9" ht="12.75">
      <c r="A145" s="3"/>
      <c r="B145" s="4"/>
      <c r="E145" s="265"/>
      <c r="F145" s="288"/>
      <c r="G145" s="287"/>
      <c r="H145" s="266"/>
      <c r="I145" s="420"/>
    </row>
    <row r="146" spans="1:9" ht="12.75">
      <c r="A146" s="3"/>
      <c r="B146" s="4"/>
      <c r="E146" s="265"/>
      <c r="F146" s="288"/>
      <c r="G146" s="287"/>
      <c r="H146" s="266"/>
      <c r="I146" s="420"/>
    </row>
    <row r="147" spans="1:9" ht="12.75">
      <c r="A147" s="3"/>
      <c r="B147" s="4"/>
      <c r="E147" s="265"/>
      <c r="F147" s="288"/>
      <c r="G147" s="287"/>
      <c r="H147" s="266"/>
      <c r="I147" s="420"/>
    </row>
    <row r="148" spans="1:9" ht="12.75">
      <c r="A148" s="3"/>
      <c r="B148" s="4"/>
      <c r="E148" s="265"/>
      <c r="F148" s="288"/>
      <c r="G148" s="287"/>
      <c r="H148" s="266"/>
      <c r="I148" s="420"/>
    </row>
    <row r="149" spans="1:9" ht="12.75">
      <c r="A149" s="3"/>
      <c r="B149" s="4"/>
      <c r="E149" s="265"/>
      <c r="F149" s="288"/>
      <c r="G149" s="287"/>
      <c r="H149" s="266"/>
      <c r="I149" s="420"/>
    </row>
    <row r="150" spans="1:9" ht="12.75">
      <c r="A150" s="3"/>
      <c r="B150" s="4"/>
      <c r="E150" s="265"/>
      <c r="F150" s="288"/>
      <c r="G150" s="287"/>
      <c r="H150" s="266"/>
      <c r="I150" s="420"/>
    </row>
    <row r="151" spans="1:9" ht="12.75">
      <c r="A151" s="3"/>
      <c r="B151" s="4"/>
      <c r="E151" s="265"/>
      <c r="F151" s="288"/>
      <c r="G151" s="287"/>
      <c r="H151" s="266"/>
      <c r="I151" s="420"/>
    </row>
    <row r="152" spans="1:9" ht="12.75">
      <c r="A152" s="3"/>
      <c r="B152" s="4"/>
      <c r="E152" s="265"/>
      <c r="F152" s="288"/>
      <c r="G152" s="287"/>
      <c r="H152" s="266"/>
      <c r="I152" s="420"/>
    </row>
    <row r="153" spans="1:9" ht="12.75">
      <c r="A153" s="3"/>
      <c r="B153" s="4"/>
      <c r="E153" s="265"/>
      <c r="F153" s="288"/>
      <c r="G153" s="287"/>
      <c r="H153" s="266"/>
      <c r="I153" s="420"/>
    </row>
    <row r="154" spans="1:9" ht="12.75">
      <c r="A154" s="3"/>
      <c r="B154" s="4"/>
      <c r="E154" s="265"/>
      <c r="F154" s="288"/>
      <c r="G154" s="287"/>
      <c r="H154" s="266"/>
      <c r="I154" s="420"/>
    </row>
    <row r="155" spans="1:9" ht="12.75">
      <c r="A155" s="3"/>
      <c r="B155" s="4"/>
      <c r="E155" s="265"/>
      <c r="F155" s="288"/>
      <c r="G155" s="287"/>
      <c r="H155" s="266"/>
      <c r="I155" s="420"/>
    </row>
    <row r="156" spans="1:9" ht="12.75">
      <c r="A156" s="3"/>
      <c r="B156" s="4"/>
      <c r="E156" s="265"/>
      <c r="F156" s="288"/>
      <c r="G156" s="287"/>
      <c r="H156" s="266"/>
      <c r="I156" s="420"/>
    </row>
    <row r="157" spans="1:9" ht="12.75">
      <c r="A157" s="3"/>
      <c r="B157" s="4"/>
      <c r="E157" s="265"/>
      <c r="F157" s="288"/>
      <c r="G157" s="287"/>
      <c r="H157" s="266"/>
      <c r="I157" s="420"/>
    </row>
    <row r="158" spans="1:9" ht="12.75">
      <c r="A158" s="3"/>
      <c r="B158" s="4"/>
      <c r="E158" s="265"/>
      <c r="F158" s="288"/>
      <c r="G158" s="287"/>
      <c r="H158" s="266"/>
      <c r="I158" s="420"/>
    </row>
    <row r="159" spans="1:9" ht="12.75">
      <c r="A159" s="3"/>
      <c r="B159" s="4"/>
      <c r="E159" s="265"/>
      <c r="F159" s="288"/>
      <c r="G159" s="287"/>
      <c r="H159" s="266"/>
      <c r="I159" s="420"/>
    </row>
    <row r="160" spans="1:9" ht="12.75">
      <c r="A160" s="3"/>
      <c r="B160" s="4"/>
      <c r="E160" s="265"/>
      <c r="F160" s="288"/>
      <c r="G160" s="287"/>
      <c r="H160" s="266"/>
      <c r="I160" s="420"/>
    </row>
    <row r="161" spans="1:9" ht="12.75">
      <c r="A161" s="3"/>
      <c r="B161" s="4"/>
      <c r="E161" s="265"/>
      <c r="F161" s="288"/>
      <c r="G161" s="287"/>
      <c r="H161" s="266"/>
      <c r="I161" s="420"/>
    </row>
    <row r="162" spans="1:9" ht="12.75">
      <c r="A162" s="3"/>
      <c r="B162" s="4"/>
      <c r="E162" s="265"/>
      <c r="F162" s="288"/>
      <c r="G162" s="287"/>
      <c r="H162" s="266"/>
      <c r="I162" s="420"/>
    </row>
    <row r="163" spans="1:9" ht="12.75">
      <c r="A163" s="3"/>
      <c r="B163" s="4"/>
      <c r="E163" s="265"/>
      <c r="F163" s="288"/>
      <c r="G163" s="287"/>
      <c r="H163" s="266"/>
      <c r="I163" s="420"/>
    </row>
    <row r="164" spans="1:9" ht="12.75">
      <c r="A164" s="3"/>
      <c r="B164" s="4"/>
      <c r="E164" s="265"/>
      <c r="F164" s="288"/>
      <c r="G164" s="287"/>
      <c r="H164" s="266"/>
      <c r="I164" s="420"/>
    </row>
    <row r="165" spans="1:9" ht="12.75">
      <c r="A165" s="3"/>
      <c r="B165" s="4"/>
      <c r="E165" s="265"/>
      <c r="F165" s="288"/>
      <c r="G165" s="287"/>
      <c r="H165" s="266"/>
      <c r="I165" s="420"/>
    </row>
    <row r="166" spans="1:9" ht="12.75">
      <c r="A166" s="3"/>
      <c r="B166" s="4"/>
      <c r="E166" s="265"/>
      <c r="F166" s="288"/>
      <c r="G166" s="287"/>
      <c r="H166" s="266"/>
      <c r="I166" s="420"/>
    </row>
    <row r="167" spans="1:9" ht="12.75">
      <c r="A167" s="3"/>
      <c r="B167" s="4"/>
      <c r="E167" s="265"/>
      <c r="F167" s="288"/>
      <c r="G167" s="287"/>
      <c r="H167" s="266"/>
      <c r="I167" s="420"/>
    </row>
    <row r="168" spans="1:9" ht="12.75">
      <c r="A168" s="3"/>
      <c r="B168" s="4"/>
      <c r="E168" s="265"/>
      <c r="F168" s="288"/>
      <c r="G168" s="287"/>
      <c r="H168" s="266"/>
      <c r="I168" s="420"/>
    </row>
    <row r="169" spans="1:9" ht="12.75">
      <c r="A169" s="3"/>
      <c r="B169" s="4"/>
      <c r="E169" s="265"/>
      <c r="F169" s="288"/>
      <c r="G169" s="287"/>
      <c r="H169" s="266"/>
      <c r="I169" s="420"/>
    </row>
    <row r="170" spans="1:9" ht="12.75">
      <c r="A170" s="3"/>
      <c r="B170" s="4"/>
      <c r="E170" s="265"/>
      <c r="F170" s="288"/>
      <c r="G170" s="287"/>
      <c r="H170" s="266"/>
      <c r="I170" s="420"/>
    </row>
    <row r="171" spans="1:9" ht="12.75">
      <c r="A171" s="3"/>
      <c r="B171" s="4"/>
      <c r="E171" s="265"/>
      <c r="F171" s="288"/>
      <c r="G171" s="287"/>
      <c r="H171" s="266"/>
      <c r="I171" s="420"/>
    </row>
    <row r="172" spans="1:9" ht="12.75">
      <c r="A172" s="3"/>
      <c r="B172" s="4"/>
      <c r="E172" s="265"/>
      <c r="F172" s="288"/>
      <c r="G172" s="287"/>
      <c r="H172" s="266"/>
      <c r="I172" s="420"/>
    </row>
    <row r="173" spans="1:9" ht="12.75">
      <c r="A173" s="3"/>
      <c r="B173" s="4"/>
      <c r="E173" s="265"/>
      <c r="F173" s="288"/>
      <c r="G173" s="287"/>
      <c r="H173" s="266"/>
      <c r="I173" s="420"/>
    </row>
    <row r="174" spans="1:9" ht="12.75">
      <c r="A174" s="3"/>
      <c r="B174" s="4"/>
      <c r="E174" s="265"/>
      <c r="F174" s="288"/>
      <c r="G174" s="287"/>
      <c r="H174" s="266"/>
      <c r="I174" s="420"/>
    </row>
    <row r="175" spans="1:9" ht="12.75">
      <c r="A175" s="3"/>
      <c r="B175" s="4"/>
      <c r="E175" s="265"/>
      <c r="F175" s="288"/>
      <c r="G175" s="287"/>
      <c r="H175" s="266"/>
      <c r="I175" s="420"/>
    </row>
    <row r="176" spans="1:9" ht="12.75">
      <c r="A176" s="3"/>
      <c r="B176" s="4"/>
      <c r="E176" s="265"/>
      <c r="F176" s="288"/>
      <c r="G176" s="287"/>
      <c r="H176" s="266"/>
      <c r="I176" s="420"/>
    </row>
    <row r="177" spans="1:9" ht="12.75">
      <c r="A177" s="3"/>
      <c r="B177" s="4"/>
      <c r="E177" s="265"/>
      <c r="F177" s="288"/>
      <c r="G177" s="287"/>
      <c r="H177" s="266"/>
      <c r="I177" s="420"/>
    </row>
    <row r="178" spans="1:9" ht="12.75">
      <c r="A178" s="3"/>
      <c r="B178" s="4"/>
      <c r="E178" s="265"/>
      <c r="F178" s="288"/>
      <c r="G178" s="287"/>
      <c r="H178" s="266"/>
      <c r="I178" s="420"/>
    </row>
    <row r="179" spans="1:9" ht="12.75">
      <c r="A179" s="3"/>
      <c r="B179" s="4"/>
      <c r="E179" s="265"/>
      <c r="F179" s="288"/>
      <c r="G179" s="287"/>
      <c r="H179" s="266"/>
      <c r="I179" s="420"/>
    </row>
    <row r="180" spans="1:9" ht="12.75">
      <c r="A180" s="3"/>
      <c r="B180" s="4"/>
      <c r="E180" s="265"/>
      <c r="F180" s="288"/>
      <c r="G180" s="287"/>
      <c r="H180" s="266"/>
      <c r="I180" s="420"/>
    </row>
    <row r="181" spans="1:9" ht="12.75">
      <c r="A181" s="3"/>
      <c r="B181" s="4"/>
      <c r="E181" s="265"/>
      <c r="F181" s="288"/>
      <c r="G181" s="287"/>
      <c r="H181" s="266"/>
      <c r="I181" s="420"/>
    </row>
    <row r="182" spans="1:9" ht="12.75">
      <c r="A182" s="3"/>
      <c r="B182" s="4"/>
      <c r="E182" s="265"/>
      <c r="F182" s="288"/>
      <c r="G182" s="287"/>
      <c r="H182" s="266"/>
      <c r="I182" s="420"/>
    </row>
    <row r="183" spans="1:9" ht="12.75">
      <c r="A183" s="3"/>
      <c r="B183" s="4"/>
      <c r="E183" s="265"/>
      <c r="F183" s="288"/>
      <c r="G183" s="287"/>
      <c r="H183" s="266"/>
      <c r="I183" s="420"/>
    </row>
    <row r="184" spans="1:9" ht="12.75">
      <c r="A184" s="3"/>
      <c r="B184" s="4"/>
      <c r="E184" s="265"/>
      <c r="F184" s="288"/>
      <c r="G184" s="287"/>
      <c r="H184" s="266"/>
      <c r="I184" s="420"/>
    </row>
    <row r="185" spans="1:9" ht="12.75">
      <c r="A185" s="3"/>
      <c r="B185" s="4"/>
      <c r="E185" s="265"/>
      <c r="F185" s="288"/>
      <c r="G185" s="287"/>
      <c r="H185" s="266"/>
      <c r="I185" s="420"/>
    </row>
    <row r="186" spans="1:9" ht="12.75">
      <c r="A186" s="3"/>
      <c r="B186" s="4"/>
      <c r="E186" s="265"/>
      <c r="F186" s="288"/>
      <c r="G186" s="287"/>
      <c r="H186" s="266"/>
      <c r="I186" s="420"/>
    </row>
    <row r="187" spans="1:9" ht="12.75">
      <c r="A187" s="3"/>
      <c r="B187" s="4"/>
      <c r="E187" s="265"/>
      <c r="F187" s="288"/>
      <c r="G187" s="287"/>
      <c r="H187" s="266"/>
      <c r="I187" s="420"/>
    </row>
    <row r="188" spans="1:9" ht="12.75">
      <c r="A188" s="3"/>
      <c r="B188" s="4"/>
      <c r="E188" s="265"/>
      <c r="F188" s="288"/>
      <c r="G188" s="287"/>
      <c r="H188" s="266"/>
      <c r="I188" s="420"/>
    </row>
    <row r="189" spans="1:9" ht="12.75">
      <c r="A189" s="3"/>
      <c r="B189" s="4"/>
      <c r="E189" s="265"/>
      <c r="F189" s="288"/>
      <c r="G189" s="287"/>
      <c r="H189" s="266"/>
      <c r="I189" s="420"/>
    </row>
    <row r="190" spans="1:9" ht="12.75">
      <c r="A190" s="3"/>
      <c r="B190" s="4"/>
      <c r="E190" s="265"/>
      <c r="F190" s="288"/>
      <c r="G190" s="287"/>
      <c r="H190" s="266"/>
      <c r="I190" s="420"/>
    </row>
    <row r="191" spans="1:9" ht="12.75">
      <c r="A191" s="3"/>
      <c r="B191" s="4"/>
      <c r="E191" s="265"/>
      <c r="F191" s="288"/>
      <c r="G191" s="287"/>
      <c r="H191" s="266"/>
      <c r="I191" s="420"/>
    </row>
    <row r="192" spans="1:9" ht="12.75">
      <c r="A192" s="3"/>
      <c r="B192" s="4"/>
      <c r="E192" s="265"/>
      <c r="F192" s="288"/>
      <c r="G192" s="287"/>
      <c r="H192" s="266"/>
      <c r="I192" s="420"/>
    </row>
    <row r="193" spans="1:9" ht="12.75">
      <c r="A193" s="3"/>
      <c r="B193" s="4"/>
      <c r="E193" s="265"/>
      <c r="F193" s="288"/>
      <c r="G193" s="287"/>
      <c r="H193" s="266"/>
      <c r="I193" s="420"/>
    </row>
    <row r="194" spans="1:9" ht="12.75">
      <c r="A194" s="3"/>
      <c r="B194" s="4"/>
      <c r="E194" s="265"/>
      <c r="F194" s="288"/>
      <c r="G194" s="287"/>
      <c r="H194" s="266"/>
      <c r="I194" s="420"/>
    </row>
    <row r="195" spans="1:9" ht="12.75">
      <c r="A195" s="3"/>
      <c r="B195" s="4"/>
      <c r="E195" s="265"/>
      <c r="F195" s="288"/>
      <c r="G195" s="287"/>
      <c r="H195" s="266"/>
      <c r="I195" s="420"/>
    </row>
    <row r="196" spans="1:9" ht="12.75">
      <c r="A196" s="3"/>
      <c r="B196" s="4"/>
      <c r="E196" s="265"/>
      <c r="F196" s="288"/>
      <c r="G196" s="287"/>
      <c r="H196" s="266"/>
      <c r="I196" s="420"/>
    </row>
    <row r="197" spans="1:9" ht="12.75">
      <c r="A197" s="3"/>
      <c r="B197" s="4"/>
      <c r="E197" s="265"/>
      <c r="F197" s="288"/>
      <c r="G197" s="287"/>
      <c r="H197" s="266"/>
      <c r="I197" s="420"/>
    </row>
    <row r="198" spans="1:9" ht="12.75">
      <c r="A198" s="3"/>
      <c r="B198" s="4"/>
      <c r="E198" s="265"/>
      <c r="F198" s="288"/>
      <c r="G198" s="287"/>
      <c r="H198" s="266"/>
      <c r="I198" s="420"/>
    </row>
    <row r="199" spans="1:9" ht="12.75">
      <c r="A199" s="3"/>
      <c r="B199" s="4"/>
      <c r="E199" s="265"/>
      <c r="F199" s="288"/>
      <c r="G199" s="287"/>
      <c r="H199" s="266"/>
      <c r="I199" s="420"/>
    </row>
    <row r="200" spans="1:9" ht="12.75">
      <c r="A200" s="3"/>
      <c r="B200" s="4"/>
      <c r="E200" s="265"/>
      <c r="F200" s="288"/>
      <c r="G200" s="287"/>
      <c r="H200" s="266"/>
      <c r="I200" s="420"/>
    </row>
    <row r="201" spans="1:9" ht="12.75">
      <c r="A201" s="3"/>
      <c r="B201" s="4"/>
      <c r="E201" s="265"/>
      <c r="F201" s="288"/>
      <c r="G201" s="287"/>
      <c r="H201" s="266"/>
      <c r="I201" s="420"/>
    </row>
    <row r="202" spans="1:9" ht="12.75">
      <c r="A202" s="3"/>
      <c r="B202" s="4"/>
      <c r="E202" s="265"/>
      <c r="F202" s="288"/>
      <c r="G202" s="287"/>
      <c r="H202" s="266"/>
      <c r="I202" s="420"/>
    </row>
    <row r="203" spans="1:9" ht="12.75">
      <c r="A203" s="3"/>
      <c r="B203" s="4"/>
      <c r="E203" s="265"/>
      <c r="F203" s="288"/>
      <c r="G203" s="287"/>
      <c r="H203" s="266"/>
      <c r="I203" s="420"/>
    </row>
    <row r="204" spans="1:9" ht="12.75">
      <c r="A204" s="3"/>
      <c r="B204" s="4"/>
      <c r="E204" s="265"/>
      <c r="F204" s="288"/>
      <c r="G204" s="287"/>
      <c r="H204" s="266"/>
      <c r="I204" s="420"/>
    </row>
    <row r="205" spans="1:9" ht="12.75">
      <c r="A205" s="3"/>
      <c r="B205" s="4"/>
      <c r="E205" s="265"/>
      <c r="F205" s="288"/>
      <c r="G205" s="287"/>
      <c r="H205" s="266"/>
      <c r="I205" s="420"/>
    </row>
    <row r="206" spans="1:9" ht="12.75">
      <c r="A206" s="3"/>
      <c r="B206" s="4"/>
      <c r="E206" s="265"/>
      <c r="F206" s="288"/>
      <c r="G206" s="287"/>
      <c r="H206" s="266"/>
      <c r="I206" s="420"/>
    </row>
    <row r="207" spans="1:9" ht="12.75">
      <c r="A207" s="3"/>
      <c r="B207" s="4"/>
      <c r="E207" s="265"/>
      <c r="F207" s="288"/>
      <c r="G207" s="287"/>
      <c r="H207" s="266"/>
      <c r="I207" s="420"/>
    </row>
    <row r="208" spans="1:9" ht="12.75">
      <c r="A208" s="3"/>
      <c r="B208" s="4"/>
      <c r="E208" s="265"/>
      <c r="F208" s="288"/>
      <c r="G208" s="287"/>
      <c r="H208" s="266"/>
      <c r="I208" s="420"/>
    </row>
    <row r="209" spans="1:9" ht="12.75">
      <c r="A209" s="3"/>
      <c r="B209" s="4"/>
      <c r="E209" s="265"/>
      <c r="F209" s="288"/>
      <c r="G209" s="287"/>
      <c r="H209" s="266"/>
      <c r="I209" s="420"/>
    </row>
    <row r="210" spans="1:9" ht="12.75">
      <c r="A210" s="3"/>
      <c r="B210" s="4"/>
      <c r="E210" s="265"/>
      <c r="F210" s="288"/>
      <c r="G210" s="287"/>
      <c r="H210" s="266"/>
      <c r="I210" s="420"/>
    </row>
    <row r="211" spans="1:9" ht="12.75">
      <c r="A211" s="3"/>
      <c r="B211" s="4"/>
      <c r="E211" s="265"/>
      <c r="F211" s="288"/>
      <c r="G211" s="287"/>
      <c r="H211" s="266"/>
      <c r="I211" s="420"/>
    </row>
    <row r="212" spans="1:9" ht="12.75">
      <c r="A212" s="3"/>
      <c r="B212" s="4"/>
      <c r="E212" s="265"/>
      <c r="F212" s="288"/>
      <c r="G212" s="287"/>
      <c r="H212" s="266"/>
      <c r="I212" s="420"/>
    </row>
    <row r="213" spans="1:9" ht="12.75">
      <c r="A213" s="3"/>
      <c r="B213" s="4"/>
      <c r="E213" s="265"/>
      <c r="F213" s="288"/>
      <c r="G213" s="287"/>
      <c r="H213" s="266"/>
      <c r="I213" s="420"/>
    </row>
    <row r="214" spans="1:9" ht="12.75">
      <c r="A214" s="3"/>
      <c r="B214" s="4"/>
      <c r="E214" s="265"/>
      <c r="F214" s="288"/>
      <c r="G214" s="287"/>
      <c r="H214" s="266"/>
      <c r="I214" s="420"/>
    </row>
    <row r="215" spans="1:9" ht="12.75">
      <c r="A215" s="3"/>
      <c r="B215" s="4"/>
      <c r="E215" s="265"/>
      <c r="F215" s="288"/>
      <c r="G215" s="287"/>
      <c r="H215" s="266"/>
      <c r="I215" s="420"/>
    </row>
    <row r="216" spans="1:9" ht="12.75">
      <c r="A216" s="3"/>
      <c r="B216" s="4"/>
      <c r="E216" s="265"/>
      <c r="F216" s="288"/>
      <c r="G216" s="287"/>
      <c r="H216" s="266"/>
      <c r="I216" s="420"/>
    </row>
    <row r="217" spans="1:9" ht="12.75">
      <c r="A217" s="3"/>
      <c r="B217" s="4"/>
      <c r="E217" s="265"/>
      <c r="F217" s="288"/>
      <c r="G217" s="287"/>
      <c r="H217" s="266"/>
      <c r="I217" s="420"/>
    </row>
    <row r="218" spans="1:9" ht="12.75">
      <c r="A218" s="3"/>
      <c r="B218" s="4"/>
      <c r="E218" s="265"/>
      <c r="F218" s="288"/>
      <c r="G218" s="287"/>
      <c r="H218" s="266"/>
      <c r="I218" s="420"/>
    </row>
    <row r="219" spans="1:9" ht="12.75">
      <c r="A219" s="3"/>
      <c r="B219" s="4"/>
      <c r="E219" s="265"/>
      <c r="F219" s="288"/>
      <c r="G219" s="287"/>
      <c r="H219" s="266"/>
      <c r="I219" s="420"/>
    </row>
    <row r="220" spans="1:9" ht="12.75">
      <c r="A220" s="3"/>
      <c r="B220" s="4"/>
      <c r="E220" s="265"/>
      <c r="F220" s="288"/>
      <c r="G220" s="287"/>
      <c r="H220" s="266"/>
      <c r="I220" s="420"/>
    </row>
    <row r="221" spans="1:9" ht="12.75">
      <c r="A221" s="3"/>
      <c r="B221" s="4"/>
      <c r="E221" s="265"/>
      <c r="F221" s="288"/>
      <c r="G221" s="287"/>
      <c r="H221" s="266"/>
      <c r="I221" s="420"/>
    </row>
    <row r="222" spans="1:9" ht="12.75">
      <c r="A222" s="3"/>
      <c r="B222" s="4"/>
      <c r="E222" s="265"/>
      <c r="F222" s="288"/>
      <c r="G222" s="287"/>
      <c r="H222" s="266"/>
      <c r="I222" s="420"/>
    </row>
    <row r="223" spans="1:9" ht="12.75">
      <c r="A223" s="3"/>
      <c r="B223" s="4"/>
      <c r="E223" s="265"/>
      <c r="F223" s="288"/>
      <c r="G223" s="287"/>
      <c r="H223" s="266"/>
      <c r="I223" s="420"/>
    </row>
    <row r="224" spans="1:9" ht="12.75">
      <c r="A224" s="3"/>
      <c r="B224" s="4"/>
      <c r="E224" s="265"/>
      <c r="F224" s="288"/>
      <c r="G224" s="287"/>
      <c r="H224" s="266"/>
      <c r="I224" s="420"/>
    </row>
    <row r="225" spans="1:9" ht="12.75">
      <c r="A225" s="3"/>
      <c r="B225" s="4"/>
      <c r="E225" s="265"/>
      <c r="F225" s="288"/>
      <c r="G225" s="287"/>
      <c r="H225" s="266"/>
      <c r="I225" s="420"/>
    </row>
    <row r="226" spans="1:9" ht="12.75">
      <c r="A226" s="3"/>
      <c r="B226" s="4"/>
      <c r="E226" s="265"/>
      <c r="F226" s="288"/>
      <c r="G226" s="287"/>
      <c r="H226" s="266"/>
      <c r="I226" s="420"/>
    </row>
    <row r="227" spans="1:9" ht="12.75">
      <c r="A227" s="3"/>
      <c r="B227" s="4"/>
      <c r="E227" s="265"/>
      <c r="F227" s="288"/>
      <c r="G227" s="287"/>
      <c r="H227" s="266"/>
      <c r="I227" s="420"/>
    </row>
    <row r="228" spans="1:9" ht="12.75">
      <c r="A228" s="3"/>
      <c r="B228" s="4"/>
      <c r="E228" s="265"/>
      <c r="F228" s="288"/>
      <c r="G228" s="287"/>
      <c r="H228" s="266"/>
      <c r="I228" s="420"/>
    </row>
    <row r="229" spans="1:9" ht="12.75">
      <c r="A229" s="3"/>
      <c r="B229" s="4"/>
      <c r="E229" s="265"/>
      <c r="F229" s="288"/>
      <c r="G229" s="287"/>
      <c r="H229" s="266"/>
      <c r="I229" s="420"/>
    </row>
    <row r="230" spans="1:9" ht="12.75">
      <c r="A230" s="3"/>
      <c r="B230" s="4"/>
      <c r="E230" s="265"/>
      <c r="F230" s="288"/>
      <c r="G230" s="287"/>
      <c r="H230" s="266"/>
      <c r="I230" s="420"/>
    </row>
    <row r="231" spans="1:9" ht="12.75">
      <c r="A231" s="3"/>
      <c r="B231" s="4"/>
      <c r="E231" s="265"/>
      <c r="F231" s="288"/>
      <c r="G231" s="287"/>
      <c r="H231" s="266"/>
      <c r="I231" s="420"/>
    </row>
    <row r="232" spans="1:9" ht="12.75">
      <c r="A232" s="3"/>
      <c r="B232" s="4"/>
      <c r="E232" s="265"/>
      <c r="F232" s="288"/>
      <c r="G232" s="287"/>
      <c r="H232" s="266"/>
      <c r="I232" s="420"/>
    </row>
    <row r="233" spans="1:9" ht="12.75">
      <c r="A233" s="3"/>
      <c r="B233" s="4"/>
      <c r="E233" s="265"/>
      <c r="F233" s="288"/>
      <c r="G233" s="287"/>
      <c r="H233" s="266"/>
      <c r="I233" s="420"/>
    </row>
    <row r="234" spans="1:9" ht="12.75">
      <c r="A234" s="3"/>
      <c r="B234" s="4"/>
      <c r="E234" s="265"/>
      <c r="F234" s="288"/>
      <c r="G234" s="287"/>
      <c r="H234" s="266"/>
      <c r="I234" s="420"/>
    </row>
    <row r="235" spans="1:9" ht="12.75">
      <c r="A235" s="3"/>
      <c r="B235" s="4"/>
      <c r="E235" s="265"/>
      <c r="F235" s="288"/>
      <c r="G235" s="287"/>
      <c r="H235" s="266"/>
      <c r="I235" s="420"/>
    </row>
    <row r="236" spans="1:9" ht="12.75">
      <c r="A236" s="3"/>
      <c r="B236" s="4"/>
      <c r="E236" s="265"/>
      <c r="F236" s="288"/>
      <c r="G236" s="287"/>
      <c r="H236" s="266"/>
      <c r="I236" s="420"/>
    </row>
    <row r="237" spans="1:9" ht="12.75">
      <c r="A237" s="3"/>
      <c r="B237" s="4"/>
      <c r="E237" s="265"/>
      <c r="F237" s="288"/>
      <c r="G237" s="287"/>
      <c r="H237" s="266"/>
      <c r="I237" s="420"/>
    </row>
    <row r="238" spans="1:9" ht="12.75">
      <c r="A238" s="3"/>
      <c r="B238" s="4"/>
      <c r="E238" s="265"/>
      <c r="F238" s="288"/>
      <c r="G238" s="287"/>
      <c r="H238" s="266"/>
      <c r="I238" s="420"/>
    </row>
    <row r="239" spans="1:9" ht="12.75">
      <c r="A239" s="3"/>
      <c r="B239" s="4"/>
      <c r="E239" s="265"/>
      <c r="F239" s="288"/>
      <c r="G239" s="287"/>
      <c r="H239" s="266"/>
      <c r="I239" s="420"/>
    </row>
    <row r="240" spans="1:9" ht="12.75">
      <c r="A240" s="3"/>
      <c r="B240" s="4"/>
      <c r="E240" s="265"/>
      <c r="F240" s="288"/>
      <c r="G240" s="287"/>
      <c r="H240" s="266"/>
      <c r="I240" s="420"/>
    </row>
    <row r="241" spans="1:9" ht="12.75">
      <c r="A241" s="3"/>
      <c r="B241" s="4"/>
      <c r="E241" s="265"/>
      <c r="F241" s="288"/>
      <c r="G241" s="287"/>
      <c r="H241" s="266"/>
      <c r="I241" s="420"/>
    </row>
    <row r="242" spans="1:9" ht="12.75">
      <c r="A242" s="3"/>
      <c r="B242" s="4"/>
      <c r="E242" s="265"/>
      <c r="F242" s="288"/>
      <c r="G242" s="287"/>
      <c r="H242" s="266"/>
      <c r="I242" s="420"/>
    </row>
    <row r="243" spans="1:9" ht="12.75">
      <c r="A243" s="3"/>
      <c r="B243" s="4"/>
      <c r="E243" s="265"/>
      <c r="F243" s="288"/>
      <c r="G243" s="287"/>
      <c r="H243" s="266"/>
      <c r="I243" s="420"/>
    </row>
    <row r="244" spans="1:9" ht="12.75">
      <c r="A244" s="3"/>
      <c r="B244" s="4"/>
      <c r="E244" s="265"/>
      <c r="F244" s="288"/>
      <c r="G244" s="287"/>
      <c r="H244" s="266"/>
      <c r="I244" s="420"/>
    </row>
    <row r="245" spans="1:9" ht="12.75">
      <c r="A245" s="3"/>
      <c r="B245" s="4"/>
      <c r="E245" s="265"/>
      <c r="F245" s="288"/>
      <c r="G245" s="287"/>
      <c r="H245" s="266"/>
      <c r="I245" s="420"/>
    </row>
    <row r="246" spans="1:9" ht="12.75">
      <c r="A246" s="3"/>
      <c r="B246" s="4"/>
      <c r="E246" s="265"/>
      <c r="F246" s="288"/>
      <c r="G246" s="287"/>
      <c r="H246" s="266"/>
      <c r="I246" s="420"/>
    </row>
    <row r="247" spans="1:9" ht="12.75">
      <c r="A247" s="3"/>
      <c r="B247" s="4"/>
      <c r="E247" s="265"/>
      <c r="F247" s="288"/>
      <c r="G247" s="287"/>
      <c r="H247" s="266"/>
      <c r="I247" s="420"/>
    </row>
    <row r="248" spans="1:9" ht="12.75">
      <c r="A248" s="3"/>
      <c r="B248" s="4"/>
      <c r="E248" s="265"/>
      <c r="F248" s="288"/>
      <c r="G248" s="287"/>
      <c r="H248" s="266"/>
      <c r="I248" s="420"/>
    </row>
    <row r="249" spans="1:9" ht="12.75">
      <c r="A249" s="3"/>
      <c r="B249" s="4"/>
      <c r="E249" s="265"/>
      <c r="F249" s="288"/>
      <c r="G249" s="287"/>
      <c r="H249" s="266"/>
      <c r="I249" s="420"/>
    </row>
    <row r="250" spans="1:9" ht="12.75">
      <c r="A250" s="3"/>
      <c r="B250" s="4"/>
      <c r="E250" s="265"/>
      <c r="F250" s="288"/>
      <c r="G250" s="287"/>
      <c r="H250" s="266"/>
      <c r="I250" s="420"/>
    </row>
    <row r="251" spans="1:9" ht="12.75">
      <c r="A251" s="3"/>
      <c r="B251" s="4"/>
      <c r="E251" s="265"/>
      <c r="F251" s="288"/>
      <c r="G251" s="287"/>
      <c r="H251" s="266"/>
      <c r="I251" s="420"/>
    </row>
    <row r="252" spans="1:9" ht="12.75">
      <c r="A252" s="3"/>
      <c r="B252" s="4"/>
      <c r="E252" s="265"/>
      <c r="F252" s="288"/>
      <c r="G252" s="287"/>
      <c r="H252" s="266"/>
      <c r="I252" s="420"/>
    </row>
    <row r="253" spans="1:9" ht="12.75">
      <c r="A253" s="3"/>
      <c r="B253" s="4"/>
      <c r="E253" s="265"/>
      <c r="F253" s="288"/>
      <c r="G253" s="287"/>
      <c r="H253" s="266"/>
      <c r="I253" s="420"/>
    </row>
    <row r="254" spans="1:9" ht="12.75">
      <c r="A254" s="3"/>
      <c r="B254" s="4"/>
      <c r="E254" s="265"/>
      <c r="F254" s="288"/>
      <c r="G254" s="287"/>
      <c r="H254" s="266"/>
      <c r="I254" s="420"/>
    </row>
    <row r="255" spans="1:9" ht="12.75">
      <c r="A255" s="3"/>
      <c r="B255" s="4"/>
      <c r="E255" s="265"/>
      <c r="F255" s="288"/>
      <c r="G255" s="287"/>
      <c r="H255" s="266"/>
      <c r="I255" s="420"/>
    </row>
    <row r="256" spans="1:9" ht="12.75">
      <c r="A256" s="3"/>
      <c r="B256" s="4"/>
      <c r="E256" s="265"/>
      <c r="F256" s="288"/>
      <c r="G256" s="287"/>
      <c r="H256" s="266"/>
      <c r="I256" s="420"/>
    </row>
    <row r="257" spans="1:9" ht="12.75">
      <c r="A257" s="3"/>
      <c r="B257" s="4"/>
      <c r="E257" s="265"/>
      <c r="F257" s="288"/>
      <c r="G257" s="287"/>
      <c r="H257" s="266"/>
      <c r="I257" s="420"/>
    </row>
    <row r="258" spans="1:9" ht="12.75">
      <c r="A258" s="3"/>
      <c r="B258" s="4"/>
      <c r="E258" s="265"/>
      <c r="F258" s="288"/>
      <c r="G258" s="287"/>
      <c r="H258" s="266"/>
      <c r="I258" s="420"/>
    </row>
    <row r="259" spans="1:9" ht="12.75">
      <c r="A259" s="3"/>
      <c r="B259" s="4"/>
      <c r="E259" s="265"/>
      <c r="F259" s="288"/>
      <c r="G259" s="287"/>
      <c r="H259" s="266"/>
      <c r="I259" s="420"/>
    </row>
    <row r="260" spans="1:9" ht="12.75">
      <c r="A260" s="3"/>
      <c r="B260" s="4"/>
      <c r="E260" s="265"/>
      <c r="F260" s="288"/>
      <c r="G260" s="287"/>
      <c r="H260" s="266"/>
      <c r="I260" s="420"/>
    </row>
    <row r="261" spans="1:9" ht="12.75">
      <c r="A261" s="3"/>
      <c r="B261" s="4"/>
      <c r="E261" s="265"/>
      <c r="F261" s="288"/>
      <c r="G261" s="287"/>
      <c r="H261" s="266"/>
      <c r="I261" s="420"/>
    </row>
    <row r="262" spans="1:9" ht="12.75">
      <c r="A262" s="3"/>
      <c r="B262" s="4"/>
      <c r="E262" s="265"/>
      <c r="F262" s="288"/>
      <c r="G262" s="287"/>
      <c r="H262" s="266"/>
      <c r="I262" s="420"/>
    </row>
    <row r="263" spans="1:9" ht="12.75">
      <c r="A263" s="3"/>
      <c r="B263" s="4"/>
      <c r="E263" s="265"/>
      <c r="F263" s="288"/>
      <c r="G263" s="287"/>
      <c r="H263" s="266"/>
      <c r="I263" s="420"/>
    </row>
    <row r="264" spans="1:9" ht="12.75">
      <c r="A264" s="3"/>
      <c r="B264" s="4"/>
      <c r="E264" s="265"/>
      <c r="F264" s="288"/>
      <c r="G264" s="287"/>
      <c r="H264" s="266"/>
      <c r="I264" s="420"/>
    </row>
    <row r="265" spans="1:9" ht="12.75">
      <c r="A265" s="3"/>
      <c r="B265" s="4"/>
      <c r="E265" s="265"/>
      <c r="F265" s="288"/>
      <c r="G265" s="287"/>
      <c r="H265" s="266"/>
      <c r="I265" s="420"/>
    </row>
    <row r="266" spans="1:9" ht="12.75">
      <c r="A266" s="3"/>
      <c r="B266" s="4"/>
      <c r="E266" s="265"/>
      <c r="F266" s="288"/>
      <c r="G266" s="287"/>
      <c r="H266" s="266"/>
      <c r="I266" s="420"/>
    </row>
    <row r="267" spans="1:9" ht="12.75">
      <c r="A267" s="3"/>
      <c r="B267" s="4"/>
      <c r="E267" s="265"/>
      <c r="F267" s="288"/>
      <c r="G267" s="287"/>
      <c r="H267" s="266"/>
      <c r="I267" s="420"/>
    </row>
    <row r="268" spans="1:9" ht="12.75">
      <c r="A268" s="3"/>
      <c r="B268" s="4"/>
      <c r="E268" s="265"/>
      <c r="F268" s="288"/>
      <c r="G268" s="287"/>
      <c r="H268" s="266"/>
      <c r="I268" s="420"/>
    </row>
    <row r="269" spans="1:9" ht="12.75">
      <c r="A269" s="3"/>
      <c r="B269" s="4"/>
      <c r="E269" s="265"/>
      <c r="F269" s="288"/>
      <c r="G269" s="287"/>
      <c r="H269" s="266"/>
      <c r="I269" s="420"/>
    </row>
    <row r="270" spans="1:9" ht="12.75">
      <c r="A270" s="3"/>
      <c r="B270" s="4"/>
      <c r="E270" s="265"/>
      <c r="F270" s="288"/>
      <c r="G270" s="287"/>
      <c r="H270" s="266"/>
      <c r="I270" s="420"/>
    </row>
    <row r="271" spans="1:9" ht="12.75">
      <c r="A271" s="3"/>
      <c r="B271" s="4"/>
      <c r="E271" s="265"/>
      <c r="F271" s="288"/>
      <c r="G271" s="287"/>
      <c r="H271" s="266"/>
      <c r="I271" s="420"/>
    </row>
    <row r="272" spans="1:9" ht="12.75">
      <c r="A272" s="3"/>
      <c r="B272" s="4"/>
      <c r="E272" s="265"/>
      <c r="F272" s="288"/>
      <c r="G272" s="287"/>
      <c r="H272" s="266"/>
      <c r="I272" s="420"/>
    </row>
    <row r="273" spans="1:9" ht="12.75">
      <c r="A273" s="3"/>
      <c r="B273" s="4"/>
      <c r="E273" s="265"/>
      <c r="F273" s="288"/>
      <c r="G273" s="287"/>
      <c r="H273" s="266"/>
      <c r="I273" s="420"/>
    </row>
    <row r="274" spans="1:9" ht="12.75">
      <c r="A274" s="3"/>
      <c r="B274" s="4"/>
      <c r="E274" s="265"/>
      <c r="F274" s="288"/>
      <c r="G274" s="287"/>
      <c r="H274" s="266"/>
      <c r="I274" s="420"/>
    </row>
    <row r="275" spans="1:9" ht="12.75">
      <c r="A275" s="3"/>
      <c r="B275" s="4"/>
      <c r="E275" s="265"/>
      <c r="F275" s="288"/>
      <c r="G275" s="287"/>
      <c r="H275" s="266"/>
      <c r="I275" s="420"/>
    </row>
    <row r="276" spans="1:9" ht="12.75">
      <c r="A276" s="3"/>
      <c r="B276" s="4"/>
      <c r="E276" s="265"/>
      <c r="F276" s="288"/>
      <c r="G276" s="287"/>
      <c r="H276" s="266"/>
      <c r="I276" s="420"/>
    </row>
    <row r="277" spans="1:9" ht="12.75">
      <c r="A277" s="3"/>
      <c r="B277" s="4"/>
      <c r="E277" s="265"/>
      <c r="F277" s="288"/>
      <c r="G277" s="287"/>
      <c r="H277" s="266"/>
      <c r="I277" s="420"/>
    </row>
    <row r="278" spans="1:9" ht="12.75">
      <c r="A278" s="3"/>
      <c r="B278" s="4"/>
      <c r="E278" s="265"/>
      <c r="F278" s="288"/>
      <c r="G278" s="287"/>
      <c r="H278" s="266"/>
      <c r="I278" s="420"/>
    </row>
    <row r="279" spans="1:9" ht="12.75">
      <c r="A279" s="3"/>
      <c r="B279" s="4"/>
      <c r="E279" s="265"/>
      <c r="F279" s="288"/>
      <c r="G279" s="287"/>
      <c r="H279" s="266"/>
      <c r="I279" s="420"/>
    </row>
    <row r="280" spans="1:9" ht="12.75">
      <c r="A280" s="3"/>
      <c r="B280" s="4"/>
      <c r="E280" s="265"/>
      <c r="F280" s="288"/>
      <c r="G280" s="287"/>
      <c r="H280" s="266"/>
      <c r="I280" s="420"/>
    </row>
    <row r="281" spans="1:9" ht="12.75">
      <c r="A281" s="3"/>
      <c r="B281" s="4"/>
      <c r="E281" s="265"/>
      <c r="F281" s="288"/>
      <c r="G281" s="287"/>
      <c r="H281" s="266"/>
      <c r="I281" s="420"/>
    </row>
    <row r="282" spans="1:9" ht="12.75">
      <c r="A282" s="3"/>
      <c r="B282" s="4"/>
      <c r="E282" s="265"/>
      <c r="F282" s="288"/>
      <c r="G282" s="287"/>
      <c r="H282" s="266"/>
      <c r="I282" s="420"/>
    </row>
    <row r="283" spans="1:9" ht="12.75">
      <c r="A283" s="3"/>
      <c r="B283" s="4"/>
      <c r="E283" s="265"/>
      <c r="F283" s="288"/>
      <c r="G283" s="287"/>
      <c r="H283" s="266"/>
      <c r="I283" s="420"/>
    </row>
    <row r="284" spans="1:9" ht="12.75">
      <c r="A284" s="3"/>
      <c r="B284" s="4"/>
      <c r="E284" s="265"/>
      <c r="F284" s="288"/>
      <c r="G284" s="287"/>
      <c r="H284" s="266"/>
      <c r="I284" s="420"/>
    </row>
    <row r="285" spans="1:9" ht="12.75">
      <c r="A285" s="3"/>
      <c r="B285" s="4"/>
      <c r="E285" s="265"/>
      <c r="F285" s="288"/>
      <c r="G285" s="287"/>
      <c r="H285" s="266"/>
      <c r="I285" s="420"/>
    </row>
    <row r="286" spans="1:9" ht="12.75">
      <c r="A286" s="3"/>
      <c r="B286" s="4"/>
      <c r="E286" s="265"/>
      <c r="F286" s="288"/>
      <c r="G286" s="287"/>
      <c r="H286" s="266"/>
      <c r="I286" s="420"/>
    </row>
    <row r="287" spans="1:9" ht="12.75">
      <c r="A287" s="3"/>
      <c r="B287" s="4"/>
      <c r="E287" s="265"/>
      <c r="F287" s="288"/>
      <c r="G287" s="287"/>
      <c r="H287" s="266"/>
      <c r="I287" s="420"/>
    </row>
    <row r="288" spans="1:9" ht="12.75">
      <c r="A288" s="3"/>
      <c r="B288" s="4"/>
      <c r="E288" s="265"/>
      <c r="F288" s="288"/>
      <c r="G288" s="287"/>
      <c r="H288" s="266"/>
      <c r="I288" s="420"/>
    </row>
    <row r="289" spans="1:9" ht="12.75">
      <c r="A289" s="3"/>
      <c r="B289" s="4"/>
      <c r="E289" s="265"/>
      <c r="F289" s="288"/>
      <c r="G289" s="287"/>
      <c r="H289" s="266"/>
      <c r="I289" s="420"/>
    </row>
    <row r="290" spans="1:9" ht="12.75">
      <c r="A290" s="3"/>
      <c r="B290" s="4"/>
      <c r="E290" s="265"/>
      <c r="F290" s="288"/>
      <c r="G290" s="287"/>
      <c r="H290" s="266"/>
      <c r="I290" s="420"/>
    </row>
    <row r="291" spans="1:9" ht="12.75">
      <c r="A291" s="3"/>
      <c r="B291" s="4"/>
      <c r="E291" s="265"/>
      <c r="F291" s="288"/>
      <c r="G291" s="287"/>
      <c r="H291" s="266"/>
      <c r="I291" s="420"/>
    </row>
    <row r="292" spans="1:9" ht="12.75">
      <c r="A292" s="3"/>
      <c r="B292" s="4"/>
      <c r="E292" s="265"/>
      <c r="F292" s="288"/>
      <c r="G292" s="287"/>
      <c r="H292" s="266"/>
      <c r="I292" s="420"/>
    </row>
    <row r="293" spans="1:9" ht="12.75">
      <c r="A293" s="3"/>
      <c r="B293" s="4"/>
      <c r="E293" s="265"/>
      <c r="F293" s="288"/>
      <c r="G293" s="287"/>
      <c r="H293" s="266"/>
      <c r="I293" s="420"/>
    </row>
    <row r="294" spans="1:9" ht="12.75">
      <c r="A294" s="3"/>
      <c r="B294" s="4"/>
      <c r="E294" s="265"/>
      <c r="F294" s="288"/>
      <c r="G294" s="287"/>
      <c r="H294" s="266"/>
      <c r="I294" s="420"/>
    </row>
    <row r="295" spans="1:9" ht="12.75">
      <c r="A295" s="3"/>
      <c r="B295" s="4"/>
      <c r="E295" s="265"/>
      <c r="F295" s="288"/>
      <c r="G295" s="287"/>
      <c r="H295" s="266"/>
      <c r="I295" s="420"/>
    </row>
    <row r="296" spans="1:9" ht="12.75">
      <c r="A296" s="3"/>
      <c r="B296" s="4"/>
      <c r="E296" s="265"/>
      <c r="F296" s="288"/>
      <c r="G296" s="287"/>
      <c r="H296" s="266"/>
      <c r="I296" s="420"/>
    </row>
    <row r="297" spans="1:9" ht="12.75">
      <c r="A297" s="3"/>
      <c r="B297" s="4"/>
      <c r="E297" s="265"/>
      <c r="F297" s="288"/>
      <c r="G297" s="287"/>
      <c r="H297" s="266"/>
      <c r="I297" s="420"/>
    </row>
    <row r="298" spans="1:9" ht="12.75">
      <c r="A298" s="3"/>
      <c r="B298" s="4"/>
      <c r="E298" s="265"/>
      <c r="F298" s="288"/>
      <c r="G298" s="287"/>
      <c r="H298" s="266"/>
      <c r="I298" s="420"/>
    </row>
    <row r="299" spans="1:9" ht="12.75">
      <c r="A299" s="3"/>
      <c r="B299" s="4"/>
      <c r="E299" s="265"/>
      <c r="F299" s="288"/>
      <c r="G299" s="287"/>
      <c r="H299" s="266"/>
      <c r="I299" s="420"/>
    </row>
    <row r="300" spans="1:9" ht="12.75">
      <c r="A300" s="3"/>
      <c r="B300" s="4"/>
      <c r="E300" s="265"/>
      <c r="F300" s="288"/>
      <c r="G300" s="287"/>
      <c r="H300" s="266"/>
      <c r="I300" s="420"/>
    </row>
    <row r="301" spans="1:9" ht="12.75">
      <c r="A301" s="3"/>
      <c r="B301" s="4"/>
      <c r="E301" s="265"/>
      <c r="F301" s="288"/>
      <c r="G301" s="287"/>
      <c r="H301" s="266"/>
      <c r="I301" s="420"/>
    </row>
    <row r="302" spans="1:9" ht="12.75">
      <c r="A302" s="3"/>
      <c r="B302" s="4"/>
      <c r="E302" s="265"/>
      <c r="F302" s="288"/>
      <c r="G302" s="287"/>
      <c r="H302" s="266"/>
      <c r="I302" s="420"/>
    </row>
    <row r="303" spans="1:9" ht="12.75">
      <c r="A303" s="3"/>
      <c r="B303" s="4"/>
      <c r="E303" s="265"/>
      <c r="F303" s="288"/>
      <c r="G303" s="287"/>
      <c r="H303" s="266"/>
      <c r="I303" s="420"/>
    </row>
    <row r="304" spans="1:9" ht="12.75">
      <c r="A304" s="3"/>
      <c r="B304" s="4"/>
      <c r="E304" s="265"/>
      <c r="F304" s="288"/>
      <c r="G304" s="287"/>
      <c r="H304" s="266"/>
      <c r="I304" s="420"/>
    </row>
    <row r="305" spans="1:9" ht="12.75">
      <c r="A305" s="3"/>
      <c r="B305" s="4"/>
      <c r="E305" s="265"/>
      <c r="F305" s="288"/>
      <c r="G305" s="287"/>
      <c r="H305" s="266"/>
      <c r="I305" s="420"/>
    </row>
    <row r="306" spans="1:9" ht="12.75">
      <c r="A306" s="3"/>
      <c r="B306" s="4"/>
      <c r="E306" s="265"/>
      <c r="F306" s="288"/>
      <c r="G306" s="287"/>
      <c r="H306" s="266"/>
      <c r="I306" s="420"/>
    </row>
    <row r="307" spans="1:9" ht="12.75">
      <c r="A307" s="3"/>
      <c r="B307" s="4"/>
      <c r="E307" s="265"/>
      <c r="F307" s="288"/>
      <c r="G307" s="287"/>
      <c r="H307" s="266"/>
      <c r="I307" s="420"/>
    </row>
    <row r="308" spans="1:9" ht="12.75">
      <c r="A308" s="3"/>
      <c r="B308" s="4"/>
      <c r="E308" s="265"/>
      <c r="F308" s="288"/>
      <c r="G308" s="287"/>
      <c r="H308" s="266"/>
      <c r="I308" s="420"/>
    </row>
    <row r="309" spans="1:9" ht="12.75">
      <c r="A309" s="3"/>
      <c r="B309" s="4"/>
      <c r="E309" s="265"/>
      <c r="F309" s="288"/>
      <c r="G309" s="287"/>
      <c r="H309" s="266"/>
      <c r="I309" s="420"/>
    </row>
    <row r="310" spans="1:9" ht="12.75">
      <c r="A310" s="3"/>
      <c r="B310" s="4"/>
      <c r="E310" s="265"/>
      <c r="F310" s="288"/>
      <c r="G310" s="287"/>
      <c r="H310" s="266"/>
      <c r="I310" s="420"/>
    </row>
    <row r="311" spans="1:9" ht="12.75">
      <c r="A311" s="3"/>
      <c r="B311" s="4"/>
      <c r="E311" s="265"/>
      <c r="F311" s="288"/>
      <c r="G311" s="287"/>
      <c r="H311" s="266"/>
      <c r="I311" s="420"/>
    </row>
    <row r="312" spans="1:9" ht="12.75">
      <c r="A312" s="3"/>
      <c r="B312" s="4"/>
      <c r="E312" s="265"/>
      <c r="F312" s="288"/>
      <c r="G312" s="287"/>
      <c r="H312" s="266"/>
      <c r="I312" s="420"/>
    </row>
    <row r="313" spans="1:9" ht="12.75">
      <c r="A313" s="3"/>
      <c r="B313" s="4"/>
      <c r="E313" s="265"/>
      <c r="F313" s="288"/>
      <c r="G313" s="287"/>
      <c r="H313" s="266"/>
      <c r="I313" s="420"/>
    </row>
    <row r="314" spans="1:9" ht="12.75">
      <c r="A314" s="3"/>
      <c r="B314" s="4"/>
      <c r="E314" s="265"/>
      <c r="F314" s="288"/>
      <c r="G314" s="287"/>
      <c r="H314" s="266"/>
      <c r="I314" s="420"/>
    </row>
    <row r="315" spans="1:9" ht="12.75">
      <c r="A315" s="3"/>
      <c r="B315" s="4"/>
      <c r="E315" s="265"/>
      <c r="F315" s="288"/>
      <c r="G315" s="287"/>
      <c r="H315" s="266"/>
      <c r="I315" s="420"/>
    </row>
    <row r="316" spans="1:9" ht="12.75">
      <c r="A316" s="3"/>
      <c r="B316" s="4"/>
      <c r="E316" s="265"/>
      <c r="F316" s="288"/>
      <c r="G316" s="287"/>
      <c r="H316" s="266"/>
      <c r="I316" s="420"/>
    </row>
    <row r="317" spans="1:9" ht="12.75">
      <c r="A317" s="3"/>
      <c r="B317" s="4"/>
      <c r="E317" s="265"/>
      <c r="F317" s="288"/>
      <c r="G317" s="287"/>
      <c r="H317" s="266"/>
      <c r="I317" s="420"/>
    </row>
    <row r="318" spans="1:9" ht="12.75">
      <c r="A318" s="3"/>
      <c r="B318" s="4"/>
      <c r="E318" s="265"/>
      <c r="F318" s="288"/>
      <c r="G318" s="287"/>
      <c r="H318" s="266"/>
      <c r="I318" s="420"/>
    </row>
    <row r="319" spans="1:9" ht="12.75">
      <c r="A319" s="3"/>
      <c r="B319" s="4"/>
      <c r="E319" s="265"/>
      <c r="F319" s="288"/>
      <c r="G319" s="287"/>
      <c r="H319" s="266"/>
      <c r="I319" s="420"/>
    </row>
    <row r="320" spans="1:9" ht="12.75">
      <c r="A320" s="3"/>
      <c r="B320" s="4"/>
      <c r="E320" s="265"/>
      <c r="F320" s="288"/>
      <c r="G320" s="287"/>
      <c r="H320" s="266"/>
      <c r="I320" s="420"/>
    </row>
    <row r="321" spans="1:9" ht="12.75">
      <c r="A321" s="3"/>
      <c r="B321" s="4"/>
      <c r="E321" s="265"/>
      <c r="F321" s="288"/>
      <c r="G321" s="287"/>
      <c r="H321" s="266"/>
      <c r="I321" s="420"/>
    </row>
    <row r="322" spans="1:9" ht="12.75">
      <c r="A322" s="3"/>
      <c r="B322" s="4"/>
      <c r="E322" s="265"/>
      <c r="F322" s="288"/>
      <c r="G322" s="287"/>
      <c r="H322" s="266"/>
      <c r="I322" s="420"/>
    </row>
    <row r="323" spans="1:9" ht="12.75">
      <c r="A323" s="3"/>
      <c r="B323" s="4"/>
      <c r="E323" s="265"/>
      <c r="F323" s="288"/>
      <c r="G323" s="287"/>
      <c r="H323" s="266"/>
      <c r="I323" s="420"/>
    </row>
    <row r="324" spans="1:9" ht="12.75">
      <c r="A324" s="3"/>
      <c r="B324" s="4"/>
      <c r="E324" s="265"/>
      <c r="F324" s="288"/>
      <c r="G324" s="287"/>
      <c r="H324" s="266"/>
      <c r="I324" s="420"/>
    </row>
    <row r="325" spans="1:9" ht="12.75">
      <c r="A325" s="3"/>
      <c r="B325" s="4"/>
      <c r="E325" s="265"/>
      <c r="F325" s="288"/>
      <c r="G325" s="287"/>
      <c r="H325" s="266"/>
      <c r="I325" s="420"/>
    </row>
    <row r="326" spans="1:9" ht="12.75">
      <c r="A326" s="3"/>
      <c r="B326" s="4"/>
      <c r="E326" s="265"/>
      <c r="F326" s="288"/>
      <c r="G326" s="287"/>
      <c r="H326" s="266"/>
      <c r="I326" s="420"/>
    </row>
    <row r="327" spans="1:9" ht="12.75">
      <c r="A327" s="3"/>
      <c r="B327" s="4"/>
      <c r="E327" s="265"/>
      <c r="F327" s="288"/>
      <c r="G327" s="287"/>
      <c r="H327" s="266"/>
      <c r="I327" s="420"/>
    </row>
    <row r="328" spans="1:9" ht="12.75">
      <c r="A328" s="3"/>
      <c r="B328" s="4"/>
      <c r="E328" s="265"/>
      <c r="F328" s="288"/>
      <c r="G328" s="287"/>
      <c r="H328" s="266"/>
      <c r="I328" s="420"/>
    </row>
    <row r="329" spans="1:9" ht="12.75">
      <c r="A329" s="3"/>
      <c r="B329" s="4"/>
      <c r="E329" s="265"/>
      <c r="F329" s="288"/>
      <c r="G329" s="287"/>
      <c r="H329" s="266"/>
      <c r="I329" s="420"/>
    </row>
    <row r="330" spans="1:9" ht="12.75">
      <c r="A330" s="3"/>
      <c r="B330" s="4"/>
      <c r="E330" s="265"/>
      <c r="F330" s="288"/>
      <c r="G330" s="287"/>
      <c r="H330" s="266"/>
      <c r="I330" s="420"/>
    </row>
    <row r="331" spans="1:9" ht="12.75">
      <c r="A331" s="3"/>
      <c r="B331" s="4"/>
      <c r="E331" s="265"/>
      <c r="F331" s="288"/>
      <c r="G331" s="287"/>
      <c r="H331" s="266"/>
      <c r="I331" s="420"/>
    </row>
    <row r="332" spans="1:9" ht="12.75">
      <c r="A332" s="3"/>
      <c r="B332" s="4"/>
      <c r="E332" s="265"/>
      <c r="F332" s="288"/>
      <c r="G332" s="287"/>
      <c r="H332" s="266"/>
      <c r="I332" s="420"/>
    </row>
    <row r="333" spans="1:9" ht="12.75">
      <c r="A333" s="3"/>
      <c r="B333" s="4"/>
      <c r="E333" s="265"/>
      <c r="F333" s="288"/>
      <c r="G333" s="287"/>
      <c r="H333" s="266"/>
      <c r="I333" s="420"/>
    </row>
    <row r="334" spans="1:9" ht="12.75">
      <c r="A334" s="3"/>
      <c r="B334" s="4"/>
      <c r="E334" s="265"/>
      <c r="F334" s="288"/>
      <c r="G334" s="287"/>
      <c r="H334" s="266"/>
      <c r="I334" s="420"/>
    </row>
    <row r="335" spans="1:9" ht="12.75">
      <c r="A335" s="3"/>
      <c r="B335" s="4"/>
      <c r="E335" s="265"/>
      <c r="F335" s="288"/>
      <c r="G335" s="287"/>
      <c r="H335" s="266"/>
      <c r="I335" s="420"/>
    </row>
    <row r="336" spans="1:9" ht="12.75">
      <c r="A336" s="3"/>
      <c r="B336" s="4"/>
      <c r="E336" s="265"/>
      <c r="F336" s="288"/>
      <c r="G336" s="287"/>
      <c r="H336" s="266"/>
      <c r="I336" s="420"/>
    </row>
    <row r="337" spans="1:9" ht="12.75">
      <c r="A337" s="3"/>
      <c r="B337" s="4"/>
      <c r="E337" s="265"/>
      <c r="F337" s="288"/>
      <c r="G337" s="287"/>
      <c r="H337" s="266"/>
      <c r="I337" s="420"/>
    </row>
    <row r="338" spans="1:9" ht="12.75">
      <c r="A338" s="3"/>
      <c r="B338" s="4"/>
      <c r="E338" s="265"/>
      <c r="F338" s="288"/>
      <c r="G338" s="287"/>
      <c r="H338" s="266"/>
      <c r="I338" s="420"/>
    </row>
    <row r="339" spans="1:9" ht="12.75">
      <c r="A339" s="3"/>
      <c r="B339" s="4"/>
      <c r="E339" s="265"/>
      <c r="F339" s="288"/>
      <c r="G339" s="287"/>
      <c r="H339" s="266"/>
      <c r="I339" s="420"/>
    </row>
    <row r="340" spans="1:9" ht="12.75">
      <c r="A340" s="3"/>
      <c r="B340" s="4"/>
      <c r="E340" s="265"/>
      <c r="F340" s="288"/>
      <c r="G340" s="287"/>
      <c r="H340" s="266"/>
      <c r="I340" s="420"/>
    </row>
    <row r="341" spans="1:9" ht="12.75">
      <c r="A341" s="3"/>
      <c r="B341" s="4"/>
      <c r="E341" s="265"/>
      <c r="F341" s="288"/>
      <c r="G341" s="287"/>
      <c r="H341" s="266"/>
      <c r="I341" s="420"/>
    </row>
    <row r="342" spans="1:9" ht="12.75">
      <c r="A342" s="3"/>
      <c r="B342" s="4"/>
      <c r="E342" s="265"/>
      <c r="F342" s="288"/>
      <c r="G342" s="287"/>
      <c r="H342" s="266"/>
      <c r="I342" s="420"/>
    </row>
    <row r="343" spans="1:9" ht="12.75">
      <c r="A343" s="3"/>
      <c r="B343" s="4"/>
      <c r="E343" s="265"/>
      <c r="F343" s="288"/>
      <c r="G343" s="287"/>
      <c r="H343" s="266"/>
      <c r="I343" s="420"/>
    </row>
    <row r="344" spans="1:9" ht="12.75">
      <c r="A344" s="3"/>
      <c r="B344" s="4"/>
      <c r="E344" s="265"/>
      <c r="F344" s="288"/>
      <c r="G344" s="287"/>
      <c r="H344" s="266"/>
      <c r="I344" s="420"/>
    </row>
    <row r="345" spans="1:9" ht="12.75">
      <c r="A345" s="3"/>
      <c r="B345" s="4"/>
      <c r="E345" s="265"/>
      <c r="F345" s="288"/>
      <c r="G345" s="287"/>
      <c r="H345" s="266"/>
      <c r="I345" s="420"/>
    </row>
    <row r="346" spans="1:9" ht="12.75">
      <c r="A346" s="3"/>
      <c r="B346" s="4"/>
      <c r="E346" s="265"/>
      <c r="F346" s="288"/>
      <c r="G346" s="287"/>
      <c r="H346" s="266"/>
      <c r="I346" s="420"/>
    </row>
    <row r="347" spans="1:9" ht="12.75">
      <c r="A347" s="3"/>
      <c r="B347" s="4"/>
      <c r="E347" s="265"/>
      <c r="F347" s="288"/>
      <c r="G347" s="287"/>
      <c r="H347" s="266"/>
      <c r="I347" s="420"/>
    </row>
    <row r="348" spans="1:9" ht="12.75">
      <c r="A348" s="3"/>
      <c r="B348" s="4"/>
      <c r="E348" s="265"/>
      <c r="F348" s="288"/>
      <c r="G348" s="287"/>
      <c r="H348" s="266"/>
      <c r="I348" s="420"/>
    </row>
    <row r="349" spans="1:9" ht="12.75">
      <c r="A349" s="3"/>
      <c r="B349" s="4"/>
      <c r="E349" s="265"/>
      <c r="F349" s="288"/>
      <c r="G349" s="287"/>
      <c r="H349" s="266"/>
      <c r="I349" s="420"/>
    </row>
    <row r="350" spans="1:9" ht="12.75">
      <c r="A350" s="3"/>
      <c r="B350" s="4"/>
      <c r="E350" s="265"/>
      <c r="F350" s="288"/>
      <c r="G350" s="287"/>
      <c r="H350" s="266"/>
      <c r="I350" s="420"/>
    </row>
    <row r="351" spans="1:9" ht="12.75">
      <c r="A351" s="3"/>
      <c r="B351" s="4"/>
      <c r="E351" s="265"/>
      <c r="F351" s="288"/>
      <c r="G351" s="287"/>
      <c r="H351" s="266"/>
      <c r="I351" s="420"/>
    </row>
    <row r="352" spans="1:9" ht="12.75">
      <c r="A352" s="3"/>
      <c r="B352" s="4"/>
      <c r="E352" s="265"/>
      <c r="F352" s="288"/>
      <c r="G352" s="287"/>
      <c r="H352" s="266"/>
      <c r="I352" s="420"/>
    </row>
    <row r="353" spans="1:9" ht="12.75">
      <c r="A353" s="3"/>
      <c r="B353" s="4"/>
      <c r="E353" s="265"/>
      <c r="F353" s="288"/>
      <c r="G353" s="287"/>
      <c r="H353" s="266"/>
      <c r="I353" s="420"/>
    </row>
    <row r="354" spans="1:9" ht="12.75">
      <c r="A354" s="3"/>
      <c r="B354" s="4"/>
      <c r="E354" s="265"/>
      <c r="F354" s="288"/>
      <c r="G354" s="287"/>
      <c r="H354" s="266"/>
      <c r="I354" s="420"/>
    </row>
    <row r="355" spans="1:9" ht="12.75">
      <c r="A355" s="3"/>
      <c r="B355" s="4"/>
      <c r="E355" s="265"/>
      <c r="F355" s="288"/>
      <c r="G355" s="287"/>
      <c r="H355" s="266"/>
      <c r="I355" s="420"/>
    </row>
    <row r="356" spans="1:9" ht="12.75">
      <c r="A356" s="3"/>
      <c r="B356" s="4"/>
      <c r="E356" s="265"/>
      <c r="F356" s="288"/>
      <c r="G356" s="287"/>
      <c r="H356" s="266"/>
      <c r="I356" s="420"/>
    </row>
    <row r="357" spans="1:9" ht="12.75">
      <c r="A357" s="3"/>
      <c r="B357" s="4"/>
      <c r="E357" s="265"/>
      <c r="F357" s="288"/>
      <c r="G357" s="287"/>
      <c r="H357" s="266"/>
      <c r="I357" s="420"/>
    </row>
    <row r="358" spans="1:9" ht="12.75">
      <c r="A358" s="3"/>
      <c r="B358" s="4"/>
      <c r="E358" s="265"/>
      <c r="F358" s="288"/>
      <c r="G358" s="287"/>
      <c r="H358" s="266"/>
      <c r="I358" s="420"/>
    </row>
    <row r="359" spans="1:9" ht="12.75">
      <c r="A359" s="3"/>
      <c r="B359" s="4"/>
      <c r="E359" s="265"/>
      <c r="F359" s="288"/>
      <c r="G359" s="287"/>
      <c r="H359" s="266"/>
      <c r="I359" s="420"/>
    </row>
    <row r="360" spans="1:9" ht="12.75">
      <c r="A360" s="3"/>
      <c r="B360" s="4"/>
      <c r="E360" s="265"/>
      <c r="F360" s="288"/>
      <c r="G360" s="287"/>
      <c r="H360" s="266"/>
      <c r="I360" s="420"/>
    </row>
    <row r="361" spans="1:9" ht="12.75">
      <c r="A361" s="3"/>
      <c r="B361" s="4"/>
      <c r="E361" s="265"/>
      <c r="F361" s="288"/>
      <c r="G361" s="287"/>
      <c r="H361" s="266"/>
      <c r="I361" s="420"/>
    </row>
    <row r="362" spans="1:9" ht="12.75">
      <c r="A362" s="3"/>
      <c r="B362" s="4"/>
      <c r="E362" s="265"/>
      <c r="F362" s="288"/>
      <c r="G362" s="287"/>
      <c r="H362" s="266"/>
      <c r="I362" s="420"/>
    </row>
    <row r="363" spans="1:9" ht="12.75">
      <c r="A363" s="3"/>
      <c r="B363" s="4"/>
      <c r="E363" s="265"/>
      <c r="F363" s="288"/>
      <c r="G363" s="287"/>
      <c r="H363" s="266"/>
      <c r="I363" s="420"/>
    </row>
    <row r="364" spans="1:9" ht="12.75">
      <c r="A364" s="3"/>
      <c r="B364" s="4"/>
      <c r="E364" s="265"/>
      <c r="F364" s="288"/>
      <c r="G364" s="287"/>
      <c r="H364" s="266"/>
      <c r="I364" s="420"/>
    </row>
    <row r="365" spans="1:9" ht="12.75">
      <c r="A365" s="3"/>
      <c r="B365" s="4"/>
      <c r="E365" s="265"/>
      <c r="F365" s="288"/>
      <c r="G365" s="287"/>
      <c r="H365" s="266"/>
      <c r="I365" s="420"/>
    </row>
    <row r="366" spans="1:9" ht="12.75">
      <c r="A366" s="3"/>
      <c r="B366" s="4"/>
      <c r="E366" s="265"/>
      <c r="F366" s="288"/>
      <c r="G366" s="287"/>
      <c r="H366" s="266"/>
      <c r="I366" s="420"/>
    </row>
    <row r="367" spans="1:9" ht="12.75">
      <c r="A367" s="3"/>
      <c r="B367" s="4"/>
      <c r="E367" s="265"/>
      <c r="F367" s="288"/>
      <c r="G367" s="287"/>
      <c r="H367" s="266"/>
      <c r="I367" s="420"/>
    </row>
    <row r="368" spans="1:9" ht="12.75">
      <c r="A368" s="3"/>
      <c r="B368" s="4"/>
      <c r="E368" s="265"/>
      <c r="F368" s="288"/>
      <c r="G368" s="287"/>
      <c r="H368" s="266"/>
      <c r="I368" s="420"/>
    </row>
    <row r="369" spans="1:9" ht="12.75">
      <c r="A369" s="3"/>
      <c r="B369" s="4"/>
      <c r="E369" s="265"/>
      <c r="F369" s="288"/>
      <c r="G369" s="287"/>
      <c r="H369" s="266"/>
      <c r="I369" s="420"/>
    </row>
    <row r="370" spans="1:9" ht="12.75">
      <c r="A370" s="3"/>
      <c r="B370" s="4"/>
      <c r="E370" s="265"/>
      <c r="F370" s="288"/>
      <c r="G370" s="287"/>
      <c r="H370" s="266"/>
      <c r="I370" s="420"/>
    </row>
    <row r="371" spans="1:9" ht="12.75">
      <c r="A371" s="3"/>
      <c r="B371" s="4"/>
      <c r="E371" s="265"/>
      <c r="F371" s="288"/>
      <c r="G371" s="287"/>
      <c r="H371" s="266"/>
      <c r="I371" s="420"/>
    </row>
    <row r="372" spans="1:9" ht="12.75">
      <c r="A372" s="3"/>
      <c r="B372" s="4"/>
      <c r="E372" s="265"/>
      <c r="F372" s="288"/>
      <c r="G372" s="287"/>
      <c r="H372" s="266"/>
      <c r="I372" s="420"/>
    </row>
    <row r="373" spans="1:9" ht="12.75">
      <c r="A373" s="3"/>
      <c r="B373" s="4"/>
      <c r="E373" s="265"/>
      <c r="F373" s="288"/>
      <c r="G373" s="287"/>
      <c r="H373" s="266"/>
      <c r="I373" s="420"/>
    </row>
    <row r="374" spans="1:9" ht="12.75">
      <c r="A374" s="3"/>
      <c r="B374" s="4"/>
      <c r="E374" s="265"/>
      <c r="F374" s="288"/>
      <c r="G374" s="287"/>
      <c r="H374" s="266"/>
      <c r="I374" s="420"/>
    </row>
    <row r="375" spans="1:9" ht="12.75">
      <c r="A375" s="3"/>
      <c r="B375" s="4"/>
      <c r="E375" s="265"/>
      <c r="F375" s="288"/>
      <c r="G375" s="287"/>
      <c r="H375" s="266"/>
      <c r="I375" s="420"/>
    </row>
    <row r="376" spans="1:9" ht="12.75">
      <c r="A376" s="3"/>
      <c r="B376" s="4"/>
      <c r="E376" s="265"/>
      <c r="F376" s="288"/>
      <c r="G376" s="287"/>
      <c r="H376" s="266"/>
      <c r="I376" s="420"/>
    </row>
    <row r="377" spans="1:9" ht="12.75">
      <c r="A377" s="3"/>
      <c r="B377" s="4"/>
      <c r="E377" s="265"/>
      <c r="F377" s="288"/>
      <c r="G377" s="287"/>
      <c r="H377" s="266"/>
      <c r="I377" s="420"/>
    </row>
    <row r="378" spans="1:9" ht="12.75">
      <c r="A378" s="3"/>
      <c r="B378" s="4"/>
      <c r="E378" s="265"/>
      <c r="F378" s="288"/>
      <c r="G378" s="287"/>
      <c r="H378" s="266"/>
      <c r="I378" s="420"/>
    </row>
    <row r="379" spans="1:9" ht="12.75">
      <c r="A379" s="3"/>
      <c r="B379" s="4"/>
      <c r="E379" s="265"/>
      <c r="F379" s="288"/>
      <c r="G379" s="287"/>
      <c r="H379" s="266"/>
      <c r="I379" s="420"/>
    </row>
    <row r="380" spans="1:9" ht="12.75">
      <c r="A380" s="3"/>
      <c r="B380" s="4"/>
      <c r="E380" s="265"/>
      <c r="F380" s="288"/>
      <c r="G380" s="287"/>
      <c r="H380" s="266"/>
      <c r="I380" s="420"/>
    </row>
    <row r="381" spans="1:9" ht="12.75">
      <c r="A381" s="3"/>
      <c r="B381" s="4"/>
      <c r="E381" s="265"/>
      <c r="F381" s="288"/>
      <c r="G381" s="287"/>
      <c r="H381" s="266"/>
      <c r="I381" s="420"/>
    </row>
    <row r="382" spans="1:9" ht="12.75">
      <c r="A382" s="3"/>
      <c r="B382" s="4"/>
      <c r="E382" s="265"/>
      <c r="F382" s="288"/>
      <c r="G382" s="287"/>
      <c r="H382" s="266"/>
      <c r="I382" s="420"/>
    </row>
    <row r="383" spans="1:9" ht="12.75">
      <c r="A383" s="3"/>
      <c r="B383" s="4"/>
      <c r="E383" s="265"/>
      <c r="F383" s="288"/>
      <c r="G383" s="287"/>
      <c r="H383" s="266"/>
      <c r="I383" s="420"/>
    </row>
    <row r="384" spans="1:9" ht="12.75">
      <c r="A384" s="3"/>
      <c r="B384" s="4"/>
      <c r="E384" s="265"/>
      <c r="F384" s="288"/>
      <c r="G384" s="287"/>
      <c r="H384" s="266"/>
      <c r="I384" s="420"/>
    </row>
    <row r="385" spans="1:9" ht="12.75">
      <c r="A385" s="3"/>
      <c r="B385" s="4"/>
      <c r="E385" s="265"/>
      <c r="F385" s="288"/>
      <c r="G385" s="287"/>
      <c r="H385" s="266"/>
      <c r="I385" s="420"/>
    </row>
    <row r="386" spans="1:9" ht="12.75">
      <c r="A386" s="3"/>
      <c r="B386" s="4"/>
      <c r="E386" s="265"/>
      <c r="F386" s="288"/>
      <c r="G386" s="287"/>
      <c r="H386" s="266"/>
      <c r="I386" s="420"/>
    </row>
    <row r="387" spans="1:9" ht="12.75">
      <c r="A387" s="3"/>
      <c r="B387" s="4"/>
      <c r="E387" s="265"/>
      <c r="F387" s="288"/>
      <c r="G387" s="287"/>
      <c r="H387" s="266"/>
      <c r="I387" s="420"/>
    </row>
    <row r="388" spans="1:9" ht="12.75">
      <c r="A388" s="3"/>
      <c r="B388" s="4"/>
      <c r="E388" s="265"/>
      <c r="F388" s="288"/>
      <c r="G388" s="287"/>
      <c r="H388" s="266"/>
      <c r="I388" s="420"/>
    </row>
    <row r="389" spans="1:9" ht="12.75">
      <c r="A389" s="3"/>
      <c r="B389" s="4"/>
      <c r="E389" s="265"/>
      <c r="F389" s="288"/>
      <c r="G389" s="287"/>
      <c r="H389" s="266"/>
      <c r="I389" s="420"/>
    </row>
    <row r="390" spans="1:9" ht="12.75">
      <c r="A390" s="3"/>
      <c r="B390" s="4"/>
      <c r="E390" s="265"/>
      <c r="F390" s="288"/>
      <c r="G390" s="287"/>
      <c r="H390" s="266"/>
      <c r="I390" s="420"/>
    </row>
    <row r="391" spans="1:9" ht="12.75">
      <c r="A391" s="3"/>
      <c r="B391" s="4"/>
      <c r="E391" s="265"/>
      <c r="F391" s="288"/>
      <c r="G391" s="287"/>
      <c r="H391" s="266"/>
      <c r="I391" s="420"/>
    </row>
    <row r="392" spans="1:9" ht="12.75">
      <c r="A392" s="3"/>
      <c r="B392" s="4"/>
      <c r="E392" s="265"/>
      <c r="F392" s="288"/>
      <c r="G392" s="287"/>
      <c r="H392" s="266"/>
      <c r="I392" s="420"/>
    </row>
    <row r="393" spans="1:9" ht="12.75">
      <c r="A393" s="3"/>
      <c r="B393" s="4"/>
      <c r="E393" s="265"/>
      <c r="F393" s="288"/>
      <c r="G393" s="287"/>
      <c r="H393" s="266"/>
      <c r="I393" s="420"/>
    </row>
    <row r="394" spans="1:9" ht="12.75">
      <c r="A394" s="3"/>
      <c r="B394" s="4"/>
      <c r="E394" s="265"/>
      <c r="F394" s="288"/>
      <c r="G394" s="287"/>
      <c r="H394" s="266"/>
      <c r="I394" s="420"/>
    </row>
    <row r="395" spans="1:9" ht="12.75">
      <c r="A395" s="3"/>
      <c r="B395" s="4"/>
      <c r="E395" s="265"/>
      <c r="F395" s="288"/>
      <c r="G395" s="287"/>
      <c r="H395" s="266"/>
      <c r="I395" s="420"/>
    </row>
    <row r="396" spans="1:9" ht="12.75">
      <c r="A396" s="3"/>
      <c r="B396" s="4"/>
      <c r="E396" s="265"/>
      <c r="F396" s="288"/>
      <c r="G396" s="287"/>
      <c r="H396" s="266"/>
      <c r="I396" s="420"/>
    </row>
    <row r="397" spans="1:9" ht="12.75">
      <c r="A397" s="3"/>
      <c r="B397" s="4"/>
      <c r="E397" s="265"/>
      <c r="F397" s="288"/>
      <c r="G397" s="287"/>
      <c r="H397" s="266"/>
      <c r="I397" s="420"/>
    </row>
    <row r="398" spans="1:9" ht="12.75">
      <c r="A398" s="3"/>
      <c r="B398" s="4"/>
      <c r="E398" s="265"/>
      <c r="F398" s="288"/>
      <c r="G398" s="287"/>
      <c r="H398" s="266"/>
      <c r="I398" s="420"/>
    </row>
    <row r="399" spans="1:9" ht="12.75">
      <c r="A399" s="3"/>
      <c r="B399" s="4"/>
      <c r="E399" s="265"/>
      <c r="F399" s="288"/>
      <c r="G399" s="287"/>
      <c r="H399" s="266"/>
      <c r="I399" s="420"/>
    </row>
    <row r="400" spans="1:9" ht="12.75">
      <c r="A400" s="3"/>
      <c r="B400" s="4"/>
      <c r="E400" s="265"/>
      <c r="F400" s="288"/>
      <c r="G400" s="287"/>
      <c r="H400" s="266"/>
      <c r="I400" s="420"/>
    </row>
    <row r="401" spans="1:9" ht="12.75">
      <c r="A401" s="3"/>
      <c r="B401" s="4"/>
      <c r="E401" s="265"/>
      <c r="F401" s="288"/>
      <c r="G401" s="287"/>
      <c r="H401" s="266"/>
      <c r="I401" s="420"/>
    </row>
    <row r="402" spans="1:9" ht="12.75">
      <c r="A402" s="3"/>
      <c r="B402" s="4"/>
      <c r="E402" s="265"/>
      <c r="F402" s="288"/>
      <c r="G402" s="287"/>
      <c r="H402" s="266"/>
      <c r="I402" s="420"/>
    </row>
    <row r="403" spans="1:9" ht="12.75">
      <c r="A403" s="3"/>
      <c r="B403" s="4"/>
      <c r="E403" s="265"/>
      <c r="F403" s="288"/>
      <c r="G403" s="287"/>
      <c r="H403" s="266"/>
      <c r="I403" s="420"/>
    </row>
    <row r="404" spans="1:9" ht="12.75">
      <c r="A404" s="3"/>
      <c r="B404" s="4"/>
      <c r="E404" s="265"/>
      <c r="F404" s="288"/>
      <c r="G404" s="287"/>
      <c r="H404" s="266"/>
      <c r="I404" s="420"/>
    </row>
    <row r="405" spans="1:9" ht="12.75">
      <c r="A405" s="3"/>
      <c r="B405" s="4"/>
      <c r="E405" s="265"/>
      <c r="F405" s="288"/>
      <c r="G405" s="287"/>
      <c r="H405" s="266"/>
      <c r="I405" s="420"/>
    </row>
    <row r="406" spans="1:9" ht="12.75">
      <c r="A406" s="3"/>
      <c r="B406" s="4"/>
      <c r="E406" s="265"/>
      <c r="F406" s="288"/>
      <c r="G406" s="287"/>
      <c r="H406" s="266"/>
      <c r="I406" s="420"/>
    </row>
    <row r="407" spans="1:9" ht="12.75">
      <c r="A407" s="3"/>
      <c r="B407" s="4"/>
      <c r="E407" s="265"/>
      <c r="F407" s="288"/>
      <c r="G407" s="287"/>
      <c r="H407" s="266"/>
      <c r="I407" s="420"/>
    </row>
    <row r="408" spans="1:9" ht="12.75">
      <c r="A408" s="3"/>
      <c r="B408" s="4"/>
      <c r="E408" s="265"/>
      <c r="F408" s="288"/>
      <c r="G408" s="287"/>
      <c r="H408" s="266"/>
      <c r="I408" s="420"/>
    </row>
    <row r="409" spans="1:9" ht="12.75">
      <c r="A409" s="3"/>
      <c r="B409" s="4"/>
      <c r="E409" s="265"/>
      <c r="F409" s="288"/>
      <c r="G409" s="287"/>
      <c r="H409" s="266"/>
      <c r="I409" s="420"/>
    </row>
    <row r="410" spans="1:9" ht="12.75">
      <c r="A410" s="3"/>
      <c r="B410" s="4"/>
      <c r="E410" s="265"/>
      <c r="F410" s="288"/>
      <c r="G410" s="287"/>
      <c r="H410" s="266"/>
      <c r="I410" s="420"/>
    </row>
    <row r="411" spans="1:9" ht="12.75">
      <c r="A411" s="3"/>
      <c r="B411" s="4"/>
      <c r="E411" s="265"/>
      <c r="F411" s="288"/>
      <c r="G411" s="287"/>
      <c r="H411" s="266"/>
      <c r="I411" s="420"/>
    </row>
    <row r="412" spans="1:9" ht="12.75">
      <c r="A412" s="3"/>
      <c r="B412" s="4"/>
      <c r="E412" s="265"/>
      <c r="F412" s="288"/>
      <c r="G412" s="287"/>
      <c r="H412" s="266"/>
      <c r="I412" s="420"/>
    </row>
    <row r="413" spans="1:9" ht="12.75">
      <c r="A413" s="3"/>
      <c r="B413" s="4"/>
      <c r="E413" s="265"/>
      <c r="F413" s="288"/>
      <c r="G413" s="287"/>
      <c r="H413" s="266"/>
      <c r="I413" s="420"/>
    </row>
    <row r="414" spans="1:9" ht="12.75">
      <c r="A414" s="3"/>
      <c r="B414" s="4"/>
      <c r="E414" s="265"/>
      <c r="F414" s="288"/>
      <c r="G414" s="287"/>
      <c r="H414" s="266"/>
      <c r="I414" s="420"/>
    </row>
    <row r="415" spans="1:9" ht="12.75">
      <c r="A415" s="3"/>
      <c r="B415" s="4"/>
      <c r="E415" s="265"/>
      <c r="F415" s="288"/>
      <c r="G415" s="287"/>
      <c r="H415" s="266"/>
      <c r="I415" s="420"/>
    </row>
    <row r="416" spans="1:9" ht="12.75">
      <c r="A416" s="3"/>
      <c r="B416" s="4"/>
      <c r="E416" s="265"/>
      <c r="F416" s="288"/>
      <c r="G416" s="287"/>
      <c r="H416" s="266"/>
      <c r="I416" s="420"/>
    </row>
    <row r="417" spans="1:9" ht="12.75">
      <c r="A417" s="3"/>
      <c r="B417" s="4"/>
      <c r="E417" s="265"/>
      <c r="F417" s="288"/>
      <c r="G417" s="287"/>
      <c r="H417" s="266"/>
      <c r="I417" s="420"/>
    </row>
    <row r="418" spans="1:9" ht="12.75">
      <c r="A418" s="3"/>
      <c r="B418" s="4"/>
      <c r="E418" s="265"/>
      <c r="F418" s="288"/>
      <c r="G418" s="287"/>
      <c r="H418" s="266"/>
      <c r="I418" s="420"/>
    </row>
    <row r="419" spans="1:9" ht="12.75">
      <c r="A419" s="3"/>
      <c r="B419" s="4"/>
      <c r="E419" s="265"/>
      <c r="F419" s="288"/>
      <c r="G419" s="287"/>
      <c r="H419" s="266"/>
      <c r="I419" s="420"/>
    </row>
    <row r="420" spans="1:9" ht="12.75">
      <c r="A420" s="3"/>
      <c r="B420" s="4"/>
      <c r="E420" s="265"/>
      <c r="F420" s="288"/>
      <c r="G420" s="287"/>
      <c r="H420" s="266"/>
      <c r="I420" s="420"/>
    </row>
    <row r="421" spans="1:9" ht="12.75">
      <c r="A421" s="3"/>
      <c r="B421" s="4"/>
      <c r="E421" s="265"/>
      <c r="F421" s="288"/>
      <c r="G421" s="287"/>
      <c r="H421" s="266"/>
      <c r="I421" s="420"/>
    </row>
    <row r="422" spans="1:9" ht="12.75">
      <c r="A422" s="3"/>
      <c r="B422" s="4"/>
      <c r="E422" s="265"/>
      <c r="F422" s="288"/>
      <c r="G422" s="287"/>
      <c r="H422" s="266"/>
      <c r="I422" s="420"/>
    </row>
    <row r="423" spans="1:9" ht="12.75">
      <c r="A423" s="3"/>
      <c r="B423" s="4"/>
      <c r="E423" s="265"/>
      <c r="F423" s="288"/>
      <c r="G423" s="287"/>
      <c r="H423" s="266"/>
      <c r="I423" s="420"/>
    </row>
    <row r="424" spans="1:9" ht="12.75">
      <c r="A424" s="3"/>
      <c r="B424" s="4"/>
      <c r="E424" s="265"/>
      <c r="F424" s="288"/>
      <c r="G424" s="287"/>
      <c r="H424" s="266"/>
      <c r="I424" s="420"/>
    </row>
    <row r="425" spans="1:9" ht="12.75">
      <c r="A425" s="3"/>
      <c r="B425" s="4"/>
      <c r="E425" s="265"/>
      <c r="F425" s="288"/>
      <c r="G425" s="287"/>
      <c r="H425" s="266"/>
      <c r="I425" s="420"/>
    </row>
    <row r="426" spans="1:9" ht="12.75">
      <c r="A426" s="3"/>
      <c r="B426" s="4"/>
      <c r="E426" s="265"/>
      <c r="F426" s="288"/>
      <c r="G426" s="287"/>
      <c r="H426" s="266"/>
      <c r="I426" s="420"/>
    </row>
    <row r="427" spans="1:9" ht="12.75">
      <c r="A427" s="3"/>
      <c r="B427" s="4"/>
      <c r="E427" s="265"/>
      <c r="F427" s="288"/>
      <c r="G427" s="287"/>
      <c r="H427" s="266"/>
      <c r="I427" s="420"/>
    </row>
    <row r="428" spans="1:9" ht="12.75">
      <c r="A428" s="3"/>
      <c r="B428" s="4"/>
      <c r="E428" s="265"/>
      <c r="F428" s="288"/>
      <c r="G428" s="287"/>
      <c r="H428" s="266"/>
      <c r="I428" s="420"/>
    </row>
    <row r="429" spans="1:9" ht="12.75">
      <c r="A429" s="3"/>
      <c r="B429" s="4"/>
      <c r="E429" s="265"/>
      <c r="F429" s="288"/>
      <c r="G429" s="287"/>
      <c r="H429" s="266"/>
      <c r="I429" s="420"/>
    </row>
    <row r="430" spans="1:9" ht="12.75">
      <c r="A430" s="3"/>
      <c r="B430" s="4"/>
      <c r="E430" s="265"/>
      <c r="F430" s="288"/>
      <c r="G430" s="287"/>
      <c r="H430" s="266"/>
      <c r="I430" s="420"/>
    </row>
    <row r="431" spans="1:9" ht="12.75">
      <c r="A431" s="3"/>
      <c r="B431" s="4"/>
      <c r="E431" s="265"/>
      <c r="F431" s="288"/>
      <c r="G431" s="287"/>
      <c r="H431" s="266"/>
      <c r="I431" s="420"/>
    </row>
    <row r="432" spans="1:9" ht="12.75">
      <c r="A432" s="3"/>
      <c r="B432" s="4"/>
      <c r="E432" s="265"/>
      <c r="F432" s="288"/>
      <c r="G432" s="287"/>
      <c r="H432" s="266"/>
      <c r="I432" s="420"/>
    </row>
    <row r="433" spans="1:9" ht="12.75">
      <c r="A433" s="3"/>
      <c r="B433" s="4"/>
      <c r="E433" s="265"/>
      <c r="F433" s="288"/>
      <c r="G433" s="287"/>
      <c r="H433" s="266"/>
      <c r="I433" s="420"/>
    </row>
    <row r="434" spans="1:9" ht="12.75">
      <c r="A434" s="3"/>
      <c r="B434" s="4"/>
      <c r="E434" s="265"/>
      <c r="F434" s="288"/>
      <c r="G434" s="287"/>
      <c r="H434" s="266"/>
      <c r="I434" s="420"/>
    </row>
    <row r="435" spans="1:9" ht="12.75">
      <c r="A435" s="3"/>
      <c r="B435" s="4"/>
      <c r="E435" s="265"/>
      <c r="F435" s="288"/>
      <c r="G435" s="287"/>
      <c r="H435" s="266"/>
      <c r="I435" s="420"/>
    </row>
    <row r="436" spans="1:9" ht="12.75">
      <c r="A436" s="3"/>
      <c r="B436" s="4"/>
      <c r="E436" s="265"/>
      <c r="F436" s="288"/>
      <c r="G436" s="287"/>
      <c r="H436" s="266"/>
      <c r="I436" s="420"/>
    </row>
    <row r="437" spans="1:9" ht="12.75">
      <c r="A437" s="3"/>
      <c r="B437" s="4"/>
      <c r="E437" s="265"/>
      <c r="F437" s="288"/>
      <c r="G437" s="287"/>
      <c r="H437" s="266"/>
      <c r="I437" s="420"/>
    </row>
    <row r="438" spans="1:9" ht="12.75">
      <c r="A438" s="3"/>
      <c r="B438" s="4"/>
      <c r="E438" s="265"/>
      <c r="F438" s="288"/>
      <c r="G438" s="287"/>
      <c r="H438" s="266"/>
      <c r="I438" s="420"/>
    </row>
    <row r="439" spans="1:9" ht="12.75">
      <c r="A439" s="3"/>
      <c r="B439" s="4"/>
      <c r="E439" s="265"/>
      <c r="F439" s="288"/>
      <c r="G439" s="287"/>
      <c r="H439" s="266"/>
      <c r="I439" s="420"/>
    </row>
    <row r="440" spans="1:9" ht="12.75">
      <c r="A440" s="3"/>
      <c r="B440" s="4"/>
      <c r="E440" s="265"/>
      <c r="F440" s="288"/>
      <c r="G440" s="287"/>
      <c r="H440" s="266"/>
      <c r="I440" s="420"/>
    </row>
    <row r="441" spans="1:9" ht="12.75">
      <c r="A441" s="3"/>
      <c r="B441" s="4"/>
      <c r="E441" s="265"/>
      <c r="F441" s="288"/>
      <c r="G441" s="287"/>
      <c r="H441" s="266"/>
      <c r="I441" s="420"/>
    </row>
    <row r="442" spans="1:9" ht="12.75">
      <c r="A442" s="3"/>
      <c r="B442" s="4"/>
      <c r="E442" s="265"/>
      <c r="F442" s="288"/>
      <c r="G442" s="287"/>
      <c r="H442" s="266"/>
      <c r="I442" s="420"/>
    </row>
    <row r="443" spans="1:9" ht="12.75">
      <c r="A443" s="3"/>
      <c r="B443" s="4"/>
      <c r="E443" s="265"/>
      <c r="F443" s="288"/>
      <c r="G443" s="287"/>
      <c r="H443" s="266"/>
      <c r="I443" s="420"/>
    </row>
    <row r="444" spans="1:9" ht="12.75">
      <c r="A444" s="3"/>
      <c r="B444" s="4"/>
      <c r="E444" s="265"/>
      <c r="F444" s="288"/>
      <c r="G444" s="287"/>
      <c r="H444" s="266"/>
      <c r="I444" s="420"/>
    </row>
    <row r="445" spans="1:9" ht="12.75">
      <c r="A445" s="3"/>
      <c r="B445" s="4"/>
      <c r="E445" s="265"/>
      <c r="F445" s="288"/>
      <c r="G445" s="287"/>
      <c r="H445" s="266"/>
      <c r="I445" s="420"/>
    </row>
    <row r="446" spans="1:9" ht="12.75">
      <c r="A446" s="3"/>
      <c r="B446" s="4"/>
      <c r="E446" s="265"/>
      <c r="F446" s="288"/>
      <c r="G446" s="287"/>
      <c r="H446" s="266"/>
      <c r="I446" s="420"/>
    </row>
    <row r="447" spans="1:9" ht="12.75">
      <c r="A447" s="3"/>
      <c r="B447" s="4"/>
      <c r="E447" s="265"/>
      <c r="F447" s="288"/>
      <c r="G447" s="287"/>
      <c r="H447" s="266"/>
      <c r="I447" s="420"/>
    </row>
    <row r="448" spans="1:9" ht="12.75">
      <c r="A448" s="3"/>
      <c r="B448" s="4"/>
      <c r="E448" s="265"/>
      <c r="F448" s="288"/>
      <c r="G448" s="287"/>
      <c r="H448" s="266"/>
      <c r="I448" s="420"/>
    </row>
    <row r="449" spans="1:9" ht="12.75">
      <c r="A449" s="3"/>
      <c r="B449" s="4"/>
      <c r="E449" s="265"/>
      <c r="F449" s="288"/>
      <c r="G449" s="287"/>
      <c r="H449" s="266"/>
      <c r="I449" s="420"/>
    </row>
    <row r="450" spans="1:9" ht="12.75">
      <c r="A450" s="3"/>
      <c r="B450" s="4"/>
      <c r="E450" s="265"/>
      <c r="F450" s="288"/>
      <c r="G450" s="287"/>
      <c r="H450" s="266"/>
      <c r="I450" s="420"/>
    </row>
    <row r="451" spans="1:9" ht="12.75">
      <c r="A451" s="3"/>
      <c r="B451" s="4"/>
      <c r="E451" s="265"/>
      <c r="F451" s="288"/>
      <c r="G451" s="287"/>
      <c r="H451" s="266"/>
      <c r="I451" s="420"/>
    </row>
    <row r="452" spans="1:9" ht="12.75">
      <c r="A452" s="3"/>
      <c r="B452" s="4"/>
      <c r="E452" s="265"/>
      <c r="F452" s="288"/>
      <c r="G452" s="287"/>
      <c r="H452" s="266"/>
      <c r="I452" s="420"/>
    </row>
    <row r="453" spans="1:9" ht="12.75">
      <c r="A453" s="3"/>
      <c r="B453" s="4"/>
      <c r="E453" s="265"/>
      <c r="F453" s="288"/>
      <c r="G453" s="287"/>
      <c r="H453" s="266"/>
      <c r="I453" s="420"/>
    </row>
    <row r="454" spans="1:9" ht="12.75">
      <c r="A454" s="3"/>
      <c r="B454" s="4"/>
      <c r="E454" s="265"/>
      <c r="F454" s="288"/>
      <c r="G454" s="287"/>
      <c r="H454" s="266"/>
      <c r="I454" s="420"/>
    </row>
    <row r="455" spans="1:9" ht="12.75">
      <c r="A455" s="3"/>
      <c r="B455" s="4"/>
      <c r="E455" s="265"/>
      <c r="F455" s="288"/>
      <c r="G455" s="287"/>
      <c r="H455" s="266"/>
      <c r="I455" s="420"/>
    </row>
    <row r="456" spans="1:9" ht="12.75">
      <c r="A456" s="3"/>
      <c r="B456" s="4"/>
      <c r="E456" s="265"/>
      <c r="F456" s="288"/>
      <c r="G456" s="287"/>
      <c r="H456" s="266"/>
      <c r="I456" s="420"/>
    </row>
    <row r="457" spans="1:9" ht="12.75">
      <c r="A457" s="3"/>
      <c r="B457" s="4"/>
      <c r="E457" s="265"/>
      <c r="F457" s="288"/>
      <c r="G457" s="287"/>
      <c r="H457" s="266"/>
      <c r="I457" s="420"/>
    </row>
    <row r="458" spans="1:9" ht="12.75">
      <c r="A458" s="3"/>
      <c r="B458" s="4"/>
      <c r="E458" s="265"/>
      <c r="F458" s="288"/>
      <c r="G458" s="287"/>
      <c r="H458" s="266"/>
      <c r="I458" s="420"/>
    </row>
    <row r="459" spans="1:9" ht="12.75">
      <c r="A459" s="3"/>
      <c r="B459" s="4"/>
      <c r="E459" s="265"/>
      <c r="F459" s="288"/>
      <c r="G459" s="287"/>
      <c r="H459" s="266"/>
      <c r="I459" s="420"/>
    </row>
    <row r="460" spans="1:9" ht="12.75">
      <c r="A460" s="3"/>
      <c r="B460" s="4"/>
      <c r="E460" s="265"/>
      <c r="F460" s="288"/>
      <c r="G460" s="287"/>
      <c r="H460" s="266"/>
      <c r="I460" s="420"/>
    </row>
    <row r="461" spans="1:9" ht="12.75">
      <c r="A461" s="3"/>
      <c r="B461" s="4"/>
      <c r="E461" s="265"/>
      <c r="F461" s="288"/>
      <c r="G461" s="287"/>
      <c r="H461" s="266"/>
      <c r="I461" s="420"/>
    </row>
    <row r="462" spans="1:9" ht="12.75">
      <c r="A462" s="3"/>
      <c r="B462" s="4"/>
      <c r="E462" s="265"/>
      <c r="F462" s="288"/>
      <c r="G462" s="287"/>
      <c r="H462" s="266"/>
      <c r="I462" s="420"/>
    </row>
    <row r="463" spans="1:9" ht="12.75">
      <c r="A463" s="3"/>
      <c r="B463" s="4"/>
      <c r="E463" s="265"/>
      <c r="F463" s="288"/>
      <c r="G463" s="287"/>
      <c r="H463" s="266"/>
      <c r="I463" s="420"/>
    </row>
    <row r="464" spans="1:9" ht="12.75">
      <c r="A464" s="3"/>
      <c r="B464" s="4"/>
      <c r="E464" s="265"/>
      <c r="F464" s="288"/>
      <c r="G464" s="287"/>
      <c r="H464" s="266"/>
      <c r="I464" s="420"/>
    </row>
    <row r="465" spans="1:9" ht="12.75">
      <c r="A465" s="3"/>
      <c r="B465" s="4"/>
      <c r="E465" s="265"/>
      <c r="F465" s="288"/>
      <c r="G465" s="287"/>
      <c r="H465" s="266"/>
      <c r="I465" s="420"/>
    </row>
    <row r="466" spans="1:9" ht="12.75">
      <c r="A466" s="3"/>
      <c r="B466" s="4"/>
      <c r="E466" s="265"/>
      <c r="F466" s="288"/>
      <c r="G466" s="287"/>
      <c r="H466" s="266"/>
      <c r="I466" s="420"/>
    </row>
    <row r="467" spans="1:9" ht="12.75">
      <c r="A467" s="3"/>
      <c r="B467" s="4"/>
      <c r="E467" s="265"/>
      <c r="F467" s="288"/>
      <c r="G467" s="287"/>
      <c r="H467" s="266"/>
      <c r="I467" s="420"/>
    </row>
    <row r="468" spans="1:9" ht="12.75">
      <c r="A468" s="3"/>
      <c r="B468" s="4"/>
      <c r="E468" s="265"/>
      <c r="F468" s="288"/>
      <c r="G468" s="287"/>
      <c r="H468" s="266"/>
      <c r="I468" s="420"/>
    </row>
    <row r="469" spans="1:9" ht="12.75">
      <c r="A469" s="3"/>
      <c r="B469" s="4"/>
      <c r="E469" s="265"/>
      <c r="F469" s="288"/>
      <c r="G469" s="287"/>
      <c r="H469" s="266"/>
      <c r="I469" s="420"/>
    </row>
    <row r="470" spans="1:9" ht="12.75">
      <c r="A470" s="3"/>
      <c r="B470" s="4"/>
      <c r="E470" s="265"/>
      <c r="F470" s="288"/>
      <c r="G470" s="287"/>
      <c r="H470" s="266"/>
      <c r="I470" s="420"/>
    </row>
    <row r="471" spans="1:9" ht="12.75">
      <c r="A471" s="3"/>
      <c r="B471" s="4"/>
      <c r="E471" s="265"/>
      <c r="F471" s="288"/>
      <c r="G471" s="287"/>
      <c r="H471" s="266"/>
      <c r="I471" s="420"/>
    </row>
    <row r="472" spans="1:9" ht="12.75">
      <c r="A472" s="3"/>
      <c r="B472" s="4"/>
      <c r="E472" s="265"/>
      <c r="F472" s="288"/>
      <c r="G472" s="287"/>
      <c r="H472" s="266"/>
      <c r="I472" s="420"/>
    </row>
    <row r="473" spans="1:9" ht="12.75">
      <c r="A473" s="3"/>
      <c r="B473" s="4"/>
      <c r="E473" s="265"/>
      <c r="F473" s="288"/>
      <c r="G473" s="287"/>
      <c r="H473" s="266"/>
      <c r="I473" s="420"/>
    </row>
    <row r="474" spans="1:9" ht="12.75">
      <c r="A474" s="3"/>
      <c r="B474" s="4"/>
      <c r="E474" s="265"/>
      <c r="F474" s="288"/>
      <c r="G474" s="287"/>
      <c r="H474" s="266"/>
      <c r="I474" s="420"/>
    </row>
    <row r="475" spans="1:9" ht="12.75">
      <c r="A475" s="3"/>
      <c r="B475" s="4"/>
      <c r="E475" s="265"/>
      <c r="F475" s="288"/>
      <c r="G475" s="287"/>
      <c r="H475" s="266"/>
      <c r="I475" s="420"/>
    </row>
    <row r="476" spans="1:9" ht="12.75">
      <c r="A476" s="3"/>
      <c r="B476" s="4"/>
      <c r="E476" s="265"/>
      <c r="F476" s="288"/>
      <c r="G476" s="287"/>
      <c r="H476" s="266"/>
      <c r="I476" s="420"/>
    </row>
    <row r="477" spans="1:9" ht="12.75">
      <c r="A477" s="3"/>
      <c r="B477" s="4"/>
      <c r="E477" s="265"/>
      <c r="F477" s="288"/>
      <c r="G477" s="287"/>
      <c r="H477" s="266"/>
      <c r="I477" s="420"/>
    </row>
    <row r="478" spans="1:9" ht="12.75">
      <c r="A478" s="3"/>
      <c r="B478" s="4"/>
      <c r="E478" s="265"/>
      <c r="F478" s="288"/>
      <c r="G478" s="287"/>
      <c r="H478" s="266"/>
      <c r="I478" s="420"/>
    </row>
    <row r="479" spans="1:9" ht="12.75">
      <c r="A479" s="3"/>
      <c r="B479" s="4"/>
      <c r="E479" s="265"/>
      <c r="F479" s="288"/>
      <c r="G479" s="287"/>
      <c r="H479" s="266"/>
      <c r="I479" s="420"/>
    </row>
    <row r="480" spans="1:9" ht="12.75">
      <c r="A480" s="3"/>
      <c r="B480" s="4"/>
      <c r="E480" s="265"/>
      <c r="F480" s="288"/>
      <c r="G480" s="287"/>
      <c r="H480" s="266"/>
      <c r="I480" s="420"/>
    </row>
    <row r="481" spans="1:9" ht="12.75">
      <c r="A481" s="3"/>
      <c r="B481" s="4"/>
      <c r="E481" s="265"/>
      <c r="F481" s="288"/>
      <c r="G481" s="287"/>
      <c r="H481" s="266"/>
      <c r="I481" s="420"/>
    </row>
    <row r="482" spans="1:9" ht="12.75">
      <c r="A482" s="3"/>
      <c r="B482" s="4"/>
      <c r="E482" s="265"/>
      <c r="F482" s="288"/>
      <c r="G482" s="287"/>
      <c r="H482" s="266"/>
      <c r="I482" s="420"/>
    </row>
    <row r="483" spans="1:9" ht="12.75">
      <c r="A483" s="3"/>
      <c r="B483" s="4"/>
      <c r="E483" s="265"/>
      <c r="F483" s="288"/>
      <c r="G483" s="287"/>
      <c r="H483" s="266"/>
      <c r="I483" s="420"/>
    </row>
    <row r="484" spans="1:9" ht="12.75">
      <c r="A484" s="3"/>
      <c r="B484" s="4"/>
      <c r="E484" s="265"/>
      <c r="F484" s="288"/>
      <c r="G484" s="287"/>
      <c r="H484" s="266"/>
      <c r="I484" s="420"/>
    </row>
    <row r="485" spans="1:9" ht="12.75">
      <c r="A485" s="3"/>
      <c r="B485" s="4"/>
      <c r="E485" s="265"/>
      <c r="F485" s="288"/>
      <c r="G485" s="287"/>
      <c r="H485" s="266"/>
      <c r="I485" s="420"/>
    </row>
    <row r="486" spans="1:9" ht="12.75">
      <c r="A486" s="3"/>
      <c r="B486" s="4"/>
      <c r="E486" s="265"/>
      <c r="F486" s="288"/>
      <c r="G486" s="287"/>
      <c r="H486" s="266"/>
      <c r="I486" s="420"/>
    </row>
    <row r="487" spans="1:9" ht="12.75">
      <c r="A487" s="3"/>
      <c r="B487" s="4"/>
      <c r="E487" s="265"/>
      <c r="F487" s="288"/>
      <c r="G487" s="287"/>
      <c r="H487" s="266"/>
      <c r="I487" s="420"/>
    </row>
    <row r="488" spans="1:9" ht="12.75">
      <c r="A488" s="3"/>
      <c r="B488" s="4"/>
      <c r="E488" s="265"/>
      <c r="F488" s="288"/>
      <c r="G488" s="287"/>
      <c r="H488" s="266"/>
      <c r="I488" s="420"/>
    </row>
    <row r="489" spans="1:9" ht="12.75">
      <c r="A489" s="3"/>
      <c r="B489" s="4"/>
      <c r="E489" s="265"/>
      <c r="F489" s="288"/>
      <c r="G489" s="287"/>
      <c r="H489" s="266"/>
      <c r="I489" s="420"/>
    </row>
    <row r="490" spans="1:9" ht="12.75">
      <c r="A490" s="3"/>
      <c r="B490" s="4"/>
      <c r="E490" s="265"/>
      <c r="F490" s="288"/>
      <c r="G490" s="287"/>
      <c r="H490" s="266"/>
      <c r="I490" s="420"/>
    </row>
    <row r="491" spans="1:9" ht="12.75">
      <c r="A491" s="3"/>
      <c r="B491" s="4"/>
      <c r="E491" s="265"/>
      <c r="F491" s="288"/>
      <c r="G491" s="287"/>
      <c r="H491" s="266"/>
      <c r="I491" s="420"/>
    </row>
    <row r="492" spans="1:9" ht="12.75">
      <c r="A492" s="3"/>
      <c r="B492" s="4"/>
      <c r="E492" s="265"/>
      <c r="F492" s="288"/>
      <c r="G492" s="287"/>
      <c r="H492" s="266"/>
      <c r="I492" s="420"/>
    </row>
    <row r="493" spans="1:9" ht="12.75">
      <c r="A493" s="3"/>
      <c r="B493" s="4"/>
      <c r="E493" s="265"/>
      <c r="F493" s="288"/>
      <c r="G493" s="287"/>
      <c r="H493" s="266"/>
      <c r="I493" s="420"/>
    </row>
    <row r="494" spans="1:9" ht="12.75">
      <c r="A494" s="3"/>
      <c r="B494" s="4"/>
      <c r="E494" s="265"/>
      <c r="F494" s="288"/>
      <c r="G494" s="287"/>
      <c r="H494" s="266"/>
      <c r="I494" s="420"/>
    </row>
    <row r="495" spans="1:9" ht="12.75">
      <c r="A495" s="3"/>
      <c r="B495" s="4"/>
      <c r="E495" s="265"/>
      <c r="F495" s="288"/>
      <c r="G495" s="287"/>
      <c r="H495" s="266"/>
      <c r="I495" s="420"/>
    </row>
    <row r="496" spans="1:9" ht="12.75">
      <c r="A496" s="3"/>
      <c r="B496" s="4"/>
      <c r="E496" s="265"/>
      <c r="F496" s="288"/>
      <c r="G496" s="287"/>
      <c r="H496" s="266"/>
      <c r="I496" s="420"/>
    </row>
    <row r="497" spans="1:9" ht="12.75">
      <c r="A497" s="3"/>
      <c r="B497" s="4"/>
      <c r="E497" s="265"/>
      <c r="F497" s="288"/>
      <c r="G497" s="287"/>
      <c r="H497" s="266"/>
      <c r="I497" s="420"/>
    </row>
    <row r="498" spans="1:9" ht="12.75">
      <c r="A498" s="3"/>
      <c r="B498" s="4"/>
      <c r="E498" s="265"/>
      <c r="F498" s="288"/>
      <c r="G498" s="287"/>
      <c r="H498" s="266"/>
      <c r="I498" s="420"/>
    </row>
    <row r="499" spans="1:9" ht="12.75">
      <c r="A499" s="3"/>
      <c r="B499" s="4"/>
      <c r="E499" s="265"/>
      <c r="F499" s="288"/>
      <c r="G499" s="287"/>
      <c r="H499" s="266"/>
      <c r="I499" s="420"/>
    </row>
    <row r="500" spans="1:9" ht="12.75">
      <c r="A500" s="3"/>
      <c r="B500" s="4"/>
      <c r="E500" s="265"/>
      <c r="F500" s="288"/>
      <c r="G500" s="287"/>
      <c r="H500" s="266"/>
      <c r="I500" s="420"/>
    </row>
    <row r="501" spans="1:9" ht="12.75">
      <c r="A501" s="3"/>
      <c r="B501" s="4"/>
      <c r="E501" s="265"/>
      <c r="F501" s="288"/>
      <c r="G501" s="287"/>
      <c r="H501" s="266"/>
      <c r="I501" s="420"/>
    </row>
    <row r="502" spans="1:9" ht="12.75">
      <c r="A502" s="3"/>
      <c r="B502" s="4"/>
      <c r="E502" s="265"/>
      <c r="F502" s="288"/>
      <c r="G502" s="287"/>
      <c r="H502" s="266"/>
      <c r="I502" s="420"/>
    </row>
    <row r="503" spans="1:9" ht="12.75">
      <c r="A503" s="3"/>
      <c r="B503" s="4"/>
      <c r="E503" s="265"/>
      <c r="F503" s="288"/>
      <c r="G503" s="287"/>
      <c r="H503" s="266"/>
      <c r="I503" s="420"/>
    </row>
    <row r="504" spans="1:9" ht="12.75">
      <c r="A504" s="3"/>
      <c r="B504" s="4"/>
      <c r="E504" s="265"/>
      <c r="F504" s="288"/>
      <c r="G504" s="287"/>
      <c r="H504" s="266"/>
      <c r="I504" s="420"/>
    </row>
    <row r="505" spans="1:9" ht="12.75">
      <c r="A505" s="3"/>
      <c r="B505" s="4"/>
      <c r="E505" s="265"/>
      <c r="F505" s="288"/>
      <c r="G505" s="287"/>
      <c r="H505" s="266"/>
      <c r="I505" s="420"/>
    </row>
    <row r="506" spans="1:9" ht="12.75">
      <c r="A506" s="3"/>
      <c r="B506" s="4"/>
      <c r="E506" s="265"/>
      <c r="F506" s="288"/>
      <c r="G506" s="287"/>
      <c r="H506" s="266"/>
      <c r="I506" s="420"/>
    </row>
    <row r="507" spans="1:9" ht="12.75">
      <c r="A507" s="3"/>
      <c r="B507" s="4"/>
      <c r="E507" s="265"/>
      <c r="F507" s="288"/>
      <c r="G507" s="287"/>
      <c r="H507" s="266"/>
      <c r="I507" s="420"/>
    </row>
    <row r="508" spans="1:9" ht="12.75">
      <c r="A508" s="3"/>
      <c r="B508" s="4"/>
      <c r="E508" s="265"/>
      <c r="F508" s="288"/>
      <c r="G508" s="287"/>
      <c r="H508" s="266"/>
      <c r="I508" s="420"/>
    </row>
    <row r="509" spans="1:9" ht="12.75">
      <c r="A509" s="3"/>
      <c r="B509" s="4"/>
      <c r="E509" s="265"/>
      <c r="F509" s="288"/>
      <c r="G509" s="287"/>
      <c r="H509" s="266"/>
      <c r="I509" s="420"/>
    </row>
    <row r="510" spans="1:9" ht="12.75">
      <c r="A510" s="3"/>
      <c r="B510" s="4"/>
      <c r="E510" s="265"/>
      <c r="F510" s="288"/>
      <c r="G510" s="287"/>
      <c r="H510" s="266"/>
      <c r="I510" s="420"/>
    </row>
    <row r="511" spans="1:9" ht="12.75">
      <c r="A511" s="3"/>
      <c r="B511" s="4"/>
      <c r="E511" s="265"/>
      <c r="F511" s="288"/>
      <c r="G511" s="287"/>
      <c r="H511" s="266"/>
      <c r="I511" s="420"/>
    </row>
    <row r="512" spans="1:9" ht="12.75">
      <c r="A512" s="3"/>
      <c r="B512" s="4"/>
      <c r="E512" s="265"/>
      <c r="F512" s="288"/>
      <c r="G512" s="287"/>
      <c r="H512" s="266"/>
      <c r="I512" s="420"/>
    </row>
    <row r="513" spans="1:9" ht="12.75">
      <c r="A513" s="3"/>
      <c r="B513" s="4"/>
      <c r="E513" s="265"/>
      <c r="F513" s="288"/>
      <c r="G513" s="287"/>
      <c r="H513" s="266"/>
      <c r="I513" s="420"/>
    </row>
    <row r="514" spans="1:9" ht="12.75">
      <c r="A514" s="3"/>
      <c r="B514" s="4"/>
      <c r="E514" s="265"/>
      <c r="F514" s="288"/>
      <c r="G514" s="287"/>
      <c r="H514" s="266"/>
      <c r="I514" s="420"/>
    </row>
    <row r="515" spans="1:9" ht="12.75">
      <c r="A515" s="3"/>
      <c r="B515" s="4"/>
      <c r="E515" s="265"/>
      <c r="F515" s="288"/>
      <c r="G515" s="287"/>
      <c r="H515" s="266"/>
      <c r="I515" s="420"/>
    </row>
    <row r="516" spans="1:9" ht="12.75">
      <c r="A516" s="3"/>
      <c r="B516" s="4"/>
      <c r="E516" s="265"/>
      <c r="F516" s="288"/>
      <c r="G516" s="287"/>
      <c r="H516" s="266"/>
      <c r="I516" s="420"/>
    </row>
    <row r="517" spans="1:9" ht="12.75">
      <c r="A517" s="3"/>
      <c r="B517" s="4"/>
      <c r="E517" s="265"/>
      <c r="F517" s="288"/>
      <c r="G517" s="287"/>
      <c r="H517" s="266"/>
      <c r="I517" s="420"/>
    </row>
    <row r="518" spans="1:9" ht="12.75">
      <c r="A518" s="3"/>
      <c r="B518" s="4"/>
      <c r="E518" s="265"/>
      <c r="F518" s="288"/>
      <c r="G518" s="287"/>
      <c r="H518" s="266"/>
      <c r="I518" s="420"/>
    </row>
    <row r="519" spans="1:9" ht="12.75">
      <c r="A519" s="3"/>
      <c r="B519" s="4"/>
      <c r="E519" s="265"/>
      <c r="F519" s="288"/>
      <c r="G519" s="287"/>
      <c r="H519" s="266"/>
      <c r="I519" s="420"/>
    </row>
    <row r="520" spans="1:9" ht="12.75">
      <c r="A520" s="3"/>
      <c r="B520" s="4"/>
      <c r="E520" s="265"/>
      <c r="F520" s="288"/>
      <c r="G520" s="287"/>
      <c r="H520" s="266"/>
      <c r="I520" s="420"/>
    </row>
    <row r="521" spans="1:9" ht="12.75">
      <c r="A521" s="3"/>
      <c r="B521" s="4"/>
      <c r="E521" s="265"/>
      <c r="F521" s="288"/>
      <c r="G521" s="287"/>
      <c r="H521" s="266"/>
      <c r="I521" s="420"/>
    </row>
    <row r="522" spans="1:9" ht="12.75">
      <c r="A522" s="3"/>
      <c r="B522" s="4"/>
      <c r="E522" s="265"/>
      <c r="F522" s="288"/>
      <c r="G522" s="287"/>
      <c r="H522" s="266"/>
      <c r="I522" s="420"/>
    </row>
    <row r="523" spans="1:9" ht="12.75">
      <c r="A523" s="3"/>
      <c r="B523" s="4"/>
      <c r="E523" s="265"/>
      <c r="F523" s="288"/>
      <c r="G523" s="287"/>
      <c r="H523" s="266"/>
      <c r="I523" s="420"/>
    </row>
    <row r="524" spans="1:9" ht="12.75">
      <c r="A524" s="3"/>
      <c r="B524" s="4"/>
      <c r="E524" s="265"/>
      <c r="F524" s="288"/>
      <c r="G524" s="287"/>
      <c r="H524" s="266"/>
      <c r="I524" s="420"/>
    </row>
    <row r="525" spans="1:9" ht="12.75">
      <c r="A525" s="3"/>
      <c r="B525" s="4"/>
      <c r="E525" s="265"/>
      <c r="F525" s="288"/>
      <c r="G525" s="287"/>
      <c r="H525" s="266"/>
      <c r="I525" s="420"/>
    </row>
    <row r="526" spans="1:9" ht="12.75">
      <c r="A526" s="3"/>
      <c r="B526" s="4"/>
      <c r="E526" s="265"/>
      <c r="F526" s="288"/>
      <c r="G526" s="287"/>
      <c r="H526" s="266"/>
      <c r="I526" s="420"/>
    </row>
    <row r="527" spans="1:9" ht="12.75">
      <c r="A527" s="3"/>
      <c r="B527" s="4"/>
      <c r="E527" s="265"/>
      <c r="F527" s="288"/>
      <c r="G527" s="287"/>
      <c r="H527" s="266"/>
      <c r="I527" s="420"/>
    </row>
    <row r="528" spans="1:9" ht="12.75">
      <c r="A528" s="3"/>
      <c r="B528" s="4"/>
      <c r="E528" s="265"/>
      <c r="F528" s="288"/>
      <c r="G528" s="287"/>
      <c r="H528" s="266"/>
      <c r="I528" s="420"/>
    </row>
    <row r="529" spans="1:9" ht="12.75">
      <c r="A529" s="3"/>
      <c r="B529" s="4"/>
      <c r="E529" s="265"/>
      <c r="F529" s="288"/>
      <c r="G529" s="287"/>
      <c r="H529" s="266"/>
      <c r="I529" s="420"/>
    </row>
    <row r="530" spans="1:9" ht="12.75">
      <c r="A530" s="3"/>
      <c r="B530" s="4"/>
      <c r="E530" s="265"/>
      <c r="F530" s="288"/>
      <c r="G530" s="287"/>
      <c r="H530" s="266"/>
      <c r="I530" s="420"/>
    </row>
    <row r="531" spans="1:9" ht="12.75">
      <c r="A531" s="3"/>
      <c r="B531" s="4"/>
      <c r="E531" s="265"/>
      <c r="F531" s="288"/>
      <c r="G531" s="287"/>
      <c r="H531" s="266"/>
      <c r="I531" s="420"/>
    </row>
    <row r="532" spans="1:9" ht="12.75">
      <c r="A532" s="3"/>
      <c r="B532" s="4"/>
      <c r="E532" s="265"/>
      <c r="F532" s="288"/>
      <c r="G532" s="287"/>
      <c r="H532" s="266"/>
      <c r="I532" s="420"/>
    </row>
    <row r="533" spans="1:9" ht="12.75">
      <c r="A533" s="3"/>
      <c r="B533" s="4"/>
      <c r="E533" s="265"/>
      <c r="F533" s="288"/>
      <c r="G533" s="287"/>
      <c r="H533" s="266"/>
      <c r="I533" s="420"/>
    </row>
    <row r="534" spans="1:9" ht="12.75">
      <c r="A534" s="3"/>
      <c r="B534" s="4"/>
      <c r="E534" s="265"/>
      <c r="F534" s="288"/>
      <c r="G534" s="287"/>
      <c r="H534" s="266"/>
      <c r="I534" s="420"/>
    </row>
    <row r="535" spans="1:9" ht="12.75">
      <c r="A535" s="3"/>
      <c r="B535" s="4"/>
      <c r="E535" s="265"/>
      <c r="F535" s="288"/>
      <c r="G535" s="287"/>
      <c r="H535" s="266"/>
      <c r="I535" s="420"/>
    </row>
    <row r="536" spans="1:9" ht="12.75">
      <c r="A536" s="3"/>
      <c r="B536" s="4"/>
      <c r="E536" s="265"/>
      <c r="F536" s="288"/>
      <c r="G536" s="287"/>
      <c r="H536" s="266"/>
      <c r="I536" s="420"/>
    </row>
    <row r="537" spans="1:9" ht="12.75">
      <c r="A537" s="3"/>
      <c r="B537" s="4"/>
      <c r="E537" s="265"/>
      <c r="F537" s="288"/>
      <c r="G537" s="287"/>
      <c r="H537" s="266"/>
      <c r="I537" s="420"/>
    </row>
    <row r="538" spans="1:9" ht="12.75">
      <c r="A538" s="3"/>
      <c r="B538" s="4"/>
      <c r="E538" s="265"/>
      <c r="F538" s="288"/>
      <c r="G538" s="287"/>
      <c r="H538" s="266"/>
      <c r="I538" s="420"/>
    </row>
    <row r="539" spans="1:9" ht="12.75">
      <c r="A539" s="3"/>
      <c r="B539" s="4"/>
      <c r="E539" s="265"/>
      <c r="F539" s="288"/>
      <c r="G539" s="287"/>
      <c r="H539" s="266"/>
      <c r="I539" s="420"/>
    </row>
    <row r="540" spans="1:9" ht="12.75">
      <c r="A540" s="3"/>
      <c r="B540" s="4"/>
      <c r="E540" s="265"/>
      <c r="F540" s="288"/>
      <c r="G540" s="287"/>
      <c r="H540" s="266"/>
      <c r="I540" s="420"/>
    </row>
    <row r="541" spans="1:9" ht="12.75">
      <c r="A541" s="3"/>
      <c r="B541" s="4"/>
      <c r="E541" s="265"/>
      <c r="F541" s="288"/>
      <c r="G541" s="287"/>
      <c r="H541" s="266"/>
      <c r="I541" s="420"/>
    </row>
    <row r="542" spans="1:9" ht="12.75">
      <c r="A542" s="3"/>
      <c r="B542" s="4"/>
      <c r="E542" s="265"/>
      <c r="F542" s="288"/>
      <c r="G542" s="287"/>
      <c r="H542" s="266"/>
      <c r="I542" s="420"/>
    </row>
    <row r="543" spans="1:9" ht="12.75">
      <c r="A543" s="3"/>
      <c r="B543" s="4"/>
      <c r="E543" s="265"/>
      <c r="F543" s="288"/>
      <c r="G543" s="287"/>
      <c r="H543" s="266"/>
      <c r="I543" s="420"/>
    </row>
    <row r="544" spans="1:9" ht="12.75">
      <c r="A544" s="3"/>
      <c r="B544" s="4"/>
      <c r="E544" s="265"/>
      <c r="F544" s="288"/>
      <c r="G544" s="287"/>
      <c r="H544" s="266"/>
      <c r="I544" s="420"/>
    </row>
    <row r="545" spans="1:9" ht="12.75">
      <c r="A545" s="3"/>
      <c r="B545" s="4"/>
      <c r="E545" s="265"/>
      <c r="F545" s="288"/>
      <c r="G545" s="287"/>
      <c r="H545" s="266"/>
      <c r="I545" s="420"/>
    </row>
    <row r="546" spans="1:9" ht="12.75">
      <c r="A546" s="3"/>
      <c r="B546" s="4"/>
      <c r="E546" s="265"/>
      <c r="F546" s="288"/>
      <c r="G546" s="287"/>
      <c r="H546" s="266"/>
      <c r="I546" s="420"/>
    </row>
    <row r="547" spans="1:9" ht="12.75">
      <c r="A547" s="3"/>
      <c r="B547" s="4"/>
      <c r="E547" s="265"/>
      <c r="F547" s="288"/>
      <c r="G547" s="287"/>
      <c r="H547" s="266"/>
      <c r="I547" s="420"/>
    </row>
    <row r="548" spans="1:9" ht="12.75">
      <c r="A548" s="3"/>
      <c r="B548" s="4"/>
      <c r="E548" s="265"/>
      <c r="F548" s="288"/>
      <c r="G548" s="287"/>
      <c r="H548" s="266"/>
      <c r="I548" s="420"/>
    </row>
    <row r="549" spans="1:9" ht="12.75">
      <c r="A549" s="3"/>
      <c r="B549" s="4"/>
      <c r="E549" s="265"/>
      <c r="F549" s="288"/>
      <c r="G549" s="287"/>
      <c r="H549" s="266"/>
      <c r="I549" s="420"/>
    </row>
    <row r="550" spans="1:9" ht="12.75">
      <c r="A550" s="3"/>
      <c r="B550" s="4"/>
      <c r="E550" s="265"/>
      <c r="F550" s="288"/>
      <c r="G550" s="287"/>
      <c r="H550" s="266"/>
      <c r="I550" s="420"/>
    </row>
    <row r="551" spans="1:9" ht="12.75">
      <c r="A551" s="3"/>
      <c r="B551" s="4"/>
      <c r="E551" s="265"/>
      <c r="F551" s="288"/>
      <c r="G551" s="287"/>
      <c r="H551" s="266"/>
      <c r="I551" s="420"/>
    </row>
    <row r="552" spans="1:9" ht="12.75">
      <c r="A552" s="3"/>
      <c r="B552" s="4"/>
      <c r="E552" s="265"/>
      <c r="F552" s="288"/>
      <c r="G552" s="287"/>
      <c r="H552" s="266"/>
      <c r="I552" s="420"/>
    </row>
    <row r="553" spans="1:9" ht="12.75">
      <c r="A553" s="3"/>
      <c r="B553" s="4"/>
      <c r="E553" s="265"/>
      <c r="F553" s="288"/>
      <c r="G553" s="287"/>
      <c r="H553" s="266"/>
      <c r="I553" s="420"/>
    </row>
    <row r="554" spans="1:9" ht="12.75">
      <c r="A554" s="3"/>
      <c r="B554" s="4"/>
      <c r="E554" s="265"/>
      <c r="F554" s="288"/>
      <c r="G554" s="287"/>
      <c r="H554" s="266"/>
      <c r="I554" s="420"/>
    </row>
    <row r="555" spans="1:9" ht="12.75">
      <c r="A555" s="3"/>
      <c r="B555" s="4"/>
      <c r="E555" s="265"/>
      <c r="F555" s="288"/>
      <c r="G555" s="287"/>
      <c r="H555" s="266"/>
      <c r="I555" s="420"/>
    </row>
    <row r="556" spans="1:9" ht="12.75">
      <c r="A556" s="3"/>
      <c r="B556" s="4"/>
      <c r="E556" s="265"/>
      <c r="F556" s="288"/>
      <c r="G556" s="287"/>
      <c r="H556" s="266"/>
      <c r="I556" s="420"/>
    </row>
    <row r="557" spans="1:9" ht="12.75">
      <c r="A557" s="3"/>
      <c r="B557" s="4"/>
      <c r="E557" s="265"/>
      <c r="F557" s="288"/>
      <c r="G557" s="287"/>
      <c r="H557" s="266"/>
      <c r="I557" s="420"/>
    </row>
    <row r="558" spans="1:9" ht="12.75">
      <c r="A558" s="3"/>
      <c r="B558" s="4"/>
      <c r="E558" s="265"/>
      <c r="F558" s="288"/>
      <c r="G558" s="287"/>
      <c r="H558" s="266"/>
      <c r="I558" s="420"/>
    </row>
    <row r="559" spans="1:9" ht="12.75">
      <c r="A559" s="3"/>
      <c r="B559" s="4"/>
      <c r="E559" s="265"/>
      <c r="F559" s="288"/>
      <c r="G559" s="287"/>
      <c r="H559" s="266"/>
      <c r="I559" s="420"/>
    </row>
    <row r="560" spans="1:9" ht="12.75">
      <c r="A560" s="3"/>
      <c r="B560" s="4"/>
      <c r="E560" s="265"/>
      <c r="F560" s="288"/>
      <c r="G560" s="287"/>
      <c r="H560" s="266"/>
      <c r="I560" s="420"/>
    </row>
    <row r="561" spans="1:9" ht="12.75">
      <c r="A561" s="3"/>
      <c r="B561" s="4"/>
      <c r="E561" s="265"/>
      <c r="F561" s="288"/>
      <c r="G561" s="287"/>
      <c r="H561" s="266"/>
      <c r="I561" s="420"/>
    </row>
    <row r="562" spans="1:9" ht="12.75">
      <c r="A562" s="3"/>
      <c r="B562" s="4"/>
      <c r="E562" s="265"/>
      <c r="F562" s="288"/>
      <c r="G562" s="287"/>
      <c r="H562" s="266"/>
      <c r="I562" s="420"/>
    </row>
    <row r="563" spans="1:9" ht="12.75">
      <c r="A563" s="3"/>
      <c r="B563" s="4"/>
      <c r="E563" s="265"/>
      <c r="F563" s="288"/>
      <c r="G563" s="287"/>
      <c r="H563" s="266"/>
      <c r="I563" s="420"/>
    </row>
    <row r="564" spans="1:9" ht="12.75">
      <c r="A564" s="3"/>
      <c r="B564" s="4"/>
      <c r="E564" s="265"/>
      <c r="F564" s="288"/>
      <c r="G564" s="287"/>
      <c r="H564" s="266"/>
      <c r="I564" s="420"/>
    </row>
    <row r="565" spans="1:9" ht="12.75">
      <c r="A565" s="3"/>
      <c r="B565" s="4"/>
      <c r="E565" s="265"/>
      <c r="F565" s="288"/>
      <c r="G565" s="287"/>
      <c r="H565" s="266"/>
      <c r="I565" s="420"/>
    </row>
    <row r="566" spans="1:9" ht="12.75">
      <c r="A566" s="3"/>
      <c r="B566" s="4"/>
      <c r="E566" s="265"/>
      <c r="F566" s="288"/>
      <c r="G566" s="287"/>
      <c r="H566" s="266"/>
      <c r="I566" s="420"/>
    </row>
    <row r="567" spans="1:9" ht="12.75">
      <c r="A567" s="3"/>
      <c r="B567" s="4"/>
      <c r="E567" s="265"/>
      <c r="F567" s="288"/>
      <c r="G567" s="287"/>
      <c r="H567" s="266"/>
      <c r="I567" s="420"/>
    </row>
    <row r="568" spans="1:9" ht="12.75">
      <c r="A568" s="3"/>
      <c r="B568" s="4"/>
      <c r="E568" s="265"/>
      <c r="F568" s="288"/>
      <c r="G568" s="287"/>
      <c r="H568" s="266"/>
      <c r="I568" s="420"/>
    </row>
    <row r="569" spans="1:9" ht="12.75">
      <c r="A569" s="3"/>
      <c r="B569" s="4"/>
      <c r="E569" s="265"/>
      <c r="F569" s="288"/>
      <c r="G569" s="287"/>
      <c r="H569" s="266"/>
      <c r="I569" s="420"/>
    </row>
    <row r="570" spans="1:9" ht="12.75">
      <c r="A570" s="3"/>
      <c r="B570" s="4"/>
      <c r="E570" s="265"/>
      <c r="F570" s="288"/>
      <c r="G570" s="287"/>
      <c r="H570" s="266"/>
      <c r="I570" s="420"/>
    </row>
    <row r="571" spans="1:9" ht="12.75">
      <c r="A571" s="3"/>
      <c r="B571" s="4"/>
      <c r="E571" s="265"/>
      <c r="F571" s="288"/>
      <c r="G571" s="287"/>
      <c r="H571" s="266"/>
      <c r="I571" s="420"/>
    </row>
    <row r="572" spans="1:9" ht="12.75">
      <c r="A572" s="3"/>
      <c r="B572" s="4"/>
      <c r="E572" s="265"/>
      <c r="F572" s="288"/>
      <c r="G572" s="287"/>
      <c r="H572" s="266"/>
      <c r="I572" s="420"/>
    </row>
    <row r="573" spans="1:9" ht="12.75">
      <c r="A573" s="3"/>
      <c r="B573" s="4"/>
      <c r="E573" s="265"/>
      <c r="F573" s="288"/>
      <c r="G573" s="287"/>
      <c r="H573" s="266"/>
      <c r="I573" s="420"/>
    </row>
    <row r="574" spans="1:9" ht="12.75">
      <c r="A574" s="3"/>
      <c r="B574" s="4"/>
      <c r="E574" s="265"/>
      <c r="F574" s="288"/>
      <c r="G574" s="287"/>
      <c r="H574" s="266"/>
      <c r="I574" s="420"/>
    </row>
    <row r="575" spans="1:9" ht="12.75">
      <c r="A575" s="3"/>
      <c r="B575" s="4"/>
      <c r="E575" s="265"/>
      <c r="F575" s="288"/>
      <c r="G575" s="287"/>
      <c r="H575" s="266"/>
      <c r="I575" s="420"/>
    </row>
    <row r="576" spans="1:9" ht="12.75">
      <c r="A576" s="3"/>
      <c r="B576" s="4"/>
      <c r="E576" s="265"/>
      <c r="F576" s="288"/>
      <c r="G576" s="287"/>
      <c r="H576" s="266"/>
      <c r="I576" s="420"/>
    </row>
    <row r="577" spans="1:9" ht="12.75">
      <c r="A577" s="3"/>
      <c r="B577" s="4"/>
      <c r="E577" s="265"/>
      <c r="F577" s="288"/>
      <c r="G577" s="287"/>
      <c r="H577" s="266"/>
      <c r="I577" s="420"/>
    </row>
    <row r="578" spans="1:9" ht="12.75">
      <c r="A578" s="3"/>
      <c r="B578" s="4"/>
      <c r="E578" s="265"/>
      <c r="F578" s="288"/>
      <c r="G578" s="287"/>
      <c r="H578" s="266"/>
      <c r="I578" s="420"/>
    </row>
    <row r="579" spans="1:9" ht="12.75">
      <c r="A579" s="3"/>
      <c r="B579" s="4"/>
      <c r="E579" s="265"/>
      <c r="F579" s="288"/>
      <c r="G579" s="287"/>
      <c r="H579" s="266"/>
      <c r="I579" s="420"/>
    </row>
    <row r="580" spans="1:9" ht="12.75">
      <c r="A580" s="3"/>
      <c r="B580" s="4"/>
      <c r="E580" s="265"/>
      <c r="F580" s="288"/>
      <c r="G580" s="287"/>
      <c r="H580" s="266"/>
      <c r="I580" s="420"/>
    </row>
    <row r="581" spans="1:9" ht="12.75">
      <c r="A581" s="3"/>
      <c r="B581" s="4"/>
      <c r="E581" s="265"/>
      <c r="F581" s="288"/>
      <c r="G581" s="287"/>
      <c r="H581" s="266"/>
      <c r="I581" s="420"/>
    </row>
    <row r="582" spans="1:9" ht="12.75">
      <c r="A582" s="3"/>
      <c r="B582" s="4"/>
      <c r="E582" s="265"/>
      <c r="F582" s="288"/>
      <c r="G582" s="287"/>
      <c r="H582" s="266"/>
      <c r="I582" s="420"/>
    </row>
    <row r="583" spans="1:9" ht="12.75">
      <c r="A583" s="3"/>
      <c r="B583" s="4"/>
      <c r="E583" s="265"/>
      <c r="F583" s="288"/>
      <c r="G583" s="287"/>
      <c r="H583" s="266"/>
      <c r="I583" s="420"/>
    </row>
    <row r="584" spans="1:9" ht="12.75">
      <c r="A584" s="3"/>
      <c r="B584" s="4"/>
      <c r="E584" s="265"/>
      <c r="F584" s="288"/>
      <c r="G584" s="287"/>
      <c r="H584" s="266"/>
      <c r="I584" s="420"/>
    </row>
    <row r="585" spans="1:9" ht="12.75">
      <c r="A585" s="3"/>
      <c r="B585" s="4"/>
      <c r="E585" s="265"/>
      <c r="F585" s="288"/>
      <c r="G585" s="287"/>
      <c r="H585" s="266"/>
      <c r="I585" s="420"/>
    </row>
    <row r="586" spans="1:9" ht="12.75">
      <c r="A586" s="3"/>
      <c r="B586" s="4"/>
      <c r="E586" s="265"/>
      <c r="F586" s="288"/>
      <c r="G586" s="287"/>
      <c r="H586" s="266"/>
      <c r="I586" s="420"/>
    </row>
    <row r="587" spans="1:9" ht="12.75">
      <c r="A587" s="3"/>
      <c r="B587" s="4"/>
      <c r="E587" s="265"/>
      <c r="F587" s="288"/>
      <c r="G587" s="287"/>
      <c r="H587" s="266"/>
      <c r="I587" s="420"/>
    </row>
    <row r="588" spans="1:9" ht="12.75">
      <c r="A588" s="3"/>
      <c r="B588" s="4"/>
      <c r="E588" s="265"/>
      <c r="F588" s="288"/>
      <c r="G588" s="287"/>
      <c r="H588" s="266"/>
      <c r="I588" s="420"/>
    </row>
    <row r="589" spans="1:9" ht="12.75">
      <c r="A589" s="3"/>
      <c r="B589" s="4"/>
      <c r="E589" s="265"/>
      <c r="F589" s="288"/>
      <c r="G589" s="287"/>
      <c r="H589" s="266"/>
      <c r="I589" s="420"/>
    </row>
    <row r="590" spans="1:9" ht="12.75">
      <c r="A590" s="3"/>
      <c r="B590" s="4"/>
      <c r="E590" s="265"/>
      <c r="F590" s="288"/>
      <c r="G590" s="287"/>
      <c r="H590" s="266"/>
      <c r="I590" s="420"/>
    </row>
    <row r="591" spans="1:9" ht="12.75">
      <c r="A591" s="3"/>
      <c r="B591" s="4"/>
      <c r="E591" s="265"/>
      <c r="F591" s="288"/>
      <c r="G591" s="287"/>
      <c r="H591" s="266"/>
      <c r="I591" s="420"/>
    </row>
    <row r="592" spans="1:9" ht="12.75">
      <c r="A592" s="3"/>
      <c r="B592" s="4"/>
      <c r="E592" s="265"/>
      <c r="F592" s="288"/>
      <c r="G592" s="287"/>
      <c r="H592" s="266"/>
      <c r="I592" s="420"/>
    </row>
    <row r="593" spans="1:9" ht="12.75">
      <c r="A593" s="3"/>
      <c r="B593" s="4"/>
      <c r="E593" s="265"/>
      <c r="F593" s="288"/>
      <c r="G593" s="287"/>
      <c r="H593" s="266"/>
      <c r="I593" s="420"/>
    </row>
    <row r="594" spans="1:9" ht="12.75">
      <c r="A594" s="3"/>
      <c r="B594" s="4"/>
      <c r="E594" s="265"/>
      <c r="F594" s="288"/>
      <c r="G594" s="287"/>
      <c r="H594" s="266"/>
      <c r="I594" s="420"/>
    </row>
    <row r="595" spans="1:9" ht="12.75">
      <c r="A595" s="3"/>
      <c r="B595" s="4"/>
      <c r="E595" s="265"/>
      <c r="F595" s="288"/>
      <c r="G595" s="287"/>
      <c r="H595" s="266"/>
      <c r="I595" s="420"/>
    </row>
    <row r="596" spans="1:9" ht="12.75">
      <c r="A596" s="3"/>
      <c r="B596" s="4"/>
      <c r="E596" s="265"/>
      <c r="F596" s="288"/>
      <c r="G596" s="287"/>
      <c r="H596" s="266"/>
      <c r="I596" s="420"/>
    </row>
    <row r="597" spans="1:9" ht="12.75">
      <c r="A597" s="3"/>
      <c r="B597" s="4"/>
      <c r="E597" s="265"/>
      <c r="F597" s="288"/>
      <c r="G597" s="287"/>
      <c r="H597" s="266"/>
      <c r="I597" s="420"/>
    </row>
    <row r="598" spans="1:9" ht="12.75">
      <c r="A598" s="3"/>
      <c r="B598" s="4"/>
      <c r="E598" s="265"/>
      <c r="F598" s="288"/>
      <c r="G598" s="287"/>
      <c r="H598" s="266"/>
      <c r="I598" s="420"/>
    </row>
    <row r="599" spans="1:9" ht="12.75">
      <c r="A599" s="3"/>
      <c r="B599" s="4"/>
      <c r="E599" s="265"/>
      <c r="F599" s="288"/>
      <c r="G599" s="287"/>
      <c r="H599" s="266"/>
      <c r="I599" s="420"/>
    </row>
    <row r="600" spans="1:9" ht="12.75">
      <c r="A600" s="3"/>
      <c r="B600" s="4"/>
      <c r="E600" s="265"/>
      <c r="F600" s="288"/>
      <c r="G600" s="287"/>
      <c r="H600" s="266"/>
      <c r="I600" s="420"/>
    </row>
    <row r="601" spans="1:9" ht="12.75">
      <c r="A601" s="3"/>
      <c r="B601" s="4"/>
      <c r="E601" s="265"/>
      <c r="F601" s="288"/>
      <c r="G601" s="287"/>
      <c r="H601" s="266"/>
      <c r="I601" s="420"/>
    </row>
    <row r="602" spans="1:9" ht="12.75">
      <c r="A602" s="3"/>
      <c r="B602" s="4"/>
      <c r="E602" s="265"/>
      <c r="F602" s="288"/>
      <c r="G602" s="287"/>
      <c r="H602" s="266"/>
      <c r="I602" s="420"/>
    </row>
    <row r="603" spans="1:9" ht="12.75">
      <c r="A603" s="3"/>
      <c r="B603" s="4"/>
      <c r="E603" s="265"/>
      <c r="F603" s="288"/>
      <c r="G603" s="287"/>
      <c r="H603" s="266"/>
      <c r="I603" s="420"/>
    </row>
    <row r="604" spans="1:9" ht="12.75">
      <c r="A604" s="3"/>
      <c r="B604" s="4"/>
      <c r="E604" s="265"/>
      <c r="F604" s="288"/>
      <c r="G604" s="287"/>
      <c r="H604" s="266"/>
      <c r="I604" s="420"/>
    </row>
    <row r="605" spans="1:9" ht="12.75">
      <c r="A605" s="3"/>
      <c r="B605" s="4"/>
      <c r="E605" s="265"/>
      <c r="F605" s="288"/>
      <c r="G605" s="287"/>
      <c r="H605" s="266"/>
      <c r="I605" s="420"/>
    </row>
    <row r="606" spans="1:9" ht="12.75">
      <c r="A606" s="3"/>
      <c r="B606" s="4"/>
      <c r="E606" s="265"/>
      <c r="F606" s="288"/>
      <c r="G606" s="287"/>
      <c r="H606" s="266"/>
      <c r="I606" s="420"/>
    </row>
    <row r="607" spans="1:9" ht="12.75">
      <c r="A607" s="3"/>
      <c r="B607" s="4"/>
      <c r="E607" s="265"/>
      <c r="F607" s="288"/>
      <c r="G607" s="287"/>
      <c r="H607" s="266"/>
      <c r="I607" s="420"/>
    </row>
    <row r="608" spans="1:9" ht="12.75">
      <c r="A608" s="3"/>
      <c r="B608" s="4"/>
      <c r="E608" s="265"/>
      <c r="F608" s="288"/>
      <c r="G608" s="287"/>
      <c r="H608" s="266"/>
      <c r="I608" s="420"/>
    </row>
    <row r="609" spans="1:9" ht="12.75">
      <c r="A609" s="3"/>
      <c r="B609" s="4"/>
      <c r="E609" s="265"/>
      <c r="F609" s="288"/>
      <c r="G609" s="287"/>
      <c r="H609" s="266"/>
      <c r="I609" s="420"/>
    </row>
    <row r="610" spans="1:9" ht="12.75">
      <c r="A610" s="3"/>
      <c r="B610" s="4"/>
      <c r="E610" s="265"/>
      <c r="F610" s="288"/>
      <c r="G610" s="287"/>
      <c r="H610" s="266"/>
      <c r="I610" s="420"/>
    </row>
    <row r="611" spans="1:9" ht="12.75">
      <c r="A611" s="3"/>
      <c r="B611" s="4"/>
      <c r="E611" s="265"/>
      <c r="F611" s="288"/>
      <c r="G611" s="287"/>
      <c r="H611" s="266"/>
      <c r="I611" s="420"/>
    </row>
    <row r="612" spans="1:9" ht="12.75">
      <c r="A612" s="3"/>
      <c r="B612" s="4"/>
      <c r="E612" s="265"/>
      <c r="F612" s="288"/>
      <c r="G612" s="287"/>
      <c r="H612" s="266"/>
      <c r="I612" s="420"/>
    </row>
    <row r="613" spans="1:9" ht="12.75">
      <c r="A613" s="3"/>
      <c r="B613" s="4"/>
      <c r="E613" s="265"/>
      <c r="F613" s="288"/>
      <c r="G613" s="287"/>
      <c r="H613" s="266"/>
      <c r="I613" s="420"/>
    </row>
    <row r="614" spans="1:9" ht="12.75">
      <c r="A614" s="3"/>
      <c r="B614" s="4"/>
      <c r="E614" s="265"/>
      <c r="F614" s="288"/>
      <c r="G614" s="287"/>
      <c r="H614" s="266"/>
      <c r="I614" s="420"/>
    </row>
    <row r="615" spans="1:9" ht="12.75">
      <c r="A615" s="3"/>
      <c r="B615" s="4"/>
      <c r="E615" s="265"/>
      <c r="F615" s="288"/>
      <c r="G615" s="287"/>
      <c r="H615" s="266"/>
      <c r="I615" s="420"/>
    </row>
    <row r="616" spans="1:9" ht="12.75">
      <c r="A616" s="3"/>
      <c r="B616" s="4"/>
      <c r="E616" s="265"/>
      <c r="F616" s="288"/>
      <c r="G616" s="287"/>
      <c r="H616" s="266"/>
      <c r="I616" s="420"/>
    </row>
    <row r="617" spans="1:9" ht="12.75">
      <c r="A617" s="3"/>
      <c r="B617" s="4"/>
      <c r="E617" s="265"/>
      <c r="F617" s="288"/>
      <c r="G617" s="287"/>
      <c r="H617" s="266"/>
      <c r="I617" s="420"/>
    </row>
    <row r="618" spans="1:9" ht="12.75">
      <c r="A618" s="3"/>
      <c r="B618" s="4"/>
      <c r="E618" s="265"/>
      <c r="F618" s="288"/>
      <c r="G618" s="287"/>
      <c r="H618" s="266"/>
      <c r="I618" s="420"/>
    </row>
    <row r="619" spans="1:9" ht="12.75">
      <c r="A619" s="3"/>
      <c r="B619" s="4"/>
      <c r="E619" s="265"/>
      <c r="F619" s="288"/>
      <c r="G619" s="287"/>
      <c r="H619" s="266"/>
      <c r="I619" s="420"/>
    </row>
    <row r="620" spans="1:9" ht="12.75">
      <c r="A620" s="3"/>
      <c r="B620" s="4"/>
      <c r="E620" s="265"/>
      <c r="F620" s="288"/>
      <c r="G620" s="287"/>
      <c r="H620" s="266"/>
      <c r="I620" s="420"/>
    </row>
    <row r="621" spans="1:9" ht="12.75">
      <c r="A621" s="3"/>
      <c r="B621" s="4"/>
      <c r="E621" s="265"/>
      <c r="F621" s="288"/>
      <c r="G621" s="287"/>
      <c r="H621" s="266"/>
      <c r="I621" s="420"/>
    </row>
    <row r="622" spans="1:9" ht="12.75">
      <c r="A622" s="3"/>
      <c r="B622" s="4"/>
      <c r="E622" s="265"/>
      <c r="F622" s="288"/>
      <c r="G622" s="287"/>
      <c r="H622" s="266"/>
      <c r="I622" s="420"/>
    </row>
    <row r="623" spans="1:9" ht="12.75">
      <c r="A623" s="3"/>
      <c r="B623" s="4"/>
      <c r="E623" s="265"/>
      <c r="F623" s="288"/>
      <c r="G623" s="287"/>
      <c r="H623" s="266"/>
      <c r="I623" s="420"/>
    </row>
    <row r="624" spans="1:9" ht="12.75">
      <c r="A624" s="3"/>
      <c r="B624" s="4"/>
      <c r="E624" s="265"/>
      <c r="F624" s="288"/>
      <c r="G624" s="287"/>
      <c r="H624" s="266"/>
      <c r="I624" s="420"/>
    </row>
    <row r="625" spans="1:9" ht="12.75">
      <c r="A625" s="3"/>
      <c r="B625" s="4"/>
      <c r="E625" s="265"/>
      <c r="F625" s="288"/>
      <c r="G625" s="287"/>
      <c r="H625" s="266"/>
      <c r="I625" s="420"/>
    </row>
    <row r="626" spans="1:9" ht="12.75">
      <c r="A626" s="3"/>
      <c r="B626" s="4"/>
      <c r="E626" s="265"/>
      <c r="F626" s="288"/>
      <c r="G626" s="287"/>
      <c r="H626" s="266"/>
      <c r="I626" s="420"/>
    </row>
    <row r="627" spans="1:9" ht="12.75">
      <c r="A627" s="3"/>
      <c r="B627" s="4"/>
      <c r="E627" s="265"/>
      <c r="F627" s="288"/>
      <c r="G627" s="287"/>
      <c r="H627" s="266"/>
      <c r="I627" s="420"/>
    </row>
    <row r="628" spans="1:9" ht="12.75">
      <c r="A628" s="3"/>
      <c r="B628" s="4"/>
      <c r="E628" s="265"/>
      <c r="F628" s="288"/>
      <c r="G628" s="287"/>
      <c r="H628" s="266"/>
      <c r="I628" s="420"/>
    </row>
    <row r="629" spans="1:9" ht="12.75">
      <c r="A629" s="3"/>
      <c r="B629" s="4"/>
      <c r="E629" s="265"/>
      <c r="F629" s="288"/>
      <c r="G629" s="287"/>
      <c r="H629" s="266"/>
      <c r="I629" s="420"/>
    </row>
    <row r="630" spans="1:9" ht="12.75">
      <c r="A630" s="3"/>
      <c r="B630" s="4"/>
      <c r="E630" s="265"/>
      <c r="F630" s="288"/>
      <c r="G630" s="287"/>
      <c r="H630" s="266"/>
      <c r="I630" s="420"/>
    </row>
    <row r="631" spans="1:9" ht="12.75">
      <c r="A631" s="3"/>
      <c r="B631" s="4"/>
      <c r="E631" s="265"/>
      <c r="F631" s="288"/>
      <c r="G631" s="287"/>
      <c r="H631" s="266"/>
      <c r="I631" s="420"/>
    </row>
    <row r="632" spans="1:9" ht="12.75">
      <c r="A632" s="3"/>
      <c r="B632" s="4"/>
      <c r="E632" s="265"/>
      <c r="F632" s="288"/>
      <c r="G632" s="287"/>
      <c r="H632" s="266"/>
      <c r="I632" s="420"/>
    </row>
    <row r="633" spans="1:9" ht="12.75">
      <c r="A633" s="3"/>
      <c r="B633" s="4"/>
      <c r="E633" s="265"/>
      <c r="F633" s="288"/>
      <c r="G633" s="287"/>
      <c r="H633" s="266"/>
      <c r="I633" s="420"/>
    </row>
    <row r="634" spans="1:9" ht="12.75">
      <c r="A634" s="3"/>
      <c r="B634" s="4"/>
      <c r="E634" s="265"/>
      <c r="F634" s="288"/>
      <c r="G634" s="287"/>
      <c r="H634" s="266"/>
      <c r="I634" s="420"/>
    </row>
    <row r="635" spans="1:9" ht="12.75">
      <c r="A635" s="3"/>
      <c r="B635" s="4"/>
      <c r="E635" s="265"/>
      <c r="F635" s="288"/>
      <c r="G635" s="287"/>
      <c r="H635" s="266"/>
      <c r="I635" s="420"/>
    </row>
    <row r="636" spans="1:9" ht="12.75">
      <c r="A636" s="3"/>
      <c r="B636" s="4"/>
      <c r="E636" s="265"/>
      <c r="F636" s="288"/>
      <c r="G636" s="287"/>
      <c r="H636" s="266"/>
      <c r="I636" s="420"/>
    </row>
    <row r="637" spans="1:9" ht="12.75">
      <c r="A637" s="3"/>
      <c r="B637" s="4"/>
      <c r="E637" s="265"/>
      <c r="F637" s="288"/>
      <c r="G637" s="287"/>
      <c r="H637" s="266"/>
      <c r="I637" s="420"/>
    </row>
    <row r="638" spans="1:9" ht="12.75">
      <c r="A638" s="3"/>
      <c r="B638" s="4"/>
      <c r="E638" s="265"/>
      <c r="F638" s="288"/>
      <c r="G638" s="287"/>
      <c r="H638" s="266"/>
      <c r="I638" s="420"/>
    </row>
    <row r="639" spans="1:9" ht="12.75">
      <c r="A639" s="3"/>
      <c r="B639" s="4"/>
      <c r="E639" s="265"/>
      <c r="F639" s="288"/>
      <c r="G639" s="287"/>
      <c r="H639" s="266"/>
      <c r="I639" s="420"/>
    </row>
    <row r="640" spans="1:9" ht="12.75">
      <c r="A640" s="3"/>
      <c r="B640" s="4"/>
      <c r="E640" s="265"/>
      <c r="F640" s="288"/>
      <c r="G640" s="287"/>
      <c r="H640" s="266"/>
      <c r="I640" s="420"/>
    </row>
    <row r="641" spans="1:9" ht="12.75">
      <c r="A641" s="3"/>
      <c r="B641" s="4"/>
      <c r="E641" s="265"/>
      <c r="F641" s="288"/>
      <c r="G641" s="287"/>
      <c r="H641" s="266"/>
      <c r="I641" s="420"/>
    </row>
    <row r="642" spans="1:9" ht="12.75">
      <c r="A642" s="3"/>
      <c r="B642" s="4"/>
      <c r="E642" s="265"/>
      <c r="F642" s="288"/>
      <c r="G642" s="287"/>
      <c r="H642" s="266"/>
      <c r="I642" s="420"/>
    </row>
    <row r="643" spans="1:9" ht="12.75">
      <c r="A643" s="3"/>
      <c r="B643" s="4"/>
      <c r="E643" s="265"/>
      <c r="F643" s="288"/>
      <c r="G643" s="287"/>
      <c r="H643" s="266"/>
      <c r="I643" s="420"/>
    </row>
    <row r="644" spans="1:9" ht="12.75">
      <c r="A644" s="3"/>
      <c r="B644" s="4"/>
      <c r="E644" s="265"/>
      <c r="F644" s="288"/>
      <c r="G644" s="287"/>
      <c r="H644" s="266"/>
      <c r="I644" s="420"/>
    </row>
    <row r="645" spans="1:9" ht="12.75">
      <c r="A645" s="3"/>
      <c r="B645" s="4"/>
      <c r="E645" s="265"/>
      <c r="F645" s="288"/>
      <c r="G645" s="287"/>
      <c r="H645" s="266"/>
      <c r="I645" s="420"/>
    </row>
    <row r="646" spans="1:9" ht="12.75">
      <c r="A646" s="3"/>
      <c r="B646" s="4"/>
      <c r="E646" s="265"/>
      <c r="F646" s="288"/>
      <c r="G646" s="287"/>
      <c r="H646" s="266"/>
      <c r="I646" s="420"/>
    </row>
    <row r="647" spans="1:9" ht="12.75">
      <c r="A647" s="3"/>
      <c r="B647" s="4"/>
      <c r="E647" s="265"/>
      <c r="F647" s="288"/>
      <c r="G647" s="287"/>
      <c r="H647" s="266"/>
      <c r="I647" s="420"/>
    </row>
    <row r="648" spans="1:9" ht="12.75">
      <c r="A648" s="3"/>
      <c r="B648" s="4"/>
      <c r="E648" s="265"/>
      <c r="F648" s="288"/>
      <c r="G648" s="287"/>
      <c r="H648" s="266"/>
      <c r="I648" s="420"/>
    </row>
    <row r="649" spans="1:9" ht="12.75">
      <c r="A649" s="3"/>
      <c r="B649" s="4"/>
      <c r="E649" s="265"/>
      <c r="F649" s="288"/>
      <c r="G649" s="287"/>
      <c r="H649" s="266"/>
      <c r="I649" s="420"/>
    </row>
    <row r="650" spans="1:9" ht="12.75">
      <c r="A650" s="3"/>
      <c r="B650" s="4"/>
      <c r="E650" s="265"/>
      <c r="F650" s="288"/>
      <c r="G650" s="287"/>
      <c r="H650" s="266"/>
      <c r="I650" s="420"/>
    </row>
    <row r="651" spans="1:9" ht="12.75">
      <c r="A651" s="3"/>
      <c r="B651" s="4"/>
      <c r="E651" s="265"/>
      <c r="F651" s="288"/>
      <c r="G651" s="287"/>
      <c r="H651" s="266"/>
      <c r="I651" s="420"/>
    </row>
    <row r="652" spans="1:9" ht="12.75">
      <c r="A652" s="3"/>
      <c r="B652" s="4"/>
      <c r="E652" s="265"/>
      <c r="F652" s="288"/>
      <c r="G652" s="287"/>
      <c r="H652" s="266"/>
      <c r="I652" s="420"/>
    </row>
    <row r="653" spans="1:9" ht="12.75">
      <c r="A653" s="3"/>
      <c r="B653" s="4"/>
      <c r="E653" s="265"/>
      <c r="F653" s="288"/>
      <c r="G653" s="287"/>
      <c r="H653" s="266"/>
      <c r="I653" s="420"/>
    </row>
    <row r="654" spans="1:9" ht="12.75">
      <c r="A654" s="3"/>
      <c r="B654" s="4"/>
      <c r="E654" s="265"/>
      <c r="F654" s="288"/>
      <c r="G654" s="287"/>
      <c r="H654" s="266"/>
      <c r="I654" s="420"/>
    </row>
    <row r="655" spans="1:9" ht="12.75">
      <c r="A655" s="3"/>
      <c r="B655" s="4"/>
      <c r="E655" s="265"/>
      <c r="F655" s="288"/>
      <c r="G655" s="287"/>
      <c r="H655" s="266"/>
      <c r="I655" s="420"/>
    </row>
    <row r="656" spans="1:9" ht="12.75">
      <c r="A656" s="3"/>
      <c r="B656" s="4"/>
      <c r="E656" s="265"/>
      <c r="F656" s="288"/>
      <c r="G656" s="287"/>
      <c r="H656" s="266"/>
      <c r="I656" s="420"/>
    </row>
    <row r="657" spans="1:9" ht="12.75">
      <c r="A657" s="3"/>
      <c r="B657" s="4"/>
      <c r="E657" s="265"/>
      <c r="F657" s="288"/>
      <c r="G657" s="287"/>
      <c r="H657" s="266"/>
      <c r="I657" s="420"/>
    </row>
    <row r="658" spans="1:9" ht="12.75">
      <c r="A658" s="3"/>
      <c r="B658" s="4"/>
      <c r="E658" s="265"/>
      <c r="F658" s="288"/>
      <c r="G658" s="287"/>
      <c r="H658" s="266"/>
      <c r="I658" s="420"/>
    </row>
    <row r="659" spans="1:9" ht="12.75">
      <c r="A659" s="3"/>
      <c r="B659" s="4"/>
      <c r="E659" s="265"/>
      <c r="F659" s="288"/>
      <c r="G659" s="287"/>
      <c r="H659" s="266"/>
      <c r="I659" s="420"/>
    </row>
    <row r="660" spans="1:9" ht="12.75">
      <c r="A660" s="3"/>
      <c r="B660" s="4"/>
      <c r="E660" s="265"/>
      <c r="F660" s="288"/>
      <c r="G660" s="287"/>
      <c r="H660" s="266"/>
      <c r="I660" s="420"/>
    </row>
    <row r="661" spans="1:9" ht="12.75">
      <c r="A661" s="3"/>
      <c r="B661" s="4"/>
      <c r="E661" s="265"/>
      <c r="F661" s="288"/>
      <c r="G661" s="287"/>
      <c r="H661" s="266"/>
      <c r="I661" s="420"/>
    </row>
    <row r="662" spans="1:9" ht="12.75">
      <c r="A662" s="3"/>
      <c r="B662" s="4"/>
      <c r="E662" s="265"/>
      <c r="F662" s="288"/>
      <c r="G662" s="287"/>
      <c r="H662" s="266"/>
      <c r="I662" s="420"/>
    </row>
    <row r="663" spans="1:9" ht="12.75">
      <c r="A663" s="3"/>
      <c r="B663" s="4"/>
      <c r="E663" s="265"/>
      <c r="F663" s="288"/>
      <c r="G663" s="287"/>
      <c r="H663" s="266"/>
      <c r="I663" s="420"/>
    </row>
    <row r="664" spans="1:9" ht="12.75">
      <c r="A664" s="3"/>
      <c r="B664" s="4"/>
      <c r="E664" s="265"/>
      <c r="F664" s="288"/>
      <c r="G664" s="287"/>
      <c r="H664" s="266"/>
      <c r="I664" s="420"/>
    </row>
    <row r="665" spans="1:9" ht="12.75">
      <c r="A665" s="3"/>
      <c r="B665" s="4"/>
      <c r="E665" s="265"/>
      <c r="F665" s="288"/>
      <c r="G665" s="287"/>
      <c r="H665" s="266"/>
      <c r="I665" s="420"/>
    </row>
    <row r="666" spans="1:9" ht="12.75">
      <c r="A666" s="3"/>
      <c r="B666" s="4"/>
      <c r="E666" s="265"/>
      <c r="F666" s="288"/>
      <c r="G666" s="287"/>
      <c r="H666" s="266"/>
      <c r="I666" s="420"/>
    </row>
    <row r="667" spans="1:9" ht="12.75">
      <c r="A667" s="3"/>
      <c r="B667" s="4"/>
      <c r="E667" s="265"/>
      <c r="F667" s="288"/>
      <c r="G667" s="287"/>
      <c r="H667" s="266"/>
      <c r="I667" s="420"/>
    </row>
    <row r="668" spans="1:9" ht="12.75">
      <c r="A668" s="3"/>
      <c r="B668" s="4"/>
      <c r="E668" s="265"/>
      <c r="F668" s="288"/>
      <c r="G668" s="287"/>
      <c r="H668" s="266"/>
      <c r="I668" s="420"/>
    </row>
    <row r="669" spans="1:9" ht="12.75">
      <c r="A669" s="3"/>
      <c r="B669" s="4"/>
      <c r="E669" s="265"/>
      <c r="F669" s="288"/>
      <c r="G669" s="287"/>
      <c r="H669" s="266"/>
      <c r="I669" s="420"/>
    </row>
    <row r="670" spans="1:9" ht="12.75">
      <c r="A670" s="3"/>
      <c r="B670" s="4"/>
      <c r="E670" s="265"/>
      <c r="F670" s="288"/>
      <c r="G670" s="287"/>
      <c r="H670" s="266"/>
      <c r="I670" s="420"/>
    </row>
    <row r="671" spans="1:9" ht="12.75">
      <c r="A671" s="3"/>
      <c r="B671" s="4"/>
      <c r="E671" s="265"/>
      <c r="F671" s="288"/>
      <c r="G671" s="287"/>
      <c r="H671" s="266"/>
      <c r="I671" s="420"/>
    </row>
    <row r="672" spans="1:9" ht="12.75">
      <c r="A672" s="3"/>
      <c r="B672" s="4"/>
      <c r="E672" s="265"/>
      <c r="F672" s="288"/>
      <c r="G672" s="287"/>
      <c r="H672" s="266"/>
      <c r="I672" s="420"/>
    </row>
    <row r="673" spans="1:9" ht="12.75">
      <c r="A673" s="3"/>
      <c r="B673" s="4"/>
      <c r="E673" s="265"/>
      <c r="F673" s="288"/>
      <c r="G673" s="287"/>
      <c r="H673" s="266"/>
      <c r="I673" s="420"/>
    </row>
    <row r="674" spans="1:9" ht="12.75">
      <c r="A674" s="3"/>
      <c r="B674" s="4"/>
      <c r="E674" s="265"/>
      <c r="F674" s="288"/>
      <c r="G674" s="287"/>
      <c r="H674" s="266"/>
      <c r="I674" s="420"/>
    </row>
    <row r="675" spans="1:9" ht="12.75">
      <c r="A675" s="3"/>
      <c r="B675" s="4"/>
      <c r="E675" s="265"/>
      <c r="F675" s="288"/>
      <c r="G675" s="287"/>
      <c r="H675" s="266"/>
      <c r="I675" s="420"/>
    </row>
    <row r="676" spans="1:9" ht="12.75">
      <c r="A676" s="3"/>
      <c r="B676" s="4"/>
      <c r="E676" s="265"/>
      <c r="F676" s="288"/>
      <c r="G676" s="287"/>
      <c r="H676" s="266"/>
      <c r="I676" s="420"/>
    </row>
    <row r="677" spans="1:9" ht="12.75">
      <c r="A677" s="3"/>
      <c r="B677" s="4"/>
      <c r="E677" s="265"/>
      <c r="F677" s="288"/>
      <c r="G677" s="287"/>
      <c r="H677" s="266"/>
      <c r="I677" s="420"/>
    </row>
    <row r="678" spans="1:9" ht="12.75">
      <c r="A678" s="3"/>
      <c r="B678" s="4"/>
      <c r="E678" s="265"/>
      <c r="F678" s="288"/>
      <c r="G678" s="287"/>
      <c r="H678" s="266"/>
      <c r="I678" s="420"/>
    </row>
    <row r="679" spans="1:9" ht="12.75">
      <c r="A679" s="3"/>
      <c r="B679" s="4"/>
      <c r="E679" s="265"/>
      <c r="F679" s="288"/>
      <c r="G679" s="287"/>
      <c r="H679" s="266"/>
      <c r="I679" s="420"/>
    </row>
    <row r="680" spans="1:9" ht="12.75">
      <c r="A680" s="3"/>
      <c r="B680" s="4"/>
      <c r="E680" s="265"/>
      <c r="F680" s="288"/>
      <c r="G680" s="287"/>
      <c r="H680" s="266"/>
      <c r="I680" s="420"/>
    </row>
    <row r="681" spans="1:9" ht="12.75">
      <c r="A681" s="3"/>
      <c r="B681" s="4"/>
      <c r="E681" s="265"/>
      <c r="F681" s="288"/>
      <c r="G681" s="287"/>
      <c r="H681" s="266"/>
      <c r="I681" s="420"/>
    </row>
    <row r="682" spans="1:9" ht="12.75">
      <c r="A682" s="3"/>
      <c r="B682" s="4"/>
      <c r="E682" s="265"/>
      <c r="F682" s="288"/>
      <c r="G682" s="287"/>
      <c r="H682" s="266"/>
      <c r="I682" s="420"/>
    </row>
    <row r="683" spans="1:9" ht="12.75">
      <c r="A683" s="3"/>
      <c r="B683" s="4"/>
      <c r="E683" s="265"/>
      <c r="F683" s="288"/>
      <c r="G683" s="287"/>
      <c r="H683" s="266"/>
      <c r="I683" s="420"/>
    </row>
    <row r="684" spans="1:9" ht="12.75">
      <c r="A684" s="3"/>
      <c r="B684" s="4"/>
      <c r="E684" s="265"/>
      <c r="F684" s="288"/>
      <c r="G684" s="287"/>
      <c r="H684" s="266"/>
      <c r="I684" s="420"/>
    </row>
    <row r="685" spans="1:9" ht="12.75">
      <c r="A685" s="3"/>
      <c r="B685" s="4"/>
      <c r="E685" s="265"/>
      <c r="F685" s="288"/>
      <c r="G685" s="287"/>
      <c r="H685" s="266"/>
      <c r="I685" s="420"/>
    </row>
    <row r="686" spans="1:9" ht="12.75">
      <c r="A686" s="3"/>
      <c r="B686" s="4"/>
      <c r="E686" s="265"/>
      <c r="F686" s="288"/>
      <c r="G686" s="287"/>
      <c r="H686" s="266"/>
      <c r="I686" s="420"/>
    </row>
    <row r="687" spans="1:9" ht="12.75">
      <c r="A687" s="3"/>
      <c r="B687" s="4"/>
      <c r="E687" s="265"/>
      <c r="F687" s="288"/>
      <c r="G687" s="287"/>
      <c r="H687" s="266"/>
      <c r="I687" s="420"/>
    </row>
    <row r="688" spans="1:9" ht="12.75">
      <c r="A688" s="3"/>
      <c r="B688" s="4"/>
      <c r="E688" s="265"/>
      <c r="F688" s="288"/>
      <c r="G688" s="287"/>
      <c r="H688" s="266"/>
      <c r="I688" s="420"/>
    </row>
    <row r="689" spans="1:9" ht="12.75">
      <c r="A689" s="3"/>
      <c r="B689" s="4"/>
      <c r="E689" s="265"/>
      <c r="F689" s="288"/>
      <c r="G689" s="287"/>
      <c r="H689" s="266"/>
      <c r="I689" s="420"/>
    </row>
    <row r="690" spans="1:9" ht="12.75">
      <c r="A690" s="3"/>
      <c r="B690" s="4"/>
      <c r="E690" s="265"/>
      <c r="F690" s="288"/>
      <c r="G690" s="287"/>
      <c r="H690" s="266"/>
      <c r="I690" s="420"/>
    </row>
    <row r="691" spans="1:9" ht="12.75">
      <c r="A691" s="3"/>
      <c r="B691" s="4"/>
      <c r="E691" s="265"/>
      <c r="F691" s="288"/>
      <c r="G691" s="287"/>
      <c r="H691" s="266"/>
      <c r="I691" s="420"/>
    </row>
    <row r="692" spans="1:9" ht="12.75">
      <c r="A692" s="3"/>
      <c r="B692" s="4"/>
      <c r="E692" s="265"/>
      <c r="F692" s="288"/>
      <c r="G692" s="287"/>
      <c r="H692" s="266"/>
      <c r="I692" s="420"/>
    </row>
    <row r="693" spans="1:9" ht="12.75">
      <c r="A693" s="3"/>
      <c r="B693" s="4"/>
      <c r="E693" s="265"/>
      <c r="F693" s="288"/>
      <c r="G693" s="287"/>
      <c r="H693" s="266"/>
      <c r="I693" s="420"/>
    </row>
    <row r="694" spans="1:9" ht="12.75">
      <c r="A694" s="3"/>
      <c r="B694" s="4"/>
      <c r="E694" s="265"/>
      <c r="F694" s="288"/>
      <c r="G694" s="287"/>
      <c r="H694" s="266"/>
      <c r="I694" s="420"/>
    </row>
    <row r="695" spans="1:9" ht="12.75">
      <c r="A695" s="3"/>
      <c r="B695" s="4"/>
      <c r="E695" s="265"/>
      <c r="F695" s="288"/>
      <c r="G695" s="287"/>
      <c r="H695" s="266"/>
      <c r="I695" s="420"/>
    </row>
    <row r="696" spans="1:9" ht="12.75">
      <c r="A696" s="3"/>
      <c r="B696" s="4"/>
      <c r="E696" s="265"/>
      <c r="F696" s="288"/>
      <c r="G696" s="287"/>
      <c r="H696" s="266"/>
      <c r="I696" s="420"/>
    </row>
    <row r="697" spans="1:9" ht="12.75">
      <c r="A697" s="3"/>
      <c r="B697" s="4"/>
      <c r="E697" s="265"/>
      <c r="F697" s="288"/>
      <c r="G697" s="287"/>
      <c r="H697" s="266"/>
      <c r="I697" s="420"/>
    </row>
    <row r="698" spans="1:9" ht="12.75">
      <c r="A698" s="3"/>
      <c r="B698" s="4"/>
      <c r="E698" s="265"/>
      <c r="F698" s="288"/>
      <c r="G698" s="287"/>
      <c r="H698" s="266"/>
      <c r="I698" s="420"/>
    </row>
    <row r="699" spans="1:9" ht="12.75">
      <c r="A699" s="3"/>
      <c r="B699" s="4"/>
      <c r="E699" s="265"/>
      <c r="F699" s="288"/>
      <c r="G699" s="287"/>
      <c r="H699" s="266"/>
      <c r="I699" s="420"/>
    </row>
    <row r="700" spans="1:9" ht="12.75">
      <c r="A700" s="3"/>
      <c r="B700" s="4"/>
      <c r="E700" s="265"/>
      <c r="F700" s="288"/>
      <c r="G700" s="287"/>
      <c r="H700" s="266"/>
      <c r="I700" s="420"/>
    </row>
    <row r="701" spans="1:9" ht="12.75">
      <c r="A701" s="3"/>
      <c r="B701" s="4"/>
      <c r="E701" s="265"/>
      <c r="F701" s="288"/>
      <c r="G701" s="287"/>
      <c r="H701" s="266"/>
      <c r="I701" s="420"/>
    </row>
    <row r="702" spans="1:9" ht="12.75">
      <c r="A702" s="3"/>
      <c r="B702" s="4"/>
      <c r="E702" s="265"/>
      <c r="F702" s="288"/>
      <c r="G702" s="287"/>
      <c r="H702" s="266"/>
      <c r="I702" s="420"/>
    </row>
    <row r="703" spans="1:9" ht="12.75">
      <c r="A703" s="3"/>
      <c r="B703" s="4"/>
      <c r="E703" s="265"/>
      <c r="F703" s="288"/>
      <c r="G703" s="287"/>
      <c r="H703" s="266"/>
      <c r="I703" s="420"/>
    </row>
    <row r="704" spans="1:9" ht="12.75">
      <c r="A704" s="3"/>
      <c r="B704" s="4"/>
      <c r="E704" s="265"/>
      <c r="F704" s="288"/>
      <c r="G704" s="287"/>
      <c r="H704" s="266"/>
      <c r="I704" s="420"/>
    </row>
    <row r="705" spans="1:9" ht="12.75">
      <c r="A705" s="3"/>
      <c r="B705" s="4"/>
      <c r="E705" s="265"/>
      <c r="F705" s="288"/>
      <c r="G705" s="287"/>
      <c r="H705" s="266"/>
      <c r="I705" s="420"/>
    </row>
    <row r="706" spans="1:9" ht="12.75">
      <c r="A706" s="3"/>
      <c r="B706" s="4"/>
      <c r="E706" s="265"/>
      <c r="F706" s="288"/>
      <c r="G706" s="287"/>
      <c r="H706" s="266"/>
      <c r="I706" s="420"/>
    </row>
    <row r="707" spans="1:9" ht="12.75">
      <c r="A707" s="3"/>
      <c r="B707" s="4"/>
      <c r="E707" s="265"/>
      <c r="F707" s="288"/>
      <c r="G707" s="287"/>
      <c r="H707" s="266"/>
      <c r="I707" s="420"/>
    </row>
    <row r="708" spans="1:9" ht="12.75">
      <c r="A708" s="3"/>
      <c r="B708" s="4"/>
      <c r="E708" s="265"/>
      <c r="F708" s="288"/>
      <c r="G708" s="287"/>
      <c r="H708" s="266"/>
      <c r="I708" s="420"/>
    </row>
    <row r="709" spans="1:9" ht="12.75">
      <c r="A709" s="3"/>
      <c r="B709" s="4"/>
      <c r="E709" s="265"/>
      <c r="F709" s="288"/>
      <c r="G709" s="287"/>
      <c r="H709" s="266"/>
      <c r="I709" s="420"/>
    </row>
    <row r="710" spans="1:9" ht="12.75">
      <c r="A710" s="3"/>
      <c r="B710" s="4"/>
      <c r="E710" s="265"/>
      <c r="F710" s="288"/>
      <c r="G710" s="287"/>
      <c r="H710" s="266"/>
      <c r="I710" s="420"/>
    </row>
    <row r="711" spans="1:9" ht="12.75">
      <c r="A711" s="3"/>
      <c r="B711" s="4"/>
      <c r="E711" s="265"/>
      <c r="F711" s="288"/>
      <c r="G711" s="287"/>
      <c r="H711" s="266"/>
      <c r="I711" s="420"/>
    </row>
    <row r="712" spans="1:9" ht="12.75">
      <c r="A712" s="3"/>
      <c r="B712" s="4"/>
      <c r="E712" s="265"/>
      <c r="F712" s="288"/>
      <c r="G712" s="287"/>
      <c r="H712" s="266"/>
      <c r="I712" s="420"/>
    </row>
    <row r="713" spans="1:9" ht="12.75">
      <c r="A713" s="3"/>
      <c r="B713" s="4"/>
      <c r="E713" s="265"/>
      <c r="F713" s="288"/>
      <c r="G713" s="287"/>
      <c r="H713" s="266"/>
      <c r="I713" s="420"/>
    </row>
    <row r="714" spans="1:9" ht="12.75">
      <c r="A714" s="3"/>
      <c r="B714" s="4"/>
      <c r="E714" s="265"/>
      <c r="F714" s="288"/>
      <c r="G714" s="287"/>
      <c r="H714" s="266"/>
      <c r="I714" s="420"/>
    </row>
    <row r="715" spans="1:9" ht="12.75">
      <c r="A715" s="3"/>
      <c r="B715" s="4"/>
      <c r="E715" s="265"/>
      <c r="F715" s="288"/>
      <c r="G715" s="287"/>
      <c r="H715" s="266"/>
      <c r="I715" s="420"/>
    </row>
    <row r="716" spans="1:9" ht="12.75">
      <c r="A716" s="3"/>
      <c r="B716" s="4"/>
      <c r="E716" s="265"/>
      <c r="F716" s="288"/>
      <c r="G716" s="287"/>
      <c r="H716" s="266"/>
      <c r="I716" s="420"/>
    </row>
    <row r="717" spans="1:9" ht="12.75">
      <c r="A717" s="3"/>
      <c r="B717" s="4"/>
      <c r="E717" s="265"/>
      <c r="F717" s="288"/>
      <c r="G717" s="287"/>
      <c r="H717" s="266"/>
      <c r="I717" s="420"/>
    </row>
    <row r="718" spans="1:9" ht="12.75">
      <c r="A718" s="3"/>
      <c r="B718" s="4"/>
      <c r="E718" s="265"/>
      <c r="F718" s="288"/>
      <c r="G718" s="287"/>
      <c r="H718" s="266"/>
      <c r="I718" s="420"/>
    </row>
    <row r="719" spans="1:9" ht="12.75">
      <c r="A719" s="3"/>
      <c r="B719" s="4"/>
      <c r="E719" s="265"/>
      <c r="F719" s="288"/>
      <c r="G719" s="287"/>
      <c r="H719" s="266"/>
      <c r="I719" s="420"/>
    </row>
    <row r="720" spans="1:9" ht="12.75">
      <c r="A720" s="3"/>
      <c r="B720" s="4"/>
      <c r="E720" s="265"/>
      <c r="F720" s="288"/>
      <c r="G720" s="287"/>
      <c r="H720" s="266"/>
      <c r="I720" s="420"/>
    </row>
    <row r="721" spans="1:9" ht="12.75">
      <c r="A721" s="3"/>
      <c r="B721" s="4"/>
      <c r="E721" s="265"/>
      <c r="F721" s="288"/>
      <c r="G721" s="287"/>
      <c r="H721" s="266"/>
      <c r="I721" s="420"/>
    </row>
    <row r="722" spans="1:9" ht="12.75">
      <c r="A722" s="3"/>
      <c r="B722" s="4"/>
      <c r="E722" s="265"/>
      <c r="F722" s="288"/>
      <c r="G722" s="287"/>
      <c r="H722" s="266"/>
      <c r="I722" s="420"/>
    </row>
    <row r="723" spans="1:9" ht="12.75">
      <c r="A723" s="3"/>
      <c r="B723" s="4"/>
      <c r="E723" s="265"/>
      <c r="F723" s="288"/>
      <c r="G723" s="287"/>
      <c r="H723" s="266"/>
      <c r="I723" s="420"/>
    </row>
    <row r="724" spans="1:9" ht="12.75">
      <c r="A724" s="3"/>
      <c r="B724" s="4"/>
      <c r="E724" s="265"/>
      <c r="F724" s="288"/>
      <c r="G724" s="287"/>
      <c r="H724" s="266"/>
      <c r="I724" s="420"/>
    </row>
    <row r="725" spans="1:9" ht="12.75">
      <c r="A725" s="3"/>
      <c r="B725" s="4"/>
      <c r="E725" s="265"/>
      <c r="F725" s="288"/>
      <c r="G725" s="287"/>
      <c r="H725" s="266"/>
      <c r="I725" s="420"/>
    </row>
    <row r="726" spans="1:9" ht="12.75">
      <c r="A726" s="3"/>
      <c r="B726" s="4"/>
      <c r="E726" s="265"/>
      <c r="F726" s="288"/>
      <c r="G726" s="287"/>
      <c r="H726" s="266"/>
      <c r="I726" s="420"/>
    </row>
    <row r="727" spans="1:9" ht="12.75">
      <c r="A727" s="3"/>
      <c r="B727" s="4"/>
      <c r="E727" s="265"/>
      <c r="F727" s="288"/>
      <c r="G727" s="287"/>
      <c r="H727" s="266"/>
      <c r="I727" s="420"/>
    </row>
    <row r="728" spans="1:9" ht="12.75">
      <c r="A728" s="3"/>
      <c r="B728" s="4"/>
      <c r="E728" s="265"/>
      <c r="F728" s="288"/>
      <c r="G728" s="287"/>
      <c r="H728" s="266"/>
      <c r="I728" s="420"/>
    </row>
    <row r="729" spans="1:9" ht="12.75">
      <c r="A729" s="3"/>
      <c r="B729" s="4"/>
      <c r="E729" s="265"/>
      <c r="F729" s="288"/>
      <c r="G729" s="287"/>
      <c r="H729" s="266"/>
      <c r="I729" s="420"/>
    </row>
    <row r="730" spans="1:9" ht="12.75">
      <c r="A730" s="3"/>
      <c r="B730" s="4"/>
      <c r="E730" s="265"/>
      <c r="F730" s="288"/>
      <c r="G730" s="287"/>
      <c r="H730" s="266"/>
      <c r="I730" s="420"/>
    </row>
    <row r="731" spans="1:9" ht="12.75">
      <c r="A731" s="3"/>
      <c r="B731" s="4"/>
      <c r="E731" s="265"/>
      <c r="F731" s="288"/>
      <c r="G731" s="287"/>
      <c r="H731" s="266"/>
      <c r="I731" s="420"/>
    </row>
    <row r="732" spans="1:9" ht="12.75">
      <c r="A732" s="3"/>
      <c r="B732" s="4"/>
      <c r="E732" s="265"/>
      <c r="F732" s="288"/>
      <c r="G732" s="287"/>
      <c r="H732" s="266"/>
      <c r="I732" s="420"/>
    </row>
    <row r="733" spans="1:9" ht="12.75">
      <c r="A733" s="3"/>
      <c r="B733" s="4"/>
      <c r="E733" s="265"/>
      <c r="F733" s="288"/>
      <c r="G733" s="287"/>
      <c r="H733" s="266"/>
      <c r="I733" s="420"/>
    </row>
    <row r="734" spans="1:9" ht="12.75">
      <c r="A734" s="3"/>
      <c r="B734" s="4"/>
      <c r="E734" s="265"/>
      <c r="F734" s="288"/>
      <c r="G734" s="287"/>
      <c r="H734" s="266"/>
      <c r="I734" s="420"/>
    </row>
    <row r="735" spans="1:9" ht="12.75">
      <c r="A735" s="3"/>
      <c r="B735" s="4"/>
      <c r="E735" s="265"/>
      <c r="F735" s="288"/>
      <c r="G735" s="287"/>
      <c r="H735" s="266"/>
      <c r="I735" s="420"/>
    </row>
    <row r="736" spans="1:9" ht="12.75">
      <c r="A736" s="3"/>
      <c r="B736" s="4"/>
      <c r="E736" s="265"/>
      <c r="F736" s="288"/>
      <c r="G736" s="287"/>
      <c r="H736" s="266"/>
      <c r="I736" s="420"/>
    </row>
    <row r="737" spans="1:9" ht="12.75">
      <c r="A737" s="3"/>
      <c r="B737" s="4"/>
      <c r="E737" s="265"/>
      <c r="F737" s="288"/>
      <c r="G737" s="287"/>
      <c r="H737" s="266"/>
      <c r="I737" s="420"/>
    </row>
    <row r="738" spans="1:9" ht="12.75">
      <c r="A738" s="3"/>
      <c r="B738" s="4"/>
      <c r="E738" s="265"/>
      <c r="F738" s="288"/>
      <c r="G738" s="287"/>
      <c r="H738" s="266"/>
      <c r="I738" s="420"/>
    </row>
    <row r="739" spans="1:9" ht="12.75">
      <c r="A739" s="3"/>
      <c r="B739" s="4"/>
      <c r="E739" s="265"/>
      <c r="F739" s="288"/>
      <c r="G739" s="287"/>
      <c r="H739" s="266"/>
      <c r="I739" s="420"/>
    </row>
    <row r="740" spans="1:9" ht="12.75">
      <c r="A740" s="3"/>
      <c r="B740" s="4"/>
      <c r="E740" s="265"/>
      <c r="F740" s="288"/>
      <c r="G740" s="287"/>
      <c r="H740" s="266"/>
      <c r="I740" s="420"/>
    </row>
    <row r="741" spans="1:9" ht="12.75">
      <c r="A741" s="3"/>
      <c r="B741" s="4"/>
      <c r="E741" s="265"/>
      <c r="F741" s="288"/>
      <c r="G741" s="287"/>
      <c r="H741" s="266"/>
      <c r="I741" s="420"/>
    </row>
    <row r="742" spans="1:9" ht="12.75">
      <c r="A742" s="3"/>
      <c r="B742" s="4"/>
      <c r="E742" s="265"/>
      <c r="F742" s="288"/>
      <c r="G742" s="287"/>
      <c r="H742" s="266"/>
      <c r="I742" s="420"/>
    </row>
    <row r="743" spans="1:9" ht="12.75">
      <c r="A743" s="3"/>
      <c r="B743" s="4"/>
      <c r="E743" s="265"/>
      <c r="F743" s="288"/>
      <c r="G743" s="287"/>
      <c r="H743" s="266"/>
      <c r="I743" s="420"/>
    </row>
    <row r="744" spans="1:9" ht="12.75">
      <c r="A744" s="3"/>
      <c r="B744" s="4"/>
      <c r="E744" s="265"/>
      <c r="F744" s="288"/>
      <c r="G744" s="287"/>
      <c r="H744" s="266"/>
      <c r="I744" s="420"/>
    </row>
    <row r="745" spans="1:9" ht="12.75">
      <c r="A745" s="3"/>
      <c r="B745" s="4"/>
      <c r="E745" s="265"/>
      <c r="F745" s="288"/>
      <c r="G745" s="287"/>
      <c r="H745" s="266"/>
      <c r="I745" s="420"/>
    </row>
    <row r="746" spans="1:9" ht="12.75">
      <c r="A746" s="3"/>
      <c r="B746" s="4"/>
      <c r="E746" s="265"/>
      <c r="F746" s="288"/>
      <c r="G746" s="287"/>
      <c r="H746" s="266"/>
      <c r="I746" s="420"/>
    </row>
    <row r="747" spans="1:9" ht="12.75">
      <c r="A747" s="3"/>
      <c r="B747" s="4"/>
      <c r="E747" s="265"/>
      <c r="F747" s="288"/>
      <c r="G747" s="287"/>
      <c r="H747" s="266"/>
      <c r="I747" s="420"/>
    </row>
    <row r="748" spans="1:9" ht="12.75">
      <c r="A748" s="3"/>
      <c r="B748" s="4"/>
      <c r="E748" s="265"/>
      <c r="F748" s="288"/>
      <c r="G748" s="287"/>
      <c r="H748" s="266"/>
      <c r="I748" s="420"/>
    </row>
    <row r="749" spans="1:9" ht="12.75">
      <c r="A749" s="3"/>
      <c r="B749" s="4"/>
      <c r="E749" s="265"/>
      <c r="F749" s="288"/>
      <c r="G749" s="287"/>
      <c r="H749" s="266"/>
      <c r="I749" s="420"/>
    </row>
    <row r="750" spans="1:9" ht="12.75">
      <c r="A750" s="3"/>
      <c r="B750" s="4"/>
      <c r="E750" s="265"/>
      <c r="F750" s="288"/>
      <c r="G750" s="287"/>
      <c r="H750" s="266"/>
      <c r="I750" s="420"/>
    </row>
    <row r="751" spans="1:9" ht="12.75">
      <c r="A751" s="3"/>
      <c r="B751" s="4"/>
      <c r="E751" s="265"/>
      <c r="F751" s="288"/>
      <c r="G751" s="287"/>
      <c r="H751" s="266"/>
      <c r="I751" s="420"/>
    </row>
    <row r="752" spans="1:9" ht="12.75">
      <c r="A752" s="3"/>
      <c r="B752" s="4"/>
      <c r="E752" s="265"/>
      <c r="F752" s="288"/>
      <c r="G752" s="287"/>
      <c r="H752" s="266"/>
      <c r="I752" s="420"/>
    </row>
    <row r="753" spans="1:9" ht="12.75">
      <c r="A753" s="3"/>
      <c r="B753" s="4"/>
      <c r="E753" s="265"/>
      <c r="F753" s="288"/>
      <c r="G753" s="287"/>
      <c r="H753" s="266"/>
      <c r="I753" s="420"/>
    </row>
    <row r="754" spans="1:9" ht="12.75">
      <c r="A754" s="3"/>
      <c r="B754" s="4"/>
      <c r="E754" s="265"/>
      <c r="F754" s="288"/>
      <c r="G754" s="287"/>
      <c r="H754" s="266"/>
      <c r="I754" s="420"/>
    </row>
    <row r="755" spans="1:9" ht="12.75">
      <c r="A755" s="3"/>
      <c r="B755" s="4"/>
      <c r="E755" s="265"/>
      <c r="F755" s="288"/>
      <c r="G755" s="287"/>
      <c r="H755" s="266"/>
      <c r="I755" s="420"/>
    </row>
    <row r="756" spans="1:9" ht="12.75">
      <c r="A756" s="3"/>
      <c r="B756" s="4"/>
      <c r="E756" s="265"/>
      <c r="F756" s="288"/>
      <c r="G756" s="287"/>
      <c r="H756" s="266"/>
      <c r="I756" s="420"/>
    </row>
    <row r="757" spans="1:9" ht="12.75">
      <c r="A757" s="3"/>
      <c r="B757" s="4"/>
      <c r="E757" s="265"/>
      <c r="F757" s="288"/>
      <c r="G757" s="287"/>
      <c r="H757" s="266"/>
      <c r="I757" s="420"/>
    </row>
    <row r="758" spans="1:9" ht="12.75">
      <c r="A758" s="3"/>
      <c r="B758" s="4"/>
      <c r="E758" s="265"/>
      <c r="F758" s="288"/>
      <c r="G758" s="287"/>
      <c r="H758" s="266"/>
      <c r="I758" s="420"/>
    </row>
    <row r="759" spans="1:9" ht="12.75">
      <c r="A759" s="3"/>
      <c r="B759" s="4"/>
      <c r="E759" s="265"/>
      <c r="F759" s="288"/>
      <c r="G759" s="287"/>
      <c r="H759" s="266"/>
      <c r="I759" s="420"/>
    </row>
    <row r="760" spans="1:9" ht="12.75">
      <c r="A760" s="3"/>
      <c r="B760" s="4"/>
      <c r="E760" s="265"/>
      <c r="F760" s="288"/>
      <c r="G760" s="287"/>
      <c r="H760" s="266"/>
      <c r="I760" s="420"/>
    </row>
    <row r="761" spans="1:9" ht="12.75">
      <c r="A761" s="3"/>
      <c r="B761" s="4"/>
      <c r="E761" s="265"/>
      <c r="F761" s="288"/>
      <c r="G761" s="287"/>
      <c r="H761" s="266"/>
      <c r="I761" s="420"/>
    </row>
    <row r="762" spans="1:9" ht="12.75">
      <c r="A762" s="3"/>
      <c r="B762" s="4"/>
      <c r="E762" s="265"/>
      <c r="F762" s="288"/>
      <c r="G762" s="287"/>
      <c r="H762" s="266"/>
      <c r="I762" s="420"/>
    </row>
    <row r="763" spans="1:9" ht="12.75">
      <c r="A763" s="3"/>
      <c r="B763" s="4"/>
      <c r="E763" s="265"/>
      <c r="F763" s="288"/>
      <c r="G763" s="287"/>
      <c r="H763" s="266"/>
      <c r="I763" s="420"/>
    </row>
    <row r="764" spans="1:9" ht="12.75">
      <c r="A764" s="3"/>
      <c r="B764" s="4"/>
      <c r="E764" s="265"/>
      <c r="F764" s="288"/>
      <c r="G764" s="287"/>
      <c r="H764" s="266"/>
      <c r="I764" s="420"/>
    </row>
    <row r="765" spans="1:9" ht="12.75">
      <c r="A765" s="3"/>
      <c r="B765" s="4"/>
      <c r="E765" s="265"/>
      <c r="F765" s="288"/>
      <c r="G765" s="287"/>
      <c r="H765" s="266"/>
      <c r="I765" s="420"/>
    </row>
    <row r="766" spans="1:9" ht="12.75">
      <c r="A766" s="3"/>
      <c r="B766" s="4"/>
      <c r="E766" s="265"/>
      <c r="F766" s="288"/>
      <c r="G766" s="287"/>
      <c r="H766" s="266"/>
      <c r="I766" s="420"/>
    </row>
    <row r="767" spans="1:9" ht="12.75">
      <c r="A767" s="3"/>
      <c r="B767" s="4"/>
      <c r="E767" s="265"/>
      <c r="F767" s="288"/>
      <c r="G767" s="287"/>
      <c r="H767" s="266"/>
      <c r="I767" s="420"/>
    </row>
    <row r="768" spans="1:9" ht="12.75">
      <c r="A768" s="3"/>
      <c r="B768" s="4"/>
      <c r="E768" s="265"/>
      <c r="F768" s="288"/>
      <c r="G768" s="287"/>
      <c r="H768" s="266"/>
      <c r="I768" s="420"/>
    </row>
    <row r="769" spans="1:9" ht="12.75">
      <c r="A769" s="3"/>
      <c r="B769" s="4"/>
      <c r="E769" s="265"/>
      <c r="F769" s="288"/>
      <c r="G769" s="287"/>
      <c r="H769" s="266"/>
      <c r="I769" s="420"/>
    </row>
    <row r="770" spans="1:9" ht="12.75">
      <c r="A770" s="3"/>
      <c r="B770" s="4"/>
      <c r="E770" s="265"/>
      <c r="F770" s="288"/>
      <c r="G770" s="287"/>
      <c r="H770" s="266"/>
      <c r="I770" s="420"/>
    </row>
    <row r="771" spans="1:9" ht="12.75">
      <c r="A771" s="3"/>
      <c r="B771" s="4"/>
      <c r="E771" s="265"/>
      <c r="F771" s="288"/>
      <c r="G771" s="287"/>
      <c r="H771" s="266"/>
      <c r="I771" s="420"/>
    </row>
    <row r="772" spans="1:9" ht="12.75">
      <c r="A772" s="3"/>
      <c r="B772" s="4"/>
      <c r="E772" s="265"/>
      <c r="F772" s="288"/>
      <c r="G772" s="287"/>
      <c r="H772" s="266"/>
      <c r="I772" s="420"/>
    </row>
    <row r="773" spans="1:9" ht="12.75">
      <c r="A773" s="3"/>
      <c r="B773" s="4"/>
      <c r="E773" s="265"/>
      <c r="F773" s="288"/>
      <c r="G773" s="287"/>
      <c r="H773" s="266"/>
      <c r="I773" s="420"/>
    </row>
    <row r="774" spans="1:9" ht="12.75">
      <c r="A774" s="3"/>
      <c r="B774" s="4"/>
      <c r="E774" s="265"/>
      <c r="F774" s="288"/>
      <c r="G774" s="287"/>
      <c r="H774" s="266"/>
      <c r="I774" s="420"/>
    </row>
    <row r="775" spans="1:9" ht="12.75">
      <c r="A775" s="3"/>
      <c r="B775" s="4"/>
      <c r="E775" s="265"/>
      <c r="F775" s="288"/>
      <c r="G775" s="287"/>
      <c r="H775" s="266"/>
      <c r="I775" s="420"/>
    </row>
    <row r="776" spans="1:9" ht="12.75">
      <c r="A776" s="3"/>
      <c r="B776" s="4"/>
      <c r="E776" s="265"/>
      <c r="F776" s="288"/>
      <c r="G776" s="287"/>
      <c r="H776" s="266"/>
      <c r="I776" s="420"/>
    </row>
    <row r="777" spans="1:9" ht="12.75">
      <c r="A777" s="3"/>
      <c r="B777" s="4"/>
      <c r="E777" s="265"/>
      <c r="F777" s="288"/>
      <c r="G777" s="287"/>
      <c r="H777" s="266"/>
      <c r="I777" s="420"/>
    </row>
    <row r="778" spans="1:9" ht="12.75">
      <c r="A778" s="3"/>
      <c r="B778" s="4"/>
      <c r="E778" s="265"/>
      <c r="F778" s="288"/>
      <c r="G778" s="287"/>
      <c r="H778" s="266"/>
      <c r="I778" s="420"/>
    </row>
    <row r="779" spans="1:9" ht="12.75">
      <c r="A779" s="3"/>
      <c r="B779" s="4"/>
      <c r="E779" s="265"/>
      <c r="F779" s="288"/>
      <c r="G779" s="287"/>
      <c r="H779" s="266"/>
      <c r="I779" s="420"/>
    </row>
    <row r="780" spans="1:9" ht="12.75">
      <c r="A780" s="3"/>
      <c r="B780" s="4"/>
      <c r="E780" s="265"/>
      <c r="F780" s="288"/>
      <c r="G780" s="287"/>
      <c r="H780" s="266"/>
      <c r="I780" s="420"/>
    </row>
    <row r="781" spans="1:9" ht="12.75">
      <c r="A781" s="3"/>
      <c r="B781" s="4"/>
      <c r="E781" s="265"/>
      <c r="F781" s="288"/>
      <c r="G781" s="287"/>
      <c r="H781" s="266"/>
      <c r="I781" s="420"/>
    </row>
    <row r="782" spans="1:9" ht="12.75">
      <c r="A782" s="3"/>
      <c r="B782" s="4"/>
      <c r="E782" s="265"/>
      <c r="F782" s="288"/>
      <c r="G782" s="287"/>
      <c r="H782" s="266"/>
      <c r="I782" s="420"/>
    </row>
    <row r="783" spans="1:9" ht="12.75">
      <c r="A783" s="3"/>
      <c r="B783" s="4"/>
      <c r="E783" s="265"/>
      <c r="F783" s="288"/>
      <c r="G783" s="287"/>
      <c r="H783" s="266"/>
      <c r="I783" s="420"/>
    </row>
    <row r="784" spans="1:9" ht="12.75">
      <c r="A784" s="3"/>
      <c r="B784" s="4"/>
      <c r="E784" s="265"/>
      <c r="F784" s="288"/>
      <c r="G784" s="287"/>
      <c r="H784" s="266"/>
      <c r="I784" s="420"/>
    </row>
    <row r="785" spans="1:9" ht="12.75">
      <c r="A785" s="3"/>
      <c r="B785" s="4"/>
      <c r="E785" s="265"/>
      <c r="F785" s="288"/>
      <c r="G785" s="287"/>
      <c r="H785" s="266"/>
      <c r="I785" s="420"/>
    </row>
    <row r="786" spans="1:9" ht="12.75">
      <c r="A786" s="3"/>
      <c r="B786" s="4"/>
      <c r="E786" s="265"/>
      <c r="F786" s="288"/>
      <c r="G786" s="287"/>
      <c r="H786" s="266"/>
      <c r="I786" s="420"/>
    </row>
    <row r="787" spans="1:9" ht="12.75">
      <c r="A787" s="3"/>
      <c r="B787" s="4"/>
      <c r="E787" s="265"/>
      <c r="F787" s="288"/>
      <c r="G787" s="287"/>
      <c r="H787" s="266"/>
      <c r="I787" s="420"/>
    </row>
    <row r="788" spans="1:9" ht="12.75">
      <c r="A788" s="3"/>
      <c r="B788" s="4"/>
      <c r="E788" s="265"/>
      <c r="F788" s="288"/>
      <c r="G788" s="287"/>
      <c r="H788" s="266"/>
      <c r="I788" s="420"/>
    </row>
    <row r="789" spans="1:9" ht="12.75">
      <c r="A789" s="3"/>
      <c r="B789" s="4"/>
      <c r="E789" s="265"/>
      <c r="F789" s="288"/>
      <c r="G789" s="287"/>
      <c r="H789" s="266"/>
      <c r="I789" s="420"/>
    </row>
    <row r="790" spans="1:9" ht="12.75">
      <c r="A790" s="3"/>
      <c r="B790" s="4"/>
      <c r="E790" s="265"/>
      <c r="F790" s="288"/>
      <c r="G790" s="287"/>
      <c r="H790" s="266"/>
      <c r="I790" s="420"/>
    </row>
    <row r="791" spans="1:9" ht="12.75">
      <c r="A791" s="3"/>
      <c r="B791" s="4"/>
      <c r="E791" s="265"/>
      <c r="F791" s="288"/>
      <c r="G791" s="287"/>
      <c r="H791" s="266"/>
      <c r="I791" s="420"/>
    </row>
    <row r="792" spans="1:9" ht="12.75">
      <c r="A792" s="3"/>
      <c r="B792" s="4"/>
      <c r="E792" s="265"/>
      <c r="F792" s="288"/>
      <c r="G792" s="287"/>
      <c r="H792" s="266"/>
      <c r="I792" s="420"/>
    </row>
    <row r="793" spans="1:9" ht="12.75">
      <c r="A793" s="3"/>
      <c r="B793" s="4"/>
      <c r="E793" s="265"/>
      <c r="F793" s="288"/>
      <c r="G793" s="287"/>
      <c r="H793" s="266"/>
      <c r="I793" s="420"/>
    </row>
    <row r="794" spans="1:9" ht="12.75">
      <c r="A794" s="3"/>
      <c r="B794" s="4"/>
      <c r="E794" s="265"/>
      <c r="F794" s="288"/>
      <c r="G794" s="287"/>
      <c r="H794" s="266"/>
      <c r="I794" s="420"/>
    </row>
    <row r="795" spans="1:9" ht="12.75">
      <c r="A795" s="3"/>
      <c r="B795" s="4"/>
      <c r="E795" s="265"/>
      <c r="F795" s="288"/>
      <c r="G795" s="287"/>
      <c r="H795" s="266"/>
      <c r="I795" s="420"/>
    </row>
    <row r="796" spans="1:9" ht="12.75">
      <c r="A796" s="3"/>
      <c r="B796" s="4"/>
      <c r="E796" s="265"/>
      <c r="F796" s="288"/>
      <c r="G796" s="287"/>
      <c r="H796" s="266"/>
      <c r="I796" s="420"/>
    </row>
    <row r="797" spans="1:9" ht="12.75">
      <c r="A797" s="3"/>
      <c r="B797" s="4"/>
      <c r="E797" s="265"/>
      <c r="F797" s="288"/>
      <c r="G797" s="287"/>
      <c r="H797" s="266"/>
      <c r="I797" s="420"/>
    </row>
    <row r="798" spans="1:9" ht="12.75">
      <c r="A798" s="3"/>
      <c r="B798" s="4"/>
      <c r="E798" s="265"/>
      <c r="F798" s="288"/>
      <c r="G798" s="287"/>
      <c r="H798" s="266"/>
      <c r="I798" s="420"/>
    </row>
    <row r="799" spans="1:9" ht="12.75">
      <c r="A799" s="3"/>
      <c r="B799" s="4"/>
      <c r="E799" s="265"/>
      <c r="F799" s="288"/>
      <c r="G799" s="287"/>
      <c r="H799" s="266"/>
      <c r="I799" s="420"/>
    </row>
    <row r="800" spans="1:9" ht="12.75">
      <c r="A800" s="3"/>
      <c r="B800" s="4"/>
      <c r="E800" s="265"/>
      <c r="F800" s="288"/>
      <c r="G800" s="287"/>
      <c r="H800" s="266"/>
      <c r="I800" s="420"/>
    </row>
    <row r="801" spans="1:9" ht="12.75">
      <c r="A801" s="3"/>
      <c r="B801" s="4"/>
      <c r="E801" s="265"/>
      <c r="F801" s="288"/>
      <c r="G801" s="287"/>
      <c r="H801" s="266"/>
      <c r="I801" s="420"/>
    </row>
    <row r="802" spans="1:9" ht="12.75">
      <c r="A802" s="3"/>
      <c r="B802" s="4"/>
      <c r="E802" s="265"/>
      <c r="F802" s="288"/>
      <c r="G802" s="287"/>
      <c r="H802" s="266"/>
      <c r="I802" s="420"/>
    </row>
    <row r="803" spans="1:9" ht="12.75">
      <c r="A803" s="3"/>
      <c r="B803" s="4"/>
      <c r="E803" s="265"/>
      <c r="F803" s="288"/>
      <c r="G803" s="287"/>
      <c r="H803" s="266"/>
      <c r="I803" s="420"/>
    </row>
    <row r="804" spans="1:9" ht="12.75">
      <c r="A804" s="3"/>
      <c r="B804" s="4"/>
      <c r="E804" s="265"/>
      <c r="F804" s="288"/>
      <c r="G804" s="287"/>
      <c r="H804" s="266"/>
      <c r="I804" s="420"/>
    </row>
    <row r="805" spans="1:9" ht="12.75">
      <c r="A805" s="3"/>
      <c r="B805" s="4"/>
      <c r="E805" s="265"/>
      <c r="F805" s="288"/>
      <c r="G805" s="287"/>
      <c r="H805" s="266"/>
      <c r="I805" s="420"/>
    </row>
    <row r="806" spans="1:9" ht="12.75">
      <c r="A806" s="3"/>
      <c r="B806" s="4"/>
      <c r="E806" s="265"/>
      <c r="F806" s="288"/>
      <c r="G806" s="287"/>
      <c r="H806" s="266"/>
      <c r="I806" s="420"/>
    </row>
    <row r="807" spans="1:9" ht="12.75">
      <c r="A807" s="3"/>
      <c r="B807" s="4"/>
      <c r="E807" s="265"/>
      <c r="F807" s="288"/>
      <c r="G807" s="287"/>
      <c r="H807" s="266"/>
      <c r="I807" s="420"/>
    </row>
    <row r="808" spans="1:9" ht="12.75">
      <c r="A808" s="3"/>
      <c r="B808" s="4"/>
      <c r="E808" s="265"/>
      <c r="F808" s="288"/>
      <c r="G808" s="287"/>
      <c r="H808" s="266"/>
      <c r="I808" s="420"/>
    </row>
    <row r="809" spans="1:9" ht="12.75">
      <c r="A809" s="3"/>
      <c r="B809" s="4"/>
      <c r="E809" s="265"/>
      <c r="F809" s="288"/>
      <c r="G809" s="287"/>
      <c r="H809" s="266"/>
      <c r="I809" s="420"/>
    </row>
    <row r="810" spans="1:9" ht="12.75">
      <c r="A810" s="3"/>
      <c r="B810" s="4"/>
      <c r="E810" s="265"/>
      <c r="F810" s="288"/>
      <c r="G810" s="287"/>
      <c r="H810" s="266"/>
      <c r="I810" s="420"/>
    </row>
    <row r="811" spans="1:9" ht="12.75">
      <c r="A811" s="3"/>
      <c r="B811" s="4"/>
      <c r="E811" s="265"/>
      <c r="F811" s="288"/>
      <c r="G811" s="287"/>
      <c r="H811" s="266"/>
      <c r="I811" s="420"/>
    </row>
    <row r="812" spans="1:9" ht="12.75">
      <c r="A812" s="3"/>
      <c r="B812" s="4"/>
      <c r="E812" s="265"/>
      <c r="F812" s="288"/>
      <c r="G812" s="287"/>
      <c r="H812" s="266"/>
      <c r="I812" s="420"/>
    </row>
    <row r="813" spans="1:9" ht="12.75">
      <c r="A813" s="3"/>
      <c r="B813" s="4"/>
      <c r="E813" s="265"/>
      <c r="F813" s="288"/>
      <c r="G813" s="287"/>
      <c r="H813" s="266"/>
      <c r="I813" s="420"/>
    </row>
    <row r="814" spans="1:9" ht="12.75">
      <c r="A814" s="3"/>
      <c r="B814" s="4"/>
      <c r="E814" s="265"/>
      <c r="F814" s="288"/>
      <c r="G814" s="287"/>
      <c r="H814" s="266"/>
      <c r="I814" s="420"/>
    </row>
    <row r="815" spans="1:9" ht="12.75">
      <c r="A815" s="3"/>
      <c r="B815" s="4"/>
      <c r="E815" s="265"/>
      <c r="F815" s="288"/>
      <c r="G815" s="287"/>
      <c r="H815" s="266"/>
      <c r="I815" s="420"/>
    </row>
    <row r="816" spans="1:9" ht="12.75">
      <c r="A816" s="3"/>
      <c r="B816" s="4"/>
      <c r="E816" s="265"/>
      <c r="F816" s="288"/>
      <c r="G816" s="287"/>
      <c r="H816" s="266"/>
      <c r="I816" s="420"/>
    </row>
    <row r="817" spans="1:9" ht="12.75">
      <c r="A817" s="3"/>
      <c r="B817" s="4"/>
      <c r="E817" s="265"/>
      <c r="F817" s="288"/>
      <c r="G817" s="287"/>
      <c r="H817" s="266"/>
      <c r="I817" s="420"/>
    </row>
    <row r="818" spans="1:9" ht="12.75">
      <c r="A818" s="3"/>
      <c r="B818" s="4"/>
      <c r="E818" s="265"/>
      <c r="F818" s="288"/>
      <c r="G818" s="287"/>
      <c r="H818" s="266"/>
      <c r="I818" s="420"/>
    </row>
    <row r="819" spans="1:9" ht="12.75">
      <c r="A819" s="3"/>
      <c r="B819" s="4"/>
      <c r="E819" s="265"/>
      <c r="F819" s="288"/>
      <c r="G819" s="287"/>
      <c r="H819" s="266"/>
      <c r="I819" s="420"/>
    </row>
    <row r="820" spans="1:9" ht="12.75">
      <c r="A820" s="3"/>
      <c r="B820" s="4"/>
      <c r="E820" s="265"/>
      <c r="F820" s="288"/>
      <c r="G820" s="287"/>
      <c r="H820" s="266"/>
      <c r="I820" s="420"/>
    </row>
    <row r="821" spans="1:9" ht="12.75">
      <c r="A821" s="3"/>
      <c r="B821" s="4"/>
      <c r="E821" s="265"/>
      <c r="F821" s="288"/>
      <c r="G821" s="287"/>
      <c r="H821" s="266"/>
      <c r="I821" s="420"/>
    </row>
    <row r="822" spans="1:9" ht="12.75">
      <c r="A822" s="3"/>
      <c r="B822" s="4"/>
      <c r="E822" s="265"/>
      <c r="F822" s="288"/>
      <c r="G822" s="287"/>
      <c r="H822" s="266"/>
      <c r="I822" s="420"/>
    </row>
    <row r="823" spans="1:9" ht="12.75">
      <c r="A823" s="3"/>
      <c r="B823" s="4"/>
      <c r="E823" s="265"/>
      <c r="F823" s="288"/>
      <c r="G823" s="287"/>
      <c r="H823" s="266"/>
      <c r="I823" s="420"/>
    </row>
    <row r="824" spans="1:9" ht="12.75">
      <c r="A824" s="3"/>
      <c r="B824" s="4"/>
      <c r="E824" s="265"/>
      <c r="F824" s="288"/>
      <c r="G824" s="287"/>
      <c r="H824" s="266"/>
      <c r="I824" s="420"/>
    </row>
    <row r="825" spans="1:9" ht="12.75">
      <c r="A825" s="3"/>
      <c r="B825" s="4"/>
      <c r="E825" s="265"/>
      <c r="F825" s="288"/>
      <c r="G825" s="287"/>
      <c r="H825" s="266"/>
      <c r="I825" s="420"/>
    </row>
    <row r="826" spans="1:9" ht="12.75">
      <c r="A826" s="3"/>
      <c r="B826" s="4"/>
      <c r="E826" s="265"/>
      <c r="F826" s="288"/>
      <c r="G826" s="287"/>
      <c r="H826" s="266"/>
      <c r="I826" s="420"/>
    </row>
    <row r="827" spans="1:9" ht="12.75">
      <c r="A827" s="3"/>
      <c r="B827" s="4"/>
      <c r="E827" s="265"/>
      <c r="F827" s="288"/>
      <c r="G827" s="287"/>
      <c r="H827" s="266"/>
      <c r="I827" s="420"/>
    </row>
    <row r="828" spans="1:9" ht="12.75">
      <c r="A828" s="3"/>
      <c r="B828" s="4"/>
      <c r="E828" s="265"/>
      <c r="F828" s="288"/>
      <c r="G828" s="287"/>
      <c r="H828" s="266"/>
      <c r="I828" s="420"/>
    </row>
    <row r="829" spans="1:9" ht="12.75">
      <c r="A829" s="3"/>
      <c r="B829" s="4"/>
      <c r="E829" s="265"/>
      <c r="F829" s="288"/>
      <c r="G829" s="287"/>
      <c r="H829" s="266"/>
      <c r="I829" s="420"/>
    </row>
    <row r="830" spans="1:9" ht="12.75">
      <c r="A830" s="3"/>
      <c r="B830" s="4"/>
      <c r="E830" s="265"/>
      <c r="F830" s="288"/>
      <c r="G830" s="287"/>
      <c r="H830" s="266"/>
      <c r="I830" s="420"/>
    </row>
    <row r="831" spans="1:9" ht="12.75">
      <c r="A831" s="3"/>
      <c r="B831" s="4"/>
      <c r="E831" s="265"/>
      <c r="F831" s="288"/>
      <c r="G831" s="287"/>
      <c r="H831" s="266"/>
      <c r="I831" s="420"/>
    </row>
    <row r="832" spans="1:9" ht="12.75">
      <c r="A832" s="3"/>
      <c r="B832" s="4"/>
      <c r="E832" s="265"/>
      <c r="F832" s="288"/>
      <c r="G832" s="287"/>
      <c r="H832" s="266"/>
      <c r="I832" s="420"/>
    </row>
    <row r="833" spans="1:9" ht="12.75">
      <c r="A833" s="3"/>
      <c r="B833" s="4"/>
      <c r="E833" s="265"/>
      <c r="F833" s="288"/>
      <c r="G833" s="287"/>
      <c r="H833" s="266"/>
      <c r="I833" s="420"/>
    </row>
    <row r="834" spans="1:9" ht="12.75">
      <c r="A834" s="3"/>
      <c r="B834" s="4"/>
      <c r="E834" s="265"/>
      <c r="F834" s="288"/>
      <c r="G834" s="287"/>
      <c r="H834" s="266"/>
      <c r="I834" s="420"/>
    </row>
    <row r="835" spans="1:9" ht="12.75">
      <c r="A835" s="3"/>
      <c r="B835" s="4"/>
      <c r="E835" s="265"/>
      <c r="F835" s="288"/>
      <c r="G835" s="287"/>
      <c r="H835" s="266"/>
      <c r="I835" s="420"/>
    </row>
    <row r="836" spans="1:9" ht="12.75">
      <c r="A836" s="3"/>
      <c r="B836" s="4"/>
      <c r="E836" s="265"/>
      <c r="F836" s="288"/>
      <c r="G836" s="287"/>
      <c r="H836" s="266"/>
      <c r="I836" s="420"/>
    </row>
    <row r="837" spans="1:9" ht="12.75">
      <c r="A837" s="3"/>
      <c r="B837" s="4"/>
      <c r="E837" s="265"/>
      <c r="F837" s="288"/>
      <c r="G837" s="287"/>
      <c r="H837" s="266"/>
      <c r="I837" s="420"/>
    </row>
    <row r="838" spans="1:9" ht="12.75">
      <c r="A838" s="3"/>
      <c r="B838" s="4"/>
      <c r="E838" s="265"/>
      <c r="F838" s="288"/>
      <c r="G838" s="287"/>
      <c r="H838" s="266"/>
      <c r="I838" s="420"/>
    </row>
    <row r="839" spans="1:9" ht="12.75">
      <c r="A839" s="3"/>
      <c r="B839" s="4"/>
      <c r="E839" s="265"/>
      <c r="F839" s="288"/>
      <c r="G839" s="287"/>
      <c r="H839" s="266"/>
      <c r="I839" s="420"/>
    </row>
    <row r="840" spans="1:9" ht="12.75">
      <c r="A840" s="3"/>
      <c r="B840" s="4"/>
      <c r="E840" s="265"/>
      <c r="F840" s="288"/>
      <c r="G840" s="287"/>
      <c r="H840" s="266"/>
      <c r="I840" s="420"/>
    </row>
    <row r="841" spans="1:9" ht="12.75">
      <c r="A841" s="3"/>
      <c r="B841" s="4"/>
      <c r="E841" s="265"/>
      <c r="F841" s="288"/>
      <c r="G841" s="287"/>
      <c r="H841" s="266"/>
      <c r="I841" s="420"/>
    </row>
    <row r="842" spans="1:9" ht="12.75">
      <c r="A842" s="3"/>
      <c r="B842" s="4"/>
      <c r="E842" s="265"/>
      <c r="F842" s="288"/>
      <c r="G842" s="287"/>
      <c r="H842" s="266"/>
      <c r="I842" s="420"/>
    </row>
    <row r="843" spans="1:9" ht="12.75">
      <c r="A843" s="3"/>
      <c r="B843" s="4"/>
      <c r="E843" s="265"/>
      <c r="F843" s="288"/>
      <c r="G843" s="287"/>
      <c r="H843" s="266"/>
      <c r="I843" s="420"/>
    </row>
    <row r="844" spans="1:9" ht="12.75">
      <c r="A844" s="3"/>
      <c r="B844" s="4"/>
      <c r="E844" s="265"/>
      <c r="F844" s="288"/>
      <c r="G844" s="287"/>
      <c r="H844" s="266"/>
      <c r="I844" s="420"/>
    </row>
    <row r="845" spans="1:9" ht="12.75">
      <c r="A845" s="3"/>
      <c r="B845" s="4"/>
      <c r="E845" s="265"/>
      <c r="F845" s="288"/>
      <c r="G845" s="287"/>
      <c r="H845" s="266"/>
      <c r="I845" s="420"/>
    </row>
    <row r="846" spans="1:9" ht="12.75">
      <c r="A846" s="3"/>
      <c r="B846" s="4"/>
      <c r="E846" s="265"/>
      <c r="F846" s="288"/>
      <c r="G846" s="287"/>
      <c r="H846" s="266"/>
      <c r="I846" s="420"/>
    </row>
    <row r="847" spans="1:9" ht="12.75">
      <c r="A847" s="3"/>
      <c r="B847" s="4"/>
      <c r="E847" s="265"/>
      <c r="F847" s="288"/>
      <c r="G847" s="287"/>
      <c r="H847" s="266"/>
      <c r="I847" s="420"/>
    </row>
    <row r="848" spans="1:9" ht="12.75">
      <c r="A848" s="3"/>
      <c r="B848" s="4"/>
      <c r="E848" s="265"/>
      <c r="F848" s="288"/>
      <c r="G848" s="287"/>
      <c r="H848" s="266"/>
      <c r="I848" s="420"/>
    </row>
    <row r="849" spans="1:9" ht="12.75">
      <c r="A849" s="3"/>
      <c r="B849" s="4"/>
      <c r="E849" s="265"/>
      <c r="F849" s="288"/>
      <c r="G849" s="287"/>
      <c r="H849" s="266"/>
      <c r="I849" s="420"/>
    </row>
    <row r="850" spans="1:9" ht="12.75">
      <c r="A850" s="3"/>
      <c r="B850" s="4"/>
      <c r="E850" s="265"/>
      <c r="F850" s="288"/>
      <c r="G850" s="287"/>
      <c r="H850" s="266"/>
      <c r="I850" s="420"/>
    </row>
    <row r="851" spans="1:9" ht="12.75">
      <c r="A851" s="3"/>
      <c r="B851" s="4"/>
      <c r="E851" s="265"/>
      <c r="F851" s="288"/>
      <c r="G851" s="287"/>
      <c r="H851" s="266"/>
      <c r="I851" s="420"/>
    </row>
    <row r="852" spans="1:9" ht="12.75">
      <c r="A852" s="3"/>
      <c r="B852" s="4"/>
      <c r="E852" s="265"/>
      <c r="F852" s="288"/>
      <c r="G852" s="287"/>
      <c r="H852" s="266"/>
      <c r="I852" s="420"/>
    </row>
    <row r="853" spans="1:9" ht="12.75">
      <c r="A853" s="3"/>
      <c r="B853" s="4"/>
      <c r="E853" s="265"/>
      <c r="F853" s="288"/>
      <c r="G853" s="287"/>
      <c r="H853" s="266"/>
      <c r="I853" s="420"/>
    </row>
    <row r="854" spans="1:9" ht="12.75">
      <c r="A854" s="3"/>
      <c r="B854" s="4"/>
      <c r="E854" s="265"/>
      <c r="F854" s="288"/>
      <c r="G854" s="287"/>
      <c r="H854" s="266"/>
      <c r="I854" s="420"/>
    </row>
    <row r="855" spans="1:9" ht="12.75">
      <c r="A855" s="3"/>
      <c r="B855" s="4"/>
      <c r="E855" s="265"/>
      <c r="F855" s="288"/>
      <c r="G855" s="287"/>
      <c r="H855" s="266"/>
      <c r="I855" s="420"/>
    </row>
    <row r="856" spans="1:9" ht="12.75">
      <c r="A856" s="3"/>
      <c r="B856" s="4"/>
      <c r="E856" s="265"/>
      <c r="F856" s="288"/>
      <c r="G856" s="287"/>
      <c r="H856" s="266"/>
      <c r="I856" s="420"/>
    </row>
    <row r="857" spans="1:9" ht="12.75">
      <c r="A857" s="3"/>
      <c r="B857" s="4"/>
      <c r="E857" s="265"/>
      <c r="F857" s="288"/>
      <c r="G857" s="287"/>
      <c r="H857" s="266"/>
      <c r="I857" s="420"/>
    </row>
    <row r="858" spans="1:9" ht="12.75">
      <c r="A858" s="3"/>
      <c r="B858" s="4"/>
      <c r="E858" s="265"/>
      <c r="F858" s="288"/>
      <c r="G858" s="287"/>
      <c r="H858" s="266"/>
      <c r="I858" s="420"/>
    </row>
    <row r="859" spans="1:9" ht="12.75">
      <c r="A859" s="3"/>
      <c r="B859" s="4"/>
      <c r="E859" s="265"/>
      <c r="F859" s="288"/>
      <c r="G859" s="287"/>
      <c r="H859" s="266"/>
      <c r="I859" s="420"/>
    </row>
    <row r="860" spans="1:9" ht="12.75">
      <c r="A860" s="3"/>
      <c r="B860" s="4"/>
      <c r="E860" s="265"/>
      <c r="F860" s="288"/>
      <c r="G860" s="287"/>
      <c r="H860" s="266"/>
      <c r="I860" s="420"/>
    </row>
    <row r="861" spans="1:9" ht="12.75">
      <c r="A861" s="3"/>
      <c r="B861" s="4"/>
      <c r="E861" s="265"/>
      <c r="F861" s="288"/>
      <c r="G861" s="287"/>
      <c r="H861" s="266"/>
      <c r="I861" s="420"/>
    </row>
    <row r="862" spans="1:9" ht="12.75">
      <c r="A862" s="3"/>
      <c r="B862" s="4"/>
      <c r="E862" s="265"/>
      <c r="F862" s="288"/>
      <c r="G862" s="287"/>
      <c r="H862" s="266"/>
      <c r="I862" s="420"/>
    </row>
    <row r="863" spans="1:9" ht="12.75">
      <c r="A863" s="3"/>
      <c r="B863" s="4"/>
      <c r="E863" s="265"/>
      <c r="F863" s="288"/>
      <c r="G863" s="287"/>
      <c r="H863" s="266"/>
      <c r="I863" s="420"/>
    </row>
    <row r="864" spans="1:9" ht="12.75">
      <c r="A864" s="3"/>
      <c r="B864" s="4"/>
      <c r="E864" s="265"/>
      <c r="F864" s="288"/>
      <c r="G864" s="287"/>
      <c r="H864" s="266"/>
      <c r="I864" s="420"/>
    </row>
    <row r="865" spans="1:9" ht="12.75">
      <c r="A865" s="3"/>
      <c r="B865" s="4"/>
      <c r="E865" s="265"/>
      <c r="F865" s="288"/>
      <c r="G865" s="287"/>
      <c r="H865" s="266"/>
      <c r="I865" s="420"/>
    </row>
    <row r="866" spans="1:9" ht="12.75">
      <c r="A866" s="3"/>
      <c r="B866" s="4"/>
      <c r="E866" s="265"/>
      <c r="F866" s="288"/>
      <c r="G866" s="287"/>
      <c r="H866" s="266"/>
      <c r="I866" s="420"/>
    </row>
    <row r="867" spans="1:9" ht="12.75">
      <c r="A867" s="3"/>
      <c r="B867" s="4"/>
      <c r="E867" s="265"/>
      <c r="F867" s="288"/>
      <c r="G867" s="287"/>
      <c r="H867" s="266"/>
      <c r="I867" s="420"/>
    </row>
    <row r="868" spans="1:9" ht="12.75">
      <c r="A868" s="3"/>
      <c r="B868" s="4"/>
      <c r="E868" s="265"/>
      <c r="F868" s="288"/>
      <c r="G868" s="287"/>
      <c r="H868" s="266"/>
      <c r="I868" s="420"/>
    </row>
    <row r="869" spans="1:9" ht="12.75">
      <c r="A869" s="3"/>
      <c r="B869" s="4"/>
      <c r="E869" s="265"/>
      <c r="F869" s="288"/>
      <c r="G869" s="287"/>
      <c r="H869" s="266"/>
      <c r="I869" s="420"/>
    </row>
    <row r="870" spans="1:9" ht="12.75">
      <c r="A870" s="3"/>
      <c r="B870" s="4"/>
      <c r="E870" s="265"/>
      <c r="F870" s="288"/>
      <c r="G870" s="287"/>
      <c r="H870" s="266"/>
      <c r="I870" s="420"/>
    </row>
    <row r="871" spans="1:9" ht="12.75">
      <c r="A871" s="3"/>
      <c r="B871" s="4"/>
      <c r="E871" s="265"/>
      <c r="F871" s="288"/>
      <c r="G871" s="287"/>
      <c r="H871" s="266"/>
      <c r="I871" s="420"/>
    </row>
    <row r="872" spans="1:9" ht="12.75">
      <c r="A872" s="3"/>
      <c r="B872" s="4"/>
      <c r="E872" s="265"/>
      <c r="F872" s="288"/>
      <c r="G872" s="287"/>
      <c r="H872" s="266"/>
      <c r="I872" s="420"/>
    </row>
    <row r="873" spans="1:9" ht="12.75">
      <c r="A873" s="3"/>
      <c r="B873" s="4"/>
      <c r="E873" s="265"/>
      <c r="F873" s="288"/>
      <c r="G873" s="287"/>
      <c r="H873" s="266"/>
      <c r="I873" s="420"/>
    </row>
    <row r="874" spans="1:9" ht="12.75">
      <c r="A874" s="3"/>
      <c r="B874" s="4"/>
      <c r="E874" s="265"/>
      <c r="F874" s="288"/>
      <c r="G874" s="287"/>
      <c r="H874" s="266"/>
      <c r="I874" s="420"/>
    </row>
    <row r="875" spans="1:9" ht="12.75">
      <c r="A875" s="3"/>
      <c r="B875" s="4"/>
      <c r="E875" s="265"/>
      <c r="F875" s="288"/>
      <c r="G875" s="287"/>
      <c r="H875" s="266"/>
      <c r="I875" s="420"/>
    </row>
    <row r="876" spans="1:9" ht="12.75">
      <c r="A876" s="3"/>
      <c r="B876" s="4"/>
      <c r="E876" s="265"/>
      <c r="F876" s="288"/>
      <c r="G876" s="287"/>
      <c r="H876" s="266"/>
      <c r="I876" s="420"/>
    </row>
    <row r="877" spans="1:9" ht="12.75">
      <c r="A877" s="3"/>
      <c r="B877" s="4"/>
      <c r="E877" s="265"/>
      <c r="F877" s="288"/>
      <c r="G877" s="287"/>
      <c r="H877" s="266"/>
      <c r="I877" s="420"/>
    </row>
    <row r="878" spans="1:9" ht="12.75">
      <c r="A878" s="3"/>
      <c r="B878" s="4"/>
      <c r="E878" s="265"/>
      <c r="F878" s="288"/>
      <c r="G878" s="287"/>
      <c r="H878" s="266"/>
      <c r="I878" s="420"/>
    </row>
    <row r="879" spans="1:9" ht="12.75">
      <c r="A879" s="3"/>
      <c r="B879" s="4"/>
      <c r="E879" s="265"/>
      <c r="F879" s="288"/>
      <c r="G879" s="287"/>
      <c r="H879" s="266"/>
      <c r="I879" s="420"/>
    </row>
    <row r="880" spans="1:9" ht="12.75">
      <c r="A880" s="3"/>
      <c r="B880" s="4"/>
      <c r="E880" s="265"/>
      <c r="F880" s="288"/>
      <c r="G880" s="287"/>
      <c r="H880" s="266"/>
      <c r="I880" s="420"/>
    </row>
    <row r="881" spans="1:9" ht="12.75">
      <c r="A881" s="3"/>
      <c r="B881" s="4"/>
      <c r="E881" s="265"/>
      <c r="F881" s="288"/>
      <c r="G881" s="287"/>
      <c r="H881" s="266"/>
      <c r="I881" s="420"/>
    </row>
    <row r="882" spans="1:9" ht="12.75">
      <c r="A882" s="3"/>
      <c r="B882" s="4"/>
      <c r="E882" s="265"/>
      <c r="F882" s="288"/>
      <c r="G882" s="287"/>
      <c r="H882" s="266"/>
      <c r="I882" s="420"/>
    </row>
    <row r="883" spans="1:9" ht="12.75">
      <c r="A883" s="3"/>
      <c r="B883" s="4"/>
      <c r="E883" s="265"/>
      <c r="F883" s="288"/>
      <c r="G883" s="287"/>
      <c r="H883" s="266"/>
      <c r="I883" s="420"/>
    </row>
    <row r="884" spans="1:9" ht="12.75">
      <c r="A884" s="3"/>
      <c r="B884" s="4"/>
      <c r="E884" s="265"/>
      <c r="F884" s="288"/>
      <c r="G884" s="287"/>
      <c r="H884" s="266"/>
      <c r="I884" s="420"/>
    </row>
    <row r="885" spans="1:9" ht="12.75">
      <c r="A885" s="3"/>
      <c r="B885" s="4"/>
      <c r="E885" s="265"/>
      <c r="F885" s="288"/>
      <c r="G885" s="287"/>
      <c r="H885" s="266"/>
      <c r="I885" s="420"/>
    </row>
    <row r="886" spans="1:9" ht="12.75">
      <c r="A886" s="3"/>
      <c r="B886" s="4"/>
      <c r="E886" s="265"/>
      <c r="F886" s="288"/>
      <c r="G886" s="287"/>
      <c r="H886" s="266"/>
      <c r="I886" s="420"/>
    </row>
    <row r="887" spans="1:9" ht="12.75">
      <c r="A887" s="3"/>
      <c r="B887" s="4"/>
      <c r="E887" s="265"/>
      <c r="F887" s="288"/>
      <c r="G887" s="287"/>
      <c r="H887" s="266"/>
      <c r="I887" s="420"/>
    </row>
    <row r="888" spans="1:9" ht="12.75">
      <c r="A888" s="3"/>
      <c r="B888" s="4"/>
      <c r="E888" s="265"/>
      <c r="F888" s="288"/>
      <c r="G888" s="287"/>
      <c r="H888" s="266"/>
      <c r="I888" s="420"/>
    </row>
    <row r="889" spans="1:9" ht="12.75">
      <c r="A889" s="3"/>
      <c r="B889" s="4"/>
      <c r="E889" s="265"/>
      <c r="F889" s="288"/>
      <c r="G889" s="287"/>
      <c r="H889" s="266"/>
      <c r="I889" s="420"/>
    </row>
    <row r="890" spans="1:9" ht="12.75">
      <c r="A890" s="3"/>
      <c r="B890" s="4"/>
      <c r="E890" s="265"/>
      <c r="F890" s="288"/>
      <c r="G890" s="287"/>
      <c r="H890" s="266"/>
      <c r="I890" s="420"/>
    </row>
    <row r="891" spans="1:9" ht="12.75">
      <c r="A891" s="3"/>
      <c r="B891" s="4"/>
      <c r="E891" s="265"/>
      <c r="F891" s="288"/>
      <c r="G891" s="287"/>
      <c r="H891" s="266"/>
      <c r="I891" s="420"/>
    </row>
    <row r="892" spans="1:9" ht="12.75">
      <c r="A892" s="3"/>
      <c r="B892" s="4"/>
      <c r="E892" s="265"/>
      <c r="F892" s="288"/>
      <c r="G892" s="287"/>
      <c r="H892" s="266"/>
      <c r="I892" s="420"/>
    </row>
    <row r="893" spans="1:9" ht="12.75">
      <c r="A893" s="3"/>
      <c r="B893" s="4"/>
      <c r="E893" s="265"/>
      <c r="F893" s="288"/>
      <c r="G893" s="287"/>
      <c r="H893" s="266"/>
      <c r="I893" s="420"/>
    </row>
    <row r="894" spans="1:9" ht="12.75">
      <c r="A894" s="3"/>
      <c r="B894" s="4"/>
      <c r="E894" s="265"/>
      <c r="F894" s="288"/>
      <c r="G894" s="287"/>
      <c r="H894" s="266"/>
      <c r="I894" s="420"/>
    </row>
    <row r="895" spans="1:9" ht="12.75">
      <c r="A895" s="3"/>
      <c r="B895" s="4"/>
      <c r="E895" s="265"/>
      <c r="F895" s="288"/>
      <c r="G895" s="287"/>
      <c r="H895" s="266"/>
      <c r="I895" s="420"/>
    </row>
    <row r="896" spans="1:9" ht="12.75">
      <c r="A896" s="3"/>
      <c r="B896" s="4"/>
      <c r="E896" s="265"/>
      <c r="F896" s="288"/>
      <c r="G896" s="287"/>
      <c r="H896" s="266"/>
      <c r="I896" s="420"/>
    </row>
    <row r="897" spans="1:9" ht="12.75">
      <c r="A897" s="3"/>
      <c r="B897" s="4"/>
      <c r="E897" s="265"/>
      <c r="F897" s="288"/>
      <c r="G897" s="287"/>
      <c r="H897" s="266"/>
      <c r="I897" s="420"/>
    </row>
    <row r="898" spans="1:9" ht="12.75">
      <c r="A898" s="3"/>
      <c r="B898" s="4"/>
      <c r="E898" s="265"/>
      <c r="F898" s="288"/>
      <c r="G898" s="287"/>
      <c r="H898" s="266"/>
      <c r="I898" s="420"/>
    </row>
    <row r="899" spans="1:9" ht="12.75">
      <c r="A899" s="3"/>
      <c r="B899" s="4"/>
      <c r="E899" s="265"/>
      <c r="F899" s="288"/>
      <c r="G899" s="287"/>
      <c r="H899" s="266"/>
      <c r="I899" s="420"/>
    </row>
    <row r="900" spans="1:9" ht="12.75">
      <c r="A900" s="3"/>
      <c r="B900" s="4"/>
      <c r="E900" s="265"/>
      <c r="F900" s="288"/>
      <c r="G900" s="287"/>
      <c r="H900" s="266"/>
      <c r="I900" s="420"/>
    </row>
    <row r="901" spans="1:9" ht="12.75">
      <c r="A901" s="3"/>
      <c r="B901" s="4"/>
      <c r="E901" s="265"/>
      <c r="F901" s="288"/>
      <c r="G901" s="287"/>
      <c r="H901" s="266"/>
      <c r="I901" s="420"/>
    </row>
    <row r="902" spans="1:9" ht="12.75">
      <c r="A902" s="3"/>
      <c r="B902" s="4"/>
      <c r="E902" s="265"/>
      <c r="F902" s="288"/>
      <c r="G902" s="287"/>
      <c r="H902" s="266"/>
      <c r="I902" s="420"/>
    </row>
    <row r="903" spans="1:9" ht="12.75">
      <c r="A903" s="3"/>
      <c r="B903" s="4"/>
      <c r="E903" s="265"/>
      <c r="F903" s="288"/>
      <c r="G903" s="287"/>
      <c r="H903" s="266"/>
      <c r="I903" s="420"/>
    </row>
    <row r="904" spans="1:9" ht="12.75">
      <c r="A904" s="3"/>
      <c r="B904" s="4"/>
      <c r="E904" s="265"/>
      <c r="F904" s="288"/>
      <c r="G904" s="287"/>
      <c r="H904" s="266"/>
      <c r="I904" s="420"/>
    </row>
    <row r="905" spans="1:9" ht="12.75">
      <c r="A905" s="3"/>
      <c r="B905" s="4"/>
      <c r="E905" s="265"/>
      <c r="F905" s="288"/>
      <c r="G905" s="287"/>
      <c r="H905" s="266"/>
      <c r="I905" s="420"/>
    </row>
    <row r="906" spans="1:9" ht="12.75">
      <c r="A906" s="3"/>
      <c r="B906" s="4"/>
      <c r="E906" s="265"/>
      <c r="F906" s="288"/>
      <c r="G906" s="287"/>
      <c r="H906" s="266"/>
      <c r="I906" s="420"/>
    </row>
    <row r="907" spans="1:9" ht="12.75">
      <c r="A907" s="3"/>
      <c r="B907" s="4"/>
      <c r="E907" s="265"/>
      <c r="F907" s="288"/>
      <c r="G907" s="287"/>
      <c r="H907" s="266"/>
      <c r="I907" s="420"/>
    </row>
    <row r="908" spans="1:9" ht="12.75">
      <c r="A908" s="3"/>
      <c r="B908" s="4"/>
      <c r="E908" s="265"/>
      <c r="F908" s="288"/>
      <c r="G908" s="287"/>
      <c r="H908" s="266"/>
      <c r="I908" s="420"/>
    </row>
    <row r="909" spans="1:9" ht="12.75">
      <c r="A909" s="3"/>
      <c r="B909" s="4"/>
      <c r="E909" s="265"/>
      <c r="F909" s="288"/>
      <c r="G909" s="287"/>
      <c r="H909" s="266"/>
      <c r="I909" s="420"/>
    </row>
    <row r="910" spans="1:9" ht="12.75">
      <c r="A910" s="3"/>
      <c r="B910" s="4"/>
      <c r="E910" s="265"/>
      <c r="F910" s="288"/>
      <c r="G910" s="287"/>
      <c r="H910" s="266"/>
      <c r="I910" s="420"/>
    </row>
    <row r="911" spans="1:9" ht="12.75">
      <c r="A911" s="3"/>
      <c r="B911" s="4"/>
      <c r="E911" s="265"/>
      <c r="F911" s="288"/>
      <c r="G911" s="287"/>
      <c r="H911" s="266"/>
      <c r="I911" s="420"/>
    </row>
    <row r="912" spans="1:9" ht="12.75">
      <c r="A912" s="3"/>
      <c r="B912" s="4"/>
      <c r="E912" s="265"/>
      <c r="F912" s="288"/>
      <c r="G912" s="287"/>
      <c r="H912" s="266"/>
      <c r="I912" s="420"/>
    </row>
    <row r="913" spans="1:9" ht="12.75">
      <c r="A913" s="3"/>
      <c r="B913" s="4"/>
      <c r="E913" s="265"/>
      <c r="F913" s="288"/>
      <c r="G913" s="287"/>
      <c r="H913" s="266"/>
      <c r="I913" s="420"/>
    </row>
    <row r="914" spans="1:9" ht="12.75">
      <c r="A914" s="3"/>
      <c r="B914" s="4"/>
      <c r="E914" s="265"/>
      <c r="F914" s="288"/>
      <c r="G914" s="287"/>
      <c r="H914" s="266"/>
      <c r="I914" s="420"/>
    </row>
    <row r="915" spans="1:9" ht="12.75">
      <c r="A915" s="3"/>
      <c r="B915" s="4"/>
      <c r="E915" s="265"/>
      <c r="F915" s="288"/>
      <c r="G915" s="287"/>
      <c r="H915" s="266"/>
      <c r="I915" s="420"/>
    </row>
    <row r="916" spans="1:9" ht="12.75">
      <c r="A916" s="3"/>
      <c r="B916" s="4"/>
      <c r="E916" s="265"/>
      <c r="F916" s="288"/>
      <c r="G916" s="287"/>
      <c r="H916" s="266"/>
      <c r="I916" s="420"/>
    </row>
    <row r="917" spans="1:9" ht="12.75">
      <c r="A917" s="3"/>
      <c r="B917" s="4"/>
      <c r="E917" s="265"/>
      <c r="F917" s="288"/>
      <c r="G917" s="287"/>
      <c r="H917" s="266"/>
      <c r="I917" s="420"/>
    </row>
    <row r="918" spans="1:9" ht="12.75">
      <c r="A918" s="3"/>
      <c r="B918" s="4"/>
      <c r="E918" s="265"/>
      <c r="F918" s="288"/>
      <c r="G918" s="287"/>
      <c r="H918" s="266"/>
      <c r="I918" s="420"/>
    </row>
    <row r="919" spans="1:9" ht="12.75">
      <c r="A919" s="3"/>
      <c r="B919" s="4"/>
      <c r="E919" s="265"/>
      <c r="F919" s="288"/>
      <c r="G919" s="287"/>
      <c r="H919" s="266"/>
      <c r="I919" s="420"/>
    </row>
    <row r="920" spans="1:9" ht="12.75">
      <c r="A920" s="3"/>
      <c r="B920" s="4"/>
      <c r="E920" s="265"/>
      <c r="F920" s="288"/>
      <c r="G920" s="287"/>
      <c r="H920" s="266"/>
      <c r="I920" s="420"/>
    </row>
    <row r="921" spans="1:9" ht="12.75">
      <c r="A921" s="3"/>
      <c r="B921" s="4"/>
      <c r="E921" s="265"/>
      <c r="F921" s="288"/>
      <c r="G921" s="287"/>
      <c r="H921" s="266"/>
      <c r="I921" s="420"/>
    </row>
    <row r="922" spans="1:9" ht="12.75">
      <c r="A922" s="3"/>
      <c r="B922" s="4"/>
      <c r="E922" s="265"/>
      <c r="F922" s="288"/>
      <c r="G922" s="287"/>
      <c r="H922" s="266"/>
      <c r="I922" s="420"/>
    </row>
    <row r="923" spans="1:9" ht="12.75">
      <c r="A923" s="3"/>
      <c r="B923" s="4"/>
      <c r="E923" s="265"/>
      <c r="F923" s="288"/>
      <c r="G923" s="287"/>
      <c r="H923" s="266"/>
      <c r="I923" s="420"/>
    </row>
    <row r="924" spans="1:9" ht="12.75">
      <c r="A924" s="3"/>
      <c r="B924" s="4"/>
      <c r="E924" s="265"/>
      <c r="F924" s="288"/>
      <c r="G924" s="287"/>
      <c r="H924" s="266"/>
      <c r="I924" s="420"/>
    </row>
    <row r="925" spans="1:9" ht="12.75">
      <c r="A925" s="3"/>
      <c r="B925" s="4"/>
      <c r="E925" s="265"/>
      <c r="F925" s="288"/>
      <c r="G925" s="287"/>
      <c r="H925" s="266"/>
      <c r="I925" s="420"/>
    </row>
    <row r="926" spans="1:9" ht="12.75">
      <c r="A926" s="3"/>
      <c r="B926" s="4"/>
      <c r="E926" s="265"/>
      <c r="F926" s="288"/>
      <c r="G926" s="287"/>
      <c r="H926" s="266"/>
      <c r="I926" s="420"/>
    </row>
    <row r="927" spans="1:9" ht="12.75">
      <c r="A927" s="3"/>
      <c r="B927" s="4"/>
      <c r="E927" s="265"/>
      <c r="F927" s="288"/>
      <c r="G927" s="287"/>
      <c r="H927" s="266"/>
      <c r="I927" s="420"/>
    </row>
    <row r="928" spans="1:9" ht="12.75">
      <c r="A928" s="3"/>
      <c r="B928" s="4"/>
      <c r="E928" s="265"/>
      <c r="F928" s="288"/>
      <c r="G928" s="287"/>
      <c r="H928" s="266"/>
      <c r="I928" s="420"/>
    </row>
    <row r="929" spans="1:9" ht="12.75">
      <c r="A929" s="3"/>
      <c r="B929" s="4"/>
      <c r="E929" s="265"/>
      <c r="F929" s="288"/>
      <c r="G929" s="287"/>
      <c r="H929" s="266"/>
      <c r="I929" s="420"/>
    </row>
    <row r="930" spans="1:9" ht="12.75">
      <c r="A930" s="3"/>
      <c r="B930" s="4"/>
      <c r="E930" s="265"/>
      <c r="F930" s="288"/>
      <c r="G930" s="287"/>
      <c r="H930" s="266"/>
      <c r="I930" s="420"/>
    </row>
    <row r="931" spans="1:9" ht="12.75">
      <c r="A931" s="3"/>
      <c r="B931" s="4"/>
      <c r="E931" s="265"/>
      <c r="F931" s="288"/>
      <c r="G931" s="287"/>
      <c r="H931" s="266"/>
      <c r="I931" s="420"/>
    </row>
    <row r="932" spans="1:9" ht="12.75">
      <c r="A932" s="3"/>
      <c r="B932" s="4"/>
      <c r="E932" s="265"/>
      <c r="F932" s="288"/>
      <c r="G932" s="287"/>
      <c r="H932" s="266"/>
      <c r="I932" s="420"/>
    </row>
    <row r="933" spans="1:9" ht="12.75">
      <c r="A933" s="3"/>
      <c r="B933" s="4"/>
      <c r="E933" s="265"/>
      <c r="F933" s="288"/>
      <c r="G933" s="287"/>
      <c r="H933" s="266"/>
      <c r="I933" s="420"/>
    </row>
    <row r="934" spans="1:9" ht="12.75">
      <c r="A934" s="3"/>
      <c r="B934" s="4"/>
      <c r="E934" s="265"/>
      <c r="F934" s="288"/>
      <c r="G934" s="287"/>
      <c r="H934" s="266"/>
      <c r="I934" s="420"/>
    </row>
    <row r="935" spans="1:9" ht="12.75">
      <c r="A935" s="3"/>
      <c r="B935" s="4"/>
      <c r="E935" s="265"/>
      <c r="F935" s="288"/>
      <c r="G935" s="287"/>
      <c r="H935" s="266"/>
      <c r="I935" s="420"/>
    </row>
    <row r="936" spans="1:9" ht="12.75">
      <c r="A936" s="3"/>
      <c r="B936" s="4"/>
      <c r="E936" s="265"/>
      <c r="F936" s="288"/>
      <c r="G936" s="287"/>
      <c r="H936" s="266"/>
      <c r="I936" s="420"/>
    </row>
    <row r="937" spans="1:9" ht="12.75">
      <c r="A937" s="3"/>
      <c r="B937" s="4"/>
      <c r="E937" s="265"/>
      <c r="F937" s="288"/>
      <c r="G937" s="287"/>
      <c r="H937" s="266"/>
      <c r="I937" s="420"/>
    </row>
    <row r="938" spans="1:9" ht="12.75">
      <c r="A938" s="3"/>
      <c r="B938" s="4"/>
      <c r="E938" s="265"/>
      <c r="F938" s="288"/>
      <c r="G938" s="287"/>
      <c r="H938" s="266"/>
      <c r="I938" s="420"/>
    </row>
    <row r="939" spans="1:9" ht="12.75">
      <c r="A939" s="3"/>
      <c r="B939" s="4"/>
      <c r="E939" s="265"/>
      <c r="F939" s="288"/>
      <c r="G939" s="287"/>
      <c r="H939" s="266"/>
      <c r="I939" s="420"/>
    </row>
    <row r="940" spans="1:9" ht="12.75">
      <c r="A940" s="3"/>
      <c r="B940" s="4"/>
      <c r="E940" s="265"/>
      <c r="F940" s="288"/>
      <c r="G940" s="287"/>
      <c r="H940" s="266"/>
      <c r="I940" s="420"/>
    </row>
    <row r="941" spans="1:9" ht="12.75">
      <c r="A941" s="3"/>
      <c r="B941" s="4"/>
      <c r="E941" s="265"/>
      <c r="F941" s="288"/>
      <c r="G941" s="287"/>
      <c r="H941" s="266"/>
      <c r="I941" s="420"/>
    </row>
    <row r="942" spans="1:9" ht="12.75">
      <c r="A942" s="3"/>
      <c r="B942" s="4"/>
      <c r="E942" s="265"/>
      <c r="F942" s="288"/>
      <c r="G942" s="287"/>
      <c r="H942" s="266"/>
      <c r="I942" s="420"/>
    </row>
    <row r="943" spans="1:9" ht="12.75">
      <c r="A943" s="3"/>
      <c r="B943" s="4"/>
      <c r="E943" s="265"/>
      <c r="F943" s="288"/>
      <c r="G943" s="287"/>
      <c r="H943" s="266"/>
      <c r="I943" s="420"/>
    </row>
    <row r="944" spans="1:9" ht="12.75">
      <c r="A944" s="3"/>
      <c r="B944" s="4"/>
      <c r="E944" s="265"/>
      <c r="F944" s="288"/>
      <c r="G944" s="287"/>
      <c r="H944" s="266"/>
      <c r="I944" s="420"/>
    </row>
    <row r="945" spans="1:9" ht="12.75">
      <c r="A945" s="3"/>
      <c r="B945" s="4"/>
      <c r="E945" s="265"/>
      <c r="F945" s="288"/>
      <c r="G945" s="287"/>
      <c r="H945" s="266"/>
      <c r="I945" s="420"/>
    </row>
    <row r="946" spans="1:9" ht="12.75">
      <c r="A946" s="3"/>
      <c r="B946" s="4"/>
      <c r="E946" s="265"/>
      <c r="F946" s="288"/>
      <c r="G946" s="287"/>
      <c r="H946" s="266"/>
      <c r="I946" s="420"/>
    </row>
    <row r="947" spans="1:9" ht="12.75">
      <c r="A947" s="3"/>
      <c r="B947" s="4"/>
      <c r="E947" s="265"/>
      <c r="F947" s="288"/>
      <c r="G947" s="287"/>
      <c r="H947" s="266"/>
      <c r="I947" s="420"/>
    </row>
    <row r="948" spans="1:9" ht="12.75">
      <c r="A948" s="3"/>
      <c r="B948" s="4"/>
      <c r="E948" s="265"/>
      <c r="F948" s="288"/>
      <c r="G948" s="287"/>
      <c r="H948" s="266"/>
      <c r="I948" s="420"/>
    </row>
    <row r="949" spans="1:9" ht="12.75">
      <c r="A949" s="3"/>
      <c r="B949" s="4"/>
      <c r="E949" s="265"/>
      <c r="F949" s="288"/>
      <c r="G949" s="287"/>
      <c r="H949" s="266"/>
      <c r="I949" s="420"/>
    </row>
    <row r="950" spans="1:9" ht="12.75">
      <c r="A950" s="3"/>
      <c r="B950" s="4"/>
      <c r="E950" s="265"/>
      <c r="F950" s="288"/>
      <c r="G950" s="287"/>
      <c r="H950" s="266"/>
      <c r="I950" s="420"/>
    </row>
    <row r="951" spans="1:9" ht="12.75">
      <c r="A951" s="3"/>
      <c r="B951" s="4"/>
      <c r="E951" s="265"/>
      <c r="F951" s="288"/>
      <c r="G951" s="287"/>
      <c r="H951" s="266"/>
      <c r="I951" s="420"/>
    </row>
    <row r="952" spans="1:9" ht="12.75">
      <c r="A952" s="3"/>
      <c r="B952" s="4"/>
      <c r="E952" s="265"/>
      <c r="F952" s="288"/>
      <c r="G952" s="287"/>
      <c r="H952" s="266"/>
      <c r="I952" s="420"/>
    </row>
    <row r="953" spans="1:9" ht="12.75">
      <c r="A953" s="3"/>
      <c r="B953" s="4"/>
      <c r="E953" s="265"/>
      <c r="F953" s="288"/>
      <c r="G953" s="287"/>
      <c r="H953" s="266"/>
      <c r="I953" s="420"/>
    </row>
    <row r="954" spans="1:9" ht="12.75">
      <c r="A954" s="3"/>
      <c r="B954" s="4"/>
      <c r="E954" s="265"/>
      <c r="F954" s="288"/>
      <c r="G954" s="287"/>
      <c r="H954" s="266"/>
      <c r="I954" s="420"/>
    </row>
    <row r="955" spans="1:9" ht="12.75">
      <c r="A955" s="3"/>
      <c r="B955" s="4"/>
      <c r="E955" s="265"/>
      <c r="F955" s="288"/>
      <c r="G955" s="287"/>
      <c r="H955" s="266"/>
      <c r="I955" s="420"/>
    </row>
    <row r="956" spans="1:9" ht="12.75">
      <c r="A956" s="3"/>
      <c r="B956" s="4"/>
      <c r="E956" s="265"/>
      <c r="F956" s="288"/>
      <c r="G956" s="287"/>
      <c r="H956" s="266"/>
      <c r="I956" s="420"/>
    </row>
    <row r="957" spans="1:9" ht="12.75">
      <c r="A957" s="3"/>
      <c r="B957" s="4"/>
      <c r="E957" s="265"/>
      <c r="F957" s="288"/>
      <c r="G957" s="287"/>
      <c r="H957" s="266"/>
      <c r="I957" s="420"/>
    </row>
    <row r="958" spans="1:9" ht="12.75">
      <c r="A958" s="3"/>
      <c r="B958" s="4"/>
      <c r="E958" s="265"/>
      <c r="F958" s="288"/>
      <c r="G958" s="287"/>
      <c r="H958" s="266"/>
      <c r="I958" s="420"/>
    </row>
    <row r="959" spans="1:9" ht="12.75">
      <c r="A959" s="3"/>
      <c r="B959" s="4"/>
      <c r="E959" s="265"/>
      <c r="F959" s="288"/>
      <c r="G959" s="287"/>
      <c r="H959" s="266"/>
      <c r="I959" s="420"/>
    </row>
    <row r="960" spans="1:9" ht="12.75">
      <c r="A960" s="3"/>
      <c r="B960" s="4"/>
      <c r="E960" s="265"/>
      <c r="F960" s="288"/>
      <c r="G960" s="287"/>
      <c r="H960" s="266"/>
      <c r="I960" s="420"/>
    </row>
    <row r="961" spans="1:9" ht="12.75">
      <c r="A961" s="3"/>
      <c r="B961" s="4"/>
      <c r="E961" s="265"/>
      <c r="F961" s="288"/>
      <c r="G961" s="287"/>
      <c r="H961" s="266"/>
      <c r="I961" s="420"/>
    </row>
    <row r="962" spans="1:9" ht="12.75">
      <c r="A962" s="3"/>
      <c r="B962" s="4"/>
      <c r="E962" s="265"/>
      <c r="F962" s="288"/>
      <c r="G962" s="287"/>
      <c r="H962" s="266"/>
      <c r="I962" s="420"/>
    </row>
    <row r="963" spans="1:9" ht="12.75">
      <c r="A963" s="3"/>
      <c r="B963" s="4"/>
      <c r="E963" s="265"/>
      <c r="F963" s="288"/>
      <c r="G963" s="287"/>
      <c r="H963" s="266"/>
      <c r="I963" s="420"/>
    </row>
    <row r="964" spans="1:9" ht="12.75">
      <c r="A964" s="3"/>
      <c r="B964" s="4"/>
      <c r="E964" s="265"/>
      <c r="F964" s="288"/>
      <c r="G964" s="287"/>
      <c r="H964" s="266"/>
      <c r="I964" s="420"/>
    </row>
    <row r="965" spans="1:9" ht="12.75">
      <c r="A965" s="3"/>
      <c r="B965" s="4"/>
      <c r="E965" s="265"/>
      <c r="F965" s="288"/>
      <c r="G965" s="287"/>
      <c r="H965" s="266"/>
      <c r="I965" s="420"/>
    </row>
    <row r="966" spans="1:9" ht="12.75">
      <c r="A966" s="3"/>
      <c r="B966" s="4"/>
      <c r="E966" s="265"/>
      <c r="F966" s="288"/>
      <c r="G966" s="287"/>
      <c r="H966" s="266"/>
      <c r="I966" s="420"/>
    </row>
    <row r="967" spans="1:9" ht="12.75">
      <c r="A967" s="3"/>
      <c r="B967" s="4"/>
      <c r="E967" s="265"/>
      <c r="F967" s="288"/>
      <c r="G967" s="287"/>
      <c r="H967" s="266"/>
      <c r="I967" s="420"/>
    </row>
    <row r="968" spans="1:9" ht="12.75">
      <c r="A968" s="3"/>
      <c r="B968" s="4"/>
      <c r="E968" s="265"/>
      <c r="F968" s="288"/>
      <c r="G968" s="287"/>
      <c r="H968" s="266"/>
      <c r="I968" s="420"/>
    </row>
    <row r="969" spans="1:9" ht="12.75">
      <c r="A969" s="3"/>
      <c r="B969" s="4"/>
      <c r="E969" s="265"/>
      <c r="F969" s="288"/>
      <c r="G969" s="287"/>
      <c r="H969" s="266"/>
      <c r="I969" s="420"/>
    </row>
    <row r="970" spans="1:9" ht="12.75">
      <c r="A970" s="3"/>
      <c r="B970" s="4"/>
      <c r="E970" s="265"/>
      <c r="F970" s="288"/>
      <c r="G970" s="287"/>
      <c r="H970" s="266"/>
      <c r="I970" s="420"/>
    </row>
    <row r="971" spans="1:9" ht="12.75">
      <c r="A971" s="3"/>
      <c r="B971" s="4"/>
      <c r="E971" s="265"/>
      <c r="F971" s="288"/>
      <c r="G971" s="287"/>
      <c r="H971" s="266"/>
      <c r="I971" s="420"/>
    </row>
    <row r="972" spans="1:9" ht="12.75">
      <c r="A972" s="3"/>
      <c r="B972" s="4"/>
      <c r="E972" s="265"/>
      <c r="F972" s="288"/>
      <c r="G972" s="287"/>
      <c r="H972" s="266"/>
      <c r="I972" s="420"/>
    </row>
    <row r="973" spans="1:9" ht="12.75">
      <c r="A973" s="3"/>
      <c r="B973" s="4"/>
      <c r="E973" s="265"/>
      <c r="F973" s="288"/>
      <c r="G973" s="287"/>
      <c r="H973" s="266"/>
      <c r="I973" s="420"/>
    </row>
    <row r="974" spans="1:9" ht="12.75">
      <c r="A974" s="3"/>
      <c r="B974" s="4"/>
      <c r="E974" s="265"/>
      <c r="F974" s="288"/>
      <c r="G974" s="287"/>
      <c r="H974" s="266"/>
      <c r="I974" s="420"/>
    </row>
    <row r="975" spans="1:9" ht="12.75">
      <c r="A975" s="3"/>
      <c r="B975" s="4"/>
      <c r="E975" s="265"/>
      <c r="F975" s="288"/>
      <c r="G975" s="287"/>
      <c r="H975" s="266"/>
      <c r="I975" s="420"/>
    </row>
    <row r="976" spans="1:9" ht="12.75">
      <c r="A976" s="3"/>
      <c r="B976" s="4"/>
      <c r="E976" s="265"/>
      <c r="F976" s="288"/>
      <c r="G976" s="287"/>
      <c r="H976" s="266"/>
      <c r="I976" s="420"/>
    </row>
    <row r="977" spans="1:9" ht="12.75">
      <c r="A977" s="3"/>
      <c r="B977" s="4"/>
      <c r="E977" s="265"/>
      <c r="F977" s="288"/>
      <c r="G977" s="287"/>
      <c r="H977" s="266"/>
      <c r="I977" s="420"/>
    </row>
    <row r="978" spans="1:9" ht="12.75">
      <c r="A978" s="3"/>
      <c r="B978" s="4"/>
      <c r="E978" s="265"/>
      <c r="F978" s="288"/>
      <c r="G978" s="287"/>
      <c r="H978" s="266"/>
      <c r="I978" s="420"/>
    </row>
    <row r="979" spans="1:9" ht="12.75">
      <c r="A979" s="3"/>
      <c r="B979" s="4"/>
      <c r="E979" s="265"/>
      <c r="F979" s="288"/>
      <c r="G979" s="287"/>
      <c r="H979" s="266"/>
      <c r="I979" s="420"/>
    </row>
    <row r="980" spans="1:9" ht="12.75">
      <c r="A980" s="3"/>
      <c r="B980" s="4"/>
      <c r="E980" s="265"/>
      <c r="F980" s="288"/>
      <c r="G980" s="287"/>
      <c r="H980" s="266"/>
      <c r="I980" s="420"/>
    </row>
    <row r="981" spans="1:9" ht="12.75">
      <c r="A981" s="3"/>
      <c r="B981" s="4"/>
      <c r="E981" s="265"/>
      <c r="F981" s="288"/>
      <c r="G981" s="287"/>
      <c r="H981" s="266"/>
      <c r="I981" s="420"/>
    </row>
    <row r="982" spans="1:9" ht="12.75">
      <c r="A982" s="3"/>
      <c r="B982" s="4"/>
      <c r="E982" s="265"/>
      <c r="F982" s="288"/>
      <c r="G982" s="287"/>
      <c r="H982" s="266"/>
      <c r="I982" s="420"/>
    </row>
    <row r="983" spans="1:9" ht="12.75">
      <c r="A983" s="3"/>
      <c r="B983" s="4"/>
      <c r="E983" s="265"/>
      <c r="F983" s="288"/>
      <c r="G983" s="287"/>
      <c r="H983" s="266"/>
      <c r="I983" s="420"/>
    </row>
    <row r="984" spans="1:9" ht="12.75">
      <c r="A984" s="3"/>
      <c r="B984" s="4"/>
      <c r="E984" s="265"/>
      <c r="F984" s="288"/>
      <c r="G984" s="287"/>
      <c r="H984" s="266"/>
      <c r="I984" s="420"/>
    </row>
    <row r="985" spans="1:9" ht="12.75">
      <c r="A985" s="3"/>
      <c r="B985" s="4"/>
      <c r="E985" s="265"/>
      <c r="F985" s="288"/>
      <c r="G985" s="287"/>
      <c r="H985" s="266"/>
      <c r="I985" s="420"/>
    </row>
    <row r="986" spans="1:9" ht="12.75">
      <c r="A986" s="3"/>
      <c r="B986" s="4"/>
      <c r="E986" s="265"/>
      <c r="F986" s="288"/>
      <c r="G986" s="287"/>
      <c r="H986" s="266"/>
      <c r="I986" s="420"/>
    </row>
    <row r="987" spans="1:9" ht="12.75">
      <c r="A987" s="3"/>
      <c r="B987" s="4"/>
      <c r="E987" s="265"/>
      <c r="F987" s="288"/>
      <c r="G987" s="287"/>
      <c r="H987" s="266"/>
      <c r="I987" s="420"/>
    </row>
    <row r="988" spans="1:9" ht="12.75">
      <c r="A988" s="3"/>
      <c r="B988" s="4"/>
      <c r="E988" s="265"/>
      <c r="F988" s="288"/>
      <c r="G988" s="287"/>
      <c r="H988" s="266"/>
      <c r="I988" s="420"/>
    </row>
    <row r="989" spans="1:9" ht="12.75">
      <c r="A989" s="3"/>
      <c r="B989" s="4"/>
      <c r="E989" s="265"/>
      <c r="F989" s="288"/>
      <c r="G989" s="287"/>
      <c r="H989" s="266"/>
      <c r="I989" s="420"/>
    </row>
    <row r="990" spans="1:9" ht="12.75">
      <c r="A990" s="3"/>
      <c r="B990" s="4"/>
      <c r="E990" s="265"/>
      <c r="F990" s="288"/>
      <c r="G990" s="287"/>
      <c r="H990" s="266"/>
      <c r="I990" s="420"/>
    </row>
    <row r="991" spans="1:9" ht="12.75">
      <c r="A991" s="3"/>
      <c r="B991" s="4"/>
      <c r="E991" s="265"/>
      <c r="F991" s="288"/>
      <c r="G991" s="287"/>
      <c r="H991" s="266"/>
      <c r="I991" s="420"/>
    </row>
    <row r="992" spans="1:9" ht="12.75">
      <c r="A992" s="3"/>
      <c r="B992" s="4"/>
      <c r="E992" s="265"/>
      <c r="F992" s="288"/>
      <c r="G992" s="287"/>
      <c r="H992" s="266"/>
      <c r="I992" s="420"/>
    </row>
    <row r="993" spans="1:9" ht="12.75">
      <c r="A993" s="3"/>
      <c r="B993" s="4"/>
      <c r="E993" s="265"/>
      <c r="F993" s="288"/>
      <c r="G993" s="287"/>
      <c r="H993" s="266"/>
      <c r="I993" s="420"/>
    </row>
    <row r="994" spans="1:9" ht="12.75">
      <c r="A994" s="3"/>
      <c r="B994" s="4"/>
      <c r="E994" s="265"/>
      <c r="F994" s="288"/>
      <c r="G994" s="287"/>
      <c r="H994" s="266"/>
      <c r="I994" s="420"/>
    </row>
    <row r="995" spans="1:9" ht="12.75">
      <c r="A995" s="3"/>
      <c r="B995" s="4"/>
      <c r="E995" s="265"/>
      <c r="F995" s="288"/>
      <c r="G995" s="287"/>
      <c r="H995" s="266"/>
      <c r="I995" s="420"/>
    </row>
    <row r="996" spans="1:9" ht="12.75">
      <c r="A996" s="3"/>
      <c r="B996" s="4"/>
      <c r="E996" s="265"/>
      <c r="F996" s="288"/>
      <c r="G996" s="287"/>
      <c r="H996" s="266"/>
      <c r="I996" s="420"/>
    </row>
    <row r="997" spans="1:9" ht="12.75">
      <c r="A997" s="3"/>
      <c r="B997" s="4"/>
      <c r="E997" s="265"/>
      <c r="F997" s="288"/>
      <c r="G997" s="287"/>
      <c r="H997" s="266"/>
      <c r="I997" s="420"/>
    </row>
    <row r="998" spans="1:9" ht="12.75">
      <c r="A998" s="3"/>
      <c r="B998" s="4"/>
      <c r="E998" s="265"/>
      <c r="F998" s="288"/>
      <c r="G998" s="287"/>
      <c r="H998" s="266"/>
      <c r="I998" s="420"/>
    </row>
    <row r="999" spans="1:9" ht="12.75">
      <c r="A999" s="3"/>
      <c r="B999" s="4"/>
      <c r="E999" s="265"/>
      <c r="F999" s="288"/>
      <c r="G999" s="287"/>
      <c r="H999" s="266"/>
      <c r="I999" s="420"/>
    </row>
    <row r="1000" spans="1:9" ht="12.75">
      <c r="A1000" s="3"/>
      <c r="B1000" s="4"/>
      <c r="E1000" s="265"/>
      <c r="F1000" s="288"/>
      <c r="G1000" s="287"/>
      <c r="H1000" s="266"/>
      <c r="I1000" s="420"/>
    </row>
    <row r="1001" spans="1:9" ht="12.75">
      <c r="A1001" s="3"/>
      <c r="B1001" s="4"/>
      <c r="E1001" s="265"/>
      <c r="F1001" s="288"/>
      <c r="G1001" s="287"/>
      <c r="H1001" s="266"/>
      <c r="I1001" s="420"/>
    </row>
    <row r="1002" spans="1:9" ht="12.75">
      <c r="A1002" s="3"/>
      <c r="B1002" s="4"/>
      <c r="E1002" s="265"/>
      <c r="F1002" s="288"/>
      <c r="G1002" s="287"/>
      <c r="H1002" s="266"/>
      <c r="I1002" s="420"/>
    </row>
    <row r="1003" spans="1:9" ht="12.75">
      <c r="A1003" s="3"/>
      <c r="B1003" s="4"/>
      <c r="E1003" s="265"/>
      <c r="F1003" s="288"/>
      <c r="G1003" s="287"/>
      <c r="H1003" s="266"/>
      <c r="I1003" s="420"/>
    </row>
  </sheetData>
  <mergeCells count="16">
    <mergeCell ref="B10:B11"/>
    <mergeCell ref="B12:B13"/>
    <mergeCell ref="B14:B15"/>
    <mergeCell ref="B16:B17"/>
    <mergeCell ref="A10:A19"/>
    <mergeCell ref="B18:B19"/>
    <mergeCell ref="A20:A26"/>
    <mergeCell ref="A27:A34"/>
    <mergeCell ref="A35:A47"/>
    <mergeCell ref="A49:A52"/>
    <mergeCell ref="A2:A3"/>
    <mergeCell ref="B2:B3"/>
    <mergeCell ref="A4:A9"/>
    <mergeCell ref="B4:B5"/>
    <mergeCell ref="B6:B7"/>
    <mergeCell ref="B8:B9"/>
  </mergeCells>
  <hyperlinks>
    <hyperlink ref="D5" r:id="rId1"/>
    <hyperlink ref="D11" r:id="rId2"/>
    <hyperlink ref="D13" r:id="rId3"/>
    <hyperlink ref="D15" r:id="rId4"/>
    <hyperlink ref="D17" r:id="rId5"/>
    <hyperlink ref="D19" r:id="rId6"/>
    <hyperlink ref="D20" r:id="rId7"/>
    <hyperlink ref="I20" r:id="rId8"/>
    <hyperlink ref="D21" r:id="rId9"/>
    <hyperlink ref="D22" r:id="rId10"/>
    <hyperlink ref="I22" r:id="rId11"/>
    <hyperlink ref="D23" r:id="rId12"/>
    <hyperlink ref="I23" r:id="rId13"/>
    <hyperlink ref="D24" r:id="rId14"/>
    <hyperlink ref="I24" r:id="rId15"/>
    <hyperlink ref="D25" r:id="rId16"/>
    <hyperlink ref="I25" r:id="rId17"/>
    <hyperlink ref="D26" r:id="rId18"/>
    <hyperlink ref="I26" r:id="rId19"/>
    <hyperlink ref="D36" r:id="rId20"/>
    <hyperlink ref="I36" r:id="rId21"/>
    <hyperlink ref="D37" r:id="rId22"/>
    <hyperlink ref="I37" r:id="rId23"/>
    <hyperlink ref="D38" r:id="rId24"/>
    <hyperlink ref="I38" r:id="rId25"/>
    <hyperlink ref="D40" r:id="rId26"/>
    <hyperlink ref="D41" r:id="rId27"/>
    <hyperlink ref="D42" r:id="rId28"/>
    <hyperlink ref="D43" r:id="rId29"/>
    <hyperlink ref="D44" r:id="rId30"/>
    <hyperlink ref="C49" r:id="rId31"/>
    <hyperlink ref="C50" r:id="rId32"/>
  </hyperlinks>
  <pageMargins left="0.7" right="0.7" top="0.75" bottom="0.75" header="0.3" footer="0.3"/>
  <pageSetup paperSize="9" orientation="portrait" r:id="rId3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workbookViewId="0">
      <pane xSplit="2" topLeftCell="C1" activePane="topRight" state="frozen"/>
      <selection pane="topRight" activeCell="D2" sqref="D2"/>
    </sheetView>
  </sheetViews>
  <sheetFormatPr defaultColWidth="12.5703125" defaultRowHeight="15.75" customHeight="1"/>
  <cols>
    <col min="1" max="1" width="12.28515625" customWidth="1"/>
    <col min="2" max="2" width="25.42578125" customWidth="1"/>
    <col min="3" max="3" width="36.85546875" customWidth="1"/>
    <col min="4" max="4" width="32.42578125" customWidth="1"/>
    <col min="5" max="5" width="9.42578125" customWidth="1"/>
    <col min="6" max="6" width="16.140625" customWidth="1"/>
    <col min="7" max="7" width="5.42578125" customWidth="1"/>
    <col min="8" max="8" width="53.28515625" customWidth="1"/>
    <col min="9" max="9" width="150" customWidth="1"/>
  </cols>
  <sheetData>
    <row r="1" spans="1:9" ht="12.75">
      <c r="A1" s="322" t="s">
        <v>7</v>
      </c>
      <c r="B1" s="212" t="s">
        <v>8</v>
      </c>
      <c r="C1" s="213" t="s">
        <v>9</v>
      </c>
      <c r="D1" s="213" t="s">
        <v>10</v>
      </c>
      <c r="E1" s="214" t="s">
        <v>12</v>
      </c>
      <c r="F1" s="214" t="s">
        <v>13</v>
      </c>
      <c r="G1" s="215" t="s">
        <v>1160</v>
      </c>
      <c r="H1" s="373" t="s">
        <v>15</v>
      </c>
      <c r="I1" s="396" t="s">
        <v>545</v>
      </c>
    </row>
    <row r="2" spans="1:9" ht="12.75">
      <c r="A2" s="567" t="s">
        <v>16</v>
      </c>
      <c r="B2" s="568" t="s">
        <v>17</v>
      </c>
      <c r="C2" s="160" t="s">
        <v>18</v>
      </c>
      <c r="D2" s="160" t="s">
        <v>19</v>
      </c>
      <c r="E2" s="20" t="s">
        <v>341</v>
      </c>
      <c r="F2" s="397" t="s">
        <v>990</v>
      </c>
      <c r="G2" s="21" t="b">
        <v>1</v>
      </c>
      <c r="H2" s="375"/>
      <c r="I2" s="292" t="s">
        <v>1161</v>
      </c>
    </row>
    <row r="3" spans="1:9" ht="12.75">
      <c r="A3" s="553"/>
      <c r="B3" s="547"/>
      <c r="C3" s="160" t="s">
        <v>18</v>
      </c>
      <c r="D3" s="160" t="s">
        <v>22</v>
      </c>
      <c r="E3" s="20" t="s">
        <v>372</v>
      </c>
      <c r="F3" s="397" t="s">
        <v>990</v>
      </c>
      <c r="G3" s="21" t="b">
        <v>1</v>
      </c>
      <c r="H3" s="375"/>
      <c r="I3" s="292" t="s">
        <v>1162</v>
      </c>
    </row>
    <row r="4" spans="1:9" ht="24" customHeight="1">
      <c r="A4" s="570" t="s">
        <v>23</v>
      </c>
      <c r="B4" s="569" t="s">
        <v>24</v>
      </c>
      <c r="C4" s="161" t="s">
        <v>25</v>
      </c>
      <c r="D4" s="161" t="s">
        <v>26</v>
      </c>
      <c r="E4" s="31" t="s">
        <v>179</v>
      </c>
      <c r="F4" s="401" t="s">
        <v>990</v>
      </c>
      <c r="G4" s="32" t="b">
        <v>1</v>
      </c>
      <c r="H4" s="376" t="s">
        <v>28</v>
      </c>
      <c r="I4" s="319" t="s">
        <v>1163</v>
      </c>
    </row>
    <row r="5" spans="1:9" ht="22.5" customHeight="1">
      <c r="A5" s="557"/>
      <c r="B5" s="547"/>
      <c r="C5" s="161" t="s">
        <v>25</v>
      </c>
      <c r="D5" s="29" t="s">
        <v>29</v>
      </c>
      <c r="E5" s="31" t="s">
        <v>310</v>
      </c>
      <c r="F5" s="401" t="s">
        <v>990</v>
      </c>
      <c r="G5" s="32" t="b">
        <v>1</v>
      </c>
      <c r="H5" s="376" t="s">
        <v>1085</v>
      </c>
      <c r="I5" s="307" t="s">
        <v>1164</v>
      </c>
    </row>
    <row r="6" spans="1:9" ht="12.75">
      <c r="A6" s="557"/>
      <c r="B6" s="569" t="s">
        <v>30</v>
      </c>
      <c r="C6" s="161" t="s">
        <v>25</v>
      </c>
      <c r="D6" s="161" t="s">
        <v>31</v>
      </c>
      <c r="E6" s="31" t="s">
        <v>157</v>
      </c>
      <c r="F6" s="401" t="s">
        <v>990</v>
      </c>
      <c r="G6" s="318" t="b">
        <v>1</v>
      </c>
      <c r="H6" s="376"/>
      <c r="I6" s="319" t="s">
        <v>1165</v>
      </c>
    </row>
    <row r="7" spans="1:9" ht="12.75">
      <c r="A7" s="557"/>
      <c r="B7" s="547"/>
      <c r="C7" s="161" t="s">
        <v>25</v>
      </c>
      <c r="D7" s="161" t="s">
        <v>33</v>
      </c>
      <c r="E7" s="31" t="s">
        <v>179</v>
      </c>
      <c r="F7" s="401" t="s">
        <v>990</v>
      </c>
      <c r="G7" s="318" t="b">
        <v>1</v>
      </c>
      <c r="H7" s="376"/>
      <c r="I7" s="319" t="s">
        <v>1166</v>
      </c>
    </row>
    <row r="8" spans="1:9" ht="12.75">
      <c r="A8" s="557"/>
      <c r="B8" s="569" t="s">
        <v>35</v>
      </c>
      <c r="C8" s="161" t="s">
        <v>18</v>
      </c>
      <c r="D8" s="161" t="s">
        <v>36</v>
      </c>
      <c r="E8" s="31" t="s">
        <v>290</v>
      </c>
      <c r="F8" s="401" t="s">
        <v>990</v>
      </c>
      <c r="G8" s="318" t="b">
        <v>1</v>
      </c>
      <c r="H8" s="376"/>
      <c r="I8" s="319" t="s">
        <v>1167</v>
      </c>
    </row>
    <row r="9" spans="1:9" ht="12.75">
      <c r="A9" s="553"/>
      <c r="B9" s="547"/>
      <c r="C9" s="161" t="s">
        <v>38</v>
      </c>
      <c r="D9" s="161" t="s">
        <v>39</v>
      </c>
      <c r="E9" s="31" t="s">
        <v>372</v>
      </c>
      <c r="F9" s="401" t="s">
        <v>990</v>
      </c>
      <c r="G9" s="318" t="b">
        <v>1</v>
      </c>
      <c r="H9" s="376"/>
      <c r="I9" s="319" t="s">
        <v>1168</v>
      </c>
    </row>
    <row r="10" spans="1:9" ht="12.75">
      <c r="A10" s="571" t="s">
        <v>40</v>
      </c>
      <c r="B10" s="565" t="s">
        <v>41</v>
      </c>
      <c r="C10" s="162" t="s">
        <v>25</v>
      </c>
      <c r="D10" s="162" t="s">
        <v>42</v>
      </c>
      <c r="E10" s="40" t="s">
        <v>20</v>
      </c>
      <c r="F10" s="402" t="s">
        <v>990</v>
      </c>
      <c r="G10" s="209" t="b">
        <v>1</v>
      </c>
      <c r="H10" s="379" t="s">
        <v>28</v>
      </c>
      <c r="I10" s="140" t="s">
        <v>1169</v>
      </c>
    </row>
    <row r="11" spans="1:9" ht="12.75">
      <c r="A11" s="557"/>
      <c r="B11" s="547"/>
      <c r="C11" s="162" t="s">
        <v>25</v>
      </c>
      <c r="D11" s="38" t="s">
        <v>44</v>
      </c>
      <c r="E11" s="40" t="s">
        <v>20</v>
      </c>
      <c r="F11" s="402" t="s">
        <v>990</v>
      </c>
      <c r="G11" s="209" t="b">
        <v>1</v>
      </c>
      <c r="H11" s="379" t="s">
        <v>1086</v>
      </c>
      <c r="I11" s="140" t="s">
        <v>1170</v>
      </c>
    </row>
    <row r="12" spans="1:9" ht="12.75">
      <c r="A12" s="557"/>
      <c r="B12" s="565" t="s">
        <v>46</v>
      </c>
      <c r="C12" s="162" t="s">
        <v>25</v>
      </c>
      <c r="D12" s="162" t="s">
        <v>47</v>
      </c>
      <c r="E12" s="40" t="s">
        <v>20</v>
      </c>
      <c r="F12" s="402" t="s">
        <v>990</v>
      </c>
      <c r="G12" s="209" t="b">
        <v>1</v>
      </c>
      <c r="H12" s="379" t="s">
        <v>28</v>
      </c>
      <c r="I12" s="404" t="s">
        <v>1171</v>
      </c>
    </row>
    <row r="13" spans="1:9" ht="12.75">
      <c r="A13" s="557"/>
      <c r="B13" s="547"/>
      <c r="C13" s="162" t="s">
        <v>25</v>
      </c>
      <c r="D13" s="38" t="s">
        <v>49</v>
      </c>
      <c r="E13" s="40" t="s">
        <v>20</v>
      </c>
      <c r="F13" s="402" t="s">
        <v>990</v>
      </c>
      <c r="G13" s="209" t="b">
        <v>1</v>
      </c>
      <c r="H13" s="379" t="s">
        <v>1086</v>
      </c>
      <c r="I13" s="404" t="s">
        <v>1172</v>
      </c>
    </row>
    <row r="14" spans="1:9" ht="12.75">
      <c r="A14" s="557"/>
      <c r="B14" s="565" t="s">
        <v>51</v>
      </c>
      <c r="C14" s="162" t="s">
        <v>25</v>
      </c>
      <c r="D14" s="162" t="s">
        <v>52</v>
      </c>
      <c r="E14" s="40" t="s">
        <v>105</v>
      </c>
      <c r="F14" s="402" t="s">
        <v>990</v>
      </c>
      <c r="G14" s="209" t="b">
        <v>1</v>
      </c>
      <c r="H14" s="379" t="s">
        <v>28</v>
      </c>
      <c r="I14" s="404"/>
    </row>
    <row r="15" spans="1:9" ht="12.75">
      <c r="A15" s="557"/>
      <c r="B15" s="547"/>
      <c r="C15" s="162" t="s">
        <v>25</v>
      </c>
      <c r="D15" s="382" t="s">
        <v>54</v>
      </c>
      <c r="E15" s="40" t="s">
        <v>20</v>
      </c>
      <c r="F15" s="402" t="s">
        <v>990</v>
      </c>
      <c r="G15" s="209" t="b">
        <v>1</v>
      </c>
      <c r="H15" s="379" t="s">
        <v>1086</v>
      </c>
      <c r="I15" s="404" t="s">
        <v>1173</v>
      </c>
    </row>
    <row r="16" spans="1:9" ht="12.75">
      <c r="A16" s="557"/>
      <c r="B16" s="565" t="s">
        <v>56</v>
      </c>
      <c r="C16" s="162" t="s">
        <v>25</v>
      </c>
      <c r="D16" s="162" t="s">
        <v>57</v>
      </c>
      <c r="E16" s="40" t="s">
        <v>252</v>
      </c>
      <c r="F16" s="402" t="s">
        <v>990</v>
      </c>
      <c r="G16" s="209" t="b">
        <v>1</v>
      </c>
      <c r="H16" s="379" t="s">
        <v>28</v>
      </c>
      <c r="I16" s="404" t="s">
        <v>1174</v>
      </c>
    </row>
    <row r="17" spans="1:9" ht="12.75">
      <c r="A17" s="557"/>
      <c r="B17" s="547"/>
      <c r="C17" s="162" t="s">
        <v>25</v>
      </c>
      <c r="D17" s="38" t="s">
        <v>59</v>
      </c>
      <c r="E17" s="40" t="s">
        <v>179</v>
      </c>
      <c r="F17" s="402" t="s">
        <v>990</v>
      </c>
      <c r="G17" s="209" t="b">
        <v>1</v>
      </c>
      <c r="H17" s="379" t="s">
        <v>1086</v>
      </c>
      <c r="I17" s="404" t="s">
        <v>1175</v>
      </c>
    </row>
    <row r="18" spans="1:9" ht="12.75">
      <c r="A18" s="557"/>
      <c r="B18" s="565" t="s">
        <v>69</v>
      </c>
      <c r="C18" s="162" t="s">
        <v>25</v>
      </c>
      <c r="D18" s="162" t="s">
        <v>70</v>
      </c>
      <c r="E18" s="40" t="s">
        <v>20</v>
      </c>
      <c r="F18" s="402" t="s">
        <v>990</v>
      </c>
      <c r="G18" s="209" t="b">
        <v>1</v>
      </c>
      <c r="H18" s="379" t="s">
        <v>28</v>
      </c>
      <c r="I18" s="453" t="s">
        <v>1176</v>
      </c>
    </row>
    <row r="19" spans="1:9" ht="12.75">
      <c r="A19" s="553"/>
      <c r="B19" s="547"/>
      <c r="C19" s="162" t="s">
        <v>25</v>
      </c>
      <c r="D19" s="38" t="s">
        <v>72</v>
      </c>
      <c r="E19" s="40" t="s">
        <v>20</v>
      </c>
      <c r="F19" s="402" t="s">
        <v>990</v>
      </c>
      <c r="G19" s="209" t="b">
        <v>1</v>
      </c>
      <c r="H19" s="379" t="s">
        <v>1086</v>
      </c>
      <c r="I19" s="453" t="s">
        <v>1177</v>
      </c>
    </row>
    <row r="20" spans="1:9" ht="12.75">
      <c r="A20" s="578" t="s">
        <v>75</v>
      </c>
      <c r="B20" s="163" t="s">
        <v>76</v>
      </c>
      <c r="C20" s="164" t="s">
        <v>77</v>
      </c>
      <c r="D20" s="53" t="s">
        <v>78</v>
      </c>
      <c r="E20" s="55" t="s">
        <v>252</v>
      </c>
      <c r="F20" s="408" t="s">
        <v>990</v>
      </c>
      <c r="G20" s="57" t="b">
        <v>1</v>
      </c>
      <c r="H20" s="441" t="s">
        <v>1085</v>
      </c>
      <c r="I20" s="412" t="s">
        <v>1178</v>
      </c>
    </row>
    <row r="21" spans="1:9" ht="12.75">
      <c r="A21" s="557"/>
      <c r="B21" s="163" t="s">
        <v>80</v>
      </c>
      <c r="C21" s="164" t="s">
        <v>77</v>
      </c>
      <c r="D21" s="53" t="s">
        <v>81</v>
      </c>
      <c r="E21" s="55" t="s">
        <v>252</v>
      </c>
      <c r="F21" s="408" t="s">
        <v>990</v>
      </c>
      <c r="G21" s="57" t="b">
        <v>1</v>
      </c>
      <c r="H21" s="441" t="s">
        <v>1085</v>
      </c>
      <c r="I21" s="412" t="s">
        <v>1179</v>
      </c>
    </row>
    <row r="22" spans="1:9" ht="12.75">
      <c r="A22" s="557"/>
      <c r="B22" s="163" t="s">
        <v>83</v>
      </c>
      <c r="C22" s="164" t="s">
        <v>77</v>
      </c>
      <c r="D22" s="53" t="s">
        <v>84</v>
      </c>
      <c r="E22" s="55" t="s">
        <v>252</v>
      </c>
      <c r="F22" s="408" t="s">
        <v>990</v>
      </c>
      <c r="G22" s="57" t="b">
        <v>1</v>
      </c>
      <c r="H22" s="441" t="s">
        <v>1085</v>
      </c>
      <c r="I22" s="412" t="s">
        <v>1180</v>
      </c>
    </row>
    <row r="23" spans="1:9" ht="12.75">
      <c r="A23" s="557"/>
      <c r="B23" s="163" t="s">
        <v>86</v>
      </c>
      <c r="C23" s="164" t="s">
        <v>77</v>
      </c>
      <c r="D23" s="53" t="s">
        <v>87</v>
      </c>
      <c r="E23" s="55" t="s">
        <v>252</v>
      </c>
      <c r="F23" s="408" t="s">
        <v>990</v>
      </c>
      <c r="G23" s="57" t="b">
        <v>1</v>
      </c>
      <c r="H23" s="441" t="s">
        <v>1085</v>
      </c>
      <c r="I23" s="412" t="s">
        <v>1181</v>
      </c>
    </row>
    <row r="24" spans="1:9" ht="12.75">
      <c r="A24" s="557"/>
      <c r="B24" s="163" t="s">
        <v>89</v>
      </c>
      <c r="C24" s="164" t="s">
        <v>77</v>
      </c>
      <c r="D24" s="53" t="s">
        <v>90</v>
      </c>
      <c r="E24" s="55" t="s">
        <v>252</v>
      </c>
      <c r="F24" s="408" t="s">
        <v>990</v>
      </c>
      <c r="G24" s="57" t="b">
        <v>1</v>
      </c>
      <c r="H24" s="441" t="s">
        <v>1085</v>
      </c>
      <c r="I24" s="412" t="s">
        <v>1182</v>
      </c>
    </row>
    <row r="25" spans="1:9" ht="12.75">
      <c r="A25" s="557"/>
      <c r="B25" s="163" t="s">
        <v>91</v>
      </c>
      <c r="C25" s="164" t="s">
        <v>77</v>
      </c>
      <c r="D25" s="53" t="s">
        <v>92</v>
      </c>
      <c r="E25" s="55" t="s">
        <v>105</v>
      </c>
      <c r="F25" s="408" t="s">
        <v>990</v>
      </c>
      <c r="G25" s="57" t="b">
        <v>1</v>
      </c>
      <c r="H25" s="441" t="s">
        <v>1085</v>
      </c>
      <c r="I25" s="412" t="s">
        <v>1183</v>
      </c>
    </row>
    <row r="26" spans="1:9" ht="12.75">
      <c r="A26" s="553"/>
      <c r="B26" s="163" t="s">
        <v>94</v>
      </c>
      <c r="C26" s="164" t="s">
        <v>77</v>
      </c>
      <c r="D26" s="53" t="s">
        <v>95</v>
      </c>
      <c r="E26" s="55" t="s">
        <v>252</v>
      </c>
      <c r="F26" s="408" t="s">
        <v>990</v>
      </c>
      <c r="G26" s="57" t="b">
        <v>1</v>
      </c>
      <c r="H26" s="441" t="s">
        <v>1085</v>
      </c>
      <c r="I26" s="412" t="s">
        <v>1184</v>
      </c>
    </row>
    <row r="27" spans="1:9" ht="12.75">
      <c r="A27" s="580" t="s">
        <v>107</v>
      </c>
      <c r="B27" s="172" t="s">
        <v>122</v>
      </c>
      <c r="C27" s="171" t="s">
        <v>25</v>
      </c>
      <c r="D27" s="171" t="s">
        <v>123</v>
      </c>
      <c r="E27" s="70" t="s">
        <v>252</v>
      </c>
      <c r="F27" s="415" t="s">
        <v>990</v>
      </c>
      <c r="G27" s="76" t="b">
        <v>1</v>
      </c>
      <c r="H27" s="441" t="s">
        <v>1085</v>
      </c>
      <c r="I27" s="202" t="s">
        <v>1185</v>
      </c>
    </row>
    <row r="28" spans="1:9" ht="12.75">
      <c r="A28" s="573"/>
      <c r="B28" s="172" t="s">
        <v>125</v>
      </c>
      <c r="C28" s="171" t="s">
        <v>25</v>
      </c>
      <c r="D28" s="171" t="s">
        <v>126</v>
      </c>
      <c r="E28" s="70" t="s">
        <v>20</v>
      </c>
      <c r="F28" s="415" t="s">
        <v>990</v>
      </c>
      <c r="G28" s="76" t="b">
        <v>1</v>
      </c>
      <c r="H28" s="441" t="s">
        <v>1085</v>
      </c>
      <c r="I28" s="462" t="s">
        <v>1186</v>
      </c>
    </row>
    <row r="29" spans="1:9" ht="12.75">
      <c r="A29" s="573"/>
      <c r="B29" s="172" t="s">
        <v>128</v>
      </c>
      <c r="C29" s="171" t="s">
        <v>25</v>
      </c>
      <c r="D29" s="171" t="s">
        <v>129</v>
      </c>
      <c r="E29" s="70" t="s">
        <v>252</v>
      </c>
      <c r="F29" s="415" t="s">
        <v>990</v>
      </c>
      <c r="G29" s="76" t="b">
        <v>1</v>
      </c>
      <c r="H29" s="441" t="s">
        <v>1085</v>
      </c>
      <c r="I29" s="202" t="s">
        <v>1187</v>
      </c>
    </row>
    <row r="30" spans="1:9" ht="12.75">
      <c r="A30" s="573"/>
      <c r="B30" s="172" t="s">
        <v>134</v>
      </c>
      <c r="C30" s="171" t="s">
        <v>25</v>
      </c>
      <c r="D30" s="171" t="s">
        <v>135</v>
      </c>
      <c r="E30" s="70" t="s">
        <v>20</v>
      </c>
      <c r="F30" s="415" t="s">
        <v>990</v>
      </c>
      <c r="G30" s="76" t="b">
        <v>1</v>
      </c>
      <c r="H30" s="458" t="s">
        <v>1085</v>
      </c>
      <c r="I30" s="463" t="s">
        <v>1188</v>
      </c>
    </row>
    <row r="31" spans="1:9" ht="12.75">
      <c r="A31" s="573"/>
      <c r="B31" s="172" t="s">
        <v>136</v>
      </c>
      <c r="C31" s="171" t="s">
        <v>25</v>
      </c>
      <c r="D31" s="171" t="s">
        <v>137</v>
      </c>
      <c r="E31" s="70" t="s">
        <v>179</v>
      </c>
      <c r="F31" s="415" t="s">
        <v>990</v>
      </c>
      <c r="G31" s="76" t="b">
        <v>1</v>
      </c>
      <c r="H31" s="458" t="s">
        <v>1085</v>
      </c>
      <c r="I31" s="463" t="s">
        <v>1189</v>
      </c>
    </row>
    <row r="32" spans="1:9" ht="12.75">
      <c r="A32" s="573"/>
      <c r="B32" s="172" t="s">
        <v>138</v>
      </c>
      <c r="C32" s="171" t="s">
        <v>25</v>
      </c>
      <c r="D32" s="171" t="s">
        <v>139</v>
      </c>
      <c r="E32" s="70" t="s">
        <v>290</v>
      </c>
      <c r="F32" s="415" t="s">
        <v>990</v>
      </c>
      <c r="G32" s="76" t="b">
        <v>1</v>
      </c>
      <c r="H32" s="441" t="s">
        <v>1085</v>
      </c>
      <c r="I32" s="202" t="s">
        <v>1190</v>
      </c>
    </row>
    <row r="33" spans="1:9" ht="12.75">
      <c r="A33" s="573"/>
      <c r="B33" s="172" t="s">
        <v>380</v>
      </c>
      <c r="C33" s="171" t="s">
        <v>25</v>
      </c>
      <c r="D33" s="171" t="s">
        <v>381</v>
      </c>
      <c r="E33" s="70" t="s">
        <v>252</v>
      </c>
      <c r="F33" s="415" t="s">
        <v>990</v>
      </c>
      <c r="G33" s="76" t="b">
        <v>1</v>
      </c>
      <c r="H33" s="441" t="s">
        <v>1085</v>
      </c>
      <c r="I33" s="202" t="s">
        <v>1191</v>
      </c>
    </row>
    <row r="34" spans="1:9" ht="12.75">
      <c r="A34" s="547"/>
      <c r="B34" s="328" t="s">
        <v>770</v>
      </c>
      <c r="C34" s="169" t="s">
        <v>25</v>
      </c>
      <c r="D34" s="169" t="s">
        <v>770</v>
      </c>
      <c r="E34" s="87" t="s">
        <v>771</v>
      </c>
      <c r="F34" s="464" t="s">
        <v>990</v>
      </c>
      <c r="G34" s="316" t="b">
        <v>1</v>
      </c>
      <c r="H34" s="441" t="s">
        <v>1085</v>
      </c>
      <c r="I34" s="141" t="s">
        <v>1192</v>
      </c>
    </row>
    <row r="35" spans="1:9" ht="12.75">
      <c r="A35" s="581" t="s">
        <v>772</v>
      </c>
      <c r="B35" s="329" t="s">
        <v>773</v>
      </c>
      <c r="C35" s="330" t="s">
        <v>774</v>
      </c>
      <c r="D35" s="331" t="s">
        <v>775</v>
      </c>
      <c r="E35" s="112" t="s">
        <v>155</v>
      </c>
      <c r="F35" s="438" t="s">
        <v>990</v>
      </c>
      <c r="G35" s="465" t="b">
        <v>1</v>
      </c>
      <c r="H35" s="444" t="s">
        <v>1096</v>
      </c>
      <c r="I35" s="416" t="s">
        <v>1193</v>
      </c>
    </row>
    <row r="36" spans="1:9" ht="12.75">
      <c r="A36" s="557"/>
      <c r="B36" s="329" t="s">
        <v>777</v>
      </c>
      <c r="C36" s="330" t="s">
        <v>77</v>
      </c>
      <c r="D36" s="334" t="s">
        <v>778</v>
      </c>
      <c r="E36" s="112" t="s">
        <v>20</v>
      </c>
      <c r="F36" s="438" t="s">
        <v>990</v>
      </c>
      <c r="G36" s="466" t="b">
        <v>1</v>
      </c>
      <c r="H36" s="388" t="s">
        <v>1096</v>
      </c>
      <c r="I36" s="416" t="s">
        <v>1194</v>
      </c>
    </row>
    <row r="37" spans="1:9" ht="12.75">
      <c r="A37" s="557"/>
      <c r="B37" s="173" t="s">
        <v>780</v>
      </c>
      <c r="C37" s="337" t="s">
        <v>77</v>
      </c>
      <c r="D37" s="338" t="s">
        <v>781</v>
      </c>
      <c r="E37" s="112" t="s">
        <v>372</v>
      </c>
      <c r="F37" s="438" t="s">
        <v>990</v>
      </c>
      <c r="G37" s="466" t="b">
        <v>1</v>
      </c>
      <c r="H37" s="388" t="s">
        <v>24</v>
      </c>
      <c r="I37" s="434" t="s">
        <v>1195</v>
      </c>
    </row>
    <row r="38" spans="1:9" ht="12.75">
      <c r="A38" s="557"/>
      <c r="B38" s="173" t="s">
        <v>782</v>
      </c>
      <c r="C38" s="337" t="s">
        <v>783</v>
      </c>
      <c r="D38" s="338" t="s">
        <v>782</v>
      </c>
      <c r="E38" s="112" t="s">
        <v>179</v>
      </c>
      <c r="F38" s="438" t="s">
        <v>990</v>
      </c>
      <c r="G38" s="466" t="b">
        <v>1</v>
      </c>
      <c r="H38" s="388" t="s">
        <v>1099</v>
      </c>
      <c r="I38" s="350" t="s">
        <v>1196</v>
      </c>
    </row>
    <row r="39" spans="1:9" ht="12.75">
      <c r="A39" s="557"/>
      <c r="B39" s="173" t="s">
        <v>786</v>
      </c>
      <c r="C39" s="337" t="s">
        <v>77</v>
      </c>
      <c r="D39" s="338" t="s">
        <v>787</v>
      </c>
      <c r="E39" s="112" t="s">
        <v>372</v>
      </c>
      <c r="F39" s="438" t="s">
        <v>990</v>
      </c>
      <c r="G39" s="466" t="b">
        <v>1</v>
      </c>
      <c r="H39" s="388" t="s">
        <v>56</v>
      </c>
      <c r="I39" s="435" t="s">
        <v>1197</v>
      </c>
    </row>
    <row r="40" spans="1:9" ht="12.75">
      <c r="A40" s="557"/>
      <c r="B40" s="173" t="s">
        <v>789</v>
      </c>
      <c r="C40" s="337" t="s">
        <v>77</v>
      </c>
      <c r="D40" s="338" t="s">
        <v>790</v>
      </c>
      <c r="E40" s="112" t="s">
        <v>363</v>
      </c>
      <c r="F40" s="438" t="s">
        <v>990</v>
      </c>
      <c r="G40" s="466" t="b">
        <v>1</v>
      </c>
      <c r="H40" s="388" t="s">
        <v>51</v>
      </c>
      <c r="I40" s="436" t="s">
        <v>1198</v>
      </c>
    </row>
    <row r="41" spans="1:9" ht="12.75">
      <c r="A41" s="557"/>
      <c r="B41" s="173" t="s">
        <v>792</v>
      </c>
      <c r="C41" s="337" t="s">
        <v>77</v>
      </c>
      <c r="D41" s="338" t="s">
        <v>793</v>
      </c>
      <c r="E41" s="112" t="s">
        <v>372</v>
      </c>
      <c r="F41" s="438" t="s">
        <v>990</v>
      </c>
      <c r="G41" s="466" t="b">
        <v>1</v>
      </c>
      <c r="H41" s="388" t="s">
        <v>1100</v>
      </c>
      <c r="I41" s="435" t="s">
        <v>1199</v>
      </c>
    </row>
    <row r="42" spans="1:9" ht="12.75">
      <c r="A42" s="557"/>
      <c r="B42" s="173" t="s">
        <v>795</v>
      </c>
      <c r="C42" s="337" t="s">
        <v>77</v>
      </c>
      <c r="D42" s="338" t="s">
        <v>796</v>
      </c>
      <c r="E42" s="112" t="s">
        <v>363</v>
      </c>
      <c r="F42" s="438" t="s">
        <v>990</v>
      </c>
      <c r="G42" s="466" t="b">
        <v>1</v>
      </c>
      <c r="H42" s="388" t="s">
        <v>41</v>
      </c>
      <c r="I42" s="435" t="s">
        <v>1200</v>
      </c>
    </row>
    <row r="43" spans="1:9" ht="12.75">
      <c r="A43" s="557"/>
      <c r="B43" s="173" t="s">
        <v>798</v>
      </c>
      <c r="C43" s="337" t="s">
        <v>77</v>
      </c>
      <c r="D43" s="338" t="s">
        <v>799</v>
      </c>
      <c r="E43" s="112" t="s">
        <v>363</v>
      </c>
      <c r="F43" s="438" t="s">
        <v>990</v>
      </c>
      <c r="G43" s="466" t="b">
        <v>1</v>
      </c>
      <c r="H43" s="388" t="s">
        <v>69</v>
      </c>
      <c r="I43" s="436" t="s">
        <v>1201</v>
      </c>
    </row>
    <row r="44" spans="1:9" ht="12.75">
      <c r="A44" s="557"/>
      <c r="B44" s="173" t="s">
        <v>148</v>
      </c>
      <c r="C44" s="174" t="s">
        <v>149</v>
      </c>
      <c r="D44" s="348" t="s">
        <v>148</v>
      </c>
      <c r="E44" s="112" t="s">
        <v>384</v>
      </c>
      <c r="F44" s="176" t="s">
        <v>979</v>
      </c>
      <c r="G44" s="467" t="b">
        <v>0</v>
      </c>
      <c r="H44" s="459" t="s">
        <v>804</v>
      </c>
      <c r="I44" s="468" t="s">
        <v>1202</v>
      </c>
    </row>
    <row r="45" spans="1:9" ht="12.75">
      <c r="A45" s="557"/>
      <c r="B45" s="173" t="s">
        <v>801</v>
      </c>
      <c r="C45" s="174" t="s">
        <v>802</v>
      </c>
      <c r="D45" s="348" t="s">
        <v>801</v>
      </c>
      <c r="E45" s="112" t="s">
        <v>803</v>
      </c>
      <c r="F45" s="176" t="s">
        <v>979</v>
      </c>
      <c r="G45" s="467" t="b">
        <v>0</v>
      </c>
      <c r="H45" s="460" t="s">
        <v>804</v>
      </c>
      <c r="I45" s="468" t="s">
        <v>1203</v>
      </c>
    </row>
    <row r="46" spans="1:9" ht="12.75">
      <c r="A46" s="561"/>
      <c r="B46" s="173" t="s">
        <v>805</v>
      </c>
      <c r="C46" s="174" t="s">
        <v>149</v>
      </c>
      <c r="D46" s="348" t="s">
        <v>805</v>
      </c>
      <c r="E46" s="112" t="s">
        <v>806</v>
      </c>
      <c r="F46" s="176" t="s">
        <v>979</v>
      </c>
      <c r="G46" s="467" t="b">
        <v>0</v>
      </c>
      <c r="H46" s="460" t="s">
        <v>804</v>
      </c>
      <c r="I46" s="468" t="s">
        <v>1204</v>
      </c>
    </row>
    <row r="47" spans="1:9" ht="12.75">
      <c r="A47" s="228"/>
      <c r="B47" s="4"/>
      <c r="E47" s="265"/>
      <c r="F47" s="266"/>
      <c r="G47" s="266"/>
      <c r="H47" s="266"/>
      <c r="I47" s="420"/>
    </row>
    <row r="48" spans="1:9" ht="12.75">
      <c r="A48" s="584" t="s">
        <v>853</v>
      </c>
      <c r="B48" s="358" t="s">
        <v>854</v>
      </c>
      <c r="C48" s="461" t="s">
        <v>1149</v>
      </c>
      <c r="E48" s="265"/>
      <c r="F48" s="271"/>
      <c r="G48" s="271"/>
      <c r="H48" s="266"/>
      <c r="I48" s="420"/>
    </row>
    <row r="49" spans="1:9" ht="12.75">
      <c r="A49" s="583"/>
      <c r="B49" s="229" t="s">
        <v>30</v>
      </c>
      <c r="C49" s="461" t="s">
        <v>1150</v>
      </c>
      <c r="E49" s="265"/>
      <c r="F49" s="271"/>
      <c r="G49" s="271"/>
      <c r="H49" s="266"/>
      <c r="I49" s="420"/>
    </row>
    <row r="50" spans="1:9" ht="12.75">
      <c r="A50" s="583"/>
      <c r="B50" s="229" t="s">
        <v>35</v>
      </c>
      <c r="C50" s="273"/>
      <c r="E50" s="265"/>
      <c r="F50" s="271"/>
      <c r="G50" s="271"/>
      <c r="H50" s="266"/>
      <c r="I50" s="420"/>
    </row>
    <row r="51" spans="1:9" ht="12.75">
      <c r="A51" s="585"/>
      <c r="B51" s="447" t="s">
        <v>857</v>
      </c>
      <c r="C51" s="448"/>
      <c r="E51" s="265"/>
      <c r="F51" s="271"/>
      <c r="G51" s="271"/>
      <c r="H51" s="266"/>
      <c r="I51" s="420"/>
    </row>
    <row r="52" spans="1:9" ht="12.75">
      <c r="A52" s="3"/>
      <c r="B52" s="4"/>
      <c r="E52" s="265"/>
      <c r="F52" s="271"/>
      <c r="G52" s="271"/>
      <c r="H52" s="266"/>
      <c r="I52" s="420"/>
    </row>
    <row r="53" spans="1:9" ht="12.75">
      <c r="A53" s="3"/>
      <c r="B53" s="4"/>
      <c r="E53" s="265"/>
      <c r="F53" s="271"/>
      <c r="G53" s="271"/>
      <c r="H53" s="266"/>
      <c r="I53" s="420"/>
    </row>
    <row r="54" spans="1:9" ht="12.75">
      <c r="A54" s="3"/>
      <c r="B54" s="4"/>
      <c r="E54" s="265"/>
      <c r="F54" s="271"/>
      <c r="G54" s="271"/>
      <c r="H54" s="266"/>
      <c r="I54" s="420"/>
    </row>
    <row r="55" spans="1:9" ht="12.75">
      <c r="A55" s="3"/>
      <c r="B55" s="4"/>
      <c r="E55" s="265"/>
      <c r="F55" s="271"/>
      <c r="G55" s="271"/>
      <c r="H55" s="266"/>
      <c r="I55" s="420"/>
    </row>
    <row r="56" spans="1:9" ht="12.75">
      <c r="A56" s="3"/>
      <c r="B56" s="4"/>
      <c r="E56" s="265"/>
      <c r="F56" s="271"/>
      <c r="G56" s="271"/>
      <c r="H56" s="266"/>
      <c r="I56" s="420"/>
    </row>
    <row r="57" spans="1:9" ht="12.75">
      <c r="A57" s="3"/>
      <c r="B57" s="4"/>
      <c r="E57" s="265"/>
      <c r="F57" s="271"/>
      <c r="G57" s="271"/>
      <c r="H57" s="266"/>
      <c r="I57" s="420"/>
    </row>
    <row r="58" spans="1:9" ht="12.75">
      <c r="A58" s="3"/>
      <c r="B58" s="4"/>
      <c r="E58" s="265"/>
      <c r="F58" s="271"/>
      <c r="G58" s="271"/>
      <c r="H58" s="266"/>
      <c r="I58" s="420"/>
    </row>
    <row r="59" spans="1:9" ht="12.75">
      <c r="A59" s="3"/>
      <c r="B59" s="4"/>
      <c r="E59" s="265"/>
      <c r="F59" s="271"/>
      <c r="G59" s="271"/>
      <c r="H59" s="266"/>
      <c r="I59" s="420"/>
    </row>
    <row r="60" spans="1:9" ht="12.75">
      <c r="A60" s="3"/>
      <c r="B60" s="4"/>
      <c r="E60" s="265"/>
      <c r="F60" s="271"/>
      <c r="G60" s="271"/>
      <c r="H60" s="266"/>
      <c r="I60" s="420"/>
    </row>
    <row r="61" spans="1:9" ht="12.75">
      <c r="A61" s="3"/>
      <c r="B61" s="4"/>
      <c r="E61" s="265"/>
      <c r="F61" s="271"/>
      <c r="G61" s="271"/>
      <c r="H61" s="266"/>
      <c r="I61" s="420"/>
    </row>
    <row r="62" spans="1:9" ht="12.75">
      <c r="A62" s="3"/>
      <c r="B62" s="4"/>
      <c r="E62" s="265"/>
      <c r="F62" s="271"/>
      <c r="G62" s="271"/>
      <c r="H62" s="266"/>
      <c r="I62" s="420"/>
    </row>
    <row r="63" spans="1:9" ht="12.75">
      <c r="A63" s="3"/>
      <c r="B63" s="4"/>
      <c r="E63" s="265"/>
      <c r="F63" s="271"/>
      <c r="G63" s="271"/>
      <c r="H63" s="266"/>
      <c r="I63" s="420"/>
    </row>
    <row r="64" spans="1:9" ht="12.75">
      <c r="A64" s="3"/>
      <c r="B64" s="4"/>
      <c r="E64" s="265"/>
      <c r="F64" s="271"/>
      <c r="G64" s="271"/>
      <c r="H64" s="266"/>
      <c r="I64" s="420"/>
    </row>
    <row r="65" spans="1:9" ht="12.75">
      <c r="A65" s="3"/>
      <c r="B65" s="4"/>
      <c r="E65" s="265"/>
      <c r="F65" s="271"/>
      <c r="G65" s="271"/>
      <c r="H65" s="266"/>
      <c r="I65" s="420"/>
    </row>
    <row r="66" spans="1:9" ht="12.75">
      <c r="A66" s="3"/>
      <c r="B66" s="4"/>
      <c r="E66" s="265"/>
      <c r="F66" s="271"/>
      <c r="G66" s="271"/>
      <c r="H66" s="266"/>
      <c r="I66" s="420"/>
    </row>
    <row r="67" spans="1:9" ht="12.75">
      <c r="A67" s="3"/>
      <c r="B67" s="4"/>
      <c r="E67" s="265"/>
      <c r="F67" s="271"/>
      <c r="G67" s="271"/>
      <c r="H67" s="266"/>
      <c r="I67" s="420"/>
    </row>
    <row r="68" spans="1:9" ht="12.75">
      <c r="A68" s="3"/>
      <c r="B68" s="4"/>
      <c r="E68" s="265"/>
      <c r="F68" s="271"/>
      <c r="G68" s="271"/>
      <c r="H68" s="266"/>
      <c r="I68" s="420"/>
    </row>
    <row r="69" spans="1:9" ht="12.75">
      <c r="A69" s="3"/>
      <c r="B69" s="4"/>
      <c r="E69" s="265"/>
      <c r="F69" s="271"/>
      <c r="G69" s="271"/>
      <c r="H69" s="266"/>
      <c r="I69" s="420"/>
    </row>
    <row r="70" spans="1:9" ht="12.75">
      <c r="A70" s="3"/>
      <c r="B70" s="4"/>
      <c r="E70" s="265"/>
      <c r="F70" s="271"/>
      <c r="G70" s="271"/>
      <c r="H70" s="266"/>
      <c r="I70" s="420"/>
    </row>
    <row r="71" spans="1:9" ht="12.75">
      <c r="A71" s="3"/>
      <c r="B71" s="4"/>
      <c r="E71" s="265"/>
      <c r="F71" s="271"/>
      <c r="G71" s="271"/>
      <c r="H71" s="266"/>
      <c r="I71" s="420"/>
    </row>
    <row r="72" spans="1:9" ht="12.75">
      <c r="A72" s="3"/>
      <c r="B72" s="4"/>
      <c r="E72" s="265"/>
      <c r="F72" s="271"/>
      <c r="G72" s="271"/>
      <c r="H72" s="266"/>
      <c r="I72" s="420"/>
    </row>
    <row r="73" spans="1:9" ht="12.75">
      <c r="A73" s="3"/>
      <c r="B73" s="4"/>
      <c r="E73" s="265"/>
      <c r="F73" s="271"/>
      <c r="G73" s="271"/>
      <c r="H73" s="266"/>
      <c r="I73" s="420"/>
    </row>
    <row r="74" spans="1:9" ht="12.75">
      <c r="A74" s="3"/>
      <c r="B74" s="4"/>
      <c r="E74" s="265"/>
      <c r="F74" s="271"/>
      <c r="G74" s="271"/>
      <c r="H74" s="266"/>
      <c r="I74" s="420"/>
    </row>
    <row r="75" spans="1:9" ht="12.75">
      <c r="A75" s="3"/>
      <c r="B75" s="4"/>
      <c r="E75" s="265"/>
      <c r="F75" s="271"/>
      <c r="G75" s="271"/>
      <c r="H75" s="266"/>
      <c r="I75" s="420"/>
    </row>
    <row r="76" spans="1:9" ht="12.75">
      <c r="A76" s="3"/>
      <c r="B76" s="4"/>
      <c r="E76" s="265"/>
      <c r="F76" s="271"/>
      <c r="G76" s="271"/>
      <c r="H76" s="266"/>
      <c r="I76" s="420"/>
    </row>
    <row r="77" spans="1:9" ht="12.75">
      <c r="A77" s="3"/>
      <c r="B77" s="4"/>
      <c r="E77" s="265"/>
      <c r="F77" s="271"/>
      <c r="G77" s="271"/>
      <c r="H77" s="266"/>
      <c r="I77" s="420"/>
    </row>
    <row r="78" spans="1:9" ht="12.75">
      <c r="A78" s="3"/>
      <c r="B78" s="4"/>
      <c r="E78" s="265"/>
      <c r="F78" s="271"/>
      <c r="G78" s="271"/>
      <c r="H78" s="266"/>
      <c r="I78" s="420"/>
    </row>
    <row r="79" spans="1:9" ht="12.75">
      <c r="A79" s="3"/>
      <c r="B79" s="4"/>
      <c r="E79" s="265"/>
      <c r="F79" s="271"/>
      <c r="G79" s="271"/>
      <c r="H79" s="266"/>
      <c r="I79" s="420"/>
    </row>
    <row r="80" spans="1:9" ht="12.75">
      <c r="A80" s="3"/>
      <c r="B80" s="4"/>
      <c r="E80" s="265"/>
      <c r="F80" s="271"/>
      <c r="G80" s="271"/>
      <c r="H80" s="266"/>
      <c r="I80" s="420"/>
    </row>
    <row r="81" spans="1:9" ht="12.75">
      <c r="A81" s="3"/>
      <c r="B81" s="4"/>
      <c r="E81" s="265"/>
      <c r="F81" s="271"/>
      <c r="G81" s="271"/>
      <c r="H81" s="266"/>
      <c r="I81" s="420"/>
    </row>
    <row r="82" spans="1:9" ht="12.75">
      <c r="A82" s="3"/>
      <c r="B82" s="4"/>
      <c r="E82" s="265"/>
      <c r="F82" s="271"/>
      <c r="G82" s="271"/>
      <c r="H82" s="266"/>
      <c r="I82" s="420"/>
    </row>
    <row r="83" spans="1:9" ht="12.75">
      <c r="A83" s="3"/>
      <c r="B83" s="4"/>
      <c r="E83" s="265"/>
      <c r="F83" s="271"/>
      <c r="G83" s="271"/>
      <c r="H83" s="266"/>
      <c r="I83" s="420"/>
    </row>
    <row r="84" spans="1:9" ht="12.75">
      <c r="A84" s="3"/>
      <c r="B84" s="4"/>
      <c r="E84" s="265"/>
      <c r="F84" s="271"/>
      <c r="G84" s="271"/>
      <c r="H84" s="266"/>
      <c r="I84" s="420"/>
    </row>
    <row r="85" spans="1:9" ht="12.75">
      <c r="A85" s="3"/>
      <c r="B85" s="4"/>
      <c r="E85" s="265"/>
      <c r="F85" s="271"/>
      <c r="G85" s="271"/>
      <c r="H85" s="266"/>
      <c r="I85" s="420"/>
    </row>
    <row r="86" spans="1:9" ht="12.75">
      <c r="A86" s="3"/>
      <c r="B86" s="4"/>
      <c r="E86" s="265"/>
      <c r="F86" s="271"/>
      <c r="G86" s="271"/>
      <c r="H86" s="266"/>
      <c r="I86" s="420"/>
    </row>
    <row r="87" spans="1:9" ht="12.75">
      <c r="A87" s="3"/>
      <c r="B87" s="4"/>
      <c r="E87" s="265"/>
      <c r="F87" s="271"/>
      <c r="G87" s="271"/>
      <c r="H87" s="266"/>
      <c r="I87" s="420"/>
    </row>
    <row r="88" spans="1:9" ht="12.75">
      <c r="A88" s="3"/>
      <c r="B88" s="4"/>
      <c r="E88" s="265"/>
      <c r="F88" s="271"/>
      <c r="G88" s="271"/>
      <c r="H88" s="266"/>
      <c r="I88" s="420"/>
    </row>
    <row r="89" spans="1:9" ht="12.75">
      <c r="A89" s="3"/>
      <c r="B89" s="4"/>
      <c r="E89" s="265"/>
      <c r="F89" s="271"/>
      <c r="G89" s="271"/>
      <c r="H89" s="266"/>
      <c r="I89" s="420"/>
    </row>
    <row r="90" spans="1:9" ht="12.75">
      <c r="A90" s="3"/>
      <c r="B90" s="4"/>
      <c r="E90" s="265"/>
      <c r="F90" s="271"/>
      <c r="G90" s="271"/>
      <c r="H90" s="266"/>
      <c r="I90" s="420"/>
    </row>
    <row r="91" spans="1:9" ht="12.75">
      <c r="A91" s="3"/>
      <c r="B91" s="4"/>
      <c r="E91" s="265"/>
      <c r="F91" s="271"/>
      <c r="G91" s="271"/>
      <c r="H91" s="266"/>
      <c r="I91" s="420"/>
    </row>
    <row r="92" spans="1:9" ht="12.75">
      <c r="A92" s="3"/>
      <c r="B92" s="4"/>
      <c r="E92" s="265"/>
      <c r="F92" s="271"/>
      <c r="G92" s="271"/>
      <c r="H92" s="266"/>
      <c r="I92" s="420"/>
    </row>
    <row r="93" spans="1:9" ht="12.75">
      <c r="A93" s="3"/>
      <c r="B93" s="4"/>
      <c r="E93" s="265"/>
      <c r="F93" s="271"/>
      <c r="G93" s="271"/>
      <c r="H93" s="266"/>
      <c r="I93" s="420"/>
    </row>
    <row r="94" spans="1:9" ht="12.75">
      <c r="A94" s="3"/>
      <c r="B94" s="4"/>
      <c r="E94" s="265"/>
      <c r="F94" s="271"/>
      <c r="G94" s="271"/>
      <c r="H94" s="266"/>
      <c r="I94" s="420"/>
    </row>
    <row r="95" spans="1:9" ht="12.75">
      <c r="A95" s="3"/>
      <c r="B95" s="4"/>
      <c r="E95" s="265"/>
      <c r="F95" s="271"/>
      <c r="G95" s="271"/>
      <c r="H95" s="266"/>
      <c r="I95" s="420"/>
    </row>
    <row r="96" spans="1:9" ht="12.75">
      <c r="A96" s="3"/>
      <c r="B96" s="4"/>
      <c r="E96" s="265"/>
      <c r="F96" s="271"/>
      <c r="G96" s="271"/>
      <c r="H96" s="266"/>
      <c r="I96" s="420"/>
    </row>
    <row r="97" spans="1:9" ht="12.75">
      <c r="A97" s="3"/>
      <c r="B97" s="4"/>
      <c r="E97" s="265"/>
      <c r="F97" s="271"/>
      <c r="G97" s="271"/>
      <c r="H97" s="266"/>
      <c r="I97" s="420"/>
    </row>
    <row r="98" spans="1:9" ht="12.75">
      <c r="A98" s="3"/>
      <c r="B98" s="4"/>
      <c r="E98" s="265"/>
      <c r="F98" s="271"/>
      <c r="G98" s="271"/>
      <c r="H98" s="266"/>
      <c r="I98" s="420"/>
    </row>
    <row r="99" spans="1:9" ht="12.75">
      <c r="A99" s="3"/>
      <c r="B99" s="4"/>
      <c r="E99" s="265"/>
      <c r="F99" s="271"/>
      <c r="G99" s="271"/>
      <c r="H99" s="266"/>
      <c r="I99" s="420"/>
    </row>
    <row r="100" spans="1:9" ht="12.75">
      <c r="A100" s="3"/>
      <c r="B100" s="4"/>
      <c r="E100" s="265"/>
      <c r="F100" s="271"/>
      <c r="G100" s="271"/>
      <c r="H100" s="266"/>
      <c r="I100" s="420"/>
    </row>
    <row r="101" spans="1:9" ht="12.75">
      <c r="A101" s="3"/>
      <c r="B101" s="4"/>
      <c r="E101" s="265"/>
      <c r="F101" s="271"/>
      <c r="G101" s="271"/>
      <c r="H101" s="266"/>
      <c r="I101" s="420"/>
    </row>
    <row r="102" spans="1:9" ht="12.75">
      <c r="A102" s="3"/>
      <c r="B102" s="4"/>
      <c r="E102" s="265"/>
      <c r="F102" s="271"/>
      <c r="G102" s="271"/>
      <c r="H102" s="266"/>
      <c r="I102" s="420"/>
    </row>
    <row r="103" spans="1:9" ht="12.75">
      <c r="A103" s="3"/>
      <c r="B103" s="4"/>
      <c r="E103" s="265"/>
      <c r="F103" s="271"/>
      <c r="G103" s="271"/>
      <c r="H103" s="266"/>
      <c r="I103" s="420"/>
    </row>
    <row r="104" spans="1:9" ht="12.75">
      <c r="A104" s="3"/>
      <c r="B104" s="4"/>
      <c r="E104" s="265"/>
      <c r="F104" s="271"/>
      <c r="G104" s="271"/>
      <c r="H104" s="266"/>
      <c r="I104" s="420"/>
    </row>
    <row r="105" spans="1:9" ht="12.75">
      <c r="A105" s="3"/>
      <c r="B105" s="4"/>
      <c r="E105" s="265"/>
      <c r="F105" s="271"/>
      <c r="G105" s="271"/>
      <c r="H105" s="266"/>
      <c r="I105" s="420"/>
    </row>
    <row r="106" spans="1:9" ht="12.75">
      <c r="A106" s="3"/>
      <c r="B106" s="4"/>
      <c r="E106" s="265"/>
      <c r="F106" s="271"/>
      <c r="G106" s="271"/>
      <c r="H106" s="266"/>
      <c r="I106" s="420"/>
    </row>
    <row r="107" spans="1:9" ht="12.75">
      <c r="A107" s="3"/>
      <c r="B107" s="4"/>
      <c r="E107" s="265"/>
      <c r="F107" s="271"/>
      <c r="G107" s="271"/>
      <c r="H107" s="266"/>
      <c r="I107" s="420"/>
    </row>
    <row r="108" spans="1:9" ht="12.75">
      <c r="A108" s="3"/>
      <c r="B108" s="4"/>
      <c r="E108" s="265"/>
      <c r="F108" s="271"/>
      <c r="G108" s="271"/>
      <c r="H108" s="266"/>
      <c r="I108" s="420"/>
    </row>
    <row r="109" spans="1:9" ht="12.75">
      <c r="A109" s="3"/>
      <c r="B109" s="4"/>
      <c r="E109" s="265"/>
      <c r="F109" s="271"/>
      <c r="G109" s="271"/>
      <c r="H109" s="266"/>
      <c r="I109" s="420"/>
    </row>
    <row r="110" spans="1:9" ht="12.75">
      <c r="A110" s="3"/>
      <c r="B110" s="4"/>
      <c r="E110" s="265"/>
      <c r="F110" s="271"/>
      <c r="G110" s="271"/>
      <c r="H110" s="266"/>
      <c r="I110" s="420"/>
    </row>
    <row r="111" spans="1:9" ht="12.75">
      <c r="A111" s="3"/>
      <c r="B111" s="4"/>
      <c r="E111" s="265"/>
      <c r="F111" s="271"/>
      <c r="G111" s="271"/>
      <c r="H111" s="266"/>
      <c r="I111" s="420"/>
    </row>
    <row r="112" spans="1:9" ht="12.75">
      <c r="A112" s="3"/>
      <c r="B112" s="4"/>
      <c r="E112" s="265"/>
      <c r="F112" s="271"/>
      <c r="G112" s="271"/>
      <c r="H112" s="266"/>
      <c r="I112" s="420"/>
    </row>
    <row r="113" spans="1:9" ht="12.75">
      <c r="A113" s="3"/>
      <c r="B113" s="4"/>
      <c r="E113" s="265"/>
      <c r="F113" s="271"/>
      <c r="G113" s="271"/>
      <c r="H113" s="266"/>
      <c r="I113" s="420"/>
    </row>
    <row r="114" spans="1:9" ht="12.75">
      <c r="A114" s="3"/>
      <c r="B114" s="4"/>
      <c r="E114" s="265"/>
      <c r="F114" s="271"/>
      <c r="G114" s="271"/>
      <c r="H114" s="266"/>
      <c r="I114" s="420"/>
    </row>
    <row r="115" spans="1:9" ht="12.75">
      <c r="A115" s="3"/>
      <c r="B115" s="4"/>
      <c r="E115" s="265"/>
      <c r="F115" s="271"/>
      <c r="G115" s="271"/>
      <c r="H115" s="266"/>
      <c r="I115" s="420"/>
    </row>
    <row r="116" spans="1:9" ht="12.75">
      <c r="A116" s="3"/>
      <c r="B116" s="4"/>
      <c r="E116" s="265"/>
      <c r="F116" s="271"/>
      <c r="G116" s="271"/>
      <c r="H116" s="266"/>
      <c r="I116" s="420"/>
    </row>
    <row r="117" spans="1:9" ht="12.75">
      <c r="A117" s="3"/>
      <c r="B117" s="4"/>
      <c r="E117" s="265"/>
      <c r="F117" s="271"/>
      <c r="G117" s="271"/>
      <c r="H117" s="266"/>
      <c r="I117" s="420"/>
    </row>
    <row r="118" spans="1:9" ht="12.75">
      <c r="A118" s="3"/>
      <c r="B118" s="4"/>
      <c r="E118" s="265"/>
      <c r="F118" s="286"/>
      <c r="G118" s="287"/>
      <c r="H118" s="266"/>
      <c r="I118" s="420"/>
    </row>
    <row r="119" spans="1:9" ht="12.75">
      <c r="A119" s="3"/>
      <c r="B119" s="4"/>
      <c r="E119" s="265"/>
      <c r="F119" s="288"/>
      <c r="G119" s="287"/>
      <c r="H119" s="266"/>
      <c r="I119" s="420"/>
    </row>
    <row r="120" spans="1:9" ht="12.75">
      <c r="A120" s="3"/>
      <c r="B120" s="4"/>
      <c r="E120" s="265"/>
      <c r="F120" s="288"/>
      <c r="G120" s="287"/>
      <c r="H120" s="266"/>
      <c r="I120" s="420"/>
    </row>
    <row r="121" spans="1:9" ht="12.75">
      <c r="A121" s="3"/>
      <c r="B121" s="4"/>
      <c r="E121" s="265"/>
      <c r="F121" s="288"/>
      <c r="G121" s="287"/>
      <c r="H121" s="266"/>
      <c r="I121" s="420"/>
    </row>
    <row r="122" spans="1:9" ht="12.75">
      <c r="A122" s="3"/>
      <c r="B122" s="4"/>
      <c r="E122" s="265"/>
      <c r="F122" s="288"/>
      <c r="G122" s="287"/>
      <c r="H122" s="266"/>
      <c r="I122" s="420"/>
    </row>
    <row r="123" spans="1:9" ht="12.75">
      <c r="A123" s="3"/>
      <c r="B123" s="4"/>
      <c r="E123" s="265"/>
      <c r="F123" s="288"/>
      <c r="G123" s="287"/>
      <c r="H123" s="266"/>
      <c r="I123" s="420"/>
    </row>
    <row r="124" spans="1:9" ht="12.75">
      <c r="A124" s="3"/>
      <c r="B124" s="4"/>
      <c r="E124" s="265"/>
      <c r="F124" s="288"/>
      <c r="G124" s="287"/>
      <c r="H124" s="266"/>
      <c r="I124" s="420"/>
    </row>
    <row r="125" spans="1:9" ht="12.75">
      <c r="A125" s="3"/>
      <c r="B125" s="4"/>
      <c r="E125" s="265"/>
      <c r="F125" s="288"/>
      <c r="G125" s="287"/>
      <c r="H125" s="266"/>
      <c r="I125" s="420"/>
    </row>
    <row r="126" spans="1:9" ht="12.75">
      <c r="A126" s="3"/>
      <c r="B126" s="4"/>
      <c r="E126" s="265"/>
      <c r="F126" s="288"/>
      <c r="G126" s="287"/>
      <c r="H126" s="266"/>
      <c r="I126" s="420"/>
    </row>
    <row r="127" spans="1:9" ht="12.75">
      <c r="A127" s="3"/>
      <c r="B127" s="4"/>
      <c r="E127" s="265"/>
      <c r="F127" s="288"/>
      <c r="G127" s="287"/>
      <c r="H127" s="266"/>
      <c r="I127" s="420"/>
    </row>
    <row r="128" spans="1:9" ht="12.75">
      <c r="A128" s="3"/>
      <c r="B128" s="4"/>
      <c r="E128" s="265"/>
      <c r="F128" s="288"/>
      <c r="G128" s="287"/>
      <c r="H128" s="266"/>
      <c r="I128" s="420"/>
    </row>
    <row r="129" spans="1:9" ht="12.75">
      <c r="A129" s="3"/>
      <c r="B129" s="4"/>
      <c r="E129" s="265"/>
      <c r="F129" s="288"/>
      <c r="G129" s="287"/>
      <c r="H129" s="266"/>
      <c r="I129" s="420"/>
    </row>
    <row r="130" spans="1:9" ht="12.75">
      <c r="A130" s="3"/>
      <c r="B130" s="4"/>
      <c r="E130" s="265"/>
      <c r="F130" s="288"/>
      <c r="G130" s="287"/>
      <c r="H130" s="266"/>
      <c r="I130" s="420"/>
    </row>
    <row r="131" spans="1:9" ht="12.75">
      <c r="A131" s="3"/>
      <c r="B131" s="4"/>
      <c r="E131" s="265"/>
      <c r="F131" s="288"/>
      <c r="G131" s="287"/>
      <c r="H131" s="266"/>
      <c r="I131" s="420"/>
    </row>
    <row r="132" spans="1:9" ht="12.75">
      <c r="A132" s="3"/>
      <c r="B132" s="4"/>
      <c r="E132" s="265"/>
      <c r="F132" s="288"/>
      <c r="G132" s="287"/>
      <c r="H132" s="266"/>
      <c r="I132" s="420"/>
    </row>
    <row r="133" spans="1:9" ht="12.75">
      <c r="A133" s="3"/>
      <c r="B133" s="4"/>
      <c r="E133" s="265"/>
      <c r="F133" s="288"/>
      <c r="G133" s="287"/>
      <c r="H133" s="266"/>
      <c r="I133" s="420"/>
    </row>
    <row r="134" spans="1:9" ht="12.75">
      <c r="A134" s="3"/>
      <c r="B134" s="4"/>
      <c r="E134" s="265"/>
      <c r="F134" s="288"/>
      <c r="G134" s="287"/>
      <c r="H134" s="266"/>
      <c r="I134" s="420"/>
    </row>
    <row r="135" spans="1:9" ht="12.75">
      <c r="A135" s="3"/>
      <c r="B135" s="4"/>
      <c r="E135" s="265"/>
      <c r="F135" s="288"/>
      <c r="G135" s="287"/>
      <c r="H135" s="266"/>
      <c r="I135" s="420"/>
    </row>
    <row r="136" spans="1:9" ht="12.75">
      <c r="A136" s="3"/>
      <c r="B136" s="4"/>
      <c r="E136" s="265"/>
      <c r="F136" s="288"/>
      <c r="G136" s="287"/>
      <c r="H136" s="266"/>
      <c r="I136" s="420"/>
    </row>
    <row r="137" spans="1:9" ht="12.75">
      <c r="A137" s="3"/>
      <c r="B137" s="4"/>
      <c r="E137" s="265"/>
      <c r="F137" s="288"/>
      <c r="G137" s="287"/>
      <c r="H137" s="266"/>
      <c r="I137" s="420"/>
    </row>
    <row r="138" spans="1:9" ht="12.75">
      <c r="A138" s="3"/>
      <c r="B138" s="4"/>
      <c r="E138" s="265"/>
      <c r="F138" s="288"/>
      <c r="G138" s="287"/>
      <c r="H138" s="266"/>
      <c r="I138" s="420"/>
    </row>
    <row r="139" spans="1:9" ht="12.75">
      <c r="A139" s="3"/>
      <c r="B139" s="4"/>
      <c r="E139" s="265"/>
      <c r="F139" s="288"/>
      <c r="G139" s="287"/>
      <c r="H139" s="266"/>
      <c r="I139" s="420"/>
    </row>
    <row r="140" spans="1:9" ht="12.75">
      <c r="A140" s="3"/>
      <c r="B140" s="4"/>
      <c r="E140" s="265"/>
      <c r="F140" s="288"/>
      <c r="G140" s="287"/>
      <c r="H140" s="266"/>
      <c r="I140" s="420"/>
    </row>
    <row r="141" spans="1:9" ht="12.75">
      <c r="A141" s="3"/>
      <c r="B141" s="4"/>
      <c r="E141" s="265"/>
      <c r="F141" s="288"/>
      <c r="G141" s="287"/>
      <c r="H141" s="266"/>
      <c r="I141" s="420"/>
    </row>
    <row r="142" spans="1:9" ht="12.75">
      <c r="A142" s="3"/>
      <c r="B142" s="4"/>
      <c r="E142" s="265"/>
      <c r="F142" s="288"/>
      <c r="G142" s="287"/>
      <c r="H142" s="266"/>
      <c r="I142" s="420"/>
    </row>
    <row r="143" spans="1:9" ht="12.75">
      <c r="A143" s="3"/>
      <c r="B143" s="4"/>
      <c r="E143" s="265"/>
      <c r="F143" s="288"/>
      <c r="G143" s="287"/>
      <c r="H143" s="266"/>
      <c r="I143" s="420"/>
    </row>
    <row r="144" spans="1:9" ht="12.75">
      <c r="A144" s="3"/>
      <c r="B144" s="4"/>
      <c r="E144" s="265"/>
      <c r="F144" s="288"/>
      <c r="G144" s="287"/>
      <c r="H144" s="266"/>
      <c r="I144" s="420"/>
    </row>
    <row r="145" spans="1:9" ht="12.75">
      <c r="A145" s="3"/>
      <c r="B145" s="4"/>
      <c r="E145" s="265"/>
      <c r="F145" s="288"/>
      <c r="G145" s="287"/>
      <c r="H145" s="266"/>
      <c r="I145" s="420"/>
    </row>
    <row r="146" spans="1:9" ht="12.75">
      <c r="A146" s="3"/>
      <c r="B146" s="4"/>
      <c r="E146" s="265"/>
      <c r="F146" s="288"/>
      <c r="G146" s="287"/>
      <c r="H146" s="266"/>
      <c r="I146" s="420"/>
    </row>
    <row r="147" spans="1:9" ht="12.75">
      <c r="A147" s="3"/>
      <c r="B147" s="4"/>
      <c r="E147" s="265"/>
      <c r="F147" s="288"/>
      <c r="G147" s="287"/>
      <c r="H147" s="266"/>
      <c r="I147" s="420"/>
    </row>
    <row r="148" spans="1:9" ht="12.75">
      <c r="A148" s="3"/>
      <c r="B148" s="4"/>
      <c r="E148" s="265"/>
      <c r="F148" s="288"/>
      <c r="G148" s="287"/>
      <c r="H148" s="266"/>
      <c r="I148" s="420"/>
    </row>
    <row r="149" spans="1:9" ht="12.75">
      <c r="A149" s="3"/>
      <c r="B149" s="4"/>
      <c r="E149" s="265"/>
      <c r="F149" s="288"/>
      <c r="G149" s="287"/>
      <c r="H149" s="266"/>
      <c r="I149" s="420"/>
    </row>
    <row r="150" spans="1:9" ht="12.75">
      <c r="A150" s="3"/>
      <c r="B150" s="4"/>
      <c r="E150" s="265"/>
      <c r="F150" s="288"/>
      <c r="G150" s="287"/>
      <c r="H150" s="266"/>
      <c r="I150" s="420"/>
    </row>
    <row r="151" spans="1:9" ht="12.75">
      <c r="A151" s="3"/>
      <c r="B151" s="4"/>
      <c r="E151" s="265"/>
      <c r="F151" s="288"/>
      <c r="G151" s="287"/>
      <c r="H151" s="266"/>
      <c r="I151" s="420"/>
    </row>
    <row r="152" spans="1:9" ht="12.75">
      <c r="A152" s="3"/>
      <c r="B152" s="4"/>
      <c r="E152" s="265"/>
      <c r="F152" s="288"/>
      <c r="G152" s="287"/>
      <c r="H152" s="266"/>
      <c r="I152" s="420"/>
    </row>
    <row r="153" spans="1:9" ht="12.75">
      <c r="A153" s="3"/>
      <c r="B153" s="4"/>
      <c r="E153" s="265"/>
      <c r="F153" s="288"/>
      <c r="G153" s="287"/>
      <c r="H153" s="266"/>
      <c r="I153" s="420"/>
    </row>
    <row r="154" spans="1:9" ht="12.75">
      <c r="A154" s="3"/>
      <c r="B154" s="4"/>
      <c r="E154" s="265"/>
      <c r="F154" s="288"/>
      <c r="G154" s="287"/>
      <c r="H154" s="266"/>
      <c r="I154" s="420"/>
    </row>
    <row r="155" spans="1:9" ht="12.75">
      <c r="A155" s="3"/>
      <c r="B155" s="4"/>
      <c r="E155" s="265"/>
      <c r="F155" s="288"/>
      <c r="G155" s="287"/>
      <c r="H155" s="266"/>
      <c r="I155" s="420"/>
    </row>
    <row r="156" spans="1:9" ht="12.75">
      <c r="A156" s="3"/>
      <c r="B156" s="4"/>
      <c r="E156" s="265"/>
      <c r="F156" s="288"/>
      <c r="G156" s="287"/>
      <c r="H156" s="266"/>
      <c r="I156" s="420"/>
    </row>
    <row r="157" spans="1:9" ht="12.75">
      <c r="A157" s="3"/>
      <c r="B157" s="4"/>
      <c r="E157" s="265"/>
      <c r="F157" s="288"/>
      <c r="G157" s="287"/>
      <c r="H157" s="266"/>
      <c r="I157" s="420"/>
    </row>
    <row r="158" spans="1:9" ht="12.75">
      <c r="A158" s="3"/>
      <c r="B158" s="4"/>
      <c r="E158" s="265"/>
      <c r="F158" s="288"/>
      <c r="G158" s="287"/>
      <c r="H158" s="266"/>
      <c r="I158" s="420"/>
    </row>
    <row r="159" spans="1:9" ht="12.75">
      <c r="A159" s="3"/>
      <c r="B159" s="4"/>
      <c r="E159" s="265"/>
      <c r="F159" s="288"/>
      <c r="G159" s="287"/>
      <c r="H159" s="266"/>
      <c r="I159" s="420"/>
    </row>
    <row r="160" spans="1:9" ht="12.75">
      <c r="A160" s="3"/>
      <c r="B160" s="4"/>
      <c r="E160" s="265"/>
      <c r="F160" s="288"/>
      <c r="G160" s="287"/>
      <c r="H160" s="266"/>
      <c r="I160" s="420"/>
    </row>
    <row r="161" spans="1:9" ht="12.75">
      <c r="A161" s="3"/>
      <c r="B161" s="4"/>
      <c r="E161" s="265"/>
      <c r="F161" s="288"/>
      <c r="G161" s="287"/>
      <c r="H161" s="266"/>
      <c r="I161" s="420"/>
    </row>
    <row r="162" spans="1:9" ht="12.75">
      <c r="A162" s="3"/>
      <c r="B162" s="4"/>
      <c r="E162" s="265"/>
      <c r="F162" s="288"/>
      <c r="G162" s="287"/>
      <c r="H162" s="266"/>
      <c r="I162" s="420"/>
    </row>
    <row r="163" spans="1:9" ht="12.75">
      <c r="A163" s="3"/>
      <c r="B163" s="4"/>
      <c r="E163" s="265"/>
      <c r="F163" s="288"/>
      <c r="G163" s="287"/>
      <c r="H163" s="266"/>
      <c r="I163" s="420"/>
    </row>
    <row r="164" spans="1:9" ht="12.75">
      <c r="A164" s="3"/>
      <c r="B164" s="4"/>
      <c r="E164" s="265"/>
      <c r="F164" s="288"/>
      <c r="G164" s="287"/>
      <c r="H164" s="266"/>
      <c r="I164" s="420"/>
    </row>
    <row r="165" spans="1:9" ht="12.75">
      <c r="A165" s="3"/>
      <c r="B165" s="4"/>
      <c r="E165" s="265"/>
      <c r="F165" s="288"/>
      <c r="G165" s="287"/>
      <c r="H165" s="266"/>
      <c r="I165" s="420"/>
    </row>
    <row r="166" spans="1:9" ht="12.75">
      <c r="A166" s="3"/>
      <c r="B166" s="4"/>
      <c r="E166" s="265"/>
      <c r="F166" s="288"/>
      <c r="G166" s="287"/>
      <c r="H166" s="266"/>
      <c r="I166" s="420"/>
    </row>
    <row r="167" spans="1:9" ht="12.75">
      <c r="A167" s="3"/>
      <c r="B167" s="4"/>
      <c r="E167" s="265"/>
      <c r="F167" s="288"/>
      <c r="G167" s="287"/>
      <c r="H167" s="266"/>
      <c r="I167" s="420"/>
    </row>
    <row r="168" spans="1:9" ht="12.75">
      <c r="A168" s="3"/>
      <c r="B168" s="4"/>
      <c r="E168" s="265"/>
      <c r="F168" s="288"/>
      <c r="G168" s="287"/>
      <c r="H168" s="266"/>
      <c r="I168" s="420"/>
    </row>
    <row r="169" spans="1:9" ht="12.75">
      <c r="A169" s="3"/>
      <c r="B169" s="4"/>
      <c r="E169" s="265"/>
      <c r="F169" s="288"/>
      <c r="G169" s="287"/>
      <c r="H169" s="266"/>
      <c r="I169" s="420"/>
    </row>
    <row r="170" spans="1:9" ht="12.75">
      <c r="A170" s="3"/>
      <c r="B170" s="4"/>
      <c r="E170" s="265"/>
      <c r="F170" s="288"/>
      <c r="G170" s="287"/>
      <c r="H170" s="266"/>
      <c r="I170" s="420"/>
    </row>
    <row r="171" spans="1:9" ht="12.75">
      <c r="A171" s="3"/>
      <c r="B171" s="4"/>
      <c r="E171" s="265"/>
      <c r="F171" s="288"/>
      <c r="G171" s="287"/>
      <c r="H171" s="266"/>
      <c r="I171" s="420"/>
    </row>
    <row r="172" spans="1:9" ht="12.75">
      <c r="A172" s="3"/>
      <c r="B172" s="4"/>
      <c r="E172" s="265"/>
      <c r="F172" s="288"/>
      <c r="G172" s="287"/>
      <c r="H172" s="266"/>
      <c r="I172" s="420"/>
    </row>
    <row r="173" spans="1:9" ht="12.75">
      <c r="A173" s="3"/>
      <c r="B173" s="4"/>
      <c r="E173" s="265"/>
      <c r="F173" s="288"/>
      <c r="G173" s="287"/>
      <c r="H173" s="266"/>
      <c r="I173" s="420"/>
    </row>
    <row r="174" spans="1:9" ht="12.75">
      <c r="A174" s="3"/>
      <c r="B174" s="4"/>
      <c r="E174" s="265"/>
      <c r="F174" s="288"/>
      <c r="G174" s="287"/>
      <c r="H174" s="266"/>
      <c r="I174" s="420"/>
    </row>
    <row r="175" spans="1:9" ht="12.75">
      <c r="A175" s="3"/>
      <c r="B175" s="4"/>
      <c r="E175" s="265"/>
      <c r="F175" s="288"/>
      <c r="G175" s="287"/>
      <c r="H175" s="266"/>
      <c r="I175" s="420"/>
    </row>
    <row r="176" spans="1:9" ht="12.75">
      <c r="A176" s="3"/>
      <c r="B176" s="4"/>
      <c r="E176" s="265"/>
      <c r="F176" s="288"/>
      <c r="G176" s="287"/>
      <c r="H176" s="266"/>
      <c r="I176" s="420"/>
    </row>
    <row r="177" spans="1:9" ht="12.75">
      <c r="A177" s="3"/>
      <c r="B177" s="4"/>
      <c r="E177" s="265"/>
      <c r="F177" s="288"/>
      <c r="G177" s="287"/>
      <c r="H177" s="266"/>
      <c r="I177" s="420"/>
    </row>
    <row r="178" spans="1:9" ht="12.75">
      <c r="A178" s="3"/>
      <c r="B178" s="4"/>
      <c r="E178" s="265"/>
      <c r="F178" s="288"/>
      <c r="G178" s="287"/>
      <c r="H178" s="266"/>
      <c r="I178" s="420"/>
    </row>
    <row r="179" spans="1:9" ht="12.75">
      <c r="A179" s="3"/>
      <c r="B179" s="4"/>
      <c r="E179" s="265"/>
      <c r="F179" s="288"/>
      <c r="G179" s="287"/>
      <c r="H179" s="266"/>
      <c r="I179" s="420"/>
    </row>
    <row r="180" spans="1:9" ht="12.75">
      <c r="A180" s="3"/>
      <c r="B180" s="4"/>
      <c r="E180" s="265"/>
      <c r="F180" s="288"/>
      <c r="G180" s="287"/>
      <c r="H180" s="266"/>
      <c r="I180" s="420"/>
    </row>
    <row r="181" spans="1:9" ht="12.75">
      <c r="A181" s="3"/>
      <c r="B181" s="4"/>
      <c r="E181" s="265"/>
      <c r="F181" s="288"/>
      <c r="G181" s="287"/>
      <c r="H181" s="266"/>
      <c r="I181" s="420"/>
    </row>
    <row r="182" spans="1:9" ht="12.75">
      <c r="A182" s="3"/>
      <c r="B182" s="4"/>
      <c r="E182" s="265"/>
      <c r="F182" s="288"/>
      <c r="G182" s="287"/>
      <c r="H182" s="266"/>
      <c r="I182" s="420"/>
    </row>
    <row r="183" spans="1:9" ht="12.75">
      <c r="A183" s="3"/>
      <c r="B183" s="4"/>
      <c r="E183" s="265"/>
      <c r="F183" s="288"/>
      <c r="G183" s="287"/>
      <c r="H183" s="266"/>
      <c r="I183" s="420"/>
    </row>
    <row r="184" spans="1:9" ht="12.75">
      <c r="A184" s="3"/>
      <c r="B184" s="4"/>
      <c r="E184" s="265"/>
      <c r="F184" s="288"/>
      <c r="G184" s="287"/>
      <c r="H184" s="266"/>
      <c r="I184" s="420"/>
    </row>
    <row r="185" spans="1:9" ht="12.75">
      <c r="A185" s="3"/>
      <c r="B185" s="4"/>
      <c r="E185" s="265"/>
      <c r="F185" s="288"/>
      <c r="G185" s="287"/>
      <c r="H185" s="266"/>
      <c r="I185" s="420"/>
    </row>
    <row r="186" spans="1:9" ht="12.75">
      <c r="A186" s="3"/>
      <c r="B186" s="4"/>
      <c r="E186" s="265"/>
      <c r="F186" s="288"/>
      <c r="G186" s="287"/>
      <c r="H186" s="266"/>
      <c r="I186" s="420"/>
    </row>
    <row r="187" spans="1:9" ht="12.75">
      <c r="A187" s="3"/>
      <c r="B187" s="4"/>
      <c r="E187" s="265"/>
      <c r="F187" s="288"/>
      <c r="G187" s="287"/>
      <c r="H187" s="266"/>
      <c r="I187" s="420"/>
    </row>
    <row r="188" spans="1:9" ht="12.75">
      <c r="A188" s="3"/>
      <c r="B188" s="4"/>
      <c r="E188" s="265"/>
      <c r="F188" s="288"/>
      <c r="G188" s="287"/>
      <c r="H188" s="266"/>
      <c r="I188" s="420"/>
    </row>
    <row r="189" spans="1:9" ht="12.75">
      <c r="A189" s="3"/>
      <c r="B189" s="4"/>
      <c r="E189" s="265"/>
      <c r="F189" s="288"/>
      <c r="G189" s="287"/>
      <c r="H189" s="266"/>
      <c r="I189" s="420"/>
    </row>
    <row r="190" spans="1:9" ht="12.75">
      <c r="A190" s="3"/>
      <c r="B190" s="4"/>
      <c r="E190" s="265"/>
      <c r="F190" s="288"/>
      <c r="G190" s="287"/>
      <c r="H190" s="266"/>
      <c r="I190" s="420"/>
    </row>
    <row r="191" spans="1:9" ht="12.75">
      <c r="A191" s="3"/>
      <c r="B191" s="4"/>
      <c r="E191" s="265"/>
      <c r="F191" s="288"/>
      <c r="G191" s="287"/>
      <c r="H191" s="266"/>
      <c r="I191" s="420"/>
    </row>
    <row r="192" spans="1:9" ht="12.75">
      <c r="A192" s="3"/>
      <c r="B192" s="4"/>
      <c r="E192" s="265"/>
      <c r="F192" s="288"/>
      <c r="G192" s="287"/>
      <c r="H192" s="266"/>
      <c r="I192" s="420"/>
    </row>
    <row r="193" spans="1:9" ht="12.75">
      <c r="A193" s="3"/>
      <c r="B193" s="4"/>
      <c r="E193" s="265"/>
      <c r="F193" s="288"/>
      <c r="G193" s="287"/>
      <c r="H193" s="266"/>
      <c r="I193" s="420"/>
    </row>
    <row r="194" spans="1:9" ht="12.75">
      <c r="A194" s="3"/>
      <c r="B194" s="4"/>
      <c r="E194" s="265"/>
      <c r="F194" s="288"/>
      <c r="G194" s="287"/>
      <c r="H194" s="266"/>
      <c r="I194" s="420"/>
    </row>
    <row r="195" spans="1:9" ht="12.75">
      <c r="A195" s="3"/>
      <c r="B195" s="4"/>
      <c r="E195" s="265"/>
      <c r="F195" s="288"/>
      <c r="G195" s="287"/>
      <c r="H195" s="266"/>
      <c r="I195" s="420"/>
    </row>
    <row r="196" spans="1:9" ht="12.75">
      <c r="A196" s="3"/>
      <c r="B196" s="4"/>
      <c r="E196" s="265"/>
      <c r="F196" s="288"/>
      <c r="G196" s="287"/>
      <c r="H196" s="266"/>
      <c r="I196" s="420"/>
    </row>
    <row r="197" spans="1:9" ht="12.75">
      <c r="A197" s="3"/>
      <c r="B197" s="4"/>
      <c r="E197" s="265"/>
      <c r="F197" s="288"/>
      <c r="G197" s="287"/>
      <c r="H197" s="266"/>
      <c r="I197" s="420"/>
    </row>
    <row r="198" spans="1:9" ht="12.75">
      <c r="A198" s="3"/>
      <c r="B198" s="4"/>
      <c r="E198" s="265"/>
      <c r="F198" s="288"/>
      <c r="G198" s="287"/>
      <c r="H198" s="266"/>
      <c r="I198" s="420"/>
    </row>
    <row r="199" spans="1:9" ht="12.75">
      <c r="A199" s="3"/>
      <c r="B199" s="4"/>
      <c r="E199" s="265"/>
      <c r="F199" s="288"/>
      <c r="G199" s="287"/>
      <c r="H199" s="266"/>
      <c r="I199" s="420"/>
    </row>
    <row r="200" spans="1:9" ht="12.75">
      <c r="A200" s="3"/>
      <c r="B200" s="4"/>
      <c r="E200" s="265"/>
      <c r="F200" s="288"/>
      <c r="G200" s="287"/>
      <c r="H200" s="266"/>
      <c r="I200" s="420"/>
    </row>
    <row r="201" spans="1:9" ht="12.75">
      <c r="A201" s="3"/>
      <c r="B201" s="4"/>
      <c r="E201" s="265"/>
      <c r="F201" s="288"/>
      <c r="G201" s="287"/>
      <c r="H201" s="266"/>
      <c r="I201" s="420"/>
    </row>
    <row r="202" spans="1:9" ht="12.75">
      <c r="A202" s="3"/>
      <c r="B202" s="4"/>
      <c r="E202" s="265"/>
      <c r="F202" s="288"/>
      <c r="G202" s="287"/>
      <c r="H202" s="266"/>
      <c r="I202" s="420"/>
    </row>
    <row r="203" spans="1:9" ht="12.75">
      <c r="A203" s="3"/>
      <c r="B203" s="4"/>
      <c r="E203" s="265"/>
      <c r="F203" s="288"/>
      <c r="G203" s="287"/>
      <c r="H203" s="266"/>
      <c r="I203" s="420"/>
    </row>
    <row r="204" spans="1:9" ht="12.75">
      <c r="A204" s="3"/>
      <c r="B204" s="4"/>
      <c r="E204" s="265"/>
      <c r="F204" s="288"/>
      <c r="G204" s="287"/>
      <c r="H204" s="266"/>
      <c r="I204" s="420"/>
    </row>
    <row r="205" spans="1:9" ht="12.75">
      <c r="A205" s="3"/>
      <c r="B205" s="4"/>
      <c r="E205" s="265"/>
      <c r="F205" s="288"/>
      <c r="G205" s="287"/>
      <c r="H205" s="266"/>
      <c r="I205" s="420"/>
    </row>
    <row r="206" spans="1:9" ht="12.75">
      <c r="A206" s="3"/>
      <c r="B206" s="4"/>
      <c r="E206" s="265"/>
      <c r="F206" s="288"/>
      <c r="G206" s="287"/>
      <c r="H206" s="266"/>
      <c r="I206" s="420"/>
    </row>
    <row r="207" spans="1:9" ht="12.75">
      <c r="A207" s="3"/>
      <c r="B207" s="4"/>
      <c r="E207" s="265"/>
      <c r="F207" s="288"/>
      <c r="G207" s="287"/>
      <c r="H207" s="266"/>
      <c r="I207" s="420"/>
    </row>
    <row r="208" spans="1:9" ht="12.75">
      <c r="A208" s="3"/>
      <c r="B208" s="4"/>
      <c r="E208" s="265"/>
      <c r="F208" s="288"/>
      <c r="G208" s="287"/>
      <c r="H208" s="266"/>
      <c r="I208" s="420"/>
    </row>
    <row r="209" spans="1:9" ht="12.75">
      <c r="A209" s="3"/>
      <c r="B209" s="4"/>
      <c r="E209" s="265"/>
      <c r="F209" s="288"/>
      <c r="G209" s="287"/>
      <c r="H209" s="266"/>
      <c r="I209" s="420"/>
    </row>
    <row r="210" spans="1:9" ht="12.75">
      <c r="A210" s="3"/>
      <c r="B210" s="4"/>
      <c r="E210" s="265"/>
      <c r="F210" s="288"/>
      <c r="G210" s="287"/>
      <c r="H210" s="266"/>
      <c r="I210" s="420"/>
    </row>
    <row r="211" spans="1:9" ht="12.75">
      <c r="A211" s="3"/>
      <c r="B211" s="4"/>
      <c r="E211" s="265"/>
      <c r="F211" s="288"/>
      <c r="G211" s="287"/>
      <c r="H211" s="266"/>
      <c r="I211" s="420"/>
    </row>
    <row r="212" spans="1:9" ht="12.75">
      <c r="A212" s="3"/>
      <c r="B212" s="4"/>
      <c r="E212" s="265"/>
      <c r="F212" s="288"/>
      <c r="G212" s="287"/>
      <c r="H212" s="266"/>
      <c r="I212" s="420"/>
    </row>
    <row r="213" spans="1:9" ht="12.75">
      <c r="A213" s="3"/>
      <c r="B213" s="4"/>
      <c r="E213" s="265"/>
      <c r="F213" s="288"/>
      <c r="G213" s="287"/>
      <c r="H213" s="266"/>
      <c r="I213" s="420"/>
    </row>
    <row r="214" spans="1:9" ht="12.75">
      <c r="A214" s="3"/>
      <c r="B214" s="4"/>
      <c r="E214" s="265"/>
      <c r="F214" s="288"/>
      <c r="G214" s="287"/>
      <c r="H214" s="266"/>
      <c r="I214" s="420"/>
    </row>
    <row r="215" spans="1:9" ht="12.75">
      <c r="A215" s="3"/>
      <c r="B215" s="4"/>
      <c r="E215" s="265"/>
      <c r="F215" s="288"/>
      <c r="G215" s="287"/>
      <c r="H215" s="266"/>
      <c r="I215" s="420"/>
    </row>
    <row r="216" spans="1:9" ht="12.75">
      <c r="A216" s="3"/>
      <c r="B216" s="4"/>
      <c r="E216" s="265"/>
      <c r="F216" s="288"/>
      <c r="G216" s="287"/>
      <c r="H216" s="266"/>
      <c r="I216" s="420"/>
    </row>
    <row r="217" spans="1:9" ht="12.75">
      <c r="A217" s="3"/>
      <c r="B217" s="4"/>
      <c r="E217" s="265"/>
      <c r="F217" s="288"/>
      <c r="G217" s="287"/>
      <c r="H217" s="266"/>
      <c r="I217" s="420"/>
    </row>
    <row r="218" spans="1:9" ht="12.75">
      <c r="A218" s="3"/>
      <c r="B218" s="4"/>
      <c r="E218" s="265"/>
      <c r="F218" s="288"/>
      <c r="G218" s="287"/>
      <c r="H218" s="266"/>
      <c r="I218" s="420"/>
    </row>
    <row r="219" spans="1:9" ht="12.75">
      <c r="A219" s="3"/>
      <c r="B219" s="4"/>
      <c r="E219" s="265"/>
      <c r="F219" s="288"/>
      <c r="G219" s="287"/>
      <c r="H219" s="266"/>
      <c r="I219" s="420"/>
    </row>
    <row r="220" spans="1:9" ht="12.75">
      <c r="A220" s="3"/>
      <c r="B220" s="4"/>
      <c r="E220" s="265"/>
      <c r="F220" s="288"/>
      <c r="G220" s="287"/>
      <c r="H220" s="266"/>
      <c r="I220" s="420"/>
    </row>
    <row r="221" spans="1:9" ht="12.75">
      <c r="A221" s="3"/>
      <c r="B221" s="4"/>
      <c r="E221" s="265"/>
      <c r="F221" s="288"/>
      <c r="G221" s="287"/>
      <c r="H221" s="266"/>
      <c r="I221" s="420"/>
    </row>
    <row r="222" spans="1:9" ht="12.75">
      <c r="A222" s="3"/>
      <c r="B222" s="4"/>
      <c r="E222" s="265"/>
      <c r="F222" s="288"/>
      <c r="G222" s="287"/>
      <c r="H222" s="266"/>
      <c r="I222" s="420"/>
    </row>
    <row r="223" spans="1:9" ht="12.75">
      <c r="A223" s="3"/>
      <c r="B223" s="4"/>
      <c r="E223" s="265"/>
      <c r="F223" s="288"/>
      <c r="G223" s="287"/>
      <c r="H223" s="266"/>
      <c r="I223" s="420"/>
    </row>
    <row r="224" spans="1:9" ht="12.75">
      <c r="A224" s="3"/>
      <c r="B224" s="4"/>
      <c r="E224" s="265"/>
      <c r="F224" s="288"/>
      <c r="G224" s="287"/>
      <c r="H224" s="266"/>
      <c r="I224" s="420"/>
    </row>
    <row r="225" spans="1:9" ht="12.75">
      <c r="A225" s="3"/>
      <c r="B225" s="4"/>
      <c r="E225" s="265"/>
      <c r="F225" s="288"/>
      <c r="G225" s="287"/>
      <c r="H225" s="266"/>
      <c r="I225" s="420"/>
    </row>
    <row r="226" spans="1:9" ht="12.75">
      <c r="A226" s="3"/>
      <c r="B226" s="4"/>
      <c r="E226" s="265"/>
      <c r="F226" s="288"/>
      <c r="G226" s="287"/>
      <c r="H226" s="266"/>
      <c r="I226" s="420"/>
    </row>
    <row r="227" spans="1:9" ht="12.75">
      <c r="A227" s="3"/>
      <c r="B227" s="4"/>
      <c r="E227" s="265"/>
      <c r="F227" s="288"/>
      <c r="G227" s="287"/>
      <c r="H227" s="266"/>
      <c r="I227" s="420"/>
    </row>
    <row r="228" spans="1:9" ht="12.75">
      <c r="A228" s="3"/>
      <c r="B228" s="4"/>
      <c r="E228" s="265"/>
      <c r="F228" s="288"/>
      <c r="G228" s="287"/>
      <c r="H228" s="266"/>
      <c r="I228" s="420"/>
    </row>
    <row r="229" spans="1:9" ht="12.75">
      <c r="A229" s="3"/>
      <c r="B229" s="4"/>
      <c r="E229" s="265"/>
      <c r="F229" s="288"/>
      <c r="G229" s="287"/>
      <c r="H229" s="266"/>
      <c r="I229" s="420"/>
    </row>
    <row r="230" spans="1:9" ht="12.75">
      <c r="A230" s="3"/>
      <c r="B230" s="4"/>
      <c r="E230" s="265"/>
      <c r="F230" s="288"/>
      <c r="G230" s="287"/>
      <c r="H230" s="266"/>
      <c r="I230" s="420"/>
    </row>
    <row r="231" spans="1:9" ht="12.75">
      <c r="A231" s="3"/>
      <c r="B231" s="4"/>
      <c r="E231" s="265"/>
      <c r="F231" s="288"/>
      <c r="G231" s="287"/>
      <c r="H231" s="266"/>
      <c r="I231" s="420"/>
    </row>
    <row r="232" spans="1:9" ht="12.75">
      <c r="A232" s="3"/>
      <c r="B232" s="4"/>
      <c r="E232" s="265"/>
      <c r="F232" s="288"/>
      <c r="G232" s="287"/>
      <c r="H232" s="266"/>
      <c r="I232" s="420"/>
    </row>
    <row r="233" spans="1:9" ht="12.75">
      <c r="A233" s="3"/>
      <c r="B233" s="4"/>
      <c r="E233" s="265"/>
      <c r="F233" s="288"/>
      <c r="G233" s="287"/>
      <c r="H233" s="266"/>
      <c r="I233" s="420"/>
    </row>
    <row r="234" spans="1:9" ht="12.75">
      <c r="A234" s="3"/>
      <c r="B234" s="4"/>
      <c r="E234" s="265"/>
      <c r="F234" s="288"/>
      <c r="G234" s="287"/>
      <c r="H234" s="266"/>
      <c r="I234" s="420"/>
    </row>
    <row r="235" spans="1:9" ht="12.75">
      <c r="A235" s="3"/>
      <c r="B235" s="4"/>
      <c r="E235" s="265"/>
      <c r="F235" s="288"/>
      <c r="G235" s="287"/>
      <c r="H235" s="266"/>
      <c r="I235" s="420"/>
    </row>
    <row r="236" spans="1:9" ht="12.75">
      <c r="A236" s="3"/>
      <c r="B236" s="4"/>
      <c r="E236" s="265"/>
      <c r="F236" s="288"/>
      <c r="G236" s="287"/>
      <c r="H236" s="266"/>
      <c r="I236" s="420"/>
    </row>
    <row r="237" spans="1:9" ht="12.75">
      <c r="A237" s="3"/>
      <c r="B237" s="4"/>
      <c r="E237" s="265"/>
      <c r="F237" s="288"/>
      <c r="G237" s="287"/>
      <c r="H237" s="266"/>
      <c r="I237" s="420"/>
    </row>
    <row r="238" spans="1:9" ht="12.75">
      <c r="A238" s="3"/>
      <c r="B238" s="4"/>
      <c r="E238" s="265"/>
      <c r="F238" s="288"/>
      <c r="G238" s="287"/>
      <c r="H238" s="266"/>
      <c r="I238" s="420"/>
    </row>
    <row r="239" spans="1:9" ht="12.75">
      <c r="A239" s="3"/>
      <c r="B239" s="4"/>
      <c r="E239" s="265"/>
      <c r="F239" s="288"/>
      <c r="G239" s="287"/>
      <c r="H239" s="266"/>
      <c r="I239" s="420"/>
    </row>
    <row r="240" spans="1:9" ht="12.75">
      <c r="A240" s="3"/>
      <c r="B240" s="4"/>
      <c r="E240" s="265"/>
      <c r="F240" s="288"/>
      <c r="G240" s="287"/>
      <c r="H240" s="266"/>
      <c r="I240" s="420"/>
    </row>
    <row r="241" spans="1:9" ht="12.75">
      <c r="A241" s="3"/>
      <c r="B241" s="4"/>
      <c r="E241" s="265"/>
      <c r="F241" s="288"/>
      <c r="G241" s="287"/>
      <c r="H241" s="266"/>
      <c r="I241" s="420"/>
    </row>
    <row r="242" spans="1:9" ht="12.75">
      <c r="A242" s="3"/>
      <c r="B242" s="4"/>
      <c r="E242" s="265"/>
      <c r="F242" s="288"/>
      <c r="G242" s="287"/>
      <c r="H242" s="266"/>
      <c r="I242" s="420"/>
    </row>
    <row r="243" spans="1:9" ht="12.75">
      <c r="A243" s="3"/>
      <c r="B243" s="4"/>
      <c r="E243" s="265"/>
      <c r="F243" s="288"/>
      <c r="G243" s="287"/>
      <c r="H243" s="266"/>
      <c r="I243" s="420"/>
    </row>
    <row r="244" spans="1:9" ht="12.75">
      <c r="A244" s="3"/>
      <c r="B244" s="4"/>
      <c r="E244" s="265"/>
      <c r="F244" s="288"/>
      <c r="G244" s="287"/>
      <c r="H244" s="266"/>
      <c r="I244" s="420"/>
    </row>
    <row r="245" spans="1:9" ht="12.75">
      <c r="A245" s="3"/>
      <c r="B245" s="4"/>
      <c r="E245" s="265"/>
      <c r="F245" s="288"/>
      <c r="G245" s="287"/>
      <c r="H245" s="266"/>
      <c r="I245" s="420"/>
    </row>
    <row r="246" spans="1:9" ht="12.75">
      <c r="A246" s="3"/>
      <c r="B246" s="4"/>
      <c r="E246" s="265"/>
      <c r="F246" s="288"/>
      <c r="G246" s="287"/>
      <c r="H246" s="266"/>
      <c r="I246" s="420"/>
    </row>
    <row r="247" spans="1:9" ht="12.75">
      <c r="A247" s="3"/>
      <c r="B247" s="4"/>
      <c r="E247" s="265"/>
      <c r="F247" s="288"/>
      <c r="G247" s="287"/>
      <c r="H247" s="266"/>
      <c r="I247" s="420"/>
    </row>
    <row r="248" spans="1:9" ht="12.75">
      <c r="A248" s="3"/>
      <c r="B248" s="4"/>
      <c r="E248" s="265"/>
      <c r="F248" s="288"/>
      <c r="G248" s="287"/>
      <c r="H248" s="266"/>
      <c r="I248" s="420"/>
    </row>
    <row r="249" spans="1:9" ht="12.75">
      <c r="A249" s="3"/>
      <c r="B249" s="4"/>
      <c r="E249" s="265"/>
      <c r="F249" s="288"/>
      <c r="G249" s="287"/>
      <c r="H249" s="266"/>
      <c r="I249" s="420"/>
    </row>
    <row r="250" spans="1:9" ht="12.75">
      <c r="A250" s="3"/>
      <c r="B250" s="4"/>
      <c r="E250" s="265"/>
      <c r="F250" s="288"/>
      <c r="G250" s="287"/>
      <c r="H250" s="266"/>
      <c r="I250" s="420"/>
    </row>
    <row r="251" spans="1:9" ht="12.75">
      <c r="A251" s="3"/>
      <c r="B251" s="4"/>
      <c r="E251" s="265"/>
      <c r="F251" s="288"/>
      <c r="G251" s="287"/>
      <c r="H251" s="266"/>
      <c r="I251" s="420"/>
    </row>
    <row r="252" spans="1:9" ht="12.75">
      <c r="A252" s="3"/>
      <c r="B252" s="4"/>
      <c r="E252" s="265"/>
      <c r="F252" s="288"/>
      <c r="G252" s="287"/>
      <c r="H252" s="266"/>
      <c r="I252" s="420"/>
    </row>
    <row r="253" spans="1:9" ht="12.75">
      <c r="A253" s="3"/>
      <c r="B253" s="4"/>
      <c r="E253" s="265"/>
      <c r="F253" s="288"/>
      <c r="G253" s="287"/>
      <c r="H253" s="266"/>
      <c r="I253" s="420"/>
    </row>
    <row r="254" spans="1:9" ht="12.75">
      <c r="A254" s="3"/>
      <c r="B254" s="4"/>
      <c r="E254" s="265"/>
      <c r="F254" s="288"/>
      <c r="G254" s="287"/>
      <c r="H254" s="266"/>
      <c r="I254" s="420"/>
    </row>
    <row r="255" spans="1:9" ht="12.75">
      <c r="A255" s="3"/>
      <c r="B255" s="4"/>
      <c r="E255" s="265"/>
      <c r="F255" s="288"/>
      <c r="G255" s="287"/>
      <c r="H255" s="266"/>
      <c r="I255" s="420"/>
    </row>
    <row r="256" spans="1:9" ht="12.75">
      <c r="A256" s="3"/>
      <c r="B256" s="4"/>
      <c r="E256" s="265"/>
      <c r="F256" s="288"/>
      <c r="G256" s="287"/>
      <c r="H256" s="266"/>
      <c r="I256" s="420"/>
    </row>
    <row r="257" spans="1:9" ht="12.75">
      <c r="A257" s="3"/>
      <c r="B257" s="4"/>
      <c r="E257" s="265"/>
      <c r="F257" s="288"/>
      <c r="G257" s="287"/>
      <c r="H257" s="266"/>
      <c r="I257" s="420"/>
    </row>
    <row r="258" spans="1:9" ht="12.75">
      <c r="A258" s="3"/>
      <c r="B258" s="4"/>
      <c r="E258" s="265"/>
      <c r="F258" s="288"/>
      <c r="G258" s="287"/>
      <c r="H258" s="266"/>
      <c r="I258" s="420"/>
    </row>
    <row r="259" spans="1:9" ht="12.75">
      <c r="A259" s="3"/>
      <c r="B259" s="4"/>
      <c r="E259" s="265"/>
      <c r="F259" s="288"/>
      <c r="G259" s="287"/>
      <c r="H259" s="266"/>
      <c r="I259" s="420"/>
    </row>
    <row r="260" spans="1:9" ht="12.75">
      <c r="A260" s="3"/>
      <c r="B260" s="4"/>
      <c r="E260" s="265"/>
      <c r="F260" s="288"/>
      <c r="G260" s="287"/>
      <c r="H260" s="266"/>
      <c r="I260" s="420"/>
    </row>
    <row r="261" spans="1:9" ht="12.75">
      <c r="A261" s="3"/>
      <c r="B261" s="4"/>
      <c r="E261" s="265"/>
      <c r="F261" s="288"/>
      <c r="G261" s="287"/>
      <c r="H261" s="266"/>
      <c r="I261" s="420"/>
    </row>
    <row r="262" spans="1:9" ht="12.75">
      <c r="A262" s="3"/>
      <c r="B262" s="4"/>
      <c r="E262" s="265"/>
      <c r="F262" s="288"/>
      <c r="G262" s="287"/>
      <c r="H262" s="266"/>
      <c r="I262" s="420"/>
    </row>
    <row r="263" spans="1:9" ht="12.75">
      <c r="A263" s="3"/>
      <c r="B263" s="4"/>
      <c r="E263" s="265"/>
      <c r="F263" s="288"/>
      <c r="G263" s="287"/>
      <c r="H263" s="266"/>
      <c r="I263" s="420"/>
    </row>
    <row r="264" spans="1:9" ht="12.75">
      <c r="A264" s="3"/>
      <c r="B264" s="4"/>
      <c r="E264" s="265"/>
      <c r="F264" s="288"/>
      <c r="G264" s="287"/>
      <c r="H264" s="266"/>
      <c r="I264" s="420"/>
    </row>
    <row r="265" spans="1:9" ht="12.75">
      <c r="A265" s="3"/>
      <c r="B265" s="4"/>
      <c r="E265" s="265"/>
      <c r="F265" s="288"/>
      <c r="G265" s="287"/>
      <c r="H265" s="266"/>
      <c r="I265" s="420"/>
    </row>
    <row r="266" spans="1:9" ht="12.75">
      <c r="A266" s="3"/>
      <c r="B266" s="4"/>
      <c r="E266" s="265"/>
      <c r="F266" s="288"/>
      <c r="G266" s="287"/>
      <c r="H266" s="266"/>
      <c r="I266" s="420"/>
    </row>
    <row r="267" spans="1:9" ht="12.75">
      <c r="A267" s="3"/>
      <c r="B267" s="4"/>
      <c r="E267" s="265"/>
      <c r="F267" s="288"/>
      <c r="G267" s="287"/>
      <c r="H267" s="266"/>
      <c r="I267" s="420"/>
    </row>
    <row r="268" spans="1:9" ht="12.75">
      <c r="A268" s="3"/>
      <c r="B268" s="4"/>
      <c r="E268" s="265"/>
      <c r="F268" s="288"/>
      <c r="G268" s="287"/>
      <c r="H268" s="266"/>
      <c r="I268" s="420"/>
    </row>
    <row r="269" spans="1:9" ht="12.75">
      <c r="A269" s="3"/>
      <c r="B269" s="4"/>
      <c r="E269" s="265"/>
      <c r="F269" s="288"/>
      <c r="G269" s="287"/>
      <c r="H269" s="266"/>
      <c r="I269" s="420"/>
    </row>
    <row r="270" spans="1:9" ht="12.75">
      <c r="A270" s="3"/>
      <c r="B270" s="4"/>
      <c r="E270" s="265"/>
      <c r="F270" s="288"/>
      <c r="G270" s="287"/>
      <c r="H270" s="266"/>
      <c r="I270" s="420"/>
    </row>
    <row r="271" spans="1:9" ht="12.75">
      <c r="A271" s="3"/>
      <c r="B271" s="4"/>
      <c r="E271" s="265"/>
      <c r="F271" s="288"/>
      <c r="G271" s="287"/>
      <c r="H271" s="266"/>
      <c r="I271" s="420"/>
    </row>
    <row r="272" spans="1:9" ht="12.75">
      <c r="A272" s="3"/>
      <c r="B272" s="4"/>
      <c r="E272" s="265"/>
      <c r="F272" s="288"/>
      <c r="G272" s="287"/>
      <c r="H272" s="266"/>
      <c r="I272" s="420"/>
    </row>
    <row r="273" spans="1:9" ht="12.75">
      <c r="A273" s="3"/>
      <c r="B273" s="4"/>
      <c r="E273" s="265"/>
      <c r="F273" s="288"/>
      <c r="G273" s="287"/>
      <c r="H273" s="266"/>
      <c r="I273" s="420"/>
    </row>
    <row r="274" spans="1:9" ht="12.75">
      <c r="A274" s="3"/>
      <c r="B274" s="4"/>
      <c r="E274" s="265"/>
      <c r="F274" s="288"/>
      <c r="G274" s="287"/>
      <c r="H274" s="266"/>
      <c r="I274" s="420"/>
    </row>
    <row r="275" spans="1:9" ht="12.75">
      <c r="A275" s="3"/>
      <c r="B275" s="4"/>
      <c r="E275" s="265"/>
      <c r="F275" s="288"/>
      <c r="G275" s="287"/>
      <c r="H275" s="266"/>
      <c r="I275" s="420"/>
    </row>
    <row r="276" spans="1:9" ht="12.75">
      <c r="A276" s="3"/>
      <c r="B276" s="4"/>
      <c r="E276" s="265"/>
      <c r="F276" s="288"/>
      <c r="G276" s="287"/>
      <c r="H276" s="266"/>
      <c r="I276" s="420"/>
    </row>
    <row r="277" spans="1:9" ht="12.75">
      <c r="A277" s="3"/>
      <c r="B277" s="4"/>
      <c r="E277" s="265"/>
      <c r="F277" s="288"/>
      <c r="G277" s="287"/>
      <c r="H277" s="266"/>
      <c r="I277" s="420"/>
    </row>
    <row r="278" spans="1:9" ht="12.75">
      <c r="A278" s="3"/>
      <c r="B278" s="4"/>
      <c r="E278" s="265"/>
      <c r="F278" s="288"/>
      <c r="G278" s="287"/>
      <c r="H278" s="266"/>
      <c r="I278" s="420"/>
    </row>
    <row r="279" spans="1:9" ht="12.75">
      <c r="A279" s="3"/>
      <c r="B279" s="4"/>
      <c r="E279" s="265"/>
      <c r="F279" s="288"/>
      <c r="G279" s="287"/>
      <c r="H279" s="266"/>
      <c r="I279" s="420"/>
    </row>
    <row r="280" spans="1:9" ht="12.75">
      <c r="A280" s="3"/>
      <c r="B280" s="4"/>
      <c r="E280" s="265"/>
      <c r="F280" s="288"/>
      <c r="G280" s="287"/>
      <c r="H280" s="266"/>
      <c r="I280" s="420"/>
    </row>
    <row r="281" spans="1:9" ht="12.75">
      <c r="A281" s="3"/>
      <c r="B281" s="4"/>
      <c r="E281" s="265"/>
      <c r="F281" s="288"/>
      <c r="G281" s="287"/>
      <c r="H281" s="266"/>
      <c r="I281" s="420"/>
    </row>
    <row r="282" spans="1:9" ht="12.75">
      <c r="A282" s="3"/>
      <c r="B282" s="4"/>
      <c r="E282" s="265"/>
      <c r="F282" s="288"/>
      <c r="G282" s="287"/>
      <c r="H282" s="266"/>
      <c r="I282" s="420"/>
    </row>
    <row r="283" spans="1:9" ht="12.75">
      <c r="A283" s="3"/>
      <c r="B283" s="4"/>
      <c r="E283" s="265"/>
      <c r="F283" s="288"/>
      <c r="G283" s="287"/>
      <c r="H283" s="266"/>
      <c r="I283" s="420"/>
    </row>
    <row r="284" spans="1:9" ht="12.75">
      <c r="A284" s="3"/>
      <c r="B284" s="4"/>
      <c r="E284" s="265"/>
      <c r="F284" s="288"/>
      <c r="G284" s="287"/>
      <c r="H284" s="266"/>
      <c r="I284" s="420"/>
    </row>
    <row r="285" spans="1:9" ht="12.75">
      <c r="A285" s="3"/>
      <c r="B285" s="4"/>
      <c r="E285" s="265"/>
      <c r="F285" s="288"/>
      <c r="G285" s="287"/>
      <c r="H285" s="266"/>
      <c r="I285" s="420"/>
    </row>
    <row r="286" spans="1:9" ht="12.75">
      <c r="A286" s="3"/>
      <c r="B286" s="4"/>
      <c r="E286" s="265"/>
      <c r="F286" s="288"/>
      <c r="G286" s="287"/>
      <c r="H286" s="266"/>
      <c r="I286" s="420"/>
    </row>
    <row r="287" spans="1:9" ht="12.75">
      <c r="A287" s="3"/>
      <c r="B287" s="4"/>
      <c r="E287" s="265"/>
      <c r="F287" s="288"/>
      <c r="G287" s="287"/>
      <c r="H287" s="266"/>
      <c r="I287" s="420"/>
    </row>
    <row r="288" spans="1:9" ht="12.75">
      <c r="A288" s="3"/>
      <c r="B288" s="4"/>
      <c r="E288" s="265"/>
      <c r="F288" s="288"/>
      <c r="G288" s="287"/>
      <c r="H288" s="266"/>
      <c r="I288" s="420"/>
    </row>
    <row r="289" spans="1:9" ht="12.75">
      <c r="A289" s="3"/>
      <c r="B289" s="4"/>
      <c r="E289" s="265"/>
      <c r="F289" s="288"/>
      <c r="G289" s="287"/>
      <c r="H289" s="266"/>
      <c r="I289" s="420"/>
    </row>
    <row r="290" spans="1:9" ht="12.75">
      <c r="A290" s="3"/>
      <c r="B290" s="4"/>
      <c r="E290" s="265"/>
      <c r="F290" s="288"/>
      <c r="G290" s="287"/>
      <c r="H290" s="266"/>
      <c r="I290" s="420"/>
    </row>
    <row r="291" spans="1:9" ht="12.75">
      <c r="A291" s="3"/>
      <c r="B291" s="4"/>
      <c r="E291" s="265"/>
      <c r="F291" s="288"/>
      <c r="G291" s="287"/>
      <c r="H291" s="266"/>
      <c r="I291" s="420"/>
    </row>
    <row r="292" spans="1:9" ht="12.75">
      <c r="A292" s="3"/>
      <c r="B292" s="4"/>
      <c r="E292" s="265"/>
      <c r="F292" s="288"/>
      <c r="G292" s="287"/>
      <c r="H292" s="266"/>
      <c r="I292" s="420"/>
    </row>
    <row r="293" spans="1:9" ht="12.75">
      <c r="A293" s="3"/>
      <c r="B293" s="4"/>
      <c r="E293" s="265"/>
      <c r="F293" s="288"/>
      <c r="G293" s="287"/>
      <c r="H293" s="266"/>
      <c r="I293" s="420"/>
    </row>
    <row r="294" spans="1:9" ht="12.75">
      <c r="A294" s="3"/>
      <c r="B294" s="4"/>
      <c r="E294" s="265"/>
      <c r="F294" s="288"/>
      <c r="G294" s="287"/>
      <c r="H294" s="266"/>
      <c r="I294" s="420"/>
    </row>
    <row r="295" spans="1:9" ht="12.75">
      <c r="A295" s="3"/>
      <c r="B295" s="4"/>
      <c r="E295" s="265"/>
      <c r="F295" s="288"/>
      <c r="G295" s="287"/>
      <c r="H295" s="266"/>
      <c r="I295" s="420"/>
    </row>
    <row r="296" spans="1:9" ht="12.75">
      <c r="A296" s="3"/>
      <c r="B296" s="4"/>
      <c r="E296" s="265"/>
      <c r="F296" s="288"/>
      <c r="G296" s="287"/>
      <c r="H296" s="266"/>
      <c r="I296" s="420"/>
    </row>
    <row r="297" spans="1:9" ht="12.75">
      <c r="A297" s="3"/>
      <c r="B297" s="4"/>
      <c r="E297" s="265"/>
      <c r="F297" s="288"/>
      <c r="G297" s="287"/>
      <c r="H297" s="266"/>
      <c r="I297" s="420"/>
    </row>
    <row r="298" spans="1:9" ht="12.75">
      <c r="A298" s="3"/>
      <c r="B298" s="4"/>
      <c r="E298" s="265"/>
      <c r="F298" s="288"/>
      <c r="G298" s="287"/>
      <c r="H298" s="266"/>
      <c r="I298" s="420"/>
    </row>
    <row r="299" spans="1:9" ht="12.75">
      <c r="A299" s="3"/>
      <c r="B299" s="4"/>
      <c r="E299" s="265"/>
      <c r="F299" s="288"/>
      <c r="G299" s="287"/>
      <c r="H299" s="266"/>
      <c r="I299" s="420"/>
    </row>
    <row r="300" spans="1:9" ht="12.75">
      <c r="A300" s="3"/>
      <c r="B300" s="4"/>
      <c r="E300" s="265"/>
      <c r="F300" s="288"/>
      <c r="G300" s="287"/>
      <c r="H300" s="266"/>
      <c r="I300" s="420"/>
    </row>
    <row r="301" spans="1:9" ht="12.75">
      <c r="A301" s="3"/>
      <c r="B301" s="4"/>
      <c r="E301" s="265"/>
      <c r="F301" s="288"/>
      <c r="G301" s="287"/>
      <c r="H301" s="266"/>
      <c r="I301" s="420"/>
    </row>
    <row r="302" spans="1:9" ht="12.75">
      <c r="A302" s="3"/>
      <c r="B302" s="4"/>
      <c r="E302" s="265"/>
      <c r="F302" s="288"/>
      <c r="G302" s="287"/>
      <c r="H302" s="266"/>
      <c r="I302" s="420"/>
    </row>
    <row r="303" spans="1:9" ht="12.75">
      <c r="A303" s="3"/>
      <c r="B303" s="4"/>
      <c r="E303" s="265"/>
      <c r="F303" s="288"/>
      <c r="G303" s="287"/>
      <c r="H303" s="266"/>
      <c r="I303" s="420"/>
    </row>
    <row r="304" spans="1:9" ht="12.75">
      <c r="A304" s="3"/>
      <c r="B304" s="4"/>
      <c r="E304" s="265"/>
      <c r="F304" s="288"/>
      <c r="G304" s="287"/>
      <c r="H304" s="266"/>
      <c r="I304" s="420"/>
    </row>
    <row r="305" spans="1:9" ht="12.75">
      <c r="A305" s="3"/>
      <c r="B305" s="4"/>
      <c r="E305" s="265"/>
      <c r="F305" s="288"/>
      <c r="G305" s="287"/>
      <c r="H305" s="266"/>
      <c r="I305" s="420"/>
    </row>
    <row r="306" spans="1:9" ht="12.75">
      <c r="A306" s="3"/>
      <c r="B306" s="4"/>
      <c r="E306" s="265"/>
      <c r="F306" s="288"/>
      <c r="G306" s="287"/>
      <c r="H306" s="266"/>
      <c r="I306" s="420"/>
    </row>
    <row r="307" spans="1:9" ht="12.75">
      <c r="A307" s="3"/>
      <c r="B307" s="4"/>
      <c r="E307" s="265"/>
      <c r="F307" s="288"/>
      <c r="G307" s="287"/>
      <c r="H307" s="266"/>
      <c r="I307" s="420"/>
    </row>
    <row r="308" spans="1:9" ht="12.75">
      <c r="A308" s="3"/>
      <c r="B308" s="4"/>
      <c r="E308" s="265"/>
      <c r="F308" s="288"/>
      <c r="G308" s="287"/>
      <c r="H308" s="266"/>
      <c r="I308" s="420"/>
    </row>
    <row r="309" spans="1:9" ht="12.75">
      <c r="A309" s="3"/>
      <c r="B309" s="4"/>
      <c r="E309" s="265"/>
      <c r="F309" s="288"/>
      <c r="G309" s="287"/>
      <c r="H309" s="266"/>
      <c r="I309" s="420"/>
    </row>
    <row r="310" spans="1:9" ht="12.75">
      <c r="A310" s="3"/>
      <c r="B310" s="4"/>
      <c r="E310" s="265"/>
      <c r="F310" s="288"/>
      <c r="G310" s="287"/>
      <c r="H310" s="266"/>
      <c r="I310" s="420"/>
    </row>
    <row r="311" spans="1:9" ht="12.75">
      <c r="A311" s="3"/>
      <c r="B311" s="4"/>
      <c r="E311" s="265"/>
      <c r="F311" s="288"/>
      <c r="G311" s="287"/>
      <c r="H311" s="266"/>
      <c r="I311" s="420"/>
    </row>
    <row r="312" spans="1:9" ht="12.75">
      <c r="A312" s="3"/>
      <c r="B312" s="4"/>
      <c r="E312" s="265"/>
      <c r="F312" s="288"/>
      <c r="G312" s="287"/>
      <c r="H312" s="266"/>
      <c r="I312" s="420"/>
    </row>
    <row r="313" spans="1:9" ht="12.75">
      <c r="A313" s="3"/>
      <c r="B313" s="4"/>
      <c r="E313" s="265"/>
      <c r="F313" s="288"/>
      <c r="G313" s="287"/>
      <c r="H313" s="266"/>
      <c r="I313" s="420"/>
    </row>
    <row r="314" spans="1:9" ht="12.75">
      <c r="A314" s="3"/>
      <c r="B314" s="4"/>
      <c r="E314" s="265"/>
      <c r="F314" s="288"/>
      <c r="G314" s="287"/>
      <c r="H314" s="266"/>
      <c r="I314" s="420"/>
    </row>
    <row r="315" spans="1:9" ht="12.75">
      <c r="A315" s="3"/>
      <c r="B315" s="4"/>
      <c r="E315" s="265"/>
      <c r="F315" s="288"/>
      <c r="G315" s="287"/>
      <c r="H315" s="266"/>
      <c r="I315" s="420"/>
    </row>
    <row r="316" spans="1:9" ht="12.75">
      <c r="A316" s="3"/>
      <c r="B316" s="4"/>
      <c r="E316" s="265"/>
      <c r="F316" s="288"/>
      <c r="G316" s="287"/>
      <c r="H316" s="266"/>
      <c r="I316" s="420"/>
    </row>
    <row r="317" spans="1:9" ht="12.75">
      <c r="A317" s="3"/>
      <c r="B317" s="4"/>
      <c r="E317" s="265"/>
      <c r="F317" s="288"/>
      <c r="G317" s="287"/>
      <c r="H317" s="266"/>
      <c r="I317" s="420"/>
    </row>
    <row r="318" spans="1:9" ht="12.75">
      <c r="A318" s="3"/>
      <c r="B318" s="4"/>
      <c r="E318" s="265"/>
      <c r="F318" s="288"/>
      <c r="G318" s="287"/>
      <c r="H318" s="266"/>
      <c r="I318" s="420"/>
    </row>
    <row r="319" spans="1:9" ht="12.75">
      <c r="A319" s="3"/>
      <c r="B319" s="4"/>
      <c r="E319" s="265"/>
      <c r="F319" s="288"/>
      <c r="G319" s="287"/>
      <c r="H319" s="266"/>
      <c r="I319" s="420"/>
    </row>
    <row r="320" spans="1:9" ht="12.75">
      <c r="A320" s="3"/>
      <c r="B320" s="4"/>
      <c r="E320" s="265"/>
      <c r="F320" s="288"/>
      <c r="G320" s="287"/>
      <c r="H320" s="266"/>
      <c r="I320" s="420"/>
    </row>
    <row r="321" spans="1:9" ht="12.75">
      <c r="A321" s="3"/>
      <c r="B321" s="4"/>
      <c r="E321" s="265"/>
      <c r="F321" s="288"/>
      <c r="G321" s="287"/>
      <c r="H321" s="266"/>
      <c r="I321" s="420"/>
    </row>
    <row r="322" spans="1:9" ht="12.75">
      <c r="A322" s="3"/>
      <c r="B322" s="4"/>
      <c r="E322" s="265"/>
      <c r="F322" s="288"/>
      <c r="G322" s="287"/>
      <c r="H322" s="266"/>
      <c r="I322" s="420"/>
    </row>
    <row r="323" spans="1:9" ht="12.75">
      <c r="A323" s="3"/>
      <c r="B323" s="4"/>
      <c r="E323" s="265"/>
      <c r="F323" s="288"/>
      <c r="G323" s="287"/>
      <c r="H323" s="266"/>
      <c r="I323" s="420"/>
    </row>
    <row r="324" spans="1:9" ht="12.75">
      <c r="A324" s="3"/>
      <c r="B324" s="4"/>
      <c r="E324" s="265"/>
      <c r="F324" s="288"/>
      <c r="G324" s="287"/>
      <c r="H324" s="266"/>
      <c r="I324" s="420"/>
    </row>
    <row r="325" spans="1:9" ht="12.75">
      <c r="A325" s="3"/>
      <c r="B325" s="4"/>
      <c r="E325" s="265"/>
      <c r="F325" s="288"/>
      <c r="G325" s="287"/>
      <c r="H325" s="266"/>
      <c r="I325" s="420"/>
    </row>
    <row r="326" spans="1:9" ht="12.75">
      <c r="A326" s="3"/>
      <c r="B326" s="4"/>
      <c r="E326" s="265"/>
      <c r="F326" s="288"/>
      <c r="G326" s="287"/>
      <c r="H326" s="266"/>
      <c r="I326" s="420"/>
    </row>
    <row r="327" spans="1:9" ht="12.75">
      <c r="A327" s="3"/>
      <c r="B327" s="4"/>
      <c r="E327" s="265"/>
      <c r="F327" s="288"/>
      <c r="G327" s="287"/>
      <c r="H327" s="266"/>
      <c r="I327" s="420"/>
    </row>
    <row r="328" spans="1:9" ht="12.75">
      <c r="A328" s="3"/>
      <c r="B328" s="4"/>
      <c r="E328" s="265"/>
      <c r="F328" s="288"/>
      <c r="G328" s="287"/>
      <c r="H328" s="266"/>
      <c r="I328" s="420"/>
    </row>
    <row r="329" spans="1:9" ht="12.75">
      <c r="A329" s="3"/>
      <c r="B329" s="4"/>
      <c r="E329" s="265"/>
      <c r="F329" s="288"/>
      <c r="G329" s="287"/>
      <c r="H329" s="266"/>
      <c r="I329" s="420"/>
    </row>
    <row r="330" spans="1:9" ht="12.75">
      <c r="A330" s="3"/>
      <c r="B330" s="4"/>
      <c r="E330" s="265"/>
      <c r="F330" s="288"/>
      <c r="G330" s="287"/>
      <c r="H330" s="266"/>
      <c r="I330" s="420"/>
    </row>
    <row r="331" spans="1:9" ht="12.75">
      <c r="A331" s="3"/>
      <c r="B331" s="4"/>
      <c r="E331" s="265"/>
      <c r="F331" s="288"/>
      <c r="G331" s="287"/>
      <c r="H331" s="266"/>
      <c r="I331" s="420"/>
    </row>
    <row r="332" spans="1:9" ht="12.75">
      <c r="A332" s="3"/>
      <c r="B332" s="4"/>
      <c r="E332" s="265"/>
      <c r="F332" s="288"/>
      <c r="G332" s="287"/>
      <c r="H332" s="266"/>
      <c r="I332" s="420"/>
    </row>
    <row r="333" spans="1:9" ht="12.75">
      <c r="A333" s="3"/>
      <c r="B333" s="4"/>
      <c r="E333" s="265"/>
      <c r="F333" s="288"/>
      <c r="G333" s="287"/>
      <c r="H333" s="266"/>
      <c r="I333" s="420"/>
    </row>
    <row r="334" spans="1:9" ht="12.75">
      <c r="A334" s="3"/>
      <c r="B334" s="4"/>
      <c r="E334" s="265"/>
      <c r="F334" s="288"/>
      <c r="G334" s="287"/>
      <c r="H334" s="266"/>
      <c r="I334" s="420"/>
    </row>
    <row r="335" spans="1:9" ht="12.75">
      <c r="A335" s="3"/>
      <c r="B335" s="4"/>
      <c r="E335" s="265"/>
      <c r="F335" s="288"/>
      <c r="G335" s="287"/>
      <c r="H335" s="266"/>
      <c r="I335" s="420"/>
    </row>
    <row r="336" spans="1:9" ht="12.75">
      <c r="A336" s="3"/>
      <c r="B336" s="4"/>
      <c r="E336" s="265"/>
      <c r="F336" s="288"/>
      <c r="G336" s="287"/>
      <c r="H336" s="266"/>
      <c r="I336" s="420"/>
    </row>
    <row r="337" spans="1:9" ht="12.75">
      <c r="A337" s="3"/>
      <c r="B337" s="4"/>
      <c r="E337" s="265"/>
      <c r="F337" s="288"/>
      <c r="G337" s="287"/>
      <c r="H337" s="266"/>
      <c r="I337" s="420"/>
    </row>
    <row r="338" spans="1:9" ht="12.75">
      <c r="A338" s="3"/>
      <c r="B338" s="4"/>
      <c r="E338" s="265"/>
      <c r="F338" s="288"/>
      <c r="G338" s="287"/>
      <c r="H338" s="266"/>
      <c r="I338" s="420"/>
    </row>
    <row r="339" spans="1:9" ht="12.75">
      <c r="A339" s="3"/>
      <c r="B339" s="4"/>
      <c r="E339" s="265"/>
      <c r="F339" s="288"/>
      <c r="G339" s="287"/>
      <c r="H339" s="266"/>
      <c r="I339" s="420"/>
    </row>
    <row r="340" spans="1:9" ht="12.75">
      <c r="A340" s="3"/>
      <c r="B340" s="4"/>
      <c r="E340" s="265"/>
      <c r="F340" s="288"/>
      <c r="G340" s="287"/>
      <c r="H340" s="266"/>
      <c r="I340" s="420"/>
    </row>
    <row r="341" spans="1:9" ht="12.75">
      <c r="A341" s="3"/>
      <c r="B341" s="4"/>
      <c r="E341" s="265"/>
      <c r="F341" s="288"/>
      <c r="G341" s="287"/>
      <c r="H341" s="266"/>
      <c r="I341" s="420"/>
    </row>
    <row r="342" spans="1:9" ht="12.75">
      <c r="A342" s="3"/>
      <c r="B342" s="4"/>
      <c r="E342" s="265"/>
      <c r="F342" s="288"/>
      <c r="G342" s="287"/>
      <c r="H342" s="266"/>
      <c r="I342" s="420"/>
    </row>
    <row r="343" spans="1:9" ht="12.75">
      <c r="A343" s="3"/>
      <c r="B343" s="4"/>
      <c r="E343" s="265"/>
      <c r="F343" s="288"/>
      <c r="G343" s="287"/>
      <c r="H343" s="266"/>
      <c r="I343" s="420"/>
    </row>
    <row r="344" spans="1:9" ht="12.75">
      <c r="A344" s="3"/>
      <c r="B344" s="4"/>
      <c r="E344" s="265"/>
      <c r="F344" s="288"/>
      <c r="G344" s="287"/>
      <c r="H344" s="266"/>
      <c r="I344" s="420"/>
    </row>
    <row r="345" spans="1:9" ht="12.75">
      <c r="A345" s="3"/>
      <c r="B345" s="4"/>
      <c r="E345" s="265"/>
      <c r="F345" s="288"/>
      <c r="G345" s="287"/>
      <c r="H345" s="266"/>
      <c r="I345" s="420"/>
    </row>
    <row r="346" spans="1:9" ht="12.75">
      <c r="A346" s="3"/>
      <c r="B346" s="4"/>
      <c r="E346" s="265"/>
      <c r="F346" s="288"/>
      <c r="G346" s="287"/>
      <c r="H346" s="266"/>
      <c r="I346" s="420"/>
    </row>
    <row r="347" spans="1:9" ht="12.75">
      <c r="A347" s="3"/>
      <c r="B347" s="4"/>
      <c r="E347" s="265"/>
      <c r="F347" s="288"/>
      <c r="G347" s="287"/>
      <c r="H347" s="266"/>
      <c r="I347" s="420"/>
    </row>
    <row r="348" spans="1:9" ht="12.75">
      <c r="A348" s="3"/>
      <c r="B348" s="4"/>
      <c r="E348" s="265"/>
      <c r="F348" s="288"/>
      <c r="G348" s="287"/>
      <c r="H348" s="266"/>
      <c r="I348" s="420"/>
    </row>
    <row r="349" spans="1:9" ht="12.75">
      <c r="A349" s="3"/>
      <c r="B349" s="4"/>
      <c r="E349" s="265"/>
      <c r="F349" s="288"/>
      <c r="G349" s="287"/>
      <c r="H349" s="266"/>
      <c r="I349" s="420"/>
    </row>
    <row r="350" spans="1:9" ht="12.75">
      <c r="A350" s="3"/>
      <c r="B350" s="4"/>
      <c r="E350" s="265"/>
      <c r="F350" s="288"/>
      <c r="G350" s="287"/>
      <c r="H350" s="266"/>
      <c r="I350" s="420"/>
    </row>
    <row r="351" spans="1:9" ht="12.75">
      <c r="A351" s="3"/>
      <c r="B351" s="4"/>
      <c r="E351" s="265"/>
      <c r="F351" s="288"/>
      <c r="G351" s="287"/>
      <c r="H351" s="266"/>
      <c r="I351" s="420"/>
    </row>
    <row r="352" spans="1:9" ht="12.75">
      <c r="A352" s="3"/>
      <c r="B352" s="4"/>
      <c r="E352" s="265"/>
      <c r="F352" s="288"/>
      <c r="G352" s="287"/>
      <c r="H352" s="266"/>
      <c r="I352" s="420"/>
    </row>
    <row r="353" spans="1:9" ht="12.75">
      <c r="A353" s="3"/>
      <c r="B353" s="4"/>
      <c r="E353" s="265"/>
      <c r="F353" s="288"/>
      <c r="G353" s="287"/>
      <c r="H353" s="266"/>
      <c r="I353" s="420"/>
    </row>
    <row r="354" spans="1:9" ht="12.75">
      <c r="A354" s="3"/>
      <c r="B354" s="4"/>
      <c r="E354" s="265"/>
      <c r="F354" s="288"/>
      <c r="G354" s="287"/>
      <c r="H354" s="266"/>
      <c r="I354" s="420"/>
    </row>
    <row r="355" spans="1:9" ht="12.75">
      <c r="A355" s="3"/>
      <c r="B355" s="4"/>
      <c r="E355" s="265"/>
      <c r="F355" s="288"/>
      <c r="G355" s="287"/>
      <c r="H355" s="266"/>
      <c r="I355" s="420"/>
    </row>
    <row r="356" spans="1:9" ht="12.75">
      <c r="A356" s="3"/>
      <c r="B356" s="4"/>
      <c r="E356" s="265"/>
      <c r="F356" s="288"/>
      <c r="G356" s="287"/>
      <c r="H356" s="266"/>
      <c r="I356" s="420"/>
    </row>
    <row r="357" spans="1:9" ht="12.75">
      <c r="A357" s="3"/>
      <c r="B357" s="4"/>
      <c r="E357" s="265"/>
      <c r="F357" s="288"/>
      <c r="G357" s="287"/>
      <c r="H357" s="266"/>
      <c r="I357" s="420"/>
    </row>
    <row r="358" spans="1:9" ht="12.75">
      <c r="A358" s="3"/>
      <c r="B358" s="4"/>
      <c r="E358" s="265"/>
      <c r="F358" s="288"/>
      <c r="G358" s="287"/>
      <c r="H358" s="266"/>
      <c r="I358" s="420"/>
    </row>
    <row r="359" spans="1:9" ht="12.75">
      <c r="A359" s="3"/>
      <c r="B359" s="4"/>
      <c r="E359" s="265"/>
      <c r="F359" s="288"/>
      <c r="G359" s="287"/>
      <c r="H359" s="266"/>
      <c r="I359" s="420"/>
    </row>
    <row r="360" spans="1:9" ht="12.75">
      <c r="A360" s="3"/>
      <c r="B360" s="4"/>
      <c r="E360" s="265"/>
      <c r="F360" s="288"/>
      <c r="G360" s="287"/>
      <c r="H360" s="266"/>
      <c r="I360" s="420"/>
    </row>
    <row r="361" spans="1:9" ht="12.75">
      <c r="A361" s="3"/>
      <c r="B361" s="4"/>
      <c r="E361" s="265"/>
      <c r="F361" s="288"/>
      <c r="G361" s="287"/>
      <c r="H361" s="266"/>
      <c r="I361" s="420"/>
    </row>
    <row r="362" spans="1:9" ht="12.75">
      <c r="A362" s="3"/>
      <c r="B362" s="4"/>
      <c r="E362" s="265"/>
      <c r="F362" s="288"/>
      <c r="G362" s="287"/>
      <c r="H362" s="266"/>
      <c r="I362" s="420"/>
    </row>
    <row r="363" spans="1:9" ht="12.75">
      <c r="A363" s="3"/>
      <c r="B363" s="4"/>
      <c r="E363" s="265"/>
      <c r="F363" s="288"/>
      <c r="G363" s="287"/>
      <c r="H363" s="266"/>
      <c r="I363" s="420"/>
    </row>
    <row r="364" spans="1:9" ht="12.75">
      <c r="A364" s="3"/>
      <c r="B364" s="4"/>
      <c r="E364" s="265"/>
      <c r="F364" s="288"/>
      <c r="G364" s="287"/>
      <c r="H364" s="266"/>
      <c r="I364" s="420"/>
    </row>
    <row r="365" spans="1:9" ht="12.75">
      <c r="A365" s="3"/>
      <c r="B365" s="4"/>
      <c r="E365" s="265"/>
      <c r="F365" s="288"/>
      <c r="G365" s="287"/>
      <c r="H365" s="266"/>
      <c r="I365" s="420"/>
    </row>
    <row r="366" spans="1:9" ht="12.75">
      <c r="A366" s="3"/>
      <c r="B366" s="4"/>
      <c r="E366" s="265"/>
      <c r="F366" s="288"/>
      <c r="G366" s="287"/>
      <c r="H366" s="266"/>
      <c r="I366" s="420"/>
    </row>
    <row r="367" spans="1:9" ht="12.75">
      <c r="A367" s="3"/>
      <c r="B367" s="4"/>
      <c r="E367" s="265"/>
      <c r="F367" s="288"/>
      <c r="G367" s="287"/>
      <c r="H367" s="266"/>
      <c r="I367" s="420"/>
    </row>
    <row r="368" spans="1:9" ht="12.75">
      <c r="A368" s="3"/>
      <c r="B368" s="4"/>
      <c r="E368" s="265"/>
      <c r="F368" s="288"/>
      <c r="G368" s="287"/>
      <c r="H368" s="266"/>
      <c r="I368" s="420"/>
    </row>
    <row r="369" spans="1:9" ht="12.75">
      <c r="A369" s="3"/>
      <c r="B369" s="4"/>
      <c r="E369" s="265"/>
      <c r="F369" s="288"/>
      <c r="G369" s="287"/>
      <c r="H369" s="266"/>
      <c r="I369" s="420"/>
    </row>
    <row r="370" spans="1:9" ht="12.75">
      <c r="A370" s="3"/>
      <c r="B370" s="4"/>
      <c r="E370" s="265"/>
      <c r="F370" s="288"/>
      <c r="G370" s="287"/>
      <c r="H370" s="266"/>
      <c r="I370" s="420"/>
    </row>
    <row r="371" spans="1:9" ht="12.75">
      <c r="A371" s="3"/>
      <c r="B371" s="4"/>
      <c r="E371" s="265"/>
      <c r="F371" s="288"/>
      <c r="G371" s="287"/>
      <c r="H371" s="266"/>
      <c r="I371" s="420"/>
    </row>
    <row r="372" spans="1:9" ht="12.75">
      <c r="A372" s="3"/>
      <c r="B372" s="4"/>
      <c r="E372" s="265"/>
      <c r="F372" s="288"/>
      <c r="G372" s="287"/>
      <c r="H372" s="266"/>
      <c r="I372" s="420"/>
    </row>
    <row r="373" spans="1:9" ht="12.75">
      <c r="A373" s="3"/>
      <c r="B373" s="4"/>
      <c r="E373" s="265"/>
      <c r="F373" s="288"/>
      <c r="G373" s="287"/>
      <c r="H373" s="266"/>
      <c r="I373" s="420"/>
    </row>
    <row r="374" spans="1:9" ht="12.75">
      <c r="A374" s="3"/>
      <c r="B374" s="4"/>
      <c r="E374" s="265"/>
      <c r="F374" s="288"/>
      <c r="G374" s="287"/>
      <c r="H374" s="266"/>
      <c r="I374" s="420"/>
    </row>
    <row r="375" spans="1:9" ht="12.75">
      <c r="A375" s="3"/>
      <c r="B375" s="4"/>
      <c r="E375" s="265"/>
      <c r="F375" s="288"/>
      <c r="G375" s="287"/>
      <c r="H375" s="266"/>
      <c r="I375" s="420"/>
    </row>
    <row r="376" spans="1:9" ht="12.75">
      <c r="A376" s="3"/>
      <c r="B376" s="4"/>
      <c r="E376" s="265"/>
      <c r="F376" s="288"/>
      <c r="G376" s="287"/>
      <c r="H376" s="266"/>
      <c r="I376" s="420"/>
    </row>
    <row r="377" spans="1:9" ht="12.75">
      <c r="A377" s="3"/>
      <c r="B377" s="4"/>
      <c r="E377" s="265"/>
      <c r="F377" s="288"/>
      <c r="G377" s="287"/>
      <c r="H377" s="266"/>
      <c r="I377" s="420"/>
    </row>
    <row r="378" spans="1:9" ht="12.75">
      <c r="A378" s="3"/>
      <c r="B378" s="4"/>
      <c r="E378" s="265"/>
      <c r="F378" s="288"/>
      <c r="G378" s="287"/>
      <c r="H378" s="266"/>
      <c r="I378" s="420"/>
    </row>
    <row r="379" spans="1:9" ht="12.75">
      <c r="A379" s="3"/>
      <c r="B379" s="4"/>
      <c r="E379" s="265"/>
      <c r="F379" s="288"/>
      <c r="G379" s="287"/>
      <c r="H379" s="266"/>
      <c r="I379" s="420"/>
    </row>
    <row r="380" spans="1:9" ht="12.75">
      <c r="A380" s="3"/>
      <c r="B380" s="4"/>
      <c r="E380" s="265"/>
      <c r="F380" s="288"/>
      <c r="G380" s="287"/>
      <c r="H380" s="266"/>
      <c r="I380" s="420"/>
    </row>
    <row r="381" spans="1:9" ht="12.75">
      <c r="A381" s="3"/>
      <c r="B381" s="4"/>
      <c r="E381" s="265"/>
      <c r="F381" s="288"/>
      <c r="G381" s="287"/>
      <c r="H381" s="266"/>
      <c r="I381" s="420"/>
    </row>
    <row r="382" spans="1:9" ht="12.75">
      <c r="A382" s="3"/>
      <c r="B382" s="4"/>
      <c r="E382" s="265"/>
      <c r="F382" s="288"/>
      <c r="G382" s="287"/>
      <c r="H382" s="266"/>
      <c r="I382" s="420"/>
    </row>
    <row r="383" spans="1:9" ht="12.75">
      <c r="A383" s="3"/>
      <c r="B383" s="4"/>
      <c r="E383" s="265"/>
      <c r="F383" s="288"/>
      <c r="G383" s="287"/>
      <c r="H383" s="266"/>
      <c r="I383" s="420"/>
    </row>
    <row r="384" spans="1:9" ht="12.75">
      <c r="A384" s="3"/>
      <c r="B384" s="4"/>
      <c r="E384" s="265"/>
      <c r="F384" s="288"/>
      <c r="G384" s="287"/>
      <c r="H384" s="266"/>
      <c r="I384" s="420"/>
    </row>
    <row r="385" spans="1:9" ht="12.75">
      <c r="A385" s="3"/>
      <c r="B385" s="4"/>
      <c r="E385" s="265"/>
      <c r="F385" s="288"/>
      <c r="G385" s="287"/>
      <c r="H385" s="266"/>
      <c r="I385" s="420"/>
    </row>
    <row r="386" spans="1:9" ht="12.75">
      <c r="A386" s="3"/>
      <c r="B386" s="4"/>
      <c r="E386" s="265"/>
      <c r="F386" s="288"/>
      <c r="G386" s="287"/>
      <c r="H386" s="266"/>
      <c r="I386" s="420"/>
    </row>
    <row r="387" spans="1:9" ht="12.75">
      <c r="A387" s="3"/>
      <c r="B387" s="4"/>
      <c r="E387" s="265"/>
      <c r="F387" s="288"/>
      <c r="G387" s="287"/>
      <c r="H387" s="266"/>
      <c r="I387" s="420"/>
    </row>
    <row r="388" spans="1:9" ht="12.75">
      <c r="A388" s="3"/>
      <c r="B388" s="4"/>
      <c r="E388" s="265"/>
      <c r="F388" s="288"/>
      <c r="G388" s="287"/>
      <c r="H388" s="266"/>
      <c r="I388" s="420"/>
    </row>
    <row r="389" spans="1:9" ht="12.75">
      <c r="A389" s="3"/>
      <c r="B389" s="4"/>
      <c r="E389" s="265"/>
      <c r="F389" s="288"/>
      <c r="G389" s="287"/>
      <c r="H389" s="266"/>
      <c r="I389" s="420"/>
    </row>
    <row r="390" spans="1:9" ht="12.75">
      <c r="A390" s="3"/>
      <c r="B390" s="4"/>
      <c r="E390" s="265"/>
      <c r="F390" s="288"/>
      <c r="G390" s="287"/>
      <c r="H390" s="266"/>
      <c r="I390" s="420"/>
    </row>
    <row r="391" spans="1:9" ht="12.75">
      <c r="A391" s="3"/>
      <c r="B391" s="4"/>
      <c r="E391" s="265"/>
      <c r="F391" s="288"/>
      <c r="G391" s="287"/>
      <c r="H391" s="266"/>
      <c r="I391" s="420"/>
    </row>
    <row r="392" spans="1:9" ht="12.75">
      <c r="A392" s="3"/>
      <c r="B392" s="4"/>
      <c r="E392" s="265"/>
      <c r="F392" s="288"/>
      <c r="G392" s="287"/>
      <c r="H392" s="266"/>
      <c r="I392" s="420"/>
    </row>
    <row r="393" spans="1:9" ht="12.75">
      <c r="A393" s="3"/>
      <c r="B393" s="4"/>
      <c r="E393" s="265"/>
      <c r="F393" s="288"/>
      <c r="G393" s="287"/>
      <c r="H393" s="266"/>
      <c r="I393" s="420"/>
    </row>
    <row r="394" spans="1:9" ht="12.75">
      <c r="A394" s="3"/>
      <c r="B394" s="4"/>
      <c r="E394" s="265"/>
      <c r="F394" s="288"/>
      <c r="G394" s="287"/>
      <c r="H394" s="266"/>
      <c r="I394" s="420"/>
    </row>
    <row r="395" spans="1:9" ht="12.75">
      <c r="A395" s="3"/>
      <c r="B395" s="4"/>
      <c r="E395" s="265"/>
      <c r="F395" s="288"/>
      <c r="G395" s="287"/>
      <c r="H395" s="266"/>
      <c r="I395" s="420"/>
    </row>
    <row r="396" spans="1:9" ht="12.75">
      <c r="A396" s="3"/>
      <c r="B396" s="4"/>
      <c r="E396" s="265"/>
      <c r="F396" s="288"/>
      <c r="G396" s="287"/>
      <c r="H396" s="266"/>
      <c r="I396" s="420"/>
    </row>
    <row r="397" spans="1:9" ht="12.75">
      <c r="A397" s="3"/>
      <c r="B397" s="4"/>
      <c r="E397" s="265"/>
      <c r="F397" s="288"/>
      <c r="G397" s="287"/>
      <c r="H397" s="266"/>
      <c r="I397" s="420"/>
    </row>
    <row r="398" spans="1:9" ht="12.75">
      <c r="A398" s="3"/>
      <c r="B398" s="4"/>
      <c r="E398" s="265"/>
      <c r="F398" s="288"/>
      <c r="G398" s="287"/>
      <c r="H398" s="266"/>
      <c r="I398" s="420"/>
    </row>
    <row r="399" spans="1:9" ht="12.75">
      <c r="A399" s="3"/>
      <c r="B399" s="4"/>
      <c r="E399" s="265"/>
      <c r="F399" s="288"/>
      <c r="G399" s="287"/>
      <c r="H399" s="266"/>
      <c r="I399" s="420"/>
    </row>
    <row r="400" spans="1:9" ht="12.75">
      <c r="A400" s="3"/>
      <c r="B400" s="4"/>
      <c r="E400" s="265"/>
      <c r="F400" s="288"/>
      <c r="G400" s="287"/>
      <c r="H400" s="266"/>
      <c r="I400" s="420"/>
    </row>
    <row r="401" spans="1:9" ht="12.75">
      <c r="A401" s="3"/>
      <c r="B401" s="4"/>
      <c r="E401" s="265"/>
      <c r="F401" s="288"/>
      <c r="G401" s="287"/>
      <c r="H401" s="266"/>
      <c r="I401" s="420"/>
    </row>
    <row r="402" spans="1:9" ht="12.75">
      <c r="A402" s="3"/>
      <c r="B402" s="4"/>
      <c r="E402" s="265"/>
      <c r="F402" s="288"/>
      <c r="G402" s="287"/>
      <c r="H402" s="266"/>
      <c r="I402" s="420"/>
    </row>
    <row r="403" spans="1:9" ht="12.75">
      <c r="A403" s="3"/>
      <c r="B403" s="4"/>
      <c r="E403" s="265"/>
      <c r="F403" s="288"/>
      <c r="G403" s="287"/>
      <c r="H403" s="266"/>
      <c r="I403" s="420"/>
    </row>
    <row r="404" spans="1:9" ht="12.75">
      <c r="A404" s="3"/>
      <c r="B404" s="4"/>
      <c r="E404" s="265"/>
      <c r="F404" s="288"/>
      <c r="G404" s="287"/>
      <c r="H404" s="266"/>
      <c r="I404" s="420"/>
    </row>
    <row r="405" spans="1:9" ht="12.75">
      <c r="A405" s="3"/>
      <c r="B405" s="4"/>
      <c r="E405" s="265"/>
      <c r="F405" s="288"/>
      <c r="G405" s="287"/>
      <c r="H405" s="266"/>
      <c r="I405" s="420"/>
    </row>
    <row r="406" spans="1:9" ht="12.75">
      <c r="A406" s="3"/>
      <c r="B406" s="4"/>
      <c r="E406" s="265"/>
      <c r="F406" s="288"/>
      <c r="G406" s="287"/>
      <c r="H406" s="266"/>
      <c r="I406" s="420"/>
    </row>
    <row r="407" spans="1:9" ht="12.75">
      <c r="A407" s="3"/>
      <c r="B407" s="4"/>
      <c r="E407" s="265"/>
      <c r="F407" s="288"/>
      <c r="G407" s="287"/>
      <c r="H407" s="266"/>
      <c r="I407" s="420"/>
    </row>
    <row r="408" spans="1:9" ht="12.75">
      <c r="A408" s="3"/>
      <c r="B408" s="4"/>
      <c r="E408" s="265"/>
      <c r="F408" s="288"/>
      <c r="G408" s="287"/>
      <c r="H408" s="266"/>
      <c r="I408" s="420"/>
    </row>
    <row r="409" spans="1:9" ht="12.75">
      <c r="A409" s="3"/>
      <c r="B409" s="4"/>
      <c r="E409" s="265"/>
      <c r="F409" s="288"/>
      <c r="G409" s="287"/>
      <c r="H409" s="266"/>
      <c r="I409" s="420"/>
    </row>
    <row r="410" spans="1:9" ht="12.75">
      <c r="A410" s="3"/>
      <c r="B410" s="4"/>
      <c r="E410" s="265"/>
      <c r="F410" s="288"/>
      <c r="G410" s="287"/>
      <c r="H410" s="266"/>
      <c r="I410" s="420"/>
    </row>
    <row r="411" spans="1:9" ht="12.75">
      <c r="A411" s="3"/>
      <c r="B411" s="4"/>
      <c r="E411" s="265"/>
      <c r="F411" s="288"/>
      <c r="G411" s="287"/>
      <c r="H411" s="266"/>
      <c r="I411" s="420"/>
    </row>
    <row r="412" spans="1:9" ht="12.75">
      <c r="A412" s="3"/>
      <c r="B412" s="4"/>
      <c r="E412" s="265"/>
      <c r="F412" s="288"/>
      <c r="G412" s="287"/>
      <c r="H412" s="266"/>
      <c r="I412" s="420"/>
    </row>
    <row r="413" spans="1:9" ht="12.75">
      <c r="A413" s="3"/>
      <c r="B413" s="4"/>
      <c r="E413" s="265"/>
      <c r="F413" s="288"/>
      <c r="G413" s="287"/>
      <c r="H413" s="266"/>
      <c r="I413" s="420"/>
    </row>
    <row r="414" spans="1:9" ht="12.75">
      <c r="A414" s="3"/>
      <c r="B414" s="4"/>
      <c r="E414" s="265"/>
      <c r="F414" s="288"/>
      <c r="G414" s="287"/>
      <c r="H414" s="266"/>
      <c r="I414" s="420"/>
    </row>
    <row r="415" spans="1:9" ht="12.75">
      <c r="A415" s="3"/>
      <c r="B415" s="4"/>
      <c r="E415" s="265"/>
      <c r="F415" s="288"/>
      <c r="G415" s="287"/>
      <c r="H415" s="266"/>
      <c r="I415" s="420"/>
    </row>
    <row r="416" spans="1:9" ht="12.75">
      <c r="A416" s="3"/>
      <c r="B416" s="4"/>
      <c r="E416" s="265"/>
      <c r="F416" s="288"/>
      <c r="G416" s="287"/>
      <c r="H416" s="266"/>
      <c r="I416" s="420"/>
    </row>
    <row r="417" spans="1:9" ht="12.75">
      <c r="A417" s="3"/>
      <c r="B417" s="4"/>
      <c r="E417" s="265"/>
      <c r="F417" s="288"/>
      <c r="G417" s="287"/>
      <c r="H417" s="266"/>
      <c r="I417" s="420"/>
    </row>
    <row r="418" spans="1:9" ht="12.75">
      <c r="A418" s="3"/>
      <c r="B418" s="4"/>
      <c r="E418" s="265"/>
      <c r="F418" s="288"/>
      <c r="G418" s="287"/>
      <c r="H418" s="266"/>
      <c r="I418" s="420"/>
    </row>
    <row r="419" spans="1:9" ht="12.75">
      <c r="A419" s="3"/>
      <c r="B419" s="4"/>
      <c r="E419" s="265"/>
      <c r="F419" s="288"/>
      <c r="G419" s="287"/>
      <c r="H419" s="266"/>
      <c r="I419" s="420"/>
    </row>
    <row r="420" spans="1:9" ht="12.75">
      <c r="A420" s="3"/>
      <c r="B420" s="4"/>
      <c r="E420" s="265"/>
      <c r="F420" s="288"/>
      <c r="G420" s="287"/>
      <c r="H420" s="266"/>
      <c r="I420" s="420"/>
    </row>
    <row r="421" spans="1:9" ht="12.75">
      <c r="A421" s="3"/>
      <c r="B421" s="4"/>
      <c r="E421" s="265"/>
      <c r="F421" s="288"/>
      <c r="G421" s="287"/>
      <c r="H421" s="266"/>
      <c r="I421" s="420"/>
    </row>
    <row r="422" spans="1:9" ht="12.75">
      <c r="A422" s="3"/>
      <c r="B422" s="4"/>
      <c r="E422" s="265"/>
      <c r="F422" s="288"/>
      <c r="G422" s="287"/>
      <c r="H422" s="266"/>
      <c r="I422" s="420"/>
    </row>
    <row r="423" spans="1:9" ht="12.75">
      <c r="A423" s="3"/>
      <c r="B423" s="4"/>
      <c r="E423" s="265"/>
      <c r="F423" s="288"/>
      <c r="G423" s="287"/>
      <c r="H423" s="266"/>
      <c r="I423" s="420"/>
    </row>
    <row r="424" spans="1:9" ht="12.75">
      <c r="A424" s="3"/>
      <c r="B424" s="4"/>
      <c r="E424" s="265"/>
      <c r="F424" s="288"/>
      <c r="G424" s="287"/>
      <c r="H424" s="266"/>
      <c r="I424" s="420"/>
    </row>
    <row r="425" spans="1:9" ht="12.75">
      <c r="A425" s="3"/>
      <c r="B425" s="4"/>
      <c r="E425" s="265"/>
      <c r="F425" s="288"/>
      <c r="G425" s="287"/>
      <c r="H425" s="266"/>
      <c r="I425" s="420"/>
    </row>
    <row r="426" spans="1:9" ht="12.75">
      <c r="A426" s="3"/>
      <c r="B426" s="4"/>
      <c r="E426" s="265"/>
      <c r="F426" s="288"/>
      <c r="G426" s="287"/>
      <c r="H426" s="266"/>
      <c r="I426" s="420"/>
    </row>
    <row r="427" spans="1:9" ht="12.75">
      <c r="A427" s="3"/>
      <c r="B427" s="4"/>
      <c r="E427" s="265"/>
      <c r="F427" s="288"/>
      <c r="G427" s="287"/>
      <c r="H427" s="266"/>
      <c r="I427" s="420"/>
    </row>
    <row r="428" spans="1:9" ht="12.75">
      <c r="A428" s="3"/>
      <c r="B428" s="4"/>
      <c r="E428" s="265"/>
      <c r="F428" s="288"/>
      <c r="G428" s="287"/>
      <c r="H428" s="266"/>
      <c r="I428" s="420"/>
    </row>
    <row r="429" spans="1:9" ht="12.75">
      <c r="A429" s="3"/>
      <c r="B429" s="4"/>
      <c r="E429" s="265"/>
      <c r="F429" s="288"/>
      <c r="G429" s="287"/>
      <c r="H429" s="266"/>
      <c r="I429" s="420"/>
    </row>
    <row r="430" spans="1:9" ht="12.75">
      <c r="A430" s="3"/>
      <c r="B430" s="4"/>
      <c r="E430" s="265"/>
      <c r="F430" s="288"/>
      <c r="G430" s="287"/>
      <c r="H430" s="266"/>
      <c r="I430" s="420"/>
    </row>
    <row r="431" spans="1:9" ht="12.75">
      <c r="A431" s="3"/>
      <c r="B431" s="4"/>
      <c r="E431" s="265"/>
      <c r="F431" s="288"/>
      <c r="G431" s="287"/>
      <c r="H431" s="266"/>
      <c r="I431" s="420"/>
    </row>
    <row r="432" spans="1:9" ht="12.75">
      <c r="A432" s="3"/>
      <c r="B432" s="4"/>
      <c r="E432" s="265"/>
      <c r="F432" s="288"/>
      <c r="G432" s="287"/>
      <c r="H432" s="266"/>
      <c r="I432" s="420"/>
    </row>
    <row r="433" spans="1:9" ht="12.75">
      <c r="A433" s="3"/>
      <c r="B433" s="4"/>
      <c r="E433" s="265"/>
      <c r="F433" s="288"/>
      <c r="G433" s="287"/>
      <c r="H433" s="266"/>
      <c r="I433" s="420"/>
    </row>
    <row r="434" spans="1:9" ht="12.75">
      <c r="A434" s="3"/>
      <c r="B434" s="4"/>
      <c r="E434" s="265"/>
      <c r="F434" s="288"/>
      <c r="G434" s="287"/>
      <c r="H434" s="266"/>
      <c r="I434" s="420"/>
    </row>
    <row r="435" spans="1:9" ht="12.75">
      <c r="A435" s="3"/>
      <c r="B435" s="4"/>
      <c r="E435" s="265"/>
      <c r="F435" s="288"/>
      <c r="G435" s="287"/>
      <c r="H435" s="266"/>
      <c r="I435" s="420"/>
    </row>
    <row r="436" spans="1:9" ht="12.75">
      <c r="A436" s="3"/>
      <c r="B436" s="4"/>
      <c r="E436" s="265"/>
      <c r="F436" s="288"/>
      <c r="G436" s="287"/>
      <c r="H436" s="266"/>
      <c r="I436" s="420"/>
    </row>
    <row r="437" spans="1:9" ht="12.75">
      <c r="A437" s="3"/>
      <c r="B437" s="4"/>
      <c r="E437" s="265"/>
      <c r="F437" s="288"/>
      <c r="G437" s="287"/>
      <c r="H437" s="266"/>
      <c r="I437" s="420"/>
    </row>
    <row r="438" spans="1:9" ht="12.75">
      <c r="A438" s="3"/>
      <c r="B438" s="4"/>
      <c r="E438" s="265"/>
      <c r="F438" s="288"/>
      <c r="G438" s="287"/>
      <c r="H438" s="266"/>
      <c r="I438" s="420"/>
    </row>
    <row r="439" spans="1:9" ht="12.75">
      <c r="A439" s="3"/>
      <c r="B439" s="4"/>
      <c r="E439" s="265"/>
      <c r="F439" s="288"/>
      <c r="G439" s="287"/>
      <c r="H439" s="266"/>
      <c r="I439" s="420"/>
    </row>
    <row r="440" spans="1:9" ht="12.75">
      <c r="A440" s="3"/>
      <c r="B440" s="4"/>
      <c r="E440" s="265"/>
      <c r="F440" s="288"/>
      <c r="G440" s="287"/>
      <c r="H440" s="266"/>
      <c r="I440" s="420"/>
    </row>
    <row r="441" spans="1:9" ht="12.75">
      <c r="A441" s="3"/>
      <c r="B441" s="4"/>
      <c r="E441" s="265"/>
      <c r="F441" s="288"/>
      <c r="G441" s="287"/>
      <c r="H441" s="266"/>
      <c r="I441" s="420"/>
    </row>
    <row r="442" spans="1:9" ht="12.75">
      <c r="A442" s="3"/>
      <c r="B442" s="4"/>
      <c r="E442" s="265"/>
      <c r="F442" s="288"/>
      <c r="G442" s="287"/>
      <c r="H442" s="266"/>
      <c r="I442" s="420"/>
    </row>
    <row r="443" spans="1:9" ht="12.75">
      <c r="A443" s="3"/>
      <c r="B443" s="4"/>
      <c r="E443" s="265"/>
      <c r="F443" s="288"/>
      <c r="G443" s="287"/>
      <c r="H443" s="266"/>
      <c r="I443" s="420"/>
    </row>
    <row r="444" spans="1:9" ht="12.75">
      <c r="A444" s="3"/>
      <c r="B444" s="4"/>
      <c r="E444" s="265"/>
      <c r="F444" s="288"/>
      <c r="G444" s="287"/>
      <c r="H444" s="266"/>
      <c r="I444" s="420"/>
    </row>
    <row r="445" spans="1:9" ht="12.75">
      <c r="A445" s="3"/>
      <c r="B445" s="4"/>
      <c r="E445" s="265"/>
      <c r="F445" s="288"/>
      <c r="G445" s="287"/>
      <c r="H445" s="266"/>
      <c r="I445" s="420"/>
    </row>
    <row r="446" spans="1:9" ht="12.75">
      <c r="A446" s="3"/>
      <c r="B446" s="4"/>
      <c r="E446" s="265"/>
      <c r="F446" s="288"/>
      <c r="G446" s="287"/>
      <c r="H446" s="266"/>
      <c r="I446" s="420"/>
    </row>
    <row r="447" spans="1:9" ht="12.75">
      <c r="A447" s="3"/>
      <c r="B447" s="4"/>
      <c r="E447" s="265"/>
      <c r="F447" s="288"/>
      <c r="G447" s="287"/>
      <c r="H447" s="266"/>
      <c r="I447" s="420"/>
    </row>
    <row r="448" spans="1:9" ht="12.75">
      <c r="A448" s="3"/>
      <c r="B448" s="4"/>
      <c r="E448" s="265"/>
      <c r="F448" s="288"/>
      <c r="G448" s="287"/>
      <c r="H448" s="266"/>
      <c r="I448" s="420"/>
    </row>
    <row r="449" spans="1:9" ht="12.75">
      <c r="A449" s="3"/>
      <c r="B449" s="4"/>
      <c r="E449" s="265"/>
      <c r="F449" s="288"/>
      <c r="G449" s="287"/>
      <c r="H449" s="266"/>
      <c r="I449" s="420"/>
    </row>
    <row r="450" spans="1:9" ht="12.75">
      <c r="A450" s="3"/>
      <c r="B450" s="4"/>
      <c r="E450" s="265"/>
      <c r="F450" s="288"/>
      <c r="G450" s="287"/>
      <c r="H450" s="266"/>
      <c r="I450" s="420"/>
    </row>
    <row r="451" spans="1:9" ht="12.75">
      <c r="A451" s="3"/>
      <c r="B451" s="4"/>
      <c r="E451" s="265"/>
      <c r="F451" s="288"/>
      <c r="G451" s="287"/>
      <c r="H451" s="266"/>
      <c r="I451" s="420"/>
    </row>
    <row r="452" spans="1:9" ht="12.75">
      <c r="A452" s="3"/>
      <c r="B452" s="4"/>
      <c r="E452" s="265"/>
      <c r="F452" s="288"/>
      <c r="G452" s="287"/>
      <c r="H452" s="266"/>
      <c r="I452" s="420"/>
    </row>
    <row r="453" spans="1:9" ht="12.75">
      <c r="A453" s="3"/>
      <c r="B453" s="4"/>
      <c r="E453" s="265"/>
      <c r="F453" s="288"/>
      <c r="G453" s="287"/>
      <c r="H453" s="266"/>
      <c r="I453" s="420"/>
    </row>
    <row r="454" spans="1:9" ht="12.75">
      <c r="A454" s="3"/>
      <c r="B454" s="4"/>
      <c r="E454" s="265"/>
      <c r="F454" s="288"/>
      <c r="G454" s="287"/>
      <c r="H454" s="266"/>
      <c r="I454" s="420"/>
    </row>
    <row r="455" spans="1:9" ht="12.75">
      <c r="A455" s="3"/>
      <c r="B455" s="4"/>
      <c r="E455" s="265"/>
      <c r="F455" s="288"/>
      <c r="G455" s="287"/>
      <c r="H455" s="266"/>
      <c r="I455" s="420"/>
    </row>
    <row r="456" spans="1:9" ht="12.75">
      <c r="A456" s="3"/>
      <c r="B456" s="4"/>
      <c r="E456" s="265"/>
      <c r="F456" s="288"/>
      <c r="G456" s="287"/>
      <c r="H456" s="266"/>
      <c r="I456" s="420"/>
    </row>
    <row r="457" spans="1:9" ht="12.75">
      <c r="A457" s="3"/>
      <c r="B457" s="4"/>
      <c r="E457" s="265"/>
      <c r="F457" s="288"/>
      <c r="G457" s="287"/>
      <c r="H457" s="266"/>
      <c r="I457" s="420"/>
    </row>
    <row r="458" spans="1:9" ht="12.75">
      <c r="A458" s="3"/>
      <c r="B458" s="4"/>
      <c r="E458" s="265"/>
      <c r="F458" s="288"/>
      <c r="G458" s="287"/>
      <c r="H458" s="266"/>
      <c r="I458" s="420"/>
    </row>
    <row r="459" spans="1:9" ht="12.75">
      <c r="A459" s="3"/>
      <c r="B459" s="4"/>
      <c r="E459" s="265"/>
      <c r="F459" s="288"/>
      <c r="G459" s="287"/>
      <c r="H459" s="266"/>
      <c r="I459" s="420"/>
    </row>
    <row r="460" spans="1:9" ht="12.75">
      <c r="A460" s="3"/>
      <c r="B460" s="4"/>
      <c r="E460" s="265"/>
      <c r="F460" s="288"/>
      <c r="G460" s="287"/>
      <c r="H460" s="266"/>
      <c r="I460" s="420"/>
    </row>
    <row r="461" spans="1:9" ht="12.75">
      <c r="A461" s="3"/>
      <c r="B461" s="4"/>
      <c r="E461" s="265"/>
      <c r="F461" s="288"/>
      <c r="G461" s="287"/>
      <c r="H461" s="266"/>
      <c r="I461" s="420"/>
    </row>
    <row r="462" spans="1:9" ht="12.75">
      <c r="A462" s="3"/>
      <c r="B462" s="4"/>
      <c r="E462" s="265"/>
      <c r="F462" s="288"/>
      <c r="G462" s="287"/>
      <c r="H462" s="266"/>
      <c r="I462" s="420"/>
    </row>
    <row r="463" spans="1:9" ht="12.75">
      <c r="A463" s="3"/>
      <c r="B463" s="4"/>
      <c r="E463" s="265"/>
      <c r="F463" s="288"/>
      <c r="G463" s="287"/>
      <c r="H463" s="266"/>
      <c r="I463" s="420"/>
    </row>
    <row r="464" spans="1:9" ht="12.75">
      <c r="A464" s="3"/>
      <c r="B464" s="4"/>
      <c r="E464" s="265"/>
      <c r="F464" s="288"/>
      <c r="G464" s="287"/>
      <c r="H464" s="266"/>
      <c r="I464" s="420"/>
    </row>
    <row r="465" spans="1:9" ht="12.75">
      <c r="A465" s="3"/>
      <c r="B465" s="4"/>
      <c r="E465" s="265"/>
      <c r="F465" s="288"/>
      <c r="G465" s="287"/>
      <c r="H465" s="266"/>
      <c r="I465" s="420"/>
    </row>
    <row r="466" spans="1:9" ht="12.75">
      <c r="A466" s="3"/>
      <c r="B466" s="4"/>
      <c r="E466" s="265"/>
      <c r="F466" s="288"/>
      <c r="G466" s="287"/>
      <c r="H466" s="266"/>
      <c r="I466" s="420"/>
    </row>
    <row r="467" spans="1:9" ht="12.75">
      <c r="A467" s="3"/>
      <c r="B467" s="4"/>
      <c r="E467" s="265"/>
      <c r="F467" s="288"/>
      <c r="G467" s="287"/>
      <c r="H467" s="266"/>
      <c r="I467" s="420"/>
    </row>
    <row r="468" spans="1:9" ht="12.75">
      <c r="A468" s="3"/>
      <c r="B468" s="4"/>
      <c r="E468" s="265"/>
      <c r="F468" s="288"/>
      <c r="G468" s="287"/>
      <c r="H468" s="266"/>
      <c r="I468" s="420"/>
    </row>
    <row r="469" spans="1:9" ht="12.75">
      <c r="A469" s="3"/>
      <c r="B469" s="4"/>
      <c r="E469" s="265"/>
      <c r="F469" s="288"/>
      <c r="G469" s="287"/>
      <c r="H469" s="266"/>
      <c r="I469" s="420"/>
    </row>
    <row r="470" spans="1:9" ht="12.75">
      <c r="A470" s="3"/>
      <c r="B470" s="4"/>
      <c r="E470" s="265"/>
      <c r="F470" s="288"/>
      <c r="G470" s="287"/>
      <c r="H470" s="266"/>
      <c r="I470" s="420"/>
    </row>
    <row r="471" spans="1:9" ht="12.75">
      <c r="A471" s="3"/>
      <c r="B471" s="4"/>
      <c r="E471" s="265"/>
      <c r="F471" s="288"/>
      <c r="G471" s="287"/>
      <c r="H471" s="266"/>
      <c r="I471" s="420"/>
    </row>
    <row r="472" spans="1:9" ht="12.75">
      <c r="A472" s="3"/>
      <c r="B472" s="4"/>
      <c r="E472" s="265"/>
      <c r="F472" s="288"/>
      <c r="G472" s="287"/>
      <c r="H472" s="266"/>
      <c r="I472" s="420"/>
    </row>
    <row r="473" spans="1:9" ht="12.75">
      <c r="A473" s="3"/>
      <c r="B473" s="4"/>
      <c r="E473" s="265"/>
      <c r="F473" s="288"/>
      <c r="G473" s="287"/>
      <c r="H473" s="266"/>
      <c r="I473" s="420"/>
    </row>
    <row r="474" spans="1:9" ht="12.75">
      <c r="A474" s="3"/>
      <c r="B474" s="4"/>
      <c r="E474" s="265"/>
      <c r="F474" s="288"/>
      <c r="G474" s="287"/>
      <c r="H474" s="266"/>
      <c r="I474" s="420"/>
    </row>
    <row r="475" spans="1:9" ht="12.75">
      <c r="A475" s="3"/>
      <c r="B475" s="4"/>
      <c r="E475" s="265"/>
      <c r="F475" s="288"/>
      <c r="G475" s="287"/>
      <c r="H475" s="266"/>
      <c r="I475" s="420"/>
    </row>
    <row r="476" spans="1:9" ht="12.75">
      <c r="A476" s="3"/>
      <c r="B476" s="4"/>
      <c r="E476" s="265"/>
      <c r="F476" s="288"/>
      <c r="G476" s="287"/>
      <c r="H476" s="266"/>
      <c r="I476" s="420"/>
    </row>
    <row r="477" spans="1:9" ht="12.75">
      <c r="A477" s="3"/>
      <c r="B477" s="4"/>
      <c r="E477" s="265"/>
      <c r="F477" s="288"/>
      <c r="G477" s="287"/>
      <c r="H477" s="266"/>
      <c r="I477" s="420"/>
    </row>
    <row r="478" spans="1:9" ht="12.75">
      <c r="A478" s="3"/>
      <c r="B478" s="4"/>
      <c r="E478" s="265"/>
      <c r="F478" s="288"/>
      <c r="G478" s="287"/>
      <c r="H478" s="266"/>
      <c r="I478" s="420"/>
    </row>
    <row r="479" spans="1:9" ht="12.75">
      <c r="A479" s="3"/>
      <c r="B479" s="4"/>
      <c r="E479" s="265"/>
      <c r="F479" s="288"/>
      <c r="G479" s="287"/>
      <c r="H479" s="266"/>
      <c r="I479" s="420"/>
    </row>
    <row r="480" spans="1:9" ht="12.75">
      <c r="A480" s="3"/>
      <c r="B480" s="4"/>
      <c r="E480" s="265"/>
      <c r="F480" s="288"/>
      <c r="G480" s="287"/>
      <c r="H480" s="266"/>
      <c r="I480" s="420"/>
    </row>
    <row r="481" spans="1:9" ht="12.75">
      <c r="A481" s="3"/>
      <c r="B481" s="4"/>
      <c r="E481" s="265"/>
      <c r="F481" s="288"/>
      <c r="G481" s="287"/>
      <c r="H481" s="266"/>
      <c r="I481" s="420"/>
    </row>
    <row r="482" spans="1:9" ht="12.75">
      <c r="A482" s="3"/>
      <c r="B482" s="4"/>
      <c r="E482" s="265"/>
      <c r="F482" s="288"/>
      <c r="G482" s="287"/>
      <c r="H482" s="266"/>
      <c r="I482" s="420"/>
    </row>
    <row r="483" spans="1:9" ht="12.75">
      <c r="A483" s="3"/>
      <c r="B483" s="4"/>
      <c r="E483" s="265"/>
      <c r="F483" s="288"/>
      <c r="G483" s="287"/>
      <c r="H483" s="266"/>
      <c r="I483" s="420"/>
    </row>
    <row r="484" spans="1:9" ht="12.75">
      <c r="A484" s="3"/>
      <c r="B484" s="4"/>
      <c r="E484" s="265"/>
      <c r="F484" s="288"/>
      <c r="G484" s="287"/>
      <c r="H484" s="266"/>
      <c r="I484" s="420"/>
    </row>
    <row r="485" spans="1:9" ht="12.75">
      <c r="A485" s="3"/>
      <c r="B485" s="4"/>
      <c r="E485" s="265"/>
      <c r="F485" s="288"/>
      <c r="G485" s="287"/>
      <c r="H485" s="266"/>
      <c r="I485" s="420"/>
    </row>
    <row r="486" spans="1:9" ht="12.75">
      <c r="A486" s="3"/>
      <c r="B486" s="4"/>
      <c r="E486" s="265"/>
      <c r="F486" s="288"/>
      <c r="G486" s="287"/>
      <c r="H486" s="266"/>
      <c r="I486" s="420"/>
    </row>
    <row r="487" spans="1:9" ht="12.75">
      <c r="A487" s="3"/>
      <c r="B487" s="4"/>
      <c r="E487" s="265"/>
      <c r="F487" s="288"/>
      <c r="G487" s="287"/>
      <c r="H487" s="266"/>
      <c r="I487" s="420"/>
    </row>
    <row r="488" spans="1:9" ht="12.75">
      <c r="A488" s="3"/>
      <c r="B488" s="4"/>
      <c r="E488" s="265"/>
      <c r="F488" s="288"/>
      <c r="G488" s="287"/>
      <c r="H488" s="266"/>
      <c r="I488" s="420"/>
    </row>
    <row r="489" spans="1:9" ht="12.75">
      <c r="A489" s="3"/>
      <c r="B489" s="4"/>
      <c r="E489" s="265"/>
      <c r="F489" s="288"/>
      <c r="G489" s="287"/>
      <c r="H489" s="266"/>
      <c r="I489" s="420"/>
    </row>
    <row r="490" spans="1:9" ht="12.75">
      <c r="A490" s="3"/>
      <c r="B490" s="4"/>
      <c r="E490" s="265"/>
      <c r="F490" s="288"/>
      <c r="G490" s="287"/>
      <c r="H490" s="266"/>
      <c r="I490" s="420"/>
    </row>
    <row r="491" spans="1:9" ht="12.75">
      <c r="A491" s="3"/>
      <c r="B491" s="4"/>
      <c r="E491" s="265"/>
      <c r="F491" s="288"/>
      <c r="G491" s="287"/>
      <c r="H491" s="266"/>
      <c r="I491" s="420"/>
    </row>
    <row r="492" spans="1:9" ht="12.75">
      <c r="A492" s="3"/>
      <c r="B492" s="4"/>
      <c r="E492" s="265"/>
      <c r="F492" s="288"/>
      <c r="G492" s="287"/>
      <c r="H492" s="266"/>
      <c r="I492" s="420"/>
    </row>
    <row r="493" spans="1:9" ht="12.75">
      <c r="A493" s="3"/>
      <c r="B493" s="4"/>
      <c r="E493" s="265"/>
      <c r="F493" s="288"/>
      <c r="G493" s="287"/>
      <c r="H493" s="266"/>
      <c r="I493" s="420"/>
    </row>
    <row r="494" spans="1:9" ht="12.75">
      <c r="A494" s="3"/>
      <c r="B494" s="4"/>
      <c r="E494" s="265"/>
      <c r="F494" s="288"/>
      <c r="G494" s="287"/>
      <c r="H494" s="266"/>
      <c r="I494" s="420"/>
    </row>
    <row r="495" spans="1:9" ht="12.75">
      <c r="A495" s="3"/>
      <c r="B495" s="4"/>
      <c r="E495" s="265"/>
      <c r="F495" s="288"/>
      <c r="G495" s="287"/>
      <c r="H495" s="266"/>
      <c r="I495" s="420"/>
    </row>
    <row r="496" spans="1:9" ht="12.75">
      <c r="A496" s="3"/>
      <c r="B496" s="4"/>
      <c r="E496" s="265"/>
      <c r="F496" s="288"/>
      <c r="G496" s="287"/>
      <c r="H496" s="266"/>
      <c r="I496" s="420"/>
    </row>
    <row r="497" spans="1:9" ht="12.75">
      <c r="A497" s="3"/>
      <c r="B497" s="4"/>
      <c r="E497" s="265"/>
      <c r="F497" s="288"/>
      <c r="G497" s="287"/>
      <c r="H497" s="266"/>
      <c r="I497" s="420"/>
    </row>
    <row r="498" spans="1:9" ht="12.75">
      <c r="A498" s="3"/>
      <c r="B498" s="4"/>
      <c r="E498" s="265"/>
      <c r="F498" s="288"/>
      <c r="G498" s="287"/>
      <c r="H498" s="266"/>
      <c r="I498" s="420"/>
    </row>
    <row r="499" spans="1:9" ht="12.75">
      <c r="A499" s="3"/>
      <c r="B499" s="4"/>
      <c r="E499" s="265"/>
      <c r="F499" s="288"/>
      <c r="G499" s="287"/>
      <c r="H499" s="266"/>
      <c r="I499" s="420"/>
    </row>
    <row r="500" spans="1:9" ht="12.75">
      <c r="A500" s="3"/>
      <c r="B500" s="4"/>
      <c r="E500" s="265"/>
      <c r="F500" s="288"/>
      <c r="G500" s="287"/>
      <c r="H500" s="266"/>
      <c r="I500" s="420"/>
    </row>
    <row r="501" spans="1:9" ht="12.75">
      <c r="A501" s="3"/>
      <c r="B501" s="4"/>
      <c r="E501" s="265"/>
      <c r="F501" s="288"/>
      <c r="G501" s="287"/>
      <c r="H501" s="266"/>
      <c r="I501" s="420"/>
    </row>
    <row r="502" spans="1:9" ht="12.75">
      <c r="A502" s="3"/>
      <c r="B502" s="4"/>
      <c r="E502" s="265"/>
      <c r="F502" s="288"/>
      <c r="G502" s="287"/>
      <c r="H502" s="266"/>
      <c r="I502" s="420"/>
    </row>
    <row r="503" spans="1:9" ht="12.75">
      <c r="A503" s="3"/>
      <c r="B503" s="4"/>
      <c r="E503" s="265"/>
      <c r="F503" s="288"/>
      <c r="G503" s="287"/>
      <c r="H503" s="266"/>
      <c r="I503" s="420"/>
    </row>
    <row r="504" spans="1:9" ht="12.75">
      <c r="A504" s="3"/>
      <c r="B504" s="4"/>
      <c r="E504" s="265"/>
      <c r="F504" s="288"/>
      <c r="G504" s="287"/>
      <c r="H504" s="266"/>
      <c r="I504" s="420"/>
    </row>
    <row r="505" spans="1:9" ht="12.75">
      <c r="A505" s="3"/>
      <c r="B505" s="4"/>
      <c r="E505" s="265"/>
      <c r="F505" s="288"/>
      <c r="G505" s="287"/>
      <c r="H505" s="266"/>
      <c r="I505" s="420"/>
    </row>
    <row r="506" spans="1:9" ht="12.75">
      <c r="A506" s="3"/>
      <c r="B506" s="4"/>
      <c r="E506" s="265"/>
      <c r="F506" s="288"/>
      <c r="G506" s="287"/>
      <c r="H506" s="266"/>
      <c r="I506" s="420"/>
    </row>
    <row r="507" spans="1:9" ht="12.75">
      <c r="A507" s="3"/>
      <c r="B507" s="4"/>
      <c r="E507" s="265"/>
      <c r="F507" s="288"/>
      <c r="G507" s="287"/>
      <c r="H507" s="266"/>
      <c r="I507" s="420"/>
    </row>
    <row r="508" spans="1:9" ht="12.75">
      <c r="A508" s="3"/>
      <c r="B508" s="4"/>
      <c r="E508" s="265"/>
      <c r="F508" s="288"/>
      <c r="G508" s="287"/>
      <c r="H508" s="266"/>
      <c r="I508" s="420"/>
    </row>
    <row r="509" spans="1:9" ht="12.75">
      <c r="A509" s="3"/>
      <c r="B509" s="4"/>
      <c r="E509" s="265"/>
      <c r="F509" s="288"/>
      <c r="G509" s="287"/>
      <c r="H509" s="266"/>
      <c r="I509" s="420"/>
    </row>
    <row r="510" spans="1:9" ht="12.75">
      <c r="A510" s="3"/>
      <c r="B510" s="4"/>
      <c r="E510" s="265"/>
      <c r="F510" s="288"/>
      <c r="G510" s="287"/>
      <c r="H510" s="266"/>
      <c r="I510" s="420"/>
    </row>
    <row r="511" spans="1:9" ht="12.75">
      <c r="A511" s="3"/>
      <c r="B511" s="4"/>
      <c r="E511" s="265"/>
      <c r="F511" s="288"/>
      <c r="G511" s="287"/>
      <c r="H511" s="266"/>
      <c r="I511" s="420"/>
    </row>
    <row r="512" spans="1:9" ht="12.75">
      <c r="A512" s="3"/>
      <c r="B512" s="4"/>
      <c r="E512" s="265"/>
      <c r="F512" s="288"/>
      <c r="G512" s="287"/>
      <c r="H512" s="266"/>
      <c r="I512" s="420"/>
    </row>
    <row r="513" spans="1:9" ht="12.75">
      <c r="A513" s="3"/>
      <c r="B513" s="4"/>
      <c r="E513" s="265"/>
      <c r="F513" s="288"/>
      <c r="G513" s="287"/>
      <c r="H513" s="266"/>
      <c r="I513" s="420"/>
    </row>
    <row r="514" spans="1:9" ht="12.75">
      <c r="A514" s="3"/>
      <c r="B514" s="4"/>
      <c r="E514" s="265"/>
      <c r="F514" s="288"/>
      <c r="G514" s="287"/>
      <c r="H514" s="266"/>
      <c r="I514" s="420"/>
    </row>
    <row r="515" spans="1:9" ht="12.75">
      <c r="A515" s="3"/>
      <c r="B515" s="4"/>
      <c r="E515" s="265"/>
      <c r="F515" s="288"/>
      <c r="G515" s="287"/>
      <c r="H515" s="266"/>
      <c r="I515" s="420"/>
    </row>
    <row r="516" spans="1:9" ht="12.75">
      <c r="A516" s="3"/>
      <c r="B516" s="4"/>
      <c r="E516" s="265"/>
      <c r="F516" s="288"/>
      <c r="G516" s="287"/>
      <c r="H516" s="266"/>
      <c r="I516" s="420"/>
    </row>
    <row r="517" spans="1:9" ht="12.75">
      <c r="A517" s="3"/>
      <c r="B517" s="4"/>
      <c r="E517" s="265"/>
      <c r="F517" s="288"/>
      <c r="G517" s="287"/>
      <c r="H517" s="266"/>
      <c r="I517" s="420"/>
    </row>
    <row r="518" spans="1:9" ht="12.75">
      <c r="A518" s="3"/>
      <c r="B518" s="4"/>
      <c r="E518" s="265"/>
      <c r="F518" s="288"/>
      <c r="G518" s="287"/>
      <c r="H518" s="266"/>
      <c r="I518" s="420"/>
    </row>
    <row r="519" spans="1:9" ht="12.75">
      <c r="A519" s="3"/>
      <c r="B519" s="4"/>
      <c r="E519" s="265"/>
      <c r="F519" s="288"/>
      <c r="G519" s="287"/>
      <c r="H519" s="266"/>
      <c r="I519" s="420"/>
    </row>
    <row r="520" spans="1:9" ht="12.75">
      <c r="A520" s="3"/>
      <c r="B520" s="4"/>
      <c r="E520" s="265"/>
      <c r="F520" s="288"/>
      <c r="G520" s="287"/>
      <c r="H520" s="266"/>
      <c r="I520" s="420"/>
    </row>
    <row r="521" spans="1:9" ht="12.75">
      <c r="A521" s="3"/>
      <c r="B521" s="4"/>
      <c r="E521" s="265"/>
      <c r="F521" s="288"/>
      <c r="G521" s="287"/>
      <c r="H521" s="266"/>
      <c r="I521" s="420"/>
    </row>
    <row r="522" spans="1:9" ht="12.75">
      <c r="A522" s="3"/>
      <c r="B522" s="4"/>
      <c r="E522" s="265"/>
      <c r="F522" s="288"/>
      <c r="G522" s="287"/>
      <c r="H522" s="266"/>
      <c r="I522" s="420"/>
    </row>
    <row r="523" spans="1:9" ht="12.75">
      <c r="A523" s="3"/>
      <c r="B523" s="4"/>
      <c r="E523" s="265"/>
      <c r="F523" s="288"/>
      <c r="G523" s="287"/>
      <c r="H523" s="266"/>
      <c r="I523" s="420"/>
    </row>
    <row r="524" spans="1:9" ht="12.75">
      <c r="A524" s="3"/>
      <c r="B524" s="4"/>
      <c r="E524" s="265"/>
      <c r="F524" s="288"/>
      <c r="G524" s="287"/>
      <c r="H524" s="266"/>
      <c r="I524" s="420"/>
    </row>
    <row r="525" spans="1:9" ht="12.75">
      <c r="A525" s="3"/>
      <c r="B525" s="4"/>
      <c r="E525" s="265"/>
      <c r="F525" s="288"/>
      <c r="G525" s="287"/>
      <c r="H525" s="266"/>
      <c r="I525" s="420"/>
    </row>
    <row r="526" spans="1:9" ht="12.75">
      <c r="A526" s="3"/>
      <c r="B526" s="4"/>
      <c r="E526" s="265"/>
      <c r="F526" s="288"/>
      <c r="G526" s="287"/>
      <c r="H526" s="266"/>
      <c r="I526" s="420"/>
    </row>
    <row r="527" spans="1:9" ht="12.75">
      <c r="A527" s="3"/>
      <c r="B527" s="4"/>
      <c r="E527" s="265"/>
      <c r="F527" s="288"/>
      <c r="G527" s="287"/>
      <c r="H527" s="266"/>
      <c r="I527" s="420"/>
    </row>
    <row r="528" spans="1:9" ht="12.75">
      <c r="A528" s="3"/>
      <c r="B528" s="4"/>
      <c r="E528" s="265"/>
      <c r="F528" s="288"/>
      <c r="G528" s="287"/>
      <c r="H528" s="266"/>
      <c r="I528" s="420"/>
    </row>
    <row r="529" spans="1:9" ht="12.75">
      <c r="A529" s="3"/>
      <c r="B529" s="4"/>
      <c r="E529" s="265"/>
      <c r="F529" s="288"/>
      <c r="G529" s="287"/>
      <c r="H529" s="266"/>
      <c r="I529" s="420"/>
    </row>
    <row r="530" spans="1:9" ht="12.75">
      <c r="A530" s="3"/>
      <c r="B530" s="4"/>
      <c r="E530" s="265"/>
      <c r="F530" s="288"/>
      <c r="G530" s="287"/>
      <c r="H530" s="266"/>
      <c r="I530" s="420"/>
    </row>
    <row r="531" spans="1:9" ht="12.75">
      <c r="A531" s="3"/>
      <c r="B531" s="4"/>
      <c r="E531" s="265"/>
      <c r="F531" s="288"/>
      <c r="G531" s="287"/>
      <c r="H531" s="266"/>
      <c r="I531" s="420"/>
    </row>
    <row r="532" spans="1:9" ht="12.75">
      <c r="A532" s="3"/>
      <c r="B532" s="4"/>
      <c r="E532" s="265"/>
      <c r="F532" s="288"/>
      <c r="G532" s="287"/>
      <c r="H532" s="266"/>
      <c r="I532" s="420"/>
    </row>
    <row r="533" spans="1:9" ht="12.75">
      <c r="A533" s="3"/>
      <c r="B533" s="4"/>
      <c r="E533" s="265"/>
      <c r="F533" s="288"/>
      <c r="G533" s="287"/>
      <c r="H533" s="266"/>
      <c r="I533" s="420"/>
    </row>
    <row r="534" spans="1:9" ht="12.75">
      <c r="A534" s="3"/>
      <c r="B534" s="4"/>
      <c r="E534" s="265"/>
      <c r="F534" s="288"/>
      <c r="G534" s="287"/>
      <c r="H534" s="266"/>
      <c r="I534" s="420"/>
    </row>
    <row r="535" spans="1:9" ht="12.75">
      <c r="A535" s="3"/>
      <c r="B535" s="4"/>
      <c r="E535" s="265"/>
      <c r="F535" s="288"/>
      <c r="G535" s="287"/>
      <c r="H535" s="266"/>
      <c r="I535" s="420"/>
    </row>
    <row r="536" spans="1:9" ht="12.75">
      <c r="A536" s="3"/>
      <c r="B536" s="4"/>
      <c r="E536" s="265"/>
      <c r="F536" s="288"/>
      <c r="G536" s="287"/>
      <c r="H536" s="266"/>
      <c r="I536" s="420"/>
    </row>
    <row r="537" spans="1:9" ht="12.75">
      <c r="A537" s="3"/>
      <c r="B537" s="4"/>
      <c r="E537" s="265"/>
      <c r="F537" s="288"/>
      <c r="G537" s="287"/>
      <c r="H537" s="266"/>
      <c r="I537" s="420"/>
    </row>
    <row r="538" spans="1:9" ht="12.75">
      <c r="A538" s="3"/>
      <c r="B538" s="4"/>
      <c r="E538" s="265"/>
      <c r="F538" s="288"/>
      <c r="G538" s="287"/>
      <c r="H538" s="266"/>
      <c r="I538" s="420"/>
    </row>
    <row r="539" spans="1:9" ht="12.75">
      <c r="A539" s="3"/>
      <c r="B539" s="4"/>
      <c r="E539" s="265"/>
      <c r="F539" s="288"/>
      <c r="G539" s="287"/>
      <c r="H539" s="266"/>
      <c r="I539" s="420"/>
    </row>
    <row r="540" spans="1:9" ht="12.75">
      <c r="A540" s="3"/>
      <c r="B540" s="4"/>
      <c r="E540" s="265"/>
      <c r="F540" s="288"/>
      <c r="G540" s="287"/>
      <c r="H540" s="266"/>
      <c r="I540" s="420"/>
    </row>
    <row r="541" spans="1:9" ht="12.75">
      <c r="A541" s="3"/>
      <c r="B541" s="4"/>
      <c r="E541" s="265"/>
      <c r="F541" s="288"/>
      <c r="G541" s="287"/>
      <c r="H541" s="266"/>
      <c r="I541" s="420"/>
    </row>
    <row r="542" spans="1:9" ht="12.75">
      <c r="A542" s="3"/>
      <c r="B542" s="4"/>
      <c r="E542" s="265"/>
      <c r="F542" s="288"/>
      <c r="G542" s="287"/>
      <c r="H542" s="266"/>
      <c r="I542" s="420"/>
    </row>
    <row r="543" spans="1:9" ht="12.75">
      <c r="A543" s="3"/>
      <c r="B543" s="4"/>
      <c r="E543" s="265"/>
      <c r="F543" s="288"/>
      <c r="G543" s="287"/>
      <c r="H543" s="266"/>
      <c r="I543" s="420"/>
    </row>
    <row r="544" spans="1:9" ht="12.75">
      <c r="A544" s="3"/>
      <c r="B544" s="4"/>
      <c r="E544" s="265"/>
      <c r="F544" s="288"/>
      <c r="G544" s="287"/>
      <c r="H544" s="266"/>
      <c r="I544" s="420"/>
    </row>
    <row r="545" spans="1:9" ht="12.75">
      <c r="A545" s="3"/>
      <c r="B545" s="4"/>
      <c r="E545" s="265"/>
      <c r="F545" s="288"/>
      <c r="G545" s="287"/>
      <c r="H545" s="266"/>
      <c r="I545" s="420"/>
    </row>
    <row r="546" spans="1:9" ht="12.75">
      <c r="A546" s="3"/>
      <c r="B546" s="4"/>
      <c r="E546" s="265"/>
      <c r="F546" s="288"/>
      <c r="G546" s="287"/>
      <c r="H546" s="266"/>
      <c r="I546" s="420"/>
    </row>
    <row r="547" spans="1:9" ht="12.75">
      <c r="A547" s="3"/>
      <c r="B547" s="4"/>
      <c r="E547" s="265"/>
      <c r="F547" s="288"/>
      <c r="G547" s="287"/>
      <c r="H547" s="266"/>
      <c r="I547" s="420"/>
    </row>
    <row r="548" spans="1:9" ht="12.75">
      <c r="A548" s="3"/>
      <c r="B548" s="4"/>
      <c r="E548" s="265"/>
      <c r="F548" s="288"/>
      <c r="G548" s="287"/>
      <c r="H548" s="266"/>
      <c r="I548" s="420"/>
    </row>
    <row r="549" spans="1:9" ht="12.75">
      <c r="A549" s="3"/>
      <c r="B549" s="4"/>
      <c r="E549" s="265"/>
      <c r="F549" s="288"/>
      <c r="G549" s="287"/>
      <c r="H549" s="266"/>
      <c r="I549" s="420"/>
    </row>
    <row r="550" spans="1:9" ht="12.75">
      <c r="A550" s="3"/>
      <c r="B550" s="4"/>
      <c r="E550" s="265"/>
      <c r="F550" s="288"/>
      <c r="G550" s="287"/>
      <c r="H550" s="266"/>
      <c r="I550" s="420"/>
    </row>
    <row r="551" spans="1:9" ht="12.75">
      <c r="A551" s="3"/>
      <c r="B551" s="4"/>
      <c r="E551" s="265"/>
      <c r="F551" s="288"/>
      <c r="G551" s="287"/>
      <c r="H551" s="266"/>
      <c r="I551" s="420"/>
    </row>
    <row r="552" spans="1:9" ht="12.75">
      <c r="A552" s="3"/>
      <c r="B552" s="4"/>
      <c r="E552" s="265"/>
      <c r="F552" s="288"/>
      <c r="G552" s="287"/>
      <c r="H552" s="266"/>
      <c r="I552" s="420"/>
    </row>
    <row r="553" spans="1:9" ht="12.75">
      <c r="A553" s="3"/>
      <c r="B553" s="4"/>
      <c r="E553" s="265"/>
      <c r="F553" s="288"/>
      <c r="G553" s="287"/>
      <c r="H553" s="266"/>
      <c r="I553" s="420"/>
    </row>
    <row r="554" spans="1:9" ht="12.75">
      <c r="A554" s="3"/>
      <c r="B554" s="4"/>
      <c r="E554" s="265"/>
      <c r="F554" s="288"/>
      <c r="G554" s="287"/>
      <c r="H554" s="266"/>
      <c r="I554" s="420"/>
    </row>
    <row r="555" spans="1:9" ht="12.75">
      <c r="A555" s="3"/>
      <c r="B555" s="4"/>
      <c r="E555" s="265"/>
      <c r="F555" s="288"/>
      <c r="G555" s="287"/>
      <c r="H555" s="266"/>
      <c r="I555" s="420"/>
    </row>
    <row r="556" spans="1:9" ht="12.75">
      <c r="A556" s="3"/>
      <c r="B556" s="4"/>
      <c r="E556" s="265"/>
      <c r="F556" s="288"/>
      <c r="G556" s="287"/>
      <c r="H556" s="266"/>
      <c r="I556" s="420"/>
    </row>
    <row r="557" spans="1:9" ht="12.75">
      <c r="A557" s="3"/>
      <c r="B557" s="4"/>
      <c r="E557" s="265"/>
      <c r="F557" s="288"/>
      <c r="G557" s="287"/>
      <c r="H557" s="266"/>
      <c r="I557" s="420"/>
    </row>
    <row r="558" spans="1:9" ht="12.75">
      <c r="A558" s="3"/>
      <c r="B558" s="4"/>
      <c r="E558" s="265"/>
      <c r="F558" s="288"/>
      <c r="G558" s="287"/>
      <c r="H558" s="266"/>
      <c r="I558" s="420"/>
    </row>
    <row r="559" spans="1:9" ht="12.75">
      <c r="A559" s="3"/>
      <c r="B559" s="4"/>
      <c r="E559" s="265"/>
      <c r="F559" s="288"/>
      <c r="G559" s="287"/>
      <c r="H559" s="266"/>
      <c r="I559" s="420"/>
    </row>
    <row r="560" spans="1:9" ht="12.75">
      <c r="A560" s="3"/>
      <c r="B560" s="4"/>
      <c r="E560" s="265"/>
      <c r="F560" s="288"/>
      <c r="G560" s="287"/>
      <c r="H560" s="266"/>
      <c r="I560" s="420"/>
    </row>
    <row r="561" spans="1:9" ht="12.75">
      <c r="A561" s="3"/>
      <c r="B561" s="4"/>
      <c r="E561" s="265"/>
      <c r="F561" s="288"/>
      <c r="G561" s="287"/>
      <c r="H561" s="266"/>
      <c r="I561" s="420"/>
    </row>
    <row r="562" spans="1:9" ht="12.75">
      <c r="A562" s="3"/>
      <c r="B562" s="4"/>
      <c r="E562" s="265"/>
      <c r="F562" s="288"/>
      <c r="G562" s="287"/>
      <c r="H562" s="266"/>
      <c r="I562" s="420"/>
    </row>
    <row r="563" spans="1:9" ht="12.75">
      <c r="A563" s="3"/>
      <c r="B563" s="4"/>
      <c r="E563" s="265"/>
      <c r="F563" s="288"/>
      <c r="G563" s="287"/>
      <c r="H563" s="266"/>
      <c r="I563" s="420"/>
    </row>
    <row r="564" spans="1:9" ht="12.75">
      <c r="A564" s="3"/>
      <c r="B564" s="4"/>
      <c r="E564" s="265"/>
      <c r="F564" s="288"/>
      <c r="G564" s="287"/>
      <c r="H564" s="266"/>
      <c r="I564" s="420"/>
    </row>
    <row r="565" spans="1:9" ht="12.75">
      <c r="A565" s="3"/>
      <c r="B565" s="4"/>
      <c r="E565" s="265"/>
      <c r="F565" s="288"/>
      <c r="G565" s="287"/>
      <c r="H565" s="266"/>
      <c r="I565" s="420"/>
    </row>
    <row r="566" spans="1:9" ht="12.75">
      <c r="A566" s="3"/>
      <c r="B566" s="4"/>
      <c r="E566" s="265"/>
      <c r="F566" s="288"/>
      <c r="G566" s="287"/>
      <c r="H566" s="266"/>
      <c r="I566" s="420"/>
    </row>
    <row r="567" spans="1:9" ht="12.75">
      <c r="A567" s="3"/>
      <c r="B567" s="4"/>
      <c r="E567" s="265"/>
      <c r="F567" s="288"/>
      <c r="G567" s="287"/>
      <c r="H567" s="266"/>
      <c r="I567" s="420"/>
    </row>
    <row r="568" spans="1:9" ht="12.75">
      <c r="A568" s="3"/>
      <c r="B568" s="4"/>
      <c r="E568" s="265"/>
      <c r="F568" s="288"/>
      <c r="G568" s="287"/>
      <c r="H568" s="266"/>
      <c r="I568" s="420"/>
    </row>
    <row r="569" spans="1:9" ht="12.75">
      <c r="A569" s="3"/>
      <c r="B569" s="4"/>
      <c r="E569" s="265"/>
      <c r="F569" s="288"/>
      <c r="G569" s="287"/>
      <c r="H569" s="266"/>
      <c r="I569" s="420"/>
    </row>
    <row r="570" spans="1:9" ht="12.75">
      <c r="A570" s="3"/>
      <c r="B570" s="4"/>
      <c r="E570" s="265"/>
      <c r="F570" s="288"/>
      <c r="G570" s="287"/>
      <c r="H570" s="266"/>
      <c r="I570" s="420"/>
    </row>
    <row r="571" spans="1:9" ht="12.75">
      <c r="A571" s="3"/>
      <c r="B571" s="4"/>
      <c r="E571" s="265"/>
      <c r="F571" s="288"/>
      <c r="G571" s="287"/>
      <c r="H571" s="266"/>
      <c r="I571" s="420"/>
    </row>
    <row r="572" spans="1:9" ht="12.75">
      <c r="A572" s="3"/>
      <c r="B572" s="4"/>
      <c r="E572" s="265"/>
      <c r="F572" s="288"/>
      <c r="G572" s="287"/>
      <c r="H572" s="266"/>
      <c r="I572" s="420"/>
    </row>
    <row r="573" spans="1:9" ht="12.75">
      <c r="A573" s="3"/>
      <c r="B573" s="4"/>
      <c r="E573" s="265"/>
      <c r="F573" s="288"/>
      <c r="G573" s="287"/>
      <c r="H573" s="266"/>
      <c r="I573" s="420"/>
    </row>
    <row r="574" spans="1:9" ht="12.75">
      <c r="A574" s="3"/>
      <c r="B574" s="4"/>
      <c r="E574" s="265"/>
      <c r="F574" s="288"/>
      <c r="G574" s="287"/>
      <c r="H574" s="266"/>
      <c r="I574" s="420"/>
    </row>
    <row r="575" spans="1:9" ht="12.75">
      <c r="A575" s="3"/>
      <c r="B575" s="4"/>
      <c r="E575" s="265"/>
      <c r="F575" s="288"/>
      <c r="G575" s="287"/>
      <c r="H575" s="266"/>
      <c r="I575" s="420"/>
    </row>
    <row r="576" spans="1:9" ht="12.75">
      <c r="A576" s="3"/>
      <c r="B576" s="4"/>
      <c r="E576" s="265"/>
      <c r="F576" s="288"/>
      <c r="G576" s="287"/>
      <c r="H576" s="266"/>
      <c r="I576" s="420"/>
    </row>
    <row r="577" spans="1:9" ht="12.75">
      <c r="A577" s="3"/>
      <c r="B577" s="4"/>
      <c r="E577" s="265"/>
      <c r="F577" s="288"/>
      <c r="G577" s="287"/>
      <c r="H577" s="266"/>
      <c r="I577" s="420"/>
    </row>
    <row r="578" spans="1:9" ht="12.75">
      <c r="A578" s="3"/>
      <c r="B578" s="4"/>
      <c r="E578" s="265"/>
      <c r="F578" s="288"/>
      <c r="G578" s="287"/>
      <c r="H578" s="266"/>
      <c r="I578" s="420"/>
    </row>
    <row r="579" spans="1:9" ht="12.75">
      <c r="A579" s="3"/>
      <c r="B579" s="4"/>
      <c r="E579" s="265"/>
      <c r="F579" s="288"/>
      <c r="G579" s="287"/>
      <c r="H579" s="266"/>
      <c r="I579" s="420"/>
    </row>
    <row r="580" spans="1:9" ht="12.75">
      <c r="A580" s="3"/>
      <c r="B580" s="4"/>
      <c r="E580" s="265"/>
      <c r="F580" s="288"/>
      <c r="G580" s="287"/>
      <c r="H580" s="266"/>
      <c r="I580" s="420"/>
    </row>
    <row r="581" spans="1:9" ht="12.75">
      <c r="A581" s="3"/>
      <c r="B581" s="4"/>
      <c r="E581" s="265"/>
      <c r="F581" s="288"/>
      <c r="G581" s="287"/>
      <c r="H581" s="266"/>
      <c r="I581" s="420"/>
    </row>
    <row r="582" spans="1:9" ht="12.75">
      <c r="A582" s="3"/>
      <c r="B582" s="4"/>
      <c r="E582" s="265"/>
      <c r="F582" s="288"/>
      <c r="G582" s="287"/>
      <c r="H582" s="266"/>
      <c r="I582" s="420"/>
    </row>
    <row r="583" spans="1:9" ht="12.75">
      <c r="A583" s="3"/>
      <c r="B583" s="4"/>
      <c r="E583" s="265"/>
      <c r="F583" s="288"/>
      <c r="G583" s="287"/>
      <c r="H583" s="266"/>
      <c r="I583" s="420"/>
    </row>
    <row r="584" spans="1:9" ht="12.75">
      <c r="A584" s="3"/>
      <c r="B584" s="4"/>
      <c r="E584" s="265"/>
      <c r="F584" s="288"/>
      <c r="G584" s="287"/>
      <c r="H584" s="266"/>
      <c r="I584" s="420"/>
    </row>
    <row r="585" spans="1:9" ht="12.75">
      <c r="A585" s="3"/>
      <c r="B585" s="4"/>
      <c r="E585" s="265"/>
      <c r="F585" s="288"/>
      <c r="G585" s="287"/>
      <c r="H585" s="266"/>
      <c r="I585" s="420"/>
    </row>
    <row r="586" spans="1:9" ht="12.75">
      <c r="A586" s="3"/>
      <c r="B586" s="4"/>
      <c r="E586" s="265"/>
      <c r="F586" s="288"/>
      <c r="G586" s="287"/>
      <c r="H586" s="266"/>
      <c r="I586" s="420"/>
    </row>
    <row r="587" spans="1:9" ht="12.75">
      <c r="A587" s="3"/>
      <c r="B587" s="4"/>
      <c r="E587" s="265"/>
      <c r="F587" s="288"/>
      <c r="G587" s="287"/>
      <c r="H587" s="266"/>
      <c r="I587" s="420"/>
    </row>
    <row r="588" spans="1:9" ht="12.75">
      <c r="A588" s="3"/>
      <c r="B588" s="4"/>
      <c r="E588" s="265"/>
      <c r="F588" s="288"/>
      <c r="G588" s="287"/>
      <c r="H588" s="266"/>
      <c r="I588" s="420"/>
    </row>
    <row r="589" spans="1:9" ht="12.75">
      <c r="A589" s="3"/>
      <c r="B589" s="4"/>
      <c r="E589" s="265"/>
      <c r="F589" s="288"/>
      <c r="G589" s="287"/>
      <c r="H589" s="266"/>
      <c r="I589" s="420"/>
    </row>
    <row r="590" spans="1:9" ht="12.75">
      <c r="A590" s="3"/>
      <c r="B590" s="4"/>
      <c r="E590" s="265"/>
      <c r="F590" s="288"/>
      <c r="G590" s="287"/>
      <c r="H590" s="266"/>
      <c r="I590" s="420"/>
    </row>
    <row r="591" spans="1:9" ht="12.75">
      <c r="A591" s="3"/>
      <c r="B591" s="4"/>
      <c r="E591" s="265"/>
      <c r="F591" s="288"/>
      <c r="G591" s="287"/>
      <c r="H591" s="266"/>
      <c r="I591" s="420"/>
    </row>
    <row r="592" spans="1:9" ht="12.75">
      <c r="A592" s="3"/>
      <c r="B592" s="4"/>
      <c r="E592" s="265"/>
      <c r="F592" s="288"/>
      <c r="G592" s="287"/>
      <c r="H592" s="266"/>
      <c r="I592" s="420"/>
    </row>
    <row r="593" spans="1:9" ht="12.75">
      <c r="A593" s="3"/>
      <c r="B593" s="4"/>
      <c r="E593" s="265"/>
      <c r="F593" s="288"/>
      <c r="G593" s="287"/>
      <c r="H593" s="266"/>
      <c r="I593" s="420"/>
    </row>
    <row r="594" spans="1:9" ht="12.75">
      <c r="A594" s="3"/>
      <c r="B594" s="4"/>
      <c r="E594" s="265"/>
      <c r="F594" s="288"/>
      <c r="G594" s="287"/>
      <c r="H594" s="266"/>
      <c r="I594" s="420"/>
    </row>
    <row r="595" spans="1:9" ht="12.75">
      <c r="A595" s="3"/>
      <c r="B595" s="4"/>
      <c r="E595" s="265"/>
      <c r="F595" s="288"/>
      <c r="G595" s="287"/>
      <c r="H595" s="266"/>
      <c r="I595" s="420"/>
    </row>
    <row r="596" spans="1:9" ht="12.75">
      <c r="A596" s="3"/>
      <c r="B596" s="4"/>
      <c r="E596" s="265"/>
      <c r="F596" s="288"/>
      <c r="G596" s="287"/>
      <c r="H596" s="266"/>
      <c r="I596" s="420"/>
    </row>
    <row r="597" spans="1:9" ht="12.75">
      <c r="A597" s="3"/>
      <c r="B597" s="4"/>
      <c r="E597" s="265"/>
      <c r="F597" s="288"/>
      <c r="G597" s="287"/>
      <c r="H597" s="266"/>
      <c r="I597" s="420"/>
    </row>
    <row r="598" spans="1:9" ht="12.75">
      <c r="A598" s="3"/>
      <c r="B598" s="4"/>
      <c r="E598" s="265"/>
      <c r="F598" s="288"/>
      <c r="G598" s="287"/>
      <c r="H598" s="266"/>
      <c r="I598" s="420"/>
    </row>
    <row r="599" spans="1:9" ht="12.75">
      <c r="A599" s="3"/>
      <c r="B599" s="4"/>
      <c r="E599" s="265"/>
      <c r="F599" s="288"/>
      <c r="G599" s="287"/>
      <c r="H599" s="266"/>
      <c r="I599" s="420"/>
    </row>
    <row r="600" spans="1:9" ht="12.75">
      <c r="A600" s="3"/>
      <c r="B600" s="4"/>
      <c r="E600" s="265"/>
      <c r="F600" s="288"/>
      <c r="G600" s="287"/>
      <c r="H600" s="266"/>
      <c r="I600" s="420"/>
    </row>
    <row r="601" spans="1:9" ht="12.75">
      <c r="A601" s="3"/>
      <c r="B601" s="4"/>
      <c r="E601" s="265"/>
      <c r="F601" s="288"/>
      <c r="G601" s="287"/>
      <c r="H601" s="266"/>
      <c r="I601" s="420"/>
    </row>
    <row r="602" spans="1:9" ht="12.75">
      <c r="A602" s="3"/>
      <c r="B602" s="4"/>
      <c r="E602" s="265"/>
      <c r="F602" s="288"/>
      <c r="G602" s="287"/>
      <c r="H602" s="266"/>
      <c r="I602" s="420"/>
    </row>
    <row r="603" spans="1:9" ht="12.75">
      <c r="A603" s="3"/>
      <c r="B603" s="4"/>
      <c r="E603" s="265"/>
      <c r="F603" s="288"/>
      <c r="G603" s="287"/>
      <c r="H603" s="266"/>
      <c r="I603" s="420"/>
    </row>
    <row r="604" spans="1:9" ht="12.75">
      <c r="A604" s="3"/>
      <c r="B604" s="4"/>
      <c r="E604" s="265"/>
      <c r="F604" s="288"/>
      <c r="G604" s="287"/>
      <c r="H604" s="266"/>
      <c r="I604" s="420"/>
    </row>
    <row r="605" spans="1:9" ht="12.75">
      <c r="A605" s="3"/>
      <c r="B605" s="4"/>
      <c r="E605" s="265"/>
      <c r="F605" s="288"/>
      <c r="G605" s="287"/>
      <c r="H605" s="266"/>
      <c r="I605" s="420"/>
    </row>
    <row r="606" spans="1:9" ht="12.75">
      <c r="A606" s="3"/>
      <c r="B606" s="4"/>
      <c r="E606" s="265"/>
      <c r="F606" s="288"/>
      <c r="G606" s="287"/>
      <c r="H606" s="266"/>
      <c r="I606" s="420"/>
    </row>
    <row r="607" spans="1:9" ht="12.75">
      <c r="A607" s="3"/>
      <c r="B607" s="4"/>
      <c r="E607" s="265"/>
      <c r="F607" s="288"/>
      <c r="G607" s="287"/>
      <c r="H607" s="266"/>
      <c r="I607" s="420"/>
    </row>
    <row r="608" spans="1:9" ht="12.75">
      <c r="A608" s="3"/>
      <c r="B608" s="4"/>
      <c r="E608" s="265"/>
      <c r="F608" s="288"/>
      <c r="G608" s="287"/>
      <c r="H608" s="266"/>
      <c r="I608" s="420"/>
    </row>
    <row r="609" spans="1:9" ht="12.75">
      <c r="A609" s="3"/>
      <c r="B609" s="4"/>
      <c r="E609" s="265"/>
      <c r="F609" s="288"/>
      <c r="G609" s="287"/>
      <c r="H609" s="266"/>
      <c r="I609" s="420"/>
    </row>
    <row r="610" spans="1:9" ht="12.75">
      <c r="A610" s="3"/>
      <c r="B610" s="4"/>
      <c r="E610" s="265"/>
      <c r="F610" s="288"/>
      <c r="G610" s="287"/>
      <c r="H610" s="266"/>
      <c r="I610" s="420"/>
    </row>
    <row r="611" spans="1:9" ht="12.75">
      <c r="A611" s="3"/>
      <c r="B611" s="4"/>
      <c r="E611" s="265"/>
      <c r="F611" s="288"/>
      <c r="G611" s="287"/>
      <c r="H611" s="266"/>
      <c r="I611" s="420"/>
    </row>
    <row r="612" spans="1:9" ht="12.75">
      <c r="A612" s="3"/>
      <c r="B612" s="4"/>
      <c r="E612" s="265"/>
      <c r="F612" s="288"/>
      <c r="G612" s="287"/>
      <c r="H612" s="266"/>
      <c r="I612" s="420"/>
    </row>
    <row r="613" spans="1:9" ht="12.75">
      <c r="A613" s="3"/>
      <c r="B613" s="4"/>
      <c r="E613" s="265"/>
      <c r="F613" s="288"/>
      <c r="G613" s="287"/>
      <c r="H613" s="266"/>
      <c r="I613" s="420"/>
    </row>
    <row r="614" spans="1:9" ht="12.75">
      <c r="A614" s="3"/>
      <c r="B614" s="4"/>
      <c r="E614" s="265"/>
      <c r="F614" s="288"/>
      <c r="G614" s="287"/>
      <c r="H614" s="266"/>
      <c r="I614" s="420"/>
    </row>
    <row r="615" spans="1:9" ht="12.75">
      <c r="A615" s="3"/>
      <c r="B615" s="4"/>
      <c r="E615" s="265"/>
      <c r="F615" s="288"/>
      <c r="G615" s="287"/>
      <c r="H615" s="266"/>
      <c r="I615" s="420"/>
    </row>
    <row r="616" spans="1:9" ht="12.75">
      <c r="A616" s="3"/>
      <c r="B616" s="4"/>
      <c r="E616" s="265"/>
      <c r="F616" s="288"/>
      <c r="G616" s="287"/>
      <c r="H616" s="266"/>
      <c r="I616" s="420"/>
    </row>
    <row r="617" spans="1:9" ht="12.75">
      <c r="A617" s="3"/>
      <c r="B617" s="4"/>
      <c r="E617" s="265"/>
      <c r="F617" s="288"/>
      <c r="G617" s="287"/>
      <c r="H617" s="266"/>
      <c r="I617" s="420"/>
    </row>
    <row r="618" spans="1:9" ht="12.75">
      <c r="A618" s="3"/>
      <c r="B618" s="4"/>
      <c r="E618" s="265"/>
      <c r="F618" s="288"/>
      <c r="G618" s="287"/>
      <c r="H618" s="266"/>
      <c r="I618" s="420"/>
    </row>
    <row r="619" spans="1:9" ht="12.75">
      <c r="A619" s="3"/>
      <c r="B619" s="4"/>
      <c r="E619" s="265"/>
      <c r="F619" s="288"/>
      <c r="G619" s="287"/>
      <c r="H619" s="266"/>
      <c r="I619" s="420"/>
    </row>
    <row r="620" spans="1:9" ht="12.75">
      <c r="A620" s="3"/>
      <c r="B620" s="4"/>
      <c r="E620" s="265"/>
      <c r="F620" s="288"/>
      <c r="G620" s="287"/>
      <c r="H620" s="266"/>
      <c r="I620" s="420"/>
    </row>
    <row r="621" spans="1:9" ht="12.75">
      <c r="A621" s="3"/>
      <c r="B621" s="4"/>
      <c r="E621" s="265"/>
      <c r="F621" s="288"/>
      <c r="G621" s="287"/>
      <c r="H621" s="266"/>
      <c r="I621" s="420"/>
    </row>
    <row r="622" spans="1:9" ht="12.75">
      <c r="A622" s="3"/>
      <c r="B622" s="4"/>
      <c r="E622" s="265"/>
      <c r="F622" s="288"/>
      <c r="G622" s="287"/>
      <c r="H622" s="266"/>
      <c r="I622" s="420"/>
    </row>
    <row r="623" spans="1:9" ht="12.75">
      <c r="A623" s="3"/>
      <c r="B623" s="4"/>
      <c r="E623" s="265"/>
      <c r="F623" s="288"/>
      <c r="G623" s="287"/>
      <c r="H623" s="266"/>
      <c r="I623" s="420"/>
    </row>
    <row r="624" spans="1:9" ht="12.75">
      <c r="A624" s="3"/>
      <c r="B624" s="4"/>
      <c r="E624" s="265"/>
      <c r="F624" s="288"/>
      <c r="G624" s="287"/>
      <c r="H624" s="266"/>
      <c r="I624" s="420"/>
    </row>
    <row r="625" spans="1:9" ht="12.75">
      <c r="A625" s="3"/>
      <c r="B625" s="4"/>
      <c r="E625" s="265"/>
      <c r="F625" s="288"/>
      <c r="G625" s="287"/>
      <c r="H625" s="266"/>
      <c r="I625" s="420"/>
    </row>
    <row r="626" spans="1:9" ht="12.75">
      <c r="A626" s="3"/>
      <c r="B626" s="4"/>
      <c r="E626" s="265"/>
      <c r="F626" s="288"/>
      <c r="G626" s="287"/>
      <c r="H626" s="266"/>
      <c r="I626" s="420"/>
    </row>
    <row r="627" spans="1:9" ht="12.75">
      <c r="A627" s="3"/>
      <c r="B627" s="4"/>
      <c r="E627" s="265"/>
      <c r="F627" s="288"/>
      <c r="G627" s="287"/>
      <c r="H627" s="266"/>
      <c r="I627" s="420"/>
    </row>
    <row r="628" spans="1:9" ht="12.75">
      <c r="A628" s="3"/>
      <c r="B628" s="4"/>
      <c r="E628" s="265"/>
      <c r="F628" s="288"/>
      <c r="G628" s="287"/>
      <c r="H628" s="266"/>
      <c r="I628" s="420"/>
    </row>
    <row r="629" spans="1:9" ht="12.75">
      <c r="A629" s="3"/>
      <c r="B629" s="4"/>
      <c r="E629" s="265"/>
      <c r="F629" s="288"/>
      <c r="G629" s="287"/>
      <c r="H629" s="266"/>
      <c r="I629" s="420"/>
    </row>
    <row r="630" spans="1:9" ht="12.75">
      <c r="A630" s="3"/>
      <c r="B630" s="4"/>
      <c r="E630" s="265"/>
      <c r="F630" s="288"/>
      <c r="G630" s="287"/>
      <c r="H630" s="266"/>
      <c r="I630" s="420"/>
    </row>
    <row r="631" spans="1:9" ht="12.75">
      <c r="A631" s="3"/>
      <c r="B631" s="4"/>
      <c r="E631" s="265"/>
      <c r="F631" s="288"/>
      <c r="G631" s="287"/>
      <c r="H631" s="266"/>
      <c r="I631" s="420"/>
    </row>
    <row r="632" spans="1:9" ht="12.75">
      <c r="A632" s="3"/>
      <c r="B632" s="4"/>
      <c r="E632" s="265"/>
      <c r="F632" s="288"/>
      <c r="G632" s="287"/>
      <c r="H632" s="266"/>
      <c r="I632" s="420"/>
    </row>
    <row r="633" spans="1:9" ht="12.75">
      <c r="A633" s="3"/>
      <c r="B633" s="4"/>
      <c r="E633" s="265"/>
      <c r="F633" s="288"/>
      <c r="G633" s="287"/>
      <c r="H633" s="266"/>
      <c r="I633" s="420"/>
    </row>
    <row r="634" spans="1:9" ht="12.75">
      <c r="A634" s="3"/>
      <c r="B634" s="4"/>
      <c r="E634" s="265"/>
      <c r="F634" s="288"/>
      <c r="G634" s="287"/>
      <c r="H634" s="266"/>
      <c r="I634" s="420"/>
    </row>
    <row r="635" spans="1:9" ht="12.75">
      <c r="A635" s="3"/>
      <c r="B635" s="4"/>
      <c r="E635" s="265"/>
      <c r="F635" s="288"/>
      <c r="G635" s="287"/>
      <c r="H635" s="266"/>
      <c r="I635" s="420"/>
    </row>
    <row r="636" spans="1:9" ht="12.75">
      <c r="A636" s="3"/>
      <c r="B636" s="4"/>
      <c r="E636" s="265"/>
      <c r="F636" s="288"/>
      <c r="G636" s="287"/>
      <c r="H636" s="266"/>
      <c r="I636" s="420"/>
    </row>
    <row r="637" spans="1:9" ht="12.75">
      <c r="A637" s="3"/>
      <c r="B637" s="4"/>
      <c r="E637" s="265"/>
      <c r="F637" s="288"/>
      <c r="G637" s="287"/>
      <c r="H637" s="266"/>
      <c r="I637" s="420"/>
    </row>
    <row r="638" spans="1:9" ht="12.75">
      <c r="A638" s="3"/>
      <c r="B638" s="4"/>
      <c r="E638" s="265"/>
      <c r="F638" s="288"/>
      <c r="G638" s="287"/>
      <c r="H638" s="266"/>
      <c r="I638" s="420"/>
    </row>
    <row r="639" spans="1:9" ht="12.75">
      <c r="A639" s="3"/>
      <c r="B639" s="4"/>
      <c r="E639" s="265"/>
      <c r="F639" s="288"/>
      <c r="G639" s="287"/>
      <c r="H639" s="266"/>
      <c r="I639" s="420"/>
    </row>
    <row r="640" spans="1:9" ht="12.75">
      <c r="A640" s="3"/>
      <c r="B640" s="4"/>
      <c r="E640" s="265"/>
      <c r="F640" s="288"/>
      <c r="G640" s="287"/>
      <c r="H640" s="266"/>
      <c r="I640" s="420"/>
    </row>
    <row r="641" spans="1:9" ht="12.75">
      <c r="A641" s="3"/>
      <c r="B641" s="4"/>
      <c r="E641" s="265"/>
      <c r="F641" s="288"/>
      <c r="G641" s="287"/>
      <c r="H641" s="266"/>
      <c r="I641" s="420"/>
    </row>
    <row r="642" spans="1:9" ht="12.75">
      <c r="A642" s="3"/>
      <c r="B642" s="4"/>
      <c r="E642" s="265"/>
      <c r="F642" s="288"/>
      <c r="G642" s="287"/>
      <c r="H642" s="266"/>
      <c r="I642" s="420"/>
    </row>
    <row r="643" spans="1:9" ht="12.75">
      <c r="A643" s="3"/>
      <c r="B643" s="4"/>
      <c r="E643" s="265"/>
      <c r="F643" s="288"/>
      <c r="G643" s="287"/>
      <c r="H643" s="266"/>
      <c r="I643" s="420"/>
    </row>
    <row r="644" spans="1:9" ht="12.75">
      <c r="A644" s="3"/>
      <c r="B644" s="4"/>
      <c r="E644" s="265"/>
      <c r="F644" s="288"/>
      <c r="G644" s="287"/>
      <c r="H644" s="266"/>
      <c r="I644" s="420"/>
    </row>
    <row r="645" spans="1:9" ht="12.75">
      <c r="A645" s="3"/>
      <c r="B645" s="4"/>
      <c r="E645" s="265"/>
      <c r="F645" s="288"/>
      <c r="G645" s="287"/>
      <c r="H645" s="266"/>
      <c r="I645" s="420"/>
    </row>
    <row r="646" spans="1:9" ht="12.75">
      <c r="A646" s="3"/>
      <c r="B646" s="4"/>
      <c r="E646" s="265"/>
      <c r="F646" s="288"/>
      <c r="G646" s="287"/>
      <c r="H646" s="266"/>
      <c r="I646" s="420"/>
    </row>
    <row r="647" spans="1:9" ht="12.75">
      <c r="A647" s="3"/>
      <c r="B647" s="4"/>
      <c r="E647" s="265"/>
      <c r="F647" s="288"/>
      <c r="G647" s="287"/>
      <c r="H647" s="266"/>
      <c r="I647" s="420"/>
    </row>
    <row r="648" spans="1:9" ht="12.75">
      <c r="A648" s="3"/>
      <c r="B648" s="4"/>
      <c r="E648" s="265"/>
      <c r="F648" s="288"/>
      <c r="G648" s="287"/>
      <c r="H648" s="266"/>
      <c r="I648" s="420"/>
    </row>
    <row r="649" spans="1:9" ht="12.75">
      <c r="A649" s="3"/>
      <c r="B649" s="4"/>
      <c r="E649" s="265"/>
      <c r="F649" s="288"/>
      <c r="G649" s="287"/>
      <c r="H649" s="266"/>
      <c r="I649" s="420"/>
    </row>
    <row r="650" spans="1:9" ht="12.75">
      <c r="A650" s="3"/>
      <c r="B650" s="4"/>
      <c r="E650" s="265"/>
      <c r="F650" s="288"/>
      <c r="G650" s="287"/>
      <c r="H650" s="266"/>
      <c r="I650" s="420"/>
    </row>
    <row r="651" spans="1:9" ht="12.75">
      <c r="A651" s="3"/>
      <c r="B651" s="4"/>
      <c r="E651" s="265"/>
      <c r="F651" s="288"/>
      <c r="G651" s="287"/>
      <c r="H651" s="266"/>
      <c r="I651" s="420"/>
    </row>
    <row r="652" spans="1:9" ht="12.75">
      <c r="A652" s="3"/>
      <c r="B652" s="4"/>
      <c r="E652" s="265"/>
      <c r="F652" s="288"/>
      <c r="G652" s="287"/>
      <c r="H652" s="266"/>
      <c r="I652" s="420"/>
    </row>
    <row r="653" spans="1:9" ht="12.75">
      <c r="A653" s="3"/>
      <c r="B653" s="4"/>
      <c r="E653" s="265"/>
      <c r="F653" s="288"/>
      <c r="G653" s="287"/>
      <c r="H653" s="266"/>
      <c r="I653" s="420"/>
    </row>
    <row r="654" spans="1:9" ht="12.75">
      <c r="A654" s="3"/>
      <c r="B654" s="4"/>
      <c r="E654" s="265"/>
      <c r="F654" s="288"/>
      <c r="G654" s="287"/>
      <c r="H654" s="266"/>
      <c r="I654" s="420"/>
    </row>
    <row r="655" spans="1:9" ht="12.75">
      <c r="A655" s="3"/>
      <c r="B655" s="4"/>
      <c r="E655" s="265"/>
      <c r="F655" s="288"/>
      <c r="G655" s="287"/>
      <c r="H655" s="266"/>
      <c r="I655" s="420"/>
    </row>
    <row r="656" spans="1:9" ht="12.75">
      <c r="A656" s="3"/>
      <c r="B656" s="4"/>
      <c r="E656" s="265"/>
      <c r="F656" s="288"/>
      <c r="G656" s="287"/>
      <c r="H656" s="266"/>
      <c r="I656" s="420"/>
    </row>
    <row r="657" spans="1:9" ht="12.75">
      <c r="A657" s="3"/>
      <c r="B657" s="4"/>
      <c r="E657" s="265"/>
      <c r="F657" s="288"/>
      <c r="G657" s="287"/>
      <c r="H657" s="266"/>
      <c r="I657" s="420"/>
    </row>
    <row r="658" spans="1:9" ht="12.75">
      <c r="A658" s="3"/>
      <c r="B658" s="4"/>
      <c r="E658" s="265"/>
      <c r="F658" s="288"/>
      <c r="G658" s="287"/>
      <c r="H658" s="266"/>
      <c r="I658" s="420"/>
    </row>
    <row r="659" spans="1:9" ht="12.75">
      <c r="A659" s="3"/>
      <c r="B659" s="4"/>
      <c r="E659" s="265"/>
      <c r="F659" s="288"/>
      <c r="G659" s="287"/>
      <c r="H659" s="266"/>
      <c r="I659" s="420"/>
    </row>
    <row r="660" spans="1:9" ht="12.75">
      <c r="A660" s="3"/>
      <c r="B660" s="4"/>
      <c r="E660" s="265"/>
      <c r="F660" s="288"/>
      <c r="G660" s="287"/>
      <c r="H660" s="266"/>
      <c r="I660" s="420"/>
    </row>
    <row r="661" spans="1:9" ht="12.75">
      <c r="A661" s="3"/>
      <c r="B661" s="4"/>
      <c r="E661" s="265"/>
      <c r="F661" s="288"/>
      <c r="G661" s="287"/>
      <c r="H661" s="266"/>
      <c r="I661" s="420"/>
    </row>
    <row r="662" spans="1:9" ht="12.75">
      <c r="A662" s="3"/>
      <c r="B662" s="4"/>
      <c r="E662" s="265"/>
      <c r="F662" s="288"/>
      <c r="G662" s="287"/>
      <c r="H662" s="266"/>
      <c r="I662" s="420"/>
    </row>
    <row r="663" spans="1:9" ht="12.75">
      <c r="A663" s="3"/>
      <c r="B663" s="4"/>
      <c r="E663" s="265"/>
      <c r="F663" s="288"/>
      <c r="G663" s="287"/>
      <c r="H663" s="266"/>
      <c r="I663" s="420"/>
    </row>
    <row r="664" spans="1:9" ht="12.75">
      <c r="A664" s="3"/>
      <c r="B664" s="4"/>
      <c r="E664" s="265"/>
      <c r="F664" s="288"/>
      <c r="G664" s="287"/>
      <c r="H664" s="266"/>
      <c r="I664" s="420"/>
    </row>
    <row r="665" spans="1:9" ht="12.75">
      <c r="A665" s="3"/>
      <c r="B665" s="4"/>
      <c r="E665" s="265"/>
      <c r="F665" s="288"/>
      <c r="G665" s="287"/>
      <c r="H665" s="266"/>
      <c r="I665" s="420"/>
    </row>
    <row r="666" spans="1:9" ht="12.75">
      <c r="A666" s="3"/>
      <c r="B666" s="4"/>
      <c r="E666" s="265"/>
      <c r="F666" s="288"/>
      <c r="G666" s="287"/>
      <c r="H666" s="266"/>
      <c r="I666" s="420"/>
    </row>
    <row r="667" spans="1:9" ht="12.75">
      <c r="A667" s="3"/>
      <c r="B667" s="4"/>
      <c r="E667" s="265"/>
      <c r="F667" s="288"/>
      <c r="G667" s="287"/>
      <c r="H667" s="266"/>
      <c r="I667" s="420"/>
    </row>
    <row r="668" spans="1:9" ht="12.75">
      <c r="A668" s="3"/>
      <c r="B668" s="4"/>
      <c r="E668" s="265"/>
      <c r="F668" s="288"/>
      <c r="G668" s="287"/>
      <c r="H668" s="266"/>
      <c r="I668" s="420"/>
    </row>
    <row r="669" spans="1:9" ht="12.75">
      <c r="A669" s="3"/>
      <c r="B669" s="4"/>
      <c r="E669" s="265"/>
      <c r="F669" s="288"/>
      <c r="G669" s="287"/>
      <c r="H669" s="266"/>
      <c r="I669" s="420"/>
    </row>
    <row r="670" spans="1:9" ht="12.75">
      <c r="A670" s="3"/>
      <c r="B670" s="4"/>
      <c r="E670" s="265"/>
      <c r="F670" s="288"/>
      <c r="G670" s="287"/>
      <c r="H670" s="266"/>
      <c r="I670" s="420"/>
    </row>
    <row r="671" spans="1:9" ht="12.75">
      <c r="A671" s="3"/>
      <c r="B671" s="4"/>
      <c r="E671" s="265"/>
      <c r="F671" s="288"/>
      <c r="G671" s="287"/>
      <c r="H671" s="266"/>
      <c r="I671" s="420"/>
    </row>
    <row r="672" spans="1:9" ht="12.75">
      <c r="A672" s="3"/>
      <c r="B672" s="4"/>
      <c r="E672" s="265"/>
      <c r="F672" s="288"/>
      <c r="G672" s="287"/>
      <c r="H672" s="266"/>
      <c r="I672" s="420"/>
    </row>
    <row r="673" spans="1:9" ht="12.75">
      <c r="A673" s="3"/>
      <c r="B673" s="4"/>
      <c r="E673" s="265"/>
      <c r="F673" s="288"/>
      <c r="G673" s="287"/>
      <c r="H673" s="266"/>
      <c r="I673" s="420"/>
    </row>
    <row r="674" spans="1:9" ht="12.75">
      <c r="A674" s="3"/>
      <c r="B674" s="4"/>
      <c r="E674" s="265"/>
      <c r="F674" s="288"/>
      <c r="G674" s="287"/>
      <c r="H674" s="266"/>
      <c r="I674" s="420"/>
    </row>
    <row r="675" spans="1:9" ht="12.75">
      <c r="A675" s="3"/>
      <c r="B675" s="4"/>
      <c r="E675" s="265"/>
      <c r="F675" s="288"/>
      <c r="G675" s="287"/>
      <c r="H675" s="266"/>
      <c r="I675" s="420"/>
    </row>
    <row r="676" spans="1:9" ht="12.75">
      <c r="A676" s="3"/>
      <c r="B676" s="4"/>
      <c r="E676" s="265"/>
      <c r="F676" s="288"/>
      <c r="G676" s="287"/>
      <c r="H676" s="266"/>
      <c r="I676" s="420"/>
    </row>
    <row r="677" spans="1:9" ht="12.75">
      <c r="A677" s="3"/>
      <c r="B677" s="4"/>
      <c r="E677" s="265"/>
      <c r="F677" s="288"/>
      <c r="G677" s="287"/>
      <c r="H677" s="266"/>
      <c r="I677" s="420"/>
    </row>
    <row r="678" spans="1:9" ht="12.75">
      <c r="A678" s="3"/>
      <c r="B678" s="4"/>
      <c r="E678" s="265"/>
      <c r="F678" s="288"/>
      <c r="G678" s="287"/>
      <c r="H678" s="266"/>
      <c r="I678" s="420"/>
    </row>
    <row r="679" spans="1:9" ht="12.75">
      <c r="A679" s="3"/>
      <c r="B679" s="4"/>
      <c r="E679" s="265"/>
      <c r="F679" s="288"/>
      <c r="G679" s="287"/>
      <c r="H679" s="266"/>
      <c r="I679" s="420"/>
    </row>
    <row r="680" spans="1:9" ht="12.75">
      <c r="A680" s="3"/>
      <c r="B680" s="4"/>
      <c r="E680" s="265"/>
      <c r="F680" s="288"/>
      <c r="G680" s="287"/>
      <c r="H680" s="266"/>
      <c r="I680" s="420"/>
    </row>
    <row r="681" spans="1:9" ht="12.75">
      <c r="A681" s="3"/>
      <c r="B681" s="4"/>
      <c r="E681" s="265"/>
      <c r="F681" s="288"/>
      <c r="G681" s="287"/>
      <c r="H681" s="266"/>
      <c r="I681" s="420"/>
    </row>
    <row r="682" spans="1:9" ht="12.75">
      <c r="A682" s="3"/>
      <c r="B682" s="4"/>
      <c r="E682" s="265"/>
      <c r="F682" s="288"/>
      <c r="G682" s="287"/>
      <c r="H682" s="266"/>
      <c r="I682" s="420"/>
    </row>
    <row r="683" spans="1:9" ht="12.75">
      <c r="A683" s="3"/>
      <c r="B683" s="4"/>
      <c r="E683" s="265"/>
      <c r="F683" s="288"/>
      <c r="G683" s="287"/>
      <c r="H683" s="266"/>
      <c r="I683" s="420"/>
    </row>
    <row r="684" spans="1:9" ht="12.75">
      <c r="A684" s="3"/>
      <c r="B684" s="4"/>
      <c r="E684" s="265"/>
      <c r="F684" s="288"/>
      <c r="G684" s="287"/>
      <c r="H684" s="266"/>
      <c r="I684" s="420"/>
    </row>
    <row r="685" spans="1:9" ht="12.75">
      <c r="A685" s="3"/>
      <c r="B685" s="4"/>
      <c r="E685" s="265"/>
      <c r="F685" s="288"/>
      <c r="G685" s="287"/>
      <c r="H685" s="266"/>
      <c r="I685" s="420"/>
    </row>
    <row r="686" spans="1:9" ht="12.75">
      <c r="A686" s="3"/>
      <c r="B686" s="4"/>
      <c r="E686" s="265"/>
      <c r="F686" s="288"/>
      <c r="G686" s="287"/>
      <c r="H686" s="266"/>
      <c r="I686" s="420"/>
    </row>
    <row r="687" spans="1:9" ht="12.75">
      <c r="A687" s="3"/>
      <c r="B687" s="4"/>
      <c r="E687" s="265"/>
      <c r="F687" s="288"/>
      <c r="G687" s="287"/>
      <c r="H687" s="266"/>
      <c r="I687" s="420"/>
    </row>
    <row r="688" spans="1:9" ht="12.75">
      <c r="A688" s="3"/>
      <c r="B688" s="4"/>
      <c r="E688" s="265"/>
      <c r="F688" s="288"/>
      <c r="G688" s="287"/>
      <c r="H688" s="266"/>
      <c r="I688" s="420"/>
    </row>
    <row r="689" spans="1:9" ht="12.75">
      <c r="A689" s="3"/>
      <c r="B689" s="4"/>
      <c r="E689" s="265"/>
      <c r="F689" s="288"/>
      <c r="G689" s="287"/>
      <c r="H689" s="266"/>
      <c r="I689" s="420"/>
    </row>
    <row r="690" spans="1:9" ht="12.75">
      <c r="A690" s="3"/>
      <c r="B690" s="4"/>
      <c r="E690" s="265"/>
      <c r="F690" s="288"/>
      <c r="G690" s="287"/>
      <c r="H690" s="266"/>
      <c r="I690" s="420"/>
    </row>
    <row r="691" spans="1:9" ht="12.75">
      <c r="A691" s="3"/>
      <c r="B691" s="4"/>
      <c r="E691" s="265"/>
      <c r="F691" s="288"/>
      <c r="G691" s="287"/>
      <c r="H691" s="266"/>
      <c r="I691" s="420"/>
    </row>
    <row r="692" spans="1:9" ht="12.75">
      <c r="A692" s="3"/>
      <c r="B692" s="4"/>
      <c r="E692" s="265"/>
      <c r="F692" s="288"/>
      <c r="G692" s="287"/>
      <c r="H692" s="266"/>
      <c r="I692" s="420"/>
    </row>
    <row r="693" spans="1:9" ht="12.75">
      <c r="A693" s="3"/>
      <c r="B693" s="4"/>
      <c r="E693" s="265"/>
      <c r="F693" s="288"/>
      <c r="G693" s="287"/>
      <c r="H693" s="266"/>
      <c r="I693" s="420"/>
    </row>
    <row r="694" spans="1:9" ht="12.75">
      <c r="A694" s="3"/>
      <c r="B694" s="4"/>
      <c r="E694" s="265"/>
      <c r="F694" s="288"/>
      <c r="G694" s="287"/>
      <c r="H694" s="266"/>
      <c r="I694" s="420"/>
    </row>
    <row r="695" spans="1:9" ht="12.75">
      <c r="A695" s="3"/>
      <c r="B695" s="4"/>
      <c r="E695" s="265"/>
      <c r="F695" s="288"/>
      <c r="G695" s="287"/>
      <c r="H695" s="266"/>
      <c r="I695" s="420"/>
    </row>
    <row r="696" spans="1:9" ht="12.75">
      <c r="A696" s="3"/>
      <c r="B696" s="4"/>
      <c r="E696" s="265"/>
      <c r="F696" s="288"/>
      <c r="G696" s="287"/>
      <c r="H696" s="266"/>
      <c r="I696" s="420"/>
    </row>
    <row r="697" spans="1:9" ht="12.75">
      <c r="A697" s="3"/>
      <c r="B697" s="4"/>
      <c r="E697" s="265"/>
      <c r="F697" s="288"/>
      <c r="G697" s="287"/>
      <c r="H697" s="266"/>
      <c r="I697" s="420"/>
    </row>
    <row r="698" spans="1:9" ht="12.75">
      <c r="A698" s="3"/>
      <c r="B698" s="4"/>
      <c r="E698" s="265"/>
      <c r="F698" s="288"/>
      <c r="G698" s="287"/>
      <c r="H698" s="266"/>
      <c r="I698" s="420"/>
    </row>
    <row r="699" spans="1:9" ht="12.75">
      <c r="A699" s="3"/>
      <c r="B699" s="4"/>
      <c r="E699" s="265"/>
      <c r="F699" s="288"/>
      <c r="G699" s="287"/>
      <c r="H699" s="266"/>
      <c r="I699" s="420"/>
    </row>
    <row r="700" spans="1:9" ht="12.75">
      <c r="A700" s="3"/>
      <c r="B700" s="4"/>
      <c r="E700" s="265"/>
      <c r="F700" s="288"/>
      <c r="G700" s="287"/>
      <c r="H700" s="266"/>
      <c r="I700" s="420"/>
    </row>
    <row r="701" spans="1:9" ht="12.75">
      <c r="A701" s="3"/>
      <c r="B701" s="4"/>
      <c r="E701" s="265"/>
      <c r="F701" s="288"/>
      <c r="G701" s="287"/>
      <c r="H701" s="266"/>
      <c r="I701" s="420"/>
    </row>
    <row r="702" spans="1:9" ht="12.75">
      <c r="A702" s="3"/>
      <c r="B702" s="4"/>
      <c r="E702" s="265"/>
      <c r="F702" s="288"/>
      <c r="G702" s="287"/>
      <c r="H702" s="266"/>
      <c r="I702" s="420"/>
    </row>
    <row r="703" spans="1:9" ht="12.75">
      <c r="A703" s="3"/>
      <c r="B703" s="4"/>
      <c r="E703" s="265"/>
      <c r="F703" s="288"/>
      <c r="G703" s="287"/>
      <c r="H703" s="266"/>
      <c r="I703" s="420"/>
    </row>
    <row r="704" spans="1:9" ht="12.75">
      <c r="A704" s="3"/>
      <c r="B704" s="4"/>
      <c r="E704" s="265"/>
      <c r="F704" s="288"/>
      <c r="G704" s="287"/>
      <c r="H704" s="266"/>
      <c r="I704" s="420"/>
    </row>
    <row r="705" spans="1:9" ht="12.75">
      <c r="A705" s="3"/>
      <c r="B705" s="4"/>
      <c r="E705" s="265"/>
      <c r="F705" s="288"/>
      <c r="G705" s="287"/>
      <c r="H705" s="266"/>
      <c r="I705" s="420"/>
    </row>
    <row r="706" spans="1:9" ht="12.75">
      <c r="A706" s="3"/>
      <c r="B706" s="4"/>
      <c r="E706" s="265"/>
      <c r="F706" s="288"/>
      <c r="G706" s="287"/>
      <c r="H706" s="266"/>
      <c r="I706" s="420"/>
    </row>
    <row r="707" spans="1:9" ht="12.75">
      <c r="A707" s="3"/>
      <c r="B707" s="4"/>
      <c r="E707" s="265"/>
      <c r="F707" s="288"/>
      <c r="G707" s="287"/>
      <c r="H707" s="266"/>
      <c r="I707" s="420"/>
    </row>
    <row r="708" spans="1:9" ht="12.75">
      <c r="A708" s="3"/>
      <c r="B708" s="4"/>
      <c r="E708" s="265"/>
      <c r="F708" s="288"/>
      <c r="G708" s="287"/>
      <c r="H708" s="266"/>
      <c r="I708" s="420"/>
    </row>
    <row r="709" spans="1:9" ht="12.75">
      <c r="A709" s="3"/>
      <c r="B709" s="4"/>
      <c r="E709" s="265"/>
      <c r="F709" s="288"/>
      <c r="G709" s="287"/>
      <c r="H709" s="266"/>
      <c r="I709" s="420"/>
    </row>
    <row r="710" spans="1:9" ht="12.75">
      <c r="A710" s="3"/>
      <c r="B710" s="4"/>
      <c r="E710" s="265"/>
      <c r="F710" s="288"/>
      <c r="G710" s="287"/>
      <c r="H710" s="266"/>
      <c r="I710" s="420"/>
    </row>
    <row r="711" spans="1:9" ht="12.75">
      <c r="A711" s="3"/>
      <c r="B711" s="4"/>
      <c r="E711" s="265"/>
      <c r="F711" s="288"/>
      <c r="G711" s="287"/>
      <c r="H711" s="266"/>
      <c r="I711" s="420"/>
    </row>
    <row r="712" spans="1:9" ht="12.75">
      <c r="A712" s="3"/>
      <c r="B712" s="4"/>
      <c r="E712" s="265"/>
      <c r="F712" s="288"/>
      <c r="G712" s="287"/>
      <c r="H712" s="266"/>
      <c r="I712" s="420"/>
    </row>
    <row r="713" spans="1:9" ht="12.75">
      <c r="A713" s="3"/>
      <c r="B713" s="4"/>
      <c r="E713" s="265"/>
      <c r="F713" s="288"/>
      <c r="G713" s="287"/>
      <c r="H713" s="266"/>
      <c r="I713" s="420"/>
    </row>
    <row r="714" spans="1:9" ht="12.75">
      <c r="A714" s="3"/>
      <c r="B714" s="4"/>
      <c r="E714" s="265"/>
      <c r="F714" s="288"/>
      <c r="G714" s="287"/>
      <c r="H714" s="266"/>
      <c r="I714" s="420"/>
    </row>
    <row r="715" spans="1:9" ht="12.75">
      <c r="A715" s="3"/>
      <c r="B715" s="4"/>
      <c r="E715" s="265"/>
      <c r="F715" s="288"/>
      <c r="G715" s="287"/>
      <c r="H715" s="266"/>
      <c r="I715" s="420"/>
    </row>
    <row r="716" spans="1:9" ht="12.75">
      <c r="A716" s="3"/>
      <c r="B716" s="4"/>
      <c r="E716" s="265"/>
      <c r="F716" s="288"/>
      <c r="G716" s="287"/>
      <c r="H716" s="266"/>
      <c r="I716" s="420"/>
    </row>
    <row r="717" spans="1:9" ht="12.75">
      <c r="A717" s="3"/>
      <c r="B717" s="4"/>
      <c r="E717" s="265"/>
      <c r="F717" s="288"/>
      <c r="G717" s="287"/>
      <c r="H717" s="266"/>
      <c r="I717" s="420"/>
    </row>
    <row r="718" spans="1:9" ht="12.75">
      <c r="A718" s="3"/>
      <c r="B718" s="4"/>
      <c r="E718" s="265"/>
      <c r="F718" s="288"/>
      <c r="G718" s="287"/>
      <c r="H718" s="266"/>
      <c r="I718" s="420"/>
    </row>
    <row r="719" spans="1:9" ht="12.75">
      <c r="A719" s="3"/>
      <c r="B719" s="4"/>
      <c r="E719" s="265"/>
      <c r="F719" s="288"/>
      <c r="G719" s="287"/>
      <c r="H719" s="266"/>
      <c r="I719" s="420"/>
    </row>
    <row r="720" spans="1:9" ht="12.75">
      <c r="A720" s="3"/>
      <c r="B720" s="4"/>
      <c r="E720" s="265"/>
      <c r="F720" s="288"/>
      <c r="G720" s="287"/>
      <c r="H720" s="266"/>
      <c r="I720" s="420"/>
    </row>
    <row r="721" spans="1:9" ht="12.75">
      <c r="A721" s="3"/>
      <c r="B721" s="4"/>
      <c r="E721" s="265"/>
      <c r="F721" s="288"/>
      <c r="G721" s="287"/>
      <c r="H721" s="266"/>
      <c r="I721" s="420"/>
    </row>
    <row r="722" spans="1:9" ht="12.75">
      <c r="A722" s="3"/>
      <c r="B722" s="4"/>
      <c r="E722" s="265"/>
      <c r="F722" s="288"/>
      <c r="G722" s="287"/>
      <c r="H722" s="266"/>
      <c r="I722" s="420"/>
    </row>
    <row r="723" spans="1:9" ht="12.75">
      <c r="A723" s="3"/>
      <c r="B723" s="4"/>
      <c r="E723" s="265"/>
      <c r="F723" s="288"/>
      <c r="G723" s="287"/>
      <c r="H723" s="266"/>
      <c r="I723" s="420"/>
    </row>
    <row r="724" spans="1:9" ht="12.75">
      <c r="A724" s="3"/>
      <c r="B724" s="4"/>
      <c r="E724" s="265"/>
      <c r="F724" s="288"/>
      <c r="G724" s="287"/>
      <c r="H724" s="266"/>
      <c r="I724" s="420"/>
    </row>
    <row r="725" spans="1:9" ht="12.75">
      <c r="A725" s="3"/>
      <c r="B725" s="4"/>
      <c r="E725" s="265"/>
      <c r="F725" s="288"/>
      <c r="G725" s="287"/>
      <c r="H725" s="266"/>
      <c r="I725" s="420"/>
    </row>
    <row r="726" spans="1:9" ht="12.75">
      <c r="A726" s="3"/>
      <c r="B726" s="4"/>
      <c r="E726" s="265"/>
      <c r="F726" s="288"/>
      <c r="G726" s="287"/>
      <c r="H726" s="266"/>
      <c r="I726" s="420"/>
    </row>
    <row r="727" spans="1:9" ht="12.75">
      <c r="A727" s="3"/>
      <c r="B727" s="4"/>
      <c r="E727" s="265"/>
      <c r="F727" s="288"/>
      <c r="G727" s="287"/>
      <c r="H727" s="266"/>
      <c r="I727" s="420"/>
    </row>
    <row r="728" spans="1:9" ht="12.75">
      <c r="A728" s="3"/>
      <c r="B728" s="4"/>
      <c r="E728" s="265"/>
      <c r="F728" s="288"/>
      <c r="G728" s="287"/>
      <c r="H728" s="266"/>
      <c r="I728" s="420"/>
    </row>
    <row r="729" spans="1:9" ht="12.75">
      <c r="A729" s="3"/>
      <c r="B729" s="4"/>
      <c r="E729" s="265"/>
      <c r="F729" s="288"/>
      <c r="G729" s="287"/>
      <c r="H729" s="266"/>
      <c r="I729" s="420"/>
    </row>
    <row r="730" spans="1:9" ht="12.75">
      <c r="A730" s="3"/>
      <c r="B730" s="4"/>
      <c r="E730" s="265"/>
      <c r="F730" s="288"/>
      <c r="G730" s="287"/>
      <c r="H730" s="266"/>
      <c r="I730" s="420"/>
    </row>
    <row r="731" spans="1:9" ht="12.75">
      <c r="A731" s="3"/>
      <c r="B731" s="4"/>
      <c r="E731" s="265"/>
      <c r="F731" s="288"/>
      <c r="G731" s="287"/>
      <c r="H731" s="266"/>
      <c r="I731" s="420"/>
    </row>
    <row r="732" spans="1:9" ht="12.75">
      <c r="A732" s="3"/>
      <c r="B732" s="4"/>
      <c r="E732" s="265"/>
      <c r="F732" s="288"/>
      <c r="G732" s="287"/>
      <c r="H732" s="266"/>
      <c r="I732" s="420"/>
    </row>
    <row r="733" spans="1:9" ht="12.75">
      <c r="A733" s="3"/>
      <c r="B733" s="4"/>
      <c r="E733" s="265"/>
      <c r="F733" s="288"/>
      <c r="G733" s="287"/>
      <c r="H733" s="266"/>
      <c r="I733" s="420"/>
    </row>
    <row r="734" spans="1:9" ht="12.75">
      <c r="A734" s="3"/>
      <c r="B734" s="4"/>
      <c r="E734" s="265"/>
      <c r="F734" s="288"/>
      <c r="G734" s="287"/>
      <c r="H734" s="266"/>
      <c r="I734" s="420"/>
    </row>
    <row r="735" spans="1:9" ht="12.75">
      <c r="A735" s="3"/>
      <c r="B735" s="4"/>
      <c r="E735" s="265"/>
      <c r="F735" s="288"/>
      <c r="G735" s="287"/>
      <c r="H735" s="266"/>
      <c r="I735" s="420"/>
    </row>
    <row r="736" spans="1:9" ht="12.75">
      <c r="A736" s="3"/>
      <c r="B736" s="4"/>
      <c r="E736" s="265"/>
      <c r="F736" s="288"/>
      <c r="G736" s="287"/>
      <c r="H736" s="266"/>
      <c r="I736" s="420"/>
    </row>
    <row r="737" spans="1:9" ht="12.75">
      <c r="A737" s="3"/>
      <c r="B737" s="4"/>
      <c r="E737" s="265"/>
      <c r="F737" s="288"/>
      <c r="G737" s="287"/>
      <c r="H737" s="266"/>
      <c r="I737" s="420"/>
    </row>
    <row r="738" spans="1:9" ht="12.75">
      <c r="A738" s="3"/>
      <c r="B738" s="4"/>
      <c r="E738" s="265"/>
      <c r="F738" s="288"/>
      <c r="G738" s="287"/>
      <c r="H738" s="266"/>
      <c r="I738" s="420"/>
    </row>
    <row r="739" spans="1:9" ht="12.75">
      <c r="A739" s="3"/>
      <c r="B739" s="4"/>
      <c r="E739" s="265"/>
      <c r="F739" s="288"/>
      <c r="G739" s="287"/>
      <c r="H739" s="266"/>
      <c r="I739" s="420"/>
    </row>
    <row r="740" spans="1:9" ht="12.75">
      <c r="A740" s="3"/>
      <c r="B740" s="4"/>
      <c r="E740" s="265"/>
      <c r="F740" s="288"/>
      <c r="G740" s="287"/>
      <c r="H740" s="266"/>
      <c r="I740" s="420"/>
    </row>
    <row r="741" spans="1:9" ht="12.75">
      <c r="A741" s="3"/>
      <c r="B741" s="4"/>
      <c r="E741" s="265"/>
      <c r="F741" s="288"/>
      <c r="G741" s="287"/>
      <c r="H741" s="266"/>
      <c r="I741" s="420"/>
    </row>
    <row r="742" spans="1:9" ht="12.75">
      <c r="A742" s="3"/>
      <c r="B742" s="4"/>
      <c r="E742" s="265"/>
      <c r="F742" s="288"/>
      <c r="G742" s="287"/>
      <c r="H742" s="266"/>
      <c r="I742" s="420"/>
    </row>
    <row r="743" spans="1:9" ht="12.75">
      <c r="A743" s="3"/>
      <c r="B743" s="4"/>
      <c r="E743" s="265"/>
      <c r="F743" s="288"/>
      <c r="G743" s="287"/>
      <c r="H743" s="266"/>
      <c r="I743" s="420"/>
    </row>
    <row r="744" spans="1:9" ht="12.75">
      <c r="A744" s="3"/>
      <c r="B744" s="4"/>
      <c r="E744" s="265"/>
      <c r="F744" s="288"/>
      <c r="G744" s="287"/>
      <c r="H744" s="266"/>
      <c r="I744" s="420"/>
    </row>
    <row r="745" spans="1:9" ht="12.75">
      <c r="A745" s="3"/>
      <c r="B745" s="4"/>
      <c r="E745" s="265"/>
      <c r="F745" s="288"/>
      <c r="G745" s="287"/>
      <c r="H745" s="266"/>
      <c r="I745" s="420"/>
    </row>
    <row r="746" spans="1:9" ht="12.75">
      <c r="A746" s="3"/>
      <c r="B746" s="4"/>
      <c r="E746" s="265"/>
      <c r="F746" s="288"/>
      <c r="G746" s="287"/>
      <c r="H746" s="266"/>
      <c r="I746" s="420"/>
    </row>
    <row r="747" spans="1:9" ht="12.75">
      <c r="A747" s="3"/>
      <c r="B747" s="4"/>
      <c r="E747" s="265"/>
      <c r="F747" s="288"/>
      <c r="G747" s="287"/>
      <c r="H747" s="266"/>
      <c r="I747" s="420"/>
    </row>
    <row r="748" spans="1:9" ht="12.75">
      <c r="A748" s="3"/>
      <c r="B748" s="4"/>
      <c r="E748" s="265"/>
      <c r="F748" s="288"/>
      <c r="G748" s="287"/>
      <c r="H748" s="266"/>
      <c r="I748" s="420"/>
    </row>
    <row r="749" spans="1:9" ht="12.75">
      <c r="A749" s="3"/>
      <c r="B749" s="4"/>
      <c r="E749" s="265"/>
      <c r="F749" s="288"/>
      <c r="G749" s="287"/>
      <c r="H749" s="266"/>
      <c r="I749" s="420"/>
    </row>
    <row r="750" spans="1:9" ht="12.75">
      <c r="A750" s="3"/>
      <c r="B750" s="4"/>
      <c r="E750" s="265"/>
      <c r="F750" s="288"/>
      <c r="G750" s="287"/>
      <c r="H750" s="266"/>
      <c r="I750" s="420"/>
    </row>
    <row r="751" spans="1:9" ht="12.75">
      <c r="A751" s="3"/>
      <c r="B751" s="4"/>
      <c r="E751" s="265"/>
      <c r="F751" s="288"/>
      <c r="G751" s="287"/>
      <c r="H751" s="266"/>
      <c r="I751" s="420"/>
    </row>
    <row r="752" spans="1:9" ht="12.75">
      <c r="A752" s="3"/>
      <c r="B752" s="4"/>
      <c r="E752" s="265"/>
      <c r="F752" s="288"/>
      <c r="G752" s="287"/>
      <c r="H752" s="266"/>
      <c r="I752" s="420"/>
    </row>
    <row r="753" spans="1:9" ht="12.75">
      <c r="A753" s="3"/>
      <c r="B753" s="4"/>
      <c r="E753" s="265"/>
      <c r="F753" s="288"/>
      <c r="G753" s="287"/>
      <c r="H753" s="266"/>
      <c r="I753" s="420"/>
    </row>
    <row r="754" spans="1:9" ht="12.75">
      <c r="A754" s="3"/>
      <c r="B754" s="4"/>
      <c r="E754" s="265"/>
      <c r="F754" s="288"/>
      <c r="G754" s="287"/>
      <c r="H754" s="266"/>
      <c r="I754" s="420"/>
    </row>
    <row r="755" spans="1:9" ht="12.75">
      <c r="A755" s="3"/>
      <c r="B755" s="4"/>
      <c r="E755" s="265"/>
      <c r="F755" s="288"/>
      <c r="G755" s="287"/>
      <c r="H755" s="266"/>
      <c r="I755" s="420"/>
    </row>
    <row r="756" spans="1:9" ht="12.75">
      <c r="A756" s="3"/>
      <c r="B756" s="4"/>
      <c r="E756" s="265"/>
      <c r="F756" s="288"/>
      <c r="G756" s="287"/>
      <c r="H756" s="266"/>
      <c r="I756" s="420"/>
    </row>
    <row r="757" spans="1:9" ht="12.75">
      <c r="A757" s="3"/>
      <c r="B757" s="4"/>
      <c r="E757" s="265"/>
      <c r="F757" s="288"/>
      <c r="G757" s="287"/>
      <c r="H757" s="266"/>
      <c r="I757" s="420"/>
    </row>
    <row r="758" spans="1:9" ht="12.75">
      <c r="A758" s="3"/>
      <c r="B758" s="4"/>
      <c r="E758" s="265"/>
      <c r="F758" s="288"/>
      <c r="G758" s="287"/>
      <c r="H758" s="266"/>
      <c r="I758" s="420"/>
    </row>
    <row r="759" spans="1:9" ht="12.75">
      <c r="A759" s="3"/>
      <c r="B759" s="4"/>
      <c r="E759" s="265"/>
      <c r="F759" s="288"/>
      <c r="G759" s="287"/>
      <c r="H759" s="266"/>
      <c r="I759" s="420"/>
    </row>
    <row r="760" spans="1:9" ht="12.75">
      <c r="A760" s="3"/>
      <c r="B760" s="4"/>
      <c r="E760" s="265"/>
      <c r="F760" s="288"/>
      <c r="G760" s="287"/>
      <c r="H760" s="266"/>
      <c r="I760" s="420"/>
    </row>
    <row r="761" spans="1:9" ht="12.75">
      <c r="A761" s="3"/>
      <c r="B761" s="4"/>
      <c r="E761" s="265"/>
      <c r="F761" s="288"/>
      <c r="G761" s="287"/>
      <c r="H761" s="266"/>
      <c r="I761" s="420"/>
    </row>
    <row r="762" spans="1:9" ht="12.75">
      <c r="A762" s="3"/>
      <c r="B762" s="4"/>
      <c r="E762" s="265"/>
      <c r="F762" s="288"/>
      <c r="G762" s="287"/>
      <c r="H762" s="266"/>
      <c r="I762" s="420"/>
    </row>
    <row r="763" spans="1:9" ht="12.75">
      <c r="A763" s="3"/>
      <c r="B763" s="4"/>
      <c r="E763" s="265"/>
      <c r="F763" s="288"/>
      <c r="G763" s="287"/>
      <c r="H763" s="266"/>
      <c r="I763" s="420"/>
    </row>
    <row r="764" spans="1:9" ht="12.75">
      <c r="A764" s="3"/>
      <c r="B764" s="4"/>
      <c r="E764" s="265"/>
      <c r="F764" s="288"/>
      <c r="G764" s="287"/>
      <c r="H764" s="266"/>
      <c r="I764" s="420"/>
    </row>
    <row r="765" spans="1:9" ht="12.75">
      <c r="A765" s="3"/>
      <c r="B765" s="4"/>
      <c r="E765" s="265"/>
      <c r="F765" s="288"/>
      <c r="G765" s="287"/>
      <c r="H765" s="266"/>
      <c r="I765" s="420"/>
    </row>
    <row r="766" spans="1:9" ht="12.75">
      <c r="A766" s="3"/>
      <c r="B766" s="4"/>
      <c r="E766" s="265"/>
      <c r="F766" s="288"/>
      <c r="G766" s="287"/>
      <c r="H766" s="266"/>
      <c r="I766" s="420"/>
    </row>
    <row r="767" spans="1:9" ht="12.75">
      <c r="A767" s="3"/>
      <c r="B767" s="4"/>
      <c r="E767" s="265"/>
      <c r="F767" s="288"/>
      <c r="G767" s="287"/>
      <c r="H767" s="266"/>
      <c r="I767" s="420"/>
    </row>
    <row r="768" spans="1:9" ht="12.75">
      <c r="A768" s="3"/>
      <c r="B768" s="4"/>
      <c r="E768" s="265"/>
      <c r="F768" s="288"/>
      <c r="G768" s="287"/>
      <c r="H768" s="266"/>
      <c r="I768" s="420"/>
    </row>
    <row r="769" spans="1:9" ht="12.75">
      <c r="A769" s="3"/>
      <c r="B769" s="4"/>
      <c r="E769" s="265"/>
      <c r="F769" s="288"/>
      <c r="G769" s="287"/>
      <c r="H769" s="266"/>
      <c r="I769" s="420"/>
    </row>
    <row r="770" spans="1:9" ht="12.75">
      <c r="A770" s="3"/>
      <c r="B770" s="4"/>
      <c r="E770" s="265"/>
      <c r="F770" s="288"/>
      <c r="G770" s="287"/>
      <c r="H770" s="266"/>
      <c r="I770" s="420"/>
    </row>
    <row r="771" spans="1:9" ht="12.75">
      <c r="A771" s="3"/>
      <c r="B771" s="4"/>
      <c r="E771" s="265"/>
      <c r="F771" s="288"/>
      <c r="G771" s="287"/>
      <c r="H771" s="266"/>
      <c r="I771" s="420"/>
    </row>
    <row r="772" spans="1:9" ht="12.75">
      <c r="A772" s="3"/>
      <c r="B772" s="4"/>
      <c r="E772" s="265"/>
      <c r="F772" s="288"/>
      <c r="G772" s="287"/>
      <c r="H772" s="266"/>
      <c r="I772" s="420"/>
    </row>
    <row r="773" spans="1:9" ht="12.75">
      <c r="A773" s="3"/>
      <c r="B773" s="4"/>
      <c r="E773" s="265"/>
      <c r="F773" s="288"/>
      <c r="G773" s="287"/>
      <c r="H773" s="266"/>
      <c r="I773" s="420"/>
    </row>
    <row r="774" spans="1:9" ht="12.75">
      <c r="A774" s="3"/>
      <c r="B774" s="4"/>
      <c r="E774" s="265"/>
      <c r="F774" s="288"/>
      <c r="G774" s="287"/>
      <c r="H774" s="266"/>
      <c r="I774" s="420"/>
    </row>
    <row r="775" spans="1:9" ht="12.75">
      <c r="A775" s="3"/>
      <c r="B775" s="4"/>
      <c r="E775" s="265"/>
      <c r="F775" s="288"/>
      <c r="G775" s="287"/>
      <c r="H775" s="266"/>
      <c r="I775" s="420"/>
    </row>
    <row r="776" spans="1:9" ht="12.75">
      <c r="A776" s="3"/>
      <c r="B776" s="4"/>
      <c r="E776" s="265"/>
      <c r="F776" s="288"/>
      <c r="G776" s="287"/>
      <c r="H776" s="266"/>
      <c r="I776" s="420"/>
    </row>
    <row r="777" spans="1:9" ht="12.75">
      <c r="A777" s="3"/>
      <c r="B777" s="4"/>
      <c r="E777" s="265"/>
      <c r="F777" s="288"/>
      <c r="G777" s="287"/>
      <c r="H777" s="266"/>
      <c r="I777" s="420"/>
    </row>
    <row r="778" spans="1:9" ht="12.75">
      <c r="A778" s="3"/>
      <c r="B778" s="4"/>
      <c r="E778" s="265"/>
      <c r="F778" s="288"/>
      <c r="G778" s="287"/>
      <c r="H778" s="266"/>
      <c r="I778" s="420"/>
    </row>
    <row r="779" spans="1:9" ht="12.75">
      <c r="A779" s="3"/>
      <c r="B779" s="4"/>
      <c r="E779" s="265"/>
      <c r="F779" s="288"/>
      <c r="G779" s="287"/>
      <c r="H779" s="266"/>
      <c r="I779" s="420"/>
    </row>
    <row r="780" spans="1:9" ht="12.75">
      <c r="A780" s="3"/>
      <c r="B780" s="4"/>
      <c r="E780" s="265"/>
      <c r="F780" s="288"/>
      <c r="G780" s="287"/>
      <c r="H780" s="266"/>
      <c r="I780" s="420"/>
    </row>
    <row r="781" spans="1:9" ht="12.75">
      <c r="A781" s="3"/>
      <c r="B781" s="4"/>
      <c r="E781" s="265"/>
      <c r="F781" s="288"/>
      <c r="G781" s="287"/>
      <c r="H781" s="266"/>
      <c r="I781" s="420"/>
    </row>
    <row r="782" spans="1:9" ht="12.75">
      <c r="A782" s="3"/>
      <c r="B782" s="4"/>
      <c r="E782" s="265"/>
      <c r="F782" s="288"/>
      <c r="G782" s="287"/>
      <c r="H782" s="266"/>
      <c r="I782" s="420"/>
    </row>
    <row r="783" spans="1:9" ht="12.75">
      <c r="A783" s="3"/>
      <c r="B783" s="4"/>
      <c r="E783" s="265"/>
      <c r="F783" s="288"/>
      <c r="G783" s="287"/>
      <c r="H783" s="266"/>
      <c r="I783" s="420"/>
    </row>
    <row r="784" spans="1:9" ht="12.75">
      <c r="A784" s="3"/>
      <c r="B784" s="4"/>
      <c r="E784" s="265"/>
      <c r="F784" s="288"/>
      <c r="G784" s="287"/>
      <c r="H784" s="266"/>
      <c r="I784" s="420"/>
    </row>
    <row r="785" spans="1:9" ht="12.75">
      <c r="A785" s="3"/>
      <c r="B785" s="4"/>
      <c r="E785" s="265"/>
      <c r="F785" s="288"/>
      <c r="G785" s="287"/>
      <c r="H785" s="266"/>
      <c r="I785" s="420"/>
    </row>
    <row r="786" spans="1:9" ht="12.75">
      <c r="A786" s="3"/>
      <c r="B786" s="4"/>
      <c r="E786" s="265"/>
      <c r="F786" s="288"/>
      <c r="G786" s="287"/>
      <c r="H786" s="266"/>
      <c r="I786" s="420"/>
    </row>
    <row r="787" spans="1:9" ht="12.75">
      <c r="A787" s="3"/>
      <c r="B787" s="4"/>
      <c r="E787" s="265"/>
      <c r="F787" s="288"/>
      <c r="G787" s="287"/>
      <c r="H787" s="266"/>
      <c r="I787" s="420"/>
    </row>
    <row r="788" spans="1:9" ht="12.75">
      <c r="A788" s="3"/>
      <c r="B788" s="4"/>
      <c r="E788" s="265"/>
      <c r="F788" s="288"/>
      <c r="G788" s="287"/>
      <c r="H788" s="266"/>
      <c r="I788" s="420"/>
    </row>
    <row r="789" spans="1:9" ht="12.75">
      <c r="A789" s="3"/>
      <c r="B789" s="4"/>
      <c r="E789" s="265"/>
      <c r="F789" s="288"/>
      <c r="G789" s="287"/>
      <c r="H789" s="266"/>
      <c r="I789" s="420"/>
    </row>
    <row r="790" spans="1:9" ht="12.75">
      <c r="A790" s="3"/>
      <c r="B790" s="4"/>
      <c r="E790" s="265"/>
      <c r="F790" s="288"/>
      <c r="G790" s="287"/>
      <c r="H790" s="266"/>
      <c r="I790" s="420"/>
    </row>
    <row r="791" spans="1:9" ht="12.75">
      <c r="A791" s="3"/>
      <c r="B791" s="4"/>
      <c r="E791" s="265"/>
      <c r="F791" s="288"/>
      <c r="G791" s="287"/>
      <c r="H791" s="266"/>
      <c r="I791" s="420"/>
    </row>
    <row r="792" spans="1:9" ht="12.75">
      <c r="A792" s="3"/>
      <c r="B792" s="4"/>
      <c r="E792" s="265"/>
      <c r="F792" s="288"/>
      <c r="G792" s="287"/>
      <c r="H792" s="266"/>
      <c r="I792" s="420"/>
    </row>
    <row r="793" spans="1:9" ht="12.75">
      <c r="A793" s="3"/>
      <c r="B793" s="4"/>
      <c r="E793" s="265"/>
      <c r="F793" s="288"/>
      <c r="G793" s="287"/>
      <c r="H793" s="266"/>
      <c r="I793" s="420"/>
    </row>
    <row r="794" spans="1:9" ht="12.75">
      <c r="A794" s="3"/>
      <c r="B794" s="4"/>
      <c r="E794" s="265"/>
      <c r="F794" s="288"/>
      <c r="G794" s="287"/>
      <c r="H794" s="266"/>
      <c r="I794" s="420"/>
    </row>
    <row r="795" spans="1:9" ht="12.75">
      <c r="A795" s="3"/>
      <c r="B795" s="4"/>
      <c r="E795" s="265"/>
      <c r="F795" s="288"/>
      <c r="G795" s="287"/>
      <c r="H795" s="266"/>
      <c r="I795" s="420"/>
    </row>
    <row r="796" spans="1:9" ht="12.75">
      <c r="A796" s="3"/>
      <c r="B796" s="4"/>
      <c r="E796" s="265"/>
      <c r="F796" s="288"/>
      <c r="G796" s="287"/>
      <c r="H796" s="266"/>
      <c r="I796" s="420"/>
    </row>
    <row r="797" spans="1:9" ht="12.75">
      <c r="A797" s="3"/>
      <c r="B797" s="4"/>
      <c r="E797" s="265"/>
      <c r="F797" s="288"/>
      <c r="G797" s="287"/>
      <c r="H797" s="266"/>
      <c r="I797" s="420"/>
    </row>
    <row r="798" spans="1:9" ht="12.75">
      <c r="A798" s="3"/>
      <c r="B798" s="4"/>
      <c r="E798" s="265"/>
      <c r="F798" s="288"/>
      <c r="G798" s="287"/>
      <c r="H798" s="266"/>
      <c r="I798" s="420"/>
    </row>
    <row r="799" spans="1:9" ht="12.75">
      <c r="A799" s="3"/>
      <c r="B799" s="4"/>
      <c r="E799" s="265"/>
      <c r="F799" s="288"/>
      <c r="G799" s="287"/>
      <c r="H799" s="266"/>
      <c r="I799" s="420"/>
    </row>
    <row r="800" spans="1:9" ht="12.75">
      <c r="A800" s="3"/>
      <c r="B800" s="4"/>
      <c r="E800" s="265"/>
      <c r="F800" s="288"/>
      <c r="G800" s="287"/>
      <c r="H800" s="266"/>
      <c r="I800" s="420"/>
    </row>
    <row r="801" spans="1:9" ht="12.75">
      <c r="A801" s="3"/>
      <c r="B801" s="4"/>
      <c r="E801" s="265"/>
      <c r="F801" s="288"/>
      <c r="G801" s="287"/>
      <c r="H801" s="266"/>
      <c r="I801" s="420"/>
    </row>
    <row r="802" spans="1:9" ht="12.75">
      <c r="A802" s="3"/>
      <c r="B802" s="4"/>
      <c r="E802" s="265"/>
      <c r="F802" s="288"/>
      <c r="G802" s="287"/>
      <c r="H802" s="266"/>
      <c r="I802" s="420"/>
    </row>
    <row r="803" spans="1:9" ht="12.75">
      <c r="A803" s="3"/>
      <c r="B803" s="4"/>
      <c r="E803" s="265"/>
      <c r="F803" s="288"/>
      <c r="G803" s="287"/>
      <c r="H803" s="266"/>
      <c r="I803" s="420"/>
    </row>
    <row r="804" spans="1:9" ht="12.75">
      <c r="A804" s="3"/>
      <c r="B804" s="4"/>
      <c r="E804" s="265"/>
      <c r="F804" s="288"/>
      <c r="G804" s="287"/>
      <c r="H804" s="266"/>
      <c r="I804" s="420"/>
    </row>
    <row r="805" spans="1:9" ht="12.75">
      <c r="A805" s="3"/>
      <c r="B805" s="4"/>
      <c r="E805" s="265"/>
      <c r="F805" s="288"/>
      <c r="G805" s="287"/>
      <c r="H805" s="266"/>
      <c r="I805" s="420"/>
    </row>
    <row r="806" spans="1:9" ht="12.75">
      <c r="A806" s="3"/>
      <c r="B806" s="4"/>
      <c r="E806" s="265"/>
      <c r="F806" s="288"/>
      <c r="G806" s="287"/>
      <c r="H806" s="266"/>
      <c r="I806" s="420"/>
    </row>
    <row r="807" spans="1:9" ht="12.75">
      <c r="A807" s="3"/>
      <c r="B807" s="4"/>
      <c r="E807" s="265"/>
      <c r="F807" s="288"/>
      <c r="G807" s="287"/>
      <c r="H807" s="266"/>
      <c r="I807" s="420"/>
    </row>
    <row r="808" spans="1:9" ht="12.75">
      <c r="A808" s="3"/>
      <c r="B808" s="4"/>
      <c r="E808" s="265"/>
      <c r="F808" s="288"/>
      <c r="G808" s="287"/>
      <c r="H808" s="266"/>
      <c r="I808" s="420"/>
    </row>
    <row r="809" spans="1:9" ht="12.75">
      <c r="A809" s="3"/>
      <c r="B809" s="4"/>
      <c r="E809" s="265"/>
      <c r="F809" s="288"/>
      <c r="G809" s="287"/>
      <c r="H809" s="266"/>
      <c r="I809" s="420"/>
    </row>
    <row r="810" spans="1:9" ht="12.75">
      <c r="A810" s="3"/>
      <c r="B810" s="4"/>
      <c r="E810" s="265"/>
      <c r="F810" s="288"/>
      <c r="G810" s="287"/>
      <c r="H810" s="266"/>
      <c r="I810" s="420"/>
    </row>
    <row r="811" spans="1:9" ht="12.75">
      <c r="A811" s="3"/>
      <c r="B811" s="4"/>
      <c r="E811" s="265"/>
      <c r="F811" s="288"/>
      <c r="G811" s="287"/>
      <c r="H811" s="266"/>
      <c r="I811" s="420"/>
    </row>
    <row r="812" spans="1:9" ht="12.75">
      <c r="A812" s="3"/>
      <c r="B812" s="4"/>
      <c r="E812" s="265"/>
      <c r="F812" s="288"/>
      <c r="G812" s="287"/>
      <c r="H812" s="266"/>
      <c r="I812" s="420"/>
    </row>
    <row r="813" spans="1:9" ht="12.75">
      <c r="A813" s="3"/>
      <c r="B813" s="4"/>
      <c r="E813" s="265"/>
      <c r="F813" s="288"/>
      <c r="G813" s="287"/>
      <c r="H813" s="266"/>
      <c r="I813" s="420"/>
    </row>
    <row r="814" spans="1:9" ht="12.75">
      <c r="A814" s="3"/>
      <c r="B814" s="4"/>
      <c r="E814" s="265"/>
      <c r="F814" s="288"/>
      <c r="G814" s="287"/>
      <c r="H814" s="266"/>
      <c r="I814" s="420"/>
    </row>
    <row r="815" spans="1:9" ht="12.75">
      <c r="A815" s="3"/>
      <c r="B815" s="4"/>
      <c r="E815" s="265"/>
      <c r="F815" s="288"/>
      <c r="G815" s="287"/>
      <c r="H815" s="266"/>
      <c r="I815" s="420"/>
    </row>
    <row r="816" spans="1:9" ht="12.75">
      <c r="A816" s="3"/>
      <c r="B816" s="4"/>
      <c r="E816" s="265"/>
      <c r="F816" s="288"/>
      <c r="G816" s="287"/>
      <c r="H816" s="266"/>
      <c r="I816" s="420"/>
    </row>
    <row r="817" spans="1:9" ht="12.75">
      <c r="A817" s="3"/>
      <c r="B817" s="4"/>
      <c r="E817" s="265"/>
      <c r="F817" s="288"/>
      <c r="G817" s="287"/>
      <c r="H817" s="266"/>
      <c r="I817" s="420"/>
    </row>
    <row r="818" spans="1:9" ht="12.75">
      <c r="A818" s="3"/>
      <c r="B818" s="4"/>
      <c r="E818" s="265"/>
      <c r="F818" s="288"/>
      <c r="G818" s="287"/>
      <c r="H818" s="266"/>
      <c r="I818" s="420"/>
    </row>
    <row r="819" spans="1:9" ht="12.75">
      <c r="A819" s="3"/>
      <c r="B819" s="4"/>
      <c r="E819" s="265"/>
      <c r="F819" s="288"/>
      <c r="G819" s="287"/>
      <c r="H819" s="266"/>
      <c r="I819" s="420"/>
    </row>
    <row r="820" spans="1:9" ht="12.75">
      <c r="A820" s="3"/>
      <c r="B820" s="4"/>
      <c r="E820" s="265"/>
      <c r="F820" s="288"/>
      <c r="G820" s="287"/>
      <c r="H820" s="266"/>
      <c r="I820" s="420"/>
    </row>
    <row r="821" spans="1:9" ht="12.75">
      <c r="A821" s="3"/>
      <c r="B821" s="4"/>
      <c r="E821" s="265"/>
      <c r="F821" s="288"/>
      <c r="G821" s="287"/>
      <c r="H821" s="266"/>
      <c r="I821" s="420"/>
    </row>
    <row r="822" spans="1:9" ht="12.75">
      <c r="A822" s="3"/>
      <c r="B822" s="4"/>
      <c r="E822" s="265"/>
      <c r="F822" s="288"/>
      <c r="G822" s="287"/>
      <c r="H822" s="266"/>
      <c r="I822" s="420"/>
    </row>
    <row r="823" spans="1:9" ht="12.75">
      <c r="A823" s="3"/>
      <c r="B823" s="4"/>
      <c r="E823" s="265"/>
      <c r="F823" s="288"/>
      <c r="G823" s="287"/>
      <c r="H823" s="266"/>
      <c r="I823" s="420"/>
    </row>
    <row r="824" spans="1:9" ht="12.75">
      <c r="A824" s="3"/>
      <c r="B824" s="4"/>
      <c r="E824" s="265"/>
      <c r="F824" s="288"/>
      <c r="G824" s="287"/>
      <c r="H824" s="266"/>
      <c r="I824" s="420"/>
    </row>
    <row r="825" spans="1:9" ht="12.75">
      <c r="A825" s="3"/>
      <c r="B825" s="4"/>
      <c r="E825" s="265"/>
      <c r="F825" s="288"/>
      <c r="G825" s="287"/>
      <c r="H825" s="266"/>
      <c r="I825" s="420"/>
    </row>
    <row r="826" spans="1:9" ht="12.75">
      <c r="A826" s="3"/>
      <c r="B826" s="4"/>
      <c r="E826" s="265"/>
      <c r="F826" s="288"/>
      <c r="G826" s="287"/>
      <c r="H826" s="266"/>
      <c r="I826" s="420"/>
    </row>
    <row r="827" spans="1:9" ht="12.75">
      <c r="A827" s="3"/>
      <c r="B827" s="4"/>
      <c r="E827" s="265"/>
      <c r="F827" s="288"/>
      <c r="G827" s="287"/>
      <c r="H827" s="266"/>
      <c r="I827" s="420"/>
    </row>
    <row r="828" spans="1:9" ht="12.75">
      <c r="A828" s="3"/>
      <c r="B828" s="4"/>
      <c r="E828" s="265"/>
      <c r="F828" s="288"/>
      <c r="G828" s="287"/>
      <c r="H828" s="266"/>
      <c r="I828" s="420"/>
    </row>
    <row r="829" spans="1:9" ht="12.75">
      <c r="A829" s="3"/>
      <c r="B829" s="4"/>
      <c r="E829" s="265"/>
      <c r="F829" s="288"/>
      <c r="G829" s="287"/>
      <c r="H829" s="266"/>
      <c r="I829" s="420"/>
    </row>
    <row r="830" spans="1:9" ht="12.75">
      <c r="A830" s="3"/>
      <c r="B830" s="4"/>
      <c r="E830" s="265"/>
      <c r="F830" s="288"/>
      <c r="G830" s="287"/>
      <c r="H830" s="266"/>
      <c r="I830" s="420"/>
    </row>
    <row r="831" spans="1:9" ht="12.75">
      <c r="A831" s="3"/>
      <c r="B831" s="4"/>
      <c r="E831" s="265"/>
      <c r="F831" s="288"/>
      <c r="G831" s="287"/>
      <c r="H831" s="266"/>
      <c r="I831" s="420"/>
    </row>
    <row r="832" spans="1:9" ht="12.75">
      <c r="A832" s="3"/>
      <c r="B832" s="4"/>
      <c r="E832" s="265"/>
      <c r="F832" s="288"/>
      <c r="G832" s="287"/>
      <c r="H832" s="266"/>
      <c r="I832" s="420"/>
    </row>
    <row r="833" spans="1:9" ht="12.75">
      <c r="A833" s="3"/>
      <c r="B833" s="4"/>
      <c r="E833" s="265"/>
      <c r="F833" s="288"/>
      <c r="G833" s="287"/>
      <c r="H833" s="266"/>
      <c r="I833" s="420"/>
    </row>
    <row r="834" spans="1:9" ht="12.75">
      <c r="A834" s="3"/>
      <c r="B834" s="4"/>
      <c r="E834" s="265"/>
      <c r="F834" s="288"/>
      <c r="G834" s="287"/>
      <c r="H834" s="266"/>
      <c r="I834" s="420"/>
    </row>
    <row r="835" spans="1:9" ht="12.75">
      <c r="A835" s="3"/>
      <c r="B835" s="4"/>
      <c r="E835" s="265"/>
      <c r="F835" s="288"/>
      <c r="G835" s="287"/>
      <c r="H835" s="266"/>
      <c r="I835" s="420"/>
    </row>
    <row r="836" spans="1:9" ht="12.75">
      <c r="A836" s="3"/>
      <c r="B836" s="4"/>
      <c r="E836" s="265"/>
      <c r="F836" s="288"/>
      <c r="G836" s="287"/>
      <c r="H836" s="266"/>
      <c r="I836" s="420"/>
    </row>
    <row r="837" spans="1:9" ht="12.75">
      <c r="A837" s="3"/>
      <c r="B837" s="4"/>
      <c r="E837" s="265"/>
      <c r="F837" s="288"/>
      <c r="G837" s="287"/>
      <c r="H837" s="266"/>
      <c r="I837" s="420"/>
    </row>
    <row r="838" spans="1:9" ht="12.75">
      <c r="A838" s="3"/>
      <c r="B838" s="4"/>
      <c r="E838" s="265"/>
      <c r="F838" s="288"/>
      <c r="G838" s="287"/>
      <c r="H838" s="266"/>
      <c r="I838" s="420"/>
    </row>
    <row r="839" spans="1:9" ht="12.75">
      <c r="A839" s="3"/>
      <c r="B839" s="4"/>
      <c r="E839" s="265"/>
      <c r="F839" s="288"/>
      <c r="G839" s="287"/>
      <c r="H839" s="266"/>
      <c r="I839" s="420"/>
    </row>
    <row r="840" spans="1:9" ht="12.75">
      <c r="A840" s="3"/>
      <c r="B840" s="4"/>
      <c r="E840" s="265"/>
      <c r="F840" s="288"/>
      <c r="G840" s="287"/>
      <c r="H840" s="266"/>
      <c r="I840" s="420"/>
    </row>
    <row r="841" spans="1:9" ht="12.75">
      <c r="A841" s="3"/>
      <c r="B841" s="4"/>
      <c r="E841" s="265"/>
      <c r="F841" s="288"/>
      <c r="G841" s="287"/>
      <c r="H841" s="266"/>
      <c r="I841" s="420"/>
    </row>
    <row r="842" spans="1:9" ht="12.75">
      <c r="A842" s="3"/>
      <c r="B842" s="4"/>
      <c r="E842" s="265"/>
      <c r="F842" s="288"/>
      <c r="G842" s="287"/>
      <c r="H842" s="266"/>
      <c r="I842" s="420"/>
    </row>
    <row r="843" spans="1:9" ht="12.75">
      <c r="A843" s="3"/>
      <c r="B843" s="4"/>
      <c r="E843" s="265"/>
      <c r="F843" s="288"/>
      <c r="G843" s="287"/>
      <c r="H843" s="266"/>
      <c r="I843" s="420"/>
    </row>
    <row r="844" spans="1:9" ht="12.75">
      <c r="A844" s="3"/>
      <c r="B844" s="4"/>
      <c r="E844" s="265"/>
      <c r="F844" s="288"/>
      <c r="G844" s="287"/>
      <c r="H844" s="266"/>
      <c r="I844" s="420"/>
    </row>
    <row r="845" spans="1:9" ht="12.75">
      <c r="A845" s="3"/>
      <c r="B845" s="4"/>
      <c r="E845" s="265"/>
      <c r="F845" s="288"/>
      <c r="G845" s="287"/>
      <c r="H845" s="266"/>
      <c r="I845" s="420"/>
    </row>
    <row r="846" spans="1:9" ht="12.75">
      <c r="A846" s="3"/>
      <c r="B846" s="4"/>
      <c r="E846" s="265"/>
      <c r="F846" s="288"/>
      <c r="G846" s="287"/>
      <c r="H846" s="266"/>
      <c r="I846" s="420"/>
    </row>
    <row r="847" spans="1:9" ht="12.75">
      <c r="A847" s="3"/>
      <c r="B847" s="4"/>
      <c r="E847" s="265"/>
      <c r="F847" s="288"/>
      <c r="G847" s="287"/>
      <c r="H847" s="266"/>
      <c r="I847" s="420"/>
    </row>
    <row r="848" spans="1:9" ht="12.75">
      <c r="A848" s="3"/>
      <c r="B848" s="4"/>
      <c r="E848" s="265"/>
      <c r="F848" s="288"/>
      <c r="G848" s="287"/>
      <c r="H848" s="266"/>
      <c r="I848" s="420"/>
    </row>
    <row r="849" spans="1:9" ht="12.75">
      <c r="A849" s="3"/>
      <c r="B849" s="4"/>
      <c r="E849" s="265"/>
      <c r="F849" s="288"/>
      <c r="G849" s="287"/>
      <c r="H849" s="266"/>
      <c r="I849" s="420"/>
    </row>
    <row r="850" spans="1:9" ht="12.75">
      <c r="A850" s="3"/>
      <c r="B850" s="4"/>
      <c r="E850" s="265"/>
      <c r="F850" s="288"/>
      <c r="G850" s="287"/>
      <c r="H850" s="266"/>
      <c r="I850" s="420"/>
    </row>
    <row r="851" spans="1:9" ht="12.75">
      <c r="A851" s="3"/>
      <c r="B851" s="4"/>
      <c r="E851" s="265"/>
      <c r="F851" s="288"/>
      <c r="G851" s="287"/>
      <c r="H851" s="266"/>
      <c r="I851" s="420"/>
    </row>
    <row r="852" spans="1:9" ht="12.75">
      <c r="A852" s="3"/>
      <c r="B852" s="4"/>
      <c r="E852" s="265"/>
      <c r="F852" s="288"/>
      <c r="G852" s="287"/>
      <c r="H852" s="266"/>
      <c r="I852" s="420"/>
    </row>
    <row r="853" spans="1:9" ht="12.75">
      <c r="A853" s="3"/>
      <c r="B853" s="4"/>
      <c r="E853" s="265"/>
      <c r="F853" s="288"/>
      <c r="G853" s="287"/>
      <c r="H853" s="266"/>
      <c r="I853" s="420"/>
    </row>
    <row r="854" spans="1:9" ht="12.75">
      <c r="A854" s="3"/>
      <c r="B854" s="4"/>
      <c r="E854" s="265"/>
      <c r="F854" s="288"/>
      <c r="G854" s="287"/>
      <c r="H854" s="266"/>
      <c r="I854" s="420"/>
    </row>
    <row r="855" spans="1:9" ht="12.75">
      <c r="A855" s="3"/>
      <c r="B855" s="4"/>
      <c r="E855" s="265"/>
      <c r="F855" s="288"/>
      <c r="G855" s="287"/>
      <c r="H855" s="266"/>
      <c r="I855" s="420"/>
    </row>
    <row r="856" spans="1:9" ht="12.75">
      <c r="A856" s="3"/>
      <c r="B856" s="4"/>
      <c r="E856" s="265"/>
      <c r="F856" s="288"/>
      <c r="G856" s="287"/>
      <c r="H856" s="266"/>
      <c r="I856" s="420"/>
    </row>
    <row r="857" spans="1:9" ht="12.75">
      <c r="A857" s="3"/>
      <c r="B857" s="4"/>
      <c r="E857" s="265"/>
      <c r="F857" s="288"/>
      <c r="G857" s="287"/>
      <c r="H857" s="266"/>
      <c r="I857" s="420"/>
    </row>
    <row r="858" spans="1:9" ht="12.75">
      <c r="A858" s="3"/>
      <c r="B858" s="4"/>
      <c r="E858" s="265"/>
      <c r="F858" s="288"/>
      <c r="G858" s="287"/>
      <c r="H858" s="266"/>
      <c r="I858" s="420"/>
    </row>
    <row r="859" spans="1:9" ht="12.75">
      <c r="A859" s="3"/>
      <c r="B859" s="4"/>
      <c r="E859" s="265"/>
      <c r="F859" s="288"/>
      <c r="G859" s="287"/>
      <c r="H859" s="266"/>
      <c r="I859" s="420"/>
    </row>
    <row r="860" spans="1:9" ht="12.75">
      <c r="A860" s="3"/>
      <c r="B860" s="4"/>
      <c r="E860" s="265"/>
      <c r="F860" s="288"/>
      <c r="G860" s="287"/>
      <c r="H860" s="266"/>
      <c r="I860" s="420"/>
    </row>
    <row r="861" spans="1:9" ht="12.75">
      <c r="A861" s="3"/>
      <c r="B861" s="4"/>
      <c r="E861" s="265"/>
      <c r="F861" s="288"/>
      <c r="G861" s="287"/>
      <c r="H861" s="266"/>
      <c r="I861" s="420"/>
    </row>
    <row r="862" spans="1:9" ht="12.75">
      <c r="A862" s="3"/>
      <c r="B862" s="4"/>
      <c r="E862" s="265"/>
      <c r="F862" s="288"/>
      <c r="G862" s="287"/>
      <c r="H862" s="266"/>
      <c r="I862" s="420"/>
    </row>
    <row r="863" spans="1:9" ht="12.75">
      <c r="A863" s="3"/>
      <c r="B863" s="4"/>
      <c r="E863" s="265"/>
      <c r="F863" s="288"/>
      <c r="G863" s="287"/>
      <c r="H863" s="266"/>
      <c r="I863" s="420"/>
    </row>
    <row r="864" spans="1:9" ht="12.75">
      <c r="A864" s="3"/>
      <c r="B864" s="4"/>
      <c r="E864" s="265"/>
      <c r="F864" s="288"/>
      <c r="G864" s="287"/>
      <c r="H864" s="266"/>
      <c r="I864" s="420"/>
    </row>
    <row r="865" spans="1:9" ht="12.75">
      <c r="A865" s="3"/>
      <c r="B865" s="4"/>
      <c r="E865" s="265"/>
      <c r="F865" s="288"/>
      <c r="G865" s="287"/>
      <c r="H865" s="266"/>
      <c r="I865" s="420"/>
    </row>
    <row r="866" spans="1:9" ht="12.75">
      <c r="A866" s="3"/>
      <c r="B866" s="4"/>
      <c r="E866" s="265"/>
      <c r="F866" s="288"/>
      <c r="G866" s="287"/>
      <c r="H866" s="266"/>
      <c r="I866" s="420"/>
    </row>
    <row r="867" spans="1:9" ht="12.75">
      <c r="A867" s="3"/>
      <c r="B867" s="4"/>
      <c r="E867" s="265"/>
      <c r="F867" s="288"/>
      <c r="G867" s="287"/>
      <c r="H867" s="266"/>
      <c r="I867" s="420"/>
    </row>
    <row r="868" spans="1:9" ht="12.75">
      <c r="A868" s="3"/>
      <c r="B868" s="4"/>
      <c r="E868" s="265"/>
      <c r="F868" s="288"/>
      <c r="G868" s="287"/>
      <c r="H868" s="266"/>
      <c r="I868" s="420"/>
    </row>
    <row r="869" spans="1:9" ht="12.75">
      <c r="A869" s="3"/>
      <c r="B869" s="4"/>
      <c r="E869" s="265"/>
      <c r="F869" s="288"/>
      <c r="G869" s="287"/>
      <c r="H869" s="266"/>
      <c r="I869" s="420"/>
    </row>
    <row r="870" spans="1:9" ht="12.75">
      <c r="A870" s="3"/>
      <c r="B870" s="4"/>
      <c r="E870" s="265"/>
      <c r="F870" s="288"/>
      <c r="G870" s="287"/>
      <c r="H870" s="266"/>
      <c r="I870" s="420"/>
    </row>
    <row r="871" spans="1:9" ht="12.75">
      <c r="A871" s="3"/>
      <c r="B871" s="4"/>
      <c r="E871" s="265"/>
      <c r="F871" s="288"/>
      <c r="G871" s="287"/>
      <c r="H871" s="266"/>
      <c r="I871" s="420"/>
    </row>
    <row r="872" spans="1:9" ht="12.75">
      <c r="A872" s="3"/>
      <c r="B872" s="4"/>
      <c r="E872" s="265"/>
      <c r="F872" s="288"/>
      <c r="G872" s="287"/>
      <c r="H872" s="266"/>
      <c r="I872" s="420"/>
    </row>
    <row r="873" spans="1:9" ht="12.75">
      <c r="A873" s="3"/>
      <c r="B873" s="4"/>
      <c r="E873" s="265"/>
      <c r="F873" s="288"/>
      <c r="G873" s="287"/>
      <c r="H873" s="266"/>
      <c r="I873" s="420"/>
    </row>
    <row r="874" spans="1:9" ht="12.75">
      <c r="A874" s="3"/>
      <c r="B874" s="4"/>
      <c r="E874" s="265"/>
      <c r="F874" s="288"/>
      <c r="G874" s="287"/>
      <c r="H874" s="266"/>
      <c r="I874" s="420"/>
    </row>
    <row r="875" spans="1:9" ht="12.75">
      <c r="A875" s="3"/>
      <c r="B875" s="4"/>
      <c r="E875" s="265"/>
      <c r="F875" s="288"/>
      <c r="G875" s="287"/>
      <c r="H875" s="266"/>
      <c r="I875" s="420"/>
    </row>
    <row r="876" spans="1:9" ht="12.75">
      <c r="A876" s="3"/>
      <c r="B876" s="4"/>
      <c r="E876" s="265"/>
      <c r="F876" s="288"/>
      <c r="G876" s="287"/>
      <c r="H876" s="266"/>
      <c r="I876" s="420"/>
    </row>
    <row r="877" spans="1:9" ht="12.75">
      <c r="A877" s="3"/>
      <c r="B877" s="4"/>
      <c r="E877" s="265"/>
      <c r="F877" s="288"/>
      <c r="G877" s="287"/>
      <c r="H877" s="266"/>
      <c r="I877" s="420"/>
    </row>
    <row r="878" spans="1:9" ht="12.75">
      <c r="A878" s="3"/>
      <c r="B878" s="4"/>
      <c r="E878" s="265"/>
      <c r="F878" s="288"/>
      <c r="G878" s="287"/>
      <c r="H878" s="266"/>
      <c r="I878" s="420"/>
    </row>
    <row r="879" spans="1:9" ht="12.75">
      <c r="A879" s="3"/>
      <c r="B879" s="4"/>
      <c r="E879" s="265"/>
      <c r="F879" s="288"/>
      <c r="G879" s="287"/>
      <c r="H879" s="266"/>
      <c r="I879" s="420"/>
    </row>
    <row r="880" spans="1:9" ht="12.75">
      <c r="A880" s="3"/>
      <c r="B880" s="4"/>
      <c r="E880" s="265"/>
      <c r="F880" s="288"/>
      <c r="G880" s="287"/>
      <c r="H880" s="266"/>
      <c r="I880" s="420"/>
    </row>
    <row r="881" spans="1:9" ht="12.75">
      <c r="A881" s="3"/>
      <c r="B881" s="4"/>
      <c r="E881" s="265"/>
      <c r="F881" s="288"/>
      <c r="G881" s="287"/>
      <c r="H881" s="266"/>
      <c r="I881" s="420"/>
    </row>
    <row r="882" spans="1:9" ht="12.75">
      <c r="A882" s="3"/>
      <c r="B882" s="4"/>
      <c r="E882" s="265"/>
      <c r="F882" s="288"/>
      <c r="G882" s="287"/>
      <c r="H882" s="266"/>
      <c r="I882" s="420"/>
    </row>
    <row r="883" spans="1:9" ht="12.75">
      <c r="A883" s="3"/>
      <c r="B883" s="4"/>
      <c r="E883" s="265"/>
      <c r="F883" s="288"/>
      <c r="G883" s="287"/>
      <c r="H883" s="266"/>
      <c r="I883" s="420"/>
    </row>
    <row r="884" spans="1:9" ht="12.75">
      <c r="A884" s="3"/>
      <c r="B884" s="4"/>
      <c r="E884" s="265"/>
      <c r="F884" s="288"/>
      <c r="G884" s="287"/>
      <c r="H884" s="266"/>
      <c r="I884" s="420"/>
    </row>
    <row r="885" spans="1:9" ht="12.75">
      <c r="A885" s="3"/>
      <c r="B885" s="4"/>
      <c r="E885" s="265"/>
      <c r="F885" s="288"/>
      <c r="G885" s="287"/>
      <c r="H885" s="266"/>
      <c r="I885" s="420"/>
    </row>
    <row r="886" spans="1:9" ht="12.75">
      <c r="A886" s="3"/>
      <c r="B886" s="4"/>
      <c r="E886" s="265"/>
      <c r="F886" s="288"/>
      <c r="G886" s="287"/>
      <c r="H886" s="266"/>
      <c r="I886" s="420"/>
    </row>
    <row r="887" spans="1:9" ht="12.75">
      <c r="A887" s="3"/>
      <c r="B887" s="4"/>
      <c r="E887" s="265"/>
      <c r="F887" s="288"/>
      <c r="G887" s="287"/>
      <c r="H887" s="266"/>
      <c r="I887" s="420"/>
    </row>
    <row r="888" spans="1:9" ht="12.75">
      <c r="A888" s="3"/>
      <c r="B888" s="4"/>
      <c r="E888" s="265"/>
      <c r="F888" s="288"/>
      <c r="G888" s="287"/>
      <c r="H888" s="266"/>
      <c r="I888" s="420"/>
    </row>
    <row r="889" spans="1:9" ht="12.75">
      <c r="A889" s="3"/>
      <c r="B889" s="4"/>
      <c r="E889" s="265"/>
      <c r="F889" s="288"/>
      <c r="G889" s="287"/>
      <c r="H889" s="266"/>
      <c r="I889" s="420"/>
    </row>
    <row r="890" spans="1:9" ht="12.75">
      <c r="A890" s="3"/>
      <c r="B890" s="4"/>
      <c r="E890" s="265"/>
      <c r="F890" s="288"/>
      <c r="G890" s="287"/>
      <c r="H890" s="266"/>
      <c r="I890" s="420"/>
    </row>
    <row r="891" spans="1:9" ht="12.75">
      <c r="A891" s="3"/>
      <c r="B891" s="4"/>
      <c r="E891" s="265"/>
      <c r="F891" s="288"/>
      <c r="G891" s="287"/>
      <c r="H891" s="266"/>
      <c r="I891" s="420"/>
    </row>
    <row r="892" spans="1:9" ht="12.75">
      <c r="A892" s="3"/>
      <c r="B892" s="4"/>
      <c r="E892" s="265"/>
      <c r="F892" s="288"/>
      <c r="G892" s="287"/>
      <c r="H892" s="266"/>
      <c r="I892" s="420"/>
    </row>
    <row r="893" spans="1:9" ht="12.75">
      <c r="A893" s="3"/>
      <c r="B893" s="4"/>
      <c r="E893" s="265"/>
      <c r="F893" s="288"/>
      <c r="G893" s="287"/>
      <c r="H893" s="266"/>
      <c r="I893" s="420"/>
    </row>
    <row r="894" spans="1:9" ht="12.75">
      <c r="A894" s="3"/>
      <c r="B894" s="4"/>
      <c r="E894" s="265"/>
      <c r="F894" s="288"/>
      <c r="G894" s="287"/>
      <c r="H894" s="266"/>
      <c r="I894" s="420"/>
    </row>
    <row r="895" spans="1:9" ht="12.75">
      <c r="A895" s="3"/>
      <c r="B895" s="4"/>
      <c r="E895" s="265"/>
      <c r="F895" s="288"/>
      <c r="G895" s="287"/>
      <c r="H895" s="266"/>
      <c r="I895" s="420"/>
    </row>
    <row r="896" spans="1:9" ht="12.75">
      <c r="A896" s="3"/>
      <c r="B896" s="4"/>
      <c r="E896" s="265"/>
      <c r="F896" s="288"/>
      <c r="G896" s="287"/>
      <c r="H896" s="266"/>
      <c r="I896" s="420"/>
    </row>
    <row r="897" spans="1:9" ht="12.75">
      <c r="A897" s="3"/>
      <c r="B897" s="4"/>
      <c r="E897" s="265"/>
      <c r="F897" s="288"/>
      <c r="G897" s="287"/>
      <c r="H897" s="266"/>
      <c r="I897" s="420"/>
    </row>
    <row r="898" spans="1:9" ht="12.75">
      <c r="A898" s="3"/>
      <c r="B898" s="4"/>
      <c r="E898" s="265"/>
      <c r="F898" s="288"/>
      <c r="G898" s="287"/>
      <c r="H898" s="266"/>
      <c r="I898" s="420"/>
    </row>
    <row r="899" spans="1:9" ht="12.75">
      <c r="A899" s="3"/>
      <c r="B899" s="4"/>
      <c r="E899" s="265"/>
      <c r="F899" s="288"/>
      <c r="G899" s="287"/>
      <c r="H899" s="266"/>
      <c r="I899" s="420"/>
    </row>
    <row r="900" spans="1:9" ht="12.75">
      <c r="A900" s="3"/>
      <c r="B900" s="4"/>
      <c r="E900" s="265"/>
      <c r="F900" s="288"/>
      <c r="G900" s="287"/>
      <c r="H900" s="266"/>
      <c r="I900" s="420"/>
    </row>
    <row r="901" spans="1:9" ht="12.75">
      <c r="A901" s="3"/>
      <c r="B901" s="4"/>
      <c r="E901" s="265"/>
      <c r="F901" s="288"/>
      <c r="G901" s="287"/>
      <c r="H901" s="266"/>
      <c r="I901" s="420"/>
    </row>
    <row r="902" spans="1:9" ht="12.75">
      <c r="A902" s="3"/>
      <c r="B902" s="4"/>
      <c r="E902" s="265"/>
      <c r="F902" s="288"/>
      <c r="G902" s="287"/>
      <c r="H902" s="266"/>
      <c r="I902" s="420"/>
    </row>
    <row r="903" spans="1:9" ht="12.75">
      <c r="A903" s="3"/>
      <c r="B903" s="4"/>
      <c r="E903" s="265"/>
      <c r="F903" s="288"/>
      <c r="G903" s="287"/>
      <c r="H903" s="266"/>
      <c r="I903" s="420"/>
    </row>
    <row r="904" spans="1:9" ht="12.75">
      <c r="A904" s="3"/>
      <c r="B904" s="4"/>
      <c r="E904" s="265"/>
      <c r="F904" s="288"/>
      <c r="G904" s="287"/>
      <c r="H904" s="266"/>
      <c r="I904" s="420"/>
    </row>
    <row r="905" spans="1:9" ht="12.75">
      <c r="A905" s="3"/>
      <c r="B905" s="4"/>
      <c r="E905" s="265"/>
      <c r="F905" s="288"/>
      <c r="G905" s="287"/>
      <c r="H905" s="266"/>
      <c r="I905" s="420"/>
    </row>
    <row r="906" spans="1:9" ht="12.75">
      <c r="A906" s="3"/>
      <c r="B906" s="4"/>
      <c r="E906" s="265"/>
      <c r="F906" s="288"/>
      <c r="G906" s="287"/>
      <c r="H906" s="266"/>
      <c r="I906" s="420"/>
    </row>
    <row r="907" spans="1:9" ht="12.75">
      <c r="A907" s="3"/>
      <c r="B907" s="4"/>
      <c r="E907" s="265"/>
      <c r="F907" s="288"/>
      <c r="G907" s="287"/>
      <c r="H907" s="266"/>
      <c r="I907" s="420"/>
    </row>
    <row r="908" spans="1:9" ht="12.75">
      <c r="A908" s="3"/>
      <c r="B908" s="4"/>
      <c r="E908" s="265"/>
      <c r="F908" s="288"/>
      <c r="G908" s="287"/>
      <c r="H908" s="266"/>
      <c r="I908" s="420"/>
    </row>
    <row r="909" spans="1:9" ht="12.75">
      <c r="A909" s="3"/>
      <c r="B909" s="4"/>
      <c r="E909" s="265"/>
      <c r="F909" s="288"/>
      <c r="G909" s="287"/>
      <c r="H909" s="266"/>
      <c r="I909" s="420"/>
    </row>
    <row r="910" spans="1:9" ht="12.75">
      <c r="A910" s="3"/>
      <c r="B910" s="4"/>
      <c r="E910" s="265"/>
      <c r="F910" s="288"/>
      <c r="G910" s="287"/>
      <c r="H910" s="266"/>
      <c r="I910" s="420"/>
    </row>
    <row r="911" spans="1:9" ht="12.75">
      <c r="A911" s="3"/>
      <c r="B911" s="4"/>
      <c r="E911" s="265"/>
      <c r="F911" s="288"/>
      <c r="G911" s="287"/>
      <c r="H911" s="266"/>
      <c r="I911" s="420"/>
    </row>
    <row r="912" spans="1:9" ht="12.75">
      <c r="A912" s="3"/>
      <c r="B912" s="4"/>
      <c r="E912" s="265"/>
      <c r="F912" s="288"/>
      <c r="G912" s="287"/>
      <c r="H912" s="266"/>
      <c r="I912" s="420"/>
    </row>
    <row r="913" spans="1:9" ht="12.75">
      <c r="A913" s="3"/>
      <c r="B913" s="4"/>
      <c r="E913" s="265"/>
      <c r="F913" s="288"/>
      <c r="G913" s="287"/>
      <c r="H913" s="266"/>
      <c r="I913" s="420"/>
    </row>
    <row r="914" spans="1:9" ht="12.75">
      <c r="A914" s="3"/>
      <c r="B914" s="4"/>
      <c r="E914" s="265"/>
      <c r="F914" s="288"/>
      <c r="G914" s="287"/>
      <c r="H914" s="266"/>
      <c r="I914" s="420"/>
    </row>
    <row r="915" spans="1:9" ht="12.75">
      <c r="A915" s="3"/>
      <c r="B915" s="4"/>
      <c r="E915" s="265"/>
      <c r="F915" s="288"/>
      <c r="G915" s="287"/>
      <c r="H915" s="266"/>
      <c r="I915" s="420"/>
    </row>
    <row r="916" spans="1:9" ht="12.75">
      <c r="A916" s="3"/>
      <c r="B916" s="4"/>
      <c r="E916" s="265"/>
      <c r="F916" s="288"/>
      <c r="G916" s="287"/>
      <c r="H916" s="266"/>
      <c r="I916" s="420"/>
    </row>
    <row r="917" spans="1:9" ht="12.75">
      <c r="A917" s="3"/>
      <c r="B917" s="4"/>
      <c r="E917" s="265"/>
      <c r="F917" s="288"/>
      <c r="G917" s="287"/>
      <c r="H917" s="266"/>
      <c r="I917" s="420"/>
    </row>
    <row r="918" spans="1:9" ht="12.75">
      <c r="A918" s="3"/>
      <c r="B918" s="4"/>
      <c r="E918" s="265"/>
      <c r="F918" s="288"/>
      <c r="G918" s="287"/>
      <c r="H918" s="266"/>
      <c r="I918" s="420"/>
    </row>
    <row r="919" spans="1:9" ht="12.75">
      <c r="A919" s="3"/>
      <c r="B919" s="4"/>
      <c r="E919" s="265"/>
      <c r="F919" s="288"/>
      <c r="G919" s="287"/>
      <c r="H919" s="266"/>
      <c r="I919" s="420"/>
    </row>
    <row r="920" spans="1:9" ht="12.75">
      <c r="A920" s="3"/>
      <c r="B920" s="4"/>
      <c r="E920" s="265"/>
      <c r="F920" s="288"/>
      <c r="G920" s="287"/>
      <c r="H920" s="266"/>
      <c r="I920" s="420"/>
    </row>
    <row r="921" spans="1:9" ht="12.75">
      <c r="A921" s="3"/>
      <c r="B921" s="4"/>
      <c r="E921" s="265"/>
      <c r="F921" s="288"/>
      <c r="G921" s="287"/>
      <c r="H921" s="266"/>
      <c r="I921" s="420"/>
    </row>
    <row r="922" spans="1:9" ht="12.75">
      <c r="A922" s="3"/>
      <c r="B922" s="4"/>
      <c r="E922" s="265"/>
      <c r="F922" s="288"/>
      <c r="G922" s="287"/>
      <c r="H922" s="266"/>
      <c r="I922" s="420"/>
    </row>
    <row r="923" spans="1:9" ht="12.75">
      <c r="A923" s="3"/>
      <c r="B923" s="4"/>
      <c r="E923" s="265"/>
      <c r="F923" s="288"/>
      <c r="G923" s="287"/>
      <c r="H923" s="266"/>
      <c r="I923" s="420"/>
    </row>
    <row r="924" spans="1:9" ht="12.75">
      <c r="A924" s="3"/>
      <c r="B924" s="4"/>
      <c r="E924" s="265"/>
      <c r="F924" s="288"/>
      <c r="G924" s="287"/>
      <c r="H924" s="266"/>
      <c r="I924" s="420"/>
    </row>
    <row r="925" spans="1:9" ht="12.75">
      <c r="A925" s="3"/>
      <c r="B925" s="4"/>
      <c r="E925" s="265"/>
      <c r="F925" s="288"/>
      <c r="G925" s="287"/>
      <c r="H925" s="266"/>
      <c r="I925" s="420"/>
    </row>
    <row r="926" spans="1:9" ht="12.75">
      <c r="A926" s="3"/>
      <c r="B926" s="4"/>
      <c r="E926" s="265"/>
      <c r="F926" s="288"/>
      <c r="G926" s="287"/>
      <c r="H926" s="266"/>
      <c r="I926" s="420"/>
    </row>
    <row r="927" spans="1:9" ht="12.75">
      <c r="A927" s="3"/>
      <c r="B927" s="4"/>
      <c r="E927" s="265"/>
      <c r="F927" s="288"/>
      <c r="G927" s="287"/>
      <c r="H927" s="266"/>
      <c r="I927" s="420"/>
    </row>
    <row r="928" spans="1:9" ht="12.75">
      <c r="A928" s="3"/>
      <c r="B928" s="4"/>
      <c r="E928" s="265"/>
      <c r="F928" s="288"/>
      <c r="G928" s="287"/>
      <c r="H928" s="266"/>
      <c r="I928" s="420"/>
    </row>
    <row r="929" spans="1:9" ht="12.75">
      <c r="A929" s="3"/>
      <c r="B929" s="4"/>
      <c r="E929" s="265"/>
      <c r="F929" s="288"/>
      <c r="G929" s="287"/>
      <c r="H929" s="266"/>
      <c r="I929" s="420"/>
    </row>
    <row r="930" spans="1:9" ht="12.75">
      <c r="A930" s="3"/>
      <c r="B930" s="4"/>
      <c r="E930" s="265"/>
      <c r="F930" s="288"/>
      <c r="G930" s="287"/>
      <c r="H930" s="266"/>
      <c r="I930" s="420"/>
    </row>
    <row r="931" spans="1:9" ht="12.75">
      <c r="A931" s="3"/>
      <c r="B931" s="4"/>
      <c r="E931" s="265"/>
      <c r="F931" s="288"/>
      <c r="G931" s="287"/>
      <c r="H931" s="266"/>
      <c r="I931" s="420"/>
    </row>
    <row r="932" spans="1:9" ht="12.75">
      <c r="A932" s="3"/>
      <c r="B932" s="4"/>
      <c r="E932" s="265"/>
      <c r="F932" s="288"/>
      <c r="G932" s="287"/>
      <c r="H932" s="266"/>
      <c r="I932" s="420"/>
    </row>
    <row r="933" spans="1:9" ht="12.75">
      <c r="A933" s="3"/>
      <c r="B933" s="4"/>
      <c r="E933" s="265"/>
      <c r="F933" s="288"/>
      <c r="G933" s="287"/>
      <c r="H933" s="266"/>
      <c r="I933" s="420"/>
    </row>
    <row r="934" spans="1:9" ht="12.75">
      <c r="A934" s="3"/>
      <c r="B934" s="4"/>
      <c r="E934" s="265"/>
      <c r="F934" s="288"/>
      <c r="G934" s="287"/>
      <c r="H934" s="266"/>
      <c r="I934" s="420"/>
    </row>
    <row r="935" spans="1:9" ht="12.75">
      <c r="A935" s="3"/>
      <c r="B935" s="4"/>
      <c r="E935" s="265"/>
      <c r="F935" s="288"/>
      <c r="G935" s="287"/>
      <c r="H935" s="266"/>
      <c r="I935" s="420"/>
    </row>
    <row r="936" spans="1:9" ht="12.75">
      <c r="A936" s="3"/>
      <c r="B936" s="4"/>
      <c r="E936" s="265"/>
      <c r="F936" s="288"/>
      <c r="G936" s="287"/>
      <c r="H936" s="266"/>
      <c r="I936" s="420"/>
    </row>
    <row r="937" spans="1:9" ht="12.75">
      <c r="A937" s="3"/>
      <c r="B937" s="4"/>
      <c r="E937" s="265"/>
      <c r="F937" s="288"/>
      <c r="G937" s="287"/>
      <c r="H937" s="266"/>
      <c r="I937" s="420"/>
    </row>
    <row r="938" spans="1:9" ht="12.75">
      <c r="A938" s="3"/>
      <c r="B938" s="4"/>
      <c r="E938" s="265"/>
      <c r="F938" s="288"/>
      <c r="G938" s="287"/>
      <c r="H938" s="266"/>
      <c r="I938" s="420"/>
    </row>
    <row r="939" spans="1:9" ht="12.75">
      <c r="A939" s="3"/>
      <c r="B939" s="4"/>
      <c r="E939" s="265"/>
      <c r="F939" s="288"/>
      <c r="G939" s="287"/>
      <c r="H939" s="266"/>
      <c r="I939" s="420"/>
    </row>
    <row r="940" spans="1:9" ht="12.75">
      <c r="A940" s="3"/>
      <c r="B940" s="4"/>
      <c r="E940" s="265"/>
      <c r="F940" s="288"/>
      <c r="G940" s="287"/>
      <c r="H940" s="266"/>
      <c r="I940" s="420"/>
    </row>
    <row r="941" spans="1:9" ht="12.75">
      <c r="A941" s="3"/>
      <c r="B941" s="4"/>
      <c r="E941" s="265"/>
      <c r="F941" s="288"/>
      <c r="G941" s="287"/>
      <c r="H941" s="266"/>
      <c r="I941" s="420"/>
    </row>
    <row r="942" spans="1:9" ht="12.75">
      <c r="A942" s="3"/>
      <c r="B942" s="4"/>
      <c r="E942" s="265"/>
      <c r="F942" s="288"/>
      <c r="G942" s="287"/>
      <c r="H942" s="266"/>
      <c r="I942" s="420"/>
    </row>
    <row r="943" spans="1:9" ht="12.75">
      <c r="A943" s="3"/>
      <c r="B943" s="4"/>
      <c r="E943" s="265"/>
      <c r="F943" s="288"/>
      <c r="G943" s="287"/>
      <c r="H943" s="266"/>
      <c r="I943" s="420"/>
    </row>
    <row r="944" spans="1:9" ht="12.75">
      <c r="A944" s="3"/>
      <c r="B944" s="4"/>
      <c r="E944" s="265"/>
      <c r="F944" s="288"/>
      <c r="G944" s="287"/>
      <c r="H944" s="266"/>
      <c r="I944" s="420"/>
    </row>
    <row r="945" spans="1:9" ht="12.75">
      <c r="A945" s="3"/>
      <c r="B945" s="4"/>
      <c r="E945" s="265"/>
      <c r="F945" s="288"/>
      <c r="G945" s="287"/>
      <c r="H945" s="266"/>
      <c r="I945" s="420"/>
    </row>
    <row r="946" spans="1:9" ht="12.75">
      <c r="A946" s="3"/>
      <c r="B946" s="4"/>
      <c r="E946" s="265"/>
      <c r="F946" s="288"/>
      <c r="G946" s="287"/>
      <c r="H946" s="266"/>
      <c r="I946" s="420"/>
    </row>
    <row r="947" spans="1:9" ht="12.75">
      <c r="A947" s="3"/>
      <c r="B947" s="4"/>
      <c r="E947" s="265"/>
      <c r="F947" s="288"/>
      <c r="G947" s="287"/>
      <c r="H947" s="266"/>
      <c r="I947" s="420"/>
    </row>
    <row r="948" spans="1:9" ht="12.75">
      <c r="A948" s="3"/>
      <c r="B948" s="4"/>
      <c r="E948" s="265"/>
      <c r="F948" s="288"/>
      <c r="G948" s="287"/>
      <c r="H948" s="266"/>
      <c r="I948" s="420"/>
    </row>
    <row r="949" spans="1:9" ht="12.75">
      <c r="A949" s="3"/>
      <c r="B949" s="4"/>
      <c r="E949" s="265"/>
      <c r="F949" s="288"/>
      <c r="G949" s="287"/>
      <c r="H949" s="266"/>
      <c r="I949" s="420"/>
    </row>
    <row r="950" spans="1:9" ht="12.75">
      <c r="A950" s="3"/>
      <c r="B950" s="4"/>
      <c r="E950" s="265"/>
      <c r="F950" s="288"/>
      <c r="G950" s="287"/>
      <c r="H950" s="266"/>
      <c r="I950" s="420"/>
    </row>
    <row r="951" spans="1:9" ht="12.75">
      <c r="A951" s="3"/>
      <c r="B951" s="4"/>
      <c r="E951" s="265"/>
      <c r="F951" s="288"/>
      <c r="G951" s="287"/>
      <c r="H951" s="266"/>
      <c r="I951" s="420"/>
    </row>
    <row r="952" spans="1:9" ht="12.75">
      <c r="A952" s="3"/>
      <c r="B952" s="4"/>
      <c r="E952" s="265"/>
      <c r="F952" s="288"/>
      <c r="G952" s="287"/>
      <c r="H952" s="266"/>
      <c r="I952" s="420"/>
    </row>
    <row r="953" spans="1:9" ht="12.75">
      <c r="A953" s="3"/>
      <c r="B953" s="4"/>
      <c r="E953" s="265"/>
      <c r="F953" s="288"/>
      <c r="G953" s="287"/>
      <c r="H953" s="266"/>
      <c r="I953" s="420"/>
    </row>
    <row r="954" spans="1:9" ht="12.75">
      <c r="A954" s="3"/>
      <c r="B954" s="4"/>
      <c r="E954" s="265"/>
      <c r="F954" s="288"/>
      <c r="G954" s="287"/>
      <c r="H954" s="266"/>
      <c r="I954" s="420"/>
    </row>
    <row r="955" spans="1:9" ht="12.75">
      <c r="A955" s="3"/>
      <c r="B955" s="4"/>
      <c r="E955" s="265"/>
      <c r="F955" s="288"/>
      <c r="G955" s="287"/>
      <c r="H955" s="266"/>
      <c r="I955" s="420"/>
    </row>
    <row r="956" spans="1:9" ht="12.75">
      <c r="A956" s="3"/>
      <c r="B956" s="4"/>
      <c r="E956" s="265"/>
      <c r="F956" s="288"/>
      <c r="G956" s="287"/>
      <c r="H956" s="266"/>
      <c r="I956" s="420"/>
    </row>
    <row r="957" spans="1:9" ht="12.75">
      <c r="A957" s="3"/>
      <c r="B957" s="4"/>
      <c r="E957" s="265"/>
      <c r="F957" s="288"/>
      <c r="G957" s="287"/>
      <c r="H957" s="266"/>
      <c r="I957" s="420"/>
    </row>
    <row r="958" spans="1:9" ht="12.75">
      <c r="A958" s="3"/>
      <c r="B958" s="4"/>
      <c r="E958" s="265"/>
      <c r="F958" s="288"/>
      <c r="G958" s="287"/>
      <c r="H958" s="266"/>
      <c r="I958" s="420"/>
    </row>
    <row r="959" spans="1:9" ht="12.75">
      <c r="A959" s="3"/>
      <c r="B959" s="4"/>
      <c r="E959" s="265"/>
      <c r="F959" s="288"/>
      <c r="G959" s="287"/>
      <c r="H959" s="266"/>
      <c r="I959" s="420"/>
    </row>
    <row r="960" spans="1:9" ht="12.75">
      <c r="A960" s="3"/>
      <c r="B960" s="4"/>
      <c r="E960" s="265"/>
      <c r="F960" s="288"/>
      <c r="G960" s="287"/>
      <c r="H960" s="266"/>
      <c r="I960" s="420"/>
    </row>
    <row r="961" spans="1:9" ht="12.75">
      <c r="A961" s="3"/>
      <c r="B961" s="4"/>
      <c r="E961" s="265"/>
      <c r="F961" s="288"/>
      <c r="G961" s="287"/>
      <c r="H961" s="266"/>
      <c r="I961" s="420"/>
    </row>
    <row r="962" spans="1:9" ht="12.75">
      <c r="A962" s="3"/>
      <c r="B962" s="4"/>
      <c r="E962" s="265"/>
      <c r="F962" s="288"/>
      <c r="G962" s="287"/>
      <c r="H962" s="266"/>
      <c r="I962" s="420"/>
    </row>
    <row r="963" spans="1:9" ht="12.75">
      <c r="A963" s="3"/>
      <c r="B963" s="4"/>
      <c r="E963" s="265"/>
      <c r="F963" s="288"/>
      <c r="G963" s="287"/>
      <c r="H963" s="266"/>
      <c r="I963" s="420"/>
    </row>
    <row r="964" spans="1:9" ht="12.75">
      <c r="A964" s="3"/>
      <c r="B964" s="4"/>
      <c r="E964" s="265"/>
      <c r="F964" s="288"/>
      <c r="G964" s="287"/>
      <c r="H964" s="266"/>
      <c r="I964" s="420"/>
    </row>
    <row r="965" spans="1:9" ht="12.75">
      <c r="A965" s="3"/>
      <c r="B965" s="4"/>
      <c r="E965" s="265"/>
      <c r="F965" s="288"/>
      <c r="G965" s="287"/>
      <c r="H965" s="266"/>
      <c r="I965" s="420"/>
    </row>
    <row r="966" spans="1:9" ht="12.75">
      <c r="A966" s="3"/>
      <c r="B966" s="4"/>
      <c r="E966" s="265"/>
      <c r="F966" s="288"/>
      <c r="G966" s="287"/>
      <c r="H966" s="266"/>
      <c r="I966" s="420"/>
    </row>
    <row r="967" spans="1:9" ht="12.75">
      <c r="A967" s="3"/>
      <c r="B967" s="4"/>
      <c r="E967" s="265"/>
      <c r="F967" s="288"/>
      <c r="G967" s="287"/>
      <c r="H967" s="266"/>
      <c r="I967" s="420"/>
    </row>
    <row r="968" spans="1:9" ht="12.75">
      <c r="A968" s="3"/>
      <c r="B968" s="4"/>
      <c r="E968" s="265"/>
      <c r="F968" s="288"/>
      <c r="G968" s="287"/>
      <c r="H968" s="266"/>
      <c r="I968" s="420"/>
    </row>
    <row r="969" spans="1:9" ht="12.75">
      <c r="A969" s="3"/>
      <c r="B969" s="4"/>
      <c r="E969" s="265"/>
      <c r="F969" s="288"/>
      <c r="G969" s="287"/>
      <c r="H969" s="266"/>
      <c r="I969" s="420"/>
    </row>
    <row r="970" spans="1:9" ht="12.75">
      <c r="A970" s="3"/>
      <c r="B970" s="4"/>
      <c r="E970" s="265"/>
      <c r="F970" s="288"/>
      <c r="G970" s="287"/>
      <c r="H970" s="266"/>
      <c r="I970" s="420"/>
    </row>
    <row r="971" spans="1:9" ht="12.75">
      <c r="A971" s="3"/>
      <c r="B971" s="4"/>
      <c r="E971" s="265"/>
      <c r="F971" s="288"/>
      <c r="G971" s="287"/>
      <c r="H971" s="266"/>
      <c r="I971" s="420"/>
    </row>
    <row r="972" spans="1:9" ht="12.75">
      <c r="A972" s="3"/>
      <c r="B972" s="4"/>
      <c r="E972" s="265"/>
      <c r="F972" s="288"/>
      <c r="G972" s="287"/>
      <c r="H972" s="266"/>
      <c r="I972" s="420"/>
    </row>
    <row r="973" spans="1:9" ht="12.75">
      <c r="A973" s="3"/>
      <c r="B973" s="4"/>
      <c r="E973" s="265"/>
      <c r="F973" s="288"/>
      <c r="G973" s="287"/>
      <c r="H973" s="266"/>
      <c r="I973" s="420"/>
    </row>
    <row r="974" spans="1:9" ht="12.75">
      <c r="A974" s="3"/>
      <c r="B974" s="4"/>
      <c r="E974" s="265"/>
      <c r="F974" s="288"/>
      <c r="G974" s="287"/>
      <c r="H974" s="266"/>
      <c r="I974" s="420"/>
    </row>
    <row r="975" spans="1:9" ht="12.75">
      <c r="A975" s="3"/>
      <c r="B975" s="4"/>
      <c r="E975" s="265"/>
      <c r="F975" s="288"/>
      <c r="G975" s="287"/>
      <c r="H975" s="266"/>
      <c r="I975" s="420"/>
    </row>
    <row r="976" spans="1:9" ht="12.75">
      <c r="A976" s="3"/>
      <c r="B976" s="4"/>
      <c r="E976" s="265"/>
      <c r="F976" s="288"/>
      <c r="G976" s="287"/>
      <c r="H976" s="266"/>
      <c r="I976" s="420"/>
    </row>
    <row r="977" spans="1:9" ht="12.75">
      <c r="A977" s="3"/>
      <c r="B977" s="4"/>
      <c r="E977" s="265"/>
      <c r="F977" s="288"/>
      <c r="G977" s="287"/>
      <c r="H977" s="266"/>
      <c r="I977" s="420"/>
    </row>
    <row r="978" spans="1:9" ht="12.75">
      <c r="A978" s="3"/>
      <c r="B978" s="4"/>
      <c r="E978" s="265"/>
      <c r="F978" s="288"/>
      <c r="G978" s="287"/>
      <c r="H978" s="266"/>
      <c r="I978" s="420"/>
    </row>
    <row r="979" spans="1:9" ht="12.75">
      <c r="A979" s="3"/>
      <c r="B979" s="4"/>
      <c r="E979" s="265"/>
      <c r="F979" s="288"/>
      <c r="G979" s="287"/>
      <c r="H979" s="266"/>
      <c r="I979" s="420"/>
    </row>
    <row r="980" spans="1:9" ht="12.75">
      <c r="A980" s="3"/>
      <c r="B980" s="4"/>
      <c r="E980" s="265"/>
      <c r="F980" s="288"/>
      <c r="G980" s="287"/>
      <c r="H980" s="266"/>
      <c r="I980" s="420"/>
    </row>
    <row r="981" spans="1:9" ht="12.75">
      <c r="A981" s="3"/>
      <c r="B981" s="4"/>
      <c r="E981" s="265"/>
      <c r="F981" s="288"/>
      <c r="G981" s="287"/>
      <c r="H981" s="266"/>
      <c r="I981" s="420"/>
    </row>
    <row r="982" spans="1:9" ht="12.75">
      <c r="A982" s="3"/>
      <c r="B982" s="4"/>
      <c r="E982" s="265"/>
      <c r="F982" s="288"/>
      <c r="G982" s="287"/>
      <c r="H982" s="266"/>
      <c r="I982" s="420"/>
    </row>
    <row r="983" spans="1:9" ht="12.75">
      <c r="A983" s="3"/>
      <c r="B983" s="4"/>
      <c r="E983" s="265"/>
      <c r="F983" s="288"/>
      <c r="G983" s="287"/>
      <c r="H983" s="266"/>
      <c r="I983" s="420"/>
    </row>
    <row r="984" spans="1:9" ht="12.75">
      <c r="A984" s="3"/>
      <c r="B984" s="4"/>
      <c r="E984" s="265"/>
      <c r="F984" s="288"/>
      <c r="G984" s="287"/>
      <c r="H984" s="266"/>
      <c r="I984" s="420"/>
    </row>
    <row r="985" spans="1:9" ht="12.75">
      <c r="A985" s="3"/>
      <c r="B985" s="4"/>
      <c r="E985" s="265"/>
      <c r="F985" s="288"/>
      <c r="G985" s="287"/>
      <c r="H985" s="266"/>
      <c r="I985" s="420"/>
    </row>
    <row r="986" spans="1:9" ht="12.75">
      <c r="A986" s="3"/>
      <c r="B986" s="4"/>
      <c r="E986" s="265"/>
      <c r="F986" s="288"/>
      <c r="G986" s="287"/>
      <c r="H986" s="266"/>
      <c r="I986" s="420"/>
    </row>
    <row r="987" spans="1:9" ht="12.75">
      <c r="A987" s="3"/>
      <c r="B987" s="4"/>
      <c r="E987" s="265"/>
      <c r="F987" s="288"/>
      <c r="G987" s="287"/>
      <c r="H987" s="266"/>
      <c r="I987" s="420"/>
    </row>
    <row r="988" spans="1:9" ht="12.75">
      <c r="A988" s="3"/>
      <c r="B988" s="4"/>
      <c r="E988" s="265"/>
      <c r="F988" s="288"/>
      <c r="G988" s="287"/>
      <c r="H988" s="266"/>
      <c r="I988" s="420"/>
    </row>
    <row r="989" spans="1:9" ht="12.75">
      <c r="A989" s="3"/>
      <c r="B989" s="4"/>
      <c r="E989" s="265"/>
      <c r="F989" s="288"/>
      <c r="G989" s="287"/>
      <c r="H989" s="266"/>
      <c r="I989" s="420"/>
    </row>
    <row r="990" spans="1:9" ht="12.75">
      <c r="A990" s="3"/>
      <c r="B990" s="4"/>
      <c r="E990" s="265"/>
      <c r="F990" s="288"/>
      <c r="G990" s="287"/>
      <c r="H990" s="266"/>
      <c r="I990" s="420"/>
    </row>
    <row r="991" spans="1:9" ht="12.75">
      <c r="A991" s="3"/>
      <c r="B991" s="4"/>
      <c r="E991" s="265"/>
      <c r="F991" s="288"/>
      <c r="G991" s="287"/>
      <c r="H991" s="266"/>
      <c r="I991" s="420"/>
    </row>
    <row r="992" spans="1:9" ht="12.75">
      <c r="A992" s="3"/>
      <c r="B992" s="4"/>
      <c r="E992" s="265"/>
      <c r="F992" s="288"/>
      <c r="G992" s="287"/>
      <c r="H992" s="266"/>
      <c r="I992" s="420"/>
    </row>
    <row r="993" spans="1:9" ht="12.75">
      <c r="A993" s="3"/>
      <c r="B993" s="4"/>
      <c r="E993" s="265"/>
      <c r="F993" s="288"/>
      <c r="G993" s="287"/>
      <c r="H993" s="266"/>
      <c r="I993" s="420"/>
    </row>
    <row r="994" spans="1:9" ht="12.75">
      <c r="A994" s="3"/>
      <c r="B994" s="4"/>
      <c r="E994" s="265"/>
      <c r="F994" s="288"/>
      <c r="G994" s="287"/>
      <c r="H994" s="266"/>
      <c r="I994" s="420"/>
    </row>
    <row r="995" spans="1:9" ht="12.75">
      <c r="A995" s="3"/>
      <c r="B995" s="4"/>
      <c r="E995" s="265"/>
      <c r="F995" s="288"/>
      <c r="G995" s="287"/>
      <c r="H995" s="266"/>
      <c r="I995" s="420"/>
    </row>
    <row r="996" spans="1:9" ht="12.75">
      <c r="A996" s="3"/>
      <c r="B996" s="4"/>
      <c r="E996" s="265"/>
      <c r="F996" s="288"/>
      <c r="G996" s="287"/>
      <c r="H996" s="266"/>
      <c r="I996" s="420"/>
    </row>
    <row r="997" spans="1:9" ht="12.75">
      <c r="A997" s="3"/>
      <c r="B997" s="4"/>
      <c r="E997" s="265"/>
      <c r="F997" s="288"/>
      <c r="G997" s="287"/>
      <c r="H997" s="266"/>
      <c r="I997" s="420"/>
    </row>
    <row r="998" spans="1:9" ht="12.75">
      <c r="A998" s="3"/>
      <c r="B998" s="4"/>
      <c r="E998" s="265"/>
      <c r="F998" s="288"/>
      <c r="G998" s="287"/>
      <c r="H998" s="266"/>
      <c r="I998" s="420"/>
    </row>
    <row r="999" spans="1:9" ht="12.75">
      <c r="A999" s="3"/>
      <c r="B999" s="4"/>
      <c r="E999" s="265"/>
      <c r="F999" s="288"/>
      <c r="G999" s="287"/>
      <c r="H999" s="266"/>
      <c r="I999" s="420"/>
    </row>
    <row r="1000" spans="1:9" ht="12.75">
      <c r="A1000" s="3"/>
      <c r="B1000" s="4"/>
      <c r="E1000" s="265"/>
      <c r="F1000" s="288"/>
      <c r="G1000" s="287"/>
      <c r="H1000" s="266"/>
      <c r="I1000" s="420"/>
    </row>
    <row r="1001" spans="1:9" ht="12.75">
      <c r="A1001" s="3"/>
      <c r="B1001" s="4"/>
      <c r="E1001" s="265"/>
      <c r="F1001" s="288"/>
      <c r="G1001" s="287"/>
      <c r="H1001" s="266"/>
      <c r="I1001" s="420"/>
    </row>
    <row r="1002" spans="1:9" ht="12.75">
      <c r="A1002" s="3"/>
      <c r="B1002" s="4"/>
      <c r="E1002" s="265"/>
      <c r="F1002" s="288"/>
      <c r="G1002" s="287"/>
      <c r="H1002" s="266"/>
      <c r="I1002" s="420"/>
    </row>
  </sheetData>
  <mergeCells count="16">
    <mergeCell ref="B10:B11"/>
    <mergeCell ref="B12:B13"/>
    <mergeCell ref="B14:B15"/>
    <mergeCell ref="B16:B17"/>
    <mergeCell ref="A10:A19"/>
    <mergeCell ref="B18:B19"/>
    <mergeCell ref="A20:A26"/>
    <mergeCell ref="A27:A34"/>
    <mergeCell ref="A35:A46"/>
    <mergeCell ref="A48:A51"/>
    <mergeCell ref="A2:A3"/>
    <mergeCell ref="B2:B3"/>
    <mergeCell ref="A4:A9"/>
    <mergeCell ref="B4:B5"/>
    <mergeCell ref="B6:B7"/>
    <mergeCell ref="B8:B9"/>
  </mergeCells>
  <hyperlinks>
    <hyperlink ref="I2" r:id="rId1"/>
    <hyperlink ref="I3" r:id="rId2"/>
    <hyperlink ref="I4" r:id="rId3"/>
    <hyperlink ref="D5" r:id="rId4"/>
    <hyperlink ref="I5" r:id="rId5"/>
    <hyperlink ref="I6" r:id="rId6"/>
    <hyperlink ref="I7" r:id="rId7"/>
    <hyperlink ref="I8" r:id="rId8"/>
    <hyperlink ref="I9" r:id="rId9"/>
    <hyperlink ref="I10" r:id="rId10"/>
    <hyperlink ref="D11" r:id="rId11"/>
    <hyperlink ref="I11" r:id="rId12"/>
    <hyperlink ref="I12" r:id="rId13"/>
    <hyperlink ref="D13" r:id="rId14"/>
    <hyperlink ref="I13" r:id="rId15"/>
    <hyperlink ref="D15" r:id="rId16"/>
    <hyperlink ref="I15" r:id="rId17"/>
    <hyperlink ref="I16" r:id="rId18"/>
    <hyperlink ref="D17" r:id="rId19"/>
    <hyperlink ref="I17" r:id="rId20"/>
    <hyperlink ref="I18" r:id="rId21"/>
    <hyperlink ref="D19" r:id="rId22"/>
    <hyperlink ref="I19" r:id="rId23"/>
    <hyperlink ref="D20" r:id="rId24"/>
    <hyperlink ref="I20" r:id="rId25"/>
    <hyperlink ref="D21" r:id="rId26"/>
    <hyperlink ref="I21" r:id="rId27"/>
    <hyperlink ref="D22" r:id="rId28"/>
    <hyperlink ref="I22" r:id="rId29"/>
    <hyperlink ref="D23" r:id="rId30"/>
    <hyperlink ref="I23" r:id="rId31"/>
    <hyperlink ref="D24" r:id="rId32"/>
    <hyperlink ref="I24" r:id="rId33"/>
    <hyperlink ref="D25" r:id="rId34"/>
    <hyperlink ref="I25" r:id="rId35"/>
    <hyperlink ref="D26" r:id="rId36"/>
    <hyperlink ref="I26" r:id="rId37"/>
    <hyperlink ref="I27" r:id="rId38"/>
    <hyperlink ref="I28" r:id="rId39"/>
    <hyperlink ref="I29" r:id="rId40"/>
    <hyperlink ref="I30" r:id="rId41"/>
    <hyperlink ref="I31" r:id="rId42"/>
    <hyperlink ref="I32" r:id="rId43"/>
    <hyperlink ref="I33" r:id="rId44"/>
    <hyperlink ref="I34" r:id="rId45"/>
    <hyperlink ref="I35" r:id="rId46"/>
    <hyperlink ref="D36" r:id="rId47"/>
    <hyperlink ref="I36" r:id="rId48"/>
    <hyperlink ref="D37" r:id="rId49"/>
    <hyperlink ref="I37" r:id="rId50"/>
    <hyperlink ref="D38" r:id="rId51"/>
    <hyperlink ref="I38" r:id="rId52"/>
    <hyperlink ref="D39" r:id="rId53"/>
    <hyperlink ref="I39" r:id="rId54"/>
    <hyperlink ref="D40" r:id="rId55"/>
    <hyperlink ref="I40" r:id="rId56"/>
    <hyperlink ref="D41" r:id="rId57"/>
    <hyperlink ref="I41" r:id="rId58"/>
    <hyperlink ref="D42" r:id="rId59"/>
    <hyperlink ref="I42" r:id="rId60"/>
    <hyperlink ref="D43" r:id="rId61"/>
    <hyperlink ref="I43" r:id="rId62"/>
    <hyperlink ref="I44" r:id="rId63"/>
    <hyperlink ref="I45" r:id="rId64"/>
    <hyperlink ref="I46" r:id="rId65"/>
    <hyperlink ref="C48" r:id="rId66"/>
    <hyperlink ref="C49" r:id="rId67"/>
  </hyperlinks>
  <pageMargins left="0.7" right="0.7" top="0.75" bottom="0.75" header="0.3" footer="0.3"/>
  <pageSetup paperSize="9" orientation="portrait" r:id="rId68"/>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4"/>
  <sheetViews>
    <sheetView workbookViewId="0"/>
  </sheetViews>
  <sheetFormatPr defaultColWidth="12.5703125" defaultRowHeight="15.75" customHeight="1"/>
  <cols>
    <col min="1" max="1" width="12.28515625" customWidth="1"/>
    <col min="2" max="2" width="25.42578125" customWidth="1"/>
    <col min="3" max="3" width="36.85546875" customWidth="1"/>
    <col min="4" max="4" width="32.42578125" customWidth="1"/>
    <col min="5" max="5" width="9.42578125" customWidth="1"/>
    <col min="6" max="6" width="14.28515625" customWidth="1"/>
    <col min="7" max="7" width="5.42578125" customWidth="1"/>
    <col min="8" max="8" width="53.28515625" customWidth="1"/>
    <col min="9" max="9" width="150" customWidth="1"/>
  </cols>
  <sheetData>
    <row r="1" spans="1:9" ht="12.75">
      <c r="A1" s="322" t="s">
        <v>7</v>
      </c>
      <c r="B1" s="213" t="s">
        <v>8</v>
      </c>
      <c r="C1" s="213" t="s">
        <v>9</v>
      </c>
      <c r="D1" s="213" t="s">
        <v>10</v>
      </c>
      <c r="E1" s="214" t="s">
        <v>12</v>
      </c>
      <c r="F1" s="214" t="s">
        <v>13</v>
      </c>
      <c r="G1" s="215" t="s">
        <v>1160</v>
      </c>
      <c r="H1" s="373" t="s">
        <v>15</v>
      </c>
      <c r="I1" s="396" t="s">
        <v>545</v>
      </c>
    </row>
    <row r="2" spans="1:9" ht="12.75">
      <c r="A2" s="567" t="s">
        <v>16</v>
      </c>
      <c r="B2" s="568" t="s">
        <v>17</v>
      </c>
      <c r="C2" s="160" t="s">
        <v>18</v>
      </c>
      <c r="D2" s="160" t="s">
        <v>19</v>
      </c>
      <c r="E2" s="20" t="s">
        <v>28</v>
      </c>
      <c r="F2" s="397" t="s">
        <v>979</v>
      </c>
      <c r="G2" s="21" t="b">
        <v>0</v>
      </c>
      <c r="H2" s="375"/>
      <c r="I2" s="191"/>
    </row>
    <row r="3" spans="1:9" ht="12.75">
      <c r="A3" s="553"/>
      <c r="B3" s="547"/>
      <c r="C3" s="160" t="s">
        <v>18</v>
      </c>
      <c r="D3" s="160" t="s">
        <v>22</v>
      </c>
      <c r="E3" s="20" t="s">
        <v>28</v>
      </c>
      <c r="F3" s="397" t="s">
        <v>979</v>
      </c>
      <c r="G3" s="21" t="b">
        <v>0</v>
      </c>
      <c r="H3" s="375"/>
      <c r="I3" s="191"/>
    </row>
    <row r="4" spans="1:9" ht="24" customHeight="1">
      <c r="A4" s="570" t="s">
        <v>23</v>
      </c>
      <c r="B4" s="569" t="s">
        <v>24</v>
      </c>
      <c r="C4" s="161" t="s">
        <v>25</v>
      </c>
      <c r="D4" s="161" t="s">
        <v>26</v>
      </c>
      <c r="E4" s="31"/>
      <c r="F4" s="469" t="s">
        <v>979</v>
      </c>
      <c r="G4" s="32" t="b">
        <v>0</v>
      </c>
      <c r="H4" s="376" t="s">
        <v>28</v>
      </c>
      <c r="I4" s="308"/>
    </row>
    <row r="5" spans="1:9" ht="22.5" customHeight="1">
      <c r="A5" s="557"/>
      <c r="B5" s="547"/>
      <c r="C5" s="161" t="s">
        <v>25</v>
      </c>
      <c r="D5" s="29" t="s">
        <v>29</v>
      </c>
      <c r="E5" s="31"/>
      <c r="F5" s="469" t="s">
        <v>979</v>
      </c>
      <c r="G5" s="32" t="b">
        <v>0</v>
      </c>
      <c r="H5" s="376" t="s">
        <v>1085</v>
      </c>
      <c r="I5" s="307"/>
    </row>
    <row r="6" spans="1:9" ht="12.75">
      <c r="A6" s="557"/>
      <c r="B6" s="569" t="s">
        <v>30</v>
      </c>
      <c r="C6" s="161" t="s">
        <v>25</v>
      </c>
      <c r="D6" s="161" t="s">
        <v>31</v>
      </c>
      <c r="E6" s="31"/>
      <c r="F6" s="469" t="s">
        <v>979</v>
      </c>
      <c r="G6" s="318" t="b">
        <v>0</v>
      </c>
      <c r="H6" s="376"/>
      <c r="I6" s="308"/>
    </row>
    <row r="7" spans="1:9" ht="12.75">
      <c r="A7" s="557"/>
      <c r="B7" s="547"/>
      <c r="C7" s="161" t="s">
        <v>25</v>
      </c>
      <c r="D7" s="161" t="s">
        <v>33</v>
      </c>
      <c r="E7" s="31"/>
      <c r="F7" s="469" t="s">
        <v>979</v>
      </c>
      <c r="G7" s="318" t="b">
        <v>0</v>
      </c>
      <c r="H7" s="376"/>
      <c r="I7" s="308"/>
    </row>
    <row r="8" spans="1:9" ht="12.75">
      <c r="A8" s="557"/>
      <c r="B8" s="569" t="s">
        <v>35</v>
      </c>
      <c r="C8" s="161" t="s">
        <v>18</v>
      </c>
      <c r="D8" s="161" t="s">
        <v>36</v>
      </c>
      <c r="E8" s="31"/>
      <c r="F8" s="469" t="s">
        <v>979</v>
      </c>
      <c r="G8" s="318" t="b">
        <v>0</v>
      </c>
      <c r="H8" s="376"/>
      <c r="I8" s="308"/>
    </row>
    <row r="9" spans="1:9" ht="12.75">
      <c r="A9" s="553"/>
      <c r="B9" s="547"/>
      <c r="C9" s="161" t="s">
        <v>38</v>
      </c>
      <c r="D9" s="161" t="s">
        <v>39</v>
      </c>
      <c r="E9" s="31"/>
      <c r="F9" s="469" t="s">
        <v>979</v>
      </c>
      <c r="G9" s="318" t="b">
        <v>0</v>
      </c>
      <c r="H9" s="376"/>
      <c r="I9" s="308"/>
    </row>
    <row r="10" spans="1:9" ht="12.75">
      <c r="A10" s="571" t="s">
        <v>40</v>
      </c>
      <c r="B10" s="565" t="s">
        <v>41</v>
      </c>
      <c r="C10" s="162" t="s">
        <v>25</v>
      </c>
      <c r="D10" s="162" t="s">
        <v>42</v>
      </c>
      <c r="E10" s="40"/>
      <c r="F10" s="402" t="s">
        <v>979</v>
      </c>
      <c r="G10" s="209" t="b">
        <v>0</v>
      </c>
      <c r="H10" s="379" t="s">
        <v>28</v>
      </c>
      <c r="I10" s="404"/>
    </row>
    <row r="11" spans="1:9" ht="12.75">
      <c r="A11" s="557"/>
      <c r="B11" s="547"/>
      <c r="C11" s="162" t="s">
        <v>25</v>
      </c>
      <c r="D11" s="38" t="s">
        <v>44</v>
      </c>
      <c r="E11" s="40"/>
      <c r="F11" s="402" t="s">
        <v>979</v>
      </c>
      <c r="G11" s="209" t="b">
        <v>0</v>
      </c>
      <c r="H11" s="379" t="s">
        <v>1086</v>
      </c>
      <c r="I11" s="404"/>
    </row>
    <row r="12" spans="1:9" ht="12.75">
      <c r="A12" s="557"/>
      <c r="B12" s="565" t="s">
        <v>46</v>
      </c>
      <c r="C12" s="162" t="s">
        <v>25</v>
      </c>
      <c r="D12" s="162" t="s">
        <v>47</v>
      </c>
      <c r="E12" s="40"/>
      <c r="F12" s="402" t="s">
        <v>979</v>
      </c>
      <c r="G12" s="209" t="b">
        <v>0</v>
      </c>
      <c r="H12" s="379" t="s">
        <v>28</v>
      </c>
      <c r="I12" s="439"/>
    </row>
    <row r="13" spans="1:9" ht="12.75">
      <c r="A13" s="557"/>
      <c r="B13" s="547"/>
      <c r="C13" s="162" t="s">
        <v>25</v>
      </c>
      <c r="D13" s="38" t="s">
        <v>49</v>
      </c>
      <c r="E13" s="40"/>
      <c r="F13" s="402" t="s">
        <v>979</v>
      </c>
      <c r="G13" s="209" t="b">
        <v>0</v>
      </c>
      <c r="H13" s="379" t="s">
        <v>1086</v>
      </c>
      <c r="I13" s="404"/>
    </row>
    <row r="14" spans="1:9" ht="12.75">
      <c r="A14" s="557"/>
      <c r="B14" s="565" t="s">
        <v>51</v>
      </c>
      <c r="C14" s="162" t="s">
        <v>25</v>
      </c>
      <c r="D14" s="162" t="s">
        <v>52</v>
      </c>
      <c r="E14" s="40"/>
      <c r="F14" s="402" t="s">
        <v>979</v>
      </c>
      <c r="G14" s="209" t="b">
        <v>0</v>
      </c>
      <c r="H14" s="379" t="s">
        <v>28</v>
      </c>
      <c r="I14" s="439"/>
    </row>
    <row r="15" spans="1:9" ht="12.75">
      <c r="A15" s="557"/>
      <c r="B15" s="547"/>
      <c r="C15" s="162" t="s">
        <v>25</v>
      </c>
      <c r="D15" s="382" t="s">
        <v>54</v>
      </c>
      <c r="E15" s="40"/>
      <c r="F15" s="402" t="s">
        <v>979</v>
      </c>
      <c r="G15" s="209" t="b">
        <v>0</v>
      </c>
      <c r="H15" s="379" t="s">
        <v>1086</v>
      </c>
      <c r="I15" s="404"/>
    </row>
    <row r="16" spans="1:9" ht="12.75">
      <c r="A16" s="557"/>
      <c r="B16" s="565" t="s">
        <v>56</v>
      </c>
      <c r="C16" s="162" t="s">
        <v>25</v>
      </c>
      <c r="D16" s="162" t="s">
        <v>57</v>
      </c>
      <c r="E16" s="40"/>
      <c r="F16" s="402" t="s">
        <v>979</v>
      </c>
      <c r="G16" s="209" t="b">
        <v>0</v>
      </c>
      <c r="H16" s="379" t="s">
        <v>28</v>
      </c>
      <c r="I16" s="404"/>
    </row>
    <row r="17" spans="1:9" ht="12.75">
      <c r="A17" s="557"/>
      <c r="B17" s="547"/>
      <c r="C17" s="162" t="s">
        <v>25</v>
      </c>
      <c r="D17" s="38" t="s">
        <v>59</v>
      </c>
      <c r="E17" s="40"/>
      <c r="F17" s="402" t="s">
        <v>979</v>
      </c>
      <c r="G17" s="209" t="b">
        <v>0</v>
      </c>
      <c r="H17" s="379" t="s">
        <v>1086</v>
      </c>
      <c r="I17" s="404"/>
    </row>
    <row r="18" spans="1:9" ht="12.75">
      <c r="A18" s="557"/>
      <c r="B18" s="565" t="s">
        <v>69</v>
      </c>
      <c r="C18" s="162" t="s">
        <v>25</v>
      </c>
      <c r="D18" s="162" t="s">
        <v>70</v>
      </c>
      <c r="E18" s="40"/>
      <c r="F18" s="402" t="s">
        <v>979</v>
      </c>
      <c r="G18" s="209" t="b">
        <v>0</v>
      </c>
      <c r="H18" s="379" t="s">
        <v>28</v>
      </c>
      <c r="I18" s="440"/>
    </row>
    <row r="19" spans="1:9" ht="12.75">
      <c r="A19" s="553"/>
      <c r="B19" s="547"/>
      <c r="C19" s="162" t="s">
        <v>25</v>
      </c>
      <c r="D19" s="38" t="s">
        <v>72</v>
      </c>
      <c r="E19" s="40"/>
      <c r="F19" s="402" t="s">
        <v>979</v>
      </c>
      <c r="G19" s="209" t="b">
        <v>0</v>
      </c>
      <c r="H19" s="379" t="s">
        <v>1086</v>
      </c>
      <c r="I19" s="440"/>
    </row>
    <row r="20" spans="1:9" ht="12.75">
      <c r="A20" s="578" t="s">
        <v>75</v>
      </c>
      <c r="B20" s="470" t="s">
        <v>76</v>
      </c>
      <c r="C20" s="164" t="s">
        <v>77</v>
      </c>
      <c r="D20" s="164" t="s">
        <v>78</v>
      </c>
      <c r="E20" s="55"/>
      <c r="F20" s="437" t="s">
        <v>979</v>
      </c>
      <c r="G20" s="57" t="b">
        <v>0</v>
      </c>
      <c r="H20" s="441" t="s">
        <v>1085</v>
      </c>
      <c r="I20" s="412"/>
    </row>
    <row r="21" spans="1:9" ht="12.75">
      <c r="A21" s="557"/>
      <c r="B21" s="470" t="s">
        <v>80</v>
      </c>
      <c r="C21" s="164" t="s">
        <v>77</v>
      </c>
      <c r="D21" s="164" t="s">
        <v>81</v>
      </c>
      <c r="E21" s="55" t="s">
        <v>330</v>
      </c>
      <c r="F21" s="408" t="s">
        <v>990</v>
      </c>
      <c r="G21" s="57" t="b">
        <v>0</v>
      </c>
      <c r="H21" s="441" t="s">
        <v>1085</v>
      </c>
      <c r="I21" s="412" t="s">
        <v>1205</v>
      </c>
    </row>
    <row r="22" spans="1:9" ht="12.75">
      <c r="A22" s="557"/>
      <c r="B22" s="470" t="s">
        <v>83</v>
      </c>
      <c r="C22" s="164" t="s">
        <v>77</v>
      </c>
      <c r="D22" s="164" t="s">
        <v>84</v>
      </c>
      <c r="E22" s="55"/>
      <c r="F22" s="437" t="s">
        <v>979</v>
      </c>
      <c r="G22" s="57" t="b">
        <v>0</v>
      </c>
      <c r="H22" s="441" t="s">
        <v>1085</v>
      </c>
      <c r="I22" s="412"/>
    </row>
    <row r="23" spans="1:9" ht="12.75">
      <c r="A23" s="557"/>
      <c r="B23" s="470" t="s">
        <v>86</v>
      </c>
      <c r="C23" s="164" t="s">
        <v>77</v>
      </c>
      <c r="D23" s="164" t="s">
        <v>87</v>
      </c>
      <c r="E23" s="55"/>
      <c r="F23" s="437" t="s">
        <v>979</v>
      </c>
      <c r="G23" s="57" t="b">
        <v>0</v>
      </c>
      <c r="H23" s="441" t="s">
        <v>1085</v>
      </c>
      <c r="I23" s="412"/>
    </row>
    <row r="24" spans="1:9" ht="12.75">
      <c r="A24" s="557"/>
      <c r="B24" s="470" t="s">
        <v>89</v>
      </c>
      <c r="C24" s="164" t="s">
        <v>77</v>
      </c>
      <c r="D24" s="164" t="s">
        <v>90</v>
      </c>
      <c r="E24" s="55"/>
      <c r="F24" s="437" t="s">
        <v>979</v>
      </c>
      <c r="G24" s="57" t="b">
        <v>0</v>
      </c>
      <c r="H24" s="441" t="s">
        <v>1085</v>
      </c>
      <c r="I24" s="442"/>
    </row>
    <row r="25" spans="1:9" ht="12.75">
      <c r="A25" s="557"/>
      <c r="B25" s="470" t="s">
        <v>91</v>
      </c>
      <c r="C25" s="164" t="s">
        <v>77</v>
      </c>
      <c r="D25" s="164" t="s">
        <v>92</v>
      </c>
      <c r="E25" s="55"/>
      <c r="F25" s="437" t="s">
        <v>979</v>
      </c>
      <c r="G25" s="57" t="b">
        <v>0</v>
      </c>
      <c r="H25" s="441" t="s">
        <v>1085</v>
      </c>
      <c r="I25" s="412"/>
    </row>
    <row r="26" spans="1:9" ht="12.75">
      <c r="A26" s="553"/>
      <c r="B26" s="470" t="s">
        <v>94</v>
      </c>
      <c r="C26" s="164" t="s">
        <v>77</v>
      </c>
      <c r="D26" s="164" t="s">
        <v>95</v>
      </c>
      <c r="E26" s="55"/>
      <c r="F26" s="437" t="s">
        <v>979</v>
      </c>
      <c r="G26" s="57" t="b">
        <v>0</v>
      </c>
      <c r="H26" s="441" t="s">
        <v>1085</v>
      </c>
      <c r="I26" s="412"/>
    </row>
    <row r="27" spans="1:9" ht="12.75">
      <c r="A27" s="586" t="s">
        <v>107</v>
      </c>
      <c r="B27" s="471" t="s">
        <v>122</v>
      </c>
      <c r="C27" s="171" t="s">
        <v>25</v>
      </c>
      <c r="D27" s="171" t="s">
        <v>123</v>
      </c>
      <c r="E27" s="70"/>
      <c r="F27" s="472" t="s">
        <v>979</v>
      </c>
      <c r="G27" s="76" t="b">
        <v>0</v>
      </c>
      <c r="H27" s="473"/>
      <c r="I27" s="474"/>
    </row>
    <row r="28" spans="1:9" ht="12.75">
      <c r="A28" s="557"/>
      <c r="B28" s="471" t="s">
        <v>125</v>
      </c>
      <c r="C28" s="171" t="s">
        <v>25</v>
      </c>
      <c r="D28" s="171" t="s">
        <v>126</v>
      </c>
      <c r="E28" s="70" t="s">
        <v>28</v>
      </c>
      <c r="F28" s="472" t="s">
        <v>979</v>
      </c>
      <c r="G28" s="76" t="b">
        <v>0</v>
      </c>
      <c r="H28" s="473"/>
      <c r="I28" s="474"/>
    </row>
    <row r="29" spans="1:9" ht="12.75">
      <c r="A29" s="557"/>
      <c r="B29" s="471" t="s">
        <v>128</v>
      </c>
      <c r="C29" s="171" t="s">
        <v>25</v>
      </c>
      <c r="D29" s="171" t="s">
        <v>129</v>
      </c>
      <c r="E29" s="70" t="s">
        <v>28</v>
      </c>
      <c r="F29" s="472" t="s">
        <v>979</v>
      </c>
      <c r="G29" s="76" t="b">
        <v>0</v>
      </c>
      <c r="H29" s="473"/>
      <c r="I29" s="474"/>
    </row>
    <row r="30" spans="1:9" ht="12.75">
      <c r="A30" s="557"/>
      <c r="B30" s="471" t="s">
        <v>134</v>
      </c>
      <c r="C30" s="171" t="s">
        <v>25</v>
      </c>
      <c r="D30" s="171" t="s">
        <v>135</v>
      </c>
      <c r="E30" s="70" t="s">
        <v>28</v>
      </c>
      <c r="F30" s="472" t="s">
        <v>979</v>
      </c>
      <c r="G30" s="76" t="b">
        <v>0</v>
      </c>
      <c r="H30" s="473"/>
      <c r="I30" s="474"/>
    </row>
    <row r="31" spans="1:9" ht="12.75">
      <c r="A31" s="557"/>
      <c r="B31" s="471" t="s">
        <v>136</v>
      </c>
      <c r="C31" s="171" t="s">
        <v>25</v>
      </c>
      <c r="D31" s="171" t="s">
        <v>137</v>
      </c>
      <c r="E31" s="70" t="s">
        <v>28</v>
      </c>
      <c r="F31" s="472" t="s">
        <v>979</v>
      </c>
      <c r="G31" s="76" t="b">
        <v>0</v>
      </c>
      <c r="H31" s="473"/>
      <c r="I31" s="474"/>
    </row>
    <row r="32" spans="1:9" ht="12.75">
      <c r="A32" s="557"/>
      <c r="B32" s="471" t="s">
        <v>138</v>
      </c>
      <c r="C32" s="171" t="s">
        <v>25</v>
      </c>
      <c r="D32" s="171" t="s">
        <v>139</v>
      </c>
      <c r="E32" s="70" t="s">
        <v>28</v>
      </c>
      <c r="F32" s="472" t="s">
        <v>979</v>
      </c>
      <c r="G32" s="76" t="b">
        <v>0</v>
      </c>
      <c r="H32" s="473"/>
      <c r="I32" s="474"/>
    </row>
    <row r="33" spans="1:9" ht="12.75">
      <c r="A33" s="553"/>
      <c r="B33" s="471" t="s">
        <v>380</v>
      </c>
      <c r="C33" s="171" t="s">
        <v>25</v>
      </c>
      <c r="D33" s="171" t="s">
        <v>381</v>
      </c>
      <c r="E33" s="70" t="s">
        <v>28</v>
      </c>
      <c r="F33" s="472" t="s">
        <v>979</v>
      </c>
      <c r="G33" s="76" t="b">
        <v>0</v>
      </c>
      <c r="H33" s="473"/>
      <c r="I33" s="474"/>
    </row>
    <row r="34" spans="1:9" ht="12.75">
      <c r="A34" s="475"/>
      <c r="E34" s="476"/>
      <c r="G34" s="279" t="b">
        <v>0</v>
      </c>
      <c r="H34" s="477"/>
      <c r="I34" s="420"/>
    </row>
    <row r="35" spans="1:9" ht="12.75">
      <c r="A35" s="475"/>
      <c r="E35" s="476"/>
      <c r="G35" s="279" t="b">
        <v>0</v>
      </c>
      <c r="H35" s="478" t="s">
        <v>1206</v>
      </c>
      <c r="I35" s="420"/>
    </row>
    <row r="36" spans="1:9" ht="12.75">
      <c r="A36" s="581" t="s">
        <v>772</v>
      </c>
      <c r="B36" s="479" t="s">
        <v>773</v>
      </c>
      <c r="C36" s="330" t="s">
        <v>774</v>
      </c>
      <c r="D36" s="331" t="s">
        <v>775</v>
      </c>
      <c r="E36" s="112" t="s">
        <v>379</v>
      </c>
      <c r="F36" s="438" t="s">
        <v>990</v>
      </c>
      <c r="G36" s="465" t="b">
        <v>0</v>
      </c>
      <c r="H36" s="444" t="s">
        <v>1096</v>
      </c>
      <c r="I36" s="416" t="s">
        <v>1207</v>
      </c>
    </row>
    <row r="37" spans="1:9" ht="12.75">
      <c r="A37" s="557"/>
      <c r="B37" s="479" t="s">
        <v>777</v>
      </c>
      <c r="C37" s="330" t="s">
        <v>77</v>
      </c>
      <c r="D37" s="331" t="s">
        <v>778</v>
      </c>
      <c r="E37" s="112" t="s">
        <v>668</v>
      </c>
      <c r="F37" s="438" t="s">
        <v>990</v>
      </c>
      <c r="G37" s="466" t="b">
        <v>0</v>
      </c>
      <c r="H37" s="388" t="s">
        <v>1096</v>
      </c>
      <c r="I37" s="416" t="s">
        <v>1208</v>
      </c>
    </row>
    <row r="38" spans="1:9" ht="12.75">
      <c r="A38" s="557"/>
      <c r="B38" s="348" t="s">
        <v>780</v>
      </c>
      <c r="C38" s="337" t="s">
        <v>77</v>
      </c>
      <c r="D38" s="480" t="s">
        <v>781</v>
      </c>
      <c r="E38" s="112"/>
      <c r="F38" s="176" t="s">
        <v>979</v>
      </c>
      <c r="G38" s="466" t="b">
        <v>0</v>
      </c>
      <c r="H38" s="388" t="s">
        <v>24</v>
      </c>
      <c r="I38" s="417"/>
    </row>
    <row r="39" spans="1:9" ht="12.75">
      <c r="A39" s="557"/>
      <c r="B39" s="348" t="s">
        <v>782</v>
      </c>
      <c r="C39" s="337" t="s">
        <v>783</v>
      </c>
      <c r="D39" s="480" t="s">
        <v>782</v>
      </c>
      <c r="E39" s="112"/>
      <c r="F39" s="176" t="s">
        <v>979</v>
      </c>
      <c r="G39" s="466" t="b">
        <v>0</v>
      </c>
      <c r="H39" s="388" t="s">
        <v>1099</v>
      </c>
      <c r="I39" s="343"/>
    </row>
    <row r="40" spans="1:9" ht="12.75">
      <c r="A40" s="557"/>
      <c r="B40" s="348" t="s">
        <v>786</v>
      </c>
      <c r="C40" s="337" t="s">
        <v>77</v>
      </c>
      <c r="D40" s="480" t="s">
        <v>787</v>
      </c>
      <c r="E40" s="112"/>
      <c r="F40" s="176" t="s">
        <v>979</v>
      </c>
      <c r="G40" s="466" t="b">
        <v>0</v>
      </c>
      <c r="H40" s="388" t="s">
        <v>56</v>
      </c>
      <c r="I40" s="418"/>
    </row>
    <row r="41" spans="1:9" ht="12.75">
      <c r="A41" s="557"/>
      <c r="B41" s="348" t="s">
        <v>789</v>
      </c>
      <c r="C41" s="337" t="s">
        <v>77</v>
      </c>
      <c r="D41" s="480" t="s">
        <v>790</v>
      </c>
      <c r="E41" s="112"/>
      <c r="F41" s="176" t="s">
        <v>979</v>
      </c>
      <c r="G41" s="466" t="b">
        <v>0</v>
      </c>
      <c r="H41" s="388" t="s">
        <v>51</v>
      </c>
      <c r="I41" s="419"/>
    </row>
    <row r="42" spans="1:9" ht="12.75">
      <c r="A42" s="557"/>
      <c r="B42" s="348" t="s">
        <v>792</v>
      </c>
      <c r="C42" s="337" t="s">
        <v>77</v>
      </c>
      <c r="D42" s="480" t="s">
        <v>793</v>
      </c>
      <c r="E42" s="112"/>
      <c r="F42" s="176" t="s">
        <v>979</v>
      </c>
      <c r="G42" s="466" t="b">
        <v>0</v>
      </c>
      <c r="H42" s="388" t="s">
        <v>1100</v>
      </c>
      <c r="I42" s="419"/>
    </row>
    <row r="43" spans="1:9" ht="12.75">
      <c r="A43" s="557"/>
      <c r="B43" s="348" t="s">
        <v>795</v>
      </c>
      <c r="C43" s="337" t="s">
        <v>77</v>
      </c>
      <c r="D43" s="480" t="s">
        <v>796</v>
      </c>
      <c r="E43" s="112"/>
      <c r="F43" s="176" t="s">
        <v>979</v>
      </c>
      <c r="G43" s="466" t="b">
        <v>0</v>
      </c>
      <c r="H43" s="388" t="s">
        <v>41</v>
      </c>
      <c r="I43" s="418"/>
    </row>
    <row r="44" spans="1:9" ht="12.75">
      <c r="A44" s="557"/>
      <c r="B44" s="348" t="s">
        <v>798</v>
      </c>
      <c r="C44" s="337" t="s">
        <v>77</v>
      </c>
      <c r="D44" s="480" t="s">
        <v>799</v>
      </c>
      <c r="E44" s="112"/>
      <c r="F44" s="176" t="s">
        <v>979</v>
      </c>
      <c r="G44" s="466" t="b">
        <v>0</v>
      </c>
      <c r="H44" s="388" t="s">
        <v>69</v>
      </c>
      <c r="I44" s="419"/>
    </row>
    <row r="45" spans="1:9" ht="12.75">
      <c r="A45" s="557"/>
      <c r="B45" s="348" t="s">
        <v>148</v>
      </c>
      <c r="C45" s="174" t="s">
        <v>149</v>
      </c>
      <c r="D45" s="348" t="s">
        <v>148</v>
      </c>
      <c r="E45" s="112" t="s">
        <v>28</v>
      </c>
      <c r="F45" s="176" t="s">
        <v>979</v>
      </c>
      <c r="G45" s="467" t="b">
        <v>0</v>
      </c>
      <c r="H45" s="459"/>
      <c r="I45" s="349"/>
    </row>
    <row r="46" spans="1:9" ht="12.75">
      <c r="A46" s="557"/>
      <c r="B46" s="348" t="s">
        <v>801</v>
      </c>
      <c r="C46" s="174" t="s">
        <v>802</v>
      </c>
      <c r="D46" s="348" t="s">
        <v>801</v>
      </c>
      <c r="E46" s="112" t="s">
        <v>28</v>
      </c>
      <c r="F46" s="176" t="s">
        <v>979</v>
      </c>
      <c r="G46" s="467" t="b">
        <v>0</v>
      </c>
      <c r="H46" s="388"/>
      <c r="I46" s="349"/>
    </row>
    <row r="47" spans="1:9" ht="12.75">
      <c r="A47" s="557"/>
      <c r="B47" s="348" t="s">
        <v>805</v>
      </c>
      <c r="C47" s="174" t="s">
        <v>149</v>
      </c>
      <c r="D47" s="348" t="s">
        <v>805</v>
      </c>
      <c r="E47" s="112" t="s">
        <v>28</v>
      </c>
      <c r="F47" s="176" t="s">
        <v>979</v>
      </c>
      <c r="G47" s="467" t="b">
        <v>0</v>
      </c>
      <c r="H47" s="388"/>
      <c r="I47" s="349"/>
    </row>
    <row r="48" spans="1:9" ht="12.75">
      <c r="A48" s="561"/>
      <c r="B48" s="481"/>
      <c r="C48" s="481"/>
      <c r="D48" s="481"/>
      <c r="E48" s="482"/>
      <c r="F48" s="481"/>
      <c r="G48" s="483" t="b">
        <v>0</v>
      </c>
      <c r="H48" s="484"/>
      <c r="I48" s="485"/>
    </row>
    <row r="49" spans="1:9" ht="12.75">
      <c r="A49" s="228"/>
      <c r="B49" s="266"/>
      <c r="E49" s="265"/>
      <c r="F49" s="266"/>
      <c r="G49" s="266"/>
      <c r="H49" s="266"/>
      <c r="I49" s="420"/>
    </row>
    <row r="50" spans="1:9" ht="12.75">
      <c r="A50" s="584" t="s">
        <v>853</v>
      </c>
      <c r="B50" s="486" t="s">
        <v>854</v>
      </c>
      <c r="C50" s="487"/>
      <c r="E50" s="265"/>
      <c r="F50" s="271"/>
      <c r="G50" s="271"/>
      <c r="H50" s="266"/>
      <c r="I50" s="420"/>
    </row>
    <row r="51" spans="1:9" ht="12.75">
      <c r="A51" s="583"/>
      <c r="B51" s="253" t="s">
        <v>30</v>
      </c>
      <c r="C51" s="488"/>
      <c r="E51" s="265"/>
      <c r="F51" s="271"/>
      <c r="G51" s="271"/>
      <c r="H51" s="266"/>
      <c r="I51" s="420"/>
    </row>
    <row r="52" spans="1:9" ht="12.75">
      <c r="A52" s="583"/>
      <c r="B52" s="253" t="s">
        <v>35</v>
      </c>
      <c r="C52" s="273"/>
      <c r="E52" s="265"/>
      <c r="F52" s="271"/>
      <c r="G52" s="271"/>
      <c r="H52" s="266"/>
      <c r="I52" s="420"/>
    </row>
    <row r="53" spans="1:9" ht="12.75">
      <c r="A53" s="585"/>
      <c r="B53" s="489" t="s">
        <v>857</v>
      </c>
      <c r="C53" s="448"/>
      <c r="E53" s="265"/>
      <c r="F53" s="271"/>
      <c r="G53" s="271"/>
      <c r="H53" s="266"/>
      <c r="I53" s="420"/>
    </row>
    <row r="54" spans="1:9" ht="12.75">
      <c r="A54" s="3"/>
      <c r="B54" s="266"/>
      <c r="E54" s="265"/>
      <c r="F54" s="271"/>
      <c r="G54" s="271"/>
      <c r="H54" s="266"/>
      <c r="I54" s="420"/>
    </row>
    <row r="55" spans="1:9" ht="12.75">
      <c r="A55" s="3"/>
      <c r="B55" s="266"/>
      <c r="E55" s="265"/>
      <c r="F55" s="271"/>
      <c r="G55" s="271"/>
      <c r="H55" s="266"/>
      <c r="I55" s="420"/>
    </row>
    <row r="56" spans="1:9" ht="12.75">
      <c r="A56" s="3"/>
      <c r="B56" s="266"/>
      <c r="E56" s="265"/>
      <c r="F56" s="271"/>
      <c r="G56" s="271"/>
      <c r="H56" s="266"/>
      <c r="I56" s="420"/>
    </row>
    <row r="57" spans="1:9" ht="12.75">
      <c r="A57" s="3"/>
      <c r="B57" s="266"/>
      <c r="E57" s="265"/>
      <c r="F57" s="271"/>
      <c r="G57" s="271"/>
      <c r="H57" s="266"/>
      <c r="I57" s="420"/>
    </row>
    <row r="58" spans="1:9" ht="12.75">
      <c r="A58" s="3"/>
      <c r="B58" s="266"/>
      <c r="E58" s="265"/>
      <c r="F58" s="271"/>
      <c r="G58" s="271"/>
      <c r="H58" s="266"/>
      <c r="I58" s="420"/>
    </row>
    <row r="59" spans="1:9" ht="12.75">
      <c r="A59" s="3"/>
      <c r="B59" s="266"/>
      <c r="E59" s="265"/>
      <c r="F59" s="271"/>
      <c r="G59" s="271"/>
      <c r="H59" s="266"/>
      <c r="I59" s="420"/>
    </row>
    <row r="60" spans="1:9" ht="12.75">
      <c r="A60" s="3"/>
      <c r="B60" s="266"/>
      <c r="E60" s="265"/>
      <c r="F60" s="271"/>
      <c r="G60" s="271"/>
      <c r="H60" s="266"/>
      <c r="I60" s="420"/>
    </row>
    <row r="61" spans="1:9" ht="12.75">
      <c r="A61" s="3"/>
      <c r="B61" s="266"/>
      <c r="E61" s="265"/>
      <c r="F61" s="271"/>
      <c r="G61" s="271"/>
      <c r="H61" s="266"/>
      <c r="I61" s="420"/>
    </row>
    <row r="62" spans="1:9" ht="12.75">
      <c r="A62" s="3"/>
      <c r="B62" s="266"/>
      <c r="E62" s="265"/>
      <c r="F62" s="271"/>
      <c r="G62" s="271"/>
      <c r="H62" s="266"/>
      <c r="I62" s="420"/>
    </row>
    <row r="63" spans="1:9" ht="12.75">
      <c r="A63" s="3"/>
      <c r="B63" s="266"/>
      <c r="E63" s="265"/>
      <c r="F63" s="271"/>
      <c r="G63" s="271"/>
      <c r="H63" s="266"/>
      <c r="I63" s="420"/>
    </row>
    <row r="64" spans="1:9" ht="12.75">
      <c r="A64" s="3"/>
      <c r="B64" s="266"/>
      <c r="E64" s="265"/>
      <c r="F64" s="271"/>
      <c r="G64" s="271"/>
      <c r="H64" s="266"/>
      <c r="I64" s="420"/>
    </row>
    <row r="65" spans="1:9" ht="12.75">
      <c r="A65" s="3"/>
      <c r="B65" s="266"/>
      <c r="E65" s="265"/>
      <c r="F65" s="271"/>
      <c r="G65" s="271"/>
      <c r="H65" s="266"/>
      <c r="I65" s="420"/>
    </row>
    <row r="66" spans="1:9" ht="12.75">
      <c r="A66" s="3"/>
      <c r="B66" s="266"/>
      <c r="E66" s="265"/>
      <c r="F66" s="271"/>
      <c r="G66" s="271"/>
      <c r="H66" s="266"/>
      <c r="I66" s="420"/>
    </row>
    <row r="67" spans="1:9" ht="12.75">
      <c r="A67" s="3"/>
      <c r="B67" s="266"/>
      <c r="E67" s="265"/>
      <c r="F67" s="271"/>
      <c r="G67" s="271"/>
      <c r="H67" s="266"/>
      <c r="I67" s="420"/>
    </row>
    <row r="68" spans="1:9" ht="12.75">
      <c r="A68" s="3"/>
      <c r="B68" s="266"/>
      <c r="E68" s="265"/>
      <c r="F68" s="271"/>
      <c r="G68" s="271"/>
      <c r="H68" s="266"/>
      <c r="I68" s="420"/>
    </row>
    <row r="69" spans="1:9" ht="12.75">
      <c r="A69" s="3"/>
      <c r="B69" s="266"/>
      <c r="E69" s="265"/>
      <c r="F69" s="271"/>
      <c r="G69" s="271"/>
      <c r="H69" s="266"/>
      <c r="I69" s="420"/>
    </row>
    <row r="70" spans="1:9" ht="12.75">
      <c r="A70" s="3"/>
      <c r="B70" s="266"/>
      <c r="E70" s="265"/>
      <c r="F70" s="271"/>
      <c r="G70" s="271"/>
      <c r="H70" s="266"/>
      <c r="I70" s="420"/>
    </row>
    <row r="71" spans="1:9" ht="12.75">
      <c r="A71" s="3"/>
      <c r="B71" s="266"/>
      <c r="E71" s="265"/>
      <c r="F71" s="271"/>
      <c r="G71" s="271"/>
      <c r="H71" s="266"/>
      <c r="I71" s="420"/>
    </row>
    <row r="72" spans="1:9" ht="12.75">
      <c r="A72" s="3"/>
      <c r="B72" s="266"/>
      <c r="E72" s="265"/>
      <c r="F72" s="271"/>
      <c r="G72" s="271"/>
      <c r="H72" s="266"/>
      <c r="I72" s="420"/>
    </row>
    <row r="73" spans="1:9" ht="12.75">
      <c r="A73" s="3"/>
      <c r="B73" s="266"/>
      <c r="E73" s="265"/>
      <c r="F73" s="271"/>
      <c r="G73" s="271"/>
      <c r="H73" s="266"/>
      <c r="I73" s="420"/>
    </row>
    <row r="74" spans="1:9" ht="12.75">
      <c r="A74" s="3"/>
      <c r="B74" s="266"/>
      <c r="E74" s="265"/>
      <c r="F74" s="271"/>
      <c r="G74" s="271"/>
      <c r="H74" s="266"/>
      <c r="I74" s="420"/>
    </row>
    <row r="75" spans="1:9" ht="12.75">
      <c r="A75" s="3"/>
      <c r="B75" s="266"/>
      <c r="E75" s="265"/>
      <c r="F75" s="271"/>
      <c r="G75" s="271"/>
      <c r="H75" s="266"/>
      <c r="I75" s="420"/>
    </row>
    <row r="76" spans="1:9" ht="12.75">
      <c r="A76" s="3"/>
      <c r="B76" s="266"/>
      <c r="E76" s="265"/>
      <c r="F76" s="271"/>
      <c r="G76" s="271"/>
      <c r="H76" s="266"/>
      <c r="I76" s="420"/>
    </row>
    <row r="77" spans="1:9" ht="12.75">
      <c r="A77" s="3"/>
      <c r="B77" s="266"/>
      <c r="E77" s="265"/>
      <c r="F77" s="271"/>
      <c r="G77" s="271"/>
      <c r="H77" s="266"/>
      <c r="I77" s="420"/>
    </row>
    <row r="78" spans="1:9" ht="12.75">
      <c r="A78" s="3"/>
      <c r="B78" s="266"/>
      <c r="E78" s="265"/>
      <c r="F78" s="271"/>
      <c r="G78" s="271"/>
      <c r="H78" s="266"/>
      <c r="I78" s="420"/>
    </row>
    <row r="79" spans="1:9" ht="12.75">
      <c r="A79" s="3"/>
      <c r="B79" s="266"/>
      <c r="E79" s="265"/>
      <c r="F79" s="271"/>
      <c r="G79" s="271"/>
      <c r="H79" s="266"/>
      <c r="I79" s="420"/>
    </row>
    <row r="80" spans="1:9" ht="12.75">
      <c r="A80" s="3"/>
      <c r="B80" s="266"/>
      <c r="E80" s="265"/>
      <c r="F80" s="271"/>
      <c r="G80" s="271"/>
      <c r="H80" s="266"/>
      <c r="I80" s="420"/>
    </row>
    <row r="81" spans="1:9" ht="12.75">
      <c r="A81" s="3"/>
      <c r="B81" s="266"/>
      <c r="E81" s="265"/>
      <c r="F81" s="271"/>
      <c r="G81" s="271"/>
      <c r="H81" s="266"/>
      <c r="I81" s="420"/>
    </row>
    <row r="82" spans="1:9" ht="12.75">
      <c r="A82" s="3"/>
      <c r="B82" s="266"/>
      <c r="E82" s="265"/>
      <c r="F82" s="271"/>
      <c r="G82" s="271"/>
      <c r="H82" s="266"/>
      <c r="I82" s="420"/>
    </row>
    <row r="83" spans="1:9" ht="12.75">
      <c r="A83" s="3"/>
      <c r="B83" s="266"/>
      <c r="E83" s="265"/>
      <c r="F83" s="271"/>
      <c r="G83" s="271"/>
      <c r="H83" s="266"/>
      <c r="I83" s="420"/>
    </row>
    <row r="84" spans="1:9" ht="12.75">
      <c r="A84" s="3"/>
      <c r="B84" s="266"/>
      <c r="E84" s="265"/>
      <c r="F84" s="271"/>
      <c r="G84" s="271"/>
      <c r="H84" s="266"/>
      <c r="I84" s="420"/>
    </row>
    <row r="85" spans="1:9" ht="12.75">
      <c r="A85" s="3"/>
      <c r="B85" s="266"/>
      <c r="E85" s="265"/>
      <c r="F85" s="271"/>
      <c r="G85" s="271"/>
      <c r="H85" s="266"/>
      <c r="I85" s="420"/>
    </row>
    <row r="86" spans="1:9" ht="12.75">
      <c r="A86" s="3"/>
      <c r="B86" s="266"/>
      <c r="E86" s="265"/>
      <c r="F86" s="271"/>
      <c r="G86" s="271"/>
      <c r="H86" s="266"/>
      <c r="I86" s="420"/>
    </row>
    <row r="87" spans="1:9" ht="12.75">
      <c r="A87" s="3"/>
      <c r="B87" s="266"/>
      <c r="E87" s="265"/>
      <c r="F87" s="271"/>
      <c r="G87" s="271"/>
      <c r="H87" s="266"/>
      <c r="I87" s="420"/>
    </row>
    <row r="88" spans="1:9" ht="12.75">
      <c r="A88" s="3"/>
      <c r="B88" s="266"/>
      <c r="E88" s="265"/>
      <c r="F88" s="271"/>
      <c r="G88" s="271"/>
      <c r="H88" s="266"/>
      <c r="I88" s="420"/>
    </row>
    <row r="89" spans="1:9" ht="12.75">
      <c r="A89" s="3"/>
      <c r="B89" s="266"/>
      <c r="E89" s="265"/>
      <c r="F89" s="271"/>
      <c r="G89" s="271"/>
      <c r="H89" s="266"/>
      <c r="I89" s="420"/>
    </row>
    <row r="90" spans="1:9" ht="12.75">
      <c r="A90" s="3"/>
      <c r="B90" s="266"/>
      <c r="E90" s="265"/>
      <c r="F90" s="271"/>
      <c r="G90" s="271"/>
      <c r="H90" s="266"/>
      <c r="I90" s="420"/>
    </row>
    <row r="91" spans="1:9" ht="12.75">
      <c r="A91" s="3"/>
      <c r="B91" s="266"/>
      <c r="E91" s="265"/>
      <c r="F91" s="271"/>
      <c r="G91" s="271"/>
      <c r="H91" s="266"/>
      <c r="I91" s="420"/>
    </row>
    <row r="92" spans="1:9" ht="12.75">
      <c r="A92" s="3"/>
      <c r="B92" s="266"/>
      <c r="E92" s="265"/>
      <c r="F92" s="271"/>
      <c r="G92" s="271"/>
      <c r="H92" s="266"/>
      <c r="I92" s="420"/>
    </row>
    <row r="93" spans="1:9" ht="12.75">
      <c r="A93" s="3"/>
      <c r="B93" s="266"/>
      <c r="E93" s="265"/>
      <c r="F93" s="271"/>
      <c r="G93" s="271"/>
      <c r="H93" s="266"/>
      <c r="I93" s="420"/>
    </row>
    <row r="94" spans="1:9" ht="12.75">
      <c r="A94" s="3"/>
      <c r="B94" s="266"/>
      <c r="E94" s="265"/>
      <c r="F94" s="271"/>
      <c r="G94" s="271"/>
      <c r="H94" s="266"/>
      <c r="I94" s="420"/>
    </row>
    <row r="95" spans="1:9" ht="12.75">
      <c r="A95" s="3"/>
      <c r="B95" s="266"/>
      <c r="E95" s="265"/>
      <c r="F95" s="271"/>
      <c r="G95" s="271"/>
      <c r="H95" s="266"/>
      <c r="I95" s="420"/>
    </row>
    <row r="96" spans="1:9" ht="12.75">
      <c r="A96" s="3"/>
      <c r="B96" s="266"/>
      <c r="E96" s="265"/>
      <c r="F96" s="271"/>
      <c r="G96" s="271"/>
      <c r="H96" s="266"/>
      <c r="I96" s="420"/>
    </row>
    <row r="97" spans="1:9" ht="12.75">
      <c r="A97" s="3"/>
      <c r="B97" s="266"/>
      <c r="E97" s="265"/>
      <c r="F97" s="271"/>
      <c r="G97" s="271"/>
      <c r="H97" s="266"/>
      <c r="I97" s="420"/>
    </row>
    <row r="98" spans="1:9" ht="12.75">
      <c r="A98" s="3"/>
      <c r="B98" s="266"/>
      <c r="E98" s="265"/>
      <c r="F98" s="271"/>
      <c r="G98" s="271"/>
      <c r="H98" s="266"/>
      <c r="I98" s="420"/>
    </row>
    <row r="99" spans="1:9" ht="12.75">
      <c r="A99" s="3"/>
      <c r="B99" s="266"/>
      <c r="E99" s="265"/>
      <c r="F99" s="271"/>
      <c r="G99" s="271"/>
      <c r="H99" s="266"/>
      <c r="I99" s="420"/>
    </row>
    <row r="100" spans="1:9" ht="12.75">
      <c r="A100" s="3"/>
      <c r="B100" s="266"/>
      <c r="E100" s="265"/>
      <c r="F100" s="271"/>
      <c r="G100" s="271"/>
      <c r="H100" s="266"/>
      <c r="I100" s="420"/>
    </row>
    <row r="101" spans="1:9" ht="12.75">
      <c r="A101" s="3"/>
      <c r="B101" s="266"/>
      <c r="E101" s="265"/>
      <c r="F101" s="271"/>
      <c r="G101" s="271"/>
      <c r="H101" s="266"/>
      <c r="I101" s="420"/>
    </row>
    <row r="102" spans="1:9" ht="12.75">
      <c r="A102" s="3"/>
      <c r="B102" s="266"/>
      <c r="E102" s="265"/>
      <c r="F102" s="271"/>
      <c r="G102" s="271"/>
      <c r="H102" s="266"/>
      <c r="I102" s="420"/>
    </row>
    <row r="103" spans="1:9" ht="12.75">
      <c r="A103" s="3"/>
      <c r="B103" s="266"/>
      <c r="E103" s="265"/>
      <c r="F103" s="271"/>
      <c r="G103" s="271"/>
      <c r="H103" s="266"/>
      <c r="I103" s="420"/>
    </row>
    <row r="104" spans="1:9" ht="12.75">
      <c r="A104" s="3"/>
      <c r="B104" s="266"/>
      <c r="E104" s="265"/>
      <c r="F104" s="271"/>
      <c r="G104" s="271"/>
      <c r="H104" s="266"/>
      <c r="I104" s="420"/>
    </row>
    <row r="105" spans="1:9" ht="12.75">
      <c r="A105" s="3"/>
      <c r="B105" s="266"/>
      <c r="E105" s="265"/>
      <c r="F105" s="271"/>
      <c r="G105" s="271"/>
      <c r="H105" s="266"/>
      <c r="I105" s="420"/>
    </row>
    <row r="106" spans="1:9" ht="12.75">
      <c r="A106" s="3"/>
      <c r="B106" s="266"/>
      <c r="E106" s="265"/>
      <c r="F106" s="271"/>
      <c r="G106" s="271"/>
      <c r="H106" s="266"/>
      <c r="I106" s="420"/>
    </row>
    <row r="107" spans="1:9" ht="12.75">
      <c r="A107" s="3"/>
      <c r="B107" s="266"/>
      <c r="E107" s="265"/>
      <c r="F107" s="271"/>
      <c r="G107" s="271"/>
      <c r="H107" s="266"/>
      <c r="I107" s="420"/>
    </row>
    <row r="108" spans="1:9" ht="12.75">
      <c r="A108" s="3"/>
      <c r="B108" s="266"/>
      <c r="E108" s="265"/>
      <c r="F108" s="271"/>
      <c r="G108" s="271"/>
      <c r="H108" s="266"/>
      <c r="I108" s="420"/>
    </row>
    <row r="109" spans="1:9" ht="12.75">
      <c r="A109" s="3"/>
      <c r="B109" s="266"/>
      <c r="E109" s="265"/>
      <c r="F109" s="271"/>
      <c r="G109" s="271"/>
      <c r="H109" s="266"/>
      <c r="I109" s="420"/>
    </row>
    <row r="110" spans="1:9" ht="12.75">
      <c r="A110" s="3"/>
      <c r="B110" s="266"/>
      <c r="E110" s="265"/>
      <c r="F110" s="271"/>
      <c r="G110" s="271"/>
      <c r="H110" s="266"/>
      <c r="I110" s="420"/>
    </row>
    <row r="111" spans="1:9" ht="12.75">
      <c r="A111" s="3"/>
      <c r="B111" s="266"/>
      <c r="E111" s="265"/>
      <c r="F111" s="271"/>
      <c r="G111" s="271"/>
      <c r="H111" s="266"/>
      <c r="I111" s="420"/>
    </row>
    <row r="112" spans="1:9" ht="12.75">
      <c r="A112" s="3"/>
      <c r="B112" s="266"/>
      <c r="E112" s="265"/>
      <c r="F112" s="271"/>
      <c r="G112" s="271"/>
      <c r="H112" s="266"/>
      <c r="I112" s="420"/>
    </row>
    <row r="113" spans="1:9" ht="12.75">
      <c r="A113" s="3"/>
      <c r="B113" s="266"/>
      <c r="E113" s="265"/>
      <c r="F113" s="271"/>
      <c r="G113" s="271"/>
      <c r="H113" s="266"/>
      <c r="I113" s="420"/>
    </row>
    <row r="114" spans="1:9" ht="12.75">
      <c r="A114" s="3"/>
      <c r="B114" s="266"/>
      <c r="E114" s="265"/>
      <c r="F114" s="271"/>
      <c r="G114" s="271"/>
      <c r="H114" s="266"/>
      <c r="I114" s="420"/>
    </row>
    <row r="115" spans="1:9" ht="12.75">
      <c r="A115" s="3"/>
      <c r="B115" s="266"/>
      <c r="E115" s="265"/>
      <c r="F115" s="271"/>
      <c r="G115" s="271"/>
      <c r="H115" s="266"/>
      <c r="I115" s="420"/>
    </row>
    <row r="116" spans="1:9" ht="12.75">
      <c r="A116" s="3"/>
      <c r="B116" s="266"/>
      <c r="E116" s="265"/>
      <c r="F116" s="271"/>
      <c r="G116" s="271"/>
      <c r="H116" s="266"/>
      <c r="I116" s="420"/>
    </row>
    <row r="117" spans="1:9" ht="12.75">
      <c r="A117" s="3"/>
      <c r="B117" s="266"/>
      <c r="E117" s="265"/>
      <c r="F117" s="271"/>
      <c r="G117" s="271"/>
      <c r="H117" s="266"/>
      <c r="I117" s="420"/>
    </row>
    <row r="118" spans="1:9" ht="12.75">
      <c r="A118" s="3"/>
      <c r="B118" s="266"/>
      <c r="E118" s="265"/>
      <c r="F118" s="271"/>
      <c r="G118" s="271"/>
      <c r="H118" s="266"/>
      <c r="I118" s="420"/>
    </row>
    <row r="119" spans="1:9" ht="12.75">
      <c r="A119" s="3"/>
      <c r="B119" s="266"/>
      <c r="E119" s="265"/>
      <c r="F119" s="271"/>
      <c r="G119" s="271"/>
      <c r="H119" s="266"/>
      <c r="I119" s="420"/>
    </row>
    <row r="120" spans="1:9" ht="12.75">
      <c r="A120" s="3"/>
      <c r="B120" s="266"/>
      <c r="E120" s="265"/>
      <c r="F120" s="286"/>
      <c r="G120" s="287"/>
      <c r="H120" s="266"/>
      <c r="I120" s="420"/>
    </row>
    <row r="121" spans="1:9" ht="12.75">
      <c r="A121" s="3"/>
      <c r="B121" s="266"/>
      <c r="E121" s="265"/>
      <c r="F121" s="288"/>
      <c r="G121" s="287"/>
      <c r="H121" s="266"/>
      <c r="I121" s="420"/>
    </row>
    <row r="122" spans="1:9" ht="12.75">
      <c r="A122" s="3"/>
      <c r="B122" s="266"/>
      <c r="E122" s="265"/>
      <c r="F122" s="288"/>
      <c r="G122" s="287"/>
      <c r="H122" s="266"/>
      <c r="I122" s="420"/>
    </row>
    <row r="123" spans="1:9" ht="12.75">
      <c r="A123" s="3"/>
      <c r="B123" s="266"/>
      <c r="E123" s="265"/>
      <c r="F123" s="288"/>
      <c r="G123" s="287"/>
      <c r="H123" s="266"/>
      <c r="I123" s="420"/>
    </row>
    <row r="124" spans="1:9" ht="12.75">
      <c r="A124" s="3"/>
      <c r="B124" s="266"/>
      <c r="E124" s="265"/>
      <c r="F124" s="288"/>
      <c r="G124" s="287"/>
      <c r="H124" s="266"/>
      <c r="I124" s="420"/>
    </row>
    <row r="125" spans="1:9" ht="12.75">
      <c r="A125" s="3"/>
      <c r="B125" s="266"/>
      <c r="E125" s="265"/>
      <c r="F125" s="288"/>
      <c r="G125" s="287"/>
      <c r="H125" s="266"/>
      <c r="I125" s="420"/>
    </row>
    <row r="126" spans="1:9" ht="12.75">
      <c r="A126" s="3"/>
      <c r="B126" s="266"/>
      <c r="E126" s="265"/>
      <c r="F126" s="288"/>
      <c r="G126" s="287"/>
      <c r="H126" s="266"/>
      <c r="I126" s="420"/>
    </row>
    <row r="127" spans="1:9" ht="12.75">
      <c r="A127" s="3"/>
      <c r="B127" s="266"/>
      <c r="E127" s="265"/>
      <c r="F127" s="288"/>
      <c r="G127" s="287"/>
      <c r="H127" s="266"/>
      <c r="I127" s="420"/>
    </row>
    <row r="128" spans="1:9" ht="12.75">
      <c r="A128" s="3"/>
      <c r="B128" s="266"/>
      <c r="E128" s="265"/>
      <c r="F128" s="288"/>
      <c r="G128" s="287"/>
      <c r="H128" s="266"/>
      <c r="I128" s="420"/>
    </row>
    <row r="129" spans="1:9" ht="12.75">
      <c r="A129" s="3"/>
      <c r="B129" s="266"/>
      <c r="E129" s="265"/>
      <c r="F129" s="288"/>
      <c r="G129" s="287"/>
      <c r="H129" s="266"/>
      <c r="I129" s="420"/>
    </row>
    <row r="130" spans="1:9" ht="12.75">
      <c r="A130" s="3"/>
      <c r="B130" s="266"/>
      <c r="E130" s="265"/>
      <c r="F130" s="288"/>
      <c r="G130" s="287"/>
      <c r="H130" s="266"/>
      <c r="I130" s="420"/>
    </row>
    <row r="131" spans="1:9" ht="12.75">
      <c r="A131" s="3"/>
      <c r="B131" s="266"/>
      <c r="E131" s="265"/>
      <c r="F131" s="288"/>
      <c r="G131" s="287"/>
      <c r="H131" s="266"/>
      <c r="I131" s="420"/>
    </row>
    <row r="132" spans="1:9" ht="12.75">
      <c r="A132" s="3"/>
      <c r="B132" s="266"/>
      <c r="E132" s="265"/>
      <c r="F132" s="288"/>
      <c r="G132" s="287"/>
      <c r="H132" s="266"/>
      <c r="I132" s="420"/>
    </row>
    <row r="133" spans="1:9" ht="12.75">
      <c r="A133" s="3"/>
      <c r="B133" s="266"/>
      <c r="E133" s="265"/>
      <c r="F133" s="288"/>
      <c r="G133" s="287"/>
      <c r="H133" s="266"/>
      <c r="I133" s="420"/>
    </row>
    <row r="134" spans="1:9" ht="12.75">
      <c r="A134" s="3"/>
      <c r="B134" s="266"/>
      <c r="E134" s="265"/>
      <c r="F134" s="288"/>
      <c r="G134" s="287"/>
      <c r="H134" s="266"/>
      <c r="I134" s="420"/>
    </row>
    <row r="135" spans="1:9" ht="12.75">
      <c r="A135" s="3"/>
      <c r="B135" s="266"/>
      <c r="E135" s="265"/>
      <c r="F135" s="288"/>
      <c r="G135" s="287"/>
      <c r="H135" s="266"/>
      <c r="I135" s="420"/>
    </row>
    <row r="136" spans="1:9" ht="12.75">
      <c r="A136" s="3"/>
      <c r="B136" s="266"/>
      <c r="E136" s="265"/>
      <c r="F136" s="288"/>
      <c r="G136" s="287"/>
      <c r="H136" s="266"/>
      <c r="I136" s="420"/>
    </row>
    <row r="137" spans="1:9" ht="12.75">
      <c r="A137" s="3"/>
      <c r="B137" s="266"/>
      <c r="E137" s="265"/>
      <c r="F137" s="288"/>
      <c r="G137" s="287"/>
      <c r="H137" s="266"/>
      <c r="I137" s="420"/>
    </row>
    <row r="138" spans="1:9" ht="12.75">
      <c r="A138" s="3"/>
      <c r="B138" s="266"/>
      <c r="E138" s="265"/>
      <c r="F138" s="288"/>
      <c r="G138" s="287"/>
      <c r="H138" s="266"/>
      <c r="I138" s="420"/>
    </row>
    <row r="139" spans="1:9" ht="12.75">
      <c r="A139" s="3"/>
      <c r="B139" s="266"/>
      <c r="E139" s="265"/>
      <c r="F139" s="288"/>
      <c r="G139" s="287"/>
      <c r="H139" s="266"/>
      <c r="I139" s="420"/>
    </row>
    <row r="140" spans="1:9" ht="12.75">
      <c r="A140" s="3"/>
      <c r="B140" s="266"/>
      <c r="E140" s="265"/>
      <c r="F140" s="288"/>
      <c r="G140" s="287"/>
      <c r="H140" s="266"/>
      <c r="I140" s="420"/>
    </row>
    <row r="141" spans="1:9" ht="12.75">
      <c r="A141" s="3"/>
      <c r="B141" s="266"/>
      <c r="E141" s="265"/>
      <c r="F141" s="288"/>
      <c r="G141" s="287"/>
      <c r="H141" s="266"/>
      <c r="I141" s="420"/>
    </row>
    <row r="142" spans="1:9" ht="12.75">
      <c r="A142" s="3"/>
      <c r="B142" s="266"/>
      <c r="E142" s="265"/>
      <c r="F142" s="288"/>
      <c r="G142" s="287"/>
      <c r="H142" s="266"/>
      <c r="I142" s="420"/>
    </row>
    <row r="143" spans="1:9" ht="12.75">
      <c r="A143" s="3"/>
      <c r="B143" s="266"/>
      <c r="E143" s="265"/>
      <c r="F143" s="288"/>
      <c r="G143" s="287"/>
      <c r="H143" s="266"/>
      <c r="I143" s="420"/>
    </row>
    <row r="144" spans="1:9" ht="12.75">
      <c r="A144" s="3"/>
      <c r="B144" s="266"/>
      <c r="E144" s="265"/>
      <c r="F144" s="288"/>
      <c r="G144" s="287"/>
      <c r="H144" s="266"/>
      <c r="I144" s="420"/>
    </row>
    <row r="145" spans="1:9" ht="12.75">
      <c r="A145" s="3"/>
      <c r="B145" s="266"/>
      <c r="E145" s="265"/>
      <c r="F145" s="288"/>
      <c r="G145" s="287"/>
      <c r="H145" s="266"/>
      <c r="I145" s="420"/>
    </row>
    <row r="146" spans="1:9" ht="12.75">
      <c r="A146" s="3"/>
      <c r="B146" s="266"/>
      <c r="E146" s="265"/>
      <c r="F146" s="288"/>
      <c r="G146" s="287"/>
      <c r="H146" s="266"/>
      <c r="I146" s="420"/>
    </row>
    <row r="147" spans="1:9" ht="12.75">
      <c r="A147" s="3"/>
      <c r="B147" s="266"/>
      <c r="E147" s="265"/>
      <c r="F147" s="288"/>
      <c r="G147" s="287"/>
      <c r="H147" s="266"/>
      <c r="I147" s="420"/>
    </row>
    <row r="148" spans="1:9" ht="12.75">
      <c r="A148" s="3"/>
      <c r="B148" s="266"/>
      <c r="E148" s="265"/>
      <c r="F148" s="288"/>
      <c r="G148" s="287"/>
      <c r="H148" s="266"/>
      <c r="I148" s="420"/>
    </row>
    <row r="149" spans="1:9" ht="12.75">
      <c r="A149" s="3"/>
      <c r="B149" s="266"/>
      <c r="E149" s="265"/>
      <c r="F149" s="288"/>
      <c r="G149" s="287"/>
      <c r="H149" s="266"/>
      <c r="I149" s="420"/>
    </row>
    <row r="150" spans="1:9" ht="12.75">
      <c r="A150" s="3"/>
      <c r="B150" s="266"/>
      <c r="E150" s="265"/>
      <c r="F150" s="288"/>
      <c r="G150" s="287"/>
      <c r="H150" s="266"/>
      <c r="I150" s="420"/>
    </row>
    <row r="151" spans="1:9" ht="12.75">
      <c r="A151" s="3"/>
      <c r="B151" s="266"/>
      <c r="E151" s="265"/>
      <c r="F151" s="288"/>
      <c r="G151" s="287"/>
      <c r="H151" s="266"/>
      <c r="I151" s="420"/>
    </row>
    <row r="152" spans="1:9" ht="12.75">
      <c r="A152" s="3"/>
      <c r="B152" s="266"/>
      <c r="E152" s="265"/>
      <c r="F152" s="288"/>
      <c r="G152" s="287"/>
      <c r="H152" s="266"/>
      <c r="I152" s="420"/>
    </row>
    <row r="153" spans="1:9" ht="12.75">
      <c r="A153" s="3"/>
      <c r="B153" s="266"/>
      <c r="E153" s="265"/>
      <c r="F153" s="288"/>
      <c r="G153" s="287"/>
      <c r="H153" s="266"/>
      <c r="I153" s="420"/>
    </row>
    <row r="154" spans="1:9" ht="12.75">
      <c r="A154" s="3"/>
      <c r="B154" s="266"/>
      <c r="E154" s="265"/>
      <c r="F154" s="288"/>
      <c r="G154" s="287"/>
      <c r="H154" s="266"/>
      <c r="I154" s="420"/>
    </row>
    <row r="155" spans="1:9" ht="12.75">
      <c r="A155" s="3"/>
      <c r="B155" s="266"/>
      <c r="E155" s="265"/>
      <c r="F155" s="288"/>
      <c r="G155" s="287"/>
      <c r="H155" s="266"/>
      <c r="I155" s="420"/>
    </row>
    <row r="156" spans="1:9" ht="12.75">
      <c r="A156" s="3"/>
      <c r="B156" s="266"/>
      <c r="E156" s="265"/>
      <c r="F156" s="288"/>
      <c r="G156" s="287"/>
      <c r="H156" s="266"/>
      <c r="I156" s="420"/>
    </row>
    <row r="157" spans="1:9" ht="12.75">
      <c r="A157" s="3"/>
      <c r="B157" s="266"/>
      <c r="E157" s="265"/>
      <c r="F157" s="288"/>
      <c r="G157" s="287"/>
      <c r="H157" s="266"/>
      <c r="I157" s="420"/>
    </row>
    <row r="158" spans="1:9" ht="12.75">
      <c r="A158" s="3"/>
      <c r="B158" s="266"/>
      <c r="E158" s="265"/>
      <c r="F158" s="288"/>
      <c r="G158" s="287"/>
      <c r="H158" s="266"/>
      <c r="I158" s="420"/>
    </row>
    <row r="159" spans="1:9" ht="12.75">
      <c r="A159" s="3"/>
      <c r="B159" s="266"/>
      <c r="E159" s="265"/>
      <c r="F159" s="288"/>
      <c r="G159" s="287"/>
      <c r="H159" s="266"/>
      <c r="I159" s="420"/>
    </row>
    <row r="160" spans="1:9" ht="12.75">
      <c r="A160" s="3"/>
      <c r="B160" s="266"/>
      <c r="E160" s="265"/>
      <c r="F160" s="288"/>
      <c r="G160" s="287"/>
      <c r="H160" s="266"/>
      <c r="I160" s="420"/>
    </row>
    <row r="161" spans="1:9" ht="12.75">
      <c r="A161" s="3"/>
      <c r="B161" s="266"/>
      <c r="E161" s="265"/>
      <c r="F161" s="288"/>
      <c r="G161" s="287"/>
      <c r="H161" s="266"/>
      <c r="I161" s="420"/>
    </row>
    <row r="162" spans="1:9" ht="12.75">
      <c r="A162" s="3"/>
      <c r="B162" s="266"/>
      <c r="E162" s="265"/>
      <c r="F162" s="288"/>
      <c r="G162" s="287"/>
      <c r="H162" s="266"/>
      <c r="I162" s="420"/>
    </row>
    <row r="163" spans="1:9" ht="12.75">
      <c r="A163" s="3"/>
      <c r="B163" s="266"/>
      <c r="E163" s="265"/>
      <c r="F163" s="288"/>
      <c r="G163" s="287"/>
      <c r="H163" s="266"/>
      <c r="I163" s="420"/>
    </row>
    <row r="164" spans="1:9" ht="12.75">
      <c r="A164" s="3"/>
      <c r="B164" s="266"/>
      <c r="E164" s="265"/>
      <c r="F164" s="288"/>
      <c r="G164" s="287"/>
      <c r="H164" s="266"/>
      <c r="I164" s="420"/>
    </row>
    <row r="165" spans="1:9" ht="12.75">
      <c r="A165" s="3"/>
      <c r="B165" s="266"/>
      <c r="E165" s="265"/>
      <c r="F165" s="288"/>
      <c r="G165" s="287"/>
      <c r="H165" s="266"/>
      <c r="I165" s="420"/>
    </row>
    <row r="166" spans="1:9" ht="12.75">
      <c r="A166" s="3"/>
      <c r="B166" s="266"/>
      <c r="E166" s="265"/>
      <c r="F166" s="288"/>
      <c r="G166" s="287"/>
      <c r="H166" s="266"/>
      <c r="I166" s="420"/>
    </row>
    <row r="167" spans="1:9" ht="12.75">
      <c r="A167" s="3"/>
      <c r="B167" s="266"/>
      <c r="E167" s="265"/>
      <c r="F167" s="288"/>
      <c r="G167" s="287"/>
      <c r="H167" s="266"/>
      <c r="I167" s="420"/>
    </row>
    <row r="168" spans="1:9" ht="12.75">
      <c r="A168" s="3"/>
      <c r="B168" s="266"/>
      <c r="E168" s="265"/>
      <c r="F168" s="288"/>
      <c r="G168" s="287"/>
      <c r="H168" s="266"/>
      <c r="I168" s="420"/>
    </row>
    <row r="169" spans="1:9" ht="12.75">
      <c r="A169" s="3"/>
      <c r="B169" s="266"/>
      <c r="E169" s="265"/>
      <c r="F169" s="288"/>
      <c r="G169" s="287"/>
      <c r="H169" s="266"/>
      <c r="I169" s="420"/>
    </row>
    <row r="170" spans="1:9" ht="12.75">
      <c r="A170" s="3"/>
      <c r="B170" s="266"/>
      <c r="E170" s="265"/>
      <c r="F170" s="288"/>
      <c r="G170" s="287"/>
      <c r="H170" s="266"/>
      <c r="I170" s="420"/>
    </row>
    <row r="171" spans="1:9" ht="12.75">
      <c r="A171" s="3"/>
      <c r="B171" s="266"/>
      <c r="E171" s="265"/>
      <c r="F171" s="288"/>
      <c r="G171" s="287"/>
      <c r="H171" s="266"/>
      <c r="I171" s="420"/>
    </row>
    <row r="172" spans="1:9" ht="12.75">
      <c r="A172" s="3"/>
      <c r="B172" s="266"/>
      <c r="E172" s="265"/>
      <c r="F172" s="288"/>
      <c r="G172" s="287"/>
      <c r="H172" s="266"/>
      <c r="I172" s="420"/>
    </row>
    <row r="173" spans="1:9" ht="12.75">
      <c r="A173" s="3"/>
      <c r="B173" s="266"/>
      <c r="E173" s="265"/>
      <c r="F173" s="288"/>
      <c r="G173" s="287"/>
      <c r="H173" s="266"/>
      <c r="I173" s="420"/>
    </row>
    <row r="174" spans="1:9" ht="12.75">
      <c r="A174" s="3"/>
      <c r="B174" s="266"/>
      <c r="E174" s="265"/>
      <c r="F174" s="288"/>
      <c r="G174" s="287"/>
      <c r="H174" s="266"/>
      <c r="I174" s="420"/>
    </row>
    <row r="175" spans="1:9" ht="12.75">
      <c r="A175" s="3"/>
      <c r="B175" s="266"/>
      <c r="E175" s="265"/>
      <c r="F175" s="288"/>
      <c r="G175" s="287"/>
      <c r="H175" s="266"/>
      <c r="I175" s="420"/>
    </row>
    <row r="176" spans="1:9" ht="12.75">
      <c r="A176" s="3"/>
      <c r="B176" s="266"/>
      <c r="E176" s="265"/>
      <c r="F176" s="288"/>
      <c r="G176" s="287"/>
      <c r="H176" s="266"/>
      <c r="I176" s="420"/>
    </row>
    <row r="177" spans="1:9" ht="12.75">
      <c r="A177" s="3"/>
      <c r="B177" s="266"/>
      <c r="E177" s="265"/>
      <c r="F177" s="288"/>
      <c r="G177" s="287"/>
      <c r="H177" s="266"/>
      <c r="I177" s="420"/>
    </row>
    <row r="178" spans="1:9" ht="12.75">
      <c r="A178" s="3"/>
      <c r="B178" s="266"/>
      <c r="E178" s="265"/>
      <c r="F178" s="288"/>
      <c r="G178" s="287"/>
      <c r="H178" s="266"/>
      <c r="I178" s="420"/>
    </row>
    <row r="179" spans="1:9" ht="12.75">
      <c r="A179" s="3"/>
      <c r="B179" s="266"/>
      <c r="E179" s="265"/>
      <c r="F179" s="288"/>
      <c r="G179" s="287"/>
      <c r="H179" s="266"/>
      <c r="I179" s="420"/>
    </row>
    <row r="180" spans="1:9" ht="12.75">
      <c r="A180" s="3"/>
      <c r="B180" s="266"/>
      <c r="E180" s="265"/>
      <c r="F180" s="288"/>
      <c r="G180" s="287"/>
      <c r="H180" s="266"/>
      <c r="I180" s="420"/>
    </row>
    <row r="181" spans="1:9" ht="12.75">
      <c r="A181" s="3"/>
      <c r="B181" s="266"/>
      <c r="E181" s="265"/>
      <c r="F181" s="288"/>
      <c r="G181" s="287"/>
      <c r="H181" s="266"/>
      <c r="I181" s="420"/>
    </row>
    <row r="182" spans="1:9" ht="12.75">
      <c r="A182" s="3"/>
      <c r="B182" s="266"/>
      <c r="E182" s="265"/>
      <c r="F182" s="288"/>
      <c r="G182" s="287"/>
      <c r="H182" s="266"/>
      <c r="I182" s="420"/>
    </row>
    <row r="183" spans="1:9" ht="12.75">
      <c r="A183" s="3"/>
      <c r="B183" s="266"/>
      <c r="E183" s="265"/>
      <c r="F183" s="288"/>
      <c r="G183" s="287"/>
      <c r="H183" s="266"/>
      <c r="I183" s="420"/>
    </row>
    <row r="184" spans="1:9" ht="12.75">
      <c r="A184" s="3"/>
      <c r="B184" s="266"/>
      <c r="E184" s="265"/>
      <c r="F184" s="288"/>
      <c r="G184" s="287"/>
      <c r="H184" s="266"/>
      <c r="I184" s="420"/>
    </row>
    <row r="185" spans="1:9" ht="12.75">
      <c r="A185" s="3"/>
      <c r="B185" s="266"/>
      <c r="E185" s="265"/>
      <c r="F185" s="288"/>
      <c r="G185" s="287"/>
      <c r="H185" s="266"/>
      <c r="I185" s="420"/>
    </row>
    <row r="186" spans="1:9" ht="12.75">
      <c r="A186" s="3"/>
      <c r="B186" s="266"/>
      <c r="E186" s="265"/>
      <c r="F186" s="288"/>
      <c r="G186" s="287"/>
      <c r="H186" s="266"/>
      <c r="I186" s="420"/>
    </row>
    <row r="187" spans="1:9" ht="12.75">
      <c r="A187" s="3"/>
      <c r="B187" s="266"/>
      <c r="E187" s="265"/>
      <c r="F187" s="288"/>
      <c r="G187" s="287"/>
      <c r="H187" s="266"/>
      <c r="I187" s="420"/>
    </row>
    <row r="188" spans="1:9" ht="12.75">
      <c r="A188" s="3"/>
      <c r="B188" s="266"/>
      <c r="E188" s="265"/>
      <c r="F188" s="288"/>
      <c r="G188" s="287"/>
      <c r="H188" s="266"/>
      <c r="I188" s="420"/>
    </row>
    <row r="189" spans="1:9" ht="12.75">
      <c r="A189" s="3"/>
      <c r="B189" s="266"/>
      <c r="E189" s="265"/>
      <c r="F189" s="288"/>
      <c r="G189" s="287"/>
      <c r="H189" s="266"/>
      <c r="I189" s="420"/>
    </row>
    <row r="190" spans="1:9" ht="12.75">
      <c r="A190" s="3"/>
      <c r="B190" s="266"/>
      <c r="E190" s="265"/>
      <c r="F190" s="288"/>
      <c r="G190" s="287"/>
      <c r="H190" s="266"/>
      <c r="I190" s="420"/>
    </row>
    <row r="191" spans="1:9" ht="12.75">
      <c r="A191" s="3"/>
      <c r="B191" s="266"/>
      <c r="E191" s="265"/>
      <c r="F191" s="288"/>
      <c r="G191" s="287"/>
      <c r="H191" s="266"/>
      <c r="I191" s="420"/>
    </row>
    <row r="192" spans="1:9" ht="12.75">
      <c r="A192" s="3"/>
      <c r="B192" s="266"/>
      <c r="E192" s="265"/>
      <c r="F192" s="288"/>
      <c r="G192" s="287"/>
      <c r="H192" s="266"/>
      <c r="I192" s="420"/>
    </row>
    <row r="193" spans="1:9" ht="12.75">
      <c r="A193" s="3"/>
      <c r="B193" s="266"/>
      <c r="E193" s="265"/>
      <c r="F193" s="288"/>
      <c r="G193" s="287"/>
      <c r="H193" s="266"/>
      <c r="I193" s="420"/>
    </row>
    <row r="194" spans="1:9" ht="12.75">
      <c r="A194" s="3"/>
      <c r="B194" s="266"/>
      <c r="E194" s="265"/>
      <c r="F194" s="288"/>
      <c r="G194" s="287"/>
      <c r="H194" s="266"/>
      <c r="I194" s="420"/>
    </row>
    <row r="195" spans="1:9" ht="12.75">
      <c r="A195" s="3"/>
      <c r="B195" s="266"/>
      <c r="E195" s="265"/>
      <c r="F195" s="288"/>
      <c r="G195" s="287"/>
      <c r="H195" s="266"/>
      <c r="I195" s="420"/>
    </row>
    <row r="196" spans="1:9" ht="12.75">
      <c r="A196" s="3"/>
      <c r="B196" s="266"/>
      <c r="E196" s="265"/>
      <c r="F196" s="288"/>
      <c r="G196" s="287"/>
      <c r="H196" s="266"/>
      <c r="I196" s="420"/>
    </row>
    <row r="197" spans="1:9" ht="12.75">
      <c r="A197" s="3"/>
      <c r="B197" s="266"/>
      <c r="E197" s="265"/>
      <c r="F197" s="288"/>
      <c r="G197" s="287"/>
      <c r="H197" s="266"/>
      <c r="I197" s="420"/>
    </row>
    <row r="198" spans="1:9" ht="12.75">
      <c r="A198" s="3"/>
      <c r="B198" s="266"/>
      <c r="E198" s="265"/>
      <c r="F198" s="288"/>
      <c r="G198" s="287"/>
      <c r="H198" s="266"/>
      <c r="I198" s="420"/>
    </row>
    <row r="199" spans="1:9" ht="12.75">
      <c r="A199" s="3"/>
      <c r="B199" s="266"/>
      <c r="E199" s="265"/>
      <c r="F199" s="288"/>
      <c r="G199" s="287"/>
      <c r="H199" s="266"/>
      <c r="I199" s="420"/>
    </row>
    <row r="200" spans="1:9" ht="12.75">
      <c r="A200" s="3"/>
      <c r="B200" s="266"/>
      <c r="E200" s="265"/>
      <c r="F200" s="288"/>
      <c r="G200" s="287"/>
      <c r="H200" s="266"/>
      <c r="I200" s="420"/>
    </row>
    <row r="201" spans="1:9" ht="12.75">
      <c r="A201" s="3"/>
      <c r="B201" s="266"/>
      <c r="E201" s="265"/>
      <c r="F201" s="288"/>
      <c r="G201" s="287"/>
      <c r="H201" s="266"/>
      <c r="I201" s="420"/>
    </row>
    <row r="202" spans="1:9" ht="12.75">
      <c r="A202" s="3"/>
      <c r="B202" s="266"/>
      <c r="E202" s="265"/>
      <c r="F202" s="288"/>
      <c r="G202" s="287"/>
      <c r="H202" s="266"/>
      <c r="I202" s="420"/>
    </row>
    <row r="203" spans="1:9" ht="12.75">
      <c r="A203" s="3"/>
      <c r="B203" s="266"/>
      <c r="E203" s="265"/>
      <c r="F203" s="288"/>
      <c r="G203" s="287"/>
      <c r="H203" s="266"/>
      <c r="I203" s="420"/>
    </row>
    <row r="204" spans="1:9" ht="12.75">
      <c r="A204" s="3"/>
      <c r="B204" s="266"/>
      <c r="E204" s="265"/>
      <c r="F204" s="288"/>
      <c r="G204" s="287"/>
      <c r="H204" s="266"/>
      <c r="I204" s="420"/>
    </row>
    <row r="205" spans="1:9" ht="12.75">
      <c r="A205" s="3"/>
      <c r="B205" s="266"/>
      <c r="E205" s="265"/>
      <c r="F205" s="288"/>
      <c r="G205" s="287"/>
      <c r="H205" s="266"/>
      <c r="I205" s="420"/>
    </row>
    <row r="206" spans="1:9" ht="12.75">
      <c r="A206" s="3"/>
      <c r="B206" s="266"/>
      <c r="E206" s="265"/>
      <c r="F206" s="288"/>
      <c r="G206" s="287"/>
      <c r="H206" s="266"/>
      <c r="I206" s="420"/>
    </row>
    <row r="207" spans="1:9" ht="12.75">
      <c r="A207" s="3"/>
      <c r="B207" s="266"/>
      <c r="E207" s="265"/>
      <c r="F207" s="288"/>
      <c r="G207" s="287"/>
      <c r="H207" s="266"/>
      <c r="I207" s="420"/>
    </row>
    <row r="208" spans="1:9" ht="12.75">
      <c r="A208" s="3"/>
      <c r="B208" s="266"/>
      <c r="E208" s="265"/>
      <c r="F208" s="288"/>
      <c r="G208" s="287"/>
      <c r="H208" s="266"/>
      <c r="I208" s="420"/>
    </row>
    <row r="209" spans="1:9" ht="12.75">
      <c r="A209" s="3"/>
      <c r="B209" s="266"/>
      <c r="E209" s="265"/>
      <c r="F209" s="288"/>
      <c r="G209" s="287"/>
      <c r="H209" s="266"/>
      <c r="I209" s="420"/>
    </row>
    <row r="210" spans="1:9" ht="12.75">
      <c r="A210" s="3"/>
      <c r="B210" s="266"/>
      <c r="E210" s="265"/>
      <c r="F210" s="288"/>
      <c r="G210" s="287"/>
      <c r="H210" s="266"/>
      <c r="I210" s="420"/>
    </row>
    <row r="211" spans="1:9" ht="12.75">
      <c r="A211" s="3"/>
      <c r="B211" s="266"/>
      <c r="E211" s="265"/>
      <c r="F211" s="288"/>
      <c r="G211" s="287"/>
      <c r="H211" s="266"/>
      <c r="I211" s="420"/>
    </row>
    <row r="212" spans="1:9" ht="12.75">
      <c r="A212" s="3"/>
      <c r="B212" s="266"/>
      <c r="E212" s="265"/>
      <c r="F212" s="288"/>
      <c r="G212" s="287"/>
      <c r="H212" s="266"/>
      <c r="I212" s="420"/>
    </row>
    <row r="213" spans="1:9" ht="12.75">
      <c r="A213" s="3"/>
      <c r="B213" s="266"/>
      <c r="E213" s="265"/>
      <c r="F213" s="288"/>
      <c r="G213" s="287"/>
      <c r="H213" s="266"/>
      <c r="I213" s="420"/>
    </row>
    <row r="214" spans="1:9" ht="12.75">
      <c r="A214" s="3"/>
      <c r="B214" s="266"/>
      <c r="E214" s="265"/>
      <c r="F214" s="288"/>
      <c r="G214" s="287"/>
      <c r="H214" s="266"/>
      <c r="I214" s="420"/>
    </row>
    <row r="215" spans="1:9" ht="12.75">
      <c r="A215" s="3"/>
      <c r="B215" s="266"/>
      <c r="E215" s="265"/>
      <c r="F215" s="288"/>
      <c r="G215" s="287"/>
      <c r="H215" s="266"/>
      <c r="I215" s="420"/>
    </row>
    <row r="216" spans="1:9" ht="12.75">
      <c r="A216" s="3"/>
      <c r="B216" s="266"/>
      <c r="E216" s="265"/>
      <c r="F216" s="288"/>
      <c r="G216" s="287"/>
      <c r="H216" s="266"/>
      <c r="I216" s="420"/>
    </row>
    <row r="217" spans="1:9" ht="12.75">
      <c r="A217" s="3"/>
      <c r="B217" s="266"/>
      <c r="E217" s="265"/>
      <c r="F217" s="288"/>
      <c r="G217" s="287"/>
      <c r="H217" s="266"/>
      <c r="I217" s="420"/>
    </row>
    <row r="218" spans="1:9" ht="12.75">
      <c r="A218" s="3"/>
      <c r="B218" s="266"/>
      <c r="E218" s="265"/>
      <c r="F218" s="288"/>
      <c r="G218" s="287"/>
      <c r="H218" s="266"/>
      <c r="I218" s="420"/>
    </row>
    <row r="219" spans="1:9" ht="12.75">
      <c r="A219" s="3"/>
      <c r="B219" s="266"/>
      <c r="E219" s="265"/>
      <c r="F219" s="288"/>
      <c r="G219" s="287"/>
      <c r="H219" s="266"/>
      <c r="I219" s="420"/>
    </row>
    <row r="220" spans="1:9" ht="12.75">
      <c r="A220" s="3"/>
      <c r="B220" s="266"/>
      <c r="E220" s="265"/>
      <c r="F220" s="288"/>
      <c r="G220" s="287"/>
      <c r="H220" s="266"/>
      <c r="I220" s="420"/>
    </row>
    <row r="221" spans="1:9" ht="12.75">
      <c r="A221" s="3"/>
      <c r="B221" s="266"/>
      <c r="E221" s="265"/>
      <c r="F221" s="288"/>
      <c r="G221" s="287"/>
      <c r="H221" s="266"/>
      <c r="I221" s="420"/>
    </row>
    <row r="222" spans="1:9" ht="12.75">
      <c r="A222" s="3"/>
      <c r="B222" s="266"/>
      <c r="E222" s="265"/>
      <c r="F222" s="288"/>
      <c r="G222" s="287"/>
      <c r="H222" s="266"/>
      <c r="I222" s="420"/>
    </row>
    <row r="223" spans="1:9" ht="12.75">
      <c r="A223" s="3"/>
      <c r="B223" s="266"/>
      <c r="E223" s="265"/>
      <c r="F223" s="288"/>
      <c r="G223" s="287"/>
      <c r="H223" s="266"/>
      <c r="I223" s="420"/>
    </row>
    <row r="224" spans="1:9" ht="12.75">
      <c r="A224" s="3"/>
      <c r="B224" s="266"/>
      <c r="E224" s="265"/>
      <c r="F224" s="288"/>
      <c r="G224" s="287"/>
      <c r="H224" s="266"/>
      <c r="I224" s="420"/>
    </row>
    <row r="225" spans="1:9" ht="12.75">
      <c r="A225" s="3"/>
      <c r="B225" s="266"/>
      <c r="E225" s="265"/>
      <c r="F225" s="288"/>
      <c r="G225" s="287"/>
      <c r="H225" s="266"/>
      <c r="I225" s="420"/>
    </row>
    <row r="226" spans="1:9" ht="12.75">
      <c r="A226" s="3"/>
      <c r="B226" s="266"/>
      <c r="E226" s="265"/>
      <c r="F226" s="288"/>
      <c r="G226" s="287"/>
      <c r="H226" s="266"/>
      <c r="I226" s="420"/>
    </row>
    <row r="227" spans="1:9" ht="12.75">
      <c r="A227" s="3"/>
      <c r="B227" s="266"/>
      <c r="E227" s="265"/>
      <c r="F227" s="288"/>
      <c r="G227" s="287"/>
      <c r="H227" s="266"/>
      <c r="I227" s="420"/>
    </row>
    <row r="228" spans="1:9" ht="12.75">
      <c r="A228" s="3"/>
      <c r="B228" s="266"/>
      <c r="E228" s="265"/>
      <c r="F228" s="288"/>
      <c r="G228" s="287"/>
      <c r="H228" s="266"/>
      <c r="I228" s="420"/>
    </row>
    <row r="229" spans="1:9" ht="12.75">
      <c r="A229" s="3"/>
      <c r="B229" s="266"/>
      <c r="E229" s="265"/>
      <c r="F229" s="288"/>
      <c r="G229" s="287"/>
      <c r="H229" s="266"/>
      <c r="I229" s="420"/>
    </row>
    <row r="230" spans="1:9" ht="12.75">
      <c r="A230" s="3"/>
      <c r="B230" s="266"/>
      <c r="E230" s="265"/>
      <c r="F230" s="288"/>
      <c r="G230" s="287"/>
      <c r="H230" s="266"/>
      <c r="I230" s="420"/>
    </row>
    <row r="231" spans="1:9" ht="12.75">
      <c r="A231" s="3"/>
      <c r="B231" s="266"/>
      <c r="E231" s="265"/>
      <c r="F231" s="288"/>
      <c r="G231" s="287"/>
      <c r="H231" s="266"/>
      <c r="I231" s="420"/>
    </row>
    <row r="232" spans="1:9" ht="12.75">
      <c r="A232" s="3"/>
      <c r="B232" s="266"/>
      <c r="E232" s="265"/>
      <c r="F232" s="288"/>
      <c r="G232" s="287"/>
      <c r="H232" s="266"/>
      <c r="I232" s="420"/>
    </row>
    <row r="233" spans="1:9" ht="12.75">
      <c r="A233" s="3"/>
      <c r="B233" s="266"/>
      <c r="E233" s="265"/>
      <c r="F233" s="288"/>
      <c r="G233" s="287"/>
      <c r="H233" s="266"/>
      <c r="I233" s="420"/>
    </row>
    <row r="234" spans="1:9" ht="12.75">
      <c r="A234" s="3"/>
      <c r="B234" s="266"/>
      <c r="E234" s="265"/>
      <c r="F234" s="288"/>
      <c r="G234" s="287"/>
      <c r="H234" s="266"/>
      <c r="I234" s="420"/>
    </row>
    <row r="235" spans="1:9" ht="12.75">
      <c r="A235" s="3"/>
      <c r="B235" s="266"/>
      <c r="E235" s="265"/>
      <c r="F235" s="288"/>
      <c r="G235" s="287"/>
      <c r="H235" s="266"/>
      <c r="I235" s="420"/>
    </row>
    <row r="236" spans="1:9" ht="12.75">
      <c r="A236" s="3"/>
      <c r="B236" s="266"/>
      <c r="E236" s="265"/>
      <c r="F236" s="288"/>
      <c r="G236" s="287"/>
      <c r="H236" s="266"/>
      <c r="I236" s="420"/>
    </row>
    <row r="237" spans="1:9" ht="12.75">
      <c r="A237" s="3"/>
      <c r="B237" s="266"/>
      <c r="E237" s="265"/>
      <c r="F237" s="288"/>
      <c r="G237" s="287"/>
      <c r="H237" s="266"/>
      <c r="I237" s="420"/>
    </row>
    <row r="238" spans="1:9" ht="12.75">
      <c r="A238" s="3"/>
      <c r="B238" s="266"/>
      <c r="E238" s="265"/>
      <c r="F238" s="288"/>
      <c r="G238" s="287"/>
      <c r="H238" s="266"/>
      <c r="I238" s="420"/>
    </row>
    <row r="239" spans="1:9" ht="12.75">
      <c r="A239" s="3"/>
      <c r="B239" s="266"/>
      <c r="E239" s="265"/>
      <c r="F239" s="288"/>
      <c r="G239" s="287"/>
      <c r="H239" s="266"/>
      <c r="I239" s="420"/>
    </row>
    <row r="240" spans="1:9" ht="12.75">
      <c r="A240" s="3"/>
      <c r="B240" s="266"/>
      <c r="E240" s="265"/>
      <c r="F240" s="288"/>
      <c r="G240" s="287"/>
      <c r="H240" s="266"/>
      <c r="I240" s="420"/>
    </row>
    <row r="241" spans="1:9" ht="12.75">
      <c r="A241" s="3"/>
      <c r="B241" s="266"/>
      <c r="E241" s="265"/>
      <c r="F241" s="288"/>
      <c r="G241" s="287"/>
      <c r="H241" s="266"/>
      <c r="I241" s="420"/>
    </row>
    <row r="242" spans="1:9" ht="12.75">
      <c r="A242" s="3"/>
      <c r="B242" s="266"/>
      <c r="E242" s="265"/>
      <c r="F242" s="288"/>
      <c r="G242" s="287"/>
      <c r="H242" s="266"/>
      <c r="I242" s="420"/>
    </row>
    <row r="243" spans="1:9" ht="12.75">
      <c r="A243" s="3"/>
      <c r="B243" s="266"/>
      <c r="E243" s="265"/>
      <c r="F243" s="288"/>
      <c r="G243" s="287"/>
      <c r="H243" s="266"/>
      <c r="I243" s="420"/>
    </row>
    <row r="244" spans="1:9" ht="12.75">
      <c r="A244" s="3"/>
      <c r="B244" s="266"/>
      <c r="E244" s="265"/>
      <c r="F244" s="288"/>
      <c r="G244" s="287"/>
      <c r="H244" s="266"/>
      <c r="I244" s="420"/>
    </row>
    <row r="245" spans="1:9" ht="12.75">
      <c r="A245" s="3"/>
      <c r="B245" s="266"/>
      <c r="E245" s="265"/>
      <c r="F245" s="288"/>
      <c r="G245" s="287"/>
      <c r="H245" s="266"/>
      <c r="I245" s="420"/>
    </row>
    <row r="246" spans="1:9" ht="12.75">
      <c r="A246" s="3"/>
      <c r="B246" s="266"/>
      <c r="E246" s="265"/>
      <c r="F246" s="288"/>
      <c r="G246" s="287"/>
      <c r="H246" s="266"/>
      <c r="I246" s="420"/>
    </row>
    <row r="247" spans="1:9" ht="12.75">
      <c r="A247" s="3"/>
      <c r="B247" s="266"/>
      <c r="E247" s="265"/>
      <c r="F247" s="288"/>
      <c r="G247" s="287"/>
      <c r="H247" s="266"/>
      <c r="I247" s="420"/>
    </row>
    <row r="248" spans="1:9" ht="12.75">
      <c r="A248" s="3"/>
      <c r="B248" s="266"/>
      <c r="E248" s="265"/>
      <c r="F248" s="288"/>
      <c r="G248" s="287"/>
      <c r="H248" s="266"/>
      <c r="I248" s="420"/>
    </row>
    <row r="249" spans="1:9" ht="12.75">
      <c r="A249" s="3"/>
      <c r="B249" s="266"/>
      <c r="E249" s="265"/>
      <c r="F249" s="288"/>
      <c r="G249" s="287"/>
      <c r="H249" s="266"/>
      <c r="I249" s="420"/>
    </row>
    <row r="250" spans="1:9" ht="12.75">
      <c r="A250" s="3"/>
      <c r="B250" s="266"/>
      <c r="E250" s="265"/>
      <c r="F250" s="288"/>
      <c r="G250" s="287"/>
      <c r="H250" s="266"/>
      <c r="I250" s="420"/>
    </row>
    <row r="251" spans="1:9" ht="12.75">
      <c r="A251" s="3"/>
      <c r="B251" s="266"/>
      <c r="E251" s="265"/>
      <c r="F251" s="288"/>
      <c r="G251" s="287"/>
      <c r="H251" s="266"/>
      <c r="I251" s="420"/>
    </row>
    <row r="252" spans="1:9" ht="12.75">
      <c r="A252" s="3"/>
      <c r="B252" s="266"/>
      <c r="E252" s="265"/>
      <c r="F252" s="288"/>
      <c r="G252" s="287"/>
      <c r="H252" s="266"/>
      <c r="I252" s="420"/>
    </row>
    <row r="253" spans="1:9" ht="12.75">
      <c r="A253" s="3"/>
      <c r="B253" s="266"/>
      <c r="E253" s="265"/>
      <c r="F253" s="288"/>
      <c r="G253" s="287"/>
      <c r="H253" s="266"/>
      <c r="I253" s="420"/>
    </row>
    <row r="254" spans="1:9" ht="12.75">
      <c r="A254" s="3"/>
      <c r="B254" s="266"/>
      <c r="E254" s="265"/>
      <c r="F254" s="288"/>
      <c r="G254" s="287"/>
      <c r="H254" s="266"/>
      <c r="I254" s="420"/>
    </row>
    <row r="255" spans="1:9" ht="12.75">
      <c r="A255" s="3"/>
      <c r="B255" s="266"/>
      <c r="E255" s="265"/>
      <c r="F255" s="288"/>
      <c r="G255" s="287"/>
      <c r="H255" s="266"/>
      <c r="I255" s="420"/>
    </row>
    <row r="256" spans="1:9" ht="12.75">
      <c r="A256" s="3"/>
      <c r="B256" s="266"/>
      <c r="E256" s="265"/>
      <c r="F256" s="288"/>
      <c r="G256" s="287"/>
      <c r="H256" s="266"/>
      <c r="I256" s="420"/>
    </row>
    <row r="257" spans="1:9" ht="12.75">
      <c r="A257" s="3"/>
      <c r="B257" s="266"/>
      <c r="E257" s="265"/>
      <c r="F257" s="288"/>
      <c r="G257" s="287"/>
      <c r="H257" s="266"/>
      <c r="I257" s="420"/>
    </row>
    <row r="258" spans="1:9" ht="12.75">
      <c r="A258" s="3"/>
      <c r="B258" s="266"/>
      <c r="E258" s="265"/>
      <c r="F258" s="288"/>
      <c r="G258" s="287"/>
      <c r="H258" s="266"/>
      <c r="I258" s="420"/>
    </row>
    <row r="259" spans="1:9" ht="12.75">
      <c r="A259" s="3"/>
      <c r="B259" s="266"/>
      <c r="E259" s="265"/>
      <c r="F259" s="288"/>
      <c r="G259" s="287"/>
      <c r="H259" s="266"/>
      <c r="I259" s="420"/>
    </row>
    <row r="260" spans="1:9" ht="12.75">
      <c r="A260" s="3"/>
      <c r="B260" s="266"/>
      <c r="E260" s="265"/>
      <c r="F260" s="288"/>
      <c r="G260" s="287"/>
      <c r="H260" s="266"/>
      <c r="I260" s="420"/>
    </row>
    <row r="261" spans="1:9" ht="12.75">
      <c r="A261" s="3"/>
      <c r="B261" s="266"/>
      <c r="E261" s="265"/>
      <c r="F261" s="288"/>
      <c r="G261" s="287"/>
      <c r="H261" s="266"/>
      <c r="I261" s="420"/>
    </row>
    <row r="262" spans="1:9" ht="12.75">
      <c r="A262" s="3"/>
      <c r="B262" s="266"/>
      <c r="E262" s="265"/>
      <c r="F262" s="288"/>
      <c r="G262" s="287"/>
      <c r="H262" s="266"/>
      <c r="I262" s="420"/>
    </row>
    <row r="263" spans="1:9" ht="12.75">
      <c r="A263" s="3"/>
      <c r="B263" s="266"/>
      <c r="E263" s="265"/>
      <c r="F263" s="288"/>
      <c r="G263" s="287"/>
      <c r="H263" s="266"/>
      <c r="I263" s="420"/>
    </row>
    <row r="264" spans="1:9" ht="12.75">
      <c r="A264" s="3"/>
      <c r="B264" s="266"/>
      <c r="E264" s="265"/>
      <c r="F264" s="288"/>
      <c r="G264" s="287"/>
      <c r="H264" s="266"/>
      <c r="I264" s="420"/>
    </row>
    <row r="265" spans="1:9" ht="12.75">
      <c r="A265" s="3"/>
      <c r="B265" s="266"/>
      <c r="E265" s="265"/>
      <c r="F265" s="288"/>
      <c r="G265" s="287"/>
      <c r="H265" s="266"/>
      <c r="I265" s="420"/>
    </row>
    <row r="266" spans="1:9" ht="12.75">
      <c r="A266" s="3"/>
      <c r="B266" s="266"/>
      <c r="E266" s="265"/>
      <c r="F266" s="288"/>
      <c r="G266" s="287"/>
      <c r="H266" s="266"/>
      <c r="I266" s="420"/>
    </row>
    <row r="267" spans="1:9" ht="12.75">
      <c r="A267" s="3"/>
      <c r="B267" s="266"/>
      <c r="E267" s="265"/>
      <c r="F267" s="288"/>
      <c r="G267" s="287"/>
      <c r="H267" s="266"/>
      <c r="I267" s="420"/>
    </row>
    <row r="268" spans="1:9" ht="12.75">
      <c r="A268" s="3"/>
      <c r="B268" s="266"/>
      <c r="E268" s="265"/>
      <c r="F268" s="288"/>
      <c r="G268" s="287"/>
      <c r="H268" s="266"/>
      <c r="I268" s="420"/>
    </row>
    <row r="269" spans="1:9" ht="12.75">
      <c r="A269" s="3"/>
      <c r="B269" s="266"/>
      <c r="E269" s="265"/>
      <c r="F269" s="288"/>
      <c r="G269" s="287"/>
      <c r="H269" s="266"/>
      <c r="I269" s="420"/>
    </row>
    <row r="270" spans="1:9" ht="12.75">
      <c r="A270" s="3"/>
      <c r="B270" s="266"/>
      <c r="E270" s="265"/>
      <c r="F270" s="288"/>
      <c r="G270" s="287"/>
      <c r="H270" s="266"/>
      <c r="I270" s="420"/>
    </row>
    <row r="271" spans="1:9" ht="12.75">
      <c r="A271" s="3"/>
      <c r="B271" s="266"/>
      <c r="E271" s="265"/>
      <c r="F271" s="288"/>
      <c r="G271" s="287"/>
      <c r="H271" s="266"/>
      <c r="I271" s="420"/>
    </row>
    <row r="272" spans="1:9" ht="12.75">
      <c r="A272" s="3"/>
      <c r="B272" s="266"/>
      <c r="E272" s="265"/>
      <c r="F272" s="288"/>
      <c r="G272" s="287"/>
      <c r="H272" s="266"/>
      <c r="I272" s="420"/>
    </row>
    <row r="273" spans="1:9" ht="12.75">
      <c r="A273" s="3"/>
      <c r="B273" s="266"/>
      <c r="E273" s="265"/>
      <c r="F273" s="288"/>
      <c r="G273" s="287"/>
      <c r="H273" s="266"/>
      <c r="I273" s="420"/>
    </row>
    <row r="274" spans="1:9" ht="12.75">
      <c r="A274" s="3"/>
      <c r="B274" s="266"/>
      <c r="E274" s="265"/>
      <c r="F274" s="288"/>
      <c r="G274" s="287"/>
      <c r="H274" s="266"/>
      <c r="I274" s="420"/>
    </row>
    <row r="275" spans="1:9" ht="12.75">
      <c r="A275" s="3"/>
      <c r="B275" s="266"/>
      <c r="E275" s="265"/>
      <c r="F275" s="288"/>
      <c r="G275" s="287"/>
      <c r="H275" s="266"/>
      <c r="I275" s="420"/>
    </row>
    <row r="276" spans="1:9" ht="12.75">
      <c r="A276" s="3"/>
      <c r="B276" s="266"/>
      <c r="E276" s="265"/>
      <c r="F276" s="288"/>
      <c r="G276" s="287"/>
      <c r="H276" s="266"/>
      <c r="I276" s="420"/>
    </row>
    <row r="277" spans="1:9" ht="12.75">
      <c r="A277" s="3"/>
      <c r="B277" s="266"/>
      <c r="E277" s="265"/>
      <c r="F277" s="288"/>
      <c r="G277" s="287"/>
      <c r="H277" s="266"/>
      <c r="I277" s="420"/>
    </row>
    <row r="278" spans="1:9" ht="12.75">
      <c r="A278" s="3"/>
      <c r="B278" s="266"/>
      <c r="E278" s="265"/>
      <c r="F278" s="288"/>
      <c r="G278" s="287"/>
      <c r="H278" s="266"/>
      <c r="I278" s="420"/>
    </row>
    <row r="279" spans="1:9" ht="12.75">
      <c r="A279" s="3"/>
      <c r="B279" s="266"/>
      <c r="E279" s="265"/>
      <c r="F279" s="288"/>
      <c r="G279" s="287"/>
      <c r="H279" s="266"/>
      <c r="I279" s="420"/>
    </row>
    <row r="280" spans="1:9" ht="12.75">
      <c r="A280" s="3"/>
      <c r="B280" s="266"/>
      <c r="E280" s="265"/>
      <c r="F280" s="288"/>
      <c r="G280" s="287"/>
      <c r="H280" s="266"/>
      <c r="I280" s="420"/>
    </row>
    <row r="281" spans="1:9" ht="12.75">
      <c r="A281" s="3"/>
      <c r="B281" s="266"/>
      <c r="E281" s="265"/>
      <c r="F281" s="288"/>
      <c r="G281" s="287"/>
      <c r="H281" s="266"/>
      <c r="I281" s="420"/>
    </row>
    <row r="282" spans="1:9" ht="12.75">
      <c r="A282" s="3"/>
      <c r="B282" s="266"/>
      <c r="E282" s="265"/>
      <c r="F282" s="288"/>
      <c r="G282" s="287"/>
      <c r="H282" s="266"/>
      <c r="I282" s="420"/>
    </row>
    <row r="283" spans="1:9" ht="12.75">
      <c r="A283" s="3"/>
      <c r="B283" s="266"/>
      <c r="E283" s="265"/>
      <c r="F283" s="288"/>
      <c r="G283" s="287"/>
      <c r="H283" s="266"/>
      <c r="I283" s="420"/>
    </row>
    <row r="284" spans="1:9" ht="12.75">
      <c r="A284" s="3"/>
      <c r="B284" s="266"/>
      <c r="E284" s="265"/>
      <c r="F284" s="288"/>
      <c r="G284" s="287"/>
      <c r="H284" s="266"/>
      <c r="I284" s="420"/>
    </row>
    <row r="285" spans="1:9" ht="12.75">
      <c r="A285" s="3"/>
      <c r="B285" s="266"/>
      <c r="E285" s="265"/>
      <c r="F285" s="288"/>
      <c r="G285" s="287"/>
      <c r="H285" s="266"/>
      <c r="I285" s="420"/>
    </row>
    <row r="286" spans="1:9" ht="12.75">
      <c r="A286" s="3"/>
      <c r="B286" s="266"/>
      <c r="E286" s="265"/>
      <c r="F286" s="288"/>
      <c r="G286" s="287"/>
      <c r="H286" s="266"/>
      <c r="I286" s="420"/>
    </row>
    <row r="287" spans="1:9" ht="12.75">
      <c r="A287" s="3"/>
      <c r="B287" s="266"/>
      <c r="E287" s="265"/>
      <c r="F287" s="288"/>
      <c r="G287" s="287"/>
      <c r="H287" s="266"/>
      <c r="I287" s="420"/>
    </row>
    <row r="288" spans="1:9" ht="12.75">
      <c r="A288" s="3"/>
      <c r="B288" s="266"/>
      <c r="E288" s="265"/>
      <c r="F288" s="288"/>
      <c r="G288" s="287"/>
      <c r="H288" s="266"/>
      <c r="I288" s="420"/>
    </row>
    <row r="289" spans="1:9" ht="12.75">
      <c r="A289" s="3"/>
      <c r="B289" s="266"/>
      <c r="E289" s="265"/>
      <c r="F289" s="288"/>
      <c r="G289" s="287"/>
      <c r="H289" s="266"/>
      <c r="I289" s="420"/>
    </row>
    <row r="290" spans="1:9" ht="12.75">
      <c r="A290" s="3"/>
      <c r="B290" s="266"/>
      <c r="E290" s="265"/>
      <c r="F290" s="288"/>
      <c r="G290" s="287"/>
      <c r="H290" s="266"/>
      <c r="I290" s="420"/>
    </row>
    <row r="291" spans="1:9" ht="12.75">
      <c r="A291" s="3"/>
      <c r="B291" s="266"/>
      <c r="E291" s="265"/>
      <c r="F291" s="288"/>
      <c r="G291" s="287"/>
      <c r="H291" s="266"/>
      <c r="I291" s="420"/>
    </row>
    <row r="292" spans="1:9" ht="12.75">
      <c r="A292" s="3"/>
      <c r="B292" s="266"/>
      <c r="E292" s="265"/>
      <c r="F292" s="288"/>
      <c r="G292" s="287"/>
      <c r="H292" s="266"/>
      <c r="I292" s="420"/>
    </row>
    <row r="293" spans="1:9" ht="12.75">
      <c r="A293" s="3"/>
      <c r="B293" s="266"/>
      <c r="E293" s="265"/>
      <c r="F293" s="288"/>
      <c r="G293" s="287"/>
      <c r="H293" s="266"/>
      <c r="I293" s="420"/>
    </row>
    <row r="294" spans="1:9" ht="12.75">
      <c r="A294" s="3"/>
      <c r="B294" s="266"/>
      <c r="E294" s="265"/>
      <c r="F294" s="288"/>
      <c r="G294" s="287"/>
      <c r="H294" s="266"/>
      <c r="I294" s="420"/>
    </row>
    <row r="295" spans="1:9" ht="12.75">
      <c r="A295" s="3"/>
      <c r="B295" s="266"/>
      <c r="E295" s="265"/>
      <c r="F295" s="288"/>
      <c r="G295" s="287"/>
      <c r="H295" s="266"/>
      <c r="I295" s="420"/>
    </row>
    <row r="296" spans="1:9" ht="12.75">
      <c r="A296" s="3"/>
      <c r="B296" s="266"/>
      <c r="E296" s="265"/>
      <c r="F296" s="288"/>
      <c r="G296" s="287"/>
      <c r="H296" s="266"/>
      <c r="I296" s="420"/>
    </row>
    <row r="297" spans="1:9" ht="12.75">
      <c r="A297" s="3"/>
      <c r="B297" s="266"/>
      <c r="E297" s="265"/>
      <c r="F297" s="288"/>
      <c r="G297" s="287"/>
      <c r="H297" s="266"/>
      <c r="I297" s="420"/>
    </row>
    <row r="298" spans="1:9" ht="12.75">
      <c r="A298" s="3"/>
      <c r="B298" s="266"/>
      <c r="E298" s="265"/>
      <c r="F298" s="288"/>
      <c r="G298" s="287"/>
      <c r="H298" s="266"/>
      <c r="I298" s="420"/>
    </row>
    <row r="299" spans="1:9" ht="12.75">
      <c r="A299" s="3"/>
      <c r="B299" s="266"/>
      <c r="E299" s="265"/>
      <c r="F299" s="288"/>
      <c r="G299" s="287"/>
      <c r="H299" s="266"/>
      <c r="I299" s="420"/>
    </row>
    <row r="300" spans="1:9" ht="12.75">
      <c r="A300" s="3"/>
      <c r="B300" s="266"/>
      <c r="E300" s="265"/>
      <c r="F300" s="288"/>
      <c r="G300" s="287"/>
      <c r="H300" s="266"/>
      <c r="I300" s="420"/>
    </row>
    <row r="301" spans="1:9" ht="12.75">
      <c r="A301" s="3"/>
      <c r="B301" s="266"/>
      <c r="E301" s="265"/>
      <c r="F301" s="288"/>
      <c r="G301" s="287"/>
      <c r="H301" s="266"/>
      <c r="I301" s="420"/>
    </row>
    <row r="302" spans="1:9" ht="12.75">
      <c r="A302" s="3"/>
      <c r="B302" s="266"/>
      <c r="E302" s="265"/>
      <c r="F302" s="288"/>
      <c r="G302" s="287"/>
      <c r="H302" s="266"/>
      <c r="I302" s="420"/>
    </row>
    <row r="303" spans="1:9" ht="12.75">
      <c r="A303" s="3"/>
      <c r="B303" s="266"/>
      <c r="E303" s="265"/>
      <c r="F303" s="288"/>
      <c r="G303" s="287"/>
      <c r="H303" s="266"/>
      <c r="I303" s="420"/>
    </row>
    <row r="304" spans="1:9" ht="12.75">
      <c r="A304" s="3"/>
      <c r="B304" s="266"/>
      <c r="E304" s="265"/>
      <c r="F304" s="288"/>
      <c r="G304" s="287"/>
      <c r="H304" s="266"/>
      <c r="I304" s="420"/>
    </row>
    <row r="305" spans="1:9" ht="12.75">
      <c r="A305" s="3"/>
      <c r="B305" s="266"/>
      <c r="E305" s="265"/>
      <c r="F305" s="288"/>
      <c r="G305" s="287"/>
      <c r="H305" s="266"/>
      <c r="I305" s="420"/>
    </row>
    <row r="306" spans="1:9" ht="12.75">
      <c r="A306" s="3"/>
      <c r="B306" s="266"/>
      <c r="E306" s="265"/>
      <c r="F306" s="288"/>
      <c r="G306" s="287"/>
      <c r="H306" s="266"/>
      <c r="I306" s="420"/>
    </row>
    <row r="307" spans="1:9" ht="12.75">
      <c r="A307" s="3"/>
      <c r="B307" s="266"/>
      <c r="E307" s="265"/>
      <c r="F307" s="288"/>
      <c r="G307" s="287"/>
      <c r="H307" s="266"/>
      <c r="I307" s="420"/>
    </row>
    <row r="308" spans="1:9" ht="12.75">
      <c r="A308" s="3"/>
      <c r="B308" s="266"/>
      <c r="E308" s="265"/>
      <c r="F308" s="288"/>
      <c r="G308" s="287"/>
      <c r="H308" s="266"/>
      <c r="I308" s="420"/>
    </row>
    <row r="309" spans="1:9" ht="12.75">
      <c r="A309" s="3"/>
      <c r="B309" s="266"/>
      <c r="E309" s="265"/>
      <c r="F309" s="288"/>
      <c r="G309" s="287"/>
      <c r="H309" s="266"/>
      <c r="I309" s="420"/>
    </row>
    <row r="310" spans="1:9" ht="12.75">
      <c r="A310" s="3"/>
      <c r="B310" s="266"/>
      <c r="E310" s="265"/>
      <c r="F310" s="288"/>
      <c r="G310" s="287"/>
      <c r="H310" s="266"/>
      <c r="I310" s="420"/>
    </row>
    <row r="311" spans="1:9" ht="12.75">
      <c r="A311" s="3"/>
      <c r="B311" s="266"/>
      <c r="E311" s="265"/>
      <c r="F311" s="288"/>
      <c r="G311" s="287"/>
      <c r="H311" s="266"/>
      <c r="I311" s="420"/>
    </row>
    <row r="312" spans="1:9" ht="12.75">
      <c r="A312" s="3"/>
      <c r="B312" s="266"/>
      <c r="E312" s="265"/>
      <c r="F312" s="288"/>
      <c r="G312" s="287"/>
      <c r="H312" s="266"/>
      <c r="I312" s="420"/>
    </row>
    <row r="313" spans="1:9" ht="12.75">
      <c r="A313" s="3"/>
      <c r="B313" s="266"/>
      <c r="E313" s="265"/>
      <c r="F313" s="288"/>
      <c r="G313" s="287"/>
      <c r="H313" s="266"/>
      <c r="I313" s="420"/>
    </row>
    <row r="314" spans="1:9" ht="12.75">
      <c r="A314" s="3"/>
      <c r="B314" s="266"/>
      <c r="E314" s="265"/>
      <c r="F314" s="288"/>
      <c r="G314" s="287"/>
      <c r="H314" s="266"/>
      <c r="I314" s="420"/>
    </row>
    <row r="315" spans="1:9" ht="12.75">
      <c r="A315" s="3"/>
      <c r="B315" s="266"/>
      <c r="E315" s="265"/>
      <c r="F315" s="288"/>
      <c r="G315" s="287"/>
      <c r="H315" s="266"/>
      <c r="I315" s="420"/>
    </row>
    <row r="316" spans="1:9" ht="12.75">
      <c r="A316" s="3"/>
      <c r="B316" s="266"/>
      <c r="E316" s="265"/>
      <c r="F316" s="288"/>
      <c r="G316" s="287"/>
      <c r="H316" s="266"/>
      <c r="I316" s="420"/>
    </row>
    <row r="317" spans="1:9" ht="12.75">
      <c r="A317" s="3"/>
      <c r="B317" s="266"/>
      <c r="E317" s="265"/>
      <c r="F317" s="288"/>
      <c r="G317" s="287"/>
      <c r="H317" s="266"/>
      <c r="I317" s="420"/>
    </row>
    <row r="318" spans="1:9" ht="12.75">
      <c r="A318" s="3"/>
      <c r="B318" s="266"/>
      <c r="E318" s="265"/>
      <c r="F318" s="288"/>
      <c r="G318" s="287"/>
      <c r="H318" s="266"/>
      <c r="I318" s="420"/>
    </row>
    <row r="319" spans="1:9" ht="12.75">
      <c r="A319" s="3"/>
      <c r="B319" s="266"/>
      <c r="E319" s="265"/>
      <c r="F319" s="288"/>
      <c r="G319" s="287"/>
      <c r="H319" s="266"/>
      <c r="I319" s="420"/>
    </row>
    <row r="320" spans="1:9" ht="12.75">
      <c r="A320" s="3"/>
      <c r="B320" s="266"/>
      <c r="E320" s="265"/>
      <c r="F320" s="288"/>
      <c r="G320" s="287"/>
      <c r="H320" s="266"/>
      <c r="I320" s="420"/>
    </row>
    <row r="321" spans="1:9" ht="12.75">
      <c r="A321" s="3"/>
      <c r="B321" s="266"/>
      <c r="E321" s="265"/>
      <c r="F321" s="288"/>
      <c r="G321" s="287"/>
      <c r="H321" s="266"/>
      <c r="I321" s="420"/>
    </row>
    <row r="322" spans="1:9" ht="12.75">
      <c r="A322" s="3"/>
      <c r="B322" s="266"/>
      <c r="E322" s="265"/>
      <c r="F322" s="288"/>
      <c r="G322" s="287"/>
      <c r="H322" s="266"/>
      <c r="I322" s="420"/>
    </row>
    <row r="323" spans="1:9" ht="12.75">
      <c r="A323" s="3"/>
      <c r="B323" s="266"/>
      <c r="E323" s="265"/>
      <c r="F323" s="288"/>
      <c r="G323" s="287"/>
      <c r="H323" s="266"/>
      <c r="I323" s="420"/>
    </row>
    <row r="324" spans="1:9" ht="12.75">
      <c r="A324" s="3"/>
      <c r="B324" s="266"/>
      <c r="E324" s="265"/>
      <c r="F324" s="288"/>
      <c r="G324" s="287"/>
      <c r="H324" s="266"/>
      <c r="I324" s="420"/>
    </row>
    <row r="325" spans="1:9" ht="12.75">
      <c r="A325" s="3"/>
      <c r="B325" s="266"/>
      <c r="E325" s="265"/>
      <c r="F325" s="288"/>
      <c r="G325" s="287"/>
      <c r="H325" s="266"/>
      <c r="I325" s="420"/>
    </row>
    <row r="326" spans="1:9" ht="12.75">
      <c r="A326" s="3"/>
      <c r="B326" s="266"/>
      <c r="E326" s="265"/>
      <c r="F326" s="288"/>
      <c r="G326" s="287"/>
      <c r="H326" s="266"/>
      <c r="I326" s="420"/>
    </row>
    <row r="327" spans="1:9" ht="12.75">
      <c r="A327" s="3"/>
      <c r="B327" s="266"/>
      <c r="E327" s="265"/>
      <c r="F327" s="288"/>
      <c r="G327" s="287"/>
      <c r="H327" s="266"/>
      <c r="I327" s="420"/>
    </row>
    <row r="328" spans="1:9" ht="12.75">
      <c r="A328" s="3"/>
      <c r="B328" s="266"/>
      <c r="E328" s="265"/>
      <c r="F328" s="288"/>
      <c r="G328" s="287"/>
      <c r="H328" s="266"/>
      <c r="I328" s="420"/>
    </row>
    <row r="329" spans="1:9" ht="12.75">
      <c r="A329" s="3"/>
      <c r="B329" s="266"/>
      <c r="E329" s="265"/>
      <c r="F329" s="288"/>
      <c r="G329" s="287"/>
      <c r="H329" s="266"/>
      <c r="I329" s="420"/>
    </row>
    <row r="330" spans="1:9" ht="12.75">
      <c r="A330" s="3"/>
      <c r="B330" s="266"/>
      <c r="E330" s="265"/>
      <c r="F330" s="288"/>
      <c r="G330" s="287"/>
      <c r="H330" s="266"/>
      <c r="I330" s="420"/>
    </row>
    <row r="331" spans="1:9" ht="12.75">
      <c r="A331" s="3"/>
      <c r="B331" s="266"/>
      <c r="E331" s="265"/>
      <c r="F331" s="288"/>
      <c r="G331" s="287"/>
      <c r="H331" s="266"/>
      <c r="I331" s="420"/>
    </row>
    <row r="332" spans="1:9" ht="12.75">
      <c r="A332" s="3"/>
      <c r="B332" s="266"/>
      <c r="E332" s="265"/>
      <c r="F332" s="288"/>
      <c r="G332" s="287"/>
      <c r="H332" s="266"/>
      <c r="I332" s="420"/>
    </row>
    <row r="333" spans="1:9" ht="12.75">
      <c r="A333" s="3"/>
      <c r="B333" s="266"/>
      <c r="E333" s="265"/>
      <c r="F333" s="288"/>
      <c r="G333" s="287"/>
      <c r="H333" s="266"/>
      <c r="I333" s="420"/>
    </row>
    <row r="334" spans="1:9" ht="12.75">
      <c r="A334" s="3"/>
      <c r="B334" s="266"/>
      <c r="E334" s="265"/>
      <c r="F334" s="288"/>
      <c r="G334" s="287"/>
      <c r="H334" s="266"/>
      <c r="I334" s="420"/>
    </row>
    <row r="335" spans="1:9" ht="12.75">
      <c r="A335" s="3"/>
      <c r="B335" s="266"/>
      <c r="E335" s="265"/>
      <c r="F335" s="288"/>
      <c r="G335" s="287"/>
      <c r="H335" s="266"/>
      <c r="I335" s="420"/>
    </row>
    <row r="336" spans="1:9" ht="12.75">
      <c r="A336" s="3"/>
      <c r="B336" s="266"/>
      <c r="E336" s="265"/>
      <c r="F336" s="288"/>
      <c r="G336" s="287"/>
      <c r="H336" s="266"/>
      <c r="I336" s="420"/>
    </row>
    <row r="337" spans="1:9" ht="12.75">
      <c r="A337" s="3"/>
      <c r="B337" s="266"/>
      <c r="E337" s="265"/>
      <c r="F337" s="288"/>
      <c r="G337" s="287"/>
      <c r="H337" s="266"/>
      <c r="I337" s="420"/>
    </row>
    <row r="338" spans="1:9" ht="12.75">
      <c r="A338" s="3"/>
      <c r="B338" s="266"/>
      <c r="E338" s="265"/>
      <c r="F338" s="288"/>
      <c r="G338" s="287"/>
      <c r="H338" s="266"/>
      <c r="I338" s="420"/>
    </row>
    <row r="339" spans="1:9" ht="12.75">
      <c r="A339" s="3"/>
      <c r="B339" s="266"/>
      <c r="E339" s="265"/>
      <c r="F339" s="288"/>
      <c r="G339" s="287"/>
      <c r="H339" s="266"/>
      <c r="I339" s="420"/>
    </row>
    <row r="340" spans="1:9" ht="12.75">
      <c r="A340" s="3"/>
      <c r="B340" s="266"/>
      <c r="E340" s="265"/>
      <c r="F340" s="288"/>
      <c r="G340" s="287"/>
      <c r="H340" s="266"/>
      <c r="I340" s="420"/>
    </row>
    <row r="341" spans="1:9" ht="12.75">
      <c r="A341" s="3"/>
      <c r="B341" s="266"/>
      <c r="E341" s="265"/>
      <c r="F341" s="288"/>
      <c r="G341" s="287"/>
      <c r="H341" s="266"/>
      <c r="I341" s="420"/>
    </row>
    <row r="342" spans="1:9" ht="12.75">
      <c r="A342" s="3"/>
      <c r="B342" s="266"/>
      <c r="E342" s="265"/>
      <c r="F342" s="288"/>
      <c r="G342" s="287"/>
      <c r="H342" s="266"/>
      <c r="I342" s="420"/>
    </row>
    <row r="343" spans="1:9" ht="12.75">
      <c r="A343" s="3"/>
      <c r="B343" s="266"/>
      <c r="E343" s="265"/>
      <c r="F343" s="288"/>
      <c r="G343" s="287"/>
      <c r="H343" s="266"/>
      <c r="I343" s="420"/>
    </row>
    <row r="344" spans="1:9" ht="12.75">
      <c r="A344" s="3"/>
      <c r="B344" s="266"/>
      <c r="E344" s="265"/>
      <c r="F344" s="288"/>
      <c r="G344" s="287"/>
      <c r="H344" s="266"/>
      <c r="I344" s="420"/>
    </row>
    <row r="345" spans="1:9" ht="12.75">
      <c r="A345" s="3"/>
      <c r="B345" s="266"/>
      <c r="E345" s="265"/>
      <c r="F345" s="288"/>
      <c r="G345" s="287"/>
      <c r="H345" s="266"/>
      <c r="I345" s="420"/>
    </row>
    <row r="346" spans="1:9" ht="12.75">
      <c r="A346" s="3"/>
      <c r="B346" s="266"/>
      <c r="E346" s="265"/>
      <c r="F346" s="288"/>
      <c r="G346" s="287"/>
      <c r="H346" s="266"/>
      <c r="I346" s="420"/>
    </row>
    <row r="347" spans="1:9" ht="12.75">
      <c r="A347" s="3"/>
      <c r="B347" s="266"/>
      <c r="E347" s="265"/>
      <c r="F347" s="288"/>
      <c r="G347" s="287"/>
      <c r="H347" s="266"/>
      <c r="I347" s="420"/>
    </row>
    <row r="348" spans="1:9" ht="12.75">
      <c r="A348" s="3"/>
      <c r="B348" s="266"/>
      <c r="E348" s="265"/>
      <c r="F348" s="288"/>
      <c r="G348" s="287"/>
      <c r="H348" s="266"/>
      <c r="I348" s="420"/>
    </row>
    <row r="349" spans="1:9" ht="12.75">
      <c r="A349" s="3"/>
      <c r="B349" s="266"/>
      <c r="E349" s="265"/>
      <c r="F349" s="288"/>
      <c r="G349" s="287"/>
      <c r="H349" s="266"/>
      <c r="I349" s="420"/>
    </row>
    <row r="350" spans="1:9" ht="12.75">
      <c r="A350" s="3"/>
      <c r="B350" s="266"/>
      <c r="E350" s="265"/>
      <c r="F350" s="288"/>
      <c r="G350" s="287"/>
      <c r="H350" s="266"/>
      <c r="I350" s="420"/>
    </row>
    <row r="351" spans="1:9" ht="12.75">
      <c r="A351" s="3"/>
      <c r="B351" s="266"/>
      <c r="E351" s="265"/>
      <c r="F351" s="288"/>
      <c r="G351" s="287"/>
      <c r="H351" s="266"/>
      <c r="I351" s="420"/>
    </row>
    <row r="352" spans="1:9" ht="12.75">
      <c r="A352" s="3"/>
      <c r="B352" s="266"/>
      <c r="E352" s="265"/>
      <c r="F352" s="288"/>
      <c r="G352" s="287"/>
      <c r="H352" s="266"/>
      <c r="I352" s="420"/>
    </row>
    <row r="353" spans="1:9" ht="12.75">
      <c r="A353" s="3"/>
      <c r="B353" s="266"/>
      <c r="E353" s="265"/>
      <c r="F353" s="288"/>
      <c r="G353" s="287"/>
      <c r="H353" s="266"/>
      <c r="I353" s="420"/>
    </row>
    <row r="354" spans="1:9" ht="12.75">
      <c r="A354" s="3"/>
      <c r="B354" s="266"/>
      <c r="E354" s="265"/>
      <c r="F354" s="288"/>
      <c r="G354" s="287"/>
      <c r="H354" s="266"/>
      <c r="I354" s="420"/>
    </row>
    <row r="355" spans="1:9" ht="12.75">
      <c r="A355" s="3"/>
      <c r="B355" s="266"/>
      <c r="E355" s="265"/>
      <c r="F355" s="288"/>
      <c r="G355" s="287"/>
      <c r="H355" s="266"/>
      <c r="I355" s="420"/>
    </row>
    <row r="356" spans="1:9" ht="12.75">
      <c r="A356" s="3"/>
      <c r="B356" s="266"/>
      <c r="E356" s="265"/>
      <c r="F356" s="288"/>
      <c r="G356" s="287"/>
      <c r="H356" s="266"/>
      <c r="I356" s="420"/>
    </row>
    <row r="357" spans="1:9" ht="12.75">
      <c r="A357" s="3"/>
      <c r="B357" s="266"/>
      <c r="E357" s="265"/>
      <c r="F357" s="288"/>
      <c r="G357" s="287"/>
      <c r="H357" s="266"/>
      <c r="I357" s="420"/>
    </row>
    <row r="358" spans="1:9" ht="12.75">
      <c r="A358" s="3"/>
      <c r="B358" s="266"/>
      <c r="E358" s="265"/>
      <c r="F358" s="288"/>
      <c r="G358" s="287"/>
      <c r="H358" s="266"/>
      <c r="I358" s="420"/>
    </row>
    <row r="359" spans="1:9" ht="12.75">
      <c r="A359" s="3"/>
      <c r="B359" s="266"/>
      <c r="E359" s="265"/>
      <c r="F359" s="288"/>
      <c r="G359" s="287"/>
      <c r="H359" s="266"/>
      <c r="I359" s="420"/>
    </row>
    <row r="360" spans="1:9" ht="12.75">
      <c r="A360" s="3"/>
      <c r="B360" s="266"/>
      <c r="E360" s="265"/>
      <c r="F360" s="288"/>
      <c r="G360" s="287"/>
      <c r="H360" s="266"/>
      <c r="I360" s="420"/>
    </row>
    <row r="361" spans="1:9" ht="12.75">
      <c r="A361" s="3"/>
      <c r="B361" s="266"/>
      <c r="E361" s="265"/>
      <c r="F361" s="288"/>
      <c r="G361" s="287"/>
      <c r="H361" s="266"/>
      <c r="I361" s="420"/>
    </row>
    <row r="362" spans="1:9" ht="12.75">
      <c r="A362" s="3"/>
      <c r="B362" s="266"/>
      <c r="E362" s="265"/>
      <c r="F362" s="288"/>
      <c r="G362" s="287"/>
      <c r="H362" s="266"/>
      <c r="I362" s="420"/>
    </row>
    <row r="363" spans="1:9" ht="12.75">
      <c r="A363" s="3"/>
      <c r="B363" s="266"/>
      <c r="E363" s="265"/>
      <c r="F363" s="288"/>
      <c r="G363" s="287"/>
      <c r="H363" s="266"/>
      <c r="I363" s="420"/>
    </row>
    <row r="364" spans="1:9" ht="12.75">
      <c r="A364" s="3"/>
      <c r="B364" s="266"/>
      <c r="E364" s="265"/>
      <c r="F364" s="288"/>
      <c r="G364" s="287"/>
      <c r="H364" s="266"/>
      <c r="I364" s="420"/>
    </row>
    <row r="365" spans="1:9" ht="12.75">
      <c r="A365" s="3"/>
      <c r="B365" s="266"/>
      <c r="E365" s="265"/>
      <c r="F365" s="288"/>
      <c r="G365" s="287"/>
      <c r="H365" s="266"/>
      <c r="I365" s="420"/>
    </row>
    <row r="366" spans="1:9" ht="12.75">
      <c r="A366" s="3"/>
      <c r="B366" s="266"/>
      <c r="E366" s="265"/>
      <c r="F366" s="288"/>
      <c r="G366" s="287"/>
      <c r="H366" s="266"/>
      <c r="I366" s="420"/>
    </row>
    <row r="367" spans="1:9" ht="12.75">
      <c r="A367" s="3"/>
      <c r="B367" s="266"/>
      <c r="E367" s="265"/>
      <c r="F367" s="288"/>
      <c r="G367" s="287"/>
      <c r="H367" s="266"/>
      <c r="I367" s="420"/>
    </row>
    <row r="368" spans="1:9" ht="12.75">
      <c r="A368" s="3"/>
      <c r="B368" s="266"/>
      <c r="E368" s="265"/>
      <c r="F368" s="288"/>
      <c r="G368" s="287"/>
      <c r="H368" s="266"/>
      <c r="I368" s="420"/>
    </row>
    <row r="369" spans="1:9" ht="12.75">
      <c r="A369" s="3"/>
      <c r="B369" s="266"/>
      <c r="E369" s="265"/>
      <c r="F369" s="288"/>
      <c r="G369" s="287"/>
      <c r="H369" s="266"/>
      <c r="I369" s="420"/>
    </row>
    <row r="370" spans="1:9" ht="12.75">
      <c r="A370" s="3"/>
      <c r="B370" s="266"/>
      <c r="E370" s="265"/>
      <c r="F370" s="288"/>
      <c r="G370" s="287"/>
      <c r="H370" s="266"/>
      <c r="I370" s="420"/>
    </row>
    <row r="371" spans="1:9" ht="12.75">
      <c r="A371" s="3"/>
      <c r="B371" s="266"/>
      <c r="E371" s="265"/>
      <c r="F371" s="288"/>
      <c r="G371" s="287"/>
      <c r="H371" s="266"/>
      <c r="I371" s="420"/>
    </row>
    <row r="372" spans="1:9" ht="12.75">
      <c r="A372" s="3"/>
      <c r="B372" s="266"/>
      <c r="E372" s="265"/>
      <c r="F372" s="288"/>
      <c r="G372" s="287"/>
      <c r="H372" s="266"/>
      <c r="I372" s="420"/>
    </row>
    <row r="373" spans="1:9" ht="12.75">
      <c r="A373" s="3"/>
      <c r="B373" s="266"/>
      <c r="E373" s="265"/>
      <c r="F373" s="288"/>
      <c r="G373" s="287"/>
      <c r="H373" s="266"/>
      <c r="I373" s="420"/>
    </row>
    <row r="374" spans="1:9" ht="12.75">
      <c r="A374" s="3"/>
      <c r="B374" s="266"/>
      <c r="E374" s="265"/>
      <c r="F374" s="288"/>
      <c r="G374" s="287"/>
      <c r="H374" s="266"/>
      <c r="I374" s="420"/>
    </row>
    <row r="375" spans="1:9" ht="12.75">
      <c r="A375" s="3"/>
      <c r="B375" s="266"/>
      <c r="E375" s="265"/>
      <c r="F375" s="288"/>
      <c r="G375" s="287"/>
      <c r="H375" s="266"/>
      <c r="I375" s="420"/>
    </row>
    <row r="376" spans="1:9" ht="12.75">
      <c r="A376" s="3"/>
      <c r="B376" s="266"/>
      <c r="E376" s="265"/>
      <c r="F376" s="288"/>
      <c r="G376" s="287"/>
      <c r="H376" s="266"/>
      <c r="I376" s="420"/>
    </row>
    <row r="377" spans="1:9" ht="12.75">
      <c r="A377" s="3"/>
      <c r="B377" s="266"/>
      <c r="E377" s="265"/>
      <c r="F377" s="288"/>
      <c r="G377" s="287"/>
      <c r="H377" s="266"/>
      <c r="I377" s="420"/>
    </row>
    <row r="378" spans="1:9" ht="12.75">
      <c r="A378" s="3"/>
      <c r="B378" s="266"/>
      <c r="E378" s="265"/>
      <c r="F378" s="288"/>
      <c r="G378" s="287"/>
      <c r="H378" s="266"/>
      <c r="I378" s="420"/>
    </row>
    <row r="379" spans="1:9" ht="12.75">
      <c r="A379" s="3"/>
      <c r="B379" s="266"/>
      <c r="E379" s="265"/>
      <c r="F379" s="288"/>
      <c r="G379" s="287"/>
      <c r="H379" s="266"/>
      <c r="I379" s="420"/>
    </row>
    <row r="380" spans="1:9" ht="12.75">
      <c r="A380" s="3"/>
      <c r="B380" s="266"/>
      <c r="E380" s="265"/>
      <c r="F380" s="288"/>
      <c r="G380" s="287"/>
      <c r="H380" s="266"/>
      <c r="I380" s="420"/>
    </row>
    <row r="381" spans="1:9" ht="12.75">
      <c r="A381" s="3"/>
      <c r="B381" s="266"/>
      <c r="E381" s="265"/>
      <c r="F381" s="288"/>
      <c r="G381" s="287"/>
      <c r="H381" s="266"/>
      <c r="I381" s="420"/>
    </row>
    <row r="382" spans="1:9" ht="12.75">
      <c r="A382" s="3"/>
      <c r="B382" s="266"/>
      <c r="E382" s="265"/>
      <c r="F382" s="288"/>
      <c r="G382" s="287"/>
      <c r="H382" s="266"/>
      <c r="I382" s="420"/>
    </row>
    <row r="383" spans="1:9" ht="12.75">
      <c r="A383" s="3"/>
      <c r="B383" s="266"/>
      <c r="E383" s="265"/>
      <c r="F383" s="288"/>
      <c r="G383" s="287"/>
      <c r="H383" s="266"/>
      <c r="I383" s="420"/>
    </row>
    <row r="384" spans="1:9" ht="12.75">
      <c r="A384" s="3"/>
      <c r="B384" s="266"/>
      <c r="E384" s="265"/>
      <c r="F384" s="288"/>
      <c r="G384" s="287"/>
      <c r="H384" s="266"/>
      <c r="I384" s="420"/>
    </row>
    <row r="385" spans="1:9" ht="12.75">
      <c r="A385" s="3"/>
      <c r="B385" s="266"/>
      <c r="E385" s="265"/>
      <c r="F385" s="288"/>
      <c r="G385" s="287"/>
      <c r="H385" s="266"/>
      <c r="I385" s="420"/>
    </row>
    <row r="386" spans="1:9" ht="12.75">
      <c r="A386" s="3"/>
      <c r="B386" s="266"/>
      <c r="E386" s="265"/>
      <c r="F386" s="288"/>
      <c r="G386" s="287"/>
      <c r="H386" s="266"/>
      <c r="I386" s="420"/>
    </row>
    <row r="387" spans="1:9" ht="12.75">
      <c r="A387" s="3"/>
      <c r="B387" s="266"/>
      <c r="E387" s="265"/>
      <c r="F387" s="288"/>
      <c r="G387" s="287"/>
      <c r="H387" s="266"/>
      <c r="I387" s="420"/>
    </row>
    <row r="388" spans="1:9" ht="12.75">
      <c r="A388" s="3"/>
      <c r="B388" s="266"/>
      <c r="E388" s="265"/>
      <c r="F388" s="288"/>
      <c r="G388" s="287"/>
      <c r="H388" s="266"/>
      <c r="I388" s="420"/>
    </row>
    <row r="389" spans="1:9" ht="12.75">
      <c r="A389" s="3"/>
      <c r="B389" s="266"/>
      <c r="E389" s="265"/>
      <c r="F389" s="288"/>
      <c r="G389" s="287"/>
      <c r="H389" s="266"/>
      <c r="I389" s="420"/>
    </row>
    <row r="390" spans="1:9" ht="12.75">
      <c r="A390" s="3"/>
      <c r="B390" s="266"/>
      <c r="E390" s="265"/>
      <c r="F390" s="288"/>
      <c r="G390" s="287"/>
      <c r="H390" s="266"/>
      <c r="I390" s="420"/>
    </row>
    <row r="391" spans="1:9" ht="12.75">
      <c r="A391" s="3"/>
      <c r="B391" s="266"/>
      <c r="E391" s="265"/>
      <c r="F391" s="288"/>
      <c r="G391" s="287"/>
      <c r="H391" s="266"/>
      <c r="I391" s="420"/>
    </row>
    <row r="392" spans="1:9" ht="12.75">
      <c r="A392" s="3"/>
      <c r="B392" s="266"/>
      <c r="E392" s="265"/>
      <c r="F392" s="288"/>
      <c r="G392" s="287"/>
      <c r="H392" s="266"/>
      <c r="I392" s="420"/>
    </row>
    <row r="393" spans="1:9" ht="12.75">
      <c r="A393" s="3"/>
      <c r="B393" s="266"/>
      <c r="E393" s="265"/>
      <c r="F393" s="288"/>
      <c r="G393" s="287"/>
      <c r="H393" s="266"/>
      <c r="I393" s="420"/>
    </row>
    <row r="394" spans="1:9" ht="12.75">
      <c r="A394" s="3"/>
      <c r="B394" s="266"/>
      <c r="E394" s="265"/>
      <c r="F394" s="288"/>
      <c r="G394" s="287"/>
      <c r="H394" s="266"/>
      <c r="I394" s="420"/>
    </row>
    <row r="395" spans="1:9" ht="12.75">
      <c r="A395" s="3"/>
      <c r="B395" s="266"/>
      <c r="E395" s="265"/>
      <c r="F395" s="288"/>
      <c r="G395" s="287"/>
      <c r="H395" s="266"/>
      <c r="I395" s="420"/>
    </row>
    <row r="396" spans="1:9" ht="12.75">
      <c r="A396" s="3"/>
      <c r="B396" s="266"/>
      <c r="E396" s="265"/>
      <c r="F396" s="288"/>
      <c r="G396" s="287"/>
      <c r="H396" s="266"/>
      <c r="I396" s="420"/>
    </row>
    <row r="397" spans="1:9" ht="12.75">
      <c r="A397" s="3"/>
      <c r="B397" s="266"/>
      <c r="E397" s="265"/>
      <c r="F397" s="288"/>
      <c r="G397" s="287"/>
      <c r="H397" s="266"/>
      <c r="I397" s="420"/>
    </row>
    <row r="398" spans="1:9" ht="12.75">
      <c r="A398" s="3"/>
      <c r="B398" s="266"/>
      <c r="E398" s="265"/>
      <c r="F398" s="288"/>
      <c r="G398" s="287"/>
      <c r="H398" s="266"/>
      <c r="I398" s="420"/>
    </row>
    <row r="399" spans="1:9" ht="12.75">
      <c r="A399" s="3"/>
      <c r="B399" s="266"/>
      <c r="E399" s="265"/>
      <c r="F399" s="288"/>
      <c r="G399" s="287"/>
      <c r="H399" s="266"/>
      <c r="I399" s="420"/>
    </row>
    <row r="400" spans="1:9" ht="12.75">
      <c r="A400" s="3"/>
      <c r="B400" s="266"/>
      <c r="E400" s="265"/>
      <c r="F400" s="288"/>
      <c r="G400" s="287"/>
      <c r="H400" s="266"/>
      <c r="I400" s="420"/>
    </row>
    <row r="401" spans="1:9" ht="12.75">
      <c r="A401" s="3"/>
      <c r="B401" s="266"/>
      <c r="E401" s="265"/>
      <c r="F401" s="288"/>
      <c r="G401" s="287"/>
      <c r="H401" s="266"/>
      <c r="I401" s="420"/>
    </row>
    <row r="402" spans="1:9" ht="12.75">
      <c r="A402" s="3"/>
      <c r="B402" s="266"/>
      <c r="E402" s="265"/>
      <c r="F402" s="288"/>
      <c r="G402" s="287"/>
      <c r="H402" s="266"/>
      <c r="I402" s="420"/>
    </row>
    <row r="403" spans="1:9" ht="12.75">
      <c r="A403" s="3"/>
      <c r="B403" s="266"/>
      <c r="E403" s="265"/>
      <c r="F403" s="288"/>
      <c r="G403" s="287"/>
      <c r="H403" s="266"/>
      <c r="I403" s="420"/>
    </row>
    <row r="404" spans="1:9" ht="12.75">
      <c r="A404" s="3"/>
      <c r="B404" s="266"/>
      <c r="E404" s="265"/>
      <c r="F404" s="288"/>
      <c r="G404" s="287"/>
      <c r="H404" s="266"/>
      <c r="I404" s="420"/>
    </row>
    <row r="405" spans="1:9" ht="12.75">
      <c r="A405" s="3"/>
      <c r="B405" s="266"/>
      <c r="E405" s="265"/>
      <c r="F405" s="288"/>
      <c r="G405" s="287"/>
      <c r="H405" s="266"/>
      <c r="I405" s="420"/>
    </row>
    <row r="406" spans="1:9" ht="12.75">
      <c r="A406" s="3"/>
      <c r="B406" s="266"/>
      <c r="E406" s="265"/>
      <c r="F406" s="288"/>
      <c r="G406" s="287"/>
      <c r="H406" s="266"/>
      <c r="I406" s="420"/>
    </row>
    <row r="407" spans="1:9" ht="12.75">
      <c r="A407" s="3"/>
      <c r="B407" s="266"/>
      <c r="E407" s="265"/>
      <c r="F407" s="288"/>
      <c r="G407" s="287"/>
      <c r="H407" s="266"/>
      <c r="I407" s="420"/>
    </row>
    <row r="408" spans="1:9" ht="12.75">
      <c r="A408" s="3"/>
      <c r="B408" s="266"/>
      <c r="E408" s="265"/>
      <c r="F408" s="288"/>
      <c r="G408" s="287"/>
      <c r="H408" s="266"/>
      <c r="I408" s="420"/>
    </row>
    <row r="409" spans="1:9" ht="12.75">
      <c r="A409" s="3"/>
      <c r="B409" s="266"/>
      <c r="E409" s="265"/>
      <c r="F409" s="288"/>
      <c r="G409" s="287"/>
      <c r="H409" s="266"/>
      <c r="I409" s="420"/>
    </row>
    <row r="410" spans="1:9" ht="12.75">
      <c r="A410" s="3"/>
      <c r="B410" s="266"/>
      <c r="E410" s="265"/>
      <c r="F410" s="288"/>
      <c r="G410" s="287"/>
      <c r="H410" s="266"/>
      <c r="I410" s="420"/>
    </row>
    <row r="411" spans="1:9" ht="12.75">
      <c r="A411" s="3"/>
      <c r="B411" s="266"/>
      <c r="E411" s="265"/>
      <c r="F411" s="288"/>
      <c r="G411" s="287"/>
      <c r="H411" s="266"/>
      <c r="I411" s="420"/>
    </row>
    <row r="412" spans="1:9" ht="12.75">
      <c r="A412" s="3"/>
      <c r="B412" s="266"/>
      <c r="E412" s="265"/>
      <c r="F412" s="288"/>
      <c r="G412" s="287"/>
      <c r="H412" s="266"/>
      <c r="I412" s="420"/>
    </row>
    <row r="413" spans="1:9" ht="12.75">
      <c r="A413" s="3"/>
      <c r="B413" s="266"/>
      <c r="E413" s="265"/>
      <c r="F413" s="288"/>
      <c r="G413" s="287"/>
      <c r="H413" s="266"/>
      <c r="I413" s="420"/>
    </row>
    <row r="414" spans="1:9" ht="12.75">
      <c r="A414" s="3"/>
      <c r="B414" s="266"/>
      <c r="E414" s="265"/>
      <c r="F414" s="288"/>
      <c r="G414" s="287"/>
      <c r="H414" s="266"/>
      <c r="I414" s="420"/>
    </row>
    <row r="415" spans="1:9" ht="12.75">
      <c r="A415" s="3"/>
      <c r="B415" s="266"/>
      <c r="E415" s="265"/>
      <c r="F415" s="288"/>
      <c r="G415" s="287"/>
      <c r="H415" s="266"/>
      <c r="I415" s="420"/>
    </row>
    <row r="416" spans="1:9" ht="12.75">
      <c r="A416" s="3"/>
      <c r="B416" s="266"/>
      <c r="E416" s="265"/>
      <c r="F416" s="288"/>
      <c r="G416" s="287"/>
      <c r="H416" s="266"/>
      <c r="I416" s="420"/>
    </row>
    <row r="417" spans="1:9" ht="12.75">
      <c r="A417" s="3"/>
      <c r="B417" s="266"/>
      <c r="E417" s="265"/>
      <c r="F417" s="288"/>
      <c r="G417" s="287"/>
      <c r="H417" s="266"/>
      <c r="I417" s="420"/>
    </row>
    <row r="418" spans="1:9" ht="12.75">
      <c r="A418" s="3"/>
      <c r="B418" s="266"/>
      <c r="E418" s="265"/>
      <c r="F418" s="288"/>
      <c r="G418" s="287"/>
      <c r="H418" s="266"/>
      <c r="I418" s="420"/>
    </row>
    <row r="419" spans="1:9" ht="12.75">
      <c r="A419" s="3"/>
      <c r="B419" s="266"/>
      <c r="E419" s="265"/>
      <c r="F419" s="288"/>
      <c r="G419" s="287"/>
      <c r="H419" s="266"/>
      <c r="I419" s="420"/>
    </row>
    <row r="420" spans="1:9" ht="12.75">
      <c r="A420" s="3"/>
      <c r="B420" s="266"/>
      <c r="E420" s="265"/>
      <c r="F420" s="288"/>
      <c r="G420" s="287"/>
      <c r="H420" s="266"/>
      <c r="I420" s="420"/>
    </row>
    <row r="421" spans="1:9" ht="12.75">
      <c r="A421" s="3"/>
      <c r="B421" s="266"/>
      <c r="E421" s="265"/>
      <c r="F421" s="288"/>
      <c r="G421" s="287"/>
      <c r="H421" s="266"/>
      <c r="I421" s="420"/>
    </row>
    <row r="422" spans="1:9" ht="12.75">
      <c r="A422" s="3"/>
      <c r="B422" s="266"/>
      <c r="E422" s="265"/>
      <c r="F422" s="288"/>
      <c r="G422" s="287"/>
      <c r="H422" s="266"/>
      <c r="I422" s="420"/>
    </row>
    <row r="423" spans="1:9" ht="12.75">
      <c r="A423" s="3"/>
      <c r="B423" s="266"/>
      <c r="E423" s="265"/>
      <c r="F423" s="288"/>
      <c r="G423" s="287"/>
      <c r="H423" s="266"/>
      <c r="I423" s="420"/>
    </row>
    <row r="424" spans="1:9" ht="12.75">
      <c r="A424" s="3"/>
      <c r="B424" s="266"/>
      <c r="E424" s="265"/>
      <c r="F424" s="288"/>
      <c r="G424" s="287"/>
      <c r="H424" s="266"/>
      <c r="I424" s="420"/>
    </row>
    <row r="425" spans="1:9" ht="12.75">
      <c r="A425" s="3"/>
      <c r="B425" s="266"/>
      <c r="E425" s="265"/>
      <c r="F425" s="288"/>
      <c r="G425" s="287"/>
      <c r="H425" s="266"/>
      <c r="I425" s="420"/>
    </row>
    <row r="426" spans="1:9" ht="12.75">
      <c r="A426" s="3"/>
      <c r="B426" s="266"/>
      <c r="E426" s="265"/>
      <c r="F426" s="288"/>
      <c r="G426" s="287"/>
      <c r="H426" s="266"/>
      <c r="I426" s="420"/>
    </row>
    <row r="427" spans="1:9" ht="12.75">
      <c r="A427" s="3"/>
      <c r="B427" s="266"/>
      <c r="E427" s="265"/>
      <c r="F427" s="288"/>
      <c r="G427" s="287"/>
      <c r="H427" s="266"/>
      <c r="I427" s="420"/>
    </row>
    <row r="428" spans="1:9" ht="12.75">
      <c r="A428" s="3"/>
      <c r="B428" s="266"/>
      <c r="E428" s="265"/>
      <c r="F428" s="288"/>
      <c r="G428" s="287"/>
      <c r="H428" s="266"/>
      <c r="I428" s="420"/>
    </row>
    <row r="429" spans="1:9" ht="12.75">
      <c r="A429" s="3"/>
      <c r="B429" s="266"/>
      <c r="E429" s="265"/>
      <c r="F429" s="288"/>
      <c r="G429" s="287"/>
      <c r="H429" s="266"/>
      <c r="I429" s="420"/>
    </row>
    <row r="430" spans="1:9" ht="12.75">
      <c r="A430" s="3"/>
      <c r="B430" s="266"/>
      <c r="E430" s="265"/>
      <c r="F430" s="288"/>
      <c r="G430" s="287"/>
      <c r="H430" s="266"/>
      <c r="I430" s="420"/>
    </row>
    <row r="431" spans="1:9" ht="12.75">
      <c r="A431" s="3"/>
      <c r="B431" s="266"/>
      <c r="E431" s="265"/>
      <c r="F431" s="288"/>
      <c r="G431" s="287"/>
      <c r="H431" s="266"/>
      <c r="I431" s="420"/>
    </row>
    <row r="432" spans="1:9" ht="12.75">
      <c r="A432" s="3"/>
      <c r="B432" s="266"/>
      <c r="E432" s="265"/>
      <c r="F432" s="288"/>
      <c r="G432" s="287"/>
      <c r="H432" s="266"/>
      <c r="I432" s="420"/>
    </row>
    <row r="433" spans="1:9" ht="12.75">
      <c r="A433" s="3"/>
      <c r="B433" s="266"/>
      <c r="E433" s="265"/>
      <c r="F433" s="288"/>
      <c r="G433" s="287"/>
      <c r="H433" s="266"/>
      <c r="I433" s="420"/>
    </row>
    <row r="434" spans="1:9" ht="12.75">
      <c r="A434" s="3"/>
      <c r="B434" s="266"/>
      <c r="E434" s="265"/>
      <c r="F434" s="288"/>
      <c r="G434" s="287"/>
      <c r="H434" s="266"/>
      <c r="I434" s="420"/>
    </row>
    <row r="435" spans="1:9" ht="12.75">
      <c r="A435" s="3"/>
      <c r="B435" s="266"/>
      <c r="E435" s="265"/>
      <c r="F435" s="288"/>
      <c r="G435" s="287"/>
      <c r="H435" s="266"/>
      <c r="I435" s="420"/>
    </row>
    <row r="436" spans="1:9" ht="12.75">
      <c r="A436" s="3"/>
      <c r="B436" s="266"/>
      <c r="E436" s="265"/>
      <c r="F436" s="288"/>
      <c r="G436" s="287"/>
      <c r="H436" s="266"/>
      <c r="I436" s="420"/>
    </row>
    <row r="437" spans="1:9" ht="12.75">
      <c r="A437" s="3"/>
      <c r="B437" s="266"/>
      <c r="E437" s="265"/>
      <c r="F437" s="288"/>
      <c r="G437" s="287"/>
      <c r="H437" s="266"/>
      <c r="I437" s="420"/>
    </row>
    <row r="438" spans="1:9" ht="12.75">
      <c r="A438" s="3"/>
      <c r="B438" s="266"/>
      <c r="E438" s="265"/>
      <c r="F438" s="288"/>
      <c r="G438" s="287"/>
      <c r="H438" s="266"/>
      <c r="I438" s="420"/>
    </row>
    <row r="439" spans="1:9" ht="12.75">
      <c r="A439" s="3"/>
      <c r="B439" s="266"/>
      <c r="E439" s="265"/>
      <c r="F439" s="288"/>
      <c r="G439" s="287"/>
      <c r="H439" s="266"/>
      <c r="I439" s="420"/>
    </row>
    <row r="440" spans="1:9" ht="12.75">
      <c r="A440" s="3"/>
      <c r="B440" s="266"/>
      <c r="E440" s="265"/>
      <c r="F440" s="288"/>
      <c r="G440" s="287"/>
      <c r="H440" s="266"/>
      <c r="I440" s="420"/>
    </row>
    <row r="441" spans="1:9" ht="12.75">
      <c r="A441" s="3"/>
      <c r="B441" s="266"/>
      <c r="E441" s="265"/>
      <c r="F441" s="288"/>
      <c r="G441" s="287"/>
      <c r="H441" s="266"/>
      <c r="I441" s="420"/>
    </row>
    <row r="442" spans="1:9" ht="12.75">
      <c r="A442" s="3"/>
      <c r="B442" s="266"/>
      <c r="E442" s="265"/>
      <c r="F442" s="288"/>
      <c r="G442" s="287"/>
      <c r="H442" s="266"/>
      <c r="I442" s="420"/>
    </row>
    <row r="443" spans="1:9" ht="12.75">
      <c r="A443" s="3"/>
      <c r="B443" s="266"/>
      <c r="E443" s="265"/>
      <c r="F443" s="288"/>
      <c r="G443" s="287"/>
      <c r="H443" s="266"/>
      <c r="I443" s="420"/>
    </row>
    <row r="444" spans="1:9" ht="12.75">
      <c r="A444" s="3"/>
      <c r="B444" s="266"/>
      <c r="E444" s="265"/>
      <c r="F444" s="288"/>
      <c r="G444" s="287"/>
      <c r="H444" s="266"/>
      <c r="I444" s="420"/>
    </row>
    <row r="445" spans="1:9" ht="12.75">
      <c r="A445" s="3"/>
      <c r="B445" s="266"/>
      <c r="E445" s="265"/>
      <c r="F445" s="288"/>
      <c r="G445" s="287"/>
      <c r="H445" s="266"/>
      <c r="I445" s="420"/>
    </row>
    <row r="446" spans="1:9" ht="12.75">
      <c r="A446" s="3"/>
      <c r="B446" s="266"/>
      <c r="E446" s="265"/>
      <c r="F446" s="288"/>
      <c r="G446" s="287"/>
      <c r="H446" s="266"/>
      <c r="I446" s="420"/>
    </row>
    <row r="447" spans="1:9" ht="12.75">
      <c r="A447" s="3"/>
      <c r="B447" s="266"/>
      <c r="E447" s="265"/>
      <c r="F447" s="288"/>
      <c r="G447" s="287"/>
      <c r="H447" s="266"/>
      <c r="I447" s="420"/>
    </row>
    <row r="448" spans="1:9" ht="12.75">
      <c r="A448" s="3"/>
      <c r="B448" s="266"/>
      <c r="E448" s="265"/>
      <c r="F448" s="288"/>
      <c r="G448" s="287"/>
      <c r="H448" s="266"/>
      <c r="I448" s="420"/>
    </row>
    <row r="449" spans="1:9" ht="12.75">
      <c r="A449" s="3"/>
      <c r="B449" s="266"/>
      <c r="E449" s="265"/>
      <c r="F449" s="288"/>
      <c r="G449" s="287"/>
      <c r="H449" s="266"/>
      <c r="I449" s="420"/>
    </row>
    <row r="450" spans="1:9" ht="12.75">
      <c r="A450" s="3"/>
      <c r="B450" s="266"/>
      <c r="E450" s="265"/>
      <c r="F450" s="288"/>
      <c r="G450" s="287"/>
      <c r="H450" s="266"/>
      <c r="I450" s="420"/>
    </row>
    <row r="451" spans="1:9" ht="12.75">
      <c r="A451" s="3"/>
      <c r="B451" s="266"/>
      <c r="E451" s="265"/>
      <c r="F451" s="288"/>
      <c r="G451" s="287"/>
      <c r="H451" s="266"/>
      <c r="I451" s="420"/>
    </row>
    <row r="452" spans="1:9" ht="12.75">
      <c r="A452" s="3"/>
      <c r="B452" s="266"/>
      <c r="E452" s="265"/>
      <c r="F452" s="288"/>
      <c r="G452" s="287"/>
      <c r="H452" s="266"/>
      <c r="I452" s="420"/>
    </row>
    <row r="453" spans="1:9" ht="12.75">
      <c r="A453" s="3"/>
      <c r="B453" s="266"/>
      <c r="E453" s="265"/>
      <c r="F453" s="288"/>
      <c r="G453" s="287"/>
      <c r="H453" s="266"/>
      <c r="I453" s="420"/>
    </row>
    <row r="454" spans="1:9" ht="12.75">
      <c r="A454" s="3"/>
      <c r="B454" s="266"/>
      <c r="E454" s="265"/>
      <c r="F454" s="288"/>
      <c r="G454" s="287"/>
      <c r="H454" s="266"/>
      <c r="I454" s="420"/>
    </row>
    <row r="455" spans="1:9" ht="12.75">
      <c r="A455" s="3"/>
      <c r="B455" s="266"/>
      <c r="E455" s="265"/>
      <c r="F455" s="288"/>
      <c r="G455" s="287"/>
      <c r="H455" s="266"/>
      <c r="I455" s="420"/>
    </row>
    <row r="456" spans="1:9" ht="12.75">
      <c r="A456" s="3"/>
      <c r="B456" s="266"/>
      <c r="E456" s="265"/>
      <c r="F456" s="288"/>
      <c r="G456" s="287"/>
      <c r="H456" s="266"/>
      <c r="I456" s="420"/>
    </row>
    <row r="457" spans="1:9" ht="12.75">
      <c r="A457" s="3"/>
      <c r="B457" s="266"/>
      <c r="E457" s="265"/>
      <c r="F457" s="288"/>
      <c r="G457" s="287"/>
      <c r="H457" s="266"/>
      <c r="I457" s="420"/>
    </row>
    <row r="458" spans="1:9" ht="12.75">
      <c r="A458" s="3"/>
      <c r="B458" s="266"/>
      <c r="E458" s="265"/>
      <c r="F458" s="288"/>
      <c r="G458" s="287"/>
      <c r="H458" s="266"/>
      <c r="I458" s="420"/>
    </row>
    <row r="459" spans="1:9" ht="12.75">
      <c r="A459" s="3"/>
      <c r="B459" s="266"/>
      <c r="E459" s="265"/>
      <c r="F459" s="288"/>
      <c r="G459" s="287"/>
      <c r="H459" s="266"/>
      <c r="I459" s="420"/>
    </row>
    <row r="460" spans="1:9" ht="12.75">
      <c r="A460" s="3"/>
      <c r="B460" s="266"/>
      <c r="E460" s="265"/>
      <c r="F460" s="288"/>
      <c r="G460" s="287"/>
      <c r="H460" s="266"/>
      <c r="I460" s="420"/>
    </row>
    <row r="461" spans="1:9" ht="12.75">
      <c r="A461" s="3"/>
      <c r="B461" s="266"/>
      <c r="E461" s="265"/>
      <c r="F461" s="288"/>
      <c r="G461" s="287"/>
      <c r="H461" s="266"/>
      <c r="I461" s="420"/>
    </row>
    <row r="462" spans="1:9" ht="12.75">
      <c r="A462" s="3"/>
      <c r="B462" s="266"/>
      <c r="E462" s="265"/>
      <c r="F462" s="288"/>
      <c r="G462" s="287"/>
      <c r="H462" s="266"/>
      <c r="I462" s="420"/>
    </row>
    <row r="463" spans="1:9" ht="12.75">
      <c r="A463" s="3"/>
      <c r="B463" s="266"/>
      <c r="E463" s="265"/>
      <c r="F463" s="288"/>
      <c r="G463" s="287"/>
      <c r="H463" s="266"/>
      <c r="I463" s="420"/>
    </row>
    <row r="464" spans="1:9" ht="12.75">
      <c r="A464" s="3"/>
      <c r="B464" s="266"/>
      <c r="E464" s="265"/>
      <c r="F464" s="288"/>
      <c r="G464" s="287"/>
      <c r="H464" s="266"/>
      <c r="I464" s="420"/>
    </row>
    <row r="465" spans="1:9" ht="12.75">
      <c r="A465" s="3"/>
      <c r="B465" s="266"/>
      <c r="E465" s="265"/>
      <c r="F465" s="288"/>
      <c r="G465" s="287"/>
      <c r="H465" s="266"/>
      <c r="I465" s="420"/>
    </row>
    <row r="466" spans="1:9" ht="12.75">
      <c r="A466" s="3"/>
      <c r="B466" s="266"/>
      <c r="E466" s="265"/>
      <c r="F466" s="288"/>
      <c r="G466" s="287"/>
      <c r="H466" s="266"/>
      <c r="I466" s="420"/>
    </row>
    <row r="467" spans="1:9" ht="12.75">
      <c r="A467" s="3"/>
      <c r="B467" s="266"/>
      <c r="E467" s="265"/>
      <c r="F467" s="288"/>
      <c r="G467" s="287"/>
      <c r="H467" s="266"/>
      <c r="I467" s="420"/>
    </row>
    <row r="468" spans="1:9" ht="12.75">
      <c r="A468" s="3"/>
      <c r="B468" s="266"/>
      <c r="E468" s="265"/>
      <c r="F468" s="288"/>
      <c r="G468" s="287"/>
      <c r="H468" s="266"/>
      <c r="I468" s="420"/>
    </row>
    <row r="469" spans="1:9" ht="12.75">
      <c r="A469" s="3"/>
      <c r="B469" s="266"/>
      <c r="E469" s="265"/>
      <c r="F469" s="288"/>
      <c r="G469" s="287"/>
      <c r="H469" s="266"/>
      <c r="I469" s="420"/>
    </row>
    <row r="470" spans="1:9" ht="12.75">
      <c r="A470" s="3"/>
      <c r="B470" s="266"/>
      <c r="E470" s="265"/>
      <c r="F470" s="288"/>
      <c r="G470" s="287"/>
      <c r="H470" s="266"/>
      <c r="I470" s="420"/>
    </row>
    <row r="471" spans="1:9" ht="12.75">
      <c r="A471" s="3"/>
      <c r="B471" s="266"/>
      <c r="E471" s="265"/>
      <c r="F471" s="288"/>
      <c r="G471" s="287"/>
      <c r="H471" s="266"/>
      <c r="I471" s="420"/>
    </row>
    <row r="472" spans="1:9" ht="12.75">
      <c r="A472" s="3"/>
      <c r="B472" s="266"/>
      <c r="E472" s="265"/>
      <c r="F472" s="288"/>
      <c r="G472" s="287"/>
      <c r="H472" s="266"/>
      <c r="I472" s="420"/>
    </row>
    <row r="473" spans="1:9" ht="12.75">
      <c r="A473" s="3"/>
      <c r="B473" s="266"/>
      <c r="E473" s="265"/>
      <c r="F473" s="288"/>
      <c r="G473" s="287"/>
      <c r="H473" s="266"/>
      <c r="I473" s="420"/>
    </row>
    <row r="474" spans="1:9" ht="12.75">
      <c r="A474" s="3"/>
      <c r="B474" s="266"/>
      <c r="E474" s="265"/>
      <c r="F474" s="288"/>
      <c r="G474" s="287"/>
      <c r="H474" s="266"/>
      <c r="I474" s="420"/>
    </row>
    <row r="475" spans="1:9" ht="12.75">
      <c r="A475" s="3"/>
      <c r="B475" s="266"/>
      <c r="E475" s="265"/>
      <c r="F475" s="288"/>
      <c r="G475" s="287"/>
      <c r="H475" s="266"/>
      <c r="I475" s="420"/>
    </row>
    <row r="476" spans="1:9" ht="12.75">
      <c r="A476" s="3"/>
      <c r="B476" s="266"/>
      <c r="E476" s="265"/>
      <c r="F476" s="288"/>
      <c r="G476" s="287"/>
      <c r="H476" s="266"/>
      <c r="I476" s="420"/>
    </row>
    <row r="477" spans="1:9" ht="12.75">
      <c r="A477" s="3"/>
      <c r="B477" s="266"/>
      <c r="E477" s="265"/>
      <c r="F477" s="288"/>
      <c r="G477" s="287"/>
      <c r="H477" s="266"/>
      <c r="I477" s="420"/>
    </row>
    <row r="478" spans="1:9" ht="12.75">
      <c r="A478" s="3"/>
      <c r="B478" s="266"/>
      <c r="E478" s="265"/>
      <c r="F478" s="288"/>
      <c r="G478" s="287"/>
      <c r="H478" s="266"/>
      <c r="I478" s="420"/>
    </row>
    <row r="479" spans="1:9" ht="12.75">
      <c r="A479" s="3"/>
      <c r="B479" s="266"/>
      <c r="E479" s="265"/>
      <c r="F479" s="288"/>
      <c r="G479" s="287"/>
      <c r="H479" s="266"/>
      <c r="I479" s="420"/>
    </row>
    <row r="480" spans="1:9" ht="12.75">
      <c r="A480" s="3"/>
      <c r="B480" s="266"/>
      <c r="E480" s="265"/>
      <c r="F480" s="288"/>
      <c r="G480" s="287"/>
      <c r="H480" s="266"/>
      <c r="I480" s="420"/>
    </row>
    <row r="481" spans="1:9" ht="12.75">
      <c r="A481" s="3"/>
      <c r="B481" s="266"/>
      <c r="E481" s="265"/>
      <c r="F481" s="288"/>
      <c r="G481" s="287"/>
      <c r="H481" s="266"/>
      <c r="I481" s="420"/>
    </row>
    <row r="482" spans="1:9" ht="12.75">
      <c r="A482" s="3"/>
      <c r="B482" s="266"/>
      <c r="E482" s="265"/>
      <c r="F482" s="288"/>
      <c r="G482" s="287"/>
      <c r="H482" s="266"/>
      <c r="I482" s="420"/>
    </row>
    <row r="483" spans="1:9" ht="12.75">
      <c r="A483" s="3"/>
      <c r="B483" s="266"/>
      <c r="E483" s="265"/>
      <c r="F483" s="288"/>
      <c r="G483" s="287"/>
      <c r="H483" s="266"/>
      <c r="I483" s="420"/>
    </row>
    <row r="484" spans="1:9" ht="12.75">
      <c r="A484" s="3"/>
      <c r="B484" s="266"/>
      <c r="E484" s="265"/>
      <c r="F484" s="288"/>
      <c r="G484" s="287"/>
      <c r="H484" s="266"/>
      <c r="I484" s="420"/>
    </row>
    <row r="485" spans="1:9" ht="12.75">
      <c r="A485" s="3"/>
      <c r="B485" s="266"/>
      <c r="E485" s="265"/>
      <c r="F485" s="288"/>
      <c r="G485" s="287"/>
      <c r="H485" s="266"/>
      <c r="I485" s="420"/>
    </row>
    <row r="486" spans="1:9" ht="12.75">
      <c r="A486" s="3"/>
      <c r="B486" s="266"/>
      <c r="E486" s="265"/>
      <c r="F486" s="288"/>
      <c r="G486" s="287"/>
      <c r="H486" s="266"/>
      <c r="I486" s="420"/>
    </row>
    <row r="487" spans="1:9" ht="12.75">
      <c r="A487" s="3"/>
      <c r="B487" s="266"/>
      <c r="E487" s="265"/>
      <c r="F487" s="288"/>
      <c r="G487" s="287"/>
      <c r="H487" s="266"/>
      <c r="I487" s="420"/>
    </row>
    <row r="488" spans="1:9" ht="12.75">
      <c r="A488" s="3"/>
      <c r="B488" s="266"/>
      <c r="E488" s="265"/>
      <c r="F488" s="288"/>
      <c r="G488" s="287"/>
      <c r="H488" s="266"/>
      <c r="I488" s="420"/>
    </row>
    <row r="489" spans="1:9" ht="12.75">
      <c r="A489" s="3"/>
      <c r="B489" s="266"/>
      <c r="E489" s="265"/>
      <c r="F489" s="288"/>
      <c r="G489" s="287"/>
      <c r="H489" s="266"/>
      <c r="I489" s="420"/>
    </row>
    <row r="490" spans="1:9" ht="12.75">
      <c r="A490" s="3"/>
      <c r="B490" s="266"/>
      <c r="E490" s="265"/>
      <c r="F490" s="288"/>
      <c r="G490" s="287"/>
      <c r="H490" s="266"/>
      <c r="I490" s="420"/>
    </row>
    <row r="491" spans="1:9" ht="12.75">
      <c r="A491" s="3"/>
      <c r="B491" s="266"/>
      <c r="E491" s="265"/>
      <c r="F491" s="288"/>
      <c r="G491" s="287"/>
      <c r="H491" s="266"/>
      <c r="I491" s="420"/>
    </row>
    <row r="492" spans="1:9" ht="12.75">
      <c r="A492" s="3"/>
      <c r="B492" s="266"/>
      <c r="E492" s="265"/>
      <c r="F492" s="288"/>
      <c r="G492" s="287"/>
      <c r="H492" s="266"/>
      <c r="I492" s="420"/>
    </row>
    <row r="493" spans="1:9" ht="12.75">
      <c r="A493" s="3"/>
      <c r="B493" s="266"/>
      <c r="E493" s="265"/>
      <c r="F493" s="288"/>
      <c r="G493" s="287"/>
      <c r="H493" s="266"/>
      <c r="I493" s="420"/>
    </row>
    <row r="494" spans="1:9" ht="12.75">
      <c r="A494" s="3"/>
      <c r="B494" s="266"/>
      <c r="E494" s="265"/>
      <c r="F494" s="288"/>
      <c r="G494" s="287"/>
      <c r="H494" s="266"/>
      <c r="I494" s="420"/>
    </row>
    <row r="495" spans="1:9" ht="12.75">
      <c r="A495" s="3"/>
      <c r="B495" s="266"/>
      <c r="E495" s="265"/>
      <c r="F495" s="288"/>
      <c r="G495" s="287"/>
      <c r="H495" s="266"/>
      <c r="I495" s="420"/>
    </row>
    <row r="496" spans="1:9" ht="12.75">
      <c r="A496" s="3"/>
      <c r="B496" s="266"/>
      <c r="E496" s="265"/>
      <c r="F496" s="288"/>
      <c r="G496" s="287"/>
      <c r="H496" s="266"/>
      <c r="I496" s="420"/>
    </row>
    <row r="497" spans="1:9" ht="12.75">
      <c r="A497" s="3"/>
      <c r="B497" s="266"/>
      <c r="E497" s="265"/>
      <c r="F497" s="288"/>
      <c r="G497" s="287"/>
      <c r="H497" s="266"/>
      <c r="I497" s="420"/>
    </row>
    <row r="498" spans="1:9" ht="12.75">
      <c r="A498" s="3"/>
      <c r="B498" s="266"/>
      <c r="E498" s="265"/>
      <c r="F498" s="288"/>
      <c r="G498" s="287"/>
      <c r="H498" s="266"/>
      <c r="I498" s="420"/>
    </row>
    <row r="499" spans="1:9" ht="12.75">
      <c r="A499" s="3"/>
      <c r="B499" s="266"/>
      <c r="E499" s="265"/>
      <c r="F499" s="288"/>
      <c r="G499" s="287"/>
      <c r="H499" s="266"/>
      <c r="I499" s="420"/>
    </row>
    <row r="500" spans="1:9" ht="12.75">
      <c r="A500" s="3"/>
      <c r="B500" s="266"/>
      <c r="E500" s="265"/>
      <c r="F500" s="288"/>
      <c r="G500" s="287"/>
      <c r="H500" s="266"/>
      <c r="I500" s="420"/>
    </row>
    <row r="501" spans="1:9" ht="12.75">
      <c r="A501" s="3"/>
      <c r="B501" s="266"/>
      <c r="E501" s="265"/>
      <c r="F501" s="288"/>
      <c r="G501" s="287"/>
      <c r="H501" s="266"/>
      <c r="I501" s="420"/>
    </row>
    <row r="502" spans="1:9" ht="12.75">
      <c r="A502" s="3"/>
      <c r="B502" s="266"/>
      <c r="E502" s="265"/>
      <c r="F502" s="288"/>
      <c r="G502" s="287"/>
      <c r="H502" s="266"/>
      <c r="I502" s="420"/>
    </row>
    <row r="503" spans="1:9" ht="12.75">
      <c r="A503" s="3"/>
      <c r="B503" s="266"/>
      <c r="E503" s="265"/>
      <c r="F503" s="288"/>
      <c r="G503" s="287"/>
      <c r="H503" s="266"/>
      <c r="I503" s="420"/>
    </row>
    <row r="504" spans="1:9" ht="12.75">
      <c r="A504" s="3"/>
      <c r="B504" s="266"/>
      <c r="E504" s="265"/>
      <c r="F504" s="288"/>
      <c r="G504" s="287"/>
      <c r="H504" s="266"/>
      <c r="I504" s="420"/>
    </row>
    <row r="505" spans="1:9" ht="12.75">
      <c r="A505" s="3"/>
      <c r="B505" s="266"/>
      <c r="E505" s="265"/>
      <c r="F505" s="288"/>
      <c r="G505" s="287"/>
      <c r="H505" s="266"/>
      <c r="I505" s="420"/>
    </row>
    <row r="506" spans="1:9" ht="12.75">
      <c r="A506" s="3"/>
      <c r="B506" s="266"/>
      <c r="E506" s="265"/>
      <c r="F506" s="288"/>
      <c r="G506" s="287"/>
      <c r="H506" s="266"/>
      <c r="I506" s="420"/>
    </row>
    <row r="507" spans="1:9" ht="12.75">
      <c r="A507" s="3"/>
      <c r="B507" s="266"/>
      <c r="E507" s="265"/>
      <c r="F507" s="288"/>
      <c r="G507" s="287"/>
      <c r="H507" s="266"/>
      <c r="I507" s="420"/>
    </row>
    <row r="508" spans="1:9" ht="12.75">
      <c r="A508" s="3"/>
      <c r="B508" s="266"/>
      <c r="E508" s="265"/>
      <c r="F508" s="288"/>
      <c r="G508" s="287"/>
      <c r="H508" s="266"/>
      <c r="I508" s="420"/>
    </row>
    <row r="509" spans="1:9" ht="12.75">
      <c r="A509" s="3"/>
      <c r="B509" s="266"/>
      <c r="E509" s="265"/>
      <c r="F509" s="288"/>
      <c r="G509" s="287"/>
      <c r="H509" s="266"/>
      <c r="I509" s="420"/>
    </row>
    <row r="510" spans="1:9" ht="12.75">
      <c r="A510" s="3"/>
      <c r="B510" s="266"/>
      <c r="E510" s="265"/>
      <c r="F510" s="288"/>
      <c r="G510" s="287"/>
      <c r="H510" s="266"/>
      <c r="I510" s="420"/>
    </row>
    <row r="511" spans="1:9" ht="12.75">
      <c r="A511" s="3"/>
      <c r="B511" s="266"/>
      <c r="E511" s="265"/>
      <c r="F511" s="288"/>
      <c r="G511" s="287"/>
      <c r="H511" s="266"/>
      <c r="I511" s="420"/>
    </row>
    <row r="512" spans="1:9" ht="12.75">
      <c r="A512" s="3"/>
      <c r="B512" s="266"/>
      <c r="E512" s="265"/>
      <c r="F512" s="288"/>
      <c r="G512" s="287"/>
      <c r="H512" s="266"/>
      <c r="I512" s="420"/>
    </row>
    <row r="513" spans="1:9" ht="12.75">
      <c r="A513" s="3"/>
      <c r="B513" s="266"/>
      <c r="E513" s="265"/>
      <c r="F513" s="288"/>
      <c r="G513" s="287"/>
      <c r="H513" s="266"/>
      <c r="I513" s="420"/>
    </row>
    <row r="514" spans="1:9" ht="12.75">
      <c r="A514" s="3"/>
      <c r="B514" s="266"/>
      <c r="E514" s="265"/>
      <c r="F514" s="288"/>
      <c r="G514" s="287"/>
      <c r="H514" s="266"/>
      <c r="I514" s="420"/>
    </row>
    <row r="515" spans="1:9" ht="12.75">
      <c r="A515" s="3"/>
      <c r="B515" s="266"/>
      <c r="E515" s="265"/>
      <c r="F515" s="288"/>
      <c r="G515" s="287"/>
      <c r="H515" s="266"/>
      <c r="I515" s="420"/>
    </row>
    <row r="516" spans="1:9" ht="12.75">
      <c r="A516" s="3"/>
      <c r="B516" s="266"/>
      <c r="E516" s="265"/>
      <c r="F516" s="288"/>
      <c r="G516" s="287"/>
      <c r="H516" s="266"/>
      <c r="I516" s="420"/>
    </row>
    <row r="517" spans="1:9" ht="12.75">
      <c r="A517" s="3"/>
      <c r="B517" s="266"/>
      <c r="E517" s="265"/>
      <c r="F517" s="288"/>
      <c r="G517" s="287"/>
      <c r="H517" s="266"/>
      <c r="I517" s="420"/>
    </row>
    <row r="518" spans="1:9" ht="12.75">
      <c r="A518" s="3"/>
      <c r="B518" s="266"/>
      <c r="E518" s="265"/>
      <c r="F518" s="288"/>
      <c r="G518" s="287"/>
      <c r="H518" s="266"/>
      <c r="I518" s="420"/>
    </row>
    <row r="519" spans="1:9" ht="12.75">
      <c r="A519" s="3"/>
      <c r="B519" s="266"/>
      <c r="E519" s="265"/>
      <c r="F519" s="288"/>
      <c r="G519" s="287"/>
      <c r="H519" s="266"/>
      <c r="I519" s="420"/>
    </row>
    <row r="520" spans="1:9" ht="12.75">
      <c r="A520" s="3"/>
      <c r="B520" s="266"/>
      <c r="E520" s="265"/>
      <c r="F520" s="288"/>
      <c r="G520" s="287"/>
      <c r="H520" s="266"/>
      <c r="I520" s="420"/>
    </row>
    <row r="521" spans="1:9" ht="12.75">
      <c r="A521" s="3"/>
      <c r="B521" s="266"/>
      <c r="E521" s="265"/>
      <c r="F521" s="288"/>
      <c r="G521" s="287"/>
      <c r="H521" s="266"/>
      <c r="I521" s="420"/>
    </row>
    <row r="522" spans="1:9" ht="12.75">
      <c r="A522" s="3"/>
      <c r="B522" s="266"/>
      <c r="E522" s="265"/>
      <c r="F522" s="288"/>
      <c r="G522" s="287"/>
      <c r="H522" s="266"/>
      <c r="I522" s="420"/>
    </row>
    <row r="523" spans="1:9" ht="12.75">
      <c r="A523" s="3"/>
      <c r="B523" s="266"/>
      <c r="E523" s="265"/>
      <c r="F523" s="288"/>
      <c r="G523" s="287"/>
      <c r="H523" s="266"/>
      <c r="I523" s="420"/>
    </row>
    <row r="524" spans="1:9" ht="12.75">
      <c r="A524" s="3"/>
      <c r="B524" s="266"/>
      <c r="E524" s="265"/>
      <c r="F524" s="288"/>
      <c r="G524" s="287"/>
      <c r="H524" s="266"/>
      <c r="I524" s="420"/>
    </row>
    <row r="525" spans="1:9" ht="12.75">
      <c r="A525" s="3"/>
      <c r="B525" s="266"/>
      <c r="E525" s="265"/>
      <c r="F525" s="288"/>
      <c r="G525" s="287"/>
      <c r="H525" s="266"/>
      <c r="I525" s="420"/>
    </row>
    <row r="526" spans="1:9" ht="12.75">
      <c r="A526" s="3"/>
      <c r="B526" s="266"/>
      <c r="E526" s="265"/>
      <c r="F526" s="288"/>
      <c r="G526" s="287"/>
      <c r="H526" s="266"/>
      <c r="I526" s="420"/>
    </row>
    <row r="527" spans="1:9" ht="12.75">
      <c r="A527" s="3"/>
      <c r="B527" s="266"/>
      <c r="E527" s="265"/>
      <c r="F527" s="288"/>
      <c r="G527" s="287"/>
      <c r="H527" s="266"/>
      <c r="I527" s="420"/>
    </row>
    <row r="528" spans="1:9" ht="12.75">
      <c r="A528" s="3"/>
      <c r="B528" s="266"/>
      <c r="E528" s="265"/>
      <c r="F528" s="288"/>
      <c r="G528" s="287"/>
      <c r="H528" s="266"/>
      <c r="I528" s="420"/>
    </row>
    <row r="529" spans="1:9" ht="12.75">
      <c r="A529" s="3"/>
      <c r="B529" s="266"/>
      <c r="E529" s="265"/>
      <c r="F529" s="288"/>
      <c r="G529" s="287"/>
      <c r="H529" s="266"/>
      <c r="I529" s="420"/>
    </row>
    <row r="530" spans="1:9" ht="12.75">
      <c r="A530" s="3"/>
      <c r="B530" s="266"/>
      <c r="E530" s="265"/>
      <c r="F530" s="288"/>
      <c r="G530" s="287"/>
      <c r="H530" s="266"/>
      <c r="I530" s="420"/>
    </row>
    <row r="531" spans="1:9" ht="12.75">
      <c r="A531" s="3"/>
      <c r="B531" s="266"/>
      <c r="E531" s="265"/>
      <c r="F531" s="288"/>
      <c r="G531" s="287"/>
      <c r="H531" s="266"/>
      <c r="I531" s="420"/>
    </row>
    <row r="532" spans="1:9" ht="12.75">
      <c r="A532" s="3"/>
      <c r="B532" s="266"/>
      <c r="E532" s="265"/>
      <c r="F532" s="288"/>
      <c r="G532" s="287"/>
      <c r="H532" s="266"/>
      <c r="I532" s="420"/>
    </row>
    <row r="533" spans="1:9" ht="12.75">
      <c r="A533" s="3"/>
      <c r="B533" s="266"/>
      <c r="E533" s="265"/>
      <c r="F533" s="288"/>
      <c r="G533" s="287"/>
      <c r="H533" s="266"/>
      <c r="I533" s="420"/>
    </row>
    <row r="534" spans="1:9" ht="12.75">
      <c r="A534" s="3"/>
      <c r="B534" s="266"/>
      <c r="E534" s="265"/>
      <c r="F534" s="288"/>
      <c r="G534" s="287"/>
      <c r="H534" s="266"/>
      <c r="I534" s="420"/>
    </row>
    <row r="535" spans="1:9" ht="12.75">
      <c r="A535" s="3"/>
      <c r="B535" s="266"/>
      <c r="E535" s="265"/>
      <c r="F535" s="288"/>
      <c r="G535" s="287"/>
      <c r="H535" s="266"/>
      <c r="I535" s="420"/>
    </row>
    <row r="536" spans="1:9" ht="12.75">
      <c r="A536" s="3"/>
      <c r="B536" s="266"/>
      <c r="E536" s="265"/>
      <c r="F536" s="288"/>
      <c r="G536" s="287"/>
      <c r="H536" s="266"/>
      <c r="I536" s="420"/>
    </row>
    <row r="537" spans="1:9" ht="12.75">
      <c r="A537" s="3"/>
      <c r="B537" s="266"/>
      <c r="E537" s="265"/>
      <c r="F537" s="288"/>
      <c r="G537" s="287"/>
      <c r="H537" s="266"/>
      <c r="I537" s="420"/>
    </row>
    <row r="538" spans="1:9" ht="12.75">
      <c r="A538" s="3"/>
      <c r="B538" s="266"/>
      <c r="E538" s="265"/>
      <c r="F538" s="288"/>
      <c r="G538" s="287"/>
      <c r="H538" s="266"/>
      <c r="I538" s="420"/>
    </row>
    <row r="539" spans="1:9" ht="12.75">
      <c r="A539" s="3"/>
      <c r="B539" s="266"/>
      <c r="E539" s="265"/>
      <c r="F539" s="288"/>
      <c r="G539" s="287"/>
      <c r="H539" s="266"/>
      <c r="I539" s="420"/>
    </row>
    <row r="540" spans="1:9" ht="12.75">
      <c r="A540" s="3"/>
      <c r="B540" s="266"/>
      <c r="E540" s="265"/>
      <c r="F540" s="288"/>
      <c r="G540" s="287"/>
      <c r="H540" s="266"/>
      <c r="I540" s="420"/>
    </row>
    <row r="541" spans="1:9" ht="12.75">
      <c r="A541" s="3"/>
      <c r="B541" s="266"/>
      <c r="E541" s="265"/>
      <c r="F541" s="288"/>
      <c r="G541" s="287"/>
      <c r="H541" s="266"/>
      <c r="I541" s="420"/>
    </row>
    <row r="542" spans="1:9" ht="12.75">
      <c r="A542" s="3"/>
      <c r="B542" s="266"/>
      <c r="E542" s="265"/>
      <c r="F542" s="288"/>
      <c r="G542" s="287"/>
      <c r="H542" s="266"/>
      <c r="I542" s="420"/>
    </row>
    <row r="543" spans="1:9" ht="12.75">
      <c r="A543" s="3"/>
      <c r="B543" s="266"/>
      <c r="E543" s="265"/>
      <c r="F543" s="288"/>
      <c r="G543" s="287"/>
      <c r="H543" s="266"/>
      <c r="I543" s="420"/>
    </row>
    <row r="544" spans="1:9" ht="12.75">
      <c r="A544" s="3"/>
      <c r="B544" s="266"/>
      <c r="E544" s="265"/>
      <c r="F544" s="288"/>
      <c r="G544" s="287"/>
      <c r="H544" s="266"/>
      <c r="I544" s="420"/>
    </row>
    <row r="545" spans="1:9" ht="12.75">
      <c r="A545" s="3"/>
      <c r="B545" s="266"/>
      <c r="E545" s="265"/>
      <c r="F545" s="288"/>
      <c r="G545" s="287"/>
      <c r="H545" s="266"/>
      <c r="I545" s="420"/>
    </row>
    <row r="546" spans="1:9" ht="12.75">
      <c r="A546" s="3"/>
      <c r="B546" s="266"/>
      <c r="E546" s="265"/>
      <c r="F546" s="288"/>
      <c r="G546" s="287"/>
      <c r="H546" s="266"/>
      <c r="I546" s="420"/>
    </row>
    <row r="547" spans="1:9" ht="12.75">
      <c r="A547" s="3"/>
      <c r="B547" s="266"/>
      <c r="E547" s="265"/>
      <c r="F547" s="288"/>
      <c r="G547" s="287"/>
      <c r="H547" s="266"/>
      <c r="I547" s="420"/>
    </row>
    <row r="548" spans="1:9" ht="12.75">
      <c r="A548" s="3"/>
      <c r="B548" s="266"/>
      <c r="E548" s="265"/>
      <c r="F548" s="288"/>
      <c r="G548" s="287"/>
      <c r="H548" s="266"/>
      <c r="I548" s="420"/>
    </row>
    <row r="549" spans="1:9" ht="12.75">
      <c r="A549" s="3"/>
      <c r="B549" s="266"/>
      <c r="E549" s="265"/>
      <c r="F549" s="288"/>
      <c r="G549" s="287"/>
      <c r="H549" s="266"/>
      <c r="I549" s="420"/>
    </row>
    <row r="550" spans="1:9" ht="12.75">
      <c r="A550" s="3"/>
      <c r="B550" s="266"/>
      <c r="E550" s="265"/>
      <c r="F550" s="288"/>
      <c r="G550" s="287"/>
      <c r="H550" s="266"/>
      <c r="I550" s="420"/>
    </row>
    <row r="551" spans="1:9" ht="12.75">
      <c r="A551" s="3"/>
      <c r="B551" s="266"/>
      <c r="E551" s="265"/>
      <c r="F551" s="288"/>
      <c r="G551" s="287"/>
      <c r="H551" s="266"/>
      <c r="I551" s="420"/>
    </row>
    <row r="552" spans="1:9" ht="12.75">
      <c r="A552" s="3"/>
      <c r="B552" s="266"/>
      <c r="E552" s="265"/>
      <c r="F552" s="288"/>
      <c r="G552" s="287"/>
      <c r="H552" s="266"/>
      <c r="I552" s="420"/>
    </row>
    <row r="553" spans="1:9" ht="12.75">
      <c r="A553" s="3"/>
      <c r="B553" s="266"/>
      <c r="E553" s="265"/>
      <c r="F553" s="288"/>
      <c r="G553" s="287"/>
      <c r="H553" s="266"/>
      <c r="I553" s="420"/>
    </row>
    <row r="554" spans="1:9" ht="12.75">
      <c r="A554" s="3"/>
      <c r="B554" s="266"/>
      <c r="E554" s="265"/>
      <c r="F554" s="288"/>
      <c r="G554" s="287"/>
      <c r="H554" s="266"/>
      <c r="I554" s="420"/>
    </row>
    <row r="555" spans="1:9" ht="12.75">
      <c r="A555" s="3"/>
      <c r="B555" s="266"/>
      <c r="E555" s="265"/>
      <c r="F555" s="288"/>
      <c r="G555" s="287"/>
      <c r="H555" s="266"/>
      <c r="I555" s="420"/>
    </row>
    <row r="556" spans="1:9" ht="12.75">
      <c r="A556" s="3"/>
      <c r="B556" s="266"/>
      <c r="E556" s="265"/>
      <c r="F556" s="288"/>
      <c r="G556" s="287"/>
      <c r="H556" s="266"/>
      <c r="I556" s="420"/>
    </row>
    <row r="557" spans="1:9" ht="12.75">
      <c r="A557" s="3"/>
      <c r="B557" s="266"/>
      <c r="E557" s="265"/>
      <c r="F557" s="288"/>
      <c r="G557" s="287"/>
      <c r="H557" s="266"/>
      <c r="I557" s="420"/>
    </row>
    <row r="558" spans="1:9" ht="12.75">
      <c r="A558" s="3"/>
      <c r="B558" s="266"/>
      <c r="E558" s="265"/>
      <c r="F558" s="288"/>
      <c r="G558" s="287"/>
      <c r="H558" s="266"/>
      <c r="I558" s="420"/>
    </row>
    <row r="559" spans="1:9" ht="12.75">
      <c r="A559" s="3"/>
      <c r="B559" s="266"/>
      <c r="E559" s="265"/>
      <c r="F559" s="288"/>
      <c r="G559" s="287"/>
      <c r="H559" s="266"/>
      <c r="I559" s="420"/>
    </row>
    <row r="560" spans="1:9" ht="12.75">
      <c r="A560" s="3"/>
      <c r="B560" s="266"/>
      <c r="E560" s="265"/>
      <c r="F560" s="288"/>
      <c r="G560" s="287"/>
      <c r="H560" s="266"/>
      <c r="I560" s="420"/>
    </row>
    <row r="561" spans="1:9" ht="12.75">
      <c r="A561" s="3"/>
      <c r="B561" s="266"/>
      <c r="E561" s="265"/>
      <c r="F561" s="288"/>
      <c r="G561" s="287"/>
      <c r="H561" s="266"/>
      <c r="I561" s="420"/>
    </row>
    <row r="562" spans="1:9" ht="12.75">
      <c r="A562" s="3"/>
      <c r="B562" s="266"/>
      <c r="E562" s="265"/>
      <c r="F562" s="288"/>
      <c r="G562" s="287"/>
      <c r="H562" s="266"/>
      <c r="I562" s="420"/>
    </row>
    <row r="563" spans="1:9" ht="12.75">
      <c r="A563" s="3"/>
      <c r="B563" s="266"/>
      <c r="E563" s="265"/>
      <c r="F563" s="288"/>
      <c r="G563" s="287"/>
      <c r="H563" s="266"/>
      <c r="I563" s="420"/>
    </row>
    <row r="564" spans="1:9" ht="12.75">
      <c r="A564" s="3"/>
      <c r="B564" s="266"/>
      <c r="E564" s="265"/>
      <c r="F564" s="288"/>
      <c r="G564" s="287"/>
      <c r="H564" s="266"/>
      <c r="I564" s="420"/>
    </row>
    <row r="565" spans="1:9" ht="12.75">
      <c r="A565" s="3"/>
      <c r="B565" s="266"/>
      <c r="E565" s="265"/>
      <c r="F565" s="288"/>
      <c r="G565" s="287"/>
      <c r="H565" s="266"/>
      <c r="I565" s="420"/>
    </row>
    <row r="566" spans="1:9" ht="12.75">
      <c r="A566" s="3"/>
      <c r="B566" s="266"/>
      <c r="E566" s="265"/>
      <c r="F566" s="288"/>
      <c r="G566" s="287"/>
      <c r="H566" s="266"/>
      <c r="I566" s="420"/>
    </row>
    <row r="567" spans="1:9" ht="12.75">
      <c r="A567" s="3"/>
      <c r="B567" s="266"/>
      <c r="E567" s="265"/>
      <c r="F567" s="288"/>
      <c r="G567" s="287"/>
      <c r="H567" s="266"/>
      <c r="I567" s="420"/>
    </row>
    <row r="568" spans="1:9" ht="12.75">
      <c r="A568" s="3"/>
      <c r="B568" s="266"/>
      <c r="E568" s="265"/>
      <c r="F568" s="288"/>
      <c r="G568" s="287"/>
      <c r="H568" s="266"/>
      <c r="I568" s="420"/>
    </row>
    <row r="569" spans="1:9" ht="12.75">
      <c r="A569" s="3"/>
      <c r="B569" s="266"/>
      <c r="E569" s="265"/>
      <c r="F569" s="288"/>
      <c r="G569" s="287"/>
      <c r="H569" s="266"/>
      <c r="I569" s="420"/>
    </row>
    <row r="570" spans="1:9" ht="12.75">
      <c r="A570" s="3"/>
      <c r="B570" s="266"/>
      <c r="E570" s="265"/>
      <c r="F570" s="288"/>
      <c r="G570" s="287"/>
      <c r="H570" s="266"/>
      <c r="I570" s="420"/>
    </row>
    <row r="571" spans="1:9" ht="12.75">
      <c r="A571" s="3"/>
      <c r="B571" s="266"/>
      <c r="E571" s="265"/>
      <c r="F571" s="288"/>
      <c r="G571" s="287"/>
      <c r="H571" s="266"/>
      <c r="I571" s="420"/>
    </row>
    <row r="572" spans="1:9" ht="12.75">
      <c r="A572" s="3"/>
      <c r="B572" s="266"/>
      <c r="E572" s="265"/>
      <c r="F572" s="288"/>
      <c r="G572" s="287"/>
      <c r="H572" s="266"/>
      <c r="I572" s="420"/>
    </row>
    <row r="573" spans="1:9" ht="12.75">
      <c r="A573" s="3"/>
      <c r="B573" s="266"/>
      <c r="E573" s="265"/>
      <c r="F573" s="288"/>
      <c r="G573" s="287"/>
      <c r="H573" s="266"/>
      <c r="I573" s="420"/>
    </row>
    <row r="574" spans="1:9" ht="12.75">
      <c r="A574" s="3"/>
      <c r="B574" s="266"/>
      <c r="E574" s="265"/>
      <c r="F574" s="288"/>
      <c r="G574" s="287"/>
      <c r="H574" s="266"/>
      <c r="I574" s="420"/>
    </row>
    <row r="575" spans="1:9" ht="12.75">
      <c r="A575" s="3"/>
      <c r="B575" s="266"/>
      <c r="E575" s="265"/>
      <c r="F575" s="288"/>
      <c r="G575" s="287"/>
      <c r="H575" s="266"/>
      <c r="I575" s="420"/>
    </row>
    <row r="576" spans="1:9" ht="12.75">
      <c r="A576" s="3"/>
      <c r="B576" s="266"/>
      <c r="E576" s="265"/>
      <c r="F576" s="288"/>
      <c r="G576" s="287"/>
      <c r="H576" s="266"/>
      <c r="I576" s="420"/>
    </row>
    <row r="577" spans="1:9" ht="12.75">
      <c r="A577" s="3"/>
      <c r="B577" s="266"/>
      <c r="E577" s="265"/>
      <c r="F577" s="288"/>
      <c r="G577" s="287"/>
      <c r="H577" s="266"/>
      <c r="I577" s="420"/>
    </row>
    <row r="578" spans="1:9" ht="12.75">
      <c r="A578" s="3"/>
      <c r="B578" s="266"/>
      <c r="E578" s="265"/>
      <c r="F578" s="288"/>
      <c r="G578" s="287"/>
      <c r="H578" s="266"/>
      <c r="I578" s="420"/>
    </row>
    <row r="579" spans="1:9" ht="12.75">
      <c r="A579" s="3"/>
      <c r="B579" s="266"/>
      <c r="E579" s="265"/>
      <c r="F579" s="288"/>
      <c r="G579" s="287"/>
      <c r="H579" s="266"/>
      <c r="I579" s="420"/>
    </row>
    <row r="580" spans="1:9" ht="12.75">
      <c r="A580" s="3"/>
      <c r="B580" s="266"/>
      <c r="E580" s="265"/>
      <c r="F580" s="288"/>
      <c r="G580" s="287"/>
      <c r="H580" s="266"/>
      <c r="I580" s="420"/>
    </row>
    <row r="581" spans="1:9" ht="12.75">
      <c r="A581" s="3"/>
      <c r="B581" s="266"/>
      <c r="E581" s="265"/>
      <c r="F581" s="288"/>
      <c r="G581" s="287"/>
      <c r="H581" s="266"/>
      <c r="I581" s="420"/>
    </row>
    <row r="582" spans="1:9" ht="12.75">
      <c r="A582" s="3"/>
      <c r="B582" s="266"/>
      <c r="E582" s="265"/>
      <c r="F582" s="288"/>
      <c r="G582" s="287"/>
      <c r="H582" s="266"/>
      <c r="I582" s="420"/>
    </row>
    <row r="583" spans="1:9" ht="12.75">
      <c r="A583" s="3"/>
      <c r="B583" s="266"/>
      <c r="E583" s="265"/>
      <c r="F583" s="288"/>
      <c r="G583" s="287"/>
      <c r="H583" s="266"/>
      <c r="I583" s="420"/>
    </row>
    <row r="584" spans="1:9" ht="12.75">
      <c r="A584" s="3"/>
      <c r="B584" s="266"/>
      <c r="E584" s="265"/>
      <c r="F584" s="288"/>
      <c r="G584" s="287"/>
      <c r="H584" s="266"/>
      <c r="I584" s="420"/>
    </row>
    <row r="585" spans="1:9" ht="12.75">
      <c r="A585" s="3"/>
      <c r="B585" s="266"/>
      <c r="E585" s="265"/>
      <c r="F585" s="288"/>
      <c r="G585" s="287"/>
      <c r="H585" s="266"/>
      <c r="I585" s="420"/>
    </row>
    <row r="586" spans="1:9" ht="12.75">
      <c r="A586" s="3"/>
      <c r="B586" s="266"/>
      <c r="E586" s="265"/>
      <c r="F586" s="288"/>
      <c r="G586" s="287"/>
      <c r="H586" s="266"/>
      <c r="I586" s="420"/>
    </row>
    <row r="587" spans="1:9" ht="12.75">
      <c r="A587" s="3"/>
      <c r="B587" s="266"/>
      <c r="E587" s="265"/>
      <c r="F587" s="288"/>
      <c r="G587" s="287"/>
      <c r="H587" s="266"/>
      <c r="I587" s="420"/>
    </row>
    <row r="588" spans="1:9" ht="12.75">
      <c r="A588" s="3"/>
      <c r="B588" s="266"/>
      <c r="E588" s="265"/>
      <c r="F588" s="288"/>
      <c r="G588" s="287"/>
      <c r="H588" s="266"/>
      <c r="I588" s="420"/>
    </row>
    <row r="589" spans="1:9" ht="12.75">
      <c r="A589" s="3"/>
      <c r="B589" s="266"/>
      <c r="E589" s="265"/>
      <c r="F589" s="288"/>
      <c r="G589" s="287"/>
      <c r="H589" s="266"/>
      <c r="I589" s="420"/>
    </row>
    <row r="590" spans="1:9" ht="12.75">
      <c r="A590" s="3"/>
      <c r="B590" s="266"/>
      <c r="E590" s="265"/>
      <c r="F590" s="288"/>
      <c r="G590" s="287"/>
      <c r="H590" s="266"/>
      <c r="I590" s="420"/>
    </row>
    <row r="591" spans="1:9" ht="12.75">
      <c r="A591" s="3"/>
      <c r="B591" s="266"/>
      <c r="E591" s="265"/>
      <c r="F591" s="288"/>
      <c r="G591" s="287"/>
      <c r="H591" s="266"/>
      <c r="I591" s="420"/>
    </row>
    <row r="592" spans="1:9" ht="12.75">
      <c r="A592" s="3"/>
      <c r="B592" s="266"/>
      <c r="E592" s="265"/>
      <c r="F592" s="288"/>
      <c r="G592" s="287"/>
      <c r="H592" s="266"/>
      <c r="I592" s="420"/>
    </row>
    <row r="593" spans="1:9" ht="12.75">
      <c r="A593" s="3"/>
      <c r="B593" s="266"/>
      <c r="E593" s="265"/>
      <c r="F593" s="288"/>
      <c r="G593" s="287"/>
      <c r="H593" s="266"/>
      <c r="I593" s="420"/>
    </row>
    <row r="594" spans="1:9" ht="12.75">
      <c r="A594" s="3"/>
      <c r="B594" s="266"/>
      <c r="E594" s="265"/>
      <c r="F594" s="288"/>
      <c r="G594" s="287"/>
      <c r="H594" s="266"/>
      <c r="I594" s="420"/>
    </row>
    <row r="595" spans="1:9" ht="12.75">
      <c r="A595" s="3"/>
      <c r="B595" s="266"/>
      <c r="E595" s="265"/>
      <c r="F595" s="288"/>
      <c r="G595" s="287"/>
      <c r="H595" s="266"/>
      <c r="I595" s="420"/>
    </row>
    <row r="596" spans="1:9" ht="12.75">
      <c r="A596" s="3"/>
      <c r="B596" s="266"/>
      <c r="E596" s="265"/>
      <c r="F596" s="288"/>
      <c r="G596" s="287"/>
      <c r="H596" s="266"/>
      <c r="I596" s="420"/>
    </row>
    <row r="597" spans="1:9" ht="12.75">
      <c r="A597" s="3"/>
      <c r="B597" s="266"/>
      <c r="E597" s="265"/>
      <c r="F597" s="288"/>
      <c r="G597" s="287"/>
      <c r="H597" s="266"/>
      <c r="I597" s="420"/>
    </row>
    <row r="598" spans="1:9" ht="12.75">
      <c r="A598" s="3"/>
      <c r="B598" s="266"/>
      <c r="E598" s="265"/>
      <c r="F598" s="288"/>
      <c r="G598" s="287"/>
      <c r="H598" s="266"/>
      <c r="I598" s="420"/>
    </row>
    <row r="599" spans="1:9" ht="12.75">
      <c r="A599" s="3"/>
      <c r="B599" s="266"/>
      <c r="E599" s="265"/>
      <c r="F599" s="288"/>
      <c r="G599" s="287"/>
      <c r="H599" s="266"/>
      <c r="I599" s="420"/>
    </row>
    <row r="600" spans="1:9" ht="12.75">
      <c r="A600" s="3"/>
      <c r="B600" s="266"/>
      <c r="E600" s="265"/>
      <c r="F600" s="288"/>
      <c r="G600" s="287"/>
      <c r="H600" s="266"/>
      <c r="I600" s="420"/>
    </row>
    <row r="601" spans="1:9" ht="12.75">
      <c r="A601" s="3"/>
      <c r="B601" s="266"/>
      <c r="E601" s="265"/>
      <c r="F601" s="288"/>
      <c r="G601" s="287"/>
      <c r="H601" s="266"/>
      <c r="I601" s="420"/>
    </row>
    <row r="602" spans="1:9" ht="12.75">
      <c r="A602" s="3"/>
      <c r="B602" s="266"/>
      <c r="E602" s="265"/>
      <c r="F602" s="288"/>
      <c r="G602" s="287"/>
      <c r="H602" s="266"/>
      <c r="I602" s="420"/>
    </row>
    <row r="603" spans="1:9" ht="12.75">
      <c r="A603" s="3"/>
      <c r="B603" s="266"/>
      <c r="E603" s="265"/>
      <c r="F603" s="288"/>
      <c r="G603" s="287"/>
      <c r="H603" s="266"/>
      <c r="I603" s="420"/>
    </row>
    <row r="604" spans="1:9" ht="12.75">
      <c r="A604" s="3"/>
      <c r="B604" s="266"/>
      <c r="E604" s="265"/>
      <c r="F604" s="288"/>
      <c r="G604" s="287"/>
      <c r="H604" s="266"/>
      <c r="I604" s="420"/>
    </row>
    <row r="605" spans="1:9" ht="12.75">
      <c r="A605" s="3"/>
      <c r="B605" s="266"/>
      <c r="E605" s="265"/>
      <c r="F605" s="288"/>
      <c r="G605" s="287"/>
      <c r="H605" s="266"/>
      <c r="I605" s="420"/>
    </row>
    <row r="606" spans="1:9" ht="12.75">
      <c r="A606" s="3"/>
      <c r="B606" s="266"/>
      <c r="E606" s="265"/>
      <c r="F606" s="288"/>
      <c r="G606" s="287"/>
      <c r="H606" s="266"/>
      <c r="I606" s="420"/>
    </row>
    <row r="607" spans="1:9" ht="12.75">
      <c r="A607" s="3"/>
      <c r="B607" s="266"/>
      <c r="E607" s="265"/>
      <c r="F607" s="288"/>
      <c r="G607" s="287"/>
      <c r="H607" s="266"/>
      <c r="I607" s="420"/>
    </row>
    <row r="608" spans="1:9" ht="12.75">
      <c r="A608" s="3"/>
      <c r="B608" s="266"/>
      <c r="E608" s="265"/>
      <c r="F608" s="288"/>
      <c r="G608" s="287"/>
      <c r="H608" s="266"/>
      <c r="I608" s="420"/>
    </row>
    <row r="609" spans="1:9" ht="12.75">
      <c r="A609" s="3"/>
      <c r="B609" s="266"/>
      <c r="E609" s="265"/>
      <c r="F609" s="288"/>
      <c r="G609" s="287"/>
      <c r="H609" s="266"/>
      <c r="I609" s="420"/>
    </row>
    <row r="610" spans="1:9" ht="12.75">
      <c r="A610" s="3"/>
      <c r="B610" s="266"/>
      <c r="E610" s="265"/>
      <c r="F610" s="288"/>
      <c r="G610" s="287"/>
      <c r="H610" s="266"/>
      <c r="I610" s="420"/>
    </row>
    <row r="611" spans="1:9" ht="12.75">
      <c r="A611" s="3"/>
      <c r="B611" s="266"/>
      <c r="E611" s="265"/>
      <c r="F611" s="288"/>
      <c r="G611" s="287"/>
      <c r="H611" s="266"/>
      <c r="I611" s="420"/>
    </row>
    <row r="612" spans="1:9" ht="12.75">
      <c r="A612" s="3"/>
      <c r="B612" s="266"/>
      <c r="E612" s="265"/>
      <c r="F612" s="288"/>
      <c r="G612" s="287"/>
      <c r="H612" s="266"/>
      <c r="I612" s="420"/>
    </row>
    <row r="613" spans="1:9" ht="12.75">
      <c r="A613" s="3"/>
      <c r="B613" s="266"/>
      <c r="E613" s="265"/>
      <c r="F613" s="288"/>
      <c r="G613" s="287"/>
      <c r="H613" s="266"/>
      <c r="I613" s="420"/>
    </row>
    <row r="614" spans="1:9" ht="12.75">
      <c r="A614" s="3"/>
      <c r="B614" s="266"/>
      <c r="E614" s="265"/>
      <c r="F614" s="288"/>
      <c r="G614" s="287"/>
      <c r="H614" s="266"/>
      <c r="I614" s="420"/>
    </row>
    <row r="615" spans="1:9" ht="12.75">
      <c r="A615" s="3"/>
      <c r="B615" s="266"/>
      <c r="E615" s="265"/>
      <c r="F615" s="288"/>
      <c r="G615" s="287"/>
      <c r="H615" s="266"/>
      <c r="I615" s="420"/>
    </row>
    <row r="616" spans="1:9" ht="12.75">
      <c r="A616" s="3"/>
      <c r="B616" s="266"/>
      <c r="E616" s="265"/>
      <c r="F616" s="288"/>
      <c r="G616" s="287"/>
      <c r="H616" s="266"/>
      <c r="I616" s="420"/>
    </row>
    <row r="617" spans="1:9" ht="12.75">
      <c r="A617" s="3"/>
      <c r="B617" s="266"/>
      <c r="E617" s="265"/>
      <c r="F617" s="288"/>
      <c r="G617" s="287"/>
      <c r="H617" s="266"/>
      <c r="I617" s="420"/>
    </row>
    <row r="618" spans="1:9" ht="12.75">
      <c r="A618" s="3"/>
      <c r="B618" s="266"/>
      <c r="E618" s="265"/>
      <c r="F618" s="288"/>
      <c r="G618" s="287"/>
      <c r="H618" s="266"/>
      <c r="I618" s="420"/>
    </row>
    <row r="619" spans="1:9" ht="12.75">
      <c r="A619" s="3"/>
      <c r="B619" s="266"/>
      <c r="E619" s="265"/>
      <c r="F619" s="288"/>
      <c r="G619" s="287"/>
      <c r="H619" s="266"/>
      <c r="I619" s="420"/>
    </row>
    <row r="620" spans="1:9" ht="12.75">
      <c r="A620" s="3"/>
      <c r="B620" s="266"/>
      <c r="E620" s="265"/>
      <c r="F620" s="288"/>
      <c r="G620" s="287"/>
      <c r="H620" s="266"/>
      <c r="I620" s="420"/>
    </row>
    <row r="621" spans="1:9" ht="12.75">
      <c r="A621" s="3"/>
      <c r="B621" s="266"/>
      <c r="E621" s="265"/>
      <c r="F621" s="288"/>
      <c r="G621" s="287"/>
      <c r="H621" s="266"/>
      <c r="I621" s="420"/>
    </row>
    <row r="622" spans="1:9" ht="12.75">
      <c r="A622" s="3"/>
      <c r="B622" s="266"/>
      <c r="E622" s="265"/>
      <c r="F622" s="288"/>
      <c r="G622" s="287"/>
      <c r="H622" s="266"/>
      <c r="I622" s="420"/>
    </row>
    <row r="623" spans="1:9" ht="12.75">
      <c r="A623" s="3"/>
      <c r="B623" s="266"/>
      <c r="E623" s="265"/>
      <c r="F623" s="288"/>
      <c r="G623" s="287"/>
      <c r="H623" s="266"/>
      <c r="I623" s="420"/>
    </row>
    <row r="624" spans="1:9" ht="12.75">
      <c r="A624" s="3"/>
      <c r="B624" s="266"/>
      <c r="E624" s="265"/>
      <c r="F624" s="288"/>
      <c r="G624" s="287"/>
      <c r="H624" s="266"/>
      <c r="I624" s="420"/>
    </row>
    <row r="625" spans="1:9" ht="12.75">
      <c r="A625" s="3"/>
      <c r="B625" s="266"/>
      <c r="E625" s="265"/>
      <c r="F625" s="288"/>
      <c r="G625" s="287"/>
      <c r="H625" s="266"/>
      <c r="I625" s="420"/>
    </row>
    <row r="626" spans="1:9" ht="12.75">
      <c r="A626" s="3"/>
      <c r="B626" s="266"/>
      <c r="E626" s="265"/>
      <c r="F626" s="288"/>
      <c r="G626" s="287"/>
      <c r="H626" s="266"/>
      <c r="I626" s="420"/>
    </row>
    <row r="627" spans="1:9" ht="12.75">
      <c r="A627" s="3"/>
      <c r="B627" s="266"/>
      <c r="E627" s="265"/>
      <c r="F627" s="288"/>
      <c r="G627" s="287"/>
      <c r="H627" s="266"/>
      <c r="I627" s="420"/>
    </row>
    <row r="628" spans="1:9" ht="12.75">
      <c r="A628" s="3"/>
      <c r="B628" s="266"/>
      <c r="E628" s="265"/>
      <c r="F628" s="288"/>
      <c r="G628" s="287"/>
      <c r="H628" s="266"/>
      <c r="I628" s="420"/>
    </row>
    <row r="629" spans="1:9" ht="12.75">
      <c r="A629" s="3"/>
      <c r="B629" s="266"/>
      <c r="E629" s="265"/>
      <c r="F629" s="288"/>
      <c r="G629" s="287"/>
      <c r="H629" s="266"/>
      <c r="I629" s="420"/>
    </row>
    <row r="630" spans="1:9" ht="12.75">
      <c r="A630" s="3"/>
      <c r="B630" s="266"/>
      <c r="E630" s="265"/>
      <c r="F630" s="288"/>
      <c r="G630" s="287"/>
      <c r="H630" s="266"/>
      <c r="I630" s="420"/>
    </row>
    <row r="631" spans="1:9" ht="12.75">
      <c r="A631" s="3"/>
      <c r="B631" s="266"/>
      <c r="E631" s="265"/>
      <c r="F631" s="288"/>
      <c r="G631" s="287"/>
      <c r="H631" s="266"/>
      <c r="I631" s="420"/>
    </row>
    <row r="632" spans="1:9" ht="12.75">
      <c r="A632" s="3"/>
      <c r="B632" s="266"/>
      <c r="E632" s="265"/>
      <c r="F632" s="288"/>
      <c r="G632" s="287"/>
      <c r="H632" s="266"/>
      <c r="I632" s="420"/>
    </row>
    <row r="633" spans="1:9" ht="12.75">
      <c r="A633" s="3"/>
      <c r="B633" s="266"/>
      <c r="E633" s="265"/>
      <c r="F633" s="288"/>
      <c r="G633" s="287"/>
      <c r="H633" s="266"/>
      <c r="I633" s="420"/>
    </row>
    <row r="634" spans="1:9" ht="12.75">
      <c r="A634" s="3"/>
      <c r="B634" s="266"/>
      <c r="E634" s="265"/>
      <c r="F634" s="288"/>
      <c r="G634" s="287"/>
      <c r="H634" s="266"/>
      <c r="I634" s="420"/>
    </row>
    <row r="635" spans="1:9" ht="12.75">
      <c r="A635" s="3"/>
      <c r="B635" s="266"/>
      <c r="E635" s="265"/>
      <c r="F635" s="288"/>
      <c r="G635" s="287"/>
      <c r="H635" s="266"/>
      <c r="I635" s="420"/>
    </row>
    <row r="636" spans="1:9" ht="12.75">
      <c r="A636" s="3"/>
      <c r="B636" s="266"/>
      <c r="E636" s="265"/>
      <c r="F636" s="288"/>
      <c r="G636" s="287"/>
      <c r="H636" s="266"/>
      <c r="I636" s="420"/>
    </row>
    <row r="637" spans="1:9" ht="12.75">
      <c r="A637" s="3"/>
      <c r="B637" s="266"/>
      <c r="E637" s="265"/>
      <c r="F637" s="288"/>
      <c r="G637" s="287"/>
      <c r="H637" s="266"/>
      <c r="I637" s="420"/>
    </row>
    <row r="638" spans="1:9" ht="12.75">
      <c r="A638" s="3"/>
      <c r="B638" s="266"/>
      <c r="E638" s="265"/>
      <c r="F638" s="288"/>
      <c r="G638" s="287"/>
      <c r="H638" s="266"/>
      <c r="I638" s="420"/>
    </row>
    <row r="639" spans="1:9" ht="12.75">
      <c r="A639" s="3"/>
      <c r="B639" s="266"/>
      <c r="E639" s="265"/>
      <c r="F639" s="288"/>
      <c r="G639" s="287"/>
      <c r="H639" s="266"/>
      <c r="I639" s="420"/>
    </row>
    <row r="640" spans="1:9" ht="12.75">
      <c r="A640" s="3"/>
      <c r="B640" s="266"/>
      <c r="E640" s="265"/>
      <c r="F640" s="288"/>
      <c r="G640" s="287"/>
      <c r="H640" s="266"/>
      <c r="I640" s="420"/>
    </row>
    <row r="641" spans="1:9" ht="12.75">
      <c r="A641" s="3"/>
      <c r="B641" s="266"/>
      <c r="E641" s="265"/>
      <c r="F641" s="288"/>
      <c r="G641" s="287"/>
      <c r="H641" s="266"/>
      <c r="I641" s="420"/>
    </row>
    <row r="642" spans="1:9" ht="12.75">
      <c r="A642" s="3"/>
      <c r="B642" s="266"/>
      <c r="E642" s="265"/>
      <c r="F642" s="288"/>
      <c r="G642" s="287"/>
      <c r="H642" s="266"/>
      <c r="I642" s="420"/>
    </row>
    <row r="643" spans="1:9" ht="12.75">
      <c r="A643" s="3"/>
      <c r="B643" s="266"/>
      <c r="E643" s="265"/>
      <c r="F643" s="288"/>
      <c r="G643" s="287"/>
      <c r="H643" s="266"/>
      <c r="I643" s="420"/>
    </row>
    <row r="644" spans="1:9" ht="12.75">
      <c r="A644" s="3"/>
      <c r="B644" s="266"/>
      <c r="E644" s="265"/>
      <c r="F644" s="288"/>
      <c r="G644" s="287"/>
      <c r="H644" s="266"/>
      <c r="I644" s="420"/>
    </row>
    <row r="645" spans="1:9" ht="12.75">
      <c r="A645" s="3"/>
      <c r="B645" s="266"/>
      <c r="E645" s="265"/>
      <c r="F645" s="288"/>
      <c r="G645" s="287"/>
      <c r="H645" s="266"/>
      <c r="I645" s="420"/>
    </row>
    <row r="646" spans="1:9" ht="12.75">
      <c r="A646" s="3"/>
      <c r="B646" s="266"/>
      <c r="E646" s="265"/>
      <c r="F646" s="288"/>
      <c r="G646" s="287"/>
      <c r="H646" s="266"/>
      <c r="I646" s="420"/>
    </row>
    <row r="647" spans="1:9" ht="12.75">
      <c r="A647" s="3"/>
      <c r="B647" s="266"/>
      <c r="E647" s="265"/>
      <c r="F647" s="288"/>
      <c r="G647" s="287"/>
      <c r="H647" s="266"/>
      <c r="I647" s="420"/>
    </row>
    <row r="648" spans="1:9" ht="12.75">
      <c r="A648" s="3"/>
      <c r="B648" s="266"/>
      <c r="E648" s="265"/>
      <c r="F648" s="288"/>
      <c r="G648" s="287"/>
      <c r="H648" s="266"/>
      <c r="I648" s="420"/>
    </row>
    <row r="649" spans="1:9" ht="12.75">
      <c r="A649" s="3"/>
      <c r="B649" s="266"/>
      <c r="E649" s="265"/>
      <c r="F649" s="288"/>
      <c r="G649" s="287"/>
      <c r="H649" s="266"/>
      <c r="I649" s="420"/>
    </row>
    <row r="650" spans="1:9" ht="12.75">
      <c r="A650" s="3"/>
      <c r="B650" s="266"/>
      <c r="E650" s="265"/>
      <c r="F650" s="288"/>
      <c r="G650" s="287"/>
      <c r="H650" s="266"/>
      <c r="I650" s="420"/>
    </row>
    <row r="651" spans="1:9" ht="12.75">
      <c r="A651" s="3"/>
      <c r="B651" s="266"/>
      <c r="E651" s="265"/>
      <c r="F651" s="288"/>
      <c r="G651" s="287"/>
      <c r="H651" s="266"/>
      <c r="I651" s="420"/>
    </row>
    <row r="652" spans="1:9" ht="12.75">
      <c r="A652" s="3"/>
      <c r="B652" s="266"/>
      <c r="E652" s="265"/>
      <c r="F652" s="288"/>
      <c r="G652" s="287"/>
      <c r="H652" s="266"/>
      <c r="I652" s="420"/>
    </row>
    <row r="653" spans="1:9" ht="12.75">
      <c r="A653" s="3"/>
      <c r="B653" s="266"/>
      <c r="E653" s="265"/>
      <c r="F653" s="288"/>
      <c r="G653" s="287"/>
      <c r="H653" s="266"/>
      <c r="I653" s="420"/>
    </row>
    <row r="654" spans="1:9" ht="12.75">
      <c r="A654" s="3"/>
      <c r="B654" s="266"/>
      <c r="E654" s="265"/>
      <c r="F654" s="288"/>
      <c r="G654" s="287"/>
      <c r="H654" s="266"/>
      <c r="I654" s="420"/>
    </row>
    <row r="655" spans="1:9" ht="12.75">
      <c r="A655" s="3"/>
      <c r="B655" s="266"/>
      <c r="E655" s="265"/>
      <c r="F655" s="288"/>
      <c r="G655" s="287"/>
      <c r="H655" s="266"/>
      <c r="I655" s="420"/>
    </row>
    <row r="656" spans="1:9" ht="12.75">
      <c r="A656" s="3"/>
      <c r="B656" s="266"/>
      <c r="E656" s="265"/>
      <c r="F656" s="288"/>
      <c r="G656" s="287"/>
      <c r="H656" s="266"/>
      <c r="I656" s="420"/>
    </row>
    <row r="657" spans="1:9" ht="12.75">
      <c r="A657" s="3"/>
      <c r="B657" s="266"/>
      <c r="E657" s="265"/>
      <c r="F657" s="288"/>
      <c r="G657" s="287"/>
      <c r="H657" s="266"/>
      <c r="I657" s="420"/>
    </row>
    <row r="658" spans="1:9" ht="12.75">
      <c r="A658" s="3"/>
      <c r="B658" s="266"/>
      <c r="E658" s="265"/>
      <c r="F658" s="288"/>
      <c r="G658" s="287"/>
      <c r="H658" s="266"/>
      <c r="I658" s="420"/>
    </row>
    <row r="659" spans="1:9" ht="12.75">
      <c r="A659" s="3"/>
      <c r="B659" s="266"/>
      <c r="E659" s="265"/>
      <c r="F659" s="288"/>
      <c r="G659" s="287"/>
      <c r="H659" s="266"/>
      <c r="I659" s="420"/>
    </row>
    <row r="660" spans="1:9" ht="12.75">
      <c r="A660" s="3"/>
      <c r="B660" s="266"/>
      <c r="E660" s="265"/>
      <c r="F660" s="288"/>
      <c r="G660" s="287"/>
      <c r="H660" s="266"/>
      <c r="I660" s="420"/>
    </row>
    <row r="661" spans="1:9" ht="12.75">
      <c r="A661" s="3"/>
      <c r="B661" s="266"/>
      <c r="E661" s="265"/>
      <c r="F661" s="288"/>
      <c r="G661" s="287"/>
      <c r="H661" s="266"/>
      <c r="I661" s="420"/>
    </row>
    <row r="662" spans="1:9" ht="12.75">
      <c r="A662" s="3"/>
      <c r="B662" s="266"/>
      <c r="E662" s="265"/>
      <c r="F662" s="288"/>
      <c r="G662" s="287"/>
      <c r="H662" s="266"/>
      <c r="I662" s="420"/>
    </row>
    <row r="663" spans="1:9" ht="12.75">
      <c r="A663" s="3"/>
      <c r="B663" s="266"/>
      <c r="E663" s="265"/>
      <c r="F663" s="288"/>
      <c r="G663" s="287"/>
      <c r="H663" s="266"/>
      <c r="I663" s="420"/>
    </row>
    <row r="664" spans="1:9" ht="12.75">
      <c r="A664" s="3"/>
      <c r="B664" s="266"/>
      <c r="E664" s="265"/>
      <c r="F664" s="288"/>
      <c r="G664" s="287"/>
      <c r="H664" s="266"/>
      <c r="I664" s="420"/>
    </row>
    <row r="665" spans="1:9" ht="12.75">
      <c r="A665" s="3"/>
      <c r="B665" s="266"/>
      <c r="E665" s="265"/>
      <c r="F665" s="288"/>
      <c r="G665" s="287"/>
      <c r="H665" s="266"/>
      <c r="I665" s="420"/>
    </row>
    <row r="666" spans="1:9" ht="12.75">
      <c r="A666" s="3"/>
      <c r="B666" s="266"/>
      <c r="E666" s="265"/>
      <c r="F666" s="288"/>
      <c r="G666" s="287"/>
      <c r="H666" s="266"/>
      <c r="I666" s="420"/>
    </row>
    <row r="667" spans="1:9" ht="12.75">
      <c r="A667" s="3"/>
      <c r="B667" s="266"/>
      <c r="E667" s="265"/>
      <c r="F667" s="288"/>
      <c r="G667" s="287"/>
      <c r="H667" s="266"/>
      <c r="I667" s="420"/>
    </row>
    <row r="668" spans="1:9" ht="12.75">
      <c r="A668" s="3"/>
      <c r="B668" s="266"/>
      <c r="E668" s="265"/>
      <c r="F668" s="288"/>
      <c r="G668" s="287"/>
      <c r="H668" s="266"/>
      <c r="I668" s="420"/>
    </row>
    <row r="669" spans="1:9" ht="12.75">
      <c r="A669" s="3"/>
      <c r="B669" s="266"/>
      <c r="E669" s="265"/>
      <c r="F669" s="288"/>
      <c r="G669" s="287"/>
      <c r="H669" s="266"/>
      <c r="I669" s="420"/>
    </row>
    <row r="670" spans="1:9" ht="12.75">
      <c r="A670" s="3"/>
      <c r="B670" s="266"/>
      <c r="E670" s="265"/>
      <c r="F670" s="288"/>
      <c r="G670" s="287"/>
      <c r="H670" s="266"/>
      <c r="I670" s="420"/>
    </row>
    <row r="671" spans="1:9" ht="12.75">
      <c r="A671" s="3"/>
      <c r="B671" s="266"/>
      <c r="E671" s="265"/>
      <c r="F671" s="288"/>
      <c r="G671" s="287"/>
      <c r="H671" s="266"/>
      <c r="I671" s="420"/>
    </row>
    <row r="672" spans="1:9" ht="12.75">
      <c r="A672" s="3"/>
      <c r="B672" s="266"/>
      <c r="E672" s="265"/>
      <c r="F672" s="288"/>
      <c r="G672" s="287"/>
      <c r="H672" s="266"/>
      <c r="I672" s="420"/>
    </row>
    <row r="673" spans="1:9" ht="12.75">
      <c r="A673" s="3"/>
      <c r="B673" s="266"/>
      <c r="E673" s="265"/>
      <c r="F673" s="288"/>
      <c r="G673" s="287"/>
      <c r="H673" s="266"/>
      <c r="I673" s="420"/>
    </row>
    <row r="674" spans="1:9" ht="12.75">
      <c r="A674" s="3"/>
      <c r="B674" s="266"/>
      <c r="E674" s="265"/>
      <c r="F674" s="288"/>
      <c r="G674" s="287"/>
      <c r="H674" s="266"/>
      <c r="I674" s="420"/>
    </row>
    <row r="675" spans="1:9" ht="12.75">
      <c r="A675" s="3"/>
      <c r="B675" s="266"/>
      <c r="E675" s="265"/>
      <c r="F675" s="288"/>
      <c r="G675" s="287"/>
      <c r="H675" s="266"/>
      <c r="I675" s="420"/>
    </row>
    <row r="676" spans="1:9" ht="12.75">
      <c r="A676" s="3"/>
      <c r="B676" s="266"/>
      <c r="E676" s="265"/>
      <c r="F676" s="288"/>
      <c r="G676" s="287"/>
      <c r="H676" s="266"/>
      <c r="I676" s="420"/>
    </row>
    <row r="677" spans="1:9" ht="12.75">
      <c r="A677" s="3"/>
      <c r="B677" s="266"/>
      <c r="E677" s="265"/>
      <c r="F677" s="288"/>
      <c r="G677" s="287"/>
      <c r="H677" s="266"/>
      <c r="I677" s="420"/>
    </row>
    <row r="678" spans="1:9" ht="12.75">
      <c r="A678" s="3"/>
      <c r="B678" s="266"/>
      <c r="E678" s="265"/>
      <c r="F678" s="288"/>
      <c r="G678" s="287"/>
      <c r="H678" s="266"/>
      <c r="I678" s="420"/>
    </row>
    <row r="679" spans="1:9" ht="12.75">
      <c r="A679" s="3"/>
      <c r="B679" s="266"/>
      <c r="E679" s="265"/>
      <c r="F679" s="288"/>
      <c r="G679" s="287"/>
      <c r="H679" s="266"/>
      <c r="I679" s="420"/>
    </row>
    <row r="680" spans="1:9" ht="12.75">
      <c r="A680" s="3"/>
      <c r="B680" s="266"/>
      <c r="E680" s="265"/>
      <c r="F680" s="288"/>
      <c r="G680" s="287"/>
      <c r="H680" s="266"/>
      <c r="I680" s="420"/>
    </row>
    <row r="681" spans="1:9" ht="12.75">
      <c r="A681" s="3"/>
      <c r="B681" s="266"/>
      <c r="E681" s="265"/>
      <c r="F681" s="288"/>
      <c r="G681" s="287"/>
      <c r="H681" s="266"/>
      <c r="I681" s="420"/>
    </row>
    <row r="682" spans="1:9" ht="12.75">
      <c r="A682" s="3"/>
      <c r="B682" s="266"/>
      <c r="E682" s="265"/>
      <c r="F682" s="288"/>
      <c r="G682" s="287"/>
      <c r="H682" s="266"/>
      <c r="I682" s="420"/>
    </row>
    <row r="683" spans="1:9" ht="12.75">
      <c r="A683" s="3"/>
      <c r="B683" s="266"/>
      <c r="E683" s="265"/>
      <c r="F683" s="288"/>
      <c r="G683" s="287"/>
      <c r="H683" s="266"/>
      <c r="I683" s="420"/>
    </row>
    <row r="684" spans="1:9" ht="12.75">
      <c r="A684" s="3"/>
      <c r="B684" s="266"/>
      <c r="E684" s="265"/>
      <c r="F684" s="288"/>
      <c r="G684" s="287"/>
      <c r="H684" s="266"/>
      <c r="I684" s="420"/>
    </row>
    <row r="685" spans="1:9" ht="12.75">
      <c r="A685" s="3"/>
      <c r="B685" s="266"/>
      <c r="E685" s="265"/>
      <c r="F685" s="288"/>
      <c r="G685" s="287"/>
      <c r="H685" s="266"/>
      <c r="I685" s="420"/>
    </row>
    <row r="686" spans="1:9" ht="12.75">
      <c r="A686" s="3"/>
      <c r="B686" s="266"/>
      <c r="E686" s="265"/>
      <c r="F686" s="288"/>
      <c r="G686" s="287"/>
      <c r="H686" s="266"/>
      <c r="I686" s="420"/>
    </row>
    <row r="687" spans="1:9" ht="12.75">
      <c r="A687" s="3"/>
      <c r="B687" s="266"/>
      <c r="E687" s="265"/>
      <c r="F687" s="288"/>
      <c r="G687" s="287"/>
      <c r="H687" s="266"/>
      <c r="I687" s="420"/>
    </row>
    <row r="688" spans="1:9" ht="12.75">
      <c r="A688" s="3"/>
      <c r="B688" s="266"/>
      <c r="E688" s="265"/>
      <c r="F688" s="288"/>
      <c r="G688" s="287"/>
      <c r="H688" s="266"/>
      <c r="I688" s="420"/>
    </row>
    <row r="689" spans="1:9" ht="12.75">
      <c r="A689" s="3"/>
      <c r="B689" s="266"/>
      <c r="E689" s="265"/>
      <c r="F689" s="288"/>
      <c r="G689" s="287"/>
      <c r="H689" s="266"/>
      <c r="I689" s="420"/>
    </row>
    <row r="690" spans="1:9" ht="12.75">
      <c r="A690" s="3"/>
      <c r="B690" s="266"/>
      <c r="E690" s="265"/>
      <c r="F690" s="288"/>
      <c r="G690" s="287"/>
      <c r="H690" s="266"/>
      <c r="I690" s="420"/>
    </row>
    <row r="691" spans="1:9" ht="12.75">
      <c r="A691" s="3"/>
      <c r="B691" s="266"/>
      <c r="E691" s="265"/>
      <c r="F691" s="288"/>
      <c r="G691" s="287"/>
      <c r="H691" s="266"/>
      <c r="I691" s="420"/>
    </row>
    <row r="692" spans="1:9" ht="12.75">
      <c r="A692" s="3"/>
      <c r="B692" s="266"/>
      <c r="E692" s="265"/>
      <c r="F692" s="288"/>
      <c r="G692" s="287"/>
      <c r="H692" s="266"/>
      <c r="I692" s="420"/>
    </row>
    <row r="693" spans="1:9" ht="12.75">
      <c r="A693" s="3"/>
      <c r="B693" s="266"/>
      <c r="E693" s="265"/>
      <c r="F693" s="288"/>
      <c r="G693" s="287"/>
      <c r="H693" s="266"/>
      <c r="I693" s="420"/>
    </row>
    <row r="694" spans="1:9" ht="12.75">
      <c r="A694" s="3"/>
      <c r="B694" s="266"/>
      <c r="E694" s="265"/>
      <c r="F694" s="288"/>
      <c r="G694" s="287"/>
      <c r="H694" s="266"/>
      <c r="I694" s="420"/>
    </row>
    <row r="695" spans="1:9" ht="12.75">
      <c r="A695" s="3"/>
      <c r="B695" s="266"/>
      <c r="E695" s="265"/>
      <c r="F695" s="288"/>
      <c r="G695" s="287"/>
      <c r="H695" s="266"/>
      <c r="I695" s="420"/>
    </row>
    <row r="696" spans="1:9" ht="12.75">
      <c r="A696" s="3"/>
      <c r="B696" s="266"/>
      <c r="E696" s="265"/>
      <c r="F696" s="288"/>
      <c r="G696" s="287"/>
      <c r="H696" s="266"/>
      <c r="I696" s="420"/>
    </row>
    <row r="697" spans="1:9" ht="12.75">
      <c r="A697" s="3"/>
      <c r="B697" s="266"/>
      <c r="E697" s="265"/>
      <c r="F697" s="288"/>
      <c r="G697" s="287"/>
      <c r="H697" s="266"/>
      <c r="I697" s="420"/>
    </row>
    <row r="698" spans="1:9" ht="12.75">
      <c r="A698" s="3"/>
      <c r="B698" s="266"/>
      <c r="E698" s="265"/>
      <c r="F698" s="288"/>
      <c r="G698" s="287"/>
      <c r="H698" s="266"/>
      <c r="I698" s="420"/>
    </row>
    <row r="699" spans="1:9" ht="12.75">
      <c r="A699" s="3"/>
      <c r="B699" s="266"/>
      <c r="E699" s="265"/>
      <c r="F699" s="288"/>
      <c r="G699" s="287"/>
      <c r="H699" s="266"/>
      <c r="I699" s="420"/>
    </row>
    <row r="700" spans="1:9" ht="12.75">
      <c r="A700" s="3"/>
      <c r="B700" s="266"/>
      <c r="E700" s="265"/>
      <c r="F700" s="288"/>
      <c r="G700" s="287"/>
      <c r="H700" s="266"/>
      <c r="I700" s="420"/>
    </row>
    <row r="701" spans="1:9" ht="12.75">
      <c r="A701" s="3"/>
      <c r="B701" s="266"/>
      <c r="E701" s="265"/>
      <c r="F701" s="288"/>
      <c r="G701" s="287"/>
      <c r="H701" s="266"/>
      <c r="I701" s="420"/>
    </row>
    <row r="702" spans="1:9" ht="12.75">
      <c r="A702" s="3"/>
      <c r="B702" s="266"/>
      <c r="E702" s="265"/>
      <c r="F702" s="288"/>
      <c r="G702" s="287"/>
      <c r="H702" s="266"/>
      <c r="I702" s="420"/>
    </row>
    <row r="703" spans="1:9" ht="12.75">
      <c r="A703" s="3"/>
      <c r="B703" s="266"/>
      <c r="E703" s="265"/>
      <c r="F703" s="288"/>
      <c r="G703" s="287"/>
      <c r="H703" s="266"/>
      <c r="I703" s="420"/>
    </row>
    <row r="704" spans="1:9" ht="12.75">
      <c r="A704" s="3"/>
      <c r="B704" s="266"/>
      <c r="E704" s="265"/>
      <c r="F704" s="288"/>
      <c r="G704" s="287"/>
      <c r="H704" s="266"/>
      <c r="I704" s="420"/>
    </row>
    <row r="705" spans="1:9" ht="12.75">
      <c r="A705" s="3"/>
      <c r="B705" s="266"/>
      <c r="E705" s="265"/>
      <c r="F705" s="288"/>
      <c r="G705" s="287"/>
      <c r="H705" s="266"/>
      <c r="I705" s="420"/>
    </row>
    <row r="706" spans="1:9" ht="12.75">
      <c r="A706" s="3"/>
      <c r="B706" s="266"/>
      <c r="E706" s="265"/>
      <c r="F706" s="288"/>
      <c r="G706" s="287"/>
      <c r="H706" s="266"/>
      <c r="I706" s="420"/>
    </row>
    <row r="707" spans="1:9" ht="12.75">
      <c r="A707" s="3"/>
      <c r="B707" s="266"/>
      <c r="E707" s="265"/>
      <c r="F707" s="288"/>
      <c r="G707" s="287"/>
      <c r="H707" s="266"/>
      <c r="I707" s="420"/>
    </row>
    <row r="708" spans="1:9" ht="12.75">
      <c r="A708" s="3"/>
      <c r="B708" s="266"/>
      <c r="E708" s="265"/>
      <c r="F708" s="288"/>
      <c r="G708" s="287"/>
      <c r="H708" s="266"/>
      <c r="I708" s="420"/>
    </row>
    <row r="709" spans="1:9" ht="12.75">
      <c r="A709" s="3"/>
      <c r="B709" s="266"/>
      <c r="E709" s="265"/>
      <c r="F709" s="288"/>
      <c r="G709" s="287"/>
      <c r="H709" s="266"/>
      <c r="I709" s="420"/>
    </row>
    <row r="710" spans="1:9" ht="12.75">
      <c r="A710" s="3"/>
      <c r="B710" s="266"/>
      <c r="E710" s="265"/>
      <c r="F710" s="288"/>
      <c r="G710" s="287"/>
      <c r="H710" s="266"/>
      <c r="I710" s="420"/>
    </row>
    <row r="711" spans="1:9" ht="12.75">
      <c r="A711" s="3"/>
      <c r="B711" s="266"/>
      <c r="E711" s="265"/>
      <c r="F711" s="288"/>
      <c r="G711" s="287"/>
      <c r="H711" s="266"/>
      <c r="I711" s="420"/>
    </row>
    <row r="712" spans="1:9" ht="12.75">
      <c r="A712" s="3"/>
      <c r="B712" s="266"/>
      <c r="E712" s="265"/>
      <c r="F712" s="288"/>
      <c r="G712" s="287"/>
      <c r="H712" s="266"/>
      <c r="I712" s="420"/>
    </row>
    <row r="713" spans="1:9" ht="12.75">
      <c r="A713" s="3"/>
      <c r="B713" s="266"/>
      <c r="E713" s="265"/>
      <c r="F713" s="288"/>
      <c r="G713" s="287"/>
      <c r="H713" s="266"/>
      <c r="I713" s="420"/>
    </row>
    <row r="714" spans="1:9" ht="12.75">
      <c r="A714" s="3"/>
      <c r="B714" s="266"/>
      <c r="E714" s="265"/>
      <c r="F714" s="288"/>
      <c r="G714" s="287"/>
      <c r="H714" s="266"/>
      <c r="I714" s="420"/>
    </row>
    <row r="715" spans="1:9" ht="12.75">
      <c r="A715" s="3"/>
      <c r="B715" s="266"/>
      <c r="E715" s="265"/>
      <c r="F715" s="288"/>
      <c r="G715" s="287"/>
      <c r="H715" s="266"/>
      <c r="I715" s="420"/>
    </row>
    <row r="716" spans="1:9" ht="12.75">
      <c r="A716" s="3"/>
      <c r="B716" s="266"/>
      <c r="E716" s="265"/>
      <c r="F716" s="288"/>
      <c r="G716" s="287"/>
      <c r="H716" s="266"/>
      <c r="I716" s="420"/>
    </row>
    <row r="717" spans="1:9" ht="12.75">
      <c r="A717" s="3"/>
      <c r="B717" s="266"/>
      <c r="E717" s="265"/>
      <c r="F717" s="288"/>
      <c r="G717" s="287"/>
      <c r="H717" s="266"/>
      <c r="I717" s="420"/>
    </row>
    <row r="718" spans="1:9" ht="12.75">
      <c r="A718" s="3"/>
      <c r="B718" s="266"/>
      <c r="E718" s="265"/>
      <c r="F718" s="288"/>
      <c r="G718" s="287"/>
      <c r="H718" s="266"/>
      <c r="I718" s="420"/>
    </row>
    <row r="719" spans="1:9" ht="12.75">
      <c r="A719" s="3"/>
      <c r="B719" s="266"/>
      <c r="E719" s="265"/>
      <c r="F719" s="288"/>
      <c r="G719" s="287"/>
      <c r="H719" s="266"/>
      <c r="I719" s="420"/>
    </row>
    <row r="720" spans="1:9" ht="12.75">
      <c r="A720" s="3"/>
      <c r="B720" s="266"/>
      <c r="E720" s="265"/>
      <c r="F720" s="288"/>
      <c r="G720" s="287"/>
      <c r="H720" s="266"/>
      <c r="I720" s="420"/>
    </row>
    <row r="721" spans="1:9" ht="12.75">
      <c r="A721" s="3"/>
      <c r="B721" s="266"/>
      <c r="E721" s="265"/>
      <c r="F721" s="288"/>
      <c r="G721" s="287"/>
      <c r="H721" s="266"/>
      <c r="I721" s="420"/>
    </row>
    <row r="722" spans="1:9" ht="12.75">
      <c r="A722" s="3"/>
      <c r="B722" s="266"/>
      <c r="E722" s="265"/>
      <c r="F722" s="288"/>
      <c r="G722" s="287"/>
      <c r="H722" s="266"/>
      <c r="I722" s="420"/>
    </row>
    <row r="723" spans="1:9" ht="12.75">
      <c r="A723" s="3"/>
      <c r="B723" s="266"/>
      <c r="E723" s="265"/>
      <c r="F723" s="288"/>
      <c r="G723" s="287"/>
      <c r="H723" s="266"/>
      <c r="I723" s="420"/>
    </row>
    <row r="724" spans="1:9" ht="12.75">
      <c r="A724" s="3"/>
      <c r="B724" s="266"/>
      <c r="E724" s="265"/>
      <c r="F724" s="288"/>
      <c r="G724" s="287"/>
      <c r="H724" s="266"/>
      <c r="I724" s="420"/>
    </row>
    <row r="725" spans="1:9" ht="12.75">
      <c r="A725" s="3"/>
      <c r="B725" s="266"/>
      <c r="E725" s="265"/>
      <c r="F725" s="288"/>
      <c r="G725" s="287"/>
      <c r="H725" s="266"/>
      <c r="I725" s="420"/>
    </row>
    <row r="726" spans="1:9" ht="12.75">
      <c r="A726" s="3"/>
      <c r="B726" s="266"/>
      <c r="E726" s="265"/>
      <c r="F726" s="288"/>
      <c r="G726" s="287"/>
      <c r="H726" s="266"/>
      <c r="I726" s="420"/>
    </row>
    <row r="727" spans="1:9" ht="12.75">
      <c r="A727" s="3"/>
      <c r="B727" s="266"/>
      <c r="E727" s="265"/>
      <c r="F727" s="288"/>
      <c r="G727" s="287"/>
      <c r="H727" s="266"/>
      <c r="I727" s="420"/>
    </row>
    <row r="728" spans="1:9" ht="12.75">
      <c r="A728" s="3"/>
      <c r="B728" s="266"/>
      <c r="E728" s="265"/>
      <c r="F728" s="288"/>
      <c r="G728" s="287"/>
      <c r="H728" s="266"/>
      <c r="I728" s="420"/>
    </row>
    <row r="729" spans="1:9" ht="12.75">
      <c r="A729" s="3"/>
      <c r="B729" s="266"/>
      <c r="E729" s="265"/>
      <c r="F729" s="288"/>
      <c r="G729" s="287"/>
      <c r="H729" s="266"/>
      <c r="I729" s="420"/>
    </row>
    <row r="730" spans="1:9" ht="12.75">
      <c r="A730" s="3"/>
      <c r="B730" s="266"/>
      <c r="E730" s="265"/>
      <c r="F730" s="288"/>
      <c r="G730" s="287"/>
      <c r="H730" s="266"/>
      <c r="I730" s="420"/>
    </row>
    <row r="731" spans="1:9" ht="12.75">
      <c r="A731" s="3"/>
      <c r="B731" s="266"/>
      <c r="E731" s="265"/>
      <c r="F731" s="288"/>
      <c r="G731" s="287"/>
      <c r="H731" s="266"/>
      <c r="I731" s="420"/>
    </row>
    <row r="732" spans="1:9" ht="12.75">
      <c r="A732" s="3"/>
      <c r="B732" s="266"/>
      <c r="E732" s="265"/>
      <c r="F732" s="288"/>
      <c r="G732" s="287"/>
      <c r="H732" s="266"/>
      <c r="I732" s="420"/>
    </row>
    <row r="733" spans="1:9" ht="12.75">
      <c r="A733" s="3"/>
      <c r="B733" s="266"/>
      <c r="E733" s="265"/>
      <c r="F733" s="288"/>
      <c r="G733" s="287"/>
      <c r="H733" s="266"/>
      <c r="I733" s="420"/>
    </row>
    <row r="734" spans="1:9" ht="12.75">
      <c r="A734" s="3"/>
      <c r="B734" s="266"/>
      <c r="E734" s="265"/>
      <c r="F734" s="288"/>
      <c r="G734" s="287"/>
      <c r="H734" s="266"/>
      <c r="I734" s="420"/>
    </row>
    <row r="735" spans="1:9" ht="12.75">
      <c r="A735" s="3"/>
      <c r="B735" s="266"/>
      <c r="E735" s="265"/>
      <c r="F735" s="288"/>
      <c r="G735" s="287"/>
      <c r="H735" s="266"/>
      <c r="I735" s="420"/>
    </row>
    <row r="736" spans="1:9" ht="12.75">
      <c r="A736" s="3"/>
      <c r="B736" s="266"/>
      <c r="E736" s="265"/>
      <c r="F736" s="288"/>
      <c r="G736" s="287"/>
      <c r="H736" s="266"/>
      <c r="I736" s="420"/>
    </row>
    <row r="737" spans="1:9" ht="12.75">
      <c r="A737" s="3"/>
      <c r="B737" s="266"/>
      <c r="E737" s="265"/>
      <c r="F737" s="288"/>
      <c r="G737" s="287"/>
      <c r="H737" s="266"/>
      <c r="I737" s="420"/>
    </row>
    <row r="738" spans="1:9" ht="12.75">
      <c r="A738" s="3"/>
      <c r="B738" s="266"/>
      <c r="E738" s="265"/>
      <c r="F738" s="288"/>
      <c r="G738" s="287"/>
      <c r="H738" s="266"/>
      <c r="I738" s="420"/>
    </row>
    <row r="739" spans="1:9" ht="12.75">
      <c r="A739" s="3"/>
      <c r="B739" s="266"/>
      <c r="E739" s="265"/>
      <c r="F739" s="288"/>
      <c r="G739" s="287"/>
      <c r="H739" s="266"/>
      <c r="I739" s="420"/>
    </row>
    <row r="740" spans="1:9" ht="12.75">
      <c r="A740" s="3"/>
      <c r="B740" s="266"/>
      <c r="E740" s="265"/>
      <c r="F740" s="288"/>
      <c r="G740" s="287"/>
      <c r="H740" s="266"/>
      <c r="I740" s="420"/>
    </row>
    <row r="741" spans="1:9" ht="12.75">
      <c r="A741" s="3"/>
      <c r="B741" s="266"/>
      <c r="E741" s="265"/>
      <c r="F741" s="288"/>
      <c r="G741" s="287"/>
      <c r="H741" s="266"/>
      <c r="I741" s="420"/>
    </row>
    <row r="742" spans="1:9" ht="12.75">
      <c r="A742" s="3"/>
      <c r="B742" s="266"/>
      <c r="E742" s="265"/>
      <c r="F742" s="288"/>
      <c r="G742" s="287"/>
      <c r="H742" s="266"/>
      <c r="I742" s="420"/>
    </row>
    <row r="743" spans="1:9" ht="12.75">
      <c r="A743" s="3"/>
      <c r="B743" s="266"/>
      <c r="E743" s="265"/>
      <c r="F743" s="288"/>
      <c r="G743" s="287"/>
      <c r="H743" s="266"/>
      <c r="I743" s="420"/>
    </row>
    <row r="744" spans="1:9" ht="12.75">
      <c r="A744" s="3"/>
      <c r="B744" s="266"/>
      <c r="E744" s="265"/>
      <c r="F744" s="288"/>
      <c r="G744" s="287"/>
      <c r="H744" s="266"/>
      <c r="I744" s="420"/>
    </row>
    <row r="745" spans="1:9" ht="12.75">
      <c r="A745" s="3"/>
      <c r="B745" s="266"/>
      <c r="E745" s="265"/>
      <c r="F745" s="288"/>
      <c r="G745" s="287"/>
      <c r="H745" s="266"/>
      <c r="I745" s="420"/>
    </row>
    <row r="746" spans="1:9" ht="12.75">
      <c r="A746" s="3"/>
      <c r="B746" s="266"/>
      <c r="E746" s="265"/>
      <c r="F746" s="288"/>
      <c r="G746" s="287"/>
      <c r="H746" s="266"/>
      <c r="I746" s="420"/>
    </row>
    <row r="747" spans="1:9" ht="12.75">
      <c r="A747" s="3"/>
      <c r="B747" s="266"/>
      <c r="E747" s="265"/>
      <c r="F747" s="288"/>
      <c r="G747" s="287"/>
      <c r="H747" s="266"/>
      <c r="I747" s="420"/>
    </row>
    <row r="748" spans="1:9" ht="12.75">
      <c r="A748" s="3"/>
      <c r="B748" s="266"/>
      <c r="E748" s="265"/>
      <c r="F748" s="288"/>
      <c r="G748" s="287"/>
      <c r="H748" s="266"/>
      <c r="I748" s="420"/>
    </row>
    <row r="749" spans="1:9" ht="12.75">
      <c r="A749" s="3"/>
      <c r="B749" s="266"/>
      <c r="E749" s="265"/>
      <c r="F749" s="288"/>
      <c r="G749" s="287"/>
      <c r="H749" s="266"/>
      <c r="I749" s="420"/>
    </row>
    <row r="750" spans="1:9" ht="12.75">
      <c r="A750" s="3"/>
      <c r="B750" s="266"/>
      <c r="E750" s="265"/>
      <c r="F750" s="288"/>
      <c r="G750" s="287"/>
      <c r="H750" s="266"/>
      <c r="I750" s="420"/>
    </row>
    <row r="751" spans="1:9" ht="12.75">
      <c r="A751" s="3"/>
      <c r="B751" s="266"/>
      <c r="E751" s="265"/>
      <c r="F751" s="288"/>
      <c r="G751" s="287"/>
      <c r="H751" s="266"/>
      <c r="I751" s="420"/>
    </row>
    <row r="752" spans="1:9" ht="12.75">
      <c r="A752" s="3"/>
      <c r="B752" s="266"/>
      <c r="E752" s="265"/>
      <c r="F752" s="288"/>
      <c r="G752" s="287"/>
      <c r="H752" s="266"/>
      <c r="I752" s="420"/>
    </row>
    <row r="753" spans="1:9" ht="12.75">
      <c r="A753" s="3"/>
      <c r="B753" s="266"/>
      <c r="E753" s="265"/>
      <c r="F753" s="288"/>
      <c r="G753" s="287"/>
      <c r="H753" s="266"/>
      <c r="I753" s="420"/>
    </row>
    <row r="754" spans="1:9" ht="12.75">
      <c r="A754" s="3"/>
      <c r="B754" s="266"/>
      <c r="E754" s="265"/>
      <c r="F754" s="288"/>
      <c r="G754" s="287"/>
      <c r="H754" s="266"/>
      <c r="I754" s="420"/>
    </row>
    <row r="755" spans="1:9" ht="12.75">
      <c r="A755" s="3"/>
      <c r="B755" s="266"/>
      <c r="E755" s="265"/>
      <c r="F755" s="288"/>
      <c r="G755" s="287"/>
      <c r="H755" s="266"/>
      <c r="I755" s="420"/>
    </row>
    <row r="756" spans="1:9" ht="12.75">
      <c r="A756" s="3"/>
      <c r="B756" s="266"/>
      <c r="E756" s="265"/>
      <c r="F756" s="288"/>
      <c r="G756" s="287"/>
      <c r="H756" s="266"/>
      <c r="I756" s="420"/>
    </row>
    <row r="757" spans="1:9" ht="12.75">
      <c r="A757" s="3"/>
      <c r="B757" s="266"/>
      <c r="E757" s="265"/>
      <c r="F757" s="288"/>
      <c r="G757" s="287"/>
      <c r="H757" s="266"/>
      <c r="I757" s="420"/>
    </row>
    <row r="758" spans="1:9" ht="12.75">
      <c r="A758" s="3"/>
      <c r="B758" s="266"/>
      <c r="E758" s="265"/>
      <c r="F758" s="288"/>
      <c r="G758" s="287"/>
      <c r="H758" s="266"/>
      <c r="I758" s="420"/>
    </row>
    <row r="759" spans="1:9" ht="12.75">
      <c r="A759" s="3"/>
      <c r="B759" s="266"/>
      <c r="E759" s="265"/>
      <c r="F759" s="288"/>
      <c r="G759" s="287"/>
      <c r="H759" s="266"/>
      <c r="I759" s="420"/>
    </row>
    <row r="760" spans="1:9" ht="12.75">
      <c r="A760" s="3"/>
      <c r="B760" s="266"/>
      <c r="E760" s="265"/>
      <c r="F760" s="288"/>
      <c r="G760" s="287"/>
      <c r="H760" s="266"/>
      <c r="I760" s="420"/>
    </row>
    <row r="761" spans="1:9" ht="12.75">
      <c r="A761" s="3"/>
      <c r="B761" s="266"/>
      <c r="E761" s="265"/>
      <c r="F761" s="288"/>
      <c r="G761" s="287"/>
      <c r="H761" s="266"/>
      <c r="I761" s="420"/>
    </row>
    <row r="762" spans="1:9" ht="12.75">
      <c r="A762" s="3"/>
      <c r="B762" s="266"/>
      <c r="E762" s="265"/>
      <c r="F762" s="288"/>
      <c r="G762" s="287"/>
      <c r="H762" s="266"/>
      <c r="I762" s="420"/>
    </row>
    <row r="763" spans="1:9" ht="12.75">
      <c r="A763" s="3"/>
      <c r="B763" s="266"/>
      <c r="E763" s="265"/>
      <c r="F763" s="288"/>
      <c r="G763" s="287"/>
      <c r="H763" s="266"/>
      <c r="I763" s="420"/>
    </row>
    <row r="764" spans="1:9" ht="12.75">
      <c r="A764" s="3"/>
      <c r="B764" s="266"/>
      <c r="E764" s="265"/>
      <c r="F764" s="288"/>
      <c r="G764" s="287"/>
      <c r="H764" s="266"/>
      <c r="I764" s="420"/>
    </row>
    <row r="765" spans="1:9" ht="12.75">
      <c r="A765" s="3"/>
      <c r="B765" s="266"/>
      <c r="E765" s="265"/>
      <c r="F765" s="288"/>
      <c r="G765" s="287"/>
      <c r="H765" s="266"/>
      <c r="I765" s="420"/>
    </row>
    <row r="766" spans="1:9" ht="12.75">
      <c r="A766" s="3"/>
      <c r="B766" s="266"/>
      <c r="E766" s="265"/>
      <c r="F766" s="288"/>
      <c r="G766" s="287"/>
      <c r="H766" s="266"/>
      <c r="I766" s="420"/>
    </row>
    <row r="767" spans="1:9" ht="12.75">
      <c r="A767" s="3"/>
      <c r="B767" s="266"/>
      <c r="E767" s="265"/>
      <c r="F767" s="288"/>
      <c r="G767" s="287"/>
      <c r="H767" s="266"/>
      <c r="I767" s="420"/>
    </row>
    <row r="768" spans="1:9" ht="12.75">
      <c r="A768" s="3"/>
      <c r="B768" s="266"/>
      <c r="E768" s="265"/>
      <c r="F768" s="288"/>
      <c r="G768" s="287"/>
      <c r="H768" s="266"/>
      <c r="I768" s="420"/>
    </row>
    <row r="769" spans="1:9" ht="12.75">
      <c r="A769" s="3"/>
      <c r="B769" s="266"/>
      <c r="E769" s="265"/>
      <c r="F769" s="288"/>
      <c r="G769" s="287"/>
      <c r="H769" s="266"/>
      <c r="I769" s="420"/>
    </row>
    <row r="770" spans="1:9" ht="12.75">
      <c r="A770" s="3"/>
      <c r="B770" s="266"/>
      <c r="E770" s="265"/>
      <c r="F770" s="288"/>
      <c r="G770" s="287"/>
      <c r="H770" s="266"/>
      <c r="I770" s="420"/>
    </row>
    <row r="771" spans="1:9" ht="12.75">
      <c r="A771" s="3"/>
      <c r="B771" s="266"/>
      <c r="E771" s="265"/>
      <c r="F771" s="288"/>
      <c r="G771" s="287"/>
      <c r="H771" s="266"/>
      <c r="I771" s="420"/>
    </row>
    <row r="772" spans="1:9" ht="12.75">
      <c r="A772" s="3"/>
      <c r="B772" s="266"/>
      <c r="E772" s="265"/>
      <c r="F772" s="288"/>
      <c r="G772" s="287"/>
      <c r="H772" s="266"/>
      <c r="I772" s="420"/>
    </row>
    <row r="773" spans="1:9" ht="12.75">
      <c r="A773" s="3"/>
      <c r="B773" s="266"/>
      <c r="E773" s="265"/>
      <c r="F773" s="288"/>
      <c r="G773" s="287"/>
      <c r="H773" s="266"/>
      <c r="I773" s="420"/>
    </row>
    <row r="774" spans="1:9" ht="12.75">
      <c r="A774" s="3"/>
      <c r="B774" s="266"/>
      <c r="E774" s="265"/>
      <c r="F774" s="288"/>
      <c r="G774" s="287"/>
      <c r="H774" s="266"/>
      <c r="I774" s="420"/>
    </row>
    <row r="775" spans="1:9" ht="12.75">
      <c r="A775" s="3"/>
      <c r="B775" s="266"/>
      <c r="E775" s="265"/>
      <c r="F775" s="288"/>
      <c r="G775" s="287"/>
      <c r="H775" s="266"/>
      <c r="I775" s="420"/>
    </row>
    <row r="776" spans="1:9" ht="12.75">
      <c r="A776" s="3"/>
      <c r="B776" s="266"/>
      <c r="E776" s="265"/>
      <c r="F776" s="288"/>
      <c r="G776" s="287"/>
      <c r="H776" s="266"/>
      <c r="I776" s="420"/>
    </row>
    <row r="777" spans="1:9" ht="12.75">
      <c r="A777" s="3"/>
      <c r="B777" s="266"/>
      <c r="E777" s="265"/>
      <c r="F777" s="288"/>
      <c r="G777" s="287"/>
      <c r="H777" s="266"/>
      <c r="I777" s="420"/>
    </row>
    <row r="778" spans="1:9" ht="12.75">
      <c r="A778" s="3"/>
      <c r="B778" s="266"/>
      <c r="E778" s="265"/>
      <c r="F778" s="288"/>
      <c r="G778" s="287"/>
      <c r="H778" s="266"/>
      <c r="I778" s="420"/>
    </row>
    <row r="779" spans="1:9" ht="12.75">
      <c r="A779" s="3"/>
      <c r="B779" s="266"/>
      <c r="E779" s="265"/>
      <c r="F779" s="288"/>
      <c r="G779" s="287"/>
      <c r="H779" s="266"/>
      <c r="I779" s="420"/>
    </row>
    <row r="780" spans="1:9" ht="12.75">
      <c r="A780" s="3"/>
      <c r="B780" s="266"/>
      <c r="E780" s="265"/>
      <c r="F780" s="288"/>
      <c r="G780" s="287"/>
      <c r="H780" s="266"/>
      <c r="I780" s="420"/>
    </row>
    <row r="781" spans="1:9" ht="12.75">
      <c r="A781" s="3"/>
      <c r="B781" s="266"/>
      <c r="E781" s="265"/>
      <c r="F781" s="288"/>
      <c r="G781" s="287"/>
      <c r="H781" s="266"/>
      <c r="I781" s="420"/>
    </row>
    <row r="782" spans="1:9" ht="12.75">
      <c r="A782" s="3"/>
      <c r="B782" s="266"/>
      <c r="E782" s="265"/>
      <c r="F782" s="288"/>
      <c r="G782" s="287"/>
      <c r="H782" s="266"/>
      <c r="I782" s="420"/>
    </row>
    <row r="783" spans="1:9" ht="12.75">
      <c r="A783" s="3"/>
      <c r="B783" s="266"/>
      <c r="E783" s="265"/>
      <c r="F783" s="288"/>
      <c r="G783" s="287"/>
      <c r="H783" s="266"/>
      <c r="I783" s="420"/>
    </row>
    <row r="784" spans="1:9" ht="12.75">
      <c r="A784" s="3"/>
      <c r="B784" s="266"/>
      <c r="E784" s="265"/>
      <c r="F784" s="288"/>
      <c r="G784" s="287"/>
      <c r="H784" s="266"/>
      <c r="I784" s="420"/>
    </row>
    <row r="785" spans="1:9" ht="12.75">
      <c r="A785" s="3"/>
      <c r="B785" s="266"/>
      <c r="E785" s="265"/>
      <c r="F785" s="288"/>
      <c r="G785" s="287"/>
      <c r="H785" s="266"/>
      <c r="I785" s="420"/>
    </row>
    <row r="786" spans="1:9" ht="12.75">
      <c r="A786" s="3"/>
      <c r="B786" s="266"/>
      <c r="E786" s="265"/>
      <c r="F786" s="288"/>
      <c r="G786" s="287"/>
      <c r="H786" s="266"/>
      <c r="I786" s="420"/>
    </row>
    <row r="787" spans="1:9" ht="12.75">
      <c r="A787" s="3"/>
      <c r="B787" s="266"/>
      <c r="E787" s="265"/>
      <c r="F787" s="288"/>
      <c r="G787" s="287"/>
      <c r="H787" s="266"/>
      <c r="I787" s="420"/>
    </row>
    <row r="788" spans="1:9" ht="12.75">
      <c r="A788" s="3"/>
      <c r="B788" s="266"/>
      <c r="E788" s="265"/>
      <c r="F788" s="288"/>
      <c r="G788" s="287"/>
      <c r="H788" s="266"/>
      <c r="I788" s="420"/>
    </row>
    <row r="789" spans="1:9" ht="12.75">
      <c r="A789" s="3"/>
      <c r="B789" s="266"/>
      <c r="E789" s="265"/>
      <c r="F789" s="288"/>
      <c r="G789" s="287"/>
      <c r="H789" s="266"/>
      <c r="I789" s="420"/>
    </row>
    <row r="790" spans="1:9" ht="12.75">
      <c r="A790" s="3"/>
      <c r="B790" s="266"/>
      <c r="E790" s="265"/>
      <c r="F790" s="288"/>
      <c r="G790" s="287"/>
      <c r="H790" s="266"/>
      <c r="I790" s="420"/>
    </row>
    <row r="791" spans="1:9" ht="12.75">
      <c r="A791" s="3"/>
      <c r="B791" s="266"/>
      <c r="E791" s="265"/>
      <c r="F791" s="288"/>
      <c r="G791" s="287"/>
      <c r="H791" s="266"/>
      <c r="I791" s="420"/>
    </row>
    <row r="792" spans="1:9" ht="12.75">
      <c r="A792" s="3"/>
      <c r="B792" s="266"/>
      <c r="E792" s="265"/>
      <c r="F792" s="288"/>
      <c r="G792" s="287"/>
      <c r="H792" s="266"/>
      <c r="I792" s="420"/>
    </row>
    <row r="793" spans="1:9" ht="12.75">
      <c r="A793" s="3"/>
      <c r="B793" s="266"/>
      <c r="E793" s="265"/>
      <c r="F793" s="288"/>
      <c r="G793" s="287"/>
      <c r="H793" s="266"/>
      <c r="I793" s="420"/>
    </row>
    <row r="794" spans="1:9" ht="12.75">
      <c r="A794" s="3"/>
      <c r="B794" s="266"/>
      <c r="E794" s="265"/>
      <c r="F794" s="288"/>
      <c r="G794" s="287"/>
      <c r="H794" s="266"/>
      <c r="I794" s="420"/>
    </row>
    <row r="795" spans="1:9" ht="12.75">
      <c r="A795" s="3"/>
      <c r="B795" s="266"/>
      <c r="E795" s="265"/>
      <c r="F795" s="288"/>
      <c r="G795" s="287"/>
      <c r="H795" s="266"/>
      <c r="I795" s="420"/>
    </row>
    <row r="796" spans="1:9" ht="12.75">
      <c r="A796" s="3"/>
      <c r="B796" s="266"/>
      <c r="E796" s="265"/>
      <c r="F796" s="288"/>
      <c r="G796" s="287"/>
      <c r="H796" s="266"/>
      <c r="I796" s="420"/>
    </row>
    <row r="797" spans="1:9" ht="12.75">
      <c r="A797" s="3"/>
      <c r="B797" s="266"/>
      <c r="E797" s="265"/>
      <c r="F797" s="288"/>
      <c r="G797" s="287"/>
      <c r="H797" s="266"/>
      <c r="I797" s="420"/>
    </row>
    <row r="798" spans="1:9" ht="12.75">
      <c r="A798" s="3"/>
      <c r="B798" s="266"/>
      <c r="E798" s="265"/>
      <c r="F798" s="288"/>
      <c r="G798" s="287"/>
      <c r="H798" s="266"/>
      <c r="I798" s="420"/>
    </row>
    <row r="799" spans="1:9" ht="12.75">
      <c r="A799" s="3"/>
      <c r="B799" s="266"/>
      <c r="E799" s="265"/>
      <c r="F799" s="288"/>
      <c r="G799" s="287"/>
      <c r="H799" s="266"/>
      <c r="I799" s="420"/>
    </row>
    <row r="800" spans="1:9" ht="12.75">
      <c r="A800" s="3"/>
      <c r="B800" s="266"/>
      <c r="E800" s="265"/>
      <c r="F800" s="288"/>
      <c r="G800" s="287"/>
      <c r="H800" s="266"/>
      <c r="I800" s="420"/>
    </row>
    <row r="801" spans="1:9" ht="12.75">
      <c r="A801" s="3"/>
      <c r="B801" s="266"/>
      <c r="E801" s="265"/>
      <c r="F801" s="288"/>
      <c r="G801" s="287"/>
      <c r="H801" s="266"/>
      <c r="I801" s="420"/>
    </row>
    <row r="802" spans="1:9" ht="12.75">
      <c r="A802" s="3"/>
      <c r="B802" s="266"/>
      <c r="E802" s="265"/>
      <c r="F802" s="288"/>
      <c r="G802" s="287"/>
      <c r="H802" s="266"/>
      <c r="I802" s="420"/>
    </row>
    <row r="803" spans="1:9" ht="12.75">
      <c r="A803" s="3"/>
      <c r="B803" s="266"/>
      <c r="E803" s="265"/>
      <c r="F803" s="288"/>
      <c r="G803" s="287"/>
      <c r="H803" s="266"/>
      <c r="I803" s="420"/>
    </row>
    <row r="804" spans="1:9" ht="12.75">
      <c r="A804" s="3"/>
      <c r="B804" s="266"/>
      <c r="E804" s="265"/>
      <c r="F804" s="288"/>
      <c r="G804" s="287"/>
      <c r="H804" s="266"/>
      <c r="I804" s="420"/>
    </row>
    <row r="805" spans="1:9" ht="12.75">
      <c r="A805" s="3"/>
      <c r="B805" s="266"/>
      <c r="E805" s="265"/>
      <c r="F805" s="288"/>
      <c r="G805" s="287"/>
      <c r="H805" s="266"/>
      <c r="I805" s="420"/>
    </row>
    <row r="806" spans="1:9" ht="12.75">
      <c r="A806" s="3"/>
      <c r="B806" s="266"/>
      <c r="E806" s="265"/>
      <c r="F806" s="288"/>
      <c r="G806" s="287"/>
      <c r="H806" s="266"/>
      <c r="I806" s="420"/>
    </row>
    <row r="807" spans="1:9" ht="12.75">
      <c r="A807" s="3"/>
      <c r="B807" s="266"/>
      <c r="E807" s="265"/>
      <c r="F807" s="288"/>
      <c r="G807" s="287"/>
      <c r="H807" s="266"/>
      <c r="I807" s="420"/>
    </row>
    <row r="808" spans="1:9" ht="12.75">
      <c r="A808" s="3"/>
      <c r="B808" s="266"/>
      <c r="E808" s="265"/>
      <c r="F808" s="288"/>
      <c r="G808" s="287"/>
      <c r="H808" s="266"/>
      <c r="I808" s="420"/>
    </row>
    <row r="809" spans="1:9" ht="12.75">
      <c r="A809" s="3"/>
      <c r="B809" s="266"/>
      <c r="E809" s="265"/>
      <c r="F809" s="288"/>
      <c r="G809" s="287"/>
      <c r="H809" s="266"/>
      <c r="I809" s="420"/>
    </row>
    <row r="810" spans="1:9" ht="12.75">
      <c r="A810" s="3"/>
      <c r="B810" s="266"/>
      <c r="E810" s="265"/>
      <c r="F810" s="288"/>
      <c r="G810" s="287"/>
      <c r="H810" s="266"/>
      <c r="I810" s="420"/>
    </row>
    <row r="811" spans="1:9" ht="12.75">
      <c r="A811" s="3"/>
      <c r="B811" s="266"/>
      <c r="E811" s="265"/>
      <c r="F811" s="288"/>
      <c r="G811" s="287"/>
      <c r="H811" s="266"/>
      <c r="I811" s="420"/>
    </row>
    <row r="812" spans="1:9" ht="12.75">
      <c r="A812" s="3"/>
      <c r="B812" s="266"/>
      <c r="E812" s="265"/>
      <c r="F812" s="288"/>
      <c r="G812" s="287"/>
      <c r="H812" s="266"/>
      <c r="I812" s="420"/>
    </row>
    <row r="813" spans="1:9" ht="12.75">
      <c r="A813" s="3"/>
      <c r="B813" s="266"/>
      <c r="E813" s="265"/>
      <c r="F813" s="288"/>
      <c r="G813" s="287"/>
      <c r="H813" s="266"/>
      <c r="I813" s="420"/>
    </row>
    <row r="814" spans="1:9" ht="12.75">
      <c r="A814" s="3"/>
      <c r="B814" s="266"/>
      <c r="E814" s="265"/>
      <c r="F814" s="288"/>
      <c r="G814" s="287"/>
      <c r="H814" s="266"/>
      <c r="I814" s="420"/>
    </row>
    <row r="815" spans="1:9" ht="12.75">
      <c r="A815" s="3"/>
      <c r="B815" s="266"/>
      <c r="E815" s="265"/>
      <c r="F815" s="288"/>
      <c r="G815" s="287"/>
      <c r="H815" s="266"/>
      <c r="I815" s="420"/>
    </row>
    <row r="816" spans="1:9" ht="12.75">
      <c r="A816" s="3"/>
      <c r="B816" s="266"/>
      <c r="E816" s="265"/>
      <c r="F816" s="288"/>
      <c r="G816" s="287"/>
      <c r="H816" s="266"/>
      <c r="I816" s="420"/>
    </row>
    <row r="817" spans="1:9" ht="12.75">
      <c r="A817" s="3"/>
      <c r="B817" s="266"/>
      <c r="E817" s="265"/>
      <c r="F817" s="288"/>
      <c r="G817" s="287"/>
      <c r="H817" s="266"/>
      <c r="I817" s="420"/>
    </row>
    <row r="818" spans="1:9" ht="12.75">
      <c r="A818" s="3"/>
      <c r="B818" s="266"/>
      <c r="E818" s="265"/>
      <c r="F818" s="288"/>
      <c r="G818" s="287"/>
      <c r="H818" s="266"/>
      <c r="I818" s="420"/>
    </row>
    <row r="819" spans="1:9" ht="12.75">
      <c r="A819" s="3"/>
      <c r="B819" s="266"/>
      <c r="E819" s="265"/>
      <c r="F819" s="288"/>
      <c r="G819" s="287"/>
      <c r="H819" s="266"/>
      <c r="I819" s="420"/>
    </row>
    <row r="820" spans="1:9" ht="12.75">
      <c r="A820" s="3"/>
      <c r="B820" s="266"/>
      <c r="E820" s="265"/>
      <c r="F820" s="288"/>
      <c r="G820" s="287"/>
      <c r="H820" s="266"/>
      <c r="I820" s="420"/>
    </row>
    <row r="821" spans="1:9" ht="12.75">
      <c r="A821" s="3"/>
      <c r="B821" s="266"/>
      <c r="E821" s="265"/>
      <c r="F821" s="288"/>
      <c r="G821" s="287"/>
      <c r="H821" s="266"/>
      <c r="I821" s="420"/>
    </row>
    <row r="822" spans="1:9" ht="12.75">
      <c r="A822" s="3"/>
      <c r="B822" s="266"/>
      <c r="E822" s="265"/>
      <c r="F822" s="288"/>
      <c r="G822" s="287"/>
      <c r="H822" s="266"/>
      <c r="I822" s="420"/>
    </row>
    <row r="823" spans="1:9" ht="12.75">
      <c r="A823" s="3"/>
      <c r="B823" s="266"/>
      <c r="E823" s="265"/>
      <c r="F823" s="288"/>
      <c r="G823" s="287"/>
      <c r="H823" s="266"/>
      <c r="I823" s="420"/>
    </row>
    <row r="824" spans="1:9" ht="12.75">
      <c r="A824" s="3"/>
      <c r="B824" s="266"/>
      <c r="E824" s="265"/>
      <c r="F824" s="288"/>
      <c r="G824" s="287"/>
      <c r="H824" s="266"/>
      <c r="I824" s="420"/>
    </row>
    <row r="825" spans="1:9" ht="12.75">
      <c r="A825" s="3"/>
      <c r="B825" s="266"/>
      <c r="E825" s="265"/>
      <c r="F825" s="288"/>
      <c r="G825" s="287"/>
      <c r="H825" s="266"/>
      <c r="I825" s="420"/>
    </row>
    <row r="826" spans="1:9" ht="12.75">
      <c r="A826" s="3"/>
      <c r="B826" s="266"/>
      <c r="E826" s="265"/>
      <c r="F826" s="288"/>
      <c r="G826" s="287"/>
      <c r="H826" s="266"/>
      <c r="I826" s="420"/>
    </row>
    <row r="827" spans="1:9" ht="12.75">
      <c r="A827" s="3"/>
      <c r="B827" s="266"/>
      <c r="E827" s="265"/>
      <c r="F827" s="288"/>
      <c r="G827" s="287"/>
      <c r="H827" s="266"/>
      <c r="I827" s="420"/>
    </row>
    <row r="828" spans="1:9" ht="12.75">
      <c r="A828" s="3"/>
      <c r="B828" s="266"/>
      <c r="E828" s="265"/>
      <c r="F828" s="288"/>
      <c r="G828" s="287"/>
      <c r="H828" s="266"/>
      <c r="I828" s="420"/>
    </row>
    <row r="829" spans="1:9" ht="12.75">
      <c r="A829" s="3"/>
      <c r="B829" s="266"/>
      <c r="E829" s="265"/>
      <c r="F829" s="288"/>
      <c r="G829" s="287"/>
      <c r="H829" s="266"/>
      <c r="I829" s="420"/>
    </row>
    <row r="830" spans="1:9" ht="12.75">
      <c r="A830" s="3"/>
      <c r="B830" s="266"/>
      <c r="E830" s="265"/>
      <c r="F830" s="288"/>
      <c r="G830" s="287"/>
      <c r="H830" s="266"/>
      <c r="I830" s="420"/>
    </row>
    <row r="831" spans="1:9" ht="12.75">
      <c r="A831" s="3"/>
      <c r="B831" s="266"/>
      <c r="E831" s="265"/>
      <c r="F831" s="288"/>
      <c r="G831" s="287"/>
      <c r="H831" s="266"/>
      <c r="I831" s="420"/>
    </row>
    <row r="832" spans="1:9" ht="12.75">
      <c r="A832" s="3"/>
      <c r="B832" s="266"/>
      <c r="E832" s="265"/>
      <c r="F832" s="288"/>
      <c r="G832" s="287"/>
      <c r="H832" s="266"/>
      <c r="I832" s="420"/>
    </row>
    <row r="833" spans="1:9" ht="12.75">
      <c r="A833" s="3"/>
      <c r="B833" s="266"/>
      <c r="E833" s="265"/>
      <c r="F833" s="288"/>
      <c r="G833" s="287"/>
      <c r="H833" s="266"/>
      <c r="I833" s="420"/>
    </row>
    <row r="834" spans="1:9" ht="12.75">
      <c r="A834" s="3"/>
      <c r="B834" s="266"/>
      <c r="E834" s="265"/>
      <c r="F834" s="288"/>
      <c r="G834" s="287"/>
      <c r="H834" s="266"/>
      <c r="I834" s="420"/>
    </row>
    <row r="835" spans="1:9" ht="12.75">
      <c r="A835" s="3"/>
      <c r="B835" s="266"/>
      <c r="E835" s="265"/>
      <c r="F835" s="288"/>
      <c r="G835" s="287"/>
      <c r="H835" s="266"/>
      <c r="I835" s="420"/>
    </row>
    <row r="836" spans="1:9" ht="12.75">
      <c r="A836" s="3"/>
      <c r="B836" s="266"/>
      <c r="E836" s="265"/>
      <c r="F836" s="288"/>
      <c r="G836" s="287"/>
      <c r="H836" s="266"/>
      <c r="I836" s="420"/>
    </row>
    <row r="837" spans="1:9" ht="12.75">
      <c r="A837" s="3"/>
      <c r="B837" s="266"/>
      <c r="E837" s="265"/>
      <c r="F837" s="288"/>
      <c r="G837" s="287"/>
      <c r="H837" s="266"/>
      <c r="I837" s="420"/>
    </row>
    <row r="838" spans="1:9" ht="12.75">
      <c r="A838" s="3"/>
      <c r="B838" s="266"/>
      <c r="E838" s="265"/>
      <c r="F838" s="288"/>
      <c r="G838" s="287"/>
      <c r="H838" s="266"/>
      <c r="I838" s="420"/>
    </row>
    <row r="839" spans="1:9" ht="12.75">
      <c r="A839" s="3"/>
      <c r="B839" s="266"/>
      <c r="E839" s="265"/>
      <c r="F839" s="288"/>
      <c r="G839" s="287"/>
      <c r="H839" s="266"/>
      <c r="I839" s="420"/>
    </row>
    <row r="840" spans="1:9" ht="12.75">
      <c r="A840" s="3"/>
      <c r="B840" s="266"/>
      <c r="E840" s="265"/>
      <c r="F840" s="288"/>
      <c r="G840" s="287"/>
      <c r="H840" s="266"/>
      <c r="I840" s="420"/>
    </row>
    <row r="841" spans="1:9" ht="12.75">
      <c r="A841" s="3"/>
      <c r="B841" s="266"/>
      <c r="E841" s="265"/>
      <c r="F841" s="288"/>
      <c r="G841" s="287"/>
      <c r="H841" s="266"/>
      <c r="I841" s="420"/>
    </row>
    <row r="842" spans="1:9" ht="12.75">
      <c r="A842" s="3"/>
      <c r="B842" s="266"/>
      <c r="E842" s="265"/>
      <c r="F842" s="288"/>
      <c r="G842" s="287"/>
      <c r="H842" s="266"/>
      <c r="I842" s="420"/>
    </row>
    <row r="843" spans="1:9" ht="12.75">
      <c r="A843" s="3"/>
      <c r="B843" s="266"/>
      <c r="E843" s="265"/>
      <c r="F843" s="288"/>
      <c r="G843" s="287"/>
      <c r="H843" s="266"/>
      <c r="I843" s="420"/>
    </row>
    <row r="844" spans="1:9" ht="12.75">
      <c r="A844" s="3"/>
      <c r="B844" s="266"/>
      <c r="E844" s="265"/>
      <c r="F844" s="288"/>
      <c r="G844" s="287"/>
      <c r="H844" s="266"/>
      <c r="I844" s="420"/>
    </row>
    <row r="845" spans="1:9" ht="12.75">
      <c r="A845" s="3"/>
      <c r="B845" s="266"/>
      <c r="E845" s="265"/>
      <c r="F845" s="288"/>
      <c r="G845" s="287"/>
      <c r="H845" s="266"/>
      <c r="I845" s="420"/>
    </row>
    <row r="846" spans="1:9" ht="12.75">
      <c r="A846" s="3"/>
      <c r="B846" s="266"/>
      <c r="E846" s="265"/>
      <c r="F846" s="288"/>
      <c r="G846" s="287"/>
      <c r="H846" s="266"/>
      <c r="I846" s="420"/>
    </row>
    <row r="847" spans="1:9" ht="12.75">
      <c r="A847" s="3"/>
      <c r="B847" s="266"/>
      <c r="E847" s="265"/>
      <c r="F847" s="288"/>
      <c r="G847" s="287"/>
      <c r="H847" s="266"/>
      <c r="I847" s="420"/>
    </row>
    <row r="848" spans="1:9" ht="12.75">
      <c r="A848" s="3"/>
      <c r="B848" s="266"/>
      <c r="E848" s="265"/>
      <c r="F848" s="288"/>
      <c r="G848" s="287"/>
      <c r="H848" s="266"/>
      <c r="I848" s="420"/>
    </row>
    <row r="849" spans="1:9" ht="12.75">
      <c r="A849" s="3"/>
      <c r="B849" s="266"/>
      <c r="E849" s="265"/>
      <c r="F849" s="288"/>
      <c r="G849" s="287"/>
      <c r="H849" s="266"/>
      <c r="I849" s="420"/>
    </row>
    <row r="850" spans="1:9" ht="12.75">
      <c r="A850" s="3"/>
      <c r="B850" s="266"/>
      <c r="E850" s="265"/>
      <c r="F850" s="288"/>
      <c r="G850" s="287"/>
      <c r="H850" s="266"/>
      <c r="I850" s="420"/>
    </row>
    <row r="851" spans="1:9" ht="12.75">
      <c r="A851" s="3"/>
      <c r="B851" s="266"/>
      <c r="E851" s="265"/>
      <c r="F851" s="288"/>
      <c r="G851" s="287"/>
      <c r="H851" s="266"/>
      <c r="I851" s="420"/>
    </row>
    <row r="852" spans="1:9" ht="12.75">
      <c r="A852" s="3"/>
      <c r="B852" s="266"/>
      <c r="E852" s="265"/>
      <c r="F852" s="288"/>
      <c r="G852" s="287"/>
      <c r="H852" s="266"/>
      <c r="I852" s="420"/>
    </row>
    <row r="853" spans="1:9" ht="12.75">
      <c r="A853" s="3"/>
      <c r="B853" s="266"/>
      <c r="E853" s="265"/>
      <c r="F853" s="288"/>
      <c r="G853" s="287"/>
      <c r="H853" s="266"/>
      <c r="I853" s="420"/>
    </row>
    <row r="854" spans="1:9" ht="12.75">
      <c r="A854" s="3"/>
      <c r="B854" s="266"/>
      <c r="E854" s="265"/>
      <c r="F854" s="288"/>
      <c r="G854" s="287"/>
      <c r="H854" s="266"/>
      <c r="I854" s="420"/>
    </row>
    <row r="855" spans="1:9" ht="12.75">
      <c r="A855" s="3"/>
      <c r="B855" s="266"/>
      <c r="E855" s="265"/>
      <c r="F855" s="288"/>
      <c r="G855" s="287"/>
      <c r="H855" s="266"/>
      <c r="I855" s="420"/>
    </row>
    <row r="856" spans="1:9" ht="12.75">
      <c r="A856" s="3"/>
      <c r="B856" s="266"/>
      <c r="E856" s="265"/>
      <c r="F856" s="288"/>
      <c r="G856" s="287"/>
      <c r="H856" s="266"/>
      <c r="I856" s="420"/>
    </row>
    <row r="857" spans="1:9" ht="12.75">
      <c r="A857" s="3"/>
      <c r="B857" s="266"/>
      <c r="E857" s="265"/>
      <c r="F857" s="288"/>
      <c r="G857" s="287"/>
      <c r="H857" s="266"/>
      <c r="I857" s="420"/>
    </row>
    <row r="858" spans="1:9" ht="12.75">
      <c r="A858" s="3"/>
      <c r="B858" s="266"/>
      <c r="E858" s="265"/>
      <c r="F858" s="288"/>
      <c r="G858" s="287"/>
      <c r="H858" s="266"/>
      <c r="I858" s="420"/>
    </row>
    <row r="859" spans="1:9" ht="12.75">
      <c r="A859" s="3"/>
      <c r="B859" s="266"/>
      <c r="E859" s="265"/>
      <c r="F859" s="288"/>
      <c r="G859" s="287"/>
      <c r="H859" s="266"/>
      <c r="I859" s="420"/>
    </row>
    <row r="860" spans="1:9" ht="12.75">
      <c r="A860" s="3"/>
      <c r="B860" s="266"/>
      <c r="E860" s="265"/>
      <c r="F860" s="288"/>
      <c r="G860" s="287"/>
      <c r="H860" s="266"/>
      <c r="I860" s="420"/>
    </row>
    <row r="861" spans="1:9" ht="12.75">
      <c r="A861" s="3"/>
      <c r="B861" s="266"/>
      <c r="E861" s="265"/>
      <c r="F861" s="288"/>
      <c r="G861" s="287"/>
      <c r="H861" s="266"/>
      <c r="I861" s="420"/>
    </row>
    <row r="862" spans="1:9" ht="12.75">
      <c r="A862" s="3"/>
      <c r="B862" s="266"/>
      <c r="E862" s="265"/>
      <c r="F862" s="288"/>
      <c r="G862" s="287"/>
      <c r="H862" s="266"/>
      <c r="I862" s="420"/>
    </row>
    <row r="863" spans="1:9" ht="12.75">
      <c r="A863" s="3"/>
      <c r="B863" s="266"/>
      <c r="E863" s="265"/>
      <c r="F863" s="288"/>
      <c r="G863" s="287"/>
      <c r="H863" s="266"/>
      <c r="I863" s="420"/>
    </row>
    <row r="864" spans="1:9" ht="12.75">
      <c r="A864" s="3"/>
      <c r="B864" s="266"/>
      <c r="E864" s="265"/>
      <c r="F864" s="288"/>
      <c r="G864" s="287"/>
      <c r="H864" s="266"/>
      <c r="I864" s="420"/>
    </row>
    <row r="865" spans="1:9" ht="12.75">
      <c r="A865" s="3"/>
      <c r="B865" s="266"/>
      <c r="E865" s="265"/>
      <c r="F865" s="288"/>
      <c r="G865" s="287"/>
      <c r="H865" s="266"/>
      <c r="I865" s="420"/>
    </row>
    <row r="866" spans="1:9" ht="12.75">
      <c r="A866" s="3"/>
      <c r="B866" s="266"/>
      <c r="E866" s="265"/>
      <c r="F866" s="288"/>
      <c r="G866" s="287"/>
      <c r="H866" s="266"/>
      <c r="I866" s="420"/>
    </row>
    <row r="867" spans="1:9" ht="12.75">
      <c r="A867" s="3"/>
      <c r="B867" s="266"/>
      <c r="E867" s="265"/>
      <c r="F867" s="288"/>
      <c r="G867" s="287"/>
      <c r="H867" s="266"/>
      <c r="I867" s="420"/>
    </row>
    <row r="868" spans="1:9" ht="12.75">
      <c r="A868" s="3"/>
      <c r="B868" s="266"/>
      <c r="E868" s="265"/>
      <c r="F868" s="288"/>
      <c r="G868" s="287"/>
      <c r="H868" s="266"/>
      <c r="I868" s="420"/>
    </row>
    <row r="869" spans="1:9" ht="12.75">
      <c r="A869" s="3"/>
      <c r="B869" s="266"/>
      <c r="E869" s="265"/>
      <c r="F869" s="288"/>
      <c r="G869" s="287"/>
      <c r="H869" s="266"/>
      <c r="I869" s="420"/>
    </row>
    <row r="870" spans="1:9" ht="12.75">
      <c r="A870" s="3"/>
      <c r="B870" s="266"/>
      <c r="E870" s="265"/>
      <c r="F870" s="288"/>
      <c r="G870" s="287"/>
      <c r="H870" s="266"/>
      <c r="I870" s="420"/>
    </row>
    <row r="871" spans="1:9" ht="12.75">
      <c r="A871" s="3"/>
      <c r="B871" s="266"/>
      <c r="E871" s="265"/>
      <c r="F871" s="288"/>
      <c r="G871" s="287"/>
      <c r="H871" s="266"/>
      <c r="I871" s="420"/>
    </row>
    <row r="872" spans="1:9" ht="12.75">
      <c r="A872" s="3"/>
      <c r="B872" s="266"/>
      <c r="E872" s="265"/>
      <c r="F872" s="288"/>
      <c r="G872" s="287"/>
      <c r="H872" s="266"/>
      <c r="I872" s="420"/>
    </row>
    <row r="873" spans="1:9" ht="12.75">
      <c r="A873" s="3"/>
      <c r="B873" s="266"/>
      <c r="E873" s="265"/>
      <c r="F873" s="288"/>
      <c r="G873" s="287"/>
      <c r="H873" s="266"/>
      <c r="I873" s="420"/>
    </row>
    <row r="874" spans="1:9" ht="12.75">
      <c r="A874" s="3"/>
      <c r="B874" s="266"/>
      <c r="E874" s="265"/>
      <c r="F874" s="288"/>
      <c r="G874" s="287"/>
      <c r="H874" s="266"/>
      <c r="I874" s="420"/>
    </row>
    <row r="875" spans="1:9" ht="12.75">
      <c r="A875" s="3"/>
      <c r="B875" s="266"/>
      <c r="E875" s="265"/>
      <c r="F875" s="288"/>
      <c r="G875" s="287"/>
      <c r="H875" s="266"/>
      <c r="I875" s="420"/>
    </row>
    <row r="876" spans="1:9" ht="12.75">
      <c r="A876" s="3"/>
      <c r="B876" s="266"/>
      <c r="E876" s="265"/>
      <c r="F876" s="288"/>
      <c r="G876" s="287"/>
      <c r="H876" s="266"/>
      <c r="I876" s="420"/>
    </row>
    <row r="877" spans="1:9" ht="12.75">
      <c r="A877" s="3"/>
      <c r="B877" s="266"/>
      <c r="E877" s="265"/>
      <c r="F877" s="288"/>
      <c r="G877" s="287"/>
      <c r="H877" s="266"/>
      <c r="I877" s="420"/>
    </row>
    <row r="878" spans="1:9" ht="12.75">
      <c r="A878" s="3"/>
      <c r="B878" s="266"/>
      <c r="E878" s="265"/>
      <c r="F878" s="288"/>
      <c r="G878" s="287"/>
      <c r="H878" s="266"/>
      <c r="I878" s="420"/>
    </row>
    <row r="879" spans="1:9" ht="12.75">
      <c r="A879" s="3"/>
      <c r="B879" s="266"/>
      <c r="E879" s="265"/>
      <c r="F879" s="288"/>
      <c r="G879" s="287"/>
      <c r="H879" s="266"/>
      <c r="I879" s="420"/>
    </row>
    <row r="880" spans="1:9" ht="12.75">
      <c r="A880" s="3"/>
      <c r="B880" s="266"/>
      <c r="E880" s="265"/>
      <c r="F880" s="288"/>
      <c r="G880" s="287"/>
      <c r="H880" s="266"/>
      <c r="I880" s="420"/>
    </row>
    <row r="881" spans="1:9" ht="12.75">
      <c r="A881" s="3"/>
      <c r="B881" s="266"/>
      <c r="E881" s="265"/>
      <c r="F881" s="288"/>
      <c r="G881" s="287"/>
      <c r="H881" s="266"/>
      <c r="I881" s="420"/>
    </row>
    <row r="882" spans="1:9" ht="12.75">
      <c r="A882" s="3"/>
      <c r="B882" s="266"/>
      <c r="E882" s="265"/>
      <c r="F882" s="288"/>
      <c r="G882" s="287"/>
      <c r="H882" s="266"/>
      <c r="I882" s="420"/>
    </row>
    <row r="883" spans="1:9" ht="12.75">
      <c r="A883" s="3"/>
      <c r="B883" s="266"/>
      <c r="E883" s="265"/>
      <c r="F883" s="288"/>
      <c r="G883" s="287"/>
      <c r="H883" s="266"/>
      <c r="I883" s="420"/>
    </row>
    <row r="884" spans="1:9" ht="12.75">
      <c r="A884" s="3"/>
      <c r="B884" s="266"/>
      <c r="E884" s="265"/>
      <c r="F884" s="288"/>
      <c r="G884" s="287"/>
      <c r="H884" s="266"/>
      <c r="I884" s="420"/>
    </row>
    <row r="885" spans="1:9" ht="12.75">
      <c r="A885" s="3"/>
      <c r="B885" s="266"/>
      <c r="E885" s="265"/>
      <c r="F885" s="288"/>
      <c r="G885" s="287"/>
      <c r="H885" s="266"/>
      <c r="I885" s="420"/>
    </row>
    <row r="886" spans="1:9" ht="12.75">
      <c r="A886" s="3"/>
      <c r="B886" s="266"/>
      <c r="E886" s="265"/>
      <c r="F886" s="288"/>
      <c r="G886" s="287"/>
      <c r="H886" s="266"/>
      <c r="I886" s="420"/>
    </row>
    <row r="887" spans="1:9" ht="12.75">
      <c r="A887" s="3"/>
      <c r="B887" s="266"/>
      <c r="E887" s="265"/>
      <c r="F887" s="288"/>
      <c r="G887" s="287"/>
      <c r="H887" s="266"/>
      <c r="I887" s="420"/>
    </row>
    <row r="888" spans="1:9" ht="12.75">
      <c r="A888" s="3"/>
      <c r="B888" s="266"/>
      <c r="E888" s="265"/>
      <c r="F888" s="288"/>
      <c r="G888" s="287"/>
      <c r="H888" s="266"/>
      <c r="I888" s="420"/>
    </row>
    <row r="889" spans="1:9" ht="12.75">
      <c r="A889" s="3"/>
      <c r="B889" s="266"/>
      <c r="E889" s="265"/>
      <c r="F889" s="288"/>
      <c r="G889" s="287"/>
      <c r="H889" s="266"/>
      <c r="I889" s="420"/>
    </row>
    <row r="890" spans="1:9" ht="12.75">
      <c r="A890" s="3"/>
      <c r="B890" s="266"/>
      <c r="E890" s="265"/>
      <c r="F890" s="288"/>
      <c r="G890" s="287"/>
      <c r="H890" s="266"/>
      <c r="I890" s="420"/>
    </row>
    <row r="891" spans="1:9" ht="12.75">
      <c r="A891" s="3"/>
      <c r="B891" s="266"/>
      <c r="E891" s="265"/>
      <c r="F891" s="288"/>
      <c r="G891" s="287"/>
      <c r="H891" s="266"/>
      <c r="I891" s="420"/>
    </row>
    <row r="892" spans="1:9" ht="12.75">
      <c r="A892" s="3"/>
      <c r="B892" s="266"/>
      <c r="E892" s="265"/>
      <c r="F892" s="288"/>
      <c r="G892" s="287"/>
      <c r="H892" s="266"/>
      <c r="I892" s="420"/>
    </row>
    <row r="893" spans="1:9" ht="12.75">
      <c r="A893" s="3"/>
      <c r="B893" s="266"/>
      <c r="E893" s="265"/>
      <c r="F893" s="288"/>
      <c r="G893" s="287"/>
      <c r="H893" s="266"/>
      <c r="I893" s="420"/>
    </row>
    <row r="894" spans="1:9" ht="12.75">
      <c r="A894" s="3"/>
      <c r="B894" s="266"/>
      <c r="E894" s="265"/>
      <c r="F894" s="288"/>
      <c r="G894" s="287"/>
      <c r="H894" s="266"/>
      <c r="I894" s="420"/>
    </row>
    <row r="895" spans="1:9" ht="12.75">
      <c r="A895" s="3"/>
      <c r="B895" s="266"/>
      <c r="E895" s="265"/>
      <c r="F895" s="288"/>
      <c r="G895" s="287"/>
      <c r="H895" s="266"/>
      <c r="I895" s="420"/>
    </row>
    <row r="896" spans="1:9" ht="12.75">
      <c r="A896" s="3"/>
      <c r="B896" s="266"/>
      <c r="E896" s="265"/>
      <c r="F896" s="288"/>
      <c r="G896" s="287"/>
      <c r="H896" s="266"/>
      <c r="I896" s="420"/>
    </row>
    <row r="897" spans="1:9" ht="12.75">
      <c r="A897" s="3"/>
      <c r="B897" s="266"/>
      <c r="E897" s="265"/>
      <c r="F897" s="288"/>
      <c r="G897" s="287"/>
      <c r="H897" s="266"/>
      <c r="I897" s="420"/>
    </row>
    <row r="898" spans="1:9" ht="12.75">
      <c r="A898" s="3"/>
      <c r="B898" s="266"/>
      <c r="E898" s="265"/>
      <c r="F898" s="288"/>
      <c r="G898" s="287"/>
      <c r="H898" s="266"/>
      <c r="I898" s="420"/>
    </row>
    <row r="899" spans="1:9" ht="12.75">
      <c r="A899" s="3"/>
      <c r="B899" s="266"/>
      <c r="E899" s="265"/>
      <c r="F899" s="288"/>
      <c r="G899" s="287"/>
      <c r="H899" s="266"/>
      <c r="I899" s="420"/>
    </row>
    <row r="900" spans="1:9" ht="12.75">
      <c r="A900" s="3"/>
      <c r="B900" s="266"/>
      <c r="E900" s="265"/>
      <c r="F900" s="288"/>
      <c r="G900" s="287"/>
      <c r="H900" s="266"/>
      <c r="I900" s="420"/>
    </row>
    <row r="901" spans="1:9" ht="12.75">
      <c r="A901" s="3"/>
      <c r="B901" s="266"/>
      <c r="E901" s="265"/>
      <c r="F901" s="288"/>
      <c r="G901" s="287"/>
      <c r="H901" s="266"/>
      <c r="I901" s="420"/>
    </row>
    <row r="902" spans="1:9" ht="12.75">
      <c r="A902" s="3"/>
      <c r="B902" s="266"/>
      <c r="E902" s="265"/>
      <c r="F902" s="288"/>
      <c r="G902" s="287"/>
      <c r="H902" s="266"/>
      <c r="I902" s="420"/>
    </row>
    <row r="903" spans="1:9" ht="12.75">
      <c r="A903" s="3"/>
      <c r="B903" s="266"/>
      <c r="E903" s="265"/>
      <c r="F903" s="288"/>
      <c r="G903" s="287"/>
      <c r="H903" s="266"/>
      <c r="I903" s="420"/>
    </row>
    <row r="904" spans="1:9" ht="12.75">
      <c r="A904" s="3"/>
      <c r="B904" s="266"/>
      <c r="E904" s="265"/>
      <c r="F904" s="288"/>
      <c r="G904" s="287"/>
      <c r="H904" s="266"/>
      <c r="I904" s="420"/>
    </row>
    <row r="905" spans="1:9" ht="12.75">
      <c r="A905" s="3"/>
      <c r="B905" s="266"/>
      <c r="E905" s="265"/>
      <c r="F905" s="288"/>
      <c r="G905" s="287"/>
      <c r="H905" s="266"/>
      <c r="I905" s="420"/>
    </row>
    <row r="906" spans="1:9" ht="12.75">
      <c r="A906" s="3"/>
      <c r="B906" s="266"/>
      <c r="E906" s="265"/>
      <c r="F906" s="288"/>
      <c r="G906" s="287"/>
      <c r="H906" s="266"/>
      <c r="I906" s="420"/>
    </row>
    <row r="907" spans="1:9" ht="12.75">
      <c r="A907" s="3"/>
      <c r="B907" s="266"/>
      <c r="E907" s="265"/>
      <c r="F907" s="288"/>
      <c r="G907" s="287"/>
      <c r="H907" s="266"/>
      <c r="I907" s="420"/>
    </row>
    <row r="908" spans="1:9" ht="12.75">
      <c r="A908" s="3"/>
      <c r="B908" s="266"/>
      <c r="E908" s="265"/>
      <c r="F908" s="288"/>
      <c r="G908" s="287"/>
      <c r="H908" s="266"/>
      <c r="I908" s="420"/>
    </row>
    <row r="909" spans="1:9" ht="12.75">
      <c r="A909" s="3"/>
      <c r="B909" s="266"/>
      <c r="E909" s="265"/>
      <c r="F909" s="288"/>
      <c r="G909" s="287"/>
      <c r="H909" s="266"/>
      <c r="I909" s="420"/>
    </row>
    <row r="910" spans="1:9" ht="12.75">
      <c r="A910" s="3"/>
      <c r="B910" s="266"/>
      <c r="E910" s="265"/>
      <c r="F910" s="288"/>
      <c r="G910" s="287"/>
      <c r="H910" s="266"/>
      <c r="I910" s="420"/>
    </row>
    <row r="911" spans="1:9" ht="12.75">
      <c r="A911" s="3"/>
      <c r="B911" s="266"/>
      <c r="E911" s="265"/>
      <c r="F911" s="288"/>
      <c r="G911" s="287"/>
      <c r="H911" s="266"/>
      <c r="I911" s="420"/>
    </row>
    <row r="912" spans="1:9" ht="12.75">
      <c r="A912" s="3"/>
      <c r="B912" s="266"/>
      <c r="E912" s="265"/>
      <c r="F912" s="288"/>
      <c r="G912" s="287"/>
      <c r="H912" s="266"/>
      <c r="I912" s="420"/>
    </row>
    <row r="913" spans="1:9" ht="12.75">
      <c r="A913" s="3"/>
      <c r="B913" s="266"/>
      <c r="E913" s="265"/>
      <c r="F913" s="288"/>
      <c r="G913" s="287"/>
      <c r="H913" s="266"/>
      <c r="I913" s="420"/>
    </row>
    <row r="914" spans="1:9" ht="12.75">
      <c r="A914" s="3"/>
      <c r="B914" s="266"/>
      <c r="E914" s="265"/>
      <c r="F914" s="288"/>
      <c r="G914" s="287"/>
      <c r="H914" s="266"/>
      <c r="I914" s="420"/>
    </row>
    <row r="915" spans="1:9" ht="12.75">
      <c r="A915" s="3"/>
      <c r="B915" s="266"/>
      <c r="E915" s="265"/>
      <c r="F915" s="288"/>
      <c r="G915" s="287"/>
      <c r="H915" s="266"/>
      <c r="I915" s="420"/>
    </row>
    <row r="916" spans="1:9" ht="12.75">
      <c r="A916" s="3"/>
      <c r="B916" s="266"/>
      <c r="E916" s="265"/>
      <c r="F916" s="288"/>
      <c r="G916" s="287"/>
      <c r="H916" s="266"/>
      <c r="I916" s="420"/>
    </row>
    <row r="917" spans="1:9" ht="12.75">
      <c r="A917" s="3"/>
      <c r="B917" s="266"/>
      <c r="E917" s="265"/>
      <c r="F917" s="288"/>
      <c r="G917" s="287"/>
      <c r="H917" s="266"/>
      <c r="I917" s="420"/>
    </row>
    <row r="918" spans="1:9" ht="12.75">
      <c r="A918" s="3"/>
      <c r="B918" s="266"/>
      <c r="E918" s="265"/>
      <c r="F918" s="288"/>
      <c r="G918" s="287"/>
      <c r="H918" s="266"/>
      <c r="I918" s="420"/>
    </row>
    <row r="919" spans="1:9" ht="12.75">
      <c r="A919" s="3"/>
      <c r="B919" s="266"/>
      <c r="E919" s="265"/>
      <c r="F919" s="288"/>
      <c r="G919" s="287"/>
      <c r="H919" s="266"/>
      <c r="I919" s="420"/>
    </row>
    <row r="920" spans="1:9" ht="12.75">
      <c r="A920" s="3"/>
      <c r="B920" s="266"/>
      <c r="E920" s="265"/>
      <c r="F920" s="288"/>
      <c r="G920" s="287"/>
      <c r="H920" s="266"/>
      <c r="I920" s="420"/>
    </row>
    <row r="921" spans="1:9" ht="12.75">
      <c r="A921" s="3"/>
      <c r="B921" s="266"/>
      <c r="E921" s="265"/>
      <c r="F921" s="288"/>
      <c r="G921" s="287"/>
      <c r="H921" s="266"/>
      <c r="I921" s="420"/>
    </row>
    <row r="922" spans="1:9" ht="12.75">
      <c r="A922" s="3"/>
      <c r="B922" s="266"/>
      <c r="E922" s="265"/>
      <c r="F922" s="288"/>
      <c r="G922" s="287"/>
      <c r="H922" s="266"/>
      <c r="I922" s="420"/>
    </row>
    <row r="923" spans="1:9" ht="12.75">
      <c r="A923" s="3"/>
      <c r="B923" s="266"/>
      <c r="E923" s="265"/>
      <c r="F923" s="288"/>
      <c r="G923" s="287"/>
      <c r="H923" s="266"/>
      <c r="I923" s="420"/>
    </row>
    <row r="924" spans="1:9" ht="12.75">
      <c r="A924" s="3"/>
      <c r="B924" s="266"/>
      <c r="E924" s="265"/>
      <c r="F924" s="288"/>
      <c r="G924" s="287"/>
      <c r="H924" s="266"/>
      <c r="I924" s="420"/>
    </row>
    <row r="925" spans="1:9" ht="12.75">
      <c r="A925" s="3"/>
      <c r="B925" s="266"/>
      <c r="E925" s="265"/>
      <c r="F925" s="288"/>
      <c r="G925" s="287"/>
      <c r="H925" s="266"/>
      <c r="I925" s="420"/>
    </row>
    <row r="926" spans="1:9" ht="12.75">
      <c r="A926" s="3"/>
      <c r="B926" s="266"/>
      <c r="E926" s="265"/>
      <c r="F926" s="288"/>
      <c r="G926" s="287"/>
      <c r="H926" s="266"/>
      <c r="I926" s="420"/>
    </row>
    <row r="927" spans="1:9" ht="12.75">
      <c r="A927" s="3"/>
      <c r="B927" s="266"/>
      <c r="E927" s="265"/>
      <c r="F927" s="288"/>
      <c r="G927" s="287"/>
      <c r="H927" s="266"/>
      <c r="I927" s="420"/>
    </row>
    <row r="928" spans="1:9" ht="12.75">
      <c r="A928" s="3"/>
      <c r="B928" s="266"/>
      <c r="E928" s="265"/>
      <c r="F928" s="288"/>
      <c r="G928" s="287"/>
      <c r="H928" s="266"/>
      <c r="I928" s="420"/>
    </row>
    <row r="929" spans="1:9" ht="12.75">
      <c r="A929" s="3"/>
      <c r="B929" s="266"/>
      <c r="E929" s="265"/>
      <c r="F929" s="288"/>
      <c r="G929" s="287"/>
      <c r="H929" s="266"/>
      <c r="I929" s="420"/>
    </row>
    <row r="930" spans="1:9" ht="12.75">
      <c r="A930" s="3"/>
      <c r="B930" s="266"/>
      <c r="E930" s="265"/>
      <c r="F930" s="288"/>
      <c r="G930" s="287"/>
      <c r="H930" s="266"/>
      <c r="I930" s="420"/>
    </row>
    <row r="931" spans="1:9" ht="12.75">
      <c r="A931" s="3"/>
      <c r="B931" s="266"/>
      <c r="E931" s="265"/>
      <c r="F931" s="288"/>
      <c r="G931" s="287"/>
      <c r="H931" s="266"/>
      <c r="I931" s="420"/>
    </row>
    <row r="932" spans="1:9" ht="12.75">
      <c r="A932" s="3"/>
      <c r="B932" s="266"/>
      <c r="E932" s="265"/>
      <c r="F932" s="288"/>
      <c r="G932" s="287"/>
      <c r="H932" s="266"/>
      <c r="I932" s="420"/>
    </row>
    <row r="933" spans="1:9" ht="12.75">
      <c r="A933" s="3"/>
      <c r="B933" s="266"/>
      <c r="E933" s="265"/>
      <c r="F933" s="288"/>
      <c r="G933" s="287"/>
      <c r="H933" s="266"/>
      <c r="I933" s="420"/>
    </row>
    <row r="934" spans="1:9" ht="12.75">
      <c r="A934" s="3"/>
      <c r="B934" s="266"/>
      <c r="E934" s="265"/>
      <c r="F934" s="288"/>
      <c r="G934" s="287"/>
      <c r="H934" s="266"/>
      <c r="I934" s="420"/>
    </row>
    <row r="935" spans="1:9" ht="12.75">
      <c r="A935" s="3"/>
      <c r="B935" s="266"/>
      <c r="E935" s="265"/>
      <c r="F935" s="288"/>
      <c r="G935" s="287"/>
      <c r="H935" s="266"/>
      <c r="I935" s="420"/>
    </row>
    <row r="936" spans="1:9" ht="12.75">
      <c r="A936" s="3"/>
      <c r="B936" s="266"/>
      <c r="E936" s="265"/>
      <c r="F936" s="288"/>
      <c r="G936" s="287"/>
      <c r="H936" s="266"/>
      <c r="I936" s="420"/>
    </row>
    <row r="937" spans="1:9" ht="12.75">
      <c r="A937" s="3"/>
      <c r="B937" s="266"/>
      <c r="E937" s="265"/>
      <c r="F937" s="288"/>
      <c r="G937" s="287"/>
      <c r="H937" s="266"/>
      <c r="I937" s="420"/>
    </row>
    <row r="938" spans="1:9" ht="12.75">
      <c r="A938" s="3"/>
      <c r="B938" s="266"/>
      <c r="E938" s="265"/>
      <c r="F938" s="288"/>
      <c r="G938" s="287"/>
      <c r="H938" s="266"/>
      <c r="I938" s="420"/>
    </row>
    <row r="939" spans="1:9" ht="12.75">
      <c r="A939" s="3"/>
      <c r="B939" s="266"/>
      <c r="E939" s="265"/>
      <c r="F939" s="288"/>
      <c r="G939" s="287"/>
      <c r="H939" s="266"/>
      <c r="I939" s="420"/>
    </row>
    <row r="940" spans="1:9" ht="12.75">
      <c r="A940" s="3"/>
      <c r="B940" s="266"/>
      <c r="E940" s="265"/>
      <c r="F940" s="288"/>
      <c r="G940" s="287"/>
      <c r="H940" s="266"/>
      <c r="I940" s="420"/>
    </row>
    <row r="941" spans="1:9" ht="12.75">
      <c r="A941" s="3"/>
      <c r="B941" s="266"/>
      <c r="E941" s="265"/>
      <c r="F941" s="288"/>
      <c r="G941" s="287"/>
      <c r="H941" s="266"/>
      <c r="I941" s="420"/>
    </row>
    <row r="942" spans="1:9" ht="12.75">
      <c r="A942" s="3"/>
      <c r="B942" s="266"/>
      <c r="E942" s="265"/>
      <c r="F942" s="288"/>
      <c r="G942" s="287"/>
      <c r="H942" s="266"/>
      <c r="I942" s="420"/>
    </row>
    <row r="943" spans="1:9" ht="12.75">
      <c r="A943" s="3"/>
      <c r="B943" s="266"/>
      <c r="E943" s="265"/>
      <c r="F943" s="288"/>
      <c r="G943" s="287"/>
      <c r="H943" s="266"/>
      <c r="I943" s="420"/>
    </row>
    <row r="944" spans="1:9" ht="12.75">
      <c r="A944" s="3"/>
      <c r="B944" s="266"/>
      <c r="E944" s="265"/>
      <c r="F944" s="288"/>
      <c r="G944" s="287"/>
      <c r="H944" s="266"/>
      <c r="I944" s="420"/>
    </row>
    <row r="945" spans="1:9" ht="12.75">
      <c r="A945" s="3"/>
      <c r="B945" s="266"/>
      <c r="E945" s="265"/>
      <c r="F945" s="288"/>
      <c r="G945" s="287"/>
      <c r="H945" s="266"/>
      <c r="I945" s="420"/>
    </row>
    <row r="946" spans="1:9" ht="12.75">
      <c r="A946" s="3"/>
      <c r="B946" s="266"/>
      <c r="E946" s="265"/>
      <c r="F946" s="288"/>
      <c r="G946" s="287"/>
      <c r="H946" s="266"/>
      <c r="I946" s="420"/>
    </row>
    <row r="947" spans="1:9" ht="12.75">
      <c r="A947" s="3"/>
      <c r="B947" s="266"/>
      <c r="E947" s="265"/>
      <c r="F947" s="288"/>
      <c r="G947" s="287"/>
      <c r="H947" s="266"/>
      <c r="I947" s="420"/>
    </row>
    <row r="948" spans="1:9" ht="12.75">
      <c r="A948" s="3"/>
      <c r="B948" s="266"/>
      <c r="E948" s="265"/>
      <c r="F948" s="288"/>
      <c r="G948" s="287"/>
      <c r="H948" s="266"/>
      <c r="I948" s="420"/>
    </row>
    <row r="949" spans="1:9" ht="12.75">
      <c r="A949" s="3"/>
      <c r="B949" s="266"/>
      <c r="E949" s="265"/>
      <c r="F949" s="288"/>
      <c r="G949" s="287"/>
      <c r="H949" s="266"/>
      <c r="I949" s="420"/>
    </row>
    <row r="950" spans="1:9" ht="12.75">
      <c r="A950" s="3"/>
      <c r="B950" s="266"/>
      <c r="E950" s="265"/>
      <c r="F950" s="288"/>
      <c r="G950" s="287"/>
      <c r="H950" s="266"/>
      <c r="I950" s="420"/>
    </row>
    <row r="951" spans="1:9" ht="12.75">
      <c r="A951" s="3"/>
      <c r="B951" s="266"/>
      <c r="E951" s="265"/>
      <c r="F951" s="288"/>
      <c r="G951" s="287"/>
      <c r="H951" s="266"/>
      <c r="I951" s="420"/>
    </row>
    <row r="952" spans="1:9" ht="12.75">
      <c r="A952" s="3"/>
      <c r="B952" s="266"/>
      <c r="E952" s="265"/>
      <c r="F952" s="288"/>
      <c r="G952" s="287"/>
      <c r="H952" s="266"/>
      <c r="I952" s="420"/>
    </row>
    <row r="953" spans="1:9" ht="12.75">
      <c r="A953" s="3"/>
      <c r="B953" s="266"/>
      <c r="E953" s="265"/>
      <c r="F953" s="288"/>
      <c r="G953" s="287"/>
      <c r="H953" s="266"/>
      <c r="I953" s="420"/>
    </row>
    <row r="954" spans="1:9" ht="12.75">
      <c r="A954" s="3"/>
      <c r="B954" s="266"/>
      <c r="E954" s="265"/>
      <c r="F954" s="288"/>
      <c r="G954" s="287"/>
      <c r="H954" s="266"/>
      <c r="I954" s="420"/>
    </row>
    <row r="955" spans="1:9" ht="12.75">
      <c r="A955" s="3"/>
      <c r="B955" s="266"/>
      <c r="E955" s="265"/>
      <c r="F955" s="288"/>
      <c r="G955" s="287"/>
      <c r="H955" s="266"/>
      <c r="I955" s="420"/>
    </row>
    <row r="956" spans="1:9" ht="12.75">
      <c r="A956" s="3"/>
      <c r="B956" s="266"/>
      <c r="E956" s="265"/>
      <c r="F956" s="288"/>
      <c r="G956" s="287"/>
      <c r="H956" s="266"/>
      <c r="I956" s="420"/>
    </row>
    <row r="957" spans="1:9" ht="12.75">
      <c r="A957" s="3"/>
      <c r="B957" s="266"/>
      <c r="E957" s="265"/>
      <c r="F957" s="288"/>
      <c r="G957" s="287"/>
      <c r="H957" s="266"/>
      <c r="I957" s="420"/>
    </row>
    <row r="958" spans="1:9" ht="12.75">
      <c r="A958" s="3"/>
      <c r="B958" s="266"/>
      <c r="E958" s="265"/>
      <c r="F958" s="288"/>
      <c r="G958" s="287"/>
      <c r="H958" s="266"/>
      <c r="I958" s="420"/>
    </row>
    <row r="959" spans="1:9" ht="12.75">
      <c r="A959" s="3"/>
      <c r="B959" s="266"/>
      <c r="E959" s="265"/>
      <c r="F959" s="288"/>
      <c r="G959" s="287"/>
      <c r="H959" s="266"/>
      <c r="I959" s="420"/>
    </row>
    <row r="960" spans="1:9" ht="12.75">
      <c r="A960" s="3"/>
      <c r="B960" s="266"/>
      <c r="E960" s="265"/>
      <c r="F960" s="288"/>
      <c r="G960" s="287"/>
      <c r="H960" s="266"/>
      <c r="I960" s="420"/>
    </row>
    <row r="961" spans="1:9" ht="12.75">
      <c r="A961" s="3"/>
      <c r="B961" s="266"/>
      <c r="E961" s="265"/>
      <c r="F961" s="288"/>
      <c r="G961" s="287"/>
      <c r="H961" s="266"/>
      <c r="I961" s="420"/>
    </row>
    <row r="962" spans="1:9" ht="12.75">
      <c r="A962" s="3"/>
      <c r="B962" s="266"/>
      <c r="E962" s="265"/>
      <c r="F962" s="288"/>
      <c r="G962" s="287"/>
      <c r="H962" s="266"/>
      <c r="I962" s="420"/>
    </row>
    <row r="963" spans="1:9" ht="12.75">
      <c r="A963" s="3"/>
      <c r="B963" s="266"/>
      <c r="E963" s="265"/>
      <c r="F963" s="288"/>
      <c r="G963" s="287"/>
      <c r="H963" s="266"/>
      <c r="I963" s="420"/>
    </row>
    <row r="964" spans="1:9" ht="12.75">
      <c r="A964" s="3"/>
      <c r="B964" s="266"/>
      <c r="E964" s="265"/>
      <c r="F964" s="288"/>
      <c r="G964" s="287"/>
      <c r="H964" s="266"/>
      <c r="I964" s="420"/>
    </row>
    <row r="965" spans="1:9" ht="12.75">
      <c r="A965" s="3"/>
      <c r="B965" s="266"/>
      <c r="E965" s="265"/>
      <c r="F965" s="288"/>
      <c r="G965" s="287"/>
      <c r="H965" s="266"/>
      <c r="I965" s="420"/>
    </row>
    <row r="966" spans="1:9" ht="12.75">
      <c r="A966" s="3"/>
      <c r="B966" s="266"/>
      <c r="E966" s="265"/>
      <c r="F966" s="288"/>
      <c r="G966" s="287"/>
      <c r="H966" s="266"/>
      <c r="I966" s="420"/>
    </row>
    <row r="967" spans="1:9" ht="12.75">
      <c r="A967" s="3"/>
      <c r="B967" s="266"/>
      <c r="E967" s="265"/>
      <c r="F967" s="288"/>
      <c r="G967" s="287"/>
      <c r="H967" s="266"/>
      <c r="I967" s="420"/>
    </row>
    <row r="968" spans="1:9" ht="12.75">
      <c r="A968" s="3"/>
      <c r="B968" s="266"/>
      <c r="E968" s="265"/>
      <c r="F968" s="288"/>
      <c r="G968" s="287"/>
      <c r="H968" s="266"/>
      <c r="I968" s="420"/>
    </row>
    <row r="969" spans="1:9" ht="12.75">
      <c r="A969" s="3"/>
      <c r="B969" s="266"/>
      <c r="E969" s="265"/>
      <c r="F969" s="288"/>
      <c r="G969" s="287"/>
      <c r="H969" s="266"/>
      <c r="I969" s="420"/>
    </row>
    <row r="970" spans="1:9" ht="12.75">
      <c r="A970" s="3"/>
      <c r="B970" s="266"/>
      <c r="E970" s="265"/>
      <c r="F970" s="288"/>
      <c r="G970" s="287"/>
      <c r="H970" s="266"/>
      <c r="I970" s="420"/>
    </row>
    <row r="971" spans="1:9" ht="12.75">
      <c r="A971" s="3"/>
      <c r="B971" s="266"/>
      <c r="E971" s="265"/>
      <c r="F971" s="288"/>
      <c r="G971" s="287"/>
      <c r="H971" s="266"/>
      <c r="I971" s="420"/>
    </row>
    <row r="972" spans="1:9" ht="12.75">
      <c r="A972" s="3"/>
      <c r="B972" s="266"/>
      <c r="E972" s="265"/>
      <c r="F972" s="288"/>
      <c r="G972" s="287"/>
      <c r="H972" s="266"/>
      <c r="I972" s="420"/>
    </row>
    <row r="973" spans="1:9" ht="12.75">
      <c r="A973" s="3"/>
      <c r="B973" s="266"/>
      <c r="E973" s="265"/>
      <c r="F973" s="288"/>
      <c r="G973" s="287"/>
      <c r="H973" s="266"/>
      <c r="I973" s="420"/>
    </row>
    <row r="974" spans="1:9" ht="12.75">
      <c r="A974" s="3"/>
      <c r="B974" s="266"/>
      <c r="E974" s="265"/>
      <c r="F974" s="288"/>
      <c r="G974" s="287"/>
      <c r="H974" s="266"/>
      <c r="I974" s="420"/>
    </row>
    <row r="975" spans="1:9" ht="12.75">
      <c r="A975" s="3"/>
      <c r="B975" s="266"/>
      <c r="E975" s="265"/>
      <c r="F975" s="288"/>
      <c r="G975" s="287"/>
      <c r="H975" s="266"/>
      <c r="I975" s="420"/>
    </row>
    <row r="976" spans="1:9" ht="12.75">
      <c r="A976" s="3"/>
      <c r="B976" s="266"/>
      <c r="E976" s="265"/>
      <c r="F976" s="288"/>
      <c r="G976" s="287"/>
      <c r="H976" s="266"/>
      <c r="I976" s="420"/>
    </row>
    <row r="977" spans="1:9" ht="12.75">
      <c r="A977" s="3"/>
      <c r="B977" s="266"/>
      <c r="E977" s="265"/>
      <c r="F977" s="288"/>
      <c r="G977" s="287"/>
      <c r="H977" s="266"/>
      <c r="I977" s="420"/>
    </row>
    <row r="978" spans="1:9" ht="12.75">
      <c r="A978" s="3"/>
      <c r="B978" s="266"/>
      <c r="E978" s="265"/>
      <c r="F978" s="288"/>
      <c r="G978" s="287"/>
      <c r="H978" s="266"/>
      <c r="I978" s="420"/>
    </row>
    <row r="979" spans="1:9" ht="12.75">
      <c r="A979" s="3"/>
      <c r="B979" s="266"/>
      <c r="E979" s="265"/>
      <c r="F979" s="288"/>
      <c r="G979" s="287"/>
      <c r="H979" s="266"/>
      <c r="I979" s="420"/>
    </row>
    <row r="980" spans="1:9" ht="12.75">
      <c r="A980" s="3"/>
      <c r="B980" s="266"/>
      <c r="E980" s="265"/>
      <c r="F980" s="288"/>
      <c r="G980" s="287"/>
      <c r="H980" s="266"/>
      <c r="I980" s="420"/>
    </row>
    <row r="981" spans="1:9" ht="12.75">
      <c r="A981" s="3"/>
      <c r="B981" s="266"/>
      <c r="E981" s="265"/>
      <c r="F981" s="288"/>
      <c r="G981" s="287"/>
      <c r="H981" s="266"/>
      <c r="I981" s="420"/>
    </row>
    <row r="982" spans="1:9" ht="12.75">
      <c r="A982" s="3"/>
      <c r="B982" s="266"/>
      <c r="E982" s="265"/>
      <c r="F982" s="288"/>
      <c r="G982" s="287"/>
      <c r="H982" s="266"/>
      <c r="I982" s="420"/>
    </row>
    <row r="983" spans="1:9" ht="12.75">
      <c r="A983" s="3"/>
      <c r="B983" s="266"/>
      <c r="E983" s="265"/>
      <c r="F983" s="288"/>
      <c r="G983" s="287"/>
      <c r="H983" s="266"/>
      <c r="I983" s="420"/>
    </row>
    <row r="984" spans="1:9" ht="12.75">
      <c r="A984" s="3"/>
      <c r="B984" s="266"/>
      <c r="E984" s="265"/>
      <c r="F984" s="288"/>
      <c r="G984" s="287"/>
      <c r="H984" s="266"/>
      <c r="I984" s="420"/>
    </row>
    <row r="985" spans="1:9" ht="12.75">
      <c r="A985" s="3"/>
      <c r="B985" s="266"/>
      <c r="E985" s="265"/>
      <c r="F985" s="288"/>
      <c r="G985" s="287"/>
      <c r="H985" s="266"/>
      <c r="I985" s="420"/>
    </row>
    <row r="986" spans="1:9" ht="12.75">
      <c r="A986" s="3"/>
      <c r="B986" s="266"/>
      <c r="E986" s="265"/>
      <c r="F986" s="288"/>
      <c r="G986" s="287"/>
      <c r="H986" s="266"/>
      <c r="I986" s="420"/>
    </row>
    <row r="987" spans="1:9" ht="12.75">
      <c r="A987" s="3"/>
      <c r="B987" s="266"/>
      <c r="E987" s="265"/>
      <c r="F987" s="288"/>
      <c r="G987" s="287"/>
      <c r="H987" s="266"/>
      <c r="I987" s="420"/>
    </row>
    <row r="988" spans="1:9" ht="12.75">
      <c r="A988" s="3"/>
      <c r="B988" s="266"/>
      <c r="E988" s="265"/>
      <c r="F988" s="288"/>
      <c r="G988" s="287"/>
      <c r="H988" s="266"/>
      <c r="I988" s="420"/>
    </row>
    <row r="989" spans="1:9" ht="12.75">
      <c r="A989" s="3"/>
      <c r="B989" s="266"/>
      <c r="E989" s="265"/>
      <c r="F989" s="288"/>
      <c r="G989" s="287"/>
      <c r="H989" s="266"/>
      <c r="I989" s="420"/>
    </row>
    <row r="990" spans="1:9" ht="12.75">
      <c r="A990" s="3"/>
      <c r="B990" s="266"/>
      <c r="E990" s="265"/>
      <c r="F990" s="288"/>
      <c r="G990" s="287"/>
      <c r="H990" s="266"/>
      <c r="I990" s="420"/>
    </row>
    <row r="991" spans="1:9" ht="12.75">
      <c r="A991" s="3"/>
      <c r="B991" s="266"/>
      <c r="E991" s="265"/>
      <c r="F991" s="288"/>
      <c r="G991" s="287"/>
      <c r="H991" s="266"/>
      <c r="I991" s="420"/>
    </row>
    <row r="992" spans="1:9" ht="12.75">
      <c r="A992" s="3"/>
      <c r="B992" s="266"/>
      <c r="E992" s="265"/>
      <c r="F992" s="288"/>
      <c r="G992" s="287"/>
      <c r="H992" s="266"/>
      <c r="I992" s="420"/>
    </row>
    <row r="993" spans="1:9" ht="12.75">
      <c r="A993" s="3"/>
      <c r="B993" s="266"/>
      <c r="E993" s="265"/>
      <c r="F993" s="288"/>
      <c r="G993" s="287"/>
      <c r="H993" s="266"/>
      <c r="I993" s="420"/>
    </row>
    <row r="994" spans="1:9" ht="12.75">
      <c r="A994" s="3"/>
      <c r="B994" s="266"/>
      <c r="E994" s="265"/>
      <c r="F994" s="288"/>
      <c r="G994" s="287"/>
      <c r="H994" s="266"/>
      <c r="I994" s="420"/>
    </row>
    <row r="995" spans="1:9" ht="12.75">
      <c r="A995" s="3"/>
      <c r="B995" s="266"/>
      <c r="E995" s="265"/>
      <c r="F995" s="288"/>
      <c r="G995" s="287"/>
      <c r="H995" s="266"/>
      <c r="I995" s="420"/>
    </row>
    <row r="996" spans="1:9" ht="12.75">
      <c r="A996" s="3"/>
      <c r="B996" s="266"/>
      <c r="E996" s="265"/>
      <c r="F996" s="288"/>
      <c r="G996" s="287"/>
      <c r="H996" s="266"/>
      <c r="I996" s="420"/>
    </row>
    <row r="997" spans="1:9" ht="12.75">
      <c r="A997" s="3"/>
      <c r="B997" s="266"/>
      <c r="E997" s="265"/>
      <c r="F997" s="288"/>
      <c r="G997" s="287"/>
      <c r="H997" s="266"/>
      <c r="I997" s="420"/>
    </row>
    <row r="998" spans="1:9" ht="12.75">
      <c r="A998" s="3"/>
      <c r="B998" s="266"/>
      <c r="E998" s="265"/>
      <c r="F998" s="288"/>
      <c r="G998" s="287"/>
      <c r="H998" s="266"/>
      <c r="I998" s="420"/>
    </row>
    <row r="999" spans="1:9" ht="12.75">
      <c r="A999" s="3"/>
      <c r="B999" s="266"/>
      <c r="E999" s="265"/>
      <c r="F999" s="288"/>
      <c r="G999" s="287"/>
      <c r="H999" s="266"/>
      <c r="I999" s="420"/>
    </row>
    <row r="1000" spans="1:9" ht="12.75">
      <c r="A1000" s="3"/>
      <c r="B1000" s="266"/>
      <c r="E1000" s="265"/>
      <c r="F1000" s="288"/>
      <c r="G1000" s="287"/>
      <c r="H1000" s="266"/>
      <c r="I1000" s="420"/>
    </row>
    <row r="1001" spans="1:9" ht="12.75">
      <c r="A1001" s="3"/>
      <c r="B1001" s="266"/>
      <c r="E1001" s="265"/>
      <c r="F1001" s="288"/>
      <c r="G1001" s="287"/>
      <c r="H1001" s="266"/>
      <c r="I1001" s="420"/>
    </row>
    <row r="1002" spans="1:9" ht="12.75">
      <c r="A1002" s="3"/>
      <c r="B1002" s="266"/>
      <c r="E1002" s="265"/>
      <c r="F1002" s="288"/>
      <c r="G1002" s="287"/>
      <c r="H1002" s="266"/>
      <c r="I1002" s="420"/>
    </row>
    <row r="1003" spans="1:9" ht="12.75">
      <c r="A1003" s="3"/>
      <c r="B1003" s="266"/>
      <c r="E1003" s="265"/>
      <c r="F1003" s="288"/>
      <c r="G1003" s="287"/>
      <c r="H1003" s="266"/>
      <c r="I1003" s="420"/>
    </row>
    <row r="1004" spans="1:9" ht="12.75">
      <c r="A1004" s="3"/>
      <c r="B1004" s="266"/>
      <c r="E1004" s="265"/>
      <c r="F1004" s="288"/>
      <c r="G1004" s="287"/>
      <c r="H1004" s="266"/>
      <c r="I1004" s="420"/>
    </row>
  </sheetData>
  <mergeCells count="16">
    <mergeCell ref="B10:B11"/>
    <mergeCell ref="B12:B13"/>
    <mergeCell ref="B14:B15"/>
    <mergeCell ref="B16:B17"/>
    <mergeCell ref="A10:A19"/>
    <mergeCell ref="B18:B19"/>
    <mergeCell ref="A20:A26"/>
    <mergeCell ref="A27:A33"/>
    <mergeCell ref="A36:A48"/>
    <mergeCell ref="A50:A53"/>
    <mergeCell ref="A2:A3"/>
    <mergeCell ref="B2:B3"/>
    <mergeCell ref="A4:A9"/>
    <mergeCell ref="B4:B5"/>
    <mergeCell ref="B6:B7"/>
    <mergeCell ref="B8:B9"/>
  </mergeCells>
  <hyperlinks>
    <hyperlink ref="D5" r:id="rId1"/>
    <hyperlink ref="D11" r:id="rId2"/>
    <hyperlink ref="D13" r:id="rId3"/>
    <hyperlink ref="D15" r:id="rId4"/>
    <hyperlink ref="D17" r:id="rId5"/>
    <hyperlink ref="D19" r:id="rId6"/>
    <hyperlink ref="I21" r:id="rId7"/>
    <hyperlink ref="I36" r:id="rId8"/>
    <hyperlink ref="I37" r:id="rId9"/>
  </hyperlinks>
  <pageMargins left="0.7" right="0.7" top="0.75" bottom="0.75" header="0.3" footer="0.3"/>
  <pageSetup paperSize="9" orientation="portrait" r:id="rId10"/>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4"/>
  <sheetViews>
    <sheetView workbookViewId="0"/>
  </sheetViews>
  <sheetFormatPr defaultColWidth="12.5703125" defaultRowHeight="15.75" customHeight="1"/>
  <cols>
    <col min="1" max="1" width="12.28515625" customWidth="1"/>
    <col min="2" max="2" width="25.42578125" customWidth="1"/>
    <col min="3" max="3" width="36.85546875" customWidth="1"/>
    <col min="4" max="4" width="32.42578125" customWidth="1"/>
    <col min="5" max="5" width="9.42578125" customWidth="1"/>
    <col min="6" max="6" width="14.28515625" customWidth="1"/>
    <col min="7" max="7" width="5.42578125" customWidth="1"/>
    <col min="8" max="8" width="53.28515625" customWidth="1"/>
    <col min="9" max="9" width="150" customWidth="1"/>
  </cols>
  <sheetData>
    <row r="1" spans="1:9" ht="12.75">
      <c r="A1" s="322" t="s">
        <v>7</v>
      </c>
      <c r="B1" s="213" t="s">
        <v>8</v>
      </c>
      <c r="C1" s="213" t="s">
        <v>9</v>
      </c>
      <c r="D1" s="213" t="s">
        <v>10</v>
      </c>
      <c r="E1" s="214" t="s">
        <v>12</v>
      </c>
      <c r="F1" s="214" t="s">
        <v>13</v>
      </c>
      <c r="G1" s="215" t="s">
        <v>1160</v>
      </c>
      <c r="H1" s="373" t="s">
        <v>15</v>
      </c>
      <c r="I1" s="396" t="s">
        <v>545</v>
      </c>
    </row>
    <row r="2" spans="1:9" ht="12.75">
      <c r="A2" s="567" t="s">
        <v>16</v>
      </c>
      <c r="B2" s="568" t="s">
        <v>17</v>
      </c>
      <c r="C2" s="160" t="s">
        <v>18</v>
      </c>
      <c r="D2" s="160" t="s">
        <v>19</v>
      </c>
      <c r="E2" s="20" t="s">
        <v>28</v>
      </c>
      <c r="F2" s="397" t="s">
        <v>979</v>
      </c>
      <c r="G2" s="21" t="b">
        <v>0</v>
      </c>
      <c r="H2" s="375"/>
      <c r="I2" s="191"/>
    </row>
    <row r="3" spans="1:9" ht="12.75">
      <c r="A3" s="553"/>
      <c r="B3" s="547"/>
      <c r="C3" s="160" t="s">
        <v>18</v>
      </c>
      <c r="D3" s="160" t="s">
        <v>22</v>
      </c>
      <c r="E3" s="20" t="s">
        <v>28</v>
      </c>
      <c r="F3" s="397" t="s">
        <v>979</v>
      </c>
      <c r="G3" s="21" t="b">
        <v>0</v>
      </c>
      <c r="H3" s="375"/>
      <c r="I3" s="191"/>
    </row>
    <row r="4" spans="1:9" ht="24" customHeight="1">
      <c r="A4" s="570" t="s">
        <v>23</v>
      </c>
      <c r="B4" s="569" t="s">
        <v>24</v>
      </c>
      <c r="C4" s="161" t="s">
        <v>25</v>
      </c>
      <c r="D4" s="161" t="s">
        <v>26</v>
      </c>
      <c r="E4" s="31" t="s">
        <v>1088</v>
      </c>
      <c r="F4" s="490" t="s">
        <v>990</v>
      </c>
      <c r="G4" s="32" t="b">
        <v>0</v>
      </c>
      <c r="H4" s="376" t="s">
        <v>28</v>
      </c>
      <c r="I4" s="319" t="s">
        <v>1209</v>
      </c>
    </row>
    <row r="5" spans="1:9" ht="22.5" customHeight="1">
      <c r="A5" s="557"/>
      <c r="B5" s="547"/>
      <c r="C5" s="161" t="s">
        <v>25</v>
      </c>
      <c r="D5" s="29" t="s">
        <v>29</v>
      </c>
      <c r="E5" s="31" t="s">
        <v>1210</v>
      </c>
      <c r="F5" s="490" t="s">
        <v>990</v>
      </c>
      <c r="G5" s="32" t="b">
        <v>0</v>
      </c>
      <c r="H5" s="376" t="s">
        <v>1085</v>
      </c>
      <c r="I5" s="307" t="s">
        <v>1211</v>
      </c>
    </row>
    <row r="6" spans="1:9" ht="12.75">
      <c r="A6" s="557"/>
      <c r="B6" s="569" t="s">
        <v>30</v>
      </c>
      <c r="C6" s="161" t="s">
        <v>25</v>
      </c>
      <c r="D6" s="161" t="s">
        <v>31</v>
      </c>
      <c r="E6" s="31" t="s">
        <v>28</v>
      </c>
      <c r="F6" s="469" t="s">
        <v>979</v>
      </c>
      <c r="G6" s="318" t="b">
        <v>0</v>
      </c>
      <c r="H6" s="376"/>
      <c r="I6" s="308"/>
    </row>
    <row r="7" spans="1:9" ht="12.75">
      <c r="A7" s="557"/>
      <c r="B7" s="547"/>
      <c r="C7" s="161" t="s">
        <v>25</v>
      </c>
      <c r="D7" s="161" t="s">
        <v>33</v>
      </c>
      <c r="E7" s="31" t="s">
        <v>28</v>
      </c>
      <c r="F7" s="469" t="s">
        <v>979</v>
      </c>
      <c r="G7" s="318" t="b">
        <v>0</v>
      </c>
      <c r="H7" s="376"/>
      <c r="I7" s="308"/>
    </row>
    <row r="8" spans="1:9" ht="12.75">
      <c r="A8" s="557"/>
      <c r="B8" s="569" t="s">
        <v>35</v>
      </c>
      <c r="C8" s="161" t="s">
        <v>18</v>
      </c>
      <c r="D8" s="161" t="s">
        <v>36</v>
      </c>
      <c r="E8" s="31" t="s">
        <v>28</v>
      </c>
      <c r="F8" s="469" t="s">
        <v>979</v>
      </c>
      <c r="G8" s="318" t="b">
        <v>0</v>
      </c>
      <c r="H8" s="376"/>
      <c r="I8" s="308"/>
    </row>
    <row r="9" spans="1:9" ht="12.75">
      <c r="A9" s="553"/>
      <c r="B9" s="547"/>
      <c r="C9" s="161" t="s">
        <v>38</v>
      </c>
      <c r="D9" s="161" t="s">
        <v>39</v>
      </c>
      <c r="E9" s="31" t="s">
        <v>28</v>
      </c>
      <c r="F9" s="469" t="s">
        <v>979</v>
      </c>
      <c r="G9" s="318" t="b">
        <v>0</v>
      </c>
      <c r="H9" s="376"/>
      <c r="I9" s="308"/>
    </row>
    <row r="10" spans="1:9" ht="12.75">
      <c r="A10" s="571" t="s">
        <v>40</v>
      </c>
      <c r="B10" s="565" t="s">
        <v>41</v>
      </c>
      <c r="C10" s="162" t="s">
        <v>25</v>
      </c>
      <c r="D10" s="162" t="s">
        <v>42</v>
      </c>
      <c r="E10" s="40" t="s">
        <v>668</v>
      </c>
      <c r="F10" s="452" t="s">
        <v>990</v>
      </c>
      <c r="G10" s="209" t="b">
        <v>0</v>
      </c>
      <c r="H10" s="379" t="s">
        <v>28</v>
      </c>
      <c r="I10" s="404" t="s">
        <v>1212</v>
      </c>
    </row>
    <row r="11" spans="1:9" ht="12.75">
      <c r="A11" s="557"/>
      <c r="B11" s="547"/>
      <c r="C11" s="162" t="s">
        <v>25</v>
      </c>
      <c r="D11" s="38" t="s">
        <v>44</v>
      </c>
      <c r="E11" s="40" t="s">
        <v>1213</v>
      </c>
      <c r="F11" s="452" t="s">
        <v>990</v>
      </c>
      <c r="G11" s="209" t="b">
        <v>0</v>
      </c>
      <c r="H11" s="379" t="s">
        <v>1086</v>
      </c>
      <c r="I11" s="404" t="s">
        <v>1214</v>
      </c>
    </row>
    <row r="12" spans="1:9" ht="12.75">
      <c r="A12" s="557"/>
      <c r="B12" s="565" t="s">
        <v>46</v>
      </c>
      <c r="C12" s="162" t="s">
        <v>25</v>
      </c>
      <c r="D12" s="162" t="s">
        <v>47</v>
      </c>
      <c r="E12" s="40" t="s">
        <v>668</v>
      </c>
      <c r="F12" s="452" t="s">
        <v>990</v>
      </c>
      <c r="G12" s="209" t="b">
        <v>0</v>
      </c>
      <c r="H12" s="379" t="s">
        <v>28</v>
      </c>
      <c r="I12" s="404" t="s">
        <v>1215</v>
      </c>
    </row>
    <row r="13" spans="1:9" ht="12.75">
      <c r="A13" s="557"/>
      <c r="B13" s="547"/>
      <c r="C13" s="162" t="s">
        <v>25</v>
      </c>
      <c r="D13" s="38" t="s">
        <v>49</v>
      </c>
      <c r="E13" s="40" t="s">
        <v>1213</v>
      </c>
      <c r="F13" s="452" t="s">
        <v>990</v>
      </c>
      <c r="G13" s="209" t="b">
        <v>0</v>
      </c>
      <c r="H13" s="379" t="s">
        <v>1086</v>
      </c>
      <c r="I13" s="404" t="s">
        <v>1216</v>
      </c>
    </row>
    <row r="14" spans="1:9" ht="12.75">
      <c r="A14" s="557"/>
      <c r="B14" s="565" t="s">
        <v>51</v>
      </c>
      <c r="C14" s="162" t="s">
        <v>25</v>
      </c>
      <c r="D14" s="162" t="s">
        <v>52</v>
      </c>
      <c r="E14" s="40" t="s">
        <v>668</v>
      </c>
      <c r="F14" s="452" t="s">
        <v>990</v>
      </c>
      <c r="G14" s="209" t="b">
        <v>0</v>
      </c>
      <c r="H14" s="379" t="s">
        <v>28</v>
      </c>
      <c r="I14" s="404" t="s">
        <v>1217</v>
      </c>
    </row>
    <row r="15" spans="1:9" ht="12.75">
      <c r="A15" s="557"/>
      <c r="B15" s="547"/>
      <c r="C15" s="162" t="s">
        <v>25</v>
      </c>
      <c r="D15" s="382" t="s">
        <v>54</v>
      </c>
      <c r="E15" s="40" t="s">
        <v>984</v>
      </c>
      <c r="F15" s="452" t="s">
        <v>990</v>
      </c>
      <c r="G15" s="209" t="b">
        <v>0</v>
      </c>
      <c r="H15" s="379" t="s">
        <v>1086</v>
      </c>
      <c r="I15" s="404" t="s">
        <v>1218</v>
      </c>
    </row>
    <row r="16" spans="1:9" ht="12.75">
      <c r="A16" s="557"/>
      <c r="B16" s="565" t="s">
        <v>56</v>
      </c>
      <c r="C16" s="162" t="s">
        <v>25</v>
      </c>
      <c r="D16" s="162" t="s">
        <v>57</v>
      </c>
      <c r="E16" s="40" t="s">
        <v>981</v>
      </c>
      <c r="F16" s="452" t="s">
        <v>990</v>
      </c>
      <c r="G16" s="209" t="b">
        <v>0</v>
      </c>
      <c r="H16" s="379" t="s">
        <v>28</v>
      </c>
      <c r="I16" s="404" t="s">
        <v>1219</v>
      </c>
    </row>
    <row r="17" spans="1:9" ht="12.75">
      <c r="A17" s="557"/>
      <c r="B17" s="547"/>
      <c r="C17" s="162" t="s">
        <v>25</v>
      </c>
      <c r="D17" s="38" t="s">
        <v>59</v>
      </c>
      <c r="E17" s="40" t="s">
        <v>1090</v>
      </c>
      <c r="F17" s="452" t="s">
        <v>990</v>
      </c>
      <c r="G17" s="209" t="b">
        <v>0</v>
      </c>
      <c r="H17" s="379" t="s">
        <v>1086</v>
      </c>
      <c r="I17" s="404" t="s">
        <v>1220</v>
      </c>
    </row>
    <row r="18" spans="1:9" ht="12.75">
      <c r="A18" s="557"/>
      <c r="B18" s="565" t="s">
        <v>69</v>
      </c>
      <c r="C18" s="162" t="s">
        <v>25</v>
      </c>
      <c r="D18" s="162" t="s">
        <v>70</v>
      </c>
      <c r="E18" s="40" t="s">
        <v>668</v>
      </c>
      <c r="F18" s="452" t="s">
        <v>990</v>
      </c>
      <c r="G18" s="209" t="b">
        <v>0</v>
      </c>
      <c r="H18" s="379" t="s">
        <v>28</v>
      </c>
      <c r="I18" s="453" t="s">
        <v>1221</v>
      </c>
    </row>
    <row r="19" spans="1:9" ht="12.75">
      <c r="A19" s="553"/>
      <c r="B19" s="547"/>
      <c r="C19" s="162" t="s">
        <v>25</v>
      </c>
      <c r="D19" s="38" t="s">
        <v>72</v>
      </c>
      <c r="E19" s="40" t="s">
        <v>1222</v>
      </c>
      <c r="F19" s="452" t="s">
        <v>990</v>
      </c>
      <c r="G19" s="209" t="b">
        <v>0</v>
      </c>
      <c r="H19" s="379" t="s">
        <v>1086</v>
      </c>
      <c r="I19" s="453" t="s">
        <v>1223</v>
      </c>
    </row>
    <row r="20" spans="1:9" ht="12.75">
      <c r="A20" s="578" t="s">
        <v>75</v>
      </c>
      <c r="B20" s="470" t="s">
        <v>76</v>
      </c>
      <c r="C20" s="164" t="s">
        <v>77</v>
      </c>
      <c r="D20" s="164" t="s">
        <v>78</v>
      </c>
      <c r="E20" s="55" t="s">
        <v>20</v>
      </c>
      <c r="F20" s="408" t="s">
        <v>990</v>
      </c>
      <c r="G20" s="57" t="b">
        <v>1</v>
      </c>
      <c r="H20" s="441" t="s">
        <v>1085</v>
      </c>
      <c r="I20" s="412" t="s">
        <v>1224</v>
      </c>
    </row>
    <row r="21" spans="1:9" ht="12.75">
      <c r="A21" s="557"/>
      <c r="B21" s="470" t="s">
        <v>80</v>
      </c>
      <c r="C21" s="164" t="s">
        <v>77</v>
      </c>
      <c r="D21" s="164" t="s">
        <v>81</v>
      </c>
      <c r="E21" s="55" t="s">
        <v>20</v>
      </c>
      <c r="F21" s="408" t="s">
        <v>990</v>
      </c>
      <c r="G21" s="57" t="b">
        <v>1</v>
      </c>
      <c r="H21" s="441" t="s">
        <v>1085</v>
      </c>
      <c r="I21" s="412" t="s">
        <v>1225</v>
      </c>
    </row>
    <row r="22" spans="1:9" ht="12.75">
      <c r="A22" s="557"/>
      <c r="B22" s="470" t="s">
        <v>83</v>
      </c>
      <c r="C22" s="164" t="s">
        <v>77</v>
      </c>
      <c r="D22" s="164" t="s">
        <v>84</v>
      </c>
      <c r="E22" s="55" t="s">
        <v>20</v>
      </c>
      <c r="F22" s="408" t="s">
        <v>990</v>
      </c>
      <c r="G22" s="57" t="b">
        <v>0</v>
      </c>
      <c r="H22" s="441" t="s">
        <v>1085</v>
      </c>
      <c r="I22" s="412" t="s">
        <v>1226</v>
      </c>
    </row>
    <row r="23" spans="1:9" ht="12.75">
      <c r="A23" s="557"/>
      <c r="B23" s="470" t="s">
        <v>86</v>
      </c>
      <c r="C23" s="164" t="s">
        <v>77</v>
      </c>
      <c r="D23" s="164" t="s">
        <v>87</v>
      </c>
      <c r="E23" s="55" t="s">
        <v>20</v>
      </c>
      <c r="F23" s="408" t="s">
        <v>990</v>
      </c>
      <c r="G23" s="57" t="b">
        <v>0</v>
      </c>
      <c r="H23" s="441" t="s">
        <v>1085</v>
      </c>
      <c r="I23" s="412" t="s">
        <v>1227</v>
      </c>
    </row>
    <row r="24" spans="1:9" ht="12.75">
      <c r="A24" s="557"/>
      <c r="B24" s="470" t="s">
        <v>89</v>
      </c>
      <c r="C24" s="164" t="s">
        <v>77</v>
      </c>
      <c r="D24" s="164" t="s">
        <v>90</v>
      </c>
      <c r="E24" s="55" t="s">
        <v>20</v>
      </c>
      <c r="F24" s="408" t="s">
        <v>990</v>
      </c>
      <c r="G24" s="57" t="b">
        <v>0</v>
      </c>
      <c r="H24" s="441" t="s">
        <v>1085</v>
      </c>
      <c r="I24" s="412" t="s">
        <v>1228</v>
      </c>
    </row>
    <row r="25" spans="1:9" ht="12.75">
      <c r="A25" s="557"/>
      <c r="B25" s="470" t="s">
        <v>91</v>
      </c>
      <c r="C25" s="164" t="s">
        <v>77</v>
      </c>
      <c r="D25" s="164" t="s">
        <v>92</v>
      </c>
      <c r="E25" s="55" t="s">
        <v>179</v>
      </c>
      <c r="F25" s="408" t="s">
        <v>990</v>
      </c>
      <c r="G25" s="57" t="b">
        <v>1</v>
      </c>
      <c r="H25" s="441" t="s">
        <v>1085</v>
      </c>
      <c r="I25" s="412" t="s">
        <v>1229</v>
      </c>
    </row>
    <row r="26" spans="1:9" ht="12.75">
      <c r="A26" s="553"/>
      <c r="B26" s="470" t="s">
        <v>94</v>
      </c>
      <c r="C26" s="164" t="s">
        <v>77</v>
      </c>
      <c r="D26" s="164" t="s">
        <v>95</v>
      </c>
      <c r="E26" s="55" t="s">
        <v>20</v>
      </c>
      <c r="F26" s="408" t="s">
        <v>990</v>
      </c>
      <c r="G26" s="57" t="b">
        <v>1</v>
      </c>
      <c r="H26" s="441" t="s">
        <v>1085</v>
      </c>
      <c r="I26" s="412" t="s">
        <v>1230</v>
      </c>
    </row>
    <row r="27" spans="1:9" ht="12.75">
      <c r="A27" s="586" t="s">
        <v>107</v>
      </c>
      <c r="B27" s="471" t="s">
        <v>122</v>
      </c>
      <c r="C27" s="171" t="s">
        <v>25</v>
      </c>
      <c r="D27" s="171" t="s">
        <v>123</v>
      </c>
      <c r="E27" s="70" t="s">
        <v>28</v>
      </c>
      <c r="F27" s="472" t="s">
        <v>979</v>
      </c>
      <c r="G27" s="76" t="b">
        <v>0</v>
      </c>
      <c r="H27" s="473"/>
      <c r="I27" s="474"/>
    </row>
    <row r="28" spans="1:9" ht="12.75">
      <c r="A28" s="557"/>
      <c r="B28" s="471" t="s">
        <v>125</v>
      </c>
      <c r="C28" s="171" t="s">
        <v>25</v>
      </c>
      <c r="D28" s="171" t="s">
        <v>126</v>
      </c>
      <c r="E28" s="70" t="s">
        <v>28</v>
      </c>
      <c r="F28" s="472" t="s">
        <v>979</v>
      </c>
      <c r="G28" s="76" t="b">
        <v>0</v>
      </c>
      <c r="H28" s="473"/>
      <c r="I28" s="474"/>
    </row>
    <row r="29" spans="1:9" ht="12.75">
      <c r="A29" s="557"/>
      <c r="B29" s="471" t="s">
        <v>128</v>
      </c>
      <c r="C29" s="171" t="s">
        <v>25</v>
      </c>
      <c r="D29" s="171" t="s">
        <v>129</v>
      </c>
      <c r="E29" s="70" t="s">
        <v>28</v>
      </c>
      <c r="F29" s="472" t="s">
        <v>979</v>
      </c>
      <c r="G29" s="76" t="b">
        <v>0</v>
      </c>
      <c r="H29" s="473"/>
      <c r="I29" s="474"/>
    </row>
    <row r="30" spans="1:9" ht="12.75">
      <c r="A30" s="557"/>
      <c r="B30" s="471" t="s">
        <v>134</v>
      </c>
      <c r="C30" s="171" t="s">
        <v>25</v>
      </c>
      <c r="D30" s="171" t="s">
        <v>135</v>
      </c>
      <c r="E30" s="70" t="s">
        <v>28</v>
      </c>
      <c r="F30" s="472" t="s">
        <v>979</v>
      </c>
      <c r="G30" s="76" t="b">
        <v>0</v>
      </c>
      <c r="H30" s="473"/>
      <c r="I30" s="474"/>
    </row>
    <row r="31" spans="1:9" ht="12.75">
      <c r="A31" s="557"/>
      <c r="B31" s="471" t="s">
        <v>136</v>
      </c>
      <c r="C31" s="171" t="s">
        <v>25</v>
      </c>
      <c r="D31" s="171" t="s">
        <v>137</v>
      </c>
      <c r="E31" s="70" t="s">
        <v>28</v>
      </c>
      <c r="F31" s="472" t="s">
        <v>979</v>
      </c>
      <c r="G31" s="76" t="b">
        <v>0</v>
      </c>
      <c r="H31" s="473"/>
      <c r="I31" s="474"/>
    </row>
    <row r="32" spans="1:9" ht="12.75">
      <c r="A32" s="557"/>
      <c r="B32" s="471" t="s">
        <v>138</v>
      </c>
      <c r="C32" s="171" t="s">
        <v>25</v>
      </c>
      <c r="D32" s="171" t="s">
        <v>139</v>
      </c>
      <c r="E32" s="70" t="s">
        <v>28</v>
      </c>
      <c r="F32" s="472" t="s">
        <v>979</v>
      </c>
      <c r="G32" s="76" t="b">
        <v>0</v>
      </c>
      <c r="H32" s="473"/>
      <c r="I32" s="474"/>
    </row>
    <row r="33" spans="1:9" ht="12.75">
      <c r="A33" s="553"/>
      <c r="B33" s="471" t="s">
        <v>380</v>
      </c>
      <c r="C33" s="171" t="s">
        <v>25</v>
      </c>
      <c r="D33" s="171" t="s">
        <v>381</v>
      </c>
      <c r="E33" s="70" t="s">
        <v>28</v>
      </c>
      <c r="F33" s="472" t="s">
        <v>979</v>
      </c>
      <c r="G33" s="76" t="b">
        <v>0</v>
      </c>
      <c r="H33" s="473"/>
      <c r="I33" s="474"/>
    </row>
    <row r="34" spans="1:9" ht="12.75">
      <c r="A34" s="475"/>
      <c r="E34" s="476"/>
      <c r="G34" s="279" t="b">
        <v>0</v>
      </c>
      <c r="H34" s="477"/>
      <c r="I34" s="420"/>
    </row>
    <row r="35" spans="1:9" ht="12.75">
      <c r="A35" s="475"/>
      <c r="E35" s="476"/>
      <c r="G35" s="279" t="b">
        <v>0</v>
      </c>
      <c r="H35" s="478" t="s">
        <v>1206</v>
      </c>
      <c r="I35" s="420"/>
    </row>
    <row r="36" spans="1:9" ht="12.75">
      <c r="A36" s="581" t="s">
        <v>772</v>
      </c>
      <c r="B36" s="479" t="s">
        <v>773</v>
      </c>
      <c r="C36" s="330" t="s">
        <v>774</v>
      </c>
      <c r="D36" s="331" t="s">
        <v>775</v>
      </c>
      <c r="E36" s="112" t="s">
        <v>28</v>
      </c>
      <c r="F36" s="176" t="s">
        <v>979</v>
      </c>
      <c r="G36" s="465" t="b">
        <v>0</v>
      </c>
      <c r="H36" s="444" t="s">
        <v>1096</v>
      </c>
      <c r="I36" s="416"/>
    </row>
    <row r="37" spans="1:9" ht="12.75">
      <c r="A37" s="557"/>
      <c r="B37" s="479" t="s">
        <v>777</v>
      </c>
      <c r="C37" s="330" t="s">
        <v>77</v>
      </c>
      <c r="D37" s="331" t="s">
        <v>778</v>
      </c>
      <c r="E37" s="112" t="s">
        <v>290</v>
      </c>
      <c r="F37" s="438" t="s">
        <v>990</v>
      </c>
      <c r="G37" s="466" t="b">
        <v>0</v>
      </c>
      <c r="H37" s="388" t="s">
        <v>1096</v>
      </c>
      <c r="I37" s="416" t="s">
        <v>1231</v>
      </c>
    </row>
    <row r="38" spans="1:9" ht="12.75">
      <c r="A38" s="557"/>
      <c r="B38" s="348" t="s">
        <v>780</v>
      </c>
      <c r="C38" s="337" t="s">
        <v>77</v>
      </c>
      <c r="D38" s="480" t="s">
        <v>781</v>
      </c>
      <c r="E38" s="112" t="s">
        <v>378</v>
      </c>
      <c r="F38" s="438" t="s">
        <v>990</v>
      </c>
      <c r="G38" s="466" t="b">
        <v>0</v>
      </c>
      <c r="H38" s="388" t="s">
        <v>24</v>
      </c>
      <c r="I38" s="434" t="s">
        <v>1232</v>
      </c>
    </row>
    <row r="39" spans="1:9" ht="12.75">
      <c r="A39" s="557"/>
      <c r="B39" s="348" t="s">
        <v>782</v>
      </c>
      <c r="C39" s="337" t="s">
        <v>783</v>
      </c>
      <c r="D39" s="480" t="s">
        <v>782</v>
      </c>
      <c r="E39" s="112" t="s">
        <v>252</v>
      </c>
      <c r="F39" s="438" t="s">
        <v>990</v>
      </c>
      <c r="G39" s="466" t="b">
        <v>0</v>
      </c>
      <c r="H39" s="388" t="s">
        <v>1099</v>
      </c>
      <c r="I39" s="350" t="s">
        <v>1233</v>
      </c>
    </row>
    <row r="40" spans="1:9" ht="12.75">
      <c r="A40" s="557"/>
      <c r="B40" s="348" t="s">
        <v>786</v>
      </c>
      <c r="C40" s="337" t="s">
        <v>77</v>
      </c>
      <c r="D40" s="480" t="s">
        <v>787</v>
      </c>
      <c r="E40" s="112" t="s">
        <v>378</v>
      </c>
      <c r="F40" s="438" t="s">
        <v>990</v>
      </c>
      <c r="G40" s="466" t="b">
        <v>0</v>
      </c>
      <c r="H40" s="388" t="s">
        <v>56</v>
      </c>
      <c r="I40" s="435" t="s">
        <v>1234</v>
      </c>
    </row>
    <row r="41" spans="1:9" ht="12.75">
      <c r="A41" s="557"/>
      <c r="B41" s="348" t="s">
        <v>789</v>
      </c>
      <c r="C41" s="337" t="s">
        <v>77</v>
      </c>
      <c r="D41" s="480" t="s">
        <v>790</v>
      </c>
      <c r="E41" s="112" t="s">
        <v>372</v>
      </c>
      <c r="F41" s="438" t="s">
        <v>990</v>
      </c>
      <c r="G41" s="466" t="b">
        <v>0</v>
      </c>
      <c r="H41" s="388" t="s">
        <v>51</v>
      </c>
      <c r="I41" s="436" t="s">
        <v>1235</v>
      </c>
    </row>
    <row r="42" spans="1:9" ht="12.75">
      <c r="A42" s="557"/>
      <c r="B42" s="348" t="s">
        <v>792</v>
      </c>
      <c r="C42" s="337" t="s">
        <v>77</v>
      </c>
      <c r="D42" s="480" t="s">
        <v>793</v>
      </c>
      <c r="E42" s="112" t="s">
        <v>378</v>
      </c>
      <c r="F42" s="438" t="s">
        <v>990</v>
      </c>
      <c r="G42" s="466" t="b">
        <v>0</v>
      </c>
      <c r="H42" s="388" t="s">
        <v>1100</v>
      </c>
      <c r="I42" s="436" t="s">
        <v>1236</v>
      </c>
    </row>
    <row r="43" spans="1:9" ht="12.75">
      <c r="A43" s="557"/>
      <c r="B43" s="348" t="s">
        <v>795</v>
      </c>
      <c r="C43" s="337" t="s">
        <v>77</v>
      </c>
      <c r="D43" s="480" t="s">
        <v>796</v>
      </c>
      <c r="E43" s="112" t="s">
        <v>372</v>
      </c>
      <c r="F43" s="438" t="s">
        <v>990</v>
      </c>
      <c r="G43" s="466" t="b">
        <v>0</v>
      </c>
      <c r="H43" s="388" t="s">
        <v>41</v>
      </c>
      <c r="I43" s="435" t="s">
        <v>1237</v>
      </c>
    </row>
    <row r="44" spans="1:9" ht="12.75">
      <c r="A44" s="557"/>
      <c r="B44" s="348" t="s">
        <v>798</v>
      </c>
      <c r="C44" s="337" t="s">
        <v>77</v>
      </c>
      <c r="D44" s="480" t="s">
        <v>799</v>
      </c>
      <c r="E44" s="112" t="s">
        <v>372</v>
      </c>
      <c r="F44" s="438" t="s">
        <v>990</v>
      </c>
      <c r="G44" s="466" t="b">
        <v>0</v>
      </c>
      <c r="H44" s="388" t="s">
        <v>69</v>
      </c>
      <c r="I44" s="436" t="s">
        <v>1238</v>
      </c>
    </row>
    <row r="45" spans="1:9" ht="12.75">
      <c r="A45" s="557"/>
      <c r="B45" s="348" t="s">
        <v>148</v>
      </c>
      <c r="C45" s="174" t="s">
        <v>149</v>
      </c>
      <c r="D45" s="348" t="s">
        <v>148</v>
      </c>
      <c r="E45" s="112" t="s">
        <v>28</v>
      </c>
      <c r="F45" s="176" t="s">
        <v>979</v>
      </c>
      <c r="G45" s="467" t="b">
        <v>0</v>
      </c>
      <c r="H45" s="459"/>
      <c r="I45" s="349"/>
    </row>
    <row r="46" spans="1:9" ht="12.75">
      <c r="A46" s="557"/>
      <c r="B46" s="348" t="s">
        <v>801</v>
      </c>
      <c r="C46" s="174" t="s">
        <v>802</v>
      </c>
      <c r="D46" s="348" t="s">
        <v>801</v>
      </c>
      <c r="E46" s="112" t="s">
        <v>28</v>
      </c>
      <c r="F46" s="176" t="s">
        <v>979</v>
      </c>
      <c r="G46" s="467" t="b">
        <v>0</v>
      </c>
      <c r="H46" s="388"/>
      <c r="I46" s="349"/>
    </row>
    <row r="47" spans="1:9" ht="12.75">
      <c r="A47" s="557"/>
      <c r="B47" s="348" t="s">
        <v>805</v>
      </c>
      <c r="C47" s="174" t="s">
        <v>149</v>
      </c>
      <c r="D47" s="348" t="s">
        <v>805</v>
      </c>
      <c r="E47" s="112" t="s">
        <v>28</v>
      </c>
      <c r="F47" s="176" t="s">
        <v>979</v>
      </c>
      <c r="G47" s="467" t="b">
        <v>0</v>
      </c>
      <c r="H47" s="388"/>
      <c r="I47" s="349"/>
    </row>
    <row r="48" spans="1:9" ht="12.75">
      <c r="A48" s="561"/>
      <c r="B48" s="481"/>
      <c r="C48" s="481"/>
      <c r="D48" s="481"/>
      <c r="E48" s="482"/>
      <c r="F48" s="481"/>
      <c r="G48" s="483" t="b">
        <v>0</v>
      </c>
      <c r="H48" s="484"/>
      <c r="I48" s="485"/>
    </row>
    <row r="49" spans="1:9" ht="12.75">
      <c r="A49" s="228"/>
      <c r="B49" s="266"/>
      <c r="E49" s="265"/>
      <c r="F49" s="266"/>
      <c r="G49" s="266"/>
      <c r="H49" s="266"/>
      <c r="I49" s="420"/>
    </row>
    <row r="50" spans="1:9" ht="12.75">
      <c r="A50" s="584" t="s">
        <v>853</v>
      </c>
      <c r="B50" s="486" t="s">
        <v>854</v>
      </c>
      <c r="C50" s="487"/>
      <c r="E50" s="265"/>
      <c r="F50" s="271"/>
      <c r="G50" s="271"/>
      <c r="H50" s="266"/>
      <c r="I50" s="420"/>
    </row>
    <row r="51" spans="1:9" ht="12.75">
      <c r="A51" s="583"/>
      <c r="B51" s="253" t="s">
        <v>30</v>
      </c>
      <c r="C51" s="488"/>
      <c r="E51" s="265"/>
      <c r="F51" s="271"/>
      <c r="G51" s="271"/>
      <c r="H51" s="266"/>
      <c r="I51" s="420"/>
    </row>
    <row r="52" spans="1:9" ht="12.75">
      <c r="A52" s="583"/>
      <c r="B52" s="253" t="s">
        <v>35</v>
      </c>
      <c r="C52" s="273"/>
      <c r="E52" s="265"/>
      <c r="F52" s="271"/>
      <c r="G52" s="271"/>
      <c r="H52" s="266"/>
      <c r="I52" s="420"/>
    </row>
    <row r="53" spans="1:9" ht="12.75">
      <c r="A53" s="585"/>
      <c r="B53" s="489" t="s">
        <v>857</v>
      </c>
      <c r="C53" s="448"/>
      <c r="E53" s="265"/>
      <c r="F53" s="271"/>
      <c r="G53" s="271"/>
      <c r="H53" s="266"/>
      <c r="I53" s="420"/>
    </row>
    <row r="54" spans="1:9" ht="12.75">
      <c r="A54" s="3"/>
      <c r="B54" s="266"/>
      <c r="E54" s="265"/>
      <c r="F54" s="271"/>
      <c r="G54" s="271"/>
      <c r="H54" s="266"/>
      <c r="I54" s="420"/>
    </row>
    <row r="55" spans="1:9" ht="12.75">
      <c r="A55" s="3"/>
      <c r="B55" s="266"/>
      <c r="E55" s="265"/>
      <c r="F55" s="271"/>
      <c r="G55" s="271"/>
      <c r="H55" s="266"/>
      <c r="I55" s="420"/>
    </row>
    <row r="56" spans="1:9" ht="12.75">
      <c r="A56" s="3"/>
      <c r="B56" s="266"/>
      <c r="E56" s="265"/>
      <c r="F56" s="271"/>
      <c r="G56" s="271"/>
      <c r="H56" s="266"/>
      <c r="I56" s="420"/>
    </row>
    <row r="57" spans="1:9" ht="12.75">
      <c r="A57" s="3"/>
      <c r="B57" s="266"/>
      <c r="E57" s="265"/>
      <c r="F57" s="271"/>
      <c r="G57" s="271"/>
      <c r="H57" s="266"/>
      <c r="I57" s="420"/>
    </row>
    <row r="58" spans="1:9" ht="12.75">
      <c r="A58" s="3"/>
      <c r="B58" s="266"/>
      <c r="E58" s="265"/>
      <c r="F58" s="271"/>
      <c r="G58" s="271"/>
      <c r="H58" s="266"/>
      <c r="I58" s="420"/>
    </row>
    <row r="59" spans="1:9" ht="12.75">
      <c r="A59" s="3"/>
      <c r="B59" s="266"/>
      <c r="E59" s="265"/>
      <c r="F59" s="271"/>
      <c r="G59" s="271"/>
      <c r="H59" s="266"/>
      <c r="I59" s="420"/>
    </row>
    <row r="60" spans="1:9" ht="12.75">
      <c r="A60" s="3"/>
      <c r="B60" s="266"/>
      <c r="E60" s="265"/>
      <c r="F60" s="271"/>
      <c r="G60" s="271"/>
      <c r="H60" s="266"/>
      <c r="I60" s="420"/>
    </row>
    <row r="61" spans="1:9" ht="12.75">
      <c r="A61" s="3"/>
      <c r="B61" s="266"/>
      <c r="E61" s="265"/>
      <c r="F61" s="271"/>
      <c r="G61" s="271"/>
      <c r="H61" s="266"/>
      <c r="I61" s="420"/>
    </row>
    <row r="62" spans="1:9" ht="12.75">
      <c r="A62" s="3"/>
      <c r="B62" s="266"/>
      <c r="E62" s="265"/>
      <c r="F62" s="271"/>
      <c r="G62" s="271"/>
      <c r="H62" s="266"/>
      <c r="I62" s="420"/>
    </row>
    <row r="63" spans="1:9" ht="12.75">
      <c r="A63" s="3"/>
      <c r="B63" s="266"/>
      <c r="E63" s="265"/>
      <c r="F63" s="271"/>
      <c r="G63" s="271"/>
      <c r="H63" s="266"/>
      <c r="I63" s="420"/>
    </row>
    <row r="64" spans="1:9" ht="12.75">
      <c r="A64" s="3"/>
      <c r="B64" s="266"/>
      <c r="E64" s="265"/>
      <c r="F64" s="271"/>
      <c r="G64" s="271"/>
      <c r="H64" s="266"/>
      <c r="I64" s="420"/>
    </row>
    <row r="65" spans="1:9" ht="12.75">
      <c r="A65" s="3"/>
      <c r="B65" s="266"/>
      <c r="E65" s="265"/>
      <c r="F65" s="271"/>
      <c r="G65" s="271"/>
      <c r="H65" s="266"/>
      <c r="I65" s="420"/>
    </row>
    <row r="66" spans="1:9" ht="12.75">
      <c r="A66" s="3"/>
      <c r="B66" s="266"/>
      <c r="E66" s="265"/>
      <c r="F66" s="271"/>
      <c r="G66" s="271"/>
      <c r="H66" s="266"/>
      <c r="I66" s="420"/>
    </row>
    <row r="67" spans="1:9" ht="12.75">
      <c r="A67" s="3"/>
      <c r="B67" s="266"/>
      <c r="E67" s="265"/>
      <c r="F67" s="271"/>
      <c r="G67" s="271"/>
      <c r="H67" s="266"/>
      <c r="I67" s="420"/>
    </row>
    <row r="68" spans="1:9" ht="12.75">
      <c r="A68" s="3"/>
      <c r="B68" s="266"/>
      <c r="E68" s="265"/>
      <c r="F68" s="271"/>
      <c r="G68" s="271"/>
      <c r="H68" s="266"/>
      <c r="I68" s="420"/>
    </row>
    <row r="69" spans="1:9" ht="12.75">
      <c r="A69" s="3"/>
      <c r="B69" s="266"/>
      <c r="E69" s="265"/>
      <c r="F69" s="271"/>
      <c r="G69" s="271"/>
      <c r="H69" s="266"/>
      <c r="I69" s="420"/>
    </row>
    <row r="70" spans="1:9" ht="12.75">
      <c r="A70" s="3"/>
      <c r="B70" s="266"/>
      <c r="E70" s="265"/>
      <c r="F70" s="271"/>
      <c r="G70" s="271"/>
      <c r="H70" s="266"/>
      <c r="I70" s="420"/>
    </row>
    <row r="71" spans="1:9" ht="12.75">
      <c r="A71" s="3"/>
      <c r="B71" s="266"/>
      <c r="E71" s="265"/>
      <c r="F71" s="271"/>
      <c r="G71" s="271"/>
      <c r="H71" s="266"/>
      <c r="I71" s="420"/>
    </row>
    <row r="72" spans="1:9" ht="12.75">
      <c r="A72" s="3"/>
      <c r="B72" s="266"/>
      <c r="E72" s="265"/>
      <c r="F72" s="271"/>
      <c r="G72" s="271"/>
      <c r="H72" s="266"/>
      <c r="I72" s="420"/>
    </row>
    <row r="73" spans="1:9" ht="12.75">
      <c r="A73" s="3"/>
      <c r="B73" s="266"/>
      <c r="E73" s="265"/>
      <c r="F73" s="271"/>
      <c r="G73" s="271"/>
      <c r="H73" s="266"/>
      <c r="I73" s="420"/>
    </row>
    <row r="74" spans="1:9" ht="12.75">
      <c r="A74" s="3"/>
      <c r="B74" s="266"/>
      <c r="E74" s="265"/>
      <c r="F74" s="271"/>
      <c r="G74" s="271"/>
      <c r="H74" s="266"/>
      <c r="I74" s="420"/>
    </row>
    <row r="75" spans="1:9" ht="12.75">
      <c r="A75" s="3"/>
      <c r="B75" s="266"/>
      <c r="E75" s="265"/>
      <c r="F75" s="271"/>
      <c r="G75" s="271"/>
      <c r="H75" s="266"/>
      <c r="I75" s="420"/>
    </row>
    <row r="76" spans="1:9" ht="12.75">
      <c r="A76" s="3"/>
      <c r="B76" s="266"/>
      <c r="E76" s="265"/>
      <c r="F76" s="271"/>
      <c r="G76" s="271"/>
      <c r="H76" s="266"/>
      <c r="I76" s="420"/>
    </row>
    <row r="77" spans="1:9" ht="12.75">
      <c r="A77" s="3"/>
      <c r="B77" s="266"/>
      <c r="E77" s="265"/>
      <c r="F77" s="271"/>
      <c r="G77" s="271"/>
      <c r="H77" s="266"/>
      <c r="I77" s="420"/>
    </row>
    <row r="78" spans="1:9" ht="12.75">
      <c r="A78" s="3"/>
      <c r="B78" s="266"/>
      <c r="E78" s="265"/>
      <c r="F78" s="271"/>
      <c r="G78" s="271"/>
      <c r="H78" s="266"/>
      <c r="I78" s="420"/>
    </row>
    <row r="79" spans="1:9" ht="12.75">
      <c r="A79" s="3"/>
      <c r="B79" s="266"/>
      <c r="E79" s="265"/>
      <c r="F79" s="271"/>
      <c r="G79" s="271"/>
      <c r="H79" s="266"/>
      <c r="I79" s="420"/>
    </row>
    <row r="80" spans="1:9" ht="12.75">
      <c r="A80" s="3"/>
      <c r="B80" s="266"/>
      <c r="E80" s="265"/>
      <c r="F80" s="271"/>
      <c r="G80" s="271"/>
      <c r="H80" s="266"/>
      <c r="I80" s="420"/>
    </row>
    <row r="81" spans="1:9" ht="12.75">
      <c r="A81" s="3"/>
      <c r="B81" s="266"/>
      <c r="E81" s="265"/>
      <c r="F81" s="271"/>
      <c r="G81" s="271"/>
      <c r="H81" s="266"/>
      <c r="I81" s="420"/>
    </row>
    <row r="82" spans="1:9" ht="12.75">
      <c r="A82" s="3"/>
      <c r="B82" s="266"/>
      <c r="E82" s="265"/>
      <c r="F82" s="271"/>
      <c r="G82" s="271"/>
      <c r="H82" s="266"/>
      <c r="I82" s="420"/>
    </row>
    <row r="83" spans="1:9" ht="12.75">
      <c r="A83" s="3"/>
      <c r="B83" s="266"/>
      <c r="E83" s="265"/>
      <c r="F83" s="271"/>
      <c r="G83" s="271"/>
      <c r="H83" s="266"/>
      <c r="I83" s="420"/>
    </row>
    <row r="84" spans="1:9" ht="12.75">
      <c r="A84" s="3"/>
      <c r="B84" s="266"/>
      <c r="E84" s="265"/>
      <c r="F84" s="271"/>
      <c r="G84" s="271"/>
      <c r="H84" s="266"/>
      <c r="I84" s="420"/>
    </row>
    <row r="85" spans="1:9" ht="12.75">
      <c r="A85" s="3"/>
      <c r="B85" s="266"/>
      <c r="E85" s="265"/>
      <c r="F85" s="271"/>
      <c r="G85" s="271"/>
      <c r="H85" s="266"/>
      <c r="I85" s="420"/>
    </row>
    <row r="86" spans="1:9" ht="12.75">
      <c r="A86" s="3"/>
      <c r="B86" s="266"/>
      <c r="E86" s="265"/>
      <c r="F86" s="271"/>
      <c r="G86" s="271"/>
      <c r="H86" s="266"/>
      <c r="I86" s="420"/>
    </row>
    <row r="87" spans="1:9" ht="12.75">
      <c r="A87" s="3"/>
      <c r="B87" s="266"/>
      <c r="E87" s="265"/>
      <c r="F87" s="271"/>
      <c r="G87" s="271"/>
      <c r="H87" s="266"/>
      <c r="I87" s="420"/>
    </row>
    <row r="88" spans="1:9" ht="12.75">
      <c r="A88" s="3"/>
      <c r="B88" s="266"/>
      <c r="E88" s="265"/>
      <c r="F88" s="271"/>
      <c r="G88" s="271"/>
      <c r="H88" s="266"/>
      <c r="I88" s="420"/>
    </row>
    <row r="89" spans="1:9" ht="12.75">
      <c r="A89" s="3"/>
      <c r="B89" s="266"/>
      <c r="E89" s="265"/>
      <c r="F89" s="271"/>
      <c r="G89" s="271"/>
      <c r="H89" s="266"/>
      <c r="I89" s="420"/>
    </row>
    <row r="90" spans="1:9" ht="12.75">
      <c r="A90" s="3"/>
      <c r="B90" s="266"/>
      <c r="E90" s="265"/>
      <c r="F90" s="271"/>
      <c r="G90" s="271"/>
      <c r="H90" s="266"/>
      <c r="I90" s="420"/>
    </row>
    <row r="91" spans="1:9" ht="12.75">
      <c r="A91" s="3"/>
      <c r="B91" s="266"/>
      <c r="E91" s="265"/>
      <c r="F91" s="271"/>
      <c r="G91" s="271"/>
      <c r="H91" s="266"/>
      <c r="I91" s="420"/>
    </row>
    <row r="92" spans="1:9" ht="12.75">
      <c r="A92" s="3"/>
      <c r="B92" s="266"/>
      <c r="E92" s="265"/>
      <c r="F92" s="271"/>
      <c r="G92" s="271"/>
      <c r="H92" s="266"/>
      <c r="I92" s="420"/>
    </row>
    <row r="93" spans="1:9" ht="12.75">
      <c r="A93" s="3"/>
      <c r="B93" s="266"/>
      <c r="E93" s="265"/>
      <c r="F93" s="271"/>
      <c r="G93" s="271"/>
      <c r="H93" s="266"/>
      <c r="I93" s="420"/>
    </row>
    <row r="94" spans="1:9" ht="12.75">
      <c r="A94" s="3"/>
      <c r="B94" s="266"/>
      <c r="E94" s="265"/>
      <c r="F94" s="271"/>
      <c r="G94" s="271"/>
      <c r="H94" s="266"/>
      <c r="I94" s="420"/>
    </row>
    <row r="95" spans="1:9" ht="12.75">
      <c r="A95" s="3"/>
      <c r="B95" s="266"/>
      <c r="E95" s="265"/>
      <c r="F95" s="271"/>
      <c r="G95" s="271"/>
      <c r="H95" s="266"/>
      <c r="I95" s="420"/>
    </row>
    <row r="96" spans="1:9" ht="12.75">
      <c r="A96" s="3"/>
      <c r="B96" s="266"/>
      <c r="E96" s="265"/>
      <c r="F96" s="271"/>
      <c r="G96" s="271"/>
      <c r="H96" s="266"/>
      <c r="I96" s="420"/>
    </row>
    <row r="97" spans="1:9" ht="12.75">
      <c r="A97" s="3"/>
      <c r="B97" s="266"/>
      <c r="E97" s="265"/>
      <c r="F97" s="271"/>
      <c r="G97" s="271"/>
      <c r="H97" s="266"/>
      <c r="I97" s="420"/>
    </row>
    <row r="98" spans="1:9" ht="12.75">
      <c r="A98" s="3"/>
      <c r="B98" s="266"/>
      <c r="E98" s="265"/>
      <c r="F98" s="271"/>
      <c r="G98" s="271"/>
      <c r="H98" s="266"/>
      <c r="I98" s="420"/>
    </row>
    <row r="99" spans="1:9" ht="12.75">
      <c r="A99" s="3"/>
      <c r="B99" s="266"/>
      <c r="E99" s="265"/>
      <c r="F99" s="271"/>
      <c r="G99" s="271"/>
      <c r="H99" s="266"/>
      <c r="I99" s="420"/>
    </row>
    <row r="100" spans="1:9" ht="12.75">
      <c r="A100" s="3"/>
      <c r="B100" s="266"/>
      <c r="E100" s="265"/>
      <c r="F100" s="271"/>
      <c r="G100" s="271"/>
      <c r="H100" s="266"/>
      <c r="I100" s="420"/>
    </row>
    <row r="101" spans="1:9" ht="12.75">
      <c r="A101" s="3"/>
      <c r="B101" s="266"/>
      <c r="E101" s="265"/>
      <c r="F101" s="271"/>
      <c r="G101" s="271"/>
      <c r="H101" s="266"/>
      <c r="I101" s="420"/>
    </row>
    <row r="102" spans="1:9" ht="12.75">
      <c r="A102" s="3"/>
      <c r="B102" s="266"/>
      <c r="E102" s="265"/>
      <c r="F102" s="271"/>
      <c r="G102" s="271"/>
      <c r="H102" s="266"/>
      <c r="I102" s="420"/>
    </row>
    <row r="103" spans="1:9" ht="12.75">
      <c r="A103" s="3"/>
      <c r="B103" s="266"/>
      <c r="E103" s="265"/>
      <c r="F103" s="271"/>
      <c r="G103" s="271"/>
      <c r="H103" s="266"/>
      <c r="I103" s="420"/>
    </row>
    <row r="104" spans="1:9" ht="12.75">
      <c r="A104" s="3"/>
      <c r="B104" s="266"/>
      <c r="E104" s="265"/>
      <c r="F104" s="271"/>
      <c r="G104" s="271"/>
      <c r="H104" s="266"/>
      <c r="I104" s="420"/>
    </row>
    <row r="105" spans="1:9" ht="12.75">
      <c r="A105" s="3"/>
      <c r="B105" s="266"/>
      <c r="E105" s="265"/>
      <c r="F105" s="271"/>
      <c r="G105" s="271"/>
      <c r="H105" s="266"/>
      <c r="I105" s="420"/>
    </row>
    <row r="106" spans="1:9" ht="12.75">
      <c r="A106" s="3"/>
      <c r="B106" s="266"/>
      <c r="E106" s="265"/>
      <c r="F106" s="271"/>
      <c r="G106" s="271"/>
      <c r="H106" s="266"/>
      <c r="I106" s="420"/>
    </row>
    <row r="107" spans="1:9" ht="12.75">
      <c r="A107" s="3"/>
      <c r="B107" s="266"/>
      <c r="E107" s="265"/>
      <c r="F107" s="271"/>
      <c r="G107" s="271"/>
      <c r="H107" s="266"/>
      <c r="I107" s="420"/>
    </row>
    <row r="108" spans="1:9" ht="12.75">
      <c r="A108" s="3"/>
      <c r="B108" s="266"/>
      <c r="E108" s="265"/>
      <c r="F108" s="271"/>
      <c r="G108" s="271"/>
      <c r="H108" s="266"/>
      <c r="I108" s="420"/>
    </row>
    <row r="109" spans="1:9" ht="12.75">
      <c r="A109" s="3"/>
      <c r="B109" s="266"/>
      <c r="E109" s="265"/>
      <c r="F109" s="271"/>
      <c r="G109" s="271"/>
      <c r="H109" s="266"/>
      <c r="I109" s="420"/>
    </row>
    <row r="110" spans="1:9" ht="12.75">
      <c r="A110" s="3"/>
      <c r="B110" s="266"/>
      <c r="E110" s="265"/>
      <c r="F110" s="271"/>
      <c r="G110" s="271"/>
      <c r="H110" s="266"/>
      <c r="I110" s="420"/>
    </row>
    <row r="111" spans="1:9" ht="12.75">
      <c r="A111" s="3"/>
      <c r="B111" s="266"/>
      <c r="E111" s="265"/>
      <c r="F111" s="271"/>
      <c r="G111" s="271"/>
      <c r="H111" s="266"/>
      <c r="I111" s="420"/>
    </row>
    <row r="112" spans="1:9" ht="12.75">
      <c r="A112" s="3"/>
      <c r="B112" s="266"/>
      <c r="E112" s="265"/>
      <c r="F112" s="271"/>
      <c r="G112" s="271"/>
      <c r="H112" s="266"/>
      <c r="I112" s="420"/>
    </row>
    <row r="113" spans="1:9" ht="12.75">
      <c r="A113" s="3"/>
      <c r="B113" s="266"/>
      <c r="E113" s="265"/>
      <c r="F113" s="271"/>
      <c r="G113" s="271"/>
      <c r="H113" s="266"/>
      <c r="I113" s="420"/>
    </row>
    <row r="114" spans="1:9" ht="12.75">
      <c r="A114" s="3"/>
      <c r="B114" s="266"/>
      <c r="E114" s="265"/>
      <c r="F114" s="271"/>
      <c r="G114" s="271"/>
      <c r="H114" s="266"/>
      <c r="I114" s="420"/>
    </row>
    <row r="115" spans="1:9" ht="12.75">
      <c r="A115" s="3"/>
      <c r="B115" s="266"/>
      <c r="E115" s="265"/>
      <c r="F115" s="271"/>
      <c r="G115" s="271"/>
      <c r="H115" s="266"/>
      <c r="I115" s="420"/>
    </row>
    <row r="116" spans="1:9" ht="12.75">
      <c r="A116" s="3"/>
      <c r="B116" s="266"/>
      <c r="E116" s="265"/>
      <c r="F116" s="271"/>
      <c r="G116" s="271"/>
      <c r="H116" s="266"/>
      <c r="I116" s="420"/>
    </row>
    <row r="117" spans="1:9" ht="12.75">
      <c r="A117" s="3"/>
      <c r="B117" s="266"/>
      <c r="E117" s="265"/>
      <c r="F117" s="271"/>
      <c r="G117" s="271"/>
      <c r="H117" s="266"/>
      <c r="I117" s="420"/>
    </row>
    <row r="118" spans="1:9" ht="12.75">
      <c r="A118" s="3"/>
      <c r="B118" s="266"/>
      <c r="E118" s="265"/>
      <c r="F118" s="271"/>
      <c r="G118" s="271"/>
      <c r="H118" s="266"/>
      <c r="I118" s="420"/>
    </row>
    <row r="119" spans="1:9" ht="12.75">
      <c r="A119" s="3"/>
      <c r="B119" s="266"/>
      <c r="E119" s="265"/>
      <c r="F119" s="271"/>
      <c r="G119" s="271"/>
      <c r="H119" s="266"/>
      <c r="I119" s="420"/>
    </row>
    <row r="120" spans="1:9" ht="12.75">
      <c r="A120" s="3"/>
      <c r="B120" s="266"/>
      <c r="E120" s="265"/>
      <c r="F120" s="286"/>
      <c r="G120" s="287"/>
      <c r="H120" s="266"/>
      <c r="I120" s="420"/>
    </row>
    <row r="121" spans="1:9" ht="12.75">
      <c r="A121" s="3"/>
      <c r="B121" s="266"/>
      <c r="E121" s="265"/>
      <c r="F121" s="288"/>
      <c r="G121" s="287"/>
      <c r="H121" s="266"/>
      <c r="I121" s="420"/>
    </row>
    <row r="122" spans="1:9" ht="12.75">
      <c r="A122" s="3"/>
      <c r="B122" s="266"/>
      <c r="E122" s="265"/>
      <c r="F122" s="288"/>
      <c r="G122" s="287"/>
      <c r="H122" s="266"/>
      <c r="I122" s="420"/>
    </row>
    <row r="123" spans="1:9" ht="12.75">
      <c r="A123" s="3"/>
      <c r="B123" s="266"/>
      <c r="E123" s="265"/>
      <c r="F123" s="288"/>
      <c r="G123" s="287"/>
      <c r="H123" s="266"/>
      <c r="I123" s="420"/>
    </row>
    <row r="124" spans="1:9" ht="12.75">
      <c r="A124" s="3"/>
      <c r="B124" s="266"/>
      <c r="E124" s="265"/>
      <c r="F124" s="288"/>
      <c r="G124" s="287"/>
      <c r="H124" s="266"/>
      <c r="I124" s="420"/>
    </row>
    <row r="125" spans="1:9" ht="12.75">
      <c r="A125" s="3"/>
      <c r="B125" s="266"/>
      <c r="E125" s="265"/>
      <c r="F125" s="288"/>
      <c r="G125" s="287"/>
      <c r="H125" s="266"/>
      <c r="I125" s="420"/>
    </row>
    <row r="126" spans="1:9" ht="12.75">
      <c r="A126" s="3"/>
      <c r="B126" s="266"/>
      <c r="E126" s="265"/>
      <c r="F126" s="288"/>
      <c r="G126" s="287"/>
      <c r="H126" s="266"/>
      <c r="I126" s="420"/>
    </row>
    <row r="127" spans="1:9" ht="12.75">
      <c r="A127" s="3"/>
      <c r="B127" s="266"/>
      <c r="E127" s="265"/>
      <c r="F127" s="288"/>
      <c r="G127" s="287"/>
      <c r="H127" s="266"/>
      <c r="I127" s="420"/>
    </row>
    <row r="128" spans="1:9" ht="12.75">
      <c r="A128" s="3"/>
      <c r="B128" s="266"/>
      <c r="E128" s="265"/>
      <c r="F128" s="288"/>
      <c r="G128" s="287"/>
      <c r="H128" s="266"/>
      <c r="I128" s="420"/>
    </row>
    <row r="129" spans="1:9" ht="12.75">
      <c r="A129" s="3"/>
      <c r="B129" s="266"/>
      <c r="E129" s="265"/>
      <c r="F129" s="288"/>
      <c r="G129" s="287"/>
      <c r="H129" s="266"/>
      <c r="I129" s="420"/>
    </row>
    <row r="130" spans="1:9" ht="12.75">
      <c r="A130" s="3"/>
      <c r="B130" s="266"/>
      <c r="E130" s="265"/>
      <c r="F130" s="288"/>
      <c r="G130" s="287"/>
      <c r="H130" s="266"/>
      <c r="I130" s="420"/>
    </row>
    <row r="131" spans="1:9" ht="12.75">
      <c r="A131" s="3"/>
      <c r="B131" s="266"/>
      <c r="E131" s="265"/>
      <c r="F131" s="288"/>
      <c r="G131" s="287"/>
      <c r="H131" s="266"/>
      <c r="I131" s="420"/>
    </row>
    <row r="132" spans="1:9" ht="12.75">
      <c r="A132" s="3"/>
      <c r="B132" s="266"/>
      <c r="E132" s="265"/>
      <c r="F132" s="288"/>
      <c r="G132" s="287"/>
      <c r="H132" s="266"/>
      <c r="I132" s="420"/>
    </row>
    <row r="133" spans="1:9" ht="12.75">
      <c r="A133" s="3"/>
      <c r="B133" s="266"/>
      <c r="E133" s="265"/>
      <c r="F133" s="288"/>
      <c r="G133" s="287"/>
      <c r="H133" s="266"/>
      <c r="I133" s="420"/>
    </row>
    <row r="134" spans="1:9" ht="12.75">
      <c r="A134" s="3"/>
      <c r="B134" s="266"/>
      <c r="E134" s="265"/>
      <c r="F134" s="288"/>
      <c r="G134" s="287"/>
      <c r="H134" s="266"/>
      <c r="I134" s="420"/>
    </row>
    <row r="135" spans="1:9" ht="12.75">
      <c r="A135" s="3"/>
      <c r="B135" s="266"/>
      <c r="E135" s="265"/>
      <c r="F135" s="288"/>
      <c r="G135" s="287"/>
      <c r="H135" s="266"/>
      <c r="I135" s="420"/>
    </row>
    <row r="136" spans="1:9" ht="12.75">
      <c r="A136" s="3"/>
      <c r="B136" s="266"/>
      <c r="E136" s="265"/>
      <c r="F136" s="288"/>
      <c r="G136" s="287"/>
      <c r="H136" s="266"/>
      <c r="I136" s="420"/>
    </row>
    <row r="137" spans="1:9" ht="12.75">
      <c r="A137" s="3"/>
      <c r="B137" s="266"/>
      <c r="E137" s="265"/>
      <c r="F137" s="288"/>
      <c r="G137" s="287"/>
      <c r="H137" s="266"/>
      <c r="I137" s="420"/>
    </row>
    <row r="138" spans="1:9" ht="12.75">
      <c r="A138" s="3"/>
      <c r="B138" s="266"/>
      <c r="E138" s="265"/>
      <c r="F138" s="288"/>
      <c r="G138" s="287"/>
      <c r="H138" s="266"/>
      <c r="I138" s="420"/>
    </row>
    <row r="139" spans="1:9" ht="12.75">
      <c r="A139" s="3"/>
      <c r="B139" s="266"/>
      <c r="E139" s="265"/>
      <c r="F139" s="288"/>
      <c r="G139" s="287"/>
      <c r="H139" s="266"/>
      <c r="I139" s="420"/>
    </row>
    <row r="140" spans="1:9" ht="12.75">
      <c r="A140" s="3"/>
      <c r="B140" s="266"/>
      <c r="E140" s="265"/>
      <c r="F140" s="288"/>
      <c r="G140" s="287"/>
      <c r="H140" s="266"/>
      <c r="I140" s="420"/>
    </row>
    <row r="141" spans="1:9" ht="12.75">
      <c r="A141" s="3"/>
      <c r="B141" s="266"/>
      <c r="E141" s="265"/>
      <c r="F141" s="288"/>
      <c r="G141" s="287"/>
      <c r="H141" s="266"/>
      <c r="I141" s="420"/>
    </row>
    <row r="142" spans="1:9" ht="12.75">
      <c r="A142" s="3"/>
      <c r="B142" s="266"/>
      <c r="E142" s="265"/>
      <c r="F142" s="288"/>
      <c r="G142" s="287"/>
      <c r="H142" s="266"/>
      <c r="I142" s="420"/>
    </row>
    <row r="143" spans="1:9" ht="12.75">
      <c r="A143" s="3"/>
      <c r="B143" s="266"/>
      <c r="E143" s="265"/>
      <c r="F143" s="288"/>
      <c r="G143" s="287"/>
      <c r="H143" s="266"/>
      <c r="I143" s="420"/>
    </row>
    <row r="144" spans="1:9" ht="12.75">
      <c r="A144" s="3"/>
      <c r="B144" s="266"/>
      <c r="E144" s="265"/>
      <c r="F144" s="288"/>
      <c r="G144" s="287"/>
      <c r="H144" s="266"/>
      <c r="I144" s="420"/>
    </row>
    <row r="145" spans="1:9" ht="12.75">
      <c r="A145" s="3"/>
      <c r="B145" s="266"/>
      <c r="E145" s="265"/>
      <c r="F145" s="288"/>
      <c r="G145" s="287"/>
      <c r="H145" s="266"/>
      <c r="I145" s="420"/>
    </row>
    <row r="146" spans="1:9" ht="12.75">
      <c r="A146" s="3"/>
      <c r="B146" s="266"/>
      <c r="E146" s="265"/>
      <c r="F146" s="288"/>
      <c r="G146" s="287"/>
      <c r="H146" s="266"/>
      <c r="I146" s="420"/>
    </row>
    <row r="147" spans="1:9" ht="12.75">
      <c r="A147" s="3"/>
      <c r="B147" s="266"/>
      <c r="E147" s="265"/>
      <c r="F147" s="288"/>
      <c r="G147" s="287"/>
      <c r="H147" s="266"/>
      <c r="I147" s="420"/>
    </row>
    <row r="148" spans="1:9" ht="12.75">
      <c r="A148" s="3"/>
      <c r="B148" s="266"/>
      <c r="E148" s="265"/>
      <c r="F148" s="288"/>
      <c r="G148" s="287"/>
      <c r="H148" s="266"/>
      <c r="I148" s="420"/>
    </row>
    <row r="149" spans="1:9" ht="12.75">
      <c r="A149" s="3"/>
      <c r="B149" s="266"/>
      <c r="E149" s="265"/>
      <c r="F149" s="288"/>
      <c r="G149" s="287"/>
      <c r="H149" s="266"/>
      <c r="I149" s="420"/>
    </row>
    <row r="150" spans="1:9" ht="12.75">
      <c r="A150" s="3"/>
      <c r="B150" s="266"/>
      <c r="E150" s="265"/>
      <c r="F150" s="288"/>
      <c r="G150" s="287"/>
      <c r="H150" s="266"/>
      <c r="I150" s="420"/>
    </row>
    <row r="151" spans="1:9" ht="12.75">
      <c r="A151" s="3"/>
      <c r="B151" s="266"/>
      <c r="E151" s="265"/>
      <c r="F151" s="288"/>
      <c r="G151" s="287"/>
      <c r="H151" s="266"/>
      <c r="I151" s="420"/>
    </row>
    <row r="152" spans="1:9" ht="12.75">
      <c r="A152" s="3"/>
      <c r="B152" s="266"/>
      <c r="E152" s="265"/>
      <c r="F152" s="288"/>
      <c r="G152" s="287"/>
      <c r="H152" s="266"/>
      <c r="I152" s="420"/>
    </row>
    <row r="153" spans="1:9" ht="12.75">
      <c r="A153" s="3"/>
      <c r="B153" s="266"/>
      <c r="E153" s="265"/>
      <c r="F153" s="288"/>
      <c r="G153" s="287"/>
      <c r="H153" s="266"/>
      <c r="I153" s="420"/>
    </row>
    <row r="154" spans="1:9" ht="12.75">
      <c r="A154" s="3"/>
      <c r="B154" s="266"/>
      <c r="E154" s="265"/>
      <c r="F154" s="288"/>
      <c r="G154" s="287"/>
      <c r="H154" s="266"/>
      <c r="I154" s="420"/>
    </row>
    <row r="155" spans="1:9" ht="12.75">
      <c r="A155" s="3"/>
      <c r="B155" s="266"/>
      <c r="E155" s="265"/>
      <c r="F155" s="288"/>
      <c r="G155" s="287"/>
      <c r="H155" s="266"/>
      <c r="I155" s="420"/>
    </row>
    <row r="156" spans="1:9" ht="12.75">
      <c r="A156" s="3"/>
      <c r="B156" s="266"/>
      <c r="E156" s="265"/>
      <c r="F156" s="288"/>
      <c r="G156" s="287"/>
      <c r="H156" s="266"/>
      <c r="I156" s="420"/>
    </row>
    <row r="157" spans="1:9" ht="12.75">
      <c r="A157" s="3"/>
      <c r="B157" s="266"/>
      <c r="E157" s="265"/>
      <c r="F157" s="288"/>
      <c r="G157" s="287"/>
      <c r="H157" s="266"/>
      <c r="I157" s="420"/>
    </row>
    <row r="158" spans="1:9" ht="12.75">
      <c r="A158" s="3"/>
      <c r="B158" s="266"/>
      <c r="E158" s="265"/>
      <c r="F158" s="288"/>
      <c r="G158" s="287"/>
      <c r="H158" s="266"/>
      <c r="I158" s="420"/>
    </row>
    <row r="159" spans="1:9" ht="12.75">
      <c r="A159" s="3"/>
      <c r="B159" s="266"/>
      <c r="E159" s="265"/>
      <c r="F159" s="288"/>
      <c r="G159" s="287"/>
      <c r="H159" s="266"/>
      <c r="I159" s="420"/>
    </row>
    <row r="160" spans="1:9" ht="12.75">
      <c r="A160" s="3"/>
      <c r="B160" s="266"/>
      <c r="E160" s="265"/>
      <c r="F160" s="288"/>
      <c r="G160" s="287"/>
      <c r="H160" s="266"/>
      <c r="I160" s="420"/>
    </row>
    <row r="161" spans="1:9" ht="12.75">
      <c r="A161" s="3"/>
      <c r="B161" s="266"/>
      <c r="E161" s="265"/>
      <c r="F161" s="288"/>
      <c r="G161" s="287"/>
      <c r="H161" s="266"/>
      <c r="I161" s="420"/>
    </row>
    <row r="162" spans="1:9" ht="12.75">
      <c r="A162" s="3"/>
      <c r="B162" s="266"/>
      <c r="E162" s="265"/>
      <c r="F162" s="288"/>
      <c r="G162" s="287"/>
      <c r="H162" s="266"/>
      <c r="I162" s="420"/>
    </row>
    <row r="163" spans="1:9" ht="12.75">
      <c r="A163" s="3"/>
      <c r="B163" s="266"/>
      <c r="E163" s="265"/>
      <c r="F163" s="288"/>
      <c r="G163" s="287"/>
      <c r="H163" s="266"/>
      <c r="I163" s="420"/>
    </row>
    <row r="164" spans="1:9" ht="12.75">
      <c r="A164" s="3"/>
      <c r="B164" s="266"/>
      <c r="E164" s="265"/>
      <c r="F164" s="288"/>
      <c r="G164" s="287"/>
      <c r="H164" s="266"/>
      <c r="I164" s="420"/>
    </row>
    <row r="165" spans="1:9" ht="12.75">
      <c r="A165" s="3"/>
      <c r="B165" s="266"/>
      <c r="E165" s="265"/>
      <c r="F165" s="288"/>
      <c r="G165" s="287"/>
      <c r="H165" s="266"/>
      <c r="I165" s="420"/>
    </row>
    <row r="166" spans="1:9" ht="12.75">
      <c r="A166" s="3"/>
      <c r="B166" s="266"/>
      <c r="E166" s="265"/>
      <c r="F166" s="288"/>
      <c r="G166" s="287"/>
      <c r="H166" s="266"/>
      <c r="I166" s="420"/>
    </row>
    <row r="167" spans="1:9" ht="12.75">
      <c r="A167" s="3"/>
      <c r="B167" s="266"/>
      <c r="E167" s="265"/>
      <c r="F167" s="288"/>
      <c r="G167" s="287"/>
      <c r="H167" s="266"/>
      <c r="I167" s="420"/>
    </row>
    <row r="168" spans="1:9" ht="12.75">
      <c r="A168" s="3"/>
      <c r="B168" s="266"/>
      <c r="E168" s="265"/>
      <c r="F168" s="288"/>
      <c r="G168" s="287"/>
      <c r="H168" s="266"/>
      <c r="I168" s="420"/>
    </row>
    <row r="169" spans="1:9" ht="12.75">
      <c r="A169" s="3"/>
      <c r="B169" s="266"/>
      <c r="E169" s="265"/>
      <c r="F169" s="288"/>
      <c r="G169" s="287"/>
      <c r="H169" s="266"/>
      <c r="I169" s="420"/>
    </row>
    <row r="170" spans="1:9" ht="12.75">
      <c r="A170" s="3"/>
      <c r="B170" s="266"/>
      <c r="E170" s="265"/>
      <c r="F170" s="288"/>
      <c r="G170" s="287"/>
      <c r="H170" s="266"/>
      <c r="I170" s="420"/>
    </row>
    <row r="171" spans="1:9" ht="12.75">
      <c r="A171" s="3"/>
      <c r="B171" s="266"/>
      <c r="E171" s="265"/>
      <c r="F171" s="288"/>
      <c r="G171" s="287"/>
      <c r="H171" s="266"/>
      <c r="I171" s="420"/>
    </row>
    <row r="172" spans="1:9" ht="12.75">
      <c r="A172" s="3"/>
      <c r="B172" s="266"/>
      <c r="E172" s="265"/>
      <c r="F172" s="288"/>
      <c r="G172" s="287"/>
      <c r="H172" s="266"/>
      <c r="I172" s="420"/>
    </row>
    <row r="173" spans="1:9" ht="12.75">
      <c r="A173" s="3"/>
      <c r="B173" s="266"/>
      <c r="E173" s="265"/>
      <c r="F173" s="288"/>
      <c r="G173" s="287"/>
      <c r="H173" s="266"/>
      <c r="I173" s="420"/>
    </row>
    <row r="174" spans="1:9" ht="12.75">
      <c r="A174" s="3"/>
      <c r="B174" s="266"/>
      <c r="E174" s="265"/>
      <c r="F174" s="288"/>
      <c r="G174" s="287"/>
      <c r="H174" s="266"/>
      <c r="I174" s="420"/>
    </row>
    <row r="175" spans="1:9" ht="12.75">
      <c r="A175" s="3"/>
      <c r="B175" s="266"/>
      <c r="E175" s="265"/>
      <c r="F175" s="288"/>
      <c r="G175" s="287"/>
      <c r="H175" s="266"/>
      <c r="I175" s="420"/>
    </row>
    <row r="176" spans="1:9" ht="12.75">
      <c r="A176" s="3"/>
      <c r="B176" s="266"/>
      <c r="E176" s="265"/>
      <c r="F176" s="288"/>
      <c r="G176" s="287"/>
      <c r="H176" s="266"/>
      <c r="I176" s="420"/>
    </row>
    <row r="177" spans="1:9" ht="12.75">
      <c r="A177" s="3"/>
      <c r="B177" s="266"/>
      <c r="E177" s="265"/>
      <c r="F177" s="288"/>
      <c r="G177" s="287"/>
      <c r="H177" s="266"/>
      <c r="I177" s="420"/>
    </row>
    <row r="178" spans="1:9" ht="12.75">
      <c r="A178" s="3"/>
      <c r="B178" s="266"/>
      <c r="E178" s="265"/>
      <c r="F178" s="288"/>
      <c r="G178" s="287"/>
      <c r="H178" s="266"/>
      <c r="I178" s="420"/>
    </row>
    <row r="179" spans="1:9" ht="12.75">
      <c r="A179" s="3"/>
      <c r="B179" s="266"/>
      <c r="E179" s="265"/>
      <c r="F179" s="288"/>
      <c r="G179" s="287"/>
      <c r="H179" s="266"/>
      <c r="I179" s="420"/>
    </row>
    <row r="180" spans="1:9" ht="12.75">
      <c r="A180" s="3"/>
      <c r="B180" s="266"/>
      <c r="E180" s="265"/>
      <c r="F180" s="288"/>
      <c r="G180" s="287"/>
      <c r="H180" s="266"/>
      <c r="I180" s="420"/>
    </row>
    <row r="181" spans="1:9" ht="12.75">
      <c r="A181" s="3"/>
      <c r="B181" s="266"/>
      <c r="E181" s="265"/>
      <c r="F181" s="288"/>
      <c r="G181" s="287"/>
      <c r="H181" s="266"/>
      <c r="I181" s="420"/>
    </row>
    <row r="182" spans="1:9" ht="12.75">
      <c r="A182" s="3"/>
      <c r="B182" s="266"/>
      <c r="E182" s="265"/>
      <c r="F182" s="288"/>
      <c r="G182" s="287"/>
      <c r="H182" s="266"/>
      <c r="I182" s="420"/>
    </row>
    <row r="183" spans="1:9" ht="12.75">
      <c r="A183" s="3"/>
      <c r="B183" s="266"/>
      <c r="E183" s="265"/>
      <c r="F183" s="288"/>
      <c r="G183" s="287"/>
      <c r="H183" s="266"/>
      <c r="I183" s="420"/>
    </row>
    <row r="184" spans="1:9" ht="12.75">
      <c r="A184" s="3"/>
      <c r="B184" s="266"/>
      <c r="E184" s="265"/>
      <c r="F184" s="288"/>
      <c r="G184" s="287"/>
      <c r="H184" s="266"/>
      <c r="I184" s="420"/>
    </row>
    <row r="185" spans="1:9" ht="12.75">
      <c r="A185" s="3"/>
      <c r="B185" s="266"/>
      <c r="E185" s="265"/>
      <c r="F185" s="288"/>
      <c r="G185" s="287"/>
      <c r="H185" s="266"/>
      <c r="I185" s="420"/>
    </row>
    <row r="186" spans="1:9" ht="12.75">
      <c r="A186" s="3"/>
      <c r="B186" s="266"/>
      <c r="E186" s="265"/>
      <c r="F186" s="288"/>
      <c r="G186" s="287"/>
      <c r="H186" s="266"/>
      <c r="I186" s="420"/>
    </row>
    <row r="187" spans="1:9" ht="12.75">
      <c r="A187" s="3"/>
      <c r="B187" s="266"/>
      <c r="E187" s="265"/>
      <c r="F187" s="288"/>
      <c r="G187" s="287"/>
      <c r="H187" s="266"/>
      <c r="I187" s="420"/>
    </row>
    <row r="188" spans="1:9" ht="12.75">
      <c r="A188" s="3"/>
      <c r="B188" s="266"/>
      <c r="E188" s="265"/>
      <c r="F188" s="288"/>
      <c r="G188" s="287"/>
      <c r="H188" s="266"/>
      <c r="I188" s="420"/>
    </row>
    <row r="189" spans="1:9" ht="12.75">
      <c r="A189" s="3"/>
      <c r="B189" s="266"/>
      <c r="E189" s="265"/>
      <c r="F189" s="288"/>
      <c r="G189" s="287"/>
      <c r="H189" s="266"/>
      <c r="I189" s="420"/>
    </row>
    <row r="190" spans="1:9" ht="12.75">
      <c r="A190" s="3"/>
      <c r="B190" s="266"/>
      <c r="E190" s="265"/>
      <c r="F190" s="288"/>
      <c r="G190" s="287"/>
      <c r="H190" s="266"/>
      <c r="I190" s="420"/>
    </row>
    <row r="191" spans="1:9" ht="12.75">
      <c r="A191" s="3"/>
      <c r="B191" s="266"/>
      <c r="E191" s="265"/>
      <c r="F191" s="288"/>
      <c r="G191" s="287"/>
      <c r="H191" s="266"/>
      <c r="I191" s="420"/>
    </row>
    <row r="192" spans="1:9" ht="12.75">
      <c r="A192" s="3"/>
      <c r="B192" s="266"/>
      <c r="E192" s="265"/>
      <c r="F192" s="288"/>
      <c r="G192" s="287"/>
      <c r="H192" s="266"/>
      <c r="I192" s="420"/>
    </row>
    <row r="193" spans="1:9" ht="12.75">
      <c r="A193" s="3"/>
      <c r="B193" s="266"/>
      <c r="E193" s="265"/>
      <c r="F193" s="288"/>
      <c r="G193" s="287"/>
      <c r="H193" s="266"/>
      <c r="I193" s="420"/>
    </row>
    <row r="194" spans="1:9" ht="12.75">
      <c r="A194" s="3"/>
      <c r="B194" s="266"/>
      <c r="E194" s="265"/>
      <c r="F194" s="288"/>
      <c r="G194" s="287"/>
      <c r="H194" s="266"/>
      <c r="I194" s="420"/>
    </row>
    <row r="195" spans="1:9" ht="12.75">
      <c r="A195" s="3"/>
      <c r="B195" s="266"/>
      <c r="E195" s="265"/>
      <c r="F195" s="288"/>
      <c r="G195" s="287"/>
      <c r="H195" s="266"/>
      <c r="I195" s="420"/>
    </row>
    <row r="196" spans="1:9" ht="12.75">
      <c r="A196" s="3"/>
      <c r="B196" s="266"/>
      <c r="E196" s="265"/>
      <c r="F196" s="288"/>
      <c r="G196" s="287"/>
      <c r="H196" s="266"/>
      <c r="I196" s="420"/>
    </row>
    <row r="197" spans="1:9" ht="12.75">
      <c r="A197" s="3"/>
      <c r="B197" s="266"/>
      <c r="E197" s="265"/>
      <c r="F197" s="288"/>
      <c r="G197" s="287"/>
      <c r="H197" s="266"/>
      <c r="I197" s="420"/>
    </row>
    <row r="198" spans="1:9" ht="12.75">
      <c r="A198" s="3"/>
      <c r="B198" s="266"/>
      <c r="E198" s="265"/>
      <c r="F198" s="288"/>
      <c r="G198" s="287"/>
      <c r="H198" s="266"/>
      <c r="I198" s="420"/>
    </row>
    <row r="199" spans="1:9" ht="12.75">
      <c r="A199" s="3"/>
      <c r="B199" s="266"/>
      <c r="E199" s="265"/>
      <c r="F199" s="288"/>
      <c r="G199" s="287"/>
      <c r="H199" s="266"/>
      <c r="I199" s="420"/>
    </row>
    <row r="200" spans="1:9" ht="12.75">
      <c r="A200" s="3"/>
      <c r="B200" s="266"/>
      <c r="E200" s="265"/>
      <c r="F200" s="288"/>
      <c r="G200" s="287"/>
      <c r="H200" s="266"/>
      <c r="I200" s="420"/>
    </row>
    <row r="201" spans="1:9" ht="12.75">
      <c r="A201" s="3"/>
      <c r="B201" s="266"/>
      <c r="E201" s="265"/>
      <c r="F201" s="288"/>
      <c r="G201" s="287"/>
      <c r="H201" s="266"/>
      <c r="I201" s="420"/>
    </row>
    <row r="202" spans="1:9" ht="12.75">
      <c r="A202" s="3"/>
      <c r="B202" s="266"/>
      <c r="E202" s="265"/>
      <c r="F202" s="288"/>
      <c r="G202" s="287"/>
      <c r="H202" s="266"/>
      <c r="I202" s="420"/>
    </row>
    <row r="203" spans="1:9" ht="12.75">
      <c r="A203" s="3"/>
      <c r="B203" s="266"/>
      <c r="E203" s="265"/>
      <c r="F203" s="288"/>
      <c r="G203" s="287"/>
      <c r="H203" s="266"/>
      <c r="I203" s="420"/>
    </row>
    <row r="204" spans="1:9" ht="12.75">
      <c r="A204" s="3"/>
      <c r="B204" s="266"/>
      <c r="E204" s="265"/>
      <c r="F204" s="288"/>
      <c r="G204" s="287"/>
      <c r="H204" s="266"/>
      <c r="I204" s="420"/>
    </row>
    <row r="205" spans="1:9" ht="12.75">
      <c r="A205" s="3"/>
      <c r="B205" s="266"/>
      <c r="E205" s="265"/>
      <c r="F205" s="288"/>
      <c r="G205" s="287"/>
      <c r="H205" s="266"/>
      <c r="I205" s="420"/>
    </row>
    <row r="206" spans="1:9" ht="12.75">
      <c r="A206" s="3"/>
      <c r="B206" s="266"/>
      <c r="E206" s="265"/>
      <c r="F206" s="288"/>
      <c r="G206" s="287"/>
      <c r="H206" s="266"/>
      <c r="I206" s="420"/>
    </row>
    <row r="207" spans="1:9" ht="12.75">
      <c r="A207" s="3"/>
      <c r="B207" s="266"/>
      <c r="E207" s="265"/>
      <c r="F207" s="288"/>
      <c r="G207" s="287"/>
      <c r="H207" s="266"/>
      <c r="I207" s="420"/>
    </row>
    <row r="208" spans="1:9" ht="12.75">
      <c r="A208" s="3"/>
      <c r="B208" s="266"/>
      <c r="E208" s="265"/>
      <c r="F208" s="288"/>
      <c r="G208" s="287"/>
      <c r="H208" s="266"/>
      <c r="I208" s="420"/>
    </row>
    <row r="209" spans="1:9" ht="12.75">
      <c r="A209" s="3"/>
      <c r="B209" s="266"/>
      <c r="E209" s="265"/>
      <c r="F209" s="288"/>
      <c r="G209" s="287"/>
      <c r="H209" s="266"/>
      <c r="I209" s="420"/>
    </row>
    <row r="210" spans="1:9" ht="12.75">
      <c r="A210" s="3"/>
      <c r="B210" s="266"/>
      <c r="E210" s="265"/>
      <c r="F210" s="288"/>
      <c r="G210" s="287"/>
      <c r="H210" s="266"/>
      <c r="I210" s="420"/>
    </row>
    <row r="211" spans="1:9" ht="12.75">
      <c r="A211" s="3"/>
      <c r="B211" s="266"/>
      <c r="E211" s="265"/>
      <c r="F211" s="288"/>
      <c r="G211" s="287"/>
      <c r="H211" s="266"/>
      <c r="I211" s="420"/>
    </row>
    <row r="212" spans="1:9" ht="12.75">
      <c r="A212" s="3"/>
      <c r="B212" s="266"/>
      <c r="E212" s="265"/>
      <c r="F212" s="288"/>
      <c r="G212" s="287"/>
      <c r="H212" s="266"/>
      <c r="I212" s="420"/>
    </row>
    <row r="213" spans="1:9" ht="12.75">
      <c r="A213" s="3"/>
      <c r="B213" s="266"/>
      <c r="E213" s="265"/>
      <c r="F213" s="288"/>
      <c r="G213" s="287"/>
      <c r="H213" s="266"/>
      <c r="I213" s="420"/>
    </row>
    <row r="214" spans="1:9" ht="12.75">
      <c r="A214" s="3"/>
      <c r="B214" s="266"/>
      <c r="E214" s="265"/>
      <c r="F214" s="288"/>
      <c r="G214" s="287"/>
      <c r="H214" s="266"/>
      <c r="I214" s="420"/>
    </row>
    <row r="215" spans="1:9" ht="12.75">
      <c r="A215" s="3"/>
      <c r="B215" s="266"/>
      <c r="E215" s="265"/>
      <c r="F215" s="288"/>
      <c r="G215" s="287"/>
      <c r="H215" s="266"/>
      <c r="I215" s="420"/>
    </row>
    <row r="216" spans="1:9" ht="12.75">
      <c r="A216" s="3"/>
      <c r="B216" s="266"/>
      <c r="E216" s="265"/>
      <c r="F216" s="288"/>
      <c r="G216" s="287"/>
      <c r="H216" s="266"/>
      <c r="I216" s="420"/>
    </row>
    <row r="217" spans="1:9" ht="12.75">
      <c r="A217" s="3"/>
      <c r="B217" s="266"/>
      <c r="E217" s="265"/>
      <c r="F217" s="288"/>
      <c r="G217" s="287"/>
      <c r="H217" s="266"/>
      <c r="I217" s="420"/>
    </row>
    <row r="218" spans="1:9" ht="12.75">
      <c r="A218" s="3"/>
      <c r="B218" s="266"/>
      <c r="E218" s="265"/>
      <c r="F218" s="288"/>
      <c r="G218" s="287"/>
      <c r="H218" s="266"/>
      <c r="I218" s="420"/>
    </row>
    <row r="219" spans="1:9" ht="12.75">
      <c r="A219" s="3"/>
      <c r="B219" s="266"/>
      <c r="E219" s="265"/>
      <c r="F219" s="288"/>
      <c r="G219" s="287"/>
      <c r="H219" s="266"/>
      <c r="I219" s="420"/>
    </row>
    <row r="220" spans="1:9" ht="12.75">
      <c r="A220" s="3"/>
      <c r="B220" s="266"/>
      <c r="E220" s="265"/>
      <c r="F220" s="288"/>
      <c r="G220" s="287"/>
      <c r="H220" s="266"/>
      <c r="I220" s="420"/>
    </row>
    <row r="221" spans="1:9" ht="12.75">
      <c r="A221" s="3"/>
      <c r="B221" s="266"/>
      <c r="E221" s="265"/>
      <c r="F221" s="288"/>
      <c r="G221" s="287"/>
      <c r="H221" s="266"/>
      <c r="I221" s="420"/>
    </row>
    <row r="222" spans="1:9" ht="12.75">
      <c r="A222" s="3"/>
      <c r="B222" s="266"/>
      <c r="E222" s="265"/>
      <c r="F222" s="288"/>
      <c r="G222" s="287"/>
      <c r="H222" s="266"/>
      <c r="I222" s="420"/>
    </row>
    <row r="223" spans="1:9" ht="12.75">
      <c r="A223" s="3"/>
      <c r="B223" s="266"/>
      <c r="E223" s="265"/>
      <c r="F223" s="288"/>
      <c r="G223" s="287"/>
      <c r="H223" s="266"/>
      <c r="I223" s="420"/>
    </row>
    <row r="224" spans="1:9" ht="12.75">
      <c r="A224" s="3"/>
      <c r="B224" s="266"/>
      <c r="E224" s="265"/>
      <c r="F224" s="288"/>
      <c r="G224" s="287"/>
      <c r="H224" s="266"/>
      <c r="I224" s="420"/>
    </row>
    <row r="225" spans="1:9" ht="12.75">
      <c r="A225" s="3"/>
      <c r="B225" s="266"/>
      <c r="E225" s="265"/>
      <c r="F225" s="288"/>
      <c r="G225" s="287"/>
      <c r="H225" s="266"/>
      <c r="I225" s="420"/>
    </row>
    <row r="226" spans="1:9" ht="12.75">
      <c r="A226" s="3"/>
      <c r="B226" s="266"/>
      <c r="E226" s="265"/>
      <c r="F226" s="288"/>
      <c r="G226" s="287"/>
      <c r="H226" s="266"/>
      <c r="I226" s="420"/>
    </row>
    <row r="227" spans="1:9" ht="12.75">
      <c r="A227" s="3"/>
      <c r="B227" s="266"/>
      <c r="E227" s="265"/>
      <c r="F227" s="288"/>
      <c r="G227" s="287"/>
      <c r="H227" s="266"/>
      <c r="I227" s="420"/>
    </row>
    <row r="228" spans="1:9" ht="12.75">
      <c r="A228" s="3"/>
      <c r="B228" s="266"/>
      <c r="E228" s="265"/>
      <c r="F228" s="288"/>
      <c r="G228" s="287"/>
      <c r="H228" s="266"/>
      <c r="I228" s="420"/>
    </row>
    <row r="229" spans="1:9" ht="12.75">
      <c r="A229" s="3"/>
      <c r="B229" s="266"/>
      <c r="E229" s="265"/>
      <c r="F229" s="288"/>
      <c r="G229" s="287"/>
      <c r="H229" s="266"/>
      <c r="I229" s="420"/>
    </row>
    <row r="230" spans="1:9" ht="12.75">
      <c r="A230" s="3"/>
      <c r="B230" s="266"/>
      <c r="E230" s="265"/>
      <c r="F230" s="288"/>
      <c r="G230" s="287"/>
      <c r="H230" s="266"/>
      <c r="I230" s="420"/>
    </row>
    <row r="231" spans="1:9" ht="12.75">
      <c r="A231" s="3"/>
      <c r="B231" s="266"/>
      <c r="E231" s="265"/>
      <c r="F231" s="288"/>
      <c r="G231" s="287"/>
      <c r="H231" s="266"/>
      <c r="I231" s="420"/>
    </row>
    <row r="232" spans="1:9" ht="12.75">
      <c r="A232" s="3"/>
      <c r="B232" s="266"/>
      <c r="E232" s="265"/>
      <c r="F232" s="288"/>
      <c r="G232" s="287"/>
      <c r="H232" s="266"/>
      <c r="I232" s="420"/>
    </row>
    <row r="233" spans="1:9" ht="12.75">
      <c r="A233" s="3"/>
      <c r="B233" s="266"/>
      <c r="E233" s="265"/>
      <c r="F233" s="288"/>
      <c r="G233" s="287"/>
      <c r="H233" s="266"/>
      <c r="I233" s="420"/>
    </row>
    <row r="234" spans="1:9" ht="12.75">
      <c r="A234" s="3"/>
      <c r="B234" s="266"/>
      <c r="E234" s="265"/>
      <c r="F234" s="288"/>
      <c r="G234" s="287"/>
      <c r="H234" s="266"/>
      <c r="I234" s="420"/>
    </row>
    <row r="235" spans="1:9" ht="12.75">
      <c r="A235" s="3"/>
      <c r="B235" s="266"/>
      <c r="E235" s="265"/>
      <c r="F235" s="288"/>
      <c r="G235" s="287"/>
      <c r="H235" s="266"/>
      <c r="I235" s="420"/>
    </row>
    <row r="236" spans="1:9" ht="12.75">
      <c r="A236" s="3"/>
      <c r="B236" s="266"/>
      <c r="E236" s="265"/>
      <c r="F236" s="288"/>
      <c r="G236" s="287"/>
      <c r="H236" s="266"/>
      <c r="I236" s="420"/>
    </row>
    <row r="237" spans="1:9" ht="12.75">
      <c r="A237" s="3"/>
      <c r="B237" s="266"/>
      <c r="E237" s="265"/>
      <c r="F237" s="288"/>
      <c r="G237" s="287"/>
      <c r="H237" s="266"/>
      <c r="I237" s="420"/>
    </row>
    <row r="238" spans="1:9" ht="12.75">
      <c r="A238" s="3"/>
      <c r="B238" s="266"/>
      <c r="E238" s="265"/>
      <c r="F238" s="288"/>
      <c r="G238" s="287"/>
      <c r="H238" s="266"/>
      <c r="I238" s="420"/>
    </row>
    <row r="239" spans="1:9" ht="12.75">
      <c r="A239" s="3"/>
      <c r="B239" s="266"/>
      <c r="E239" s="265"/>
      <c r="F239" s="288"/>
      <c r="G239" s="287"/>
      <c r="H239" s="266"/>
      <c r="I239" s="420"/>
    </row>
    <row r="240" spans="1:9" ht="12.75">
      <c r="A240" s="3"/>
      <c r="B240" s="266"/>
      <c r="E240" s="265"/>
      <c r="F240" s="288"/>
      <c r="G240" s="287"/>
      <c r="H240" s="266"/>
      <c r="I240" s="420"/>
    </row>
    <row r="241" spans="1:9" ht="12.75">
      <c r="A241" s="3"/>
      <c r="B241" s="266"/>
      <c r="E241" s="265"/>
      <c r="F241" s="288"/>
      <c r="G241" s="287"/>
      <c r="H241" s="266"/>
      <c r="I241" s="420"/>
    </row>
    <row r="242" spans="1:9" ht="12.75">
      <c r="A242" s="3"/>
      <c r="B242" s="266"/>
      <c r="E242" s="265"/>
      <c r="F242" s="288"/>
      <c r="G242" s="287"/>
      <c r="H242" s="266"/>
      <c r="I242" s="420"/>
    </row>
    <row r="243" spans="1:9" ht="12.75">
      <c r="A243" s="3"/>
      <c r="B243" s="266"/>
      <c r="E243" s="265"/>
      <c r="F243" s="288"/>
      <c r="G243" s="287"/>
      <c r="H243" s="266"/>
      <c r="I243" s="420"/>
    </row>
    <row r="244" spans="1:9" ht="12.75">
      <c r="A244" s="3"/>
      <c r="B244" s="266"/>
      <c r="E244" s="265"/>
      <c r="F244" s="288"/>
      <c r="G244" s="287"/>
      <c r="H244" s="266"/>
      <c r="I244" s="420"/>
    </row>
    <row r="245" spans="1:9" ht="12.75">
      <c r="A245" s="3"/>
      <c r="B245" s="266"/>
      <c r="E245" s="265"/>
      <c r="F245" s="288"/>
      <c r="G245" s="287"/>
      <c r="H245" s="266"/>
      <c r="I245" s="420"/>
    </row>
    <row r="246" spans="1:9" ht="12.75">
      <c r="A246" s="3"/>
      <c r="B246" s="266"/>
      <c r="E246" s="265"/>
      <c r="F246" s="288"/>
      <c r="G246" s="287"/>
      <c r="H246" s="266"/>
      <c r="I246" s="420"/>
    </row>
    <row r="247" spans="1:9" ht="12.75">
      <c r="A247" s="3"/>
      <c r="B247" s="266"/>
      <c r="E247" s="265"/>
      <c r="F247" s="288"/>
      <c r="G247" s="287"/>
      <c r="H247" s="266"/>
      <c r="I247" s="420"/>
    </row>
    <row r="248" spans="1:9" ht="12.75">
      <c r="A248" s="3"/>
      <c r="B248" s="266"/>
      <c r="E248" s="265"/>
      <c r="F248" s="288"/>
      <c r="G248" s="287"/>
      <c r="H248" s="266"/>
      <c r="I248" s="420"/>
    </row>
    <row r="249" spans="1:9" ht="12.75">
      <c r="A249" s="3"/>
      <c r="B249" s="266"/>
      <c r="E249" s="265"/>
      <c r="F249" s="288"/>
      <c r="G249" s="287"/>
      <c r="H249" s="266"/>
      <c r="I249" s="420"/>
    </row>
    <row r="250" spans="1:9" ht="12.75">
      <c r="A250" s="3"/>
      <c r="B250" s="266"/>
      <c r="E250" s="265"/>
      <c r="F250" s="288"/>
      <c r="G250" s="287"/>
      <c r="H250" s="266"/>
      <c r="I250" s="420"/>
    </row>
    <row r="251" spans="1:9" ht="12.75">
      <c r="A251" s="3"/>
      <c r="B251" s="266"/>
      <c r="E251" s="265"/>
      <c r="F251" s="288"/>
      <c r="G251" s="287"/>
      <c r="H251" s="266"/>
      <c r="I251" s="420"/>
    </row>
    <row r="252" spans="1:9" ht="12.75">
      <c r="A252" s="3"/>
      <c r="B252" s="266"/>
      <c r="E252" s="265"/>
      <c r="F252" s="288"/>
      <c r="G252" s="287"/>
      <c r="H252" s="266"/>
      <c r="I252" s="420"/>
    </row>
    <row r="253" spans="1:9" ht="12.75">
      <c r="A253" s="3"/>
      <c r="B253" s="266"/>
      <c r="E253" s="265"/>
      <c r="F253" s="288"/>
      <c r="G253" s="287"/>
      <c r="H253" s="266"/>
      <c r="I253" s="420"/>
    </row>
    <row r="254" spans="1:9" ht="12.75">
      <c r="A254" s="3"/>
      <c r="B254" s="266"/>
      <c r="E254" s="265"/>
      <c r="F254" s="288"/>
      <c r="G254" s="287"/>
      <c r="H254" s="266"/>
      <c r="I254" s="420"/>
    </row>
    <row r="255" spans="1:9" ht="12.75">
      <c r="A255" s="3"/>
      <c r="B255" s="266"/>
      <c r="E255" s="265"/>
      <c r="F255" s="288"/>
      <c r="G255" s="287"/>
      <c r="H255" s="266"/>
      <c r="I255" s="420"/>
    </row>
    <row r="256" spans="1:9" ht="12.75">
      <c r="A256" s="3"/>
      <c r="B256" s="266"/>
      <c r="E256" s="265"/>
      <c r="F256" s="288"/>
      <c r="G256" s="287"/>
      <c r="H256" s="266"/>
      <c r="I256" s="420"/>
    </row>
    <row r="257" spans="1:9" ht="12.75">
      <c r="A257" s="3"/>
      <c r="B257" s="266"/>
      <c r="E257" s="265"/>
      <c r="F257" s="288"/>
      <c r="G257" s="287"/>
      <c r="H257" s="266"/>
      <c r="I257" s="420"/>
    </row>
    <row r="258" spans="1:9" ht="12.75">
      <c r="A258" s="3"/>
      <c r="B258" s="266"/>
      <c r="E258" s="265"/>
      <c r="F258" s="288"/>
      <c r="G258" s="287"/>
      <c r="H258" s="266"/>
      <c r="I258" s="420"/>
    </row>
    <row r="259" spans="1:9" ht="12.75">
      <c r="A259" s="3"/>
      <c r="B259" s="266"/>
      <c r="E259" s="265"/>
      <c r="F259" s="288"/>
      <c r="G259" s="287"/>
      <c r="H259" s="266"/>
      <c r="I259" s="420"/>
    </row>
    <row r="260" spans="1:9" ht="12.75">
      <c r="A260" s="3"/>
      <c r="B260" s="266"/>
      <c r="E260" s="265"/>
      <c r="F260" s="288"/>
      <c r="G260" s="287"/>
      <c r="H260" s="266"/>
      <c r="I260" s="420"/>
    </row>
    <row r="261" spans="1:9" ht="12.75">
      <c r="A261" s="3"/>
      <c r="B261" s="266"/>
      <c r="E261" s="265"/>
      <c r="F261" s="288"/>
      <c r="G261" s="287"/>
      <c r="H261" s="266"/>
      <c r="I261" s="420"/>
    </row>
    <row r="262" spans="1:9" ht="12.75">
      <c r="A262" s="3"/>
      <c r="B262" s="266"/>
      <c r="E262" s="265"/>
      <c r="F262" s="288"/>
      <c r="G262" s="287"/>
      <c r="H262" s="266"/>
      <c r="I262" s="420"/>
    </row>
    <row r="263" spans="1:9" ht="12.75">
      <c r="A263" s="3"/>
      <c r="B263" s="266"/>
      <c r="E263" s="265"/>
      <c r="F263" s="288"/>
      <c r="G263" s="287"/>
      <c r="H263" s="266"/>
      <c r="I263" s="420"/>
    </row>
    <row r="264" spans="1:9" ht="12.75">
      <c r="A264" s="3"/>
      <c r="B264" s="266"/>
      <c r="E264" s="265"/>
      <c r="F264" s="288"/>
      <c r="G264" s="287"/>
      <c r="H264" s="266"/>
      <c r="I264" s="420"/>
    </row>
    <row r="265" spans="1:9" ht="12.75">
      <c r="A265" s="3"/>
      <c r="B265" s="266"/>
      <c r="E265" s="265"/>
      <c r="F265" s="288"/>
      <c r="G265" s="287"/>
      <c r="H265" s="266"/>
      <c r="I265" s="420"/>
    </row>
    <row r="266" spans="1:9" ht="12.75">
      <c r="A266" s="3"/>
      <c r="B266" s="266"/>
      <c r="E266" s="265"/>
      <c r="F266" s="288"/>
      <c r="G266" s="287"/>
      <c r="H266" s="266"/>
      <c r="I266" s="420"/>
    </row>
    <row r="267" spans="1:9" ht="12.75">
      <c r="A267" s="3"/>
      <c r="B267" s="266"/>
      <c r="E267" s="265"/>
      <c r="F267" s="288"/>
      <c r="G267" s="287"/>
      <c r="H267" s="266"/>
      <c r="I267" s="420"/>
    </row>
    <row r="268" spans="1:9" ht="12.75">
      <c r="A268" s="3"/>
      <c r="B268" s="266"/>
      <c r="E268" s="265"/>
      <c r="F268" s="288"/>
      <c r="G268" s="287"/>
      <c r="H268" s="266"/>
      <c r="I268" s="420"/>
    </row>
    <row r="269" spans="1:9" ht="12.75">
      <c r="A269" s="3"/>
      <c r="B269" s="266"/>
      <c r="E269" s="265"/>
      <c r="F269" s="288"/>
      <c r="G269" s="287"/>
      <c r="H269" s="266"/>
      <c r="I269" s="420"/>
    </row>
    <row r="270" spans="1:9" ht="12.75">
      <c r="A270" s="3"/>
      <c r="B270" s="266"/>
      <c r="E270" s="265"/>
      <c r="F270" s="288"/>
      <c r="G270" s="287"/>
      <c r="H270" s="266"/>
      <c r="I270" s="420"/>
    </row>
    <row r="271" spans="1:9" ht="12.75">
      <c r="A271" s="3"/>
      <c r="B271" s="266"/>
      <c r="E271" s="265"/>
      <c r="F271" s="288"/>
      <c r="G271" s="287"/>
      <c r="H271" s="266"/>
      <c r="I271" s="420"/>
    </row>
    <row r="272" spans="1:9" ht="12.75">
      <c r="A272" s="3"/>
      <c r="B272" s="266"/>
      <c r="E272" s="265"/>
      <c r="F272" s="288"/>
      <c r="G272" s="287"/>
      <c r="H272" s="266"/>
      <c r="I272" s="420"/>
    </row>
    <row r="273" spans="1:9" ht="12.75">
      <c r="A273" s="3"/>
      <c r="B273" s="266"/>
      <c r="E273" s="265"/>
      <c r="F273" s="288"/>
      <c r="G273" s="287"/>
      <c r="H273" s="266"/>
      <c r="I273" s="420"/>
    </row>
    <row r="274" spans="1:9" ht="12.75">
      <c r="A274" s="3"/>
      <c r="B274" s="266"/>
      <c r="E274" s="265"/>
      <c r="F274" s="288"/>
      <c r="G274" s="287"/>
      <c r="H274" s="266"/>
      <c r="I274" s="420"/>
    </row>
    <row r="275" spans="1:9" ht="12.75">
      <c r="A275" s="3"/>
      <c r="B275" s="266"/>
      <c r="E275" s="265"/>
      <c r="F275" s="288"/>
      <c r="G275" s="287"/>
      <c r="H275" s="266"/>
      <c r="I275" s="420"/>
    </row>
    <row r="276" spans="1:9" ht="12.75">
      <c r="A276" s="3"/>
      <c r="B276" s="266"/>
      <c r="E276" s="265"/>
      <c r="F276" s="288"/>
      <c r="G276" s="287"/>
      <c r="H276" s="266"/>
      <c r="I276" s="420"/>
    </row>
    <row r="277" spans="1:9" ht="12.75">
      <c r="A277" s="3"/>
      <c r="B277" s="266"/>
      <c r="E277" s="265"/>
      <c r="F277" s="288"/>
      <c r="G277" s="287"/>
      <c r="H277" s="266"/>
      <c r="I277" s="420"/>
    </row>
    <row r="278" spans="1:9" ht="12.75">
      <c r="A278" s="3"/>
      <c r="B278" s="266"/>
      <c r="E278" s="265"/>
      <c r="F278" s="288"/>
      <c r="G278" s="287"/>
      <c r="H278" s="266"/>
      <c r="I278" s="420"/>
    </row>
    <row r="279" spans="1:9" ht="12.75">
      <c r="A279" s="3"/>
      <c r="B279" s="266"/>
      <c r="E279" s="265"/>
      <c r="F279" s="288"/>
      <c r="G279" s="287"/>
      <c r="H279" s="266"/>
      <c r="I279" s="420"/>
    </row>
    <row r="280" spans="1:9" ht="12.75">
      <c r="A280" s="3"/>
      <c r="B280" s="266"/>
      <c r="E280" s="265"/>
      <c r="F280" s="288"/>
      <c r="G280" s="287"/>
      <c r="H280" s="266"/>
      <c r="I280" s="420"/>
    </row>
    <row r="281" spans="1:9" ht="12.75">
      <c r="A281" s="3"/>
      <c r="B281" s="266"/>
      <c r="E281" s="265"/>
      <c r="F281" s="288"/>
      <c r="G281" s="287"/>
      <c r="H281" s="266"/>
      <c r="I281" s="420"/>
    </row>
    <row r="282" spans="1:9" ht="12.75">
      <c r="A282" s="3"/>
      <c r="B282" s="266"/>
      <c r="E282" s="265"/>
      <c r="F282" s="288"/>
      <c r="G282" s="287"/>
      <c r="H282" s="266"/>
      <c r="I282" s="420"/>
    </row>
    <row r="283" spans="1:9" ht="12.75">
      <c r="A283" s="3"/>
      <c r="B283" s="266"/>
      <c r="E283" s="265"/>
      <c r="F283" s="288"/>
      <c r="G283" s="287"/>
      <c r="H283" s="266"/>
      <c r="I283" s="420"/>
    </row>
    <row r="284" spans="1:9" ht="12.75">
      <c r="A284" s="3"/>
      <c r="B284" s="266"/>
      <c r="E284" s="265"/>
      <c r="F284" s="288"/>
      <c r="G284" s="287"/>
      <c r="H284" s="266"/>
      <c r="I284" s="420"/>
    </row>
    <row r="285" spans="1:9" ht="12.75">
      <c r="A285" s="3"/>
      <c r="B285" s="266"/>
      <c r="E285" s="265"/>
      <c r="F285" s="288"/>
      <c r="G285" s="287"/>
      <c r="H285" s="266"/>
      <c r="I285" s="420"/>
    </row>
    <row r="286" spans="1:9" ht="12.75">
      <c r="A286" s="3"/>
      <c r="B286" s="266"/>
      <c r="E286" s="265"/>
      <c r="F286" s="288"/>
      <c r="G286" s="287"/>
      <c r="H286" s="266"/>
      <c r="I286" s="420"/>
    </row>
    <row r="287" spans="1:9" ht="12.75">
      <c r="A287" s="3"/>
      <c r="B287" s="266"/>
      <c r="E287" s="265"/>
      <c r="F287" s="288"/>
      <c r="G287" s="287"/>
      <c r="H287" s="266"/>
      <c r="I287" s="420"/>
    </row>
    <row r="288" spans="1:9" ht="12.75">
      <c r="A288" s="3"/>
      <c r="B288" s="266"/>
      <c r="E288" s="265"/>
      <c r="F288" s="288"/>
      <c r="G288" s="287"/>
      <c r="H288" s="266"/>
      <c r="I288" s="420"/>
    </row>
    <row r="289" spans="1:9" ht="12.75">
      <c r="A289" s="3"/>
      <c r="B289" s="266"/>
      <c r="E289" s="265"/>
      <c r="F289" s="288"/>
      <c r="G289" s="287"/>
      <c r="H289" s="266"/>
      <c r="I289" s="420"/>
    </row>
    <row r="290" spans="1:9" ht="12.75">
      <c r="A290" s="3"/>
      <c r="B290" s="266"/>
      <c r="E290" s="265"/>
      <c r="F290" s="288"/>
      <c r="G290" s="287"/>
      <c r="H290" s="266"/>
      <c r="I290" s="420"/>
    </row>
    <row r="291" spans="1:9" ht="12.75">
      <c r="A291" s="3"/>
      <c r="B291" s="266"/>
      <c r="E291" s="265"/>
      <c r="F291" s="288"/>
      <c r="G291" s="287"/>
      <c r="H291" s="266"/>
      <c r="I291" s="420"/>
    </row>
    <row r="292" spans="1:9" ht="12.75">
      <c r="A292" s="3"/>
      <c r="B292" s="266"/>
      <c r="E292" s="265"/>
      <c r="F292" s="288"/>
      <c r="G292" s="287"/>
      <c r="H292" s="266"/>
      <c r="I292" s="420"/>
    </row>
    <row r="293" spans="1:9" ht="12.75">
      <c r="A293" s="3"/>
      <c r="B293" s="266"/>
      <c r="E293" s="265"/>
      <c r="F293" s="288"/>
      <c r="G293" s="287"/>
      <c r="H293" s="266"/>
      <c r="I293" s="420"/>
    </row>
    <row r="294" spans="1:9" ht="12.75">
      <c r="A294" s="3"/>
      <c r="B294" s="266"/>
      <c r="E294" s="265"/>
      <c r="F294" s="288"/>
      <c r="G294" s="287"/>
      <c r="H294" s="266"/>
      <c r="I294" s="420"/>
    </row>
    <row r="295" spans="1:9" ht="12.75">
      <c r="A295" s="3"/>
      <c r="B295" s="266"/>
      <c r="E295" s="265"/>
      <c r="F295" s="288"/>
      <c r="G295" s="287"/>
      <c r="H295" s="266"/>
      <c r="I295" s="420"/>
    </row>
    <row r="296" spans="1:9" ht="12.75">
      <c r="A296" s="3"/>
      <c r="B296" s="266"/>
      <c r="E296" s="265"/>
      <c r="F296" s="288"/>
      <c r="G296" s="287"/>
      <c r="H296" s="266"/>
      <c r="I296" s="420"/>
    </row>
    <row r="297" spans="1:9" ht="12.75">
      <c r="A297" s="3"/>
      <c r="B297" s="266"/>
      <c r="E297" s="265"/>
      <c r="F297" s="288"/>
      <c r="G297" s="287"/>
      <c r="H297" s="266"/>
      <c r="I297" s="420"/>
    </row>
    <row r="298" spans="1:9" ht="12.75">
      <c r="A298" s="3"/>
      <c r="B298" s="266"/>
      <c r="E298" s="265"/>
      <c r="F298" s="288"/>
      <c r="G298" s="287"/>
      <c r="H298" s="266"/>
      <c r="I298" s="420"/>
    </row>
    <row r="299" spans="1:9" ht="12.75">
      <c r="A299" s="3"/>
      <c r="B299" s="266"/>
      <c r="E299" s="265"/>
      <c r="F299" s="288"/>
      <c r="G299" s="287"/>
      <c r="H299" s="266"/>
      <c r="I299" s="420"/>
    </row>
    <row r="300" spans="1:9" ht="12.75">
      <c r="A300" s="3"/>
      <c r="B300" s="266"/>
      <c r="E300" s="265"/>
      <c r="F300" s="288"/>
      <c r="G300" s="287"/>
      <c r="H300" s="266"/>
      <c r="I300" s="420"/>
    </row>
    <row r="301" spans="1:9" ht="12.75">
      <c r="A301" s="3"/>
      <c r="B301" s="266"/>
      <c r="E301" s="265"/>
      <c r="F301" s="288"/>
      <c r="G301" s="287"/>
      <c r="H301" s="266"/>
      <c r="I301" s="420"/>
    </row>
    <row r="302" spans="1:9" ht="12.75">
      <c r="A302" s="3"/>
      <c r="B302" s="266"/>
      <c r="E302" s="265"/>
      <c r="F302" s="288"/>
      <c r="G302" s="287"/>
      <c r="H302" s="266"/>
      <c r="I302" s="420"/>
    </row>
    <row r="303" spans="1:9" ht="12.75">
      <c r="A303" s="3"/>
      <c r="B303" s="266"/>
      <c r="E303" s="265"/>
      <c r="F303" s="288"/>
      <c r="G303" s="287"/>
      <c r="H303" s="266"/>
      <c r="I303" s="420"/>
    </row>
    <row r="304" spans="1:9" ht="12.75">
      <c r="A304" s="3"/>
      <c r="B304" s="266"/>
      <c r="E304" s="265"/>
      <c r="F304" s="288"/>
      <c r="G304" s="287"/>
      <c r="H304" s="266"/>
      <c r="I304" s="420"/>
    </row>
    <row r="305" spans="1:9" ht="12.75">
      <c r="A305" s="3"/>
      <c r="B305" s="266"/>
      <c r="E305" s="265"/>
      <c r="F305" s="288"/>
      <c r="G305" s="287"/>
      <c r="H305" s="266"/>
      <c r="I305" s="420"/>
    </row>
    <row r="306" spans="1:9" ht="12.75">
      <c r="A306" s="3"/>
      <c r="B306" s="266"/>
      <c r="E306" s="265"/>
      <c r="F306" s="288"/>
      <c r="G306" s="287"/>
      <c r="H306" s="266"/>
      <c r="I306" s="420"/>
    </row>
    <row r="307" spans="1:9" ht="12.75">
      <c r="A307" s="3"/>
      <c r="B307" s="266"/>
      <c r="E307" s="265"/>
      <c r="F307" s="288"/>
      <c r="G307" s="287"/>
      <c r="H307" s="266"/>
      <c r="I307" s="420"/>
    </row>
    <row r="308" spans="1:9" ht="12.75">
      <c r="A308" s="3"/>
      <c r="B308" s="266"/>
      <c r="E308" s="265"/>
      <c r="F308" s="288"/>
      <c r="G308" s="287"/>
      <c r="H308" s="266"/>
      <c r="I308" s="420"/>
    </row>
    <row r="309" spans="1:9" ht="12.75">
      <c r="A309" s="3"/>
      <c r="B309" s="266"/>
      <c r="E309" s="265"/>
      <c r="F309" s="288"/>
      <c r="G309" s="287"/>
      <c r="H309" s="266"/>
      <c r="I309" s="420"/>
    </row>
    <row r="310" spans="1:9" ht="12.75">
      <c r="A310" s="3"/>
      <c r="B310" s="266"/>
      <c r="E310" s="265"/>
      <c r="F310" s="288"/>
      <c r="G310" s="287"/>
      <c r="H310" s="266"/>
      <c r="I310" s="420"/>
    </row>
    <row r="311" spans="1:9" ht="12.75">
      <c r="A311" s="3"/>
      <c r="B311" s="266"/>
      <c r="E311" s="265"/>
      <c r="F311" s="288"/>
      <c r="G311" s="287"/>
      <c r="H311" s="266"/>
      <c r="I311" s="420"/>
    </row>
    <row r="312" spans="1:9" ht="12.75">
      <c r="A312" s="3"/>
      <c r="B312" s="266"/>
      <c r="E312" s="265"/>
      <c r="F312" s="288"/>
      <c r="G312" s="287"/>
      <c r="H312" s="266"/>
      <c r="I312" s="420"/>
    </row>
    <row r="313" spans="1:9" ht="12.75">
      <c r="A313" s="3"/>
      <c r="B313" s="266"/>
      <c r="E313" s="265"/>
      <c r="F313" s="288"/>
      <c r="G313" s="287"/>
      <c r="H313" s="266"/>
      <c r="I313" s="420"/>
    </row>
    <row r="314" spans="1:9" ht="12.75">
      <c r="A314" s="3"/>
      <c r="B314" s="266"/>
      <c r="E314" s="265"/>
      <c r="F314" s="288"/>
      <c r="G314" s="287"/>
      <c r="H314" s="266"/>
      <c r="I314" s="420"/>
    </row>
    <row r="315" spans="1:9" ht="12.75">
      <c r="A315" s="3"/>
      <c r="B315" s="266"/>
      <c r="E315" s="265"/>
      <c r="F315" s="288"/>
      <c r="G315" s="287"/>
      <c r="H315" s="266"/>
      <c r="I315" s="420"/>
    </row>
    <row r="316" spans="1:9" ht="12.75">
      <c r="A316" s="3"/>
      <c r="B316" s="266"/>
      <c r="E316" s="265"/>
      <c r="F316" s="288"/>
      <c r="G316" s="287"/>
      <c r="H316" s="266"/>
      <c r="I316" s="420"/>
    </row>
    <row r="317" spans="1:9" ht="12.75">
      <c r="A317" s="3"/>
      <c r="B317" s="266"/>
      <c r="E317" s="265"/>
      <c r="F317" s="288"/>
      <c r="G317" s="287"/>
      <c r="H317" s="266"/>
      <c r="I317" s="420"/>
    </row>
    <row r="318" spans="1:9" ht="12.75">
      <c r="A318" s="3"/>
      <c r="B318" s="266"/>
      <c r="E318" s="265"/>
      <c r="F318" s="288"/>
      <c r="G318" s="287"/>
      <c r="H318" s="266"/>
      <c r="I318" s="420"/>
    </row>
    <row r="319" spans="1:9" ht="12.75">
      <c r="A319" s="3"/>
      <c r="B319" s="266"/>
      <c r="E319" s="265"/>
      <c r="F319" s="288"/>
      <c r="G319" s="287"/>
      <c r="H319" s="266"/>
      <c r="I319" s="420"/>
    </row>
    <row r="320" spans="1:9" ht="12.75">
      <c r="A320" s="3"/>
      <c r="B320" s="266"/>
      <c r="E320" s="265"/>
      <c r="F320" s="288"/>
      <c r="G320" s="287"/>
      <c r="H320" s="266"/>
      <c r="I320" s="420"/>
    </row>
    <row r="321" spans="1:9" ht="12.75">
      <c r="A321" s="3"/>
      <c r="B321" s="266"/>
      <c r="E321" s="265"/>
      <c r="F321" s="288"/>
      <c r="G321" s="287"/>
      <c r="H321" s="266"/>
      <c r="I321" s="420"/>
    </row>
    <row r="322" spans="1:9" ht="12.75">
      <c r="A322" s="3"/>
      <c r="B322" s="266"/>
      <c r="E322" s="265"/>
      <c r="F322" s="288"/>
      <c r="G322" s="287"/>
      <c r="H322" s="266"/>
      <c r="I322" s="420"/>
    </row>
    <row r="323" spans="1:9" ht="12.75">
      <c r="A323" s="3"/>
      <c r="B323" s="266"/>
      <c r="E323" s="265"/>
      <c r="F323" s="288"/>
      <c r="G323" s="287"/>
      <c r="H323" s="266"/>
      <c r="I323" s="420"/>
    </row>
    <row r="324" spans="1:9" ht="12.75">
      <c r="A324" s="3"/>
      <c r="B324" s="266"/>
      <c r="E324" s="265"/>
      <c r="F324" s="288"/>
      <c r="G324" s="287"/>
      <c r="H324" s="266"/>
      <c r="I324" s="420"/>
    </row>
    <row r="325" spans="1:9" ht="12.75">
      <c r="A325" s="3"/>
      <c r="B325" s="266"/>
      <c r="E325" s="265"/>
      <c r="F325" s="288"/>
      <c r="G325" s="287"/>
      <c r="H325" s="266"/>
      <c r="I325" s="420"/>
    </row>
    <row r="326" spans="1:9" ht="12.75">
      <c r="A326" s="3"/>
      <c r="B326" s="266"/>
      <c r="E326" s="265"/>
      <c r="F326" s="288"/>
      <c r="G326" s="287"/>
      <c r="H326" s="266"/>
      <c r="I326" s="420"/>
    </row>
    <row r="327" spans="1:9" ht="12.75">
      <c r="A327" s="3"/>
      <c r="B327" s="266"/>
      <c r="E327" s="265"/>
      <c r="F327" s="288"/>
      <c r="G327" s="287"/>
      <c r="H327" s="266"/>
      <c r="I327" s="420"/>
    </row>
    <row r="328" spans="1:9" ht="12.75">
      <c r="A328" s="3"/>
      <c r="B328" s="266"/>
      <c r="E328" s="265"/>
      <c r="F328" s="288"/>
      <c r="G328" s="287"/>
      <c r="H328" s="266"/>
      <c r="I328" s="420"/>
    </row>
    <row r="329" spans="1:9" ht="12.75">
      <c r="A329" s="3"/>
      <c r="B329" s="266"/>
      <c r="E329" s="265"/>
      <c r="F329" s="288"/>
      <c r="G329" s="287"/>
      <c r="H329" s="266"/>
      <c r="I329" s="420"/>
    </row>
    <row r="330" spans="1:9" ht="12.75">
      <c r="A330" s="3"/>
      <c r="B330" s="266"/>
      <c r="E330" s="265"/>
      <c r="F330" s="288"/>
      <c r="G330" s="287"/>
      <c r="H330" s="266"/>
      <c r="I330" s="420"/>
    </row>
    <row r="331" spans="1:9" ht="12.75">
      <c r="A331" s="3"/>
      <c r="B331" s="266"/>
      <c r="E331" s="265"/>
      <c r="F331" s="288"/>
      <c r="G331" s="287"/>
      <c r="H331" s="266"/>
      <c r="I331" s="420"/>
    </row>
    <row r="332" spans="1:9" ht="12.75">
      <c r="A332" s="3"/>
      <c r="B332" s="266"/>
      <c r="E332" s="265"/>
      <c r="F332" s="288"/>
      <c r="G332" s="287"/>
      <c r="H332" s="266"/>
      <c r="I332" s="420"/>
    </row>
    <row r="333" spans="1:9" ht="12.75">
      <c r="A333" s="3"/>
      <c r="B333" s="266"/>
      <c r="E333" s="265"/>
      <c r="F333" s="288"/>
      <c r="G333" s="287"/>
      <c r="H333" s="266"/>
      <c r="I333" s="420"/>
    </row>
    <row r="334" spans="1:9" ht="12.75">
      <c r="A334" s="3"/>
      <c r="B334" s="266"/>
      <c r="E334" s="265"/>
      <c r="F334" s="288"/>
      <c r="G334" s="287"/>
      <c r="H334" s="266"/>
      <c r="I334" s="420"/>
    </row>
    <row r="335" spans="1:9" ht="12.75">
      <c r="A335" s="3"/>
      <c r="B335" s="266"/>
      <c r="E335" s="265"/>
      <c r="F335" s="288"/>
      <c r="G335" s="287"/>
      <c r="H335" s="266"/>
      <c r="I335" s="420"/>
    </row>
    <row r="336" spans="1:9" ht="12.75">
      <c r="A336" s="3"/>
      <c r="B336" s="266"/>
      <c r="E336" s="265"/>
      <c r="F336" s="288"/>
      <c r="G336" s="287"/>
      <c r="H336" s="266"/>
      <c r="I336" s="420"/>
    </row>
    <row r="337" spans="1:9" ht="12.75">
      <c r="A337" s="3"/>
      <c r="B337" s="266"/>
      <c r="E337" s="265"/>
      <c r="F337" s="288"/>
      <c r="G337" s="287"/>
      <c r="H337" s="266"/>
      <c r="I337" s="420"/>
    </row>
    <row r="338" spans="1:9" ht="12.75">
      <c r="A338" s="3"/>
      <c r="B338" s="266"/>
      <c r="E338" s="265"/>
      <c r="F338" s="288"/>
      <c r="G338" s="287"/>
      <c r="H338" s="266"/>
      <c r="I338" s="420"/>
    </row>
    <row r="339" spans="1:9" ht="12.75">
      <c r="A339" s="3"/>
      <c r="B339" s="266"/>
      <c r="E339" s="265"/>
      <c r="F339" s="288"/>
      <c r="G339" s="287"/>
      <c r="H339" s="266"/>
      <c r="I339" s="420"/>
    </row>
    <row r="340" spans="1:9" ht="12.75">
      <c r="A340" s="3"/>
      <c r="B340" s="266"/>
      <c r="E340" s="265"/>
      <c r="F340" s="288"/>
      <c r="G340" s="287"/>
      <c r="H340" s="266"/>
      <c r="I340" s="420"/>
    </row>
    <row r="341" spans="1:9" ht="12.75">
      <c r="A341" s="3"/>
      <c r="B341" s="266"/>
      <c r="E341" s="265"/>
      <c r="F341" s="288"/>
      <c r="G341" s="287"/>
      <c r="H341" s="266"/>
      <c r="I341" s="420"/>
    </row>
    <row r="342" spans="1:9" ht="12.75">
      <c r="A342" s="3"/>
      <c r="B342" s="266"/>
      <c r="E342" s="265"/>
      <c r="F342" s="288"/>
      <c r="G342" s="287"/>
      <c r="H342" s="266"/>
      <c r="I342" s="420"/>
    </row>
    <row r="343" spans="1:9" ht="12.75">
      <c r="A343" s="3"/>
      <c r="B343" s="266"/>
      <c r="E343" s="265"/>
      <c r="F343" s="288"/>
      <c r="G343" s="287"/>
      <c r="H343" s="266"/>
      <c r="I343" s="420"/>
    </row>
    <row r="344" spans="1:9" ht="12.75">
      <c r="A344" s="3"/>
      <c r="B344" s="266"/>
      <c r="E344" s="265"/>
      <c r="F344" s="288"/>
      <c r="G344" s="287"/>
      <c r="H344" s="266"/>
      <c r="I344" s="420"/>
    </row>
    <row r="345" spans="1:9" ht="12.75">
      <c r="A345" s="3"/>
      <c r="B345" s="266"/>
      <c r="E345" s="265"/>
      <c r="F345" s="288"/>
      <c r="G345" s="287"/>
      <c r="H345" s="266"/>
      <c r="I345" s="420"/>
    </row>
    <row r="346" spans="1:9" ht="12.75">
      <c r="A346" s="3"/>
      <c r="B346" s="266"/>
      <c r="E346" s="265"/>
      <c r="F346" s="288"/>
      <c r="G346" s="287"/>
      <c r="H346" s="266"/>
      <c r="I346" s="420"/>
    </row>
    <row r="347" spans="1:9" ht="12.75">
      <c r="A347" s="3"/>
      <c r="B347" s="266"/>
      <c r="E347" s="265"/>
      <c r="F347" s="288"/>
      <c r="G347" s="287"/>
      <c r="H347" s="266"/>
      <c r="I347" s="420"/>
    </row>
    <row r="348" spans="1:9" ht="12.75">
      <c r="A348" s="3"/>
      <c r="B348" s="266"/>
      <c r="E348" s="265"/>
      <c r="F348" s="288"/>
      <c r="G348" s="287"/>
      <c r="H348" s="266"/>
      <c r="I348" s="420"/>
    </row>
    <row r="349" spans="1:9" ht="12.75">
      <c r="A349" s="3"/>
      <c r="B349" s="266"/>
      <c r="E349" s="265"/>
      <c r="F349" s="288"/>
      <c r="G349" s="287"/>
      <c r="H349" s="266"/>
      <c r="I349" s="420"/>
    </row>
    <row r="350" spans="1:9" ht="12.75">
      <c r="A350" s="3"/>
      <c r="B350" s="266"/>
      <c r="E350" s="265"/>
      <c r="F350" s="288"/>
      <c r="G350" s="287"/>
      <c r="H350" s="266"/>
      <c r="I350" s="420"/>
    </row>
    <row r="351" spans="1:9" ht="12.75">
      <c r="A351" s="3"/>
      <c r="B351" s="266"/>
      <c r="E351" s="265"/>
      <c r="F351" s="288"/>
      <c r="G351" s="287"/>
      <c r="H351" s="266"/>
      <c r="I351" s="420"/>
    </row>
    <row r="352" spans="1:9" ht="12.75">
      <c r="A352" s="3"/>
      <c r="B352" s="266"/>
      <c r="E352" s="265"/>
      <c r="F352" s="288"/>
      <c r="G352" s="287"/>
      <c r="H352" s="266"/>
      <c r="I352" s="420"/>
    </row>
    <row r="353" spans="1:9" ht="12.75">
      <c r="A353" s="3"/>
      <c r="B353" s="266"/>
      <c r="E353" s="265"/>
      <c r="F353" s="288"/>
      <c r="G353" s="287"/>
      <c r="H353" s="266"/>
      <c r="I353" s="420"/>
    </row>
    <row r="354" spans="1:9" ht="12.75">
      <c r="A354" s="3"/>
      <c r="B354" s="266"/>
      <c r="E354" s="265"/>
      <c r="F354" s="288"/>
      <c r="G354" s="287"/>
      <c r="H354" s="266"/>
      <c r="I354" s="420"/>
    </row>
    <row r="355" spans="1:9" ht="12.75">
      <c r="A355" s="3"/>
      <c r="B355" s="266"/>
      <c r="E355" s="265"/>
      <c r="F355" s="288"/>
      <c r="G355" s="287"/>
      <c r="H355" s="266"/>
      <c r="I355" s="420"/>
    </row>
    <row r="356" spans="1:9" ht="12.75">
      <c r="A356" s="3"/>
      <c r="B356" s="266"/>
      <c r="E356" s="265"/>
      <c r="F356" s="288"/>
      <c r="G356" s="287"/>
      <c r="H356" s="266"/>
      <c r="I356" s="420"/>
    </row>
    <row r="357" spans="1:9" ht="12.75">
      <c r="A357" s="3"/>
      <c r="B357" s="266"/>
      <c r="E357" s="265"/>
      <c r="F357" s="288"/>
      <c r="G357" s="287"/>
      <c r="H357" s="266"/>
      <c r="I357" s="420"/>
    </row>
    <row r="358" spans="1:9" ht="12.75">
      <c r="A358" s="3"/>
      <c r="B358" s="266"/>
      <c r="E358" s="265"/>
      <c r="F358" s="288"/>
      <c r="G358" s="287"/>
      <c r="H358" s="266"/>
      <c r="I358" s="420"/>
    </row>
    <row r="359" spans="1:9" ht="12.75">
      <c r="A359" s="3"/>
      <c r="B359" s="266"/>
      <c r="E359" s="265"/>
      <c r="F359" s="288"/>
      <c r="G359" s="287"/>
      <c r="H359" s="266"/>
      <c r="I359" s="420"/>
    </row>
    <row r="360" spans="1:9" ht="12.75">
      <c r="A360" s="3"/>
      <c r="B360" s="266"/>
      <c r="E360" s="265"/>
      <c r="F360" s="288"/>
      <c r="G360" s="287"/>
      <c r="H360" s="266"/>
      <c r="I360" s="420"/>
    </row>
    <row r="361" spans="1:9" ht="12.75">
      <c r="A361" s="3"/>
      <c r="B361" s="266"/>
      <c r="E361" s="265"/>
      <c r="F361" s="288"/>
      <c r="G361" s="287"/>
      <c r="H361" s="266"/>
      <c r="I361" s="420"/>
    </row>
    <row r="362" spans="1:9" ht="12.75">
      <c r="A362" s="3"/>
      <c r="B362" s="266"/>
      <c r="E362" s="265"/>
      <c r="F362" s="288"/>
      <c r="G362" s="287"/>
      <c r="H362" s="266"/>
      <c r="I362" s="420"/>
    </row>
    <row r="363" spans="1:9" ht="12.75">
      <c r="A363" s="3"/>
      <c r="B363" s="266"/>
      <c r="E363" s="265"/>
      <c r="F363" s="288"/>
      <c r="G363" s="287"/>
      <c r="H363" s="266"/>
      <c r="I363" s="420"/>
    </row>
    <row r="364" spans="1:9" ht="12.75">
      <c r="A364" s="3"/>
      <c r="B364" s="266"/>
      <c r="E364" s="265"/>
      <c r="F364" s="288"/>
      <c r="G364" s="287"/>
      <c r="H364" s="266"/>
      <c r="I364" s="420"/>
    </row>
    <row r="365" spans="1:9" ht="12.75">
      <c r="A365" s="3"/>
      <c r="B365" s="266"/>
      <c r="E365" s="265"/>
      <c r="F365" s="288"/>
      <c r="G365" s="287"/>
      <c r="H365" s="266"/>
      <c r="I365" s="420"/>
    </row>
    <row r="366" spans="1:9" ht="12.75">
      <c r="A366" s="3"/>
      <c r="B366" s="266"/>
      <c r="E366" s="265"/>
      <c r="F366" s="288"/>
      <c r="G366" s="287"/>
      <c r="H366" s="266"/>
      <c r="I366" s="420"/>
    </row>
    <row r="367" spans="1:9" ht="12.75">
      <c r="A367" s="3"/>
      <c r="B367" s="266"/>
      <c r="E367" s="265"/>
      <c r="F367" s="288"/>
      <c r="G367" s="287"/>
      <c r="H367" s="266"/>
      <c r="I367" s="420"/>
    </row>
    <row r="368" spans="1:9" ht="12.75">
      <c r="A368" s="3"/>
      <c r="B368" s="266"/>
      <c r="E368" s="265"/>
      <c r="F368" s="288"/>
      <c r="G368" s="287"/>
      <c r="H368" s="266"/>
      <c r="I368" s="420"/>
    </row>
    <row r="369" spans="1:9" ht="12.75">
      <c r="A369" s="3"/>
      <c r="B369" s="266"/>
      <c r="E369" s="265"/>
      <c r="F369" s="288"/>
      <c r="G369" s="287"/>
      <c r="H369" s="266"/>
      <c r="I369" s="420"/>
    </row>
    <row r="370" spans="1:9" ht="12.75">
      <c r="A370" s="3"/>
      <c r="B370" s="266"/>
      <c r="E370" s="265"/>
      <c r="F370" s="288"/>
      <c r="G370" s="287"/>
      <c r="H370" s="266"/>
      <c r="I370" s="420"/>
    </row>
    <row r="371" spans="1:9" ht="12.75">
      <c r="A371" s="3"/>
      <c r="B371" s="266"/>
      <c r="E371" s="265"/>
      <c r="F371" s="288"/>
      <c r="G371" s="287"/>
      <c r="H371" s="266"/>
      <c r="I371" s="420"/>
    </row>
    <row r="372" spans="1:9" ht="12.75">
      <c r="A372" s="3"/>
      <c r="B372" s="266"/>
      <c r="E372" s="265"/>
      <c r="F372" s="288"/>
      <c r="G372" s="287"/>
      <c r="H372" s="266"/>
      <c r="I372" s="420"/>
    </row>
    <row r="373" spans="1:9" ht="12.75">
      <c r="A373" s="3"/>
      <c r="B373" s="266"/>
      <c r="E373" s="265"/>
      <c r="F373" s="288"/>
      <c r="G373" s="287"/>
      <c r="H373" s="266"/>
      <c r="I373" s="420"/>
    </row>
    <row r="374" spans="1:9" ht="12.75">
      <c r="A374" s="3"/>
      <c r="B374" s="266"/>
      <c r="E374" s="265"/>
      <c r="F374" s="288"/>
      <c r="G374" s="287"/>
      <c r="H374" s="266"/>
      <c r="I374" s="420"/>
    </row>
    <row r="375" spans="1:9" ht="12.75">
      <c r="A375" s="3"/>
      <c r="B375" s="266"/>
      <c r="E375" s="265"/>
      <c r="F375" s="288"/>
      <c r="G375" s="287"/>
      <c r="H375" s="266"/>
      <c r="I375" s="420"/>
    </row>
    <row r="376" spans="1:9" ht="12.75">
      <c r="A376" s="3"/>
      <c r="B376" s="266"/>
      <c r="E376" s="265"/>
      <c r="F376" s="288"/>
      <c r="G376" s="287"/>
      <c r="H376" s="266"/>
      <c r="I376" s="420"/>
    </row>
    <row r="377" spans="1:9" ht="12.75">
      <c r="A377" s="3"/>
      <c r="B377" s="266"/>
      <c r="E377" s="265"/>
      <c r="F377" s="288"/>
      <c r="G377" s="287"/>
      <c r="H377" s="266"/>
      <c r="I377" s="420"/>
    </row>
    <row r="378" spans="1:9" ht="12.75">
      <c r="A378" s="3"/>
      <c r="B378" s="266"/>
      <c r="E378" s="265"/>
      <c r="F378" s="288"/>
      <c r="G378" s="287"/>
      <c r="H378" s="266"/>
      <c r="I378" s="420"/>
    </row>
    <row r="379" spans="1:9" ht="12.75">
      <c r="A379" s="3"/>
      <c r="B379" s="266"/>
      <c r="E379" s="265"/>
      <c r="F379" s="288"/>
      <c r="G379" s="287"/>
      <c r="H379" s="266"/>
      <c r="I379" s="420"/>
    </row>
    <row r="380" spans="1:9" ht="12.75">
      <c r="A380" s="3"/>
      <c r="B380" s="266"/>
      <c r="E380" s="265"/>
      <c r="F380" s="288"/>
      <c r="G380" s="287"/>
      <c r="H380" s="266"/>
      <c r="I380" s="420"/>
    </row>
    <row r="381" spans="1:9" ht="12.75">
      <c r="A381" s="3"/>
      <c r="B381" s="266"/>
      <c r="E381" s="265"/>
      <c r="F381" s="288"/>
      <c r="G381" s="287"/>
      <c r="H381" s="266"/>
      <c r="I381" s="420"/>
    </row>
    <row r="382" spans="1:9" ht="12.75">
      <c r="A382" s="3"/>
      <c r="B382" s="266"/>
      <c r="E382" s="265"/>
      <c r="F382" s="288"/>
      <c r="G382" s="287"/>
      <c r="H382" s="266"/>
      <c r="I382" s="420"/>
    </row>
    <row r="383" spans="1:9" ht="12.75">
      <c r="A383" s="3"/>
      <c r="B383" s="266"/>
      <c r="E383" s="265"/>
      <c r="F383" s="288"/>
      <c r="G383" s="287"/>
      <c r="H383" s="266"/>
      <c r="I383" s="420"/>
    </row>
    <row r="384" spans="1:9" ht="12.75">
      <c r="A384" s="3"/>
      <c r="B384" s="266"/>
      <c r="E384" s="265"/>
      <c r="F384" s="288"/>
      <c r="G384" s="287"/>
      <c r="H384" s="266"/>
      <c r="I384" s="420"/>
    </row>
    <row r="385" spans="1:9" ht="12.75">
      <c r="A385" s="3"/>
      <c r="B385" s="266"/>
      <c r="E385" s="265"/>
      <c r="F385" s="288"/>
      <c r="G385" s="287"/>
      <c r="H385" s="266"/>
      <c r="I385" s="420"/>
    </row>
    <row r="386" spans="1:9" ht="12.75">
      <c r="A386" s="3"/>
      <c r="B386" s="266"/>
      <c r="E386" s="265"/>
      <c r="F386" s="288"/>
      <c r="G386" s="287"/>
      <c r="H386" s="266"/>
      <c r="I386" s="420"/>
    </row>
    <row r="387" spans="1:9" ht="12.75">
      <c r="A387" s="3"/>
      <c r="B387" s="266"/>
      <c r="E387" s="265"/>
      <c r="F387" s="288"/>
      <c r="G387" s="287"/>
      <c r="H387" s="266"/>
      <c r="I387" s="420"/>
    </row>
    <row r="388" spans="1:9" ht="12.75">
      <c r="A388" s="3"/>
      <c r="B388" s="266"/>
      <c r="E388" s="265"/>
      <c r="F388" s="288"/>
      <c r="G388" s="287"/>
      <c r="H388" s="266"/>
      <c r="I388" s="420"/>
    </row>
    <row r="389" spans="1:9" ht="12.75">
      <c r="A389" s="3"/>
      <c r="B389" s="266"/>
      <c r="E389" s="265"/>
      <c r="F389" s="288"/>
      <c r="G389" s="287"/>
      <c r="H389" s="266"/>
      <c r="I389" s="420"/>
    </row>
    <row r="390" spans="1:9" ht="12.75">
      <c r="A390" s="3"/>
      <c r="B390" s="266"/>
      <c r="E390" s="265"/>
      <c r="F390" s="288"/>
      <c r="G390" s="287"/>
      <c r="H390" s="266"/>
      <c r="I390" s="420"/>
    </row>
    <row r="391" spans="1:9" ht="12.75">
      <c r="A391" s="3"/>
      <c r="B391" s="266"/>
      <c r="E391" s="265"/>
      <c r="F391" s="288"/>
      <c r="G391" s="287"/>
      <c r="H391" s="266"/>
      <c r="I391" s="420"/>
    </row>
    <row r="392" spans="1:9" ht="12.75">
      <c r="A392" s="3"/>
      <c r="B392" s="266"/>
      <c r="E392" s="265"/>
      <c r="F392" s="288"/>
      <c r="G392" s="287"/>
      <c r="H392" s="266"/>
      <c r="I392" s="420"/>
    </row>
    <row r="393" spans="1:9" ht="12.75">
      <c r="A393" s="3"/>
      <c r="B393" s="266"/>
      <c r="E393" s="265"/>
      <c r="F393" s="288"/>
      <c r="G393" s="287"/>
      <c r="H393" s="266"/>
      <c r="I393" s="420"/>
    </row>
    <row r="394" spans="1:9" ht="12.75">
      <c r="A394" s="3"/>
      <c r="B394" s="266"/>
      <c r="E394" s="265"/>
      <c r="F394" s="288"/>
      <c r="G394" s="287"/>
      <c r="H394" s="266"/>
      <c r="I394" s="420"/>
    </row>
    <row r="395" spans="1:9" ht="12.75">
      <c r="A395" s="3"/>
      <c r="B395" s="266"/>
      <c r="E395" s="265"/>
      <c r="F395" s="288"/>
      <c r="G395" s="287"/>
      <c r="H395" s="266"/>
      <c r="I395" s="420"/>
    </row>
    <row r="396" spans="1:9" ht="12.75">
      <c r="A396" s="3"/>
      <c r="B396" s="266"/>
      <c r="E396" s="265"/>
      <c r="F396" s="288"/>
      <c r="G396" s="287"/>
      <c r="H396" s="266"/>
      <c r="I396" s="420"/>
    </row>
    <row r="397" spans="1:9" ht="12.75">
      <c r="A397" s="3"/>
      <c r="B397" s="266"/>
      <c r="E397" s="265"/>
      <c r="F397" s="288"/>
      <c r="G397" s="287"/>
      <c r="H397" s="266"/>
      <c r="I397" s="420"/>
    </row>
    <row r="398" spans="1:9" ht="12.75">
      <c r="A398" s="3"/>
      <c r="B398" s="266"/>
      <c r="E398" s="265"/>
      <c r="F398" s="288"/>
      <c r="G398" s="287"/>
      <c r="H398" s="266"/>
      <c r="I398" s="420"/>
    </row>
    <row r="399" spans="1:9" ht="12.75">
      <c r="A399" s="3"/>
      <c r="B399" s="266"/>
      <c r="E399" s="265"/>
      <c r="F399" s="288"/>
      <c r="G399" s="287"/>
      <c r="H399" s="266"/>
      <c r="I399" s="420"/>
    </row>
    <row r="400" spans="1:9" ht="12.75">
      <c r="A400" s="3"/>
      <c r="B400" s="266"/>
      <c r="E400" s="265"/>
      <c r="F400" s="288"/>
      <c r="G400" s="287"/>
      <c r="H400" s="266"/>
      <c r="I400" s="420"/>
    </row>
    <row r="401" spans="1:9" ht="12.75">
      <c r="A401" s="3"/>
      <c r="B401" s="266"/>
      <c r="E401" s="265"/>
      <c r="F401" s="288"/>
      <c r="G401" s="287"/>
      <c r="H401" s="266"/>
      <c r="I401" s="420"/>
    </row>
    <row r="402" spans="1:9" ht="12.75">
      <c r="A402" s="3"/>
      <c r="B402" s="266"/>
      <c r="E402" s="265"/>
      <c r="F402" s="288"/>
      <c r="G402" s="287"/>
      <c r="H402" s="266"/>
      <c r="I402" s="420"/>
    </row>
    <row r="403" spans="1:9" ht="12.75">
      <c r="A403" s="3"/>
      <c r="B403" s="266"/>
      <c r="E403" s="265"/>
      <c r="F403" s="288"/>
      <c r="G403" s="287"/>
      <c r="H403" s="266"/>
      <c r="I403" s="420"/>
    </row>
    <row r="404" spans="1:9" ht="12.75">
      <c r="A404" s="3"/>
      <c r="B404" s="266"/>
      <c r="E404" s="265"/>
      <c r="F404" s="288"/>
      <c r="G404" s="287"/>
      <c r="H404" s="266"/>
      <c r="I404" s="420"/>
    </row>
    <row r="405" spans="1:9" ht="12.75">
      <c r="A405" s="3"/>
      <c r="B405" s="266"/>
      <c r="E405" s="265"/>
      <c r="F405" s="288"/>
      <c r="G405" s="287"/>
      <c r="H405" s="266"/>
      <c r="I405" s="420"/>
    </row>
    <row r="406" spans="1:9" ht="12.75">
      <c r="A406" s="3"/>
      <c r="B406" s="266"/>
      <c r="E406" s="265"/>
      <c r="F406" s="288"/>
      <c r="G406" s="287"/>
      <c r="H406" s="266"/>
      <c r="I406" s="420"/>
    </row>
    <row r="407" spans="1:9" ht="12.75">
      <c r="A407" s="3"/>
      <c r="B407" s="266"/>
      <c r="E407" s="265"/>
      <c r="F407" s="288"/>
      <c r="G407" s="287"/>
      <c r="H407" s="266"/>
      <c r="I407" s="420"/>
    </row>
    <row r="408" spans="1:9" ht="12.75">
      <c r="A408" s="3"/>
      <c r="B408" s="266"/>
      <c r="E408" s="265"/>
      <c r="F408" s="288"/>
      <c r="G408" s="287"/>
      <c r="H408" s="266"/>
      <c r="I408" s="420"/>
    </row>
    <row r="409" spans="1:9" ht="12.75">
      <c r="A409" s="3"/>
      <c r="B409" s="266"/>
      <c r="E409" s="265"/>
      <c r="F409" s="288"/>
      <c r="G409" s="287"/>
      <c r="H409" s="266"/>
      <c r="I409" s="420"/>
    </row>
    <row r="410" spans="1:9" ht="12.75">
      <c r="A410" s="3"/>
      <c r="B410" s="266"/>
      <c r="E410" s="265"/>
      <c r="F410" s="288"/>
      <c r="G410" s="287"/>
      <c r="H410" s="266"/>
      <c r="I410" s="420"/>
    </row>
    <row r="411" spans="1:9" ht="12.75">
      <c r="A411" s="3"/>
      <c r="B411" s="266"/>
      <c r="E411" s="265"/>
      <c r="F411" s="288"/>
      <c r="G411" s="287"/>
      <c r="H411" s="266"/>
      <c r="I411" s="420"/>
    </row>
    <row r="412" spans="1:9" ht="12.75">
      <c r="A412" s="3"/>
      <c r="B412" s="266"/>
      <c r="E412" s="265"/>
      <c r="F412" s="288"/>
      <c r="G412" s="287"/>
      <c r="H412" s="266"/>
      <c r="I412" s="420"/>
    </row>
    <row r="413" spans="1:9" ht="12.75">
      <c r="A413" s="3"/>
      <c r="B413" s="266"/>
      <c r="E413" s="265"/>
      <c r="F413" s="288"/>
      <c r="G413" s="287"/>
      <c r="H413" s="266"/>
      <c r="I413" s="420"/>
    </row>
    <row r="414" spans="1:9" ht="12.75">
      <c r="A414" s="3"/>
      <c r="B414" s="266"/>
      <c r="E414" s="265"/>
      <c r="F414" s="288"/>
      <c r="G414" s="287"/>
      <c r="H414" s="266"/>
      <c r="I414" s="420"/>
    </row>
    <row r="415" spans="1:9" ht="12.75">
      <c r="A415" s="3"/>
      <c r="B415" s="266"/>
      <c r="E415" s="265"/>
      <c r="F415" s="288"/>
      <c r="G415" s="287"/>
      <c r="H415" s="266"/>
      <c r="I415" s="420"/>
    </row>
    <row r="416" spans="1:9" ht="12.75">
      <c r="A416" s="3"/>
      <c r="B416" s="266"/>
      <c r="E416" s="265"/>
      <c r="F416" s="288"/>
      <c r="G416" s="287"/>
      <c r="H416" s="266"/>
      <c r="I416" s="420"/>
    </row>
    <row r="417" spans="1:9" ht="12.75">
      <c r="A417" s="3"/>
      <c r="B417" s="266"/>
      <c r="E417" s="265"/>
      <c r="F417" s="288"/>
      <c r="G417" s="287"/>
      <c r="H417" s="266"/>
      <c r="I417" s="420"/>
    </row>
    <row r="418" spans="1:9" ht="12.75">
      <c r="A418" s="3"/>
      <c r="B418" s="266"/>
      <c r="E418" s="265"/>
      <c r="F418" s="288"/>
      <c r="G418" s="287"/>
      <c r="H418" s="266"/>
      <c r="I418" s="420"/>
    </row>
    <row r="419" spans="1:9" ht="12.75">
      <c r="A419" s="3"/>
      <c r="B419" s="266"/>
      <c r="E419" s="265"/>
      <c r="F419" s="288"/>
      <c r="G419" s="287"/>
      <c r="H419" s="266"/>
      <c r="I419" s="420"/>
    </row>
    <row r="420" spans="1:9" ht="12.75">
      <c r="A420" s="3"/>
      <c r="B420" s="266"/>
      <c r="E420" s="265"/>
      <c r="F420" s="288"/>
      <c r="G420" s="287"/>
      <c r="H420" s="266"/>
      <c r="I420" s="420"/>
    </row>
    <row r="421" spans="1:9" ht="12.75">
      <c r="A421" s="3"/>
      <c r="B421" s="266"/>
      <c r="E421" s="265"/>
      <c r="F421" s="288"/>
      <c r="G421" s="287"/>
      <c r="H421" s="266"/>
      <c r="I421" s="420"/>
    </row>
    <row r="422" spans="1:9" ht="12.75">
      <c r="A422" s="3"/>
      <c r="B422" s="266"/>
      <c r="E422" s="265"/>
      <c r="F422" s="288"/>
      <c r="G422" s="287"/>
      <c r="H422" s="266"/>
      <c r="I422" s="420"/>
    </row>
    <row r="423" spans="1:9" ht="12.75">
      <c r="A423" s="3"/>
      <c r="B423" s="266"/>
      <c r="E423" s="265"/>
      <c r="F423" s="288"/>
      <c r="G423" s="287"/>
      <c r="H423" s="266"/>
      <c r="I423" s="420"/>
    </row>
    <row r="424" spans="1:9" ht="12.75">
      <c r="A424" s="3"/>
      <c r="B424" s="266"/>
      <c r="E424" s="265"/>
      <c r="F424" s="288"/>
      <c r="G424" s="287"/>
      <c r="H424" s="266"/>
      <c r="I424" s="420"/>
    </row>
    <row r="425" spans="1:9" ht="12.75">
      <c r="A425" s="3"/>
      <c r="B425" s="266"/>
      <c r="E425" s="265"/>
      <c r="F425" s="288"/>
      <c r="G425" s="287"/>
      <c r="H425" s="266"/>
      <c r="I425" s="420"/>
    </row>
    <row r="426" spans="1:9" ht="12.75">
      <c r="A426" s="3"/>
      <c r="B426" s="266"/>
      <c r="E426" s="265"/>
      <c r="F426" s="288"/>
      <c r="G426" s="287"/>
      <c r="H426" s="266"/>
      <c r="I426" s="420"/>
    </row>
    <row r="427" spans="1:9" ht="12.75">
      <c r="A427" s="3"/>
      <c r="B427" s="266"/>
      <c r="E427" s="265"/>
      <c r="F427" s="288"/>
      <c r="G427" s="287"/>
      <c r="H427" s="266"/>
      <c r="I427" s="420"/>
    </row>
    <row r="428" spans="1:9" ht="12.75">
      <c r="A428" s="3"/>
      <c r="B428" s="266"/>
      <c r="E428" s="265"/>
      <c r="F428" s="288"/>
      <c r="G428" s="287"/>
      <c r="H428" s="266"/>
      <c r="I428" s="420"/>
    </row>
    <row r="429" spans="1:9" ht="12.75">
      <c r="A429" s="3"/>
      <c r="B429" s="266"/>
      <c r="E429" s="265"/>
      <c r="F429" s="288"/>
      <c r="G429" s="287"/>
      <c r="H429" s="266"/>
      <c r="I429" s="420"/>
    </row>
    <row r="430" spans="1:9" ht="12.75">
      <c r="A430" s="3"/>
      <c r="B430" s="266"/>
      <c r="E430" s="265"/>
      <c r="F430" s="288"/>
      <c r="G430" s="287"/>
      <c r="H430" s="266"/>
      <c r="I430" s="420"/>
    </row>
    <row r="431" spans="1:9" ht="12.75">
      <c r="A431" s="3"/>
      <c r="B431" s="266"/>
      <c r="E431" s="265"/>
      <c r="F431" s="288"/>
      <c r="G431" s="287"/>
      <c r="H431" s="266"/>
      <c r="I431" s="420"/>
    </row>
    <row r="432" spans="1:9" ht="12.75">
      <c r="A432" s="3"/>
      <c r="B432" s="266"/>
      <c r="E432" s="265"/>
      <c r="F432" s="288"/>
      <c r="G432" s="287"/>
      <c r="H432" s="266"/>
      <c r="I432" s="420"/>
    </row>
    <row r="433" spans="1:9" ht="12.75">
      <c r="A433" s="3"/>
      <c r="B433" s="266"/>
      <c r="E433" s="265"/>
      <c r="F433" s="288"/>
      <c r="G433" s="287"/>
      <c r="H433" s="266"/>
      <c r="I433" s="420"/>
    </row>
    <row r="434" spans="1:9" ht="12.75">
      <c r="A434" s="3"/>
      <c r="B434" s="266"/>
      <c r="E434" s="265"/>
      <c r="F434" s="288"/>
      <c r="G434" s="287"/>
      <c r="H434" s="266"/>
      <c r="I434" s="420"/>
    </row>
    <row r="435" spans="1:9" ht="12.75">
      <c r="A435" s="3"/>
      <c r="B435" s="266"/>
      <c r="E435" s="265"/>
      <c r="F435" s="288"/>
      <c r="G435" s="287"/>
      <c r="H435" s="266"/>
      <c r="I435" s="420"/>
    </row>
    <row r="436" spans="1:9" ht="12.75">
      <c r="A436" s="3"/>
      <c r="B436" s="266"/>
      <c r="E436" s="265"/>
      <c r="F436" s="288"/>
      <c r="G436" s="287"/>
      <c r="H436" s="266"/>
      <c r="I436" s="420"/>
    </row>
    <row r="437" spans="1:9" ht="12.75">
      <c r="A437" s="3"/>
      <c r="B437" s="266"/>
      <c r="E437" s="265"/>
      <c r="F437" s="288"/>
      <c r="G437" s="287"/>
      <c r="H437" s="266"/>
      <c r="I437" s="420"/>
    </row>
    <row r="438" spans="1:9" ht="12.75">
      <c r="A438" s="3"/>
      <c r="B438" s="266"/>
      <c r="E438" s="265"/>
      <c r="F438" s="288"/>
      <c r="G438" s="287"/>
      <c r="H438" s="266"/>
      <c r="I438" s="420"/>
    </row>
    <row r="439" spans="1:9" ht="12.75">
      <c r="A439" s="3"/>
      <c r="B439" s="266"/>
      <c r="E439" s="265"/>
      <c r="F439" s="288"/>
      <c r="G439" s="287"/>
      <c r="H439" s="266"/>
      <c r="I439" s="420"/>
    </row>
    <row r="440" spans="1:9" ht="12.75">
      <c r="A440" s="3"/>
      <c r="B440" s="266"/>
      <c r="E440" s="265"/>
      <c r="F440" s="288"/>
      <c r="G440" s="287"/>
      <c r="H440" s="266"/>
      <c r="I440" s="420"/>
    </row>
    <row r="441" spans="1:9" ht="12.75">
      <c r="A441" s="3"/>
      <c r="B441" s="266"/>
      <c r="E441" s="265"/>
      <c r="F441" s="288"/>
      <c r="G441" s="287"/>
      <c r="H441" s="266"/>
      <c r="I441" s="420"/>
    </row>
    <row r="442" spans="1:9" ht="12.75">
      <c r="A442" s="3"/>
      <c r="B442" s="266"/>
      <c r="E442" s="265"/>
      <c r="F442" s="288"/>
      <c r="G442" s="287"/>
      <c r="H442" s="266"/>
      <c r="I442" s="420"/>
    </row>
    <row r="443" spans="1:9" ht="12.75">
      <c r="A443" s="3"/>
      <c r="B443" s="266"/>
      <c r="E443" s="265"/>
      <c r="F443" s="288"/>
      <c r="G443" s="287"/>
      <c r="H443" s="266"/>
      <c r="I443" s="420"/>
    </row>
    <row r="444" spans="1:9" ht="12.75">
      <c r="A444" s="3"/>
      <c r="B444" s="266"/>
      <c r="E444" s="265"/>
      <c r="F444" s="288"/>
      <c r="G444" s="287"/>
      <c r="H444" s="266"/>
      <c r="I444" s="420"/>
    </row>
    <row r="445" spans="1:9" ht="12.75">
      <c r="A445" s="3"/>
      <c r="B445" s="266"/>
      <c r="E445" s="265"/>
      <c r="F445" s="288"/>
      <c r="G445" s="287"/>
      <c r="H445" s="266"/>
      <c r="I445" s="420"/>
    </row>
    <row r="446" spans="1:9" ht="12.75">
      <c r="A446" s="3"/>
      <c r="B446" s="266"/>
      <c r="E446" s="265"/>
      <c r="F446" s="288"/>
      <c r="G446" s="287"/>
      <c r="H446" s="266"/>
      <c r="I446" s="420"/>
    </row>
    <row r="447" spans="1:9" ht="12.75">
      <c r="A447" s="3"/>
      <c r="B447" s="266"/>
      <c r="E447" s="265"/>
      <c r="F447" s="288"/>
      <c r="G447" s="287"/>
      <c r="H447" s="266"/>
      <c r="I447" s="420"/>
    </row>
    <row r="448" spans="1:9" ht="12.75">
      <c r="A448" s="3"/>
      <c r="B448" s="266"/>
      <c r="E448" s="265"/>
      <c r="F448" s="288"/>
      <c r="G448" s="287"/>
      <c r="H448" s="266"/>
      <c r="I448" s="420"/>
    </row>
    <row r="449" spans="1:9" ht="12.75">
      <c r="A449" s="3"/>
      <c r="B449" s="266"/>
      <c r="E449" s="265"/>
      <c r="F449" s="288"/>
      <c r="G449" s="287"/>
      <c r="H449" s="266"/>
      <c r="I449" s="420"/>
    </row>
    <row r="450" spans="1:9" ht="12.75">
      <c r="A450" s="3"/>
      <c r="B450" s="266"/>
      <c r="E450" s="265"/>
      <c r="F450" s="288"/>
      <c r="G450" s="287"/>
      <c r="H450" s="266"/>
      <c r="I450" s="420"/>
    </row>
    <row r="451" spans="1:9" ht="12.75">
      <c r="A451" s="3"/>
      <c r="B451" s="266"/>
      <c r="E451" s="265"/>
      <c r="F451" s="288"/>
      <c r="G451" s="287"/>
      <c r="H451" s="266"/>
      <c r="I451" s="420"/>
    </row>
    <row r="452" spans="1:9" ht="12.75">
      <c r="A452" s="3"/>
      <c r="B452" s="266"/>
      <c r="E452" s="265"/>
      <c r="F452" s="288"/>
      <c r="G452" s="287"/>
      <c r="H452" s="266"/>
      <c r="I452" s="420"/>
    </row>
    <row r="453" spans="1:9" ht="12.75">
      <c r="A453" s="3"/>
      <c r="B453" s="266"/>
      <c r="E453" s="265"/>
      <c r="F453" s="288"/>
      <c r="G453" s="287"/>
      <c r="H453" s="266"/>
      <c r="I453" s="420"/>
    </row>
    <row r="454" spans="1:9" ht="12.75">
      <c r="A454" s="3"/>
      <c r="B454" s="266"/>
      <c r="E454" s="265"/>
      <c r="F454" s="288"/>
      <c r="G454" s="287"/>
      <c r="H454" s="266"/>
      <c r="I454" s="420"/>
    </row>
    <row r="455" spans="1:9" ht="12.75">
      <c r="A455" s="3"/>
      <c r="B455" s="266"/>
      <c r="E455" s="265"/>
      <c r="F455" s="288"/>
      <c r="G455" s="287"/>
      <c r="H455" s="266"/>
      <c r="I455" s="420"/>
    </row>
    <row r="456" spans="1:9" ht="12.75">
      <c r="A456" s="3"/>
      <c r="B456" s="266"/>
      <c r="E456" s="265"/>
      <c r="F456" s="288"/>
      <c r="G456" s="287"/>
      <c r="H456" s="266"/>
      <c r="I456" s="420"/>
    </row>
    <row r="457" spans="1:9" ht="12.75">
      <c r="A457" s="3"/>
      <c r="B457" s="266"/>
      <c r="E457" s="265"/>
      <c r="F457" s="288"/>
      <c r="G457" s="287"/>
      <c r="H457" s="266"/>
      <c r="I457" s="420"/>
    </row>
    <row r="458" spans="1:9" ht="12.75">
      <c r="A458" s="3"/>
      <c r="B458" s="266"/>
      <c r="E458" s="265"/>
      <c r="F458" s="288"/>
      <c r="G458" s="287"/>
      <c r="H458" s="266"/>
      <c r="I458" s="420"/>
    </row>
    <row r="459" spans="1:9" ht="12.75">
      <c r="A459" s="3"/>
      <c r="B459" s="266"/>
      <c r="E459" s="265"/>
      <c r="F459" s="288"/>
      <c r="G459" s="287"/>
      <c r="H459" s="266"/>
      <c r="I459" s="420"/>
    </row>
    <row r="460" spans="1:9" ht="12.75">
      <c r="A460" s="3"/>
      <c r="B460" s="266"/>
      <c r="E460" s="265"/>
      <c r="F460" s="288"/>
      <c r="G460" s="287"/>
      <c r="H460" s="266"/>
      <c r="I460" s="420"/>
    </row>
    <row r="461" spans="1:9" ht="12.75">
      <c r="A461" s="3"/>
      <c r="B461" s="266"/>
      <c r="E461" s="265"/>
      <c r="F461" s="288"/>
      <c r="G461" s="287"/>
      <c r="H461" s="266"/>
      <c r="I461" s="420"/>
    </row>
    <row r="462" spans="1:9" ht="12.75">
      <c r="A462" s="3"/>
      <c r="B462" s="266"/>
      <c r="E462" s="265"/>
      <c r="F462" s="288"/>
      <c r="G462" s="287"/>
      <c r="H462" s="266"/>
      <c r="I462" s="420"/>
    </row>
    <row r="463" spans="1:9" ht="12.75">
      <c r="A463" s="3"/>
      <c r="B463" s="266"/>
      <c r="E463" s="265"/>
      <c r="F463" s="288"/>
      <c r="G463" s="287"/>
      <c r="H463" s="266"/>
      <c r="I463" s="420"/>
    </row>
    <row r="464" spans="1:9" ht="12.75">
      <c r="A464" s="3"/>
      <c r="B464" s="266"/>
      <c r="E464" s="265"/>
      <c r="F464" s="288"/>
      <c r="G464" s="287"/>
      <c r="H464" s="266"/>
      <c r="I464" s="420"/>
    </row>
    <row r="465" spans="1:9" ht="12.75">
      <c r="A465" s="3"/>
      <c r="B465" s="266"/>
      <c r="E465" s="265"/>
      <c r="F465" s="288"/>
      <c r="G465" s="287"/>
      <c r="H465" s="266"/>
      <c r="I465" s="420"/>
    </row>
    <row r="466" spans="1:9" ht="12.75">
      <c r="A466" s="3"/>
      <c r="B466" s="266"/>
      <c r="E466" s="265"/>
      <c r="F466" s="288"/>
      <c r="G466" s="287"/>
      <c r="H466" s="266"/>
      <c r="I466" s="420"/>
    </row>
    <row r="467" spans="1:9" ht="12.75">
      <c r="A467" s="3"/>
      <c r="B467" s="266"/>
      <c r="E467" s="265"/>
      <c r="F467" s="288"/>
      <c r="G467" s="287"/>
      <c r="H467" s="266"/>
      <c r="I467" s="420"/>
    </row>
    <row r="468" spans="1:9" ht="12.75">
      <c r="A468" s="3"/>
      <c r="B468" s="266"/>
      <c r="E468" s="265"/>
      <c r="F468" s="288"/>
      <c r="G468" s="287"/>
      <c r="H468" s="266"/>
      <c r="I468" s="420"/>
    </row>
    <row r="469" spans="1:9" ht="12.75">
      <c r="A469" s="3"/>
      <c r="B469" s="266"/>
      <c r="E469" s="265"/>
      <c r="F469" s="288"/>
      <c r="G469" s="287"/>
      <c r="H469" s="266"/>
      <c r="I469" s="420"/>
    </row>
    <row r="470" spans="1:9" ht="12.75">
      <c r="A470" s="3"/>
      <c r="B470" s="266"/>
      <c r="E470" s="265"/>
      <c r="F470" s="288"/>
      <c r="G470" s="287"/>
      <c r="H470" s="266"/>
      <c r="I470" s="420"/>
    </row>
    <row r="471" spans="1:9" ht="12.75">
      <c r="A471" s="3"/>
      <c r="B471" s="266"/>
      <c r="E471" s="265"/>
      <c r="F471" s="288"/>
      <c r="G471" s="287"/>
      <c r="H471" s="266"/>
      <c r="I471" s="420"/>
    </row>
    <row r="472" spans="1:9" ht="12.75">
      <c r="A472" s="3"/>
      <c r="B472" s="266"/>
      <c r="E472" s="265"/>
      <c r="F472" s="288"/>
      <c r="G472" s="287"/>
      <c r="H472" s="266"/>
      <c r="I472" s="420"/>
    </row>
    <row r="473" spans="1:9" ht="12.75">
      <c r="A473" s="3"/>
      <c r="B473" s="266"/>
      <c r="E473" s="265"/>
      <c r="F473" s="288"/>
      <c r="G473" s="287"/>
      <c r="H473" s="266"/>
      <c r="I473" s="420"/>
    </row>
    <row r="474" spans="1:9" ht="12.75">
      <c r="A474" s="3"/>
      <c r="B474" s="266"/>
      <c r="E474" s="265"/>
      <c r="F474" s="288"/>
      <c r="G474" s="287"/>
      <c r="H474" s="266"/>
      <c r="I474" s="420"/>
    </row>
    <row r="475" spans="1:9" ht="12.75">
      <c r="A475" s="3"/>
      <c r="B475" s="266"/>
      <c r="E475" s="265"/>
      <c r="F475" s="288"/>
      <c r="G475" s="287"/>
      <c r="H475" s="266"/>
      <c r="I475" s="420"/>
    </row>
    <row r="476" spans="1:9" ht="12.75">
      <c r="A476" s="3"/>
      <c r="B476" s="266"/>
      <c r="E476" s="265"/>
      <c r="F476" s="288"/>
      <c r="G476" s="287"/>
      <c r="H476" s="266"/>
      <c r="I476" s="420"/>
    </row>
    <row r="477" spans="1:9" ht="12.75">
      <c r="A477" s="3"/>
      <c r="B477" s="266"/>
      <c r="E477" s="265"/>
      <c r="F477" s="288"/>
      <c r="G477" s="287"/>
      <c r="H477" s="266"/>
      <c r="I477" s="420"/>
    </row>
    <row r="478" spans="1:9" ht="12.75">
      <c r="A478" s="3"/>
      <c r="B478" s="266"/>
      <c r="E478" s="265"/>
      <c r="F478" s="288"/>
      <c r="G478" s="287"/>
      <c r="H478" s="266"/>
      <c r="I478" s="420"/>
    </row>
    <row r="479" spans="1:9" ht="12.75">
      <c r="A479" s="3"/>
      <c r="B479" s="266"/>
      <c r="E479" s="265"/>
      <c r="F479" s="288"/>
      <c r="G479" s="287"/>
      <c r="H479" s="266"/>
      <c r="I479" s="420"/>
    </row>
    <row r="480" spans="1:9" ht="12.75">
      <c r="A480" s="3"/>
      <c r="B480" s="266"/>
      <c r="E480" s="265"/>
      <c r="F480" s="288"/>
      <c r="G480" s="287"/>
      <c r="H480" s="266"/>
      <c r="I480" s="420"/>
    </row>
    <row r="481" spans="1:9" ht="12.75">
      <c r="A481" s="3"/>
      <c r="B481" s="266"/>
      <c r="E481" s="265"/>
      <c r="F481" s="288"/>
      <c r="G481" s="287"/>
      <c r="H481" s="266"/>
      <c r="I481" s="420"/>
    </row>
    <row r="482" spans="1:9" ht="12.75">
      <c r="A482" s="3"/>
      <c r="B482" s="266"/>
      <c r="E482" s="265"/>
      <c r="F482" s="288"/>
      <c r="G482" s="287"/>
      <c r="H482" s="266"/>
      <c r="I482" s="420"/>
    </row>
    <row r="483" spans="1:9" ht="12.75">
      <c r="A483" s="3"/>
      <c r="B483" s="266"/>
      <c r="E483" s="265"/>
      <c r="F483" s="288"/>
      <c r="G483" s="287"/>
      <c r="H483" s="266"/>
      <c r="I483" s="420"/>
    </row>
    <row r="484" spans="1:9" ht="12.75">
      <c r="A484" s="3"/>
      <c r="B484" s="266"/>
      <c r="E484" s="265"/>
      <c r="F484" s="288"/>
      <c r="G484" s="287"/>
      <c r="H484" s="266"/>
      <c r="I484" s="420"/>
    </row>
    <row r="485" spans="1:9" ht="12.75">
      <c r="A485" s="3"/>
      <c r="B485" s="266"/>
      <c r="E485" s="265"/>
      <c r="F485" s="288"/>
      <c r="G485" s="287"/>
      <c r="H485" s="266"/>
      <c r="I485" s="420"/>
    </row>
    <row r="486" spans="1:9" ht="12.75">
      <c r="A486" s="3"/>
      <c r="B486" s="266"/>
      <c r="E486" s="265"/>
      <c r="F486" s="288"/>
      <c r="G486" s="287"/>
      <c r="H486" s="266"/>
      <c r="I486" s="420"/>
    </row>
    <row r="487" spans="1:9" ht="12.75">
      <c r="A487" s="3"/>
      <c r="B487" s="266"/>
      <c r="E487" s="265"/>
      <c r="F487" s="288"/>
      <c r="G487" s="287"/>
      <c r="H487" s="266"/>
      <c r="I487" s="420"/>
    </row>
    <row r="488" spans="1:9" ht="12.75">
      <c r="A488" s="3"/>
      <c r="B488" s="266"/>
      <c r="E488" s="265"/>
      <c r="F488" s="288"/>
      <c r="G488" s="287"/>
      <c r="H488" s="266"/>
      <c r="I488" s="420"/>
    </row>
    <row r="489" spans="1:9" ht="12.75">
      <c r="A489" s="3"/>
      <c r="B489" s="266"/>
      <c r="E489" s="265"/>
      <c r="F489" s="288"/>
      <c r="G489" s="287"/>
      <c r="H489" s="266"/>
      <c r="I489" s="420"/>
    </row>
    <row r="490" spans="1:9" ht="12.75">
      <c r="A490" s="3"/>
      <c r="B490" s="266"/>
      <c r="E490" s="265"/>
      <c r="F490" s="288"/>
      <c r="G490" s="287"/>
      <c r="H490" s="266"/>
      <c r="I490" s="420"/>
    </row>
    <row r="491" spans="1:9" ht="12.75">
      <c r="A491" s="3"/>
      <c r="B491" s="266"/>
      <c r="E491" s="265"/>
      <c r="F491" s="288"/>
      <c r="G491" s="287"/>
      <c r="H491" s="266"/>
      <c r="I491" s="420"/>
    </row>
    <row r="492" spans="1:9" ht="12.75">
      <c r="A492" s="3"/>
      <c r="B492" s="266"/>
      <c r="E492" s="265"/>
      <c r="F492" s="288"/>
      <c r="G492" s="287"/>
      <c r="H492" s="266"/>
      <c r="I492" s="420"/>
    </row>
    <row r="493" spans="1:9" ht="12.75">
      <c r="A493" s="3"/>
      <c r="B493" s="266"/>
      <c r="E493" s="265"/>
      <c r="F493" s="288"/>
      <c r="G493" s="287"/>
      <c r="H493" s="266"/>
      <c r="I493" s="420"/>
    </row>
    <row r="494" spans="1:9" ht="12.75">
      <c r="A494" s="3"/>
      <c r="B494" s="266"/>
      <c r="E494" s="265"/>
      <c r="F494" s="288"/>
      <c r="G494" s="287"/>
      <c r="H494" s="266"/>
      <c r="I494" s="420"/>
    </row>
    <row r="495" spans="1:9" ht="12.75">
      <c r="A495" s="3"/>
      <c r="B495" s="266"/>
      <c r="E495" s="265"/>
      <c r="F495" s="288"/>
      <c r="G495" s="287"/>
      <c r="H495" s="266"/>
      <c r="I495" s="420"/>
    </row>
    <row r="496" spans="1:9" ht="12.75">
      <c r="A496" s="3"/>
      <c r="B496" s="266"/>
      <c r="E496" s="265"/>
      <c r="F496" s="288"/>
      <c r="G496" s="287"/>
      <c r="H496" s="266"/>
      <c r="I496" s="420"/>
    </row>
    <row r="497" spans="1:9" ht="12.75">
      <c r="A497" s="3"/>
      <c r="B497" s="266"/>
      <c r="E497" s="265"/>
      <c r="F497" s="288"/>
      <c r="G497" s="287"/>
      <c r="H497" s="266"/>
      <c r="I497" s="420"/>
    </row>
    <row r="498" spans="1:9" ht="12.75">
      <c r="A498" s="3"/>
      <c r="B498" s="266"/>
      <c r="E498" s="265"/>
      <c r="F498" s="288"/>
      <c r="G498" s="287"/>
      <c r="H498" s="266"/>
      <c r="I498" s="420"/>
    </row>
    <row r="499" spans="1:9" ht="12.75">
      <c r="A499" s="3"/>
      <c r="B499" s="266"/>
      <c r="E499" s="265"/>
      <c r="F499" s="288"/>
      <c r="G499" s="287"/>
      <c r="H499" s="266"/>
      <c r="I499" s="420"/>
    </row>
    <row r="500" spans="1:9" ht="12.75">
      <c r="A500" s="3"/>
      <c r="B500" s="266"/>
      <c r="E500" s="265"/>
      <c r="F500" s="288"/>
      <c r="G500" s="287"/>
      <c r="H500" s="266"/>
      <c r="I500" s="420"/>
    </row>
    <row r="501" spans="1:9" ht="12.75">
      <c r="A501" s="3"/>
      <c r="B501" s="266"/>
      <c r="E501" s="265"/>
      <c r="F501" s="288"/>
      <c r="G501" s="287"/>
      <c r="H501" s="266"/>
      <c r="I501" s="420"/>
    </row>
    <row r="502" spans="1:9" ht="12.75">
      <c r="A502" s="3"/>
      <c r="B502" s="266"/>
      <c r="E502" s="265"/>
      <c r="F502" s="288"/>
      <c r="G502" s="287"/>
      <c r="H502" s="266"/>
      <c r="I502" s="420"/>
    </row>
    <row r="503" spans="1:9" ht="12.75">
      <c r="A503" s="3"/>
      <c r="B503" s="266"/>
      <c r="E503" s="265"/>
      <c r="F503" s="288"/>
      <c r="G503" s="287"/>
      <c r="H503" s="266"/>
      <c r="I503" s="420"/>
    </row>
    <row r="504" spans="1:9" ht="12.75">
      <c r="A504" s="3"/>
      <c r="B504" s="266"/>
      <c r="E504" s="265"/>
      <c r="F504" s="288"/>
      <c r="G504" s="287"/>
      <c r="H504" s="266"/>
      <c r="I504" s="420"/>
    </row>
    <row r="505" spans="1:9" ht="12.75">
      <c r="A505" s="3"/>
      <c r="B505" s="266"/>
      <c r="E505" s="265"/>
      <c r="F505" s="288"/>
      <c r="G505" s="287"/>
      <c r="H505" s="266"/>
      <c r="I505" s="420"/>
    </row>
    <row r="506" spans="1:9" ht="12.75">
      <c r="A506" s="3"/>
      <c r="B506" s="266"/>
      <c r="E506" s="265"/>
      <c r="F506" s="288"/>
      <c r="G506" s="287"/>
      <c r="H506" s="266"/>
      <c r="I506" s="420"/>
    </row>
    <row r="507" spans="1:9" ht="12.75">
      <c r="A507" s="3"/>
      <c r="B507" s="266"/>
      <c r="E507" s="265"/>
      <c r="F507" s="288"/>
      <c r="G507" s="287"/>
      <c r="H507" s="266"/>
      <c r="I507" s="420"/>
    </row>
    <row r="508" spans="1:9" ht="12.75">
      <c r="A508" s="3"/>
      <c r="B508" s="266"/>
      <c r="E508" s="265"/>
      <c r="F508" s="288"/>
      <c r="G508" s="287"/>
      <c r="H508" s="266"/>
      <c r="I508" s="420"/>
    </row>
    <row r="509" spans="1:9" ht="12.75">
      <c r="A509" s="3"/>
      <c r="B509" s="266"/>
      <c r="E509" s="265"/>
      <c r="F509" s="288"/>
      <c r="G509" s="287"/>
      <c r="H509" s="266"/>
      <c r="I509" s="420"/>
    </row>
    <row r="510" spans="1:9" ht="12.75">
      <c r="A510" s="3"/>
      <c r="B510" s="266"/>
      <c r="E510" s="265"/>
      <c r="F510" s="288"/>
      <c r="G510" s="287"/>
      <c r="H510" s="266"/>
      <c r="I510" s="420"/>
    </row>
    <row r="511" spans="1:9" ht="12.75">
      <c r="A511" s="3"/>
      <c r="B511" s="266"/>
      <c r="E511" s="265"/>
      <c r="F511" s="288"/>
      <c r="G511" s="287"/>
      <c r="H511" s="266"/>
      <c r="I511" s="420"/>
    </row>
    <row r="512" spans="1:9" ht="12.75">
      <c r="A512" s="3"/>
      <c r="B512" s="266"/>
      <c r="E512" s="265"/>
      <c r="F512" s="288"/>
      <c r="G512" s="287"/>
      <c r="H512" s="266"/>
      <c r="I512" s="420"/>
    </row>
    <row r="513" spans="1:9" ht="12.75">
      <c r="A513" s="3"/>
      <c r="B513" s="266"/>
      <c r="E513" s="265"/>
      <c r="F513" s="288"/>
      <c r="G513" s="287"/>
      <c r="H513" s="266"/>
      <c r="I513" s="420"/>
    </row>
    <row r="514" spans="1:9" ht="12.75">
      <c r="A514" s="3"/>
      <c r="B514" s="266"/>
      <c r="E514" s="265"/>
      <c r="F514" s="288"/>
      <c r="G514" s="287"/>
      <c r="H514" s="266"/>
      <c r="I514" s="420"/>
    </row>
    <row r="515" spans="1:9" ht="12.75">
      <c r="A515" s="3"/>
      <c r="B515" s="266"/>
      <c r="E515" s="265"/>
      <c r="F515" s="288"/>
      <c r="G515" s="287"/>
      <c r="H515" s="266"/>
      <c r="I515" s="420"/>
    </row>
    <row r="516" spans="1:9" ht="12.75">
      <c r="A516" s="3"/>
      <c r="B516" s="266"/>
      <c r="E516" s="265"/>
      <c r="F516" s="288"/>
      <c r="G516" s="287"/>
      <c r="H516" s="266"/>
      <c r="I516" s="420"/>
    </row>
    <row r="517" spans="1:9" ht="12.75">
      <c r="A517" s="3"/>
      <c r="B517" s="266"/>
      <c r="E517" s="265"/>
      <c r="F517" s="288"/>
      <c r="G517" s="287"/>
      <c r="H517" s="266"/>
      <c r="I517" s="420"/>
    </row>
    <row r="518" spans="1:9" ht="12.75">
      <c r="A518" s="3"/>
      <c r="B518" s="266"/>
      <c r="E518" s="265"/>
      <c r="F518" s="288"/>
      <c r="G518" s="287"/>
      <c r="H518" s="266"/>
      <c r="I518" s="420"/>
    </row>
    <row r="519" spans="1:9" ht="12.75">
      <c r="A519" s="3"/>
      <c r="B519" s="266"/>
      <c r="E519" s="265"/>
      <c r="F519" s="288"/>
      <c r="G519" s="287"/>
      <c r="H519" s="266"/>
      <c r="I519" s="420"/>
    </row>
    <row r="520" spans="1:9" ht="12.75">
      <c r="A520" s="3"/>
      <c r="B520" s="266"/>
      <c r="E520" s="265"/>
      <c r="F520" s="288"/>
      <c r="G520" s="287"/>
      <c r="H520" s="266"/>
      <c r="I520" s="420"/>
    </row>
    <row r="521" spans="1:9" ht="12.75">
      <c r="A521" s="3"/>
      <c r="B521" s="266"/>
      <c r="E521" s="265"/>
      <c r="F521" s="288"/>
      <c r="G521" s="287"/>
      <c r="H521" s="266"/>
      <c r="I521" s="420"/>
    </row>
    <row r="522" spans="1:9" ht="12.75">
      <c r="A522" s="3"/>
      <c r="B522" s="266"/>
      <c r="E522" s="265"/>
      <c r="F522" s="288"/>
      <c r="G522" s="287"/>
      <c r="H522" s="266"/>
      <c r="I522" s="420"/>
    </row>
    <row r="523" spans="1:9" ht="12.75">
      <c r="A523" s="3"/>
      <c r="B523" s="266"/>
      <c r="E523" s="265"/>
      <c r="F523" s="288"/>
      <c r="G523" s="287"/>
      <c r="H523" s="266"/>
      <c r="I523" s="420"/>
    </row>
    <row r="524" spans="1:9" ht="12.75">
      <c r="A524" s="3"/>
      <c r="B524" s="266"/>
      <c r="E524" s="265"/>
      <c r="F524" s="288"/>
      <c r="G524" s="287"/>
      <c r="H524" s="266"/>
      <c r="I524" s="420"/>
    </row>
    <row r="525" spans="1:9" ht="12.75">
      <c r="A525" s="3"/>
      <c r="B525" s="266"/>
      <c r="E525" s="265"/>
      <c r="F525" s="288"/>
      <c r="G525" s="287"/>
      <c r="H525" s="266"/>
      <c r="I525" s="420"/>
    </row>
    <row r="526" spans="1:9" ht="12.75">
      <c r="A526" s="3"/>
      <c r="B526" s="266"/>
      <c r="E526" s="265"/>
      <c r="F526" s="288"/>
      <c r="G526" s="287"/>
      <c r="H526" s="266"/>
      <c r="I526" s="420"/>
    </row>
    <row r="527" spans="1:9" ht="12.75">
      <c r="A527" s="3"/>
      <c r="B527" s="266"/>
      <c r="E527" s="265"/>
      <c r="F527" s="288"/>
      <c r="G527" s="287"/>
      <c r="H527" s="266"/>
      <c r="I527" s="420"/>
    </row>
    <row r="528" spans="1:9" ht="12.75">
      <c r="A528" s="3"/>
      <c r="B528" s="266"/>
      <c r="E528" s="265"/>
      <c r="F528" s="288"/>
      <c r="G528" s="287"/>
      <c r="H528" s="266"/>
      <c r="I528" s="420"/>
    </row>
    <row r="529" spans="1:9" ht="12.75">
      <c r="A529" s="3"/>
      <c r="B529" s="266"/>
      <c r="E529" s="265"/>
      <c r="F529" s="288"/>
      <c r="G529" s="287"/>
      <c r="H529" s="266"/>
      <c r="I529" s="420"/>
    </row>
    <row r="530" spans="1:9" ht="12.75">
      <c r="A530" s="3"/>
      <c r="B530" s="266"/>
      <c r="E530" s="265"/>
      <c r="F530" s="288"/>
      <c r="G530" s="287"/>
      <c r="H530" s="266"/>
      <c r="I530" s="420"/>
    </row>
    <row r="531" spans="1:9" ht="12.75">
      <c r="A531" s="3"/>
      <c r="B531" s="266"/>
      <c r="E531" s="265"/>
      <c r="F531" s="288"/>
      <c r="G531" s="287"/>
      <c r="H531" s="266"/>
      <c r="I531" s="420"/>
    </row>
    <row r="532" spans="1:9" ht="12.75">
      <c r="A532" s="3"/>
      <c r="B532" s="266"/>
      <c r="E532" s="265"/>
      <c r="F532" s="288"/>
      <c r="G532" s="287"/>
      <c r="H532" s="266"/>
      <c r="I532" s="420"/>
    </row>
    <row r="533" spans="1:9" ht="12.75">
      <c r="A533" s="3"/>
      <c r="B533" s="266"/>
      <c r="E533" s="265"/>
      <c r="F533" s="288"/>
      <c r="G533" s="287"/>
      <c r="H533" s="266"/>
      <c r="I533" s="420"/>
    </row>
    <row r="534" spans="1:9" ht="12.75">
      <c r="A534" s="3"/>
      <c r="B534" s="266"/>
      <c r="E534" s="265"/>
      <c r="F534" s="288"/>
      <c r="G534" s="287"/>
      <c r="H534" s="266"/>
      <c r="I534" s="420"/>
    </row>
    <row r="535" spans="1:9" ht="12.75">
      <c r="A535" s="3"/>
      <c r="B535" s="266"/>
      <c r="E535" s="265"/>
      <c r="F535" s="288"/>
      <c r="G535" s="287"/>
      <c r="H535" s="266"/>
      <c r="I535" s="420"/>
    </row>
    <row r="536" spans="1:9" ht="12.75">
      <c r="A536" s="3"/>
      <c r="B536" s="266"/>
      <c r="E536" s="265"/>
      <c r="F536" s="288"/>
      <c r="G536" s="287"/>
      <c r="H536" s="266"/>
      <c r="I536" s="420"/>
    </row>
    <row r="537" spans="1:9" ht="12.75">
      <c r="A537" s="3"/>
      <c r="B537" s="266"/>
      <c r="E537" s="265"/>
      <c r="F537" s="288"/>
      <c r="G537" s="287"/>
      <c r="H537" s="266"/>
      <c r="I537" s="420"/>
    </row>
    <row r="538" spans="1:9" ht="12.75">
      <c r="A538" s="3"/>
      <c r="B538" s="266"/>
      <c r="E538" s="265"/>
      <c r="F538" s="288"/>
      <c r="G538" s="287"/>
      <c r="H538" s="266"/>
      <c r="I538" s="420"/>
    </row>
    <row r="539" spans="1:9" ht="12.75">
      <c r="A539" s="3"/>
      <c r="B539" s="266"/>
      <c r="E539" s="265"/>
      <c r="F539" s="288"/>
      <c r="G539" s="287"/>
      <c r="H539" s="266"/>
      <c r="I539" s="420"/>
    </row>
    <row r="540" spans="1:9" ht="12.75">
      <c r="A540" s="3"/>
      <c r="B540" s="266"/>
      <c r="E540" s="265"/>
      <c r="F540" s="288"/>
      <c r="G540" s="287"/>
      <c r="H540" s="266"/>
      <c r="I540" s="420"/>
    </row>
    <row r="541" spans="1:9" ht="12.75">
      <c r="A541" s="3"/>
      <c r="B541" s="266"/>
      <c r="E541" s="265"/>
      <c r="F541" s="288"/>
      <c r="G541" s="287"/>
      <c r="H541" s="266"/>
      <c r="I541" s="420"/>
    </row>
    <row r="542" spans="1:9" ht="12.75">
      <c r="A542" s="3"/>
      <c r="B542" s="266"/>
      <c r="E542" s="265"/>
      <c r="F542" s="288"/>
      <c r="G542" s="287"/>
      <c r="H542" s="266"/>
      <c r="I542" s="420"/>
    </row>
    <row r="543" spans="1:9" ht="12.75">
      <c r="A543" s="3"/>
      <c r="B543" s="266"/>
      <c r="E543" s="265"/>
      <c r="F543" s="288"/>
      <c r="G543" s="287"/>
      <c r="H543" s="266"/>
      <c r="I543" s="420"/>
    </row>
    <row r="544" spans="1:9" ht="12.75">
      <c r="A544" s="3"/>
      <c r="B544" s="266"/>
      <c r="E544" s="265"/>
      <c r="F544" s="288"/>
      <c r="G544" s="287"/>
      <c r="H544" s="266"/>
      <c r="I544" s="420"/>
    </row>
    <row r="545" spans="1:9" ht="12.75">
      <c r="A545" s="3"/>
      <c r="B545" s="266"/>
      <c r="E545" s="265"/>
      <c r="F545" s="288"/>
      <c r="G545" s="287"/>
      <c r="H545" s="266"/>
      <c r="I545" s="420"/>
    </row>
    <row r="546" spans="1:9" ht="12.75">
      <c r="A546" s="3"/>
      <c r="B546" s="266"/>
      <c r="E546" s="265"/>
      <c r="F546" s="288"/>
      <c r="G546" s="287"/>
      <c r="H546" s="266"/>
      <c r="I546" s="420"/>
    </row>
    <row r="547" spans="1:9" ht="12.75">
      <c r="A547" s="3"/>
      <c r="B547" s="266"/>
      <c r="E547" s="265"/>
      <c r="F547" s="288"/>
      <c r="G547" s="287"/>
      <c r="H547" s="266"/>
      <c r="I547" s="420"/>
    </row>
    <row r="548" spans="1:9" ht="12.75">
      <c r="A548" s="3"/>
      <c r="B548" s="266"/>
      <c r="E548" s="265"/>
      <c r="F548" s="288"/>
      <c r="G548" s="287"/>
      <c r="H548" s="266"/>
      <c r="I548" s="420"/>
    </row>
    <row r="549" spans="1:9" ht="12.75">
      <c r="A549" s="3"/>
      <c r="B549" s="266"/>
      <c r="E549" s="265"/>
      <c r="F549" s="288"/>
      <c r="G549" s="287"/>
      <c r="H549" s="266"/>
      <c r="I549" s="420"/>
    </row>
    <row r="550" spans="1:9" ht="12.75">
      <c r="A550" s="3"/>
      <c r="B550" s="266"/>
      <c r="E550" s="265"/>
      <c r="F550" s="288"/>
      <c r="G550" s="287"/>
      <c r="H550" s="266"/>
      <c r="I550" s="420"/>
    </row>
    <row r="551" spans="1:9" ht="12.75">
      <c r="A551" s="3"/>
      <c r="B551" s="266"/>
      <c r="E551" s="265"/>
      <c r="F551" s="288"/>
      <c r="G551" s="287"/>
      <c r="H551" s="266"/>
      <c r="I551" s="420"/>
    </row>
    <row r="552" spans="1:9" ht="12.75">
      <c r="A552" s="3"/>
      <c r="B552" s="266"/>
      <c r="E552" s="265"/>
      <c r="F552" s="288"/>
      <c r="G552" s="287"/>
      <c r="H552" s="266"/>
      <c r="I552" s="420"/>
    </row>
    <row r="553" spans="1:9" ht="12.75">
      <c r="A553" s="3"/>
      <c r="B553" s="266"/>
      <c r="E553" s="265"/>
      <c r="F553" s="288"/>
      <c r="G553" s="287"/>
      <c r="H553" s="266"/>
      <c r="I553" s="420"/>
    </row>
    <row r="554" spans="1:9" ht="12.75">
      <c r="A554" s="3"/>
      <c r="B554" s="266"/>
      <c r="E554" s="265"/>
      <c r="F554" s="288"/>
      <c r="G554" s="287"/>
      <c r="H554" s="266"/>
      <c r="I554" s="420"/>
    </row>
    <row r="555" spans="1:9" ht="12.75">
      <c r="A555" s="3"/>
      <c r="B555" s="266"/>
      <c r="E555" s="265"/>
      <c r="F555" s="288"/>
      <c r="G555" s="287"/>
      <c r="H555" s="266"/>
      <c r="I555" s="420"/>
    </row>
    <row r="556" spans="1:9" ht="12.75">
      <c r="A556" s="3"/>
      <c r="B556" s="266"/>
      <c r="E556" s="265"/>
      <c r="F556" s="288"/>
      <c r="G556" s="287"/>
      <c r="H556" s="266"/>
      <c r="I556" s="420"/>
    </row>
    <row r="557" spans="1:9" ht="12.75">
      <c r="A557" s="3"/>
      <c r="B557" s="266"/>
      <c r="E557" s="265"/>
      <c r="F557" s="288"/>
      <c r="G557" s="287"/>
      <c r="H557" s="266"/>
      <c r="I557" s="420"/>
    </row>
    <row r="558" spans="1:9" ht="12.75">
      <c r="A558" s="3"/>
      <c r="B558" s="266"/>
      <c r="E558" s="265"/>
      <c r="F558" s="288"/>
      <c r="G558" s="287"/>
      <c r="H558" s="266"/>
      <c r="I558" s="420"/>
    </row>
    <row r="559" spans="1:9" ht="12.75">
      <c r="A559" s="3"/>
      <c r="B559" s="266"/>
      <c r="E559" s="265"/>
      <c r="F559" s="288"/>
      <c r="G559" s="287"/>
      <c r="H559" s="266"/>
      <c r="I559" s="420"/>
    </row>
    <row r="560" spans="1:9" ht="12.75">
      <c r="A560" s="3"/>
      <c r="B560" s="266"/>
      <c r="E560" s="265"/>
      <c r="F560" s="288"/>
      <c r="G560" s="287"/>
      <c r="H560" s="266"/>
      <c r="I560" s="420"/>
    </row>
    <row r="561" spans="1:9" ht="12.75">
      <c r="A561" s="3"/>
      <c r="B561" s="266"/>
      <c r="E561" s="265"/>
      <c r="F561" s="288"/>
      <c r="G561" s="287"/>
      <c r="H561" s="266"/>
      <c r="I561" s="420"/>
    </row>
    <row r="562" spans="1:9" ht="12.75">
      <c r="A562" s="3"/>
      <c r="B562" s="266"/>
      <c r="E562" s="265"/>
      <c r="F562" s="288"/>
      <c r="G562" s="287"/>
      <c r="H562" s="266"/>
      <c r="I562" s="420"/>
    </row>
    <row r="563" spans="1:9" ht="12.75">
      <c r="A563" s="3"/>
      <c r="B563" s="266"/>
      <c r="E563" s="265"/>
      <c r="F563" s="288"/>
      <c r="G563" s="287"/>
      <c r="H563" s="266"/>
      <c r="I563" s="420"/>
    </row>
    <row r="564" spans="1:9" ht="12.75">
      <c r="A564" s="3"/>
      <c r="B564" s="266"/>
      <c r="E564" s="265"/>
      <c r="F564" s="288"/>
      <c r="G564" s="287"/>
      <c r="H564" s="266"/>
      <c r="I564" s="420"/>
    </row>
    <row r="565" spans="1:9" ht="12.75">
      <c r="A565" s="3"/>
      <c r="B565" s="266"/>
      <c r="E565" s="265"/>
      <c r="F565" s="288"/>
      <c r="G565" s="287"/>
      <c r="H565" s="266"/>
      <c r="I565" s="420"/>
    </row>
    <row r="566" spans="1:9" ht="12.75">
      <c r="A566" s="3"/>
      <c r="B566" s="266"/>
      <c r="E566" s="265"/>
      <c r="F566" s="288"/>
      <c r="G566" s="287"/>
      <c r="H566" s="266"/>
      <c r="I566" s="420"/>
    </row>
    <row r="567" spans="1:9" ht="12.75">
      <c r="A567" s="3"/>
      <c r="B567" s="266"/>
      <c r="E567" s="265"/>
      <c r="F567" s="288"/>
      <c r="G567" s="287"/>
      <c r="H567" s="266"/>
      <c r="I567" s="420"/>
    </row>
    <row r="568" spans="1:9" ht="12.75">
      <c r="A568" s="3"/>
      <c r="B568" s="266"/>
      <c r="E568" s="265"/>
      <c r="F568" s="288"/>
      <c r="G568" s="287"/>
      <c r="H568" s="266"/>
      <c r="I568" s="420"/>
    </row>
    <row r="569" spans="1:9" ht="12.75">
      <c r="A569" s="3"/>
      <c r="B569" s="266"/>
      <c r="E569" s="265"/>
      <c r="F569" s="288"/>
      <c r="G569" s="287"/>
      <c r="H569" s="266"/>
      <c r="I569" s="420"/>
    </row>
    <row r="570" spans="1:9" ht="12.75">
      <c r="A570" s="3"/>
      <c r="B570" s="266"/>
      <c r="E570" s="265"/>
      <c r="F570" s="288"/>
      <c r="G570" s="287"/>
      <c r="H570" s="266"/>
      <c r="I570" s="420"/>
    </row>
    <row r="571" spans="1:9" ht="12.75">
      <c r="A571" s="3"/>
      <c r="B571" s="266"/>
      <c r="E571" s="265"/>
      <c r="F571" s="288"/>
      <c r="G571" s="287"/>
      <c r="H571" s="266"/>
      <c r="I571" s="420"/>
    </row>
    <row r="572" spans="1:9" ht="12.75">
      <c r="A572" s="3"/>
      <c r="B572" s="266"/>
      <c r="E572" s="265"/>
      <c r="F572" s="288"/>
      <c r="G572" s="287"/>
      <c r="H572" s="266"/>
      <c r="I572" s="420"/>
    </row>
    <row r="573" spans="1:9" ht="12.75">
      <c r="A573" s="3"/>
      <c r="B573" s="266"/>
      <c r="E573" s="265"/>
      <c r="F573" s="288"/>
      <c r="G573" s="287"/>
      <c r="H573" s="266"/>
      <c r="I573" s="420"/>
    </row>
    <row r="574" spans="1:9" ht="12.75">
      <c r="A574" s="3"/>
      <c r="B574" s="266"/>
      <c r="E574" s="265"/>
      <c r="F574" s="288"/>
      <c r="G574" s="287"/>
      <c r="H574" s="266"/>
      <c r="I574" s="420"/>
    </row>
    <row r="575" spans="1:9" ht="12.75">
      <c r="A575" s="3"/>
      <c r="B575" s="266"/>
      <c r="E575" s="265"/>
      <c r="F575" s="288"/>
      <c r="G575" s="287"/>
      <c r="H575" s="266"/>
      <c r="I575" s="420"/>
    </row>
    <row r="576" spans="1:9" ht="12.75">
      <c r="A576" s="3"/>
      <c r="B576" s="266"/>
      <c r="E576" s="265"/>
      <c r="F576" s="288"/>
      <c r="G576" s="287"/>
      <c r="H576" s="266"/>
      <c r="I576" s="420"/>
    </row>
    <row r="577" spans="1:9" ht="12.75">
      <c r="A577" s="3"/>
      <c r="B577" s="266"/>
      <c r="E577" s="265"/>
      <c r="F577" s="288"/>
      <c r="G577" s="287"/>
      <c r="H577" s="266"/>
      <c r="I577" s="420"/>
    </row>
    <row r="578" spans="1:9" ht="12.75">
      <c r="A578" s="3"/>
      <c r="B578" s="266"/>
      <c r="E578" s="265"/>
      <c r="F578" s="288"/>
      <c r="G578" s="287"/>
      <c r="H578" s="266"/>
      <c r="I578" s="420"/>
    </row>
    <row r="579" spans="1:9" ht="12.75">
      <c r="A579" s="3"/>
      <c r="B579" s="266"/>
      <c r="E579" s="265"/>
      <c r="F579" s="288"/>
      <c r="G579" s="287"/>
      <c r="H579" s="266"/>
      <c r="I579" s="420"/>
    </row>
    <row r="580" spans="1:9" ht="12.75">
      <c r="A580" s="3"/>
      <c r="B580" s="266"/>
      <c r="E580" s="265"/>
      <c r="F580" s="288"/>
      <c r="G580" s="287"/>
      <c r="H580" s="266"/>
      <c r="I580" s="420"/>
    </row>
    <row r="581" spans="1:9" ht="12.75">
      <c r="A581" s="3"/>
      <c r="B581" s="266"/>
      <c r="E581" s="265"/>
      <c r="F581" s="288"/>
      <c r="G581" s="287"/>
      <c r="H581" s="266"/>
      <c r="I581" s="420"/>
    </row>
    <row r="582" spans="1:9" ht="12.75">
      <c r="A582" s="3"/>
      <c r="B582" s="266"/>
      <c r="E582" s="265"/>
      <c r="F582" s="288"/>
      <c r="G582" s="287"/>
      <c r="H582" s="266"/>
      <c r="I582" s="420"/>
    </row>
    <row r="583" spans="1:9" ht="12.75">
      <c r="A583" s="3"/>
      <c r="B583" s="266"/>
      <c r="E583" s="265"/>
      <c r="F583" s="288"/>
      <c r="G583" s="287"/>
      <c r="H583" s="266"/>
      <c r="I583" s="420"/>
    </row>
    <row r="584" spans="1:9" ht="12.75">
      <c r="A584" s="3"/>
      <c r="B584" s="266"/>
      <c r="E584" s="265"/>
      <c r="F584" s="288"/>
      <c r="G584" s="287"/>
      <c r="H584" s="266"/>
      <c r="I584" s="420"/>
    </row>
    <row r="585" spans="1:9" ht="12.75">
      <c r="A585" s="3"/>
      <c r="B585" s="266"/>
      <c r="E585" s="265"/>
      <c r="F585" s="288"/>
      <c r="G585" s="287"/>
      <c r="H585" s="266"/>
      <c r="I585" s="420"/>
    </row>
    <row r="586" spans="1:9" ht="12.75">
      <c r="A586" s="3"/>
      <c r="B586" s="266"/>
      <c r="E586" s="265"/>
      <c r="F586" s="288"/>
      <c r="G586" s="287"/>
      <c r="H586" s="266"/>
      <c r="I586" s="420"/>
    </row>
    <row r="587" spans="1:9" ht="12.75">
      <c r="A587" s="3"/>
      <c r="B587" s="266"/>
      <c r="E587" s="265"/>
      <c r="F587" s="288"/>
      <c r="G587" s="287"/>
      <c r="H587" s="266"/>
      <c r="I587" s="420"/>
    </row>
    <row r="588" spans="1:9" ht="12.75">
      <c r="A588" s="3"/>
      <c r="B588" s="266"/>
      <c r="E588" s="265"/>
      <c r="F588" s="288"/>
      <c r="G588" s="287"/>
      <c r="H588" s="266"/>
      <c r="I588" s="420"/>
    </row>
    <row r="589" spans="1:9" ht="12.75">
      <c r="A589" s="3"/>
      <c r="B589" s="266"/>
      <c r="E589" s="265"/>
      <c r="F589" s="288"/>
      <c r="G589" s="287"/>
      <c r="H589" s="266"/>
      <c r="I589" s="420"/>
    </row>
    <row r="590" spans="1:9" ht="12.75">
      <c r="A590" s="3"/>
      <c r="B590" s="266"/>
      <c r="E590" s="265"/>
      <c r="F590" s="288"/>
      <c r="G590" s="287"/>
      <c r="H590" s="266"/>
      <c r="I590" s="420"/>
    </row>
    <row r="591" spans="1:9" ht="12.75">
      <c r="A591" s="3"/>
      <c r="B591" s="266"/>
      <c r="E591" s="265"/>
      <c r="F591" s="288"/>
      <c r="G591" s="287"/>
      <c r="H591" s="266"/>
      <c r="I591" s="420"/>
    </row>
    <row r="592" spans="1:9" ht="12.75">
      <c r="A592" s="3"/>
      <c r="B592" s="266"/>
      <c r="E592" s="265"/>
      <c r="F592" s="288"/>
      <c r="G592" s="287"/>
      <c r="H592" s="266"/>
      <c r="I592" s="420"/>
    </row>
    <row r="593" spans="1:9" ht="12.75">
      <c r="A593" s="3"/>
      <c r="B593" s="266"/>
      <c r="E593" s="265"/>
      <c r="F593" s="288"/>
      <c r="G593" s="287"/>
      <c r="H593" s="266"/>
      <c r="I593" s="420"/>
    </row>
    <row r="594" spans="1:9" ht="12.75">
      <c r="A594" s="3"/>
      <c r="B594" s="266"/>
      <c r="E594" s="265"/>
      <c r="F594" s="288"/>
      <c r="G594" s="287"/>
      <c r="H594" s="266"/>
      <c r="I594" s="420"/>
    </row>
    <row r="595" spans="1:9" ht="12.75">
      <c r="A595" s="3"/>
      <c r="B595" s="266"/>
      <c r="E595" s="265"/>
      <c r="F595" s="288"/>
      <c r="G595" s="287"/>
      <c r="H595" s="266"/>
      <c r="I595" s="420"/>
    </row>
    <row r="596" spans="1:9" ht="12.75">
      <c r="A596" s="3"/>
      <c r="B596" s="266"/>
      <c r="E596" s="265"/>
      <c r="F596" s="288"/>
      <c r="G596" s="287"/>
      <c r="H596" s="266"/>
      <c r="I596" s="420"/>
    </row>
    <row r="597" spans="1:9" ht="12.75">
      <c r="A597" s="3"/>
      <c r="B597" s="266"/>
      <c r="E597" s="265"/>
      <c r="F597" s="288"/>
      <c r="G597" s="287"/>
      <c r="H597" s="266"/>
      <c r="I597" s="420"/>
    </row>
    <row r="598" spans="1:9" ht="12.75">
      <c r="A598" s="3"/>
      <c r="B598" s="266"/>
      <c r="E598" s="265"/>
      <c r="F598" s="288"/>
      <c r="G598" s="287"/>
      <c r="H598" s="266"/>
      <c r="I598" s="420"/>
    </row>
    <row r="599" spans="1:9" ht="12.75">
      <c r="A599" s="3"/>
      <c r="B599" s="266"/>
      <c r="E599" s="265"/>
      <c r="F599" s="288"/>
      <c r="G599" s="287"/>
      <c r="H599" s="266"/>
      <c r="I599" s="420"/>
    </row>
    <row r="600" spans="1:9" ht="12.75">
      <c r="A600" s="3"/>
      <c r="B600" s="266"/>
      <c r="E600" s="265"/>
      <c r="F600" s="288"/>
      <c r="G600" s="287"/>
      <c r="H600" s="266"/>
      <c r="I600" s="420"/>
    </row>
    <row r="601" spans="1:9" ht="12.75">
      <c r="A601" s="3"/>
      <c r="B601" s="266"/>
      <c r="E601" s="265"/>
      <c r="F601" s="288"/>
      <c r="G601" s="287"/>
      <c r="H601" s="266"/>
      <c r="I601" s="420"/>
    </row>
    <row r="602" spans="1:9" ht="12.75">
      <c r="A602" s="3"/>
      <c r="B602" s="266"/>
      <c r="E602" s="265"/>
      <c r="F602" s="288"/>
      <c r="G602" s="287"/>
      <c r="H602" s="266"/>
      <c r="I602" s="420"/>
    </row>
    <row r="603" spans="1:9" ht="12.75">
      <c r="A603" s="3"/>
      <c r="B603" s="266"/>
      <c r="E603" s="265"/>
      <c r="F603" s="288"/>
      <c r="G603" s="287"/>
      <c r="H603" s="266"/>
      <c r="I603" s="420"/>
    </row>
    <row r="604" spans="1:9" ht="12.75">
      <c r="A604" s="3"/>
      <c r="B604" s="266"/>
      <c r="E604" s="265"/>
      <c r="F604" s="288"/>
      <c r="G604" s="287"/>
      <c r="H604" s="266"/>
      <c r="I604" s="420"/>
    </row>
    <row r="605" spans="1:9" ht="12.75">
      <c r="A605" s="3"/>
      <c r="B605" s="266"/>
      <c r="E605" s="265"/>
      <c r="F605" s="288"/>
      <c r="G605" s="287"/>
      <c r="H605" s="266"/>
      <c r="I605" s="420"/>
    </row>
    <row r="606" spans="1:9" ht="12.75">
      <c r="A606" s="3"/>
      <c r="B606" s="266"/>
      <c r="E606" s="265"/>
      <c r="F606" s="288"/>
      <c r="G606" s="287"/>
      <c r="H606" s="266"/>
      <c r="I606" s="420"/>
    </row>
    <row r="607" spans="1:9" ht="12.75">
      <c r="A607" s="3"/>
      <c r="B607" s="266"/>
      <c r="E607" s="265"/>
      <c r="F607" s="288"/>
      <c r="G607" s="287"/>
      <c r="H607" s="266"/>
      <c r="I607" s="420"/>
    </row>
    <row r="608" spans="1:9" ht="12.75">
      <c r="A608" s="3"/>
      <c r="B608" s="266"/>
      <c r="E608" s="265"/>
      <c r="F608" s="288"/>
      <c r="G608" s="287"/>
      <c r="H608" s="266"/>
      <c r="I608" s="420"/>
    </row>
    <row r="609" spans="1:9" ht="12.75">
      <c r="A609" s="3"/>
      <c r="B609" s="266"/>
      <c r="E609" s="265"/>
      <c r="F609" s="288"/>
      <c r="G609" s="287"/>
      <c r="H609" s="266"/>
      <c r="I609" s="420"/>
    </row>
    <row r="610" spans="1:9" ht="12.75">
      <c r="A610" s="3"/>
      <c r="B610" s="266"/>
      <c r="E610" s="265"/>
      <c r="F610" s="288"/>
      <c r="G610" s="287"/>
      <c r="H610" s="266"/>
      <c r="I610" s="420"/>
    </row>
    <row r="611" spans="1:9" ht="12.75">
      <c r="A611" s="3"/>
      <c r="B611" s="266"/>
      <c r="E611" s="265"/>
      <c r="F611" s="288"/>
      <c r="G611" s="287"/>
      <c r="H611" s="266"/>
      <c r="I611" s="420"/>
    </row>
    <row r="612" spans="1:9" ht="12.75">
      <c r="A612" s="3"/>
      <c r="B612" s="266"/>
      <c r="E612" s="265"/>
      <c r="F612" s="288"/>
      <c r="G612" s="287"/>
      <c r="H612" s="266"/>
      <c r="I612" s="420"/>
    </row>
    <row r="613" spans="1:9" ht="12.75">
      <c r="A613" s="3"/>
      <c r="B613" s="266"/>
      <c r="E613" s="265"/>
      <c r="F613" s="288"/>
      <c r="G613" s="287"/>
      <c r="H613" s="266"/>
      <c r="I613" s="420"/>
    </row>
    <row r="614" spans="1:9" ht="12.75">
      <c r="A614" s="3"/>
      <c r="B614" s="266"/>
      <c r="E614" s="265"/>
      <c r="F614" s="288"/>
      <c r="G614" s="287"/>
      <c r="H614" s="266"/>
      <c r="I614" s="420"/>
    </row>
    <row r="615" spans="1:9" ht="12.75">
      <c r="A615" s="3"/>
      <c r="B615" s="266"/>
      <c r="E615" s="265"/>
      <c r="F615" s="288"/>
      <c r="G615" s="287"/>
      <c r="H615" s="266"/>
      <c r="I615" s="420"/>
    </row>
    <row r="616" spans="1:9" ht="12.75">
      <c r="A616" s="3"/>
      <c r="B616" s="266"/>
      <c r="E616" s="265"/>
      <c r="F616" s="288"/>
      <c r="G616" s="287"/>
      <c r="H616" s="266"/>
      <c r="I616" s="420"/>
    </row>
    <row r="617" spans="1:9" ht="12.75">
      <c r="A617" s="3"/>
      <c r="B617" s="266"/>
      <c r="E617" s="265"/>
      <c r="F617" s="288"/>
      <c r="G617" s="287"/>
      <c r="H617" s="266"/>
      <c r="I617" s="420"/>
    </row>
    <row r="618" spans="1:9" ht="12.75">
      <c r="A618" s="3"/>
      <c r="B618" s="266"/>
      <c r="E618" s="265"/>
      <c r="F618" s="288"/>
      <c r="G618" s="287"/>
      <c r="H618" s="266"/>
      <c r="I618" s="420"/>
    </row>
    <row r="619" spans="1:9" ht="12.75">
      <c r="A619" s="3"/>
      <c r="B619" s="266"/>
      <c r="E619" s="265"/>
      <c r="F619" s="288"/>
      <c r="G619" s="287"/>
      <c r="H619" s="266"/>
      <c r="I619" s="420"/>
    </row>
    <row r="620" spans="1:9" ht="12.75">
      <c r="A620" s="3"/>
      <c r="B620" s="266"/>
      <c r="E620" s="265"/>
      <c r="F620" s="288"/>
      <c r="G620" s="287"/>
      <c r="H620" s="266"/>
      <c r="I620" s="420"/>
    </row>
    <row r="621" spans="1:9" ht="12.75">
      <c r="A621" s="3"/>
      <c r="B621" s="266"/>
      <c r="E621" s="265"/>
      <c r="F621" s="288"/>
      <c r="G621" s="287"/>
      <c r="H621" s="266"/>
      <c r="I621" s="420"/>
    </row>
    <row r="622" spans="1:9" ht="12.75">
      <c r="A622" s="3"/>
      <c r="B622" s="266"/>
      <c r="E622" s="265"/>
      <c r="F622" s="288"/>
      <c r="G622" s="287"/>
      <c r="H622" s="266"/>
      <c r="I622" s="420"/>
    </row>
    <row r="623" spans="1:9" ht="12.75">
      <c r="A623" s="3"/>
      <c r="B623" s="266"/>
      <c r="E623" s="265"/>
      <c r="F623" s="288"/>
      <c r="G623" s="287"/>
      <c r="H623" s="266"/>
      <c r="I623" s="420"/>
    </row>
    <row r="624" spans="1:9" ht="12.75">
      <c r="A624" s="3"/>
      <c r="B624" s="266"/>
      <c r="E624" s="265"/>
      <c r="F624" s="288"/>
      <c r="G624" s="287"/>
      <c r="H624" s="266"/>
      <c r="I624" s="420"/>
    </row>
    <row r="625" spans="1:9" ht="12.75">
      <c r="A625" s="3"/>
      <c r="B625" s="266"/>
      <c r="E625" s="265"/>
      <c r="F625" s="288"/>
      <c r="G625" s="287"/>
      <c r="H625" s="266"/>
      <c r="I625" s="420"/>
    </row>
    <row r="626" spans="1:9" ht="12.75">
      <c r="A626" s="3"/>
      <c r="B626" s="266"/>
      <c r="E626" s="265"/>
      <c r="F626" s="288"/>
      <c r="G626" s="287"/>
      <c r="H626" s="266"/>
      <c r="I626" s="420"/>
    </row>
    <row r="627" spans="1:9" ht="12.75">
      <c r="A627" s="3"/>
      <c r="B627" s="266"/>
      <c r="E627" s="265"/>
      <c r="F627" s="288"/>
      <c r="G627" s="287"/>
      <c r="H627" s="266"/>
      <c r="I627" s="420"/>
    </row>
    <row r="628" spans="1:9" ht="12.75">
      <c r="A628" s="3"/>
      <c r="B628" s="266"/>
      <c r="E628" s="265"/>
      <c r="F628" s="288"/>
      <c r="G628" s="287"/>
      <c r="H628" s="266"/>
      <c r="I628" s="420"/>
    </row>
    <row r="629" spans="1:9" ht="12.75">
      <c r="A629" s="3"/>
      <c r="B629" s="266"/>
      <c r="E629" s="265"/>
      <c r="F629" s="288"/>
      <c r="G629" s="287"/>
      <c r="H629" s="266"/>
      <c r="I629" s="420"/>
    </row>
    <row r="630" spans="1:9" ht="12.75">
      <c r="A630" s="3"/>
      <c r="B630" s="266"/>
      <c r="E630" s="265"/>
      <c r="F630" s="288"/>
      <c r="G630" s="287"/>
      <c r="H630" s="266"/>
      <c r="I630" s="420"/>
    </row>
    <row r="631" spans="1:9" ht="12.75">
      <c r="A631" s="3"/>
      <c r="B631" s="266"/>
      <c r="E631" s="265"/>
      <c r="F631" s="288"/>
      <c r="G631" s="287"/>
      <c r="H631" s="266"/>
      <c r="I631" s="420"/>
    </row>
    <row r="632" spans="1:9" ht="12.75">
      <c r="A632" s="3"/>
      <c r="B632" s="266"/>
      <c r="E632" s="265"/>
      <c r="F632" s="288"/>
      <c r="G632" s="287"/>
      <c r="H632" s="266"/>
      <c r="I632" s="420"/>
    </row>
    <row r="633" spans="1:9" ht="12.75">
      <c r="A633" s="3"/>
      <c r="B633" s="266"/>
      <c r="E633" s="265"/>
      <c r="F633" s="288"/>
      <c r="G633" s="287"/>
      <c r="H633" s="266"/>
      <c r="I633" s="420"/>
    </row>
    <row r="634" spans="1:9" ht="12.75">
      <c r="A634" s="3"/>
      <c r="B634" s="266"/>
      <c r="E634" s="265"/>
      <c r="F634" s="288"/>
      <c r="G634" s="287"/>
      <c r="H634" s="266"/>
      <c r="I634" s="420"/>
    </row>
    <row r="635" spans="1:9" ht="12.75">
      <c r="A635" s="3"/>
      <c r="B635" s="266"/>
      <c r="E635" s="265"/>
      <c r="F635" s="288"/>
      <c r="G635" s="287"/>
      <c r="H635" s="266"/>
      <c r="I635" s="420"/>
    </row>
    <row r="636" spans="1:9" ht="12.75">
      <c r="A636" s="3"/>
      <c r="B636" s="266"/>
      <c r="E636" s="265"/>
      <c r="F636" s="288"/>
      <c r="G636" s="287"/>
      <c r="H636" s="266"/>
      <c r="I636" s="420"/>
    </row>
    <row r="637" spans="1:9" ht="12.75">
      <c r="A637" s="3"/>
      <c r="B637" s="266"/>
      <c r="E637" s="265"/>
      <c r="F637" s="288"/>
      <c r="G637" s="287"/>
      <c r="H637" s="266"/>
      <c r="I637" s="420"/>
    </row>
    <row r="638" spans="1:9" ht="12.75">
      <c r="A638" s="3"/>
      <c r="B638" s="266"/>
      <c r="E638" s="265"/>
      <c r="F638" s="288"/>
      <c r="G638" s="287"/>
      <c r="H638" s="266"/>
      <c r="I638" s="420"/>
    </row>
    <row r="639" spans="1:9" ht="12.75">
      <c r="A639" s="3"/>
      <c r="B639" s="266"/>
      <c r="E639" s="265"/>
      <c r="F639" s="288"/>
      <c r="G639" s="287"/>
      <c r="H639" s="266"/>
      <c r="I639" s="420"/>
    </row>
    <row r="640" spans="1:9" ht="12.75">
      <c r="A640" s="3"/>
      <c r="B640" s="266"/>
      <c r="E640" s="265"/>
      <c r="F640" s="288"/>
      <c r="G640" s="287"/>
      <c r="H640" s="266"/>
      <c r="I640" s="420"/>
    </row>
    <row r="641" spans="1:9" ht="12.75">
      <c r="A641" s="3"/>
      <c r="B641" s="266"/>
      <c r="E641" s="265"/>
      <c r="F641" s="288"/>
      <c r="G641" s="287"/>
      <c r="H641" s="266"/>
      <c r="I641" s="420"/>
    </row>
    <row r="642" spans="1:9" ht="12.75">
      <c r="A642" s="3"/>
      <c r="B642" s="266"/>
      <c r="E642" s="265"/>
      <c r="F642" s="288"/>
      <c r="G642" s="287"/>
      <c r="H642" s="266"/>
      <c r="I642" s="420"/>
    </row>
    <row r="643" spans="1:9" ht="12.75">
      <c r="A643" s="3"/>
      <c r="B643" s="266"/>
      <c r="E643" s="265"/>
      <c r="F643" s="288"/>
      <c r="G643" s="287"/>
      <c r="H643" s="266"/>
      <c r="I643" s="420"/>
    </row>
    <row r="644" spans="1:9" ht="12.75">
      <c r="A644" s="3"/>
      <c r="B644" s="266"/>
      <c r="E644" s="265"/>
      <c r="F644" s="288"/>
      <c r="G644" s="287"/>
      <c r="H644" s="266"/>
      <c r="I644" s="420"/>
    </row>
    <row r="645" spans="1:9" ht="12.75">
      <c r="A645" s="3"/>
      <c r="B645" s="266"/>
      <c r="E645" s="265"/>
      <c r="F645" s="288"/>
      <c r="G645" s="287"/>
      <c r="H645" s="266"/>
      <c r="I645" s="420"/>
    </row>
    <row r="646" spans="1:9" ht="12.75">
      <c r="A646" s="3"/>
      <c r="B646" s="266"/>
      <c r="E646" s="265"/>
      <c r="F646" s="288"/>
      <c r="G646" s="287"/>
      <c r="H646" s="266"/>
      <c r="I646" s="420"/>
    </row>
    <row r="647" spans="1:9" ht="12.75">
      <c r="A647" s="3"/>
      <c r="B647" s="266"/>
      <c r="E647" s="265"/>
      <c r="F647" s="288"/>
      <c r="G647" s="287"/>
      <c r="H647" s="266"/>
      <c r="I647" s="420"/>
    </row>
    <row r="648" spans="1:9" ht="12.75">
      <c r="A648" s="3"/>
      <c r="B648" s="266"/>
      <c r="E648" s="265"/>
      <c r="F648" s="288"/>
      <c r="G648" s="287"/>
      <c r="H648" s="266"/>
      <c r="I648" s="420"/>
    </row>
    <row r="649" spans="1:9" ht="12.75">
      <c r="A649" s="3"/>
      <c r="B649" s="266"/>
      <c r="E649" s="265"/>
      <c r="F649" s="288"/>
      <c r="G649" s="287"/>
      <c r="H649" s="266"/>
      <c r="I649" s="420"/>
    </row>
    <row r="650" spans="1:9" ht="12.75">
      <c r="A650" s="3"/>
      <c r="B650" s="266"/>
      <c r="E650" s="265"/>
      <c r="F650" s="288"/>
      <c r="G650" s="287"/>
      <c r="H650" s="266"/>
      <c r="I650" s="420"/>
    </row>
    <row r="651" spans="1:9" ht="12.75">
      <c r="A651" s="3"/>
      <c r="B651" s="266"/>
      <c r="E651" s="265"/>
      <c r="F651" s="288"/>
      <c r="G651" s="287"/>
      <c r="H651" s="266"/>
      <c r="I651" s="420"/>
    </row>
    <row r="652" spans="1:9" ht="12.75">
      <c r="A652" s="3"/>
      <c r="B652" s="266"/>
      <c r="E652" s="265"/>
      <c r="F652" s="288"/>
      <c r="G652" s="287"/>
      <c r="H652" s="266"/>
      <c r="I652" s="420"/>
    </row>
    <row r="653" spans="1:9" ht="12.75">
      <c r="A653" s="3"/>
      <c r="B653" s="266"/>
      <c r="E653" s="265"/>
      <c r="F653" s="288"/>
      <c r="G653" s="287"/>
      <c r="H653" s="266"/>
      <c r="I653" s="420"/>
    </row>
    <row r="654" spans="1:9" ht="12.75">
      <c r="A654" s="3"/>
      <c r="B654" s="266"/>
      <c r="E654" s="265"/>
      <c r="F654" s="288"/>
      <c r="G654" s="287"/>
      <c r="H654" s="266"/>
      <c r="I654" s="420"/>
    </row>
    <row r="655" spans="1:9" ht="12.75">
      <c r="A655" s="3"/>
      <c r="B655" s="266"/>
      <c r="E655" s="265"/>
      <c r="F655" s="288"/>
      <c r="G655" s="287"/>
      <c r="H655" s="266"/>
      <c r="I655" s="420"/>
    </row>
    <row r="656" spans="1:9" ht="12.75">
      <c r="A656" s="3"/>
      <c r="B656" s="266"/>
      <c r="E656" s="265"/>
      <c r="F656" s="288"/>
      <c r="G656" s="287"/>
      <c r="H656" s="266"/>
      <c r="I656" s="420"/>
    </row>
    <row r="657" spans="1:9" ht="12.75">
      <c r="A657" s="3"/>
      <c r="B657" s="266"/>
      <c r="E657" s="265"/>
      <c r="F657" s="288"/>
      <c r="G657" s="287"/>
      <c r="H657" s="266"/>
      <c r="I657" s="420"/>
    </row>
    <row r="658" spans="1:9" ht="12.75">
      <c r="A658" s="3"/>
      <c r="B658" s="266"/>
      <c r="E658" s="265"/>
      <c r="F658" s="288"/>
      <c r="G658" s="287"/>
      <c r="H658" s="266"/>
      <c r="I658" s="420"/>
    </row>
    <row r="659" spans="1:9" ht="12.75">
      <c r="A659" s="3"/>
      <c r="B659" s="266"/>
      <c r="E659" s="265"/>
      <c r="F659" s="288"/>
      <c r="G659" s="287"/>
      <c r="H659" s="266"/>
      <c r="I659" s="420"/>
    </row>
    <row r="660" spans="1:9" ht="12.75">
      <c r="A660" s="3"/>
      <c r="B660" s="266"/>
      <c r="E660" s="265"/>
      <c r="F660" s="288"/>
      <c r="G660" s="287"/>
      <c r="H660" s="266"/>
      <c r="I660" s="420"/>
    </row>
    <row r="661" spans="1:9" ht="12.75">
      <c r="A661" s="3"/>
      <c r="B661" s="266"/>
      <c r="E661" s="265"/>
      <c r="F661" s="288"/>
      <c r="G661" s="287"/>
      <c r="H661" s="266"/>
      <c r="I661" s="420"/>
    </row>
    <row r="662" spans="1:9" ht="12.75">
      <c r="A662" s="3"/>
      <c r="B662" s="266"/>
      <c r="E662" s="265"/>
      <c r="F662" s="288"/>
      <c r="G662" s="287"/>
      <c r="H662" s="266"/>
      <c r="I662" s="420"/>
    </row>
    <row r="663" spans="1:9" ht="12.75">
      <c r="A663" s="3"/>
      <c r="B663" s="266"/>
      <c r="E663" s="265"/>
      <c r="F663" s="288"/>
      <c r="G663" s="287"/>
      <c r="H663" s="266"/>
      <c r="I663" s="420"/>
    </row>
    <row r="664" spans="1:9" ht="12.75">
      <c r="A664" s="3"/>
      <c r="B664" s="266"/>
      <c r="E664" s="265"/>
      <c r="F664" s="288"/>
      <c r="G664" s="287"/>
      <c r="H664" s="266"/>
      <c r="I664" s="420"/>
    </row>
    <row r="665" spans="1:9" ht="12.75">
      <c r="A665" s="3"/>
      <c r="B665" s="266"/>
      <c r="E665" s="265"/>
      <c r="F665" s="288"/>
      <c r="G665" s="287"/>
      <c r="H665" s="266"/>
      <c r="I665" s="420"/>
    </row>
    <row r="666" spans="1:9" ht="12.75">
      <c r="A666" s="3"/>
      <c r="B666" s="266"/>
      <c r="E666" s="265"/>
      <c r="F666" s="288"/>
      <c r="G666" s="287"/>
      <c r="H666" s="266"/>
      <c r="I666" s="420"/>
    </row>
    <row r="667" spans="1:9" ht="12.75">
      <c r="A667" s="3"/>
      <c r="B667" s="266"/>
      <c r="E667" s="265"/>
      <c r="F667" s="288"/>
      <c r="G667" s="287"/>
      <c r="H667" s="266"/>
      <c r="I667" s="420"/>
    </row>
    <row r="668" spans="1:9" ht="12.75">
      <c r="A668" s="3"/>
      <c r="B668" s="266"/>
      <c r="E668" s="265"/>
      <c r="F668" s="288"/>
      <c r="G668" s="287"/>
      <c r="H668" s="266"/>
      <c r="I668" s="420"/>
    </row>
    <row r="669" spans="1:9" ht="12.75">
      <c r="A669" s="3"/>
      <c r="B669" s="266"/>
      <c r="E669" s="265"/>
      <c r="F669" s="288"/>
      <c r="G669" s="287"/>
      <c r="H669" s="266"/>
      <c r="I669" s="420"/>
    </row>
    <row r="670" spans="1:9" ht="12.75">
      <c r="A670" s="3"/>
      <c r="B670" s="266"/>
      <c r="E670" s="265"/>
      <c r="F670" s="288"/>
      <c r="G670" s="287"/>
      <c r="H670" s="266"/>
      <c r="I670" s="420"/>
    </row>
    <row r="671" spans="1:9" ht="12.75">
      <c r="A671" s="3"/>
      <c r="B671" s="266"/>
      <c r="E671" s="265"/>
      <c r="F671" s="288"/>
      <c r="G671" s="287"/>
      <c r="H671" s="266"/>
      <c r="I671" s="420"/>
    </row>
    <row r="672" spans="1:9" ht="12.75">
      <c r="A672" s="3"/>
      <c r="B672" s="266"/>
      <c r="E672" s="265"/>
      <c r="F672" s="288"/>
      <c r="G672" s="287"/>
      <c r="H672" s="266"/>
      <c r="I672" s="420"/>
    </row>
    <row r="673" spans="1:9" ht="12.75">
      <c r="A673" s="3"/>
      <c r="B673" s="266"/>
      <c r="E673" s="265"/>
      <c r="F673" s="288"/>
      <c r="G673" s="287"/>
      <c r="H673" s="266"/>
      <c r="I673" s="420"/>
    </row>
    <row r="674" spans="1:9" ht="12.75">
      <c r="A674" s="3"/>
      <c r="B674" s="266"/>
      <c r="E674" s="265"/>
      <c r="F674" s="288"/>
      <c r="G674" s="287"/>
      <c r="H674" s="266"/>
      <c r="I674" s="420"/>
    </row>
    <row r="675" spans="1:9" ht="12.75">
      <c r="A675" s="3"/>
      <c r="B675" s="266"/>
      <c r="E675" s="265"/>
      <c r="F675" s="288"/>
      <c r="G675" s="287"/>
      <c r="H675" s="266"/>
      <c r="I675" s="420"/>
    </row>
    <row r="676" spans="1:9" ht="12.75">
      <c r="A676" s="3"/>
      <c r="B676" s="266"/>
      <c r="E676" s="265"/>
      <c r="F676" s="288"/>
      <c r="G676" s="287"/>
      <c r="H676" s="266"/>
      <c r="I676" s="420"/>
    </row>
    <row r="677" spans="1:9" ht="12.75">
      <c r="A677" s="3"/>
      <c r="B677" s="266"/>
      <c r="E677" s="265"/>
      <c r="F677" s="288"/>
      <c r="G677" s="287"/>
      <c r="H677" s="266"/>
      <c r="I677" s="420"/>
    </row>
    <row r="678" spans="1:9" ht="12.75">
      <c r="A678" s="3"/>
      <c r="B678" s="266"/>
      <c r="E678" s="265"/>
      <c r="F678" s="288"/>
      <c r="G678" s="287"/>
      <c r="H678" s="266"/>
      <c r="I678" s="420"/>
    </row>
    <row r="679" spans="1:9" ht="12.75">
      <c r="A679" s="3"/>
      <c r="B679" s="266"/>
      <c r="E679" s="265"/>
      <c r="F679" s="288"/>
      <c r="G679" s="287"/>
      <c r="H679" s="266"/>
      <c r="I679" s="420"/>
    </row>
    <row r="680" spans="1:9" ht="12.75">
      <c r="A680" s="3"/>
      <c r="B680" s="266"/>
      <c r="E680" s="265"/>
      <c r="F680" s="288"/>
      <c r="G680" s="287"/>
      <c r="H680" s="266"/>
      <c r="I680" s="420"/>
    </row>
    <row r="681" spans="1:9" ht="12.75">
      <c r="A681" s="3"/>
      <c r="B681" s="266"/>
      <c r="E681" s="265"/>
      <c r="F681" s="288"/>
      <c r="G681" s="287"/>
      <c r="H681" s="266"/>
      <c r="I681" s="420"/>
    </row>
    <row r="682" spans="1:9" ht="12.75">
      <c r="A682" s="3"/>
      <c r="B682" s="266"/>
      <c r="E682" s="265"/>
      <c r="F682" s="288"/>
      <c r="G682" s="287"/>
      <c r="H682" s="266"/>
      <c r="I682" s="420"/>
    </row>
    <row r="683" spans="1:9" ht="12.75">
      <c r="A683" s="3"/>
      <c r="B683" s="266"/>
      <c r="E683" s="265"/>
      <c r="F683" s="288"/>
      <c r="G683" s="287"/>
      <c r="H683" s="266"/>
      <c r="I683" s="420"/>
    </row>
    <row r="684" spans="1:9" ht="12.75">
      <c r="A684" s="3"/>
      <c r="B684" s="266"/>
      <c r="E684" s="265"/>
      <c r="F684" s="288"/>
      <c r="G684" s="287"/>
      <c r="H684" s="266"/>
      <c r="I684" s="420"/>
    </row>
    <row r="685" spans="1:9" ht="12.75">
      <c r="A685" s="3"/>
      <c r="B685" s="266"/>
      <c r="E685" s="265"/>
      <c r="F685" s="288"/>
      <c r="G685" s="287"/>
      <c r="H685" s="266"/>
      <c r="I685" s="420"/>
    </row>
    <row r="686" spans="1:9" ht="12.75">
      <c r="A686" s="3"/>
      <c r="B686" s="266"/>
      <c r="E686" s="265"/>
      <c r="F686" s="288"/>
      <c r="G686" s="287"/>
      <c r="H686" s="266"/>
      <c r="I686" s="420"/>
    </row>
    <row r="687" spans="1:9" ht="12.75">
      <c r="A687" s="3"/>
      <c r="B687" s="266"/>
      <c r="E687" s="265"/>
      <c r="F687" s="288"/>
      <c r="G687" s="287"/>
      <c r="H687" s="266"/>
      <c r="I687" s="420"/>
    </row>
    <row r="688" spans="1:9" ht="12.75">
      <c r="A688" s="3"/>
      <c r="B688" s="266"/>
      <c r="E688" s="265"/>
      <c r="F688" s="288"/>
      <c r="G688" s="287"/>
      <c r="H688" s="266"/>
      <c r="I688" s="420"/>
    </row>
    <row r="689" spans="1:9" ht="12.75">
      <c r="A689" s="3"/>
      <c r="B689" s="266"/>
      <c r="E689" s="265"/>
      <c r="F689" s="288"/>
      <c r="G689" s="287"/>
      <c r="H689" s="266"/>
      <c r="I689" s="420"/>
    </row>
    <row r="690" spans="1:9" ht="12.75">
      <c r="A690" s="3"/>
      <c r="B690" s="266"/>
      <c r="E690" s="265"/>
      <c r="F690" s="288"/>
      <c r="G690" s="287"/>
      <c r="H690" s="266"/>
      <c r="I690" s="420"/>
    </row>
    <row r="691" spans="1:9" ht="12.75">
      <c r="A691" s="3"/>
      <c r="B691" s="266"/>
      <c r="E691" s="265"/>
      <c r="F691" s="288"/>
      <c r="G691" s="287"/>
      <c r="H691" s="266"/>
      <c r="I691" s="420"/>
    </row>
    <row r="692" spans="1:9" ht="12.75">
      <c r="A692" s="3"/>
      <c r="B692" s="266"/>
      <c r="E692" s="265"/>
      <c r="F692" s="288"/>
      <c r="G692" s="287"/>
      <c r="H692" s="266"/>
      <c r="I692" s="420"/>
    </row>
    <row r="693" spans="1:9" ht="12.75">
      <c r="A693" s="3"/>
      <c r="B693" s="266"/>
      <c r="E693" s="265"/>
      <c r="F693" s="288"/>
      <c r="G693" s="287"/>
      <c r="H693" s="266"/>
      <c r="I693" s="420"/>
    </row>
    <row r="694" spans="1:9" ht="12.75">
      <c r="A694" s="3"/>
      <c r="B694" s="266"/>
      <c r="E694" s="265"/>
      <c r="F694" s="288"/>
      <c r="G694" s="287"/>
      <c r="H694" s="266"/>
      <c r="I694" s="420"/>
    </row>
    <row r="695" spans="1:9" ht="12.75">
      <c r="A695" s="3"/>
      <c r="B695" s="266"/>
      <c r="E695" s="265"/>
      <c r="F695" s="288"/>
      <c r="G695" s="287"/>
      <c r="H695" s="266"/>
      <c r="I695" s="420"/>
    </row>
    <row r="696" spans="1:9" ht="12.75">
      <c r="A696" s="3"/>
      <c r="B696" s="266"/>
      <c r="E696" s="265"/>
      <c r="F696" s="288"/>
      <c r="G696" s="287"/>
      <c r="H696" s="266"/>
      <c r="I696" s="420"/>
    </row>
    <row r="697" spans="1:9" ht="12.75">
      <c r="A697" s="3"/>
      <c r="B697" s="266"/>
      <c r="E697" s="265"/>
      <c r="F697" s="288"/>
      <c r="G697" s="287"/>
      <c r="H697" s="266"/>
      <c r="I697" s="420"/>
    </row>
    <row r="698" spans="1:9" ht="12.75">
      <c r="A698" s="3"/>
      <c r="B698" s="266"/>
      <c r="E698" s="265"/>
      <c r="F698" s="288"/>
      <c r="G698" s="287"/>
      <c r="H698" s="266"/>
      <c r="I698" s="420"/>
    </row>
    <row r="699" spans="1:9" ht="12.75">
      <c r="A699" s="3"/>
      <c r="B699" s="266"/>
      <c r="E699" s="265"/>
      <c r="F699" s="288"/>
      <c r="G699" s="287"/>
      <c r="H699" s="266"/>
      <c r="I699" s="420"/>
    </row>
    <row r="700" spans="1:9" ht="12.75">
      <c r="A700" s="3"/>
      <c r="B700" s="266"/>
      <c r="E700" s="265"/>
      <c r="F700" s="288"/>
      <c r="G700" s="287"/>
      <c r="H700" s="266"/>
      <c r="I700" s="420"/>
    </row>
    <row r="701" spans="1:9" ht="12.75">
      <c r="A701" s="3"/>
      <c r="B701" s="266"/>
      <c r="E701" s="265"/>
      <c r="F701" s="288"/>
      <c r="G701" s="287"/>
      <c r="H701" s="266"/>
      <c r="I701" s="420"/>
    </row>
    <row r="702" spans="1:9" ht="12.75">
      <c r="A702" s="3"/>
      <c r="B702" s="266"/>
      <c r="E702" s="265"/>
      <c r="F702" s="288"/>
      <c r="G702" s="287"/>
      <c r="H702" s="266"/>
      <c r="I702" s="420"/>
    </row>
    <row r="703" spans="1:9" ht="12.75">
      <c r="A703" s="3"/>
      <c r="B703" s="266"/>
      <c r="E703" s="265"/>
      <c r="F703" s="288"/>
      <c r="G703" s="287"/>
      <c r="H703" s="266"/>
      <c r="I703" s="420"/>
    </row>
    <row r="704" spans="1:9" ht="12.75">
      <c r="A704" s="3"/>
      <c r="B704" s="266"/>
      <c r="E704" s="265"/>
      <c r="F704" s="288"/>
      <c r="G704" s="287"/>
      <c r="H704" s="266"/>
      <c r="I704" s="420"/>
    </row>
    <row r="705" spans="1:9" ht="12.75">
      <c r="A705" s="3"/>
      <c r="B705" s="266"/>
      <c r="E705" s="265"/>
      <c r="F705" s="288"/>
      <c r="G705" s="287"/>
      <c r="H705" s="266"/>
      <c r="I705" s="420"/>
    </row>
    <row r="706" spans="1:9" ht="12.75">
      <c r="A706" s="3"/>
      <c r="B706" s="266"/>
      <c r="E706" s="265"/>
      <c r="F706" s="288"/>
      <c r="G706" s="287"/>
      <c r="H706" s="266"/>
      <c r="I706" s="420"/>
    </row>
    <row r="707" spans="1:9" ht="12.75">
      <c r="A707" s="3"/>
      <c r="B707" s="266"/>
      <c r="E707" s="265"/>
      <c r="F707" s="288"/>
      <c r="G707" s="287"/>
      <c r="H707" s="266"/>
      <c r="I707" s="420"/>
    </row>
    <row r="708" spans="1:9" ht="12.75">
      <c r="A708" s="3"/>
      <c r="B708" s="266"/>
      <c r="E708" s="265"/>
      <c r="F708" s="288"/>
      <c r="G708" s="287"/>
      <c r="H708" s="266"/>
      <c r="I708" s="420"/>
    </row>
    <row r="709" spans="1:9" ht="12.75">
      <c r="A709" s="3"/>
      <c r="B709" s="266"/>
      <c r="E709" s="265"/>
      <c r="F709" s="288"/>
      <c r="G709" s="287"/>
      <c r="H709" s="266"/>
      <c r="I709" s="420"/>
    </row>
    <row r="710" spans="1:9" ht="12.75">
      <c r="A710" s="3"/>
      <c r="B710" s="266"/>
      <c r="E710" s="265"/>
      <c r="F710" s="288"/>
      <c r="G710" s="287"/>
      <c r="H710" s="266"/>
      <c r="I710" s="420"/>
    </row>
    <row r="711" spans="1:9" ht="12.75">
      <c r="A711" s="3"/>
      <c r="B711" s="266"/>
      <c r="E711" s="265"/>
      <c r="F711" s="288"/>
      <c r="G711" s="287"/>
      <c r="H711" s="266"/>
      <c r="I711" s="420"/>
    </row>
    <row r="712" spans="1:9" ht="12.75">
      <c r="A712" s="3"/>
      <c r="B712" s="266"/>
      <c r="E712" s="265"/>
      <c r="F712" s="288"/>
      <c r="G712" s="287"/>
      <c r="H712" s="266"/>
      <c r="I712" s="420"/>
    </row>
    <row r="713" spans="1:9" ht="12.75">
      <c r="A713" s="3"/>
      <c r="B713" s="266"/>
      <c r="E713" s="265"/>
      <c r="F713" s="288"/>
      <c r="G713" s="287"/>
      <c r="H713" s="266"/>
      <c r="I713" s="420"/>
    </row>
    <row r="714" spans="1:9" ht="12.75">
      <c r="A714" s="3"/>
      <c r="B714" s="266"/>
      <c r="E714" s="265"/>
      <c r="F714" s="288"/>
      <c r="G714" s="287"/>
      <c r="H714" s="266"/>
      <c r="I714" s="420"/>
    </row>
    <row r="715" spans="1:9" ht="12.75">
      <c r="A715" s="3"/>
      <c r="B715" s="266"/>
      <c r="E715" s="265"/>
      <c r="F715" s="288"/>
      <c r="G715" s="287"/>
      <c r="H715" s="266"/>
      <c r="I715" s="420"/>
    </row>
    <row r="716" spans="1:9" ht="12.75">
      <c r="A716" s="3"/>
      <c r="B716" s="266"/>
      <c r="E716" s="265"/>
      <c r="F716" s="288"/>
      <c r="G716" s="287"/>
      <c r="H716" s="266"/>
      <c r="I716" s="420"/>
    </row>
    <row r="717" spans="1:9" ht="12.75">
      <c r="A717" s="3"/>
      <c r="B717" s="266"/>
      <c r="E717" s="265"/>
      <c r="F717" s="288"/>
      <c r="G717" s="287"/>
      <c r="H717" s="266"/>
      <c r="I717" s="420"/>
    </row>
    <row r="718" spans="1:9" ht="12.75">
      <c r="A718" s="3"/>
      <c r="B718" s="266"/>
      <c r="E718" s="265"/>
      <c r="F718" s="288"/>
      <c r="G718" s="287"/>
      <c r="H718" s="266"/>
      <c r="I718" s="420"/>
    </row>
    <row r="719" spans="1:9" ht="12.75">
      <c r="A719" s="3"/>
      <c r="B719" s="266"/>
      <c r="E719" s="265"/>
      <c r="F719" s="288"/>
      <c r="G719" s="287"/>
      <c r="H719" s="266"/>
      <c r="I719" s="420"/>
    </row>
    <row r="720" spans="1:9" ht="12.75">
      <c r="A720" s="3"/>
      <c r="B720" s="266"/>
      <c r="E720" s="265"/>
      <c r="F720" s="288"/>
      <c r="G720" s="287"/>
      <c r="H720" s="266"/>
      <c r="I720" s="420"/>
    </row>
    <row r="721" spans="1:9" ht="12.75">
      <c r="A721" s="3"/>
      <c r="B721" s="266"/>
      <c r="E721" s="265"/>
      <c r="F721" s="288"/>
      <c r="G721" s="287"/>
      <c r="H721" s="266"/>
      <c r="I721" s="420"/>
    </row>
    <row r="722" spans="1:9" ht="12.75">
      <c r="A722" s="3"/>
      <c r="B722" s="266"/>
      <c r="E722" s="265"/>
      <c r="F722" s="288"/>
      <c r="G722" s="287"/>
      <c r="H722" s="266"/>
      <c r="I722" s="420"/>
    </row>
    <row r="723" spans="1:9" ht="12.75">
      <c r="A723" s="3"/>
      <c r="B723" s="266"/>
      <c r="E723" s="265"/>
      <c r="F723" s="288"/>
      <c r="G723" s="287"/>
      <c r="H723" s="266"/>
      <c r="I723" s="420"/>
    </row>
    <row r="724" spans="1:9" ht="12.75">
      <c r="A724" s="3"/>
      <c r="B724" s="266"/>
      <c r="E724" s="265"/>
      <c r="F724" s="288"/>
      <c r="G724" s="287"/>
      <c r="H724" s="266"/>
      <c r="I724" s="420"/>
    </row>
    <row r="725" spans="1:9" ht="12.75">
      <c r="A725" s="3"/>
      <c r="B725" s="266"/>
      <c r="E725" s="265"/>
      <c r="F725" s="288"/>
      <c r="G725" s="287"/>
      <c r="H725" s="266"/>
      <c r="I725" s="420"/>
    </row>
    <row r="726" spans="1:9" ht="12.75">
      <c r="A726" s="3"/>
      <c r="B726" s="266"/>
      <c r="E726" s="265"/>
      <c r="F726" s="288"/>
      <c r="G726" s="287"/>
      <c r="H726" s="266"/>
      <c r="I726" s="420"/>
    </row>
    <row r="727" spans="1:9" ht="12.75">
      <c r="A727" s="3"/>
      <c r="B727" s="266"/>
      <c r="E727" s="265"/>
      <c r="F727" s="288"/>
      <c r="G727" s="287"/>
      <c r="H727" s="266"/>
      <c r="I727" s="420"/>
    </row>
    <row r="728" spans="1:9" ht="12.75">
      <c r="A728" s="3"/>
      <c r="B728" s="266"/>
      <c r="E728" s="265"/>
      <c r="F728" s="288"/>
      <c r="G728" s="287"/>
      <c r="H728" s="266"/>
      <c r="I728" s="420"/>
    </row>
    <row r="729" spans="1:9" ht="12.75">
      <c r="A729" s="3"/>
      <c r="B729" s="266"/>
      <c r="E729" s="265"/>
      <c r="F729" s="288"/>
      <c r="G729" s="287"/>
      <c r="H729" s="266"/>
      <c r="I729" s="420"/>
    </row>
    <row r="730" spans="1:9" ht="12.75">
      <c r="A730" s="3"/>
      <c r="B730" s="266"/>
      <c r="E730" s="265"/>
      <c r="F730" s="288"/>
      <c r="G730" s="287"/>
      <c r="H730" s="266"/>
      <c r="I730" s="420"/>
    </row>
    <row r="731" spans="1:9" ht="12.75">
      <c r="A731" s="3"/>
      <c r="B731" s="266"/>
      <c r="E731" s="265"/>
      <c r="F731" s="288"/>
      <c r="G731" s="287"/>
      <c r="H731" s="266"/>
      <c r="I731" s="420"/>
    </row>
    <row r="732" spans="1:9" ht="12.75">
      <c r="A732" s="3"/>
      <c r="B732" s="266"/>
      <c r="E732" s="265"/>
      <c r="F732" s="288"/>
      <c r="G732" s="287"/>
      <c r="H732" s="266"/>
      <c r="I732" s="420"/>
    </row>
    <row r="733" spans="1:9" ht="12.75">
      <c r="A733" s="3"/>
      <c r="B733" s="266"/>
      <c r="E733" s="265"/>
      <c r="F733" s="288"/>
      <c r="G733" s="287"/>
      <c r="H733" s="266"/>
      <c r="I733" s="420"/>
    </row>
    <row r="734" spans="1:9" ht="12.75">
      <c r="A734" s="3"/>
      <c r="B734" s="266"/>
      <c r="E734" s="265"/>
      <c r="F734" s="288"/>
      <c r="G734" s="287"/>
      <c r="H734" s="266"/>
      <c r="I734" s="420"/>
    </row>
    <row r="735" spans="1:9" ht="12.75">
      <c r="A735" s="3"/>
      <c r="B735" s="266"/>
      <c r="E735" s="265"/>
      <c r="F735" s="288"/>
      <c r="G735" s="287"/>
      <c r="H735" s="266"/>
      <c r="I735" s="420"/>
    </row>
    <row r="736" spans="1:9" ht="12.75">
      <c r="A736" s="3"/>
      <c r="B736" s="266"/>
      <c r="E736" s="265"/>
      <c r="F736" s="288"/>
      <c r="G736" s="287"/>
      <c r="H736" s="266"/>
      <c r="I736" s="420"/>
    </row>
    <row r="737" spans="1:9" ht="12.75">
      <c r="A737" s="3"/>
      <c r="B737" s="266"/>
      <c r="E737" s="265"/>
      <c r="F737" s="288"/>
      <c r="G737" s="287"/>
      <c r="H737" s="266"/>
      <c r="I737" s="420"/>
    </row>
    <row r="738" spans="1:9" ht="12.75">
      <c r="A738" s="3"/>
      <c r="B738" s="266"/>
      <c r="E738" s="265"/>
      <c r="F738" s="288"/>
      <c r="G738" s="287"/>
      <c r="H738" s="266"/>
      <c r="I738" s="420"/>
    </row>
    <row r="739" spans="1:9" ht="12.75">
      <c r="A739" s="3"/>
      <c r="B739" s="266"/>
      <c r="E739" s="265"/>
      <c r="F739" s="288"/>
      <c r="G739" s="287"/>
      <c r="H739" s="266"/>
      <c r="I739" s="420"/>
    </row>
    <row r="740" spans="1:9" ht="12.75">
      <c r="A740" s="3"/>
      <c r="B740" s="266"/>
      <c r="E740" s="265"/>
      <c r="F740" s="288"/>
      <c r="G740" s="287"/>
      <c r="H740" s="266"/>
      <c r="I740" s="420"/>
    </row>
    <row r="741" spans="1:9" ht="12.75">
      <c r="A741" s="3"/>
      <c r="B741" s="266"/>
      <c r="E741" s="265"/>
      <c r="F741" s="288"/>
      <c r="G741" s="287"/>
      <c r="H741" s="266"/>
      <c r="I741" s="420"/>
    </row>
    <row r="742" spans="1:9" ht="12.75">
      <c r="A742" s="3"/>
      <c r="B742" s="266"/>
      <c r="E742" s="265"/>
      <c r="F742" s="288"/>
      <c r="G742" s="287"/>
      <c r="H742" s="266"/>
      <c r="I742" s="420"/>
    </row>
    <row r="743" spans="1:9" ht="12.75">
      <c r="A743" s="3"/>
      <c r="B743" s="266"/>
      <c r="E743" s="265"/>
      <c r="F743" s="288"/>
      <c r="G743" s="287"/>
      <c r="H743" s="266"/>
      <c r="I743" s="420"/>
    </row>
    <row r="744" spans="1:9" ht="12.75">
      <c r="A744" s="3"/>
      <c r="B744" s="266"/>
      <c r="E744" s="265"/>
      <c r="F744" s="288"/>
      <c r="G744" s="287"/>
      <c r="H744" s="266"/>
      <c r="I744" s="420"/>
    </row>
    <row r="745" spans="1:9" ht="12.75">
      <c r="A745" s="3"/>
      <c r="B745" s="266"/>
      <c r="E745" s="265"/>
      <c r="F745" s="288"/>
      <c r="G745" s="287"/>
      <c r="H745" s="266"/>
      <c r="I745" s="420"/>
    </row>
    <row r="746" spans="1:9" ht="12.75">
      <c r="A746" s="3"/>
      <c r="B746" s="266"/>
      <c r="E746" s="265"/>
      <c r="F746" s="288"/>
      <c r="G746" s="287"/>
      <c r="H746" s="266"/>
      <c r="I746" s="420"/>
    </row>
    <row r="747" spans="1:9" ht="12.75">
      <c r="A747" s="3"/>
      <c r="B747" s="266"/>
      <c r="E747" s="265"/>
      <c r="F747" s="288"/>
      <c r="G747" s="287"/>
      <c r="H747" s="266"/>
      <c r="I747" s="420"/>
    </row>
    <row r="748" spans="1:9" ht="12.75">
      <c r="A748" s="3"/>
      <c r="B748" s="266"/>
      <c r="E748" s="265"/>
      <c r="F748" s="288"/>
      <c r="G748" s="287"/>
      <c r="H748" s="266"/>
      <c r="I748" s="420"/>
    </row>
    <row r="749" spans="1:9" ht="12.75">
      <c r="A749" s="3"/>
      <c r="B749" s="266"/>
      <c r="E749" s="265"/>
      <c r="F749" s="288"/>
      <c r="G749" s="287"/>
      <c r="H749" s="266"/>
      <c r="I749" s="420"/>
    </row>
    <row r="750" spans="1:9" ht="12.75">
      <c r="A750" s="3"/>
      <c r="B750" s="266"/>
      <c r="E750" s="265"/>
      <c r="F750" s="288"/>
      <c r="G750" s="287"/>
      <c r="H750" s="266"/>
      <c r="I750" s="420"/>
    </row>
    <row r="751" spans="1:9" ht="12.75">
      <c r="A751" s="3"/>
      <c r="B751" s="266"/>
      <c r="E751" s="265"/>
      <c r="F751" s="288"/>
      <c r="G751" s="287"/>
      <c r="H751" s="266"/>
      <c r="I751" s="420"/>
    </row>
    <row r="752" spans="1:9" ht="12.75">
      <c r="A752" s="3"/>
      <c r="B752" s="266"/>
      <c r="E752" s="265"/>
      <c r="F752" s="288"/>
      <c r="G752" s="287"/>
      <c r="H752" s="266"/>
      <c r="I752" s="420"/>
    </row>
    <row r="753" spans="1:9" ht="12.75">
      <c r="A753" s="3"/>
      <c r="B753" s="266"/>
      <c r="E753" s="265"/>
      <c r="F753" s="288"/>
      <c r="G753" s="287"/>
      <c r="H753" s="266"/>
      <c r="I753" s="420"/>
    </row>
    <row r="754" spans="1:9" ht="12.75">
      <c r="A754" s="3"/>
      <c r="B754" s="266"/>
      <c r="E754" s="265"/>
      <c r="F754" s="288"/>
      <c r="G754" s="287"/>
      <c r="H754" s="266"/>
      <c r="I754" s="420"/>
    </row>
    <row r="755" spans="1:9" ht="12.75">
      <c r="A755" s="3"/>
      <c r="B755" s="266"/>
      <c r="E755" s="265"/>
      <c r="F755" s="288"/>
      <c r="G755" s="287"/>
      <c r="H755" s="266"/>
      <c r="I755" s="420"/>
    </row>
    <row r="756" spans="1:9" ht="12.75">
      <c r="A756" s="3"/>
      <c r="B756" s="266"/>
      <c r="E756" s="265"/>
      <c r="F756" s="288"/>
      <c r="G756" s="287"/>
      <c r="H756" s="266"/>
      <c r="I756" s="420"/>
    </row>
    <row r="757" spans="1:9" ht="12.75">
      <c r="A757" s="3"/>
      <c r="B757" s="266"/>
      <c r="E757" s="265"/>
      <c r="F757" s="288"/>
      <c r="G757" s="287"/>
      <c r="H757" s="266"/>
      <c r="I757" s="420"/>
    </row>
    <row r="758" spans="1:9" ht="12.75">
      <c r="A758" s="3"/>
      <c r="B758" s="266"/>
      <c r="E758" s="265"/>
      <c r="F758" s="288"/>
      <c r="G758" s="287"/>
      <c r="H758" s="266"/>
      <c r="I758" s="420"/>
    </row>
    <row r="759" spans="1:9" ht="12.75">
      <c r="A759" s="3"/>
      <c r="B759" s="266"/>
      <c r="E759" s="265"/>
      <c r="F759" s="288"/>
      <c r="G759" s="287"/>
      <c r="H759" s="266"/>
      <c r="I759" s="420"/>
    </row>
    <row r="760" spans="1:9" ht="12.75">
      <c r="A760" s="3"/>
      <c r="B760" s="266"/>
      <c r="E760" s="265"/>
      <c r="F760" s="288"/>
      <c r="G760" s="287"/>
      <c r="H760" s="266"/>
      <c r="I760" s="420"/>
    </row>
    <row r="761" spans="1:9" ht="12.75">
      <c r="A761" s="3"/>
      <c r="B761" s="266"/>
      <c r="E761" s="265"/>
      <c r="F761" s="288"/>
      <c r="G761" s="287"/>
      <c r="H761" s="266"/>
      <c r="I761" s="420"/>
    </row>
    <row r="762" spans="1:9" ht="12.75">
      <c r="A762" s="3"/>
      <c r="B762" s="266"/>
      <c r="E762" s="265"/>
      <c r="F762" s="288"/>
      <c r="G762" s="287"/>
      <c r="H762" s="266"/>
      <c r="I762" s="420"/>
    </row>
    <row r="763" spans="1:9" ht="12.75">
      <c r="A763" s="3"/>
      <c r="B763" s="266"/>
      <c r="E763" s="265"/>
      <c r="F763" s="288"/>
      <c r="G763" s="287"/>
      <c r="H763" s="266"/>
      <c r="I763" s="420"/>
    </row>
    <row r="764" spans="1:9" ht="12.75">
      <c r="A764" s="3"/>
      <c r="B764" s="266"/>
      <c r="E764" s="265"/>
      <c r="F764" s="288"/>
      <c r="G764" s="287"/>
      <c r="H764" s="266"/>
      <c r="I764" s="420"/>
    </row>
    <row r="765" spans="1:9" ht="12.75">
      <c r="A765" s="3"/>
      <c r="B765" s="266"/>
      <c r="E765" s="265"/>
      <c r="F765" s="288"/>
      <c r="G765" s="287"/>
      <c r="H765" s="266"/>
      <c r="I765" s="420"/>
    </row>
    <row r="766" spans="1:9" ht="12.75">
      <c r="A766" s="3"/>
      <c r="B766" s="266"/>
      <c r="E766" s="265"/>
      <c r="F766" s="288"/>
      <c r="G766" s="287"/>
      <c r="H766" s="266"/>
      <c r="I766" s="420"/>
    </row>
    <row r="767" spans="1:9" ht="12.75">
      <c r="A767" s="3"/>
      <c r="B767" s="266"/>
      <c r="E767" s="265"/>
      <c r="F767" s="288"/>
      <c r="G767" s="287"/>
      <c r="H767" s="266"/>
      <c r="I767" s="420"/>
    </row>
    <row r="768" spans="1:9" ht="12.75">
      <c r="A768" s="3"/>
      <c r="B768" s="266"/>
      <c r="E768" s="265"/>
      <c r="F768" s="288"/>
      <c r="G768" s="287"/>
      <c r="H768" s="266"/>
      <c r="I768" s="420"/>
    </row>
    <row r="769" spans="1:9" ht="12.75">
      <c r="A769" s="3"/>
      <c r="B769" s="266"/>
      <c r="E769" s="265"/>
      <c r="F769" s="288"/>
      <c r="G769" s="287"/>
      <c r="H769" s="266"/>
      <c r="I769" s="420"/>
    </row>
    <row r="770" spans="1:9" ht="12.75">
      <c r="A770" s="3"/>
      <c r="B770" s="266"/>
      <c r="E770" s="265"/>
      <c r="F770" s="288"/>
      <c r="G770" s="287"/>
      <c r="H770" s="266"/>
      <c r="I770" s="420"/>
    </row>
    <row r="771" spans="1:9" ht="12.75">
      <c r="A771" s="3"/>
      <c r="B771" s="266"/>
      <c r="E771" s="265"/>
      <c r="F771" s="288"/>
      <c r="G771" s="287"/>
      <c r="H771" s="266"/>
      <c r="I771" s="420"/>
    </row>
    <row r="772" spans="1:9" ht="12.75">
      <c r="A772" s="3"/>
      <c r="B772" s="266"/>
      <c r="E772" s="265"/>
      <c r="F772" s="288"/>
      <c r="G772" s="287"/>
      <c r="H772" s="266"/>
      <c r="I772" s="420"/>
    </row>
    <row r="773" spans="1:9" ht="12.75">
      <c r="A773" s="3"/>
      <c r="B773" s="266"/>
      <c r="E773" s="265"/>
      <c r="F773" s="288"/>
      <c r="G773" s="287"/>
      <c r="H773" s="266"/>
      <c r="I773" s="420"/>
    </row>
    <row r="774" spans="1:9" ht="12.75">
      <c r="A774" s="3"/>
      <c r="B774" s="266"/>
      <c r="E774" s="265"/>
      <c r="F774" s="288"/>
      <c r="G774" s="287"/>
      <c r="H774" s="266"/>
      <c r="I774" s="420"/>
    </row>
    <row r="775" spans="1:9" ht="12.75">
      <c r="A775" s="3"/>
      <c r="B775" s="266"/>
      <c r="E775" s="265"/>
      <c r="F775" s="288"/>
      <c r="G775" s="287"/>
      <c r="H775" s="266"/>
      <c r="I775" s="420"/>
    </row>
    <row r="776" spans="1:9" ht="12.75">
      <c r="A776" s="3"/>
      <c r="B776" s="266"/>
      <c r="E776" s="265"/>
      <c r="F776" s="288"/>
      <c r="G776" s="287"/>
      <c r="H776" s="266"/>
      <c r="I776" s="420"/>
    </row>
    <row r="777" spans="1:9" ht="12.75">
      <c r="A777" s="3"/>
      <c r="B777" s="266"/>
      <c r="E777" s="265"/>
      <c r="F777" s="288"/>
      <c r="G777" s="287"/>
      <c r="H777" s="266"/>
      <c r="I777" s="420"/>
    </row>
    <row r="778" spans="1:9" ht="12.75">
      <c r="A778" s="3"/>
      <c r="B778" s="266"/>
      <c r="E778" s="265"/>
      <c r="F778" s="288"/>
      <c r="G778" s="287"/>
      <c r="H778" s="266"/>
      <c r="I778" s="420"/>
    </row>
    <row r="779" spans="1:9" ht="12.75">
      <c r="A779" s="3"/>
      <c r="B779" s="266"/>
      <c r="E779" s="265"/>
      <c r="F779" s="288"/>
      <c r="G779" s="287"/>
      <c r="H779" s="266"/>
      <c r="I779" s="420"/>
    </row>
    <row r="780" spans="1:9" ht="12.75">
      <c r="A780" s="3"/>
      <c r="B780" s="266"/>
      <c r="E780" s="265"/>
      <c r="F780" s="288"/>
      <c r="G780" s="287"/>
      <c r="H780" s="266"/>
      <c r="I780" s="420"/>
    </row>
    <row r="781" spans="1:9" ht="12.75">
      <c r="A781" s="3"/>
      <c r="B781" s="266"/>
      <c r="E781" s="265"/>
      <c r="F781" s="288"/>
      <c r="G781" s="287"/>
      <c r="H781" s="266"/>
      <c r="I781" s="420"/>
    </row>
    <row r="782" spans="1:9" ht="12.75">
      <c r="A782" s="3"/>
      <c r="B782" s="266"/>
      <c r="E782" s="265"/>
      <c r="F782" s="288"/>
      <c r="G782" s="287"/>
      <c r="H782" s="266"/>
      <c r="I782" s="420"/>
    </row>
    <row r="783" spans="1:9" ht="12.75">
      <c r="A783" s="3"/>
      <c r="B783" s="266"/>
      <c r="E783" s="265"/>
      <c r="F783" s="288"/>
      <c r="G783" s="287"/>
      <c r="H783" s="266"/>
      <c r="I783" s="420"/>
    </row>
    <row r="784" spans="1:9" ht="12.75">
      <c r="A784" s="3"/>
      <c r="B784" s="266"/>
      <c r="E784" s="265"/>
      <c r="F784" s="288"/>
      <c r="G784" s="287"/>
      <c r="H784" s="266"/>
      <c r="I784" s="420"/>
    </row>
    <row r="785" spans="1:9" ht="12.75">
      <c r="A785" s="3"/>
      <c r="B785" s="266"/>
      <c r="E785" s="265"/>
      <c r="F785" s="288"/>
      <c r="G785" s="287"/>
      <c r="H785" s="266"/>
      <c r="I785" s="420"/>
    </row>
    <row r="786" spans="1:9" ht="12.75">
      <c r="A786" s="3"/>
      <c r="B786" s="266"/>
      <c r="E786" s="265"/>
      <c r="F786" s="288"/>
      <c r="G786" s="287"/>
      <c r="H786" s="266"/>
      <c r="I786" s="420"/>
    </row>
    <row r="787" spans="1:9" ht="12.75">
      <c r="A787" s="3"/>
      <c r="B787" s="266"/>
      <c r="E787" s="265"/>
      <c r="F787" s="288"/>
      <c r="G787" s="287"/>
      <c r="H787" s="266"/>
      <c r="I787" s="420"/>
    </row>
    <row r="788" spans="1:9" ht="12.75">
      <c r="A788" s="3"/>
      <c r="B788" s="266"/>
      <c r="E788" s="265"/>
      <c r="F788" s="288"/>
      <c r="G788" s="287"/>
      <c r="H788" s="266"/>
      <c r="I788" s="420"/>
    </row>
    <row r="789" spans="1:9" ht="12.75">
      <c r="A789" s="3"/>
      <c r="B789" s="266"/>
      <c r="E789" s="265"/>
      <c r="F789" s="288"/>
      <c r="G789" s="287"/>
      <c r="H789" s="266"/>
      <c r="I789" s="420"/>
    </row>
    <row r="790" spans="1:9" ht="12.75">
      <c r="A790" s="3"/>
      <c r="B790" s="266"/>
      <c r="E790" s="265"/>
      <c r="F790" s="288"/>
      <c r="G790" s="287"/>
      <c r="H790" s="266"/>
      <c r="I790" s="420"/>
    </row>
    <row r="791" spans="1:9" ht="12.75">
      <c r="A791" s="3"/>
      <c r="B791" s="266"/>
      <c r="E791" s="265"/>
      <c r="F791" s="288"/>
      <c r="G791" s="287"/>
      <c r="H791" s="266"/>
      <c r="I791" s="420"/>
    </row>
    <row r="792" spans="1:9" ht="12.75">
      <c r="A792" s="3"/>
      <c r="B792" s="266"/>
      <c r="E792" s="265"/>
      <c r="F792" s="288"/>
      <c r="G792" s="287"/>
      <c r="H792" s="266"/>
      <c r="I792" s="420"/>
    </row>
    <row r="793" spans="1:9" ht="12.75">
      <c r="A793" s="3"/>
      <c r="B793" s="266"/>
      <c r="E793" s="265"/>
      <c r="F793" s="288"/>
      <c r="G793" s="287"/>
      <c r="H793" s="266"/>
      <c r="I793" s="420"/>
    </row>
    <row r="794" spans="1:9" ht="12.75">
      <c r="A794" s="3"/>
      <c r="B794" s="266"/>
      <c r="E794" s="265"/>
      <c r="F794" s="288"/>
      <c r="G794" s="287"/>
      <c r="H794" s="266"/>
      <c r="I794" s="420"/>
    </row>
    <row r="795" spans="1:9" ht="12.75">
      <c r="A795" s="3"/>
      <c r="B795" s="266"/>
      <c r="E795" s="265"/>
      <c r="F795" s="288"/>
      <c r="G795" s="287"/>
      <c r="H795" s="266"/>
      <c r="I795" s="420"/>
    </row>
    <row r="796" spans="1:9" ht="12.75">
      <c r="A796" s="3"/>
      <c r="B796" s="266"/>
      <c r="E796" s="265"/>
      <c r="F796" s="288"/>
      <c r="G796" s="287"/>
      <c r="H796" s="266"/>
      <c r="I796" s="420"/>
    </row>
    <row r="797" spans="1:9" ht="12.75">
      <c r="A797" s="3"/>
      <c r="B797" s="266"/>
      <c r="E797" s="265"/>
      <c r="F797" s="288"/>
      <c r="G797" s="287"/>
      <c r="H797" s="266"/>
      <c r="I797" s="420"/>
    </row>
    <row r="798" spans="1:9" ht="12.75">
      <c r="A798" s="3"/>
      <c r="B798" s="266"/>
      <c r="E798" s="265"/>
      <c r="F798" s="288"/>
      <c r="G798" s="287"/>
      <c r="H798" s="266"/>
      <c r="I798" s="420"/>
    </row>
    <row r="799" spans="1:9" ht="12.75">
      <c r="A799" s="3"/>
      <c r="B799" s="266"/>
      <c r="E799" s="265"/>
      <c r="F799" s="288"/>
      <c r="G799" s="287"/>
      <c r="H799" s="266"/>
      <c r="I799" s="420"/>
    </row>
    <row r="800" spans="1:9" ht="12.75">
      <c r="A800" s="3"/>
      <c r="B800" s="266"/>
      <c r="E800" s="265"/>
      <c r="F800" s="288"/>
      <c r="G800" s="287"/>
      <c r="H800" s="266"/>
      <c r="I800" s="420"/>
    </row>
    <row r="801" spans="1:9" ht="12.75">
      <c r="A801" s="3"/>
      <c r="B801" s="266"/>
      <c r="E801" s="265"/>
      <c r="F801" s="288"/>
      <c r="G801" s="287"/>
      <c r="H801" s="266"/>
      <c r="I801" s="420"/>
    </row>
    <row r="802" spans="1:9" ht="12.75">
      <c r="A802" s="3"/>
      <c r="B802" s="266"/>
      <c r="E802" s="265"/>
      <c r="F802" s="288"/>
      <c r="G802" s="287"/>
      <c r="H802" s="266"/>
      <c r="I802" s="420"/>
    </row>
    <row r="803" spans="1:9" ht="12.75">
      <c r="A803" s="3"/>
      <c r="B803" s="266"/>
      <c r="E803" s="265"/>
      <c r="F803" s="288"/>
      <c r="G803" s="287"/>
      <c r="H803" s="266"/>
      <c r="I803" s="420"/>
    </row>
    <row r="804" spans="1:9" ht="12.75">
      <c r="A804" s="3"/>
      <c r="B804" s="266"/>
      <c r="E804" s="265"/>
      <c r="F804" s="288"/>
      <c r="G804" s="287"/>
      <c r="H804" s="266"/>
      <c r="I804" s="420"/>
    </row>
    <row r="805" spans="1:9" ht="12.75">
      <c r="A805" s="3"/>
      <c r="B805" s="266"/>
      <c r="E805" s="265"/>
      <c r="F805" s="288"/>
      <c r="G805" s="287"/>
      <c r="H805" s="266"/>
      <c r="I805" s="420"/>
    </row>
    <row r="806" spans="1:9" ht="12.75">
      <c r="A806" s="3"/>
      <c r="B806" s="266"/>
      <c r="E806" s="265"/>
      <c r="F806" s="288"/>
      <c r="G806" s="287"/>
      <c r="H806" s="266"/>
      <c r="I806" s="420"/>
    </row>
    <row r="807" spans="1:9" ht="12.75">
      <c r="A807" s="3"/>
      <c r="B807" s="266"/>
      <c r="E807" s="265"/>
      <c r="F807" s="288"/>
      <c r="G807" s="287"/>
      <c r="H807" s="266"/>
      <c r="I807" s="420"/>
    </row>
    <row r="808" spans="1:9" ht="12.75">
      <c r="A808" s="3"/>
      <c r="B808" s="266"/>
      <c r="E808" s="265"/>
      <c r="F808" s="288"/>
      <c r="G808" s="287"/>
      <c r="H808" s="266"/>
      <c r="I808" s="420"/>
    </row>
    <row r="809" spans="1:9" ht="12.75">
      <c r="A809" s="3"/>
      <c r="B809" s="266"/>
      <c r="E809" s="265"/>
      <c r="F809" s="288"/>
      <c r="G809" s="287"/>
      <c r="H809" s="266"/>
      <c r="I809" s="420"/>
    </row>
    <row r="810" spans="1:9" ht="12.75">
      <c r="A810" s="3"/>
      <c r="B810" s="266"/>
      <c r="E810" s="265"/>
      <c r="F810" s="288"/>
      <c r="G810" s="287"/>
      <c r="H810" s="266"/>
      <c r="I810" s="420"/>
    </row>
    <row r="811" spans="1:9" ht="12.75">
      <c r="A811" s="3"/>
      <c r="B811" s="266"/>
      <c r="E811" s="265"/>
      <c r="F811" s="288"/>
      <c r="G811" s="287"/>
      <c r="H811" s="266"/>
      <c r="I811" s="420"/>
    </row>
    <row r="812" spans="1:9" ht="12.75">
      <c r="A812" s="3"/>
      <c r="B812" s="266"/>
      <c r="E812" s="265"/>
      <c r="F812" s="288"/>
      <c r="G812" s="287"/>
      <c r="H812" s="266"/>
      <c r="I812" s="420"/>
    </row>
    <row r="813" spans="1:9" ht="12.75">
      <c r="A813" s="3"/>
      <c r="B813" s="266"/>
      <c r="E813" s="265"/>
      <c r="F813" s="288"/>
      <c r="G813" s="287"/>
      <c r="H813" s="266"/>
      <c r="I813" s="420"/>
    </row>
    <row r="814" spans="1:9" ht="12.75">
      <c r="A814" s="3"/>
      <c r="B814" s="266"/>
      <c r="E814" s="265"/>
      <c r="F814" s="288"/>
      <c r="G814" s="287"/>
      <c r="H814" s="266"/>
      <c r="I814" s="420"/>
    </row>
    <row r="815" spans="1:9" ht="12.75">
      <c r="A815" s="3"/>
      <c r="B815" s="266"/>
      <c r="E815" s="265"/>
      <c r="F815" s="288"/>
      <c r="G815" s="287"/>
      <c r="H815" s="266"/>
      <c r="I815" s="420"/>
    </row>
    <row r="816" spans="1:9" ht="12.75">
      <c r="A816" s="3"/>
      <c r="B816" s="266"/>
      <c r="E816" s="265"/>
      <c r="F816" s="288"/>
      <c r="G816" s="287"/>
      <c r="H816" s="266"/>
      <c r="I816" s="420"/>
    </row>
    <row r="817" spans="1:9" ht="12.75">
      <c r="A817" s="3"/>
      <c r="B817" s="266"/>
      <c r="E817" s="265"/>
      <c r="F817" s="288"/>
      <c r="G817" s="287"/>
      <c r="H817" s="266"/>
      <c r="I817" s="420"/>
    </row>
    <row r="818" spans="1:9" ht="12.75">
      <c r="A818" s="3"/>
      <c r="B818" s="266"/>
      <c r="E818" s="265"/>
      <c r="F818" s="288"/>
      <c r="G818" s="287"/>
      <c r="H818" s="266"/>
      <c r="I818" s="420"/>
    </row>
    <row r="819" spans="1:9" ht="12.75">
      <c r="A819" s="3"/>
      <c r="B819" s="266"/>
      <c r="E819" s="265"/>
      <c r="F819" s="288"/>
      <c r="G819" s="287"/>
      <c r="H819" s="266"/>
      <c r="I819" s="420"/>
    </row>
    <row r="820" spans="1:9" ht="12.75">
      <c r="A820" s="3"/>
      <c r="B820" s="266"/>
      <c r="E820" s="265"/>
      <c r="F820" s="288"/>
      <c r="G820" s="287"/>
      <c r="H820" s="266"/>
      <c r="I820" s="420"/>
    </row>
    <row r="821" spans="1:9" ht="12.75">
      <c r="A821" s="3"/>
      <c r="B821" s="266"/>
      <c r="E821" s="265"/>
      <c r="F821" s="288"/>
      <c r="G821" s="287"/>
      <c r="H821" s="266"/>
      <c r="I821" s="420"/>
    </row>
    <row r="822" spans="1:9" ht="12.75">
      <c r="A822" s="3"/>
      <c r="B822" s="266"/>
      <c r="E822" s="265"/>
      <c r="F822" s="288"/>
      <c r="G822" s="287"/>
      <c r="H822" s="266"/>
      <c r="I822" s="420"/>
    </row>
    <row r="823" spans="1:9" ht="12.75">
      <c r="A823" s="3"/>
      <c r="B823" s="266"/>
      <c r="E823" s="265"/>
      <c r="F823" s="288"/>
      <c r="G823" s="287"/>
      <c r="H823" s="266"/>
      <c r="I823" s="420"/>
    </row>
    <row r="824" spans="1:9" ht="12.75">
      <c r="A824" s="3"/>
      <c r="B824" s="266"/>
      <c r="E824" s="265"/>
      <c r="F824" s="288"/>
      <c r="G824" s="287"/>
      <c r="H824" s="266"/>
      <c r="I824" s="420"/>
    </row>
    <row r="825" spans="1:9" ht="12.75">
      <c r="A825" s="3"/>
      <c r="B825" s="266"/>
      <c r="E825" s="265"/>
      <c r="F825" s="288"/>
      <c r="G825" s="287"/>
      <c r="H825" s="266"/>
      <c r="I825" s="420"/>
    </row>
    <row r="826" spans="1:9" ht="12.75">
      <c r="A826" s="3"/>
      <c r="B826" s="266"/>
      <c r="E826" s="265"/>
      <c r="F826" s="288"/>
      <c r="G826" s="287"/>
      <c r="H826" s="266"/>
      <c r="I826" s="420"/>
    </row>
    <row r="827" spans="1:9" ht="12.75">
      <c r="A827" s="3"/>
      <c r="B827" s="266"/>
      <c r="E827" s="265"/>
      <c r="F827" s="288"/>
      <c r="G827" s="287"/>
      <c r="H827" s="266"/>
      <c r="I827" s="420"/>
    </row>
    <row r="828" spans="1:9" ht="12.75">
      <c r="A828" s="3"/>
      <c r="B828" s="266"/>
      <c r="E828" s="265"/>
      <c r="F828" s="288"/>
      <c r="G828" s="287"/>
      <c r="H828" s="266"/>
      <c r="I828" s="420"/>
    </row>
    <row r="829" spans="1:9" ht="12.75">
      <c r="A829" s="3"/>
      <c r="B829" s="266"/>
      <c r="E829" s="265"/>
      <c r="F829" s="288"/>
      <c r="G829" s="287"/>
      <c r="H829" s="266"/>
      <c r="I829" s="420"/>
    </row>
    <row r="830" spans="1:9" ht="12.75">
      <c r="A830" s="3"/>
      <c r="B830" s="266"/>
      <c r="E830" s="265"/>
      <c r="F830" s="288"/>
      <c r="G830" s="287"/>
      <c r="H830" s="266"/>
      <c r="I830" s="420"/>
    </row>
    <row r="831" spans="1:9" ht="12.75">
      <c r="A831" s="3"/>
      <c r="B831" s="266"/>
      <c r="E831" s="265"/>
      <c r="F831" s="288"/>
      <c r="G831" s="287"/>
      <c r="H831" s="266"/>
      <c r="I831" s="420"/>
    </row>
    <row r="832" spans="1:9" ht="12.75">
      <c r="A832" s="3"/>
      <c r="B832" s="266"/>
      <c r="E832" s="265"/>
      <c r="F832" s="288"/>
      <c r="G832" s="287"/>
      <c r="H832" s="266"/>
      <c r="I832" s="420"/>
    </row>
    <row r="833" spans="1:9" ht="12.75">
      <c r="A833" s="3"/>
      <c r="B833" s="266"/>
      <c r="E833" s="265"/>
      <c r="F833" s="288"/>
      <c r="G833" s="287"/>
      <c r="H833" s="266"/>
      <c r="I833" s="420"/>
    </row>
    <row r="834" spans="1:9" ht="12.75">
      <c r="A834" s="3"/>
      <c r="B834" s="266"/>
      <c r="E834" s="265"/>
      <c r="F834" s="288"/>
      <c r="G834" s="287"/>
      <c r="H834" s="266"/>
      <c r="I834" s="420"/>
    </row>
    <row r="835" spans="1:9" ht="12.75">
      <c r="A835" s="3"/>
      <c r="B835" s="266"/>
      <c r="E835" s="265"/>
      <c r="F835" s="288"/>
      <c r="G835" s="287"/>
      <c r="H835" s="266"/>
      <c r="I835" s="420"/>
    </row>
    <row r="836" spans="1:9" ht="12.75">
      <c r="A836" s="3"/>
      <c r="B836" s="266"/>
      <c r="E836" s="265"/>
      <c r="F836" s="288"/>
      <c r="G836" s="287"/>
      <c r="H836" s="266"/>
      <c r="I836" s="420"/>
    </row>
    <row r="837" spans="1:9" ht="12.75">
      <c r="A837" s="3"/>
      <c r="B837" s="266"/>
      <c r="E837" s="265"/>
      <c r="F837" s="288"/>
      <c r="G837" s="287"/>
      <c r="H837" s="266"/>
      <c r="I837" s="420"/>
    </row>
    <row r="838" spans="1:9" ht="12.75">
      <c r="A838" s="3"/>
      <c r="B838" s="266"/>
      <c r="E838" s="265"/>
      <c r="F838" s="288"/>
      <c r="G838" s="287"/>
      <c r="H838" s="266"/>
      <c r="I838" s="420"/>
    </row>
    <row r="839" spans="1:9" ht="12.75">
      <c r="A839" s="3"/>
      <c r="B839" s="266"/>
      <c r="E839" s="265"/>
      <c r="F839" s="288"/>
      <c r="G839" s="287"/>
      <c r="H839" s="266"/>
      <c r="I839" s="420"/>
    </row>
    <row r="840" spans="1:9" ht="12.75">
      <c r="A840" s="3"/>
      <c r="B840" s="266"/>
      <c r="E840" s="265"/>
      <c r="F840" s="288"/>
      <c r="G840" s="287"/>
      <c r="H840" s="266"/>
      <c r="I840" s="420"/>
    </row>
    <row r="841" spans="1:9" ht="12.75">
      <c r="A841" s="3"/>
      <c r="B841" s="266"/>
      <c r="E841" s="265"/>
      <c r="F841" s="288"/>
      <c r="G841" s="287"/>
      <c r="H841" s="266"/>
      <c r="I841" s="420"/>
    </row>
    <row r="842" spans="1:9" ht="12.75">
      <c r="A842" s="3"/>
      <c r="B842" s="266"/>
      <c r="E842" s="265"/>
      <c r="F842" s="288"/>
      <c r="G842" s="287"/>
      <c r="H842" s="266"/>
      <c r="I842" s="420"/>
    </row>
    <row r="843" spans="1:9" ht="12.75">
      <c r="A843" s="3"/>
      <c r="B843" s="266"/>
      <c r="E843" s="265"/>
      <c r="F843" s="288"/>
      <c r="G843" s="287"/>
      <c r="H843" s="266"/>
      <c r="I843" s="420"/>
    </row>
    <row r="844" spans="1:9" ht="12.75">
      <c r="A844" s="3"/>
      <c r="B844" s="266"/>
      <c r="E844" s="265"/>
      <c r="F844" s="288"/>
      <c r="G844" s="287"/>
      <c r="H844" s="266"/>
      <c r="I844" s="420"/>
    </row>
    <row r="845" spans="1:9" ht="12.75">
      <c r="A845" s="3"/>
      <c r="B845" s="266"/>
      <c r="E845" s="265"/>
      <c r="F845" s="288"/>
      <c r="G845" s="287"/>
      <c r="H845" s="266"/>
      <c r="I845" s="420"/>
    </row>
    <row r="846" spans="1:9" ht="12.75">
      <c r="A846" s="3"/>
      <c r="B846" s="266"/>
      <c r="E846" s="265"/>
      <c r="F846" s="288"/>
      <c r="G846" s="287"/>
      <c r="H846" s="266"/>
      <c r="I846" s="420"/>
    </row>
    <row r="847" spans="1:9" ht="12.75">
      <c r="A847" s="3"/>
      <c r="B847" s="266"/>
      <c r="E847" s="265"/>
      <c r="F847" s="288"/>
      <c r="G847" s="287"/>
      <c r="H847" s="266"/>
      <c r="I847" s="420"/>
    </row>
    <row r="848" spans="1:9" ht="12.75">
      <c r="A848" s="3"/>
      <c r="B848" s="266"/>
      <c r="E848" s="265"/>
      <c r="F848" s="288"/>
      <c r="G848" s="287"/>
      <c r="H848" s="266"/>
      <c r="I848" s="420"/>
    </row>
    <row r="849" spans="1:9" ht="12.75">
      <c r="A849" s="3"/>
      <c r="B849" s="266"/>
      <c r="E849" s="265"/>
      <c r="F849" s="288"/>
      <c r="G849" s="287"/>
      <c r="H849" s="266"/>
      <c r="I849" s="420"/>
    </row>
    <row r="850" spans="1:9" ht="12.75">
      <c r="A850" s="3"/>
      <c r="B850" s="266"/>
      <c r="E850" s="265"/>
      <c r="F850" s="288"/>
      <c r="G850" s="287"/>
      <c r="H850" s="266"/>
      <c r="I850" s="420"/>
    </row>
    <row r="851" spans="1:9" ht="12.75">
      <c r="A851" s="3"/>
      <c r="B851" s="266"/>
      <c r="E851" s="265"/>
      <c r="F851" s="288"/>
      <c r="G851" s="287"/>
      <c r="H851" s="266"/>
      <c r="I851" s="420"/>
    </row>
    <row r="852" spans="1:9" ht="12.75">
      <c r="A852" s="3"/>
      <c r="B852" s="266"/>
      <c r="E852" s="265"/>
      <c r="F852" s="288"/>
      <c r="G852" s="287"/>
      <c r="H852" s="266"/>
      <c r="I852" s="420"/>
    </row>
    <row r="853" spans="1:9" ht="12.75">
      <c r="A853" s="3"/>
      <c r="B853" s="266"/>
      <c r="E853" s="265"/>
      <c r="F853" s="288"/>
      <c r="G853" s="287"/>
      <c r="H853" s="266"/>
      <c r="I853" s="420"/>
    </row>
    <row r="854" spans="1:9" ht="12.75">
      <c r="A854" s="3"/>
      <c r="B854" s="266"/>
      <c r="E854" s="265"/>
      <c r="F854" s="288"/>
      <c r="G854" s="287"/>
      <c r="H854" s="266"/>
      <c r="I854" s="420"/>
    </row>
    <row r="855" spans="1:9" ht="12.75">
      <c r="A855" s="3"/>
      <c r="B855" s="266"/>
      <c r="E855" s="265"/>
      <c r="F855" s="288"/>
      <c r="G855" s="287"/>
      <c r="H855" s="266"/>
      <c r="I855" s="420"/>
    </row>
    <row r="856" spans="1:9" ht="12.75">
      <c r="A856" s="3"/>
      <c r="B856" s="266"/>
      <c r="E856" s="265"/>
      <c r="F856" s="288"/>
      <c r="G856" s="287"/>
      <c r="H856" s="266"/>
      <c r="I856" s="420"/>
    </row>
    <row r="857" spans="1:9" ht="12.75">
      <c r="A857" s="3"/>
      <c r="B857" s="266"/>
      <c r="E857" s="265"/>
      <c r="F857" s="288"/>
      <c r="G857" s="287"/>
      <c r="H857" s="266"/>
      <c r="I857" s="420"/>
    </row>
    <row r="858" spans="1:9" ht="12.75">
      <c r="A858" s="3"/>
      <c r="B858" s="266"/>
      <c r="E858" s="265"/>
      <c r="F858" s="288"/>
      <c r="G858" s="287"/>
      <c r="H858" s="266"/>
      <c r="I858" s="420"/>
    </row>
    <row r="859" spans="1:9" ht="12.75">
      <c r="A859" s="3"/>
      <c r="B859" s="266"/>
      <c r="E859" s="265"/>
      <c r="F859" s="288"/>
      <c r="G859" s="287"/>
      <c r="H859" s="266"/>
      <c r="I859" s="420"/>
    </row>
    <row r="860" spans="1:9" ht="12.75">
      <c r="A860" s="3"/>
      <c r="B860" s="266"/>
      <c r="E860" s="265"/>
      <c r="F860" s="288"/>
      <c r="G860" s="287"/>
      <c r="H860" s="266"/>
      <c r="I860" s="420"/>
    </row>
    <row r="861" spans="1:9" ht="12.75">
      <c r="A861" s="3"/>
      <c r="B861" s="266"/>
      <c r="E861" s="265"/>
      <c r="F861" s="288"/>
      <c r="G861" s="287"/>
      <c r="H861" s="266"/>
      <c r="I861" s="420"/>
    </row>
    <row r="862" spans="1:9" ht="12.75">
      <c r="A862" s="3"/>
      <c r="B862" s="266"/>
      <c r="E862" s="265"/>
      <c r="F862" s="288"/>
      <c r="G862" s="287"/>
      <c r="H862" s="266"/>
      <c r="I862" s="420"/>
    </row>
    <row r="863" spans="1:9" ht="12.75">
      <c r="A863" s="3"/>
      <c r="B863" s="266"/>
      <c r="E863" s="265"/>
      <c r="F863" s="288"/>
      <c r="G863" s="287"/>
      <c r="H863" s="266"/>
      <c r="I863" s="420"/>
    </row>
    <row r="864" spans="1:9" ht="12.75">
      <c r="A864" s="3"/>
      <c r="B864" s="266"/>
      <c r="E864" s="265"/>
      <c r="F864" s="288"/>
      <c r="G864" s="287"/>
      <c r="H864" s="266"/>
      <c r="I864" s="420"/>
    </row>
    <row r="865" spans="1:9" ht="12.75">
      <c r="A865" s="3"/>
      <c r="B865" s="266"/>
      <c r="E865" s="265"/>
      <c r="F865" s="288"/>
      <c r="G865" s="287"/>
      <c r="H865" s="266"/>
      <c r="I865" s="420"/>
    </row>
    <row r="866" spans="1:9" ht="12.75">
      <c r="A866" s="3"/>
      <c r="B866" s="266"/>
      <c r="E866" s="265"/>
      <c r="F866" s="288"/>
      <c r="G866" s="287"/>
      <c r="H866" s="266"/>
      <c r="I866" s="420"/>
    </row>
    <row r="867" spans="1:9" ht="12.75">
      <c r="A867" s="3"/>
      <c r="B867" s="266"/>
      <c r="E867" s="265"/>
      <c r="F867" s="288"/>
      <c r="G867" s="287"/>
      <c r="H867" s="266"/>
      <c r="I867" s="420"/>
    </row>
    <row r="868" spans="1:9" ht="12.75">
      <c r="A868" s="3"/>
      <c r="B868" s="266"/>
      <c r="E868" s="265"/>
      <c r="F868" s="288"/>
      <c r="G868" s="287"/>
      <c r="H868" s="266"/>
      <c r="I868" s="420"/>
    </row>
    <row r="869" spans="1:9" ht="12.75">
      <c r="A869" s="3"/>
      <c r="B869" s="266"/>
      <c r="E869" s="265"/>
      <c r="F869" s="288"/>
      <c r="G869" s="287"/>
      <c r="H869" s="266"/>
      <c r="I869" s="420"/>
    </row>
    <row r="870" spans="1:9" ht="12.75">
      <c r="A870" s="3"/>
      <c r="B870" s="266"/>
      <c r="E870" s="265"/>
      <c r="F870" s="288"/>
      <c r="G870" s="287"/>
      <c r="H870" s="266"/>
      <c r="I870" s="420"/>
    </row>
    <row r="871" spans="1:9" ht="12.75">
      <c r="A871" s="3"/>
      <c r="B871" s="266"/>
      <c r="E871" s="265"/>
      <c r="F871" s="288"/>
      <c r="G871" s="287"/>
      <c r="H871" s="266"/>
      <c r="I871" s="420"/>
    </row>
    <row r="872" spans="1:9" ht="12.75">
      <c r="A872" s="3"/>
      <c r="B872" s="266"/>
      <c r="E872" s="265"/>
      <c r="F872" s="288"/>
      <c r="G872" s="287"/>
      <c r="H872" s="266"/>
      <c r="I872" s="420"/>
    </row>
    <row r="873" spans="1:9" ht="12.75">
      <c r="A873" s="3"/>
      <c r="B873" s="266"/>
      <c r="E873" s="265"/>
      <c r="F873" s="288"/>
      <c r="G873" s="287"/>
      <c r="H873" s="266"/>
      <c r="I873" s="420"/>
    </row>
    <row r="874" spans="1:9" ht="12.75">
      <c r="A874" s="3"/>
      <c r="B874" s="266"/>
      <c r="E874" s="265"/>
      <c r="F874" s="288"/>
      <c r="G874" s="287"/>
      <c r="H874" s="266"/>
      <c r="I874" s="420"/>
    </row>
    <row r="875" spans="1:9" ht="12.75">
      <c r="A875" s="3"/>
      <c r="B875" s="266"/>
      <c r="E875" s="265"/>
      <c r="F875" s="288"/>
      <c r="G875" s="287"/>
      <c r="H875" s="266"/>
      <c r="I875" s="420"/>
    </row>
    <row r="876" spans="1:9" ht="12.75">
      <c r="A876" s="3"/>
      <c r="B876" s="266"/>
      <c r="E876" s="265"/>
      <c r="F876" s="288"/>
      <c r="G876" s="287"/>
      <c r="H876" s="266"/>
      <c r="I876" s="420"/>
    </row>
    <row r="877" spans="1:9" ht="12.75">
      <c r="A877" s="3"/>
      <c r="B877" s="266"/>
      <c r="E877" s="265"/>
      <c r="F877" s="288"/>
      <c r="G877" s="287"/>
      <c r="H877" s="266"/>
      <c r="I877" s="420"/>
    </row>
    <row r="878" spans="1:9" ht="12.75">
      <c r="A878" s="3"/>
      <c r="B878" s="266"/>
      <c r="E878" s="265"/>
      <c r="F878" s="288"/>
      <c r="G878" s="287"/>
      <c r="H878" s="266"/>
      <c r="I878" s="420"/>
    </row>
    <row r="879" spans="1:9" ht="12.75">
      <c r="A879" s="3"/>
      <c r="B879" s="266"/>
      <c r="E879" s="265"/>
      <c r="F879" s="288"/>
      <c r="G879" s="287"/>
      <c r="H879" s="266"/>
      <c r="I879" s="420"/>
    </row>
    <row r="880" spans="1:9" ht="12.75">
      <c r="A880" s="3"/>
      <c r="B880" s="266"/>
      <c r="E880" s="265"/>
      <c r="F880" s="288"/>
      <c r="G880" s="287"/>
      <c r="H880" s="266"/>
      <c r="I880" s="420"/>
    </row>
    <row r="881" spans="1:9" ht="12.75">
      <c r="A881" s="3"/>
      <c r="B881" s="266"/>
      <c r="E881" s="265"/>
      <c r="F881" s="288"/>
      <c r="G881" s="287"/>
      <c r="H881" s="266"/>
      <c r="I881" s="420"/>
    </row>
    <row r="882" spans="1:9" ht="12.75">
      <c r="A882" s="3"/>
      <c r="B882" s="266"/>
      <c r="E882" s="265"/>
      <c r="F882" s="288"/>
      <c r="G882" s="287"/>
      <c r="H882" s="266"/>
      <c r="I882" s="420"/>
    </row>
    <row r="883" spans="1:9" ht="12.75">
      <c r="A883" s="3"/>
      <c r="B883" s="266"/>
      <c r="E883" s="265"/>
      <c r="F883" s="288"/>
      <c r="G883" s="287"/>
      <c r="H883" s="266"/>
      <c r="I883" s="420"/>
    </row>
    <row r="884" spans="1:9" ht="12.75">
      <c r="A884" s="3"/>
      <c r="B884" s="266"/>
      <c r="E884" s="265"/>
      <c r="F884" s="288"/>
      <c r="G884" s="287"/>
      <c r="H884" s="266"/>
      <c r="I884" s="420"/>
    </row>
    <row r="885" spans="1:9" ht="12.75">
      <c r="A885" s="3"/>
      <c r="B885" s="266"/>
      <c r="E885" s="265"/>
      <c r="F885" s="288"/>
      <c r="G885" s="287"/>
      <c r="H885" s="266"/>
      <c r="I885" s="420"/>
    </row>
    <row r="886" spans="1:9" ht="12.75">
      <c r="A886" s="3"/>
      <c r="B886" s="266"/>
      <c r="E886" s="265"/>
      <c r="F886" s="288"/>
      <c r="G886" s="287"/>
      <c r="H886" s="266"/>
      <c r="I886" s="420"/>
    </row>
    <row r="887" spans="1:9" ht="12.75">
      <c r="A887" s="3"/>
      <c r="B887" s="266"/>
      <c r="E887" s="265"/>
      <c r="F887" s="288"/>
      <c r="G887" s="287"/>
      <c r="H887" s="266"/>
      <c r="I887" s="420"/>
    </row>
    <row r="888" spans="1:9" ht="12.75">
      <c r="A888" s="3"/>
      <c r="B888" s="266"/>
      <c r="E888" s="265"/>
      <c r="F888" s="288"/>
      <c r="G888" s="287"/>
      <c r="H888" s="266"/>
      <c r="I888" s="420"/>
    </row>
    <row r="889" spans="1:9" ht="12.75">
      <c r="A889" s="3"/>
      <c r="B889" s="266"/>
      <c r="E889" s="265"/>
      <c r="F889" s="288"/>
      <c r="G889" s="287"/>
      <c r="H889" s="266"/>
      <c r="I889" s="420"/>
    </row>
    <row r="890" spans="1:9" ht="12.75">
      <c r="A890" s="3"/>
      <c r="B890" s="266"/>
      <c r="E890" s="265"/>
      <c r="F890" s="288"/>
      <c r="G890" s="287"/>
      <c r="H890" s="266"/>
      <c r="I890" s="420"/>
    </row>
    <row r="891" spans="1:9" ht="12.75">
      <c r="A891" s="3"/>
      <c r="B891" s="266"/>
      <c r="E891" s="265"/>
      <c r="F891" s="288"/>
      <c r="G891" s="287"/>
      <c r="H891" s="266"/>
      <c r="I891" s="420"/>
    </row>
    <row r="892" spans="1:9" ht="12.75">
      <c r="A892" s="3"/>
      <c r="B892" s="266"/>
      <c r="E892" s="265"/>
      <c r="F892" s="288"/>
      <c r="G892" s="287"/>
      <c r="H892" s="266"/>
      <c r="I892" s="420"/>
    </row>
    <row r="893" spans="1:9" ht="12.75">
      <c r="A893" s="3"/>
      <c r="B893" s="266"/>
      <c r="E893" s="265"/>
      <c r="F893" s="288"/>
      <c r="G893" s="287"/>
      <c r="H893" s="266"/>
      <c r="I893" s="420"/>
    </row>
    <row r="894" spans="1:9" ht="12.75">
      <c r="A894" s="3"/>
      <c r="B894" s="266"/>
      <c r="E894" s="265"/>
      <c r="F894" s="288"/>
      <c r="G894" s="287"/>
      <c r="H894" s="266"/>
      <c r="I894" s="420"/>
    </row>
    <row r="895" spans="1:9" ht="12.75">
      <c r="A895" s="3"/>
      <c r="B895" s="266"/>
      <c r="E895" s="265"/>
      <c r="F895" s="288"/>
      <c r="G895" s="287"/>
      <c r="H895" s="266"/>
      <c r="I895" s="420"/>
    </row>
    <row r="896" spans="1:9" ht="12.75">
      <c r="A896" s="3"/>
      <c r="B896" s="266"/>
      <c r="E896" s="265"/>
      <c r="F896" s="288"/>
      <c r="G896" s="287"/>
      <c r="H896" s="266"/>
      <c r="I896" s="420"/>
    </row>
    <row r="897" spans="1:9" ht="12.75">
      <c r="A897" s="3"/>
      <c r="B897" s="266"/>
      <c r="E897" s="265"/>
      <c r="F897" s="288"/>
      <c r="G897" s="287"/>
      <c r="H897" s="266"/>
      <c r="I897" s="420"/>
    </row>
    <row r="898" spans="1:9" ht="12.75">
      <c r="A898" s="3"/>
      <c r="B898" s="266"/>
      <c r="E898" s="265"/>
      <c r="F898" s="288"/>
      <c r="G898" s="287"/>
      <c r="H898" s="266"/>
      <c r="I898" s="420"/>
    </row>
    <row r="899" spans="1:9" ht="12.75">
      <c r="A899" s="3"/>
      <c r="B899" s="266"/>
      <c r="E899" s="265"/>
      <c r="F899" s="288"/>
      <c r="G899" s="287"/>
      <c r="H899" s="266"/>
      <c r="I899" s="420"/>
    </row>
    <row r="900" spans="1:9" ht="12.75">
      <c r="A900" s="3"/>
      <c r="B900" s="266"/>
      <c r="E900" s="265"/>
      <c r="F900" s="288"/>
      <c r="G900" s="287"/>
      <c r="H900" s="266"/>
      <c r="I900" s="420"/>
    </row>
    <row r="901" spans="1:9" ht="12.75">
      <c r="A901" s="3"/>
      <c r="B901" s="266"/>
      <c r="E901" s="265"/>
      <c r="F901" s="288"/>
      <c r="G901" s="287"/>
      <c r="H901" s="266"/>
      <c r="I901" s="420"/>
    </row>
    <row r="902" spans="1:9" ht="12.75">
      <c r="A902" s="3"/>
      <c r="B902" s="266"/>
      <c r="E902" s="265"/>
      <c r="F902" s="288"/>
      <c r="G902" s="287"/>
      <c r="H902" s="266"/>
      <c r="I902" s="420"/>
    </row>
    <row r="903" spans="1:9" ht="12.75">
      <c r="A903" s="3"/>
      <c r="B903" s="266"/>
      <c r="E903" s="265"/>
      <c r="F903" s="288"/>
      <c r="G903" s="287"/>
      <c r="H903" s="266"/>
      <c r="I903" s="420"/>
    </row>
    <row r="904" spans="1:9" ht="12.75">
      <c r="A904" s="3"/>
      <c r="B904" s="266"/>
      <c r="E904" s="265"/>
      <c r="F904" s="288"/>
      <c r="G904" s="287"/>
      <c r="H904" s="266"/>
      <c r="I904" s="420"/>
    </row>
    <row r="905" spans="1:9" ht="12.75">
      <c r="A905" s="3"/>
      <c r="B905" s="266"/>
      <c r="E905" s="265"/>
      <c r="F905" s="288"/>
      <c r="G905" s="287"/>
      <c r="H905" s="266"/>
      <c r="I905" s="420"/>
    </row>
    <row r="906" spans="1:9" ht="12.75">
      <c r="A906" s="3"/>
      <c r="B906" s="266"/>
      <c r="E906" s="265"/>
      <c r="F906" s="288"/>
      <c r="G906" s="287"/>
      <c r="H906" s="266"/>
      <c r="I906" s="420"/>
    </row>
    <row r="907" spans="1:9" ht="12.75">
      <c r="A907" s="3"/>
      <c r="B907" s="266"/>
      <c r="E907" s="265"/>
      <c r="F907" s="288"/>
      <c r="G907" s="287"/>
      <c r="H907" s="266"/>
      <c r="I907" s="420"/>
    </row>
    <row r="908" spans="1:9" ht="12.75">
      <c r="A908" s="3"/>
      <c r="B908" s="266"/>
      <c r="E908" s="265"/>
      <c r="F908" s="288"/>
      <c r="G908" s="287"/>
      <c r="H908" s="266"/>
      <c r="I908" s="420"/>
    </row>
    <row r="909" spans="1:9" ht="12.75">
      <c r="A909" s="3"/>
      <c r="B909" s="266"/>
      <c r="E909" s="265"/>
      <c r="F909" s="288"/>
      <c r="G909" s="287"/>
      <c r="H909" s="266"/>
      <c r="I909" s="420"/>
    </row>
    <row r="910" spans="1:9" ht="12.75">
      <c r="A910" s="3"/>
      <c r="B910" s="266"/>
      <c r="E910" s="265"/>
      <c r="F910" s="288"/>
      <c r="G910" s="287"/>
      <c r="H910" s="266"/>
      <c r="I910" s="420"/>
    </row>
    <row r="911" spans="1:9" ht="12.75">
      <c r="A911" s="3"/>
      <c r="B911" s="266"/>
      <c r="E911" s="265"/>
      <c r="F911" s="288"/>
      <c r="G911" s="287"/>
      <c r="H911" s="266"/>
      <c r="I911" s="420"/>
    </row>
    <row r="912" spans="1:9" ht="12.75">
      <c r="A912" s="3"/>
      <c r="B912" s="266"/>
      <c r="E912" s="265"/>
      <c r="F912" s="288"/>
      <c r="G912" s="287"/>
      <c r="H912" s="266"/>
      <c r="I912" s="420"/>
    </row>
    <row r="913" spans="1:9" ht="12.75">
      <c r="A913" s="3"/>
      <c r="B913" s="266"/>
      <c r="E913" s="265"/>
      <c r="F913" s="288"/>
      <c r="G913" s="287"/>
      <c r="H913" s="266"/>
      <c r="I913" s="420"/>
    </row>
    <row r="914" spans="1:9" ht="12.75">
      <c r="A914" s="3"/>
      <c r="B914" s="266"/>
      <c r="E914" s="265"/>
      <c r="F914" s="288"/>
      <c r="G914" s="287"/>
      <c r="H914" s="266"/>
      <c r="I914" s="420"/>
    </row>
    <row r="915" spans="1:9" ht="12.75">
      <c r="A915" s="3"/>
      <c r="B915" s="266"/>
      <c r="E915" s="265"/>
      <c r="F915" s="288"/>
      <c r="G915" s="287"/>
      <c r="H915" s="266"/>
      <c r="I915" s="420"/>
    </row>
    <row r="916" spans="1:9" ht="12.75">
      <c r="A916" s="3"/>
      <c r="B916" s="266"/>
      <c r="E916" s="265"/>
      <c r="F916" s="288"/>
      <c r="G916" s="287"/>
      <c r="H916" s="266"/>
      <c r="I916" s="420"/>
    </row>
    <row r="917" spans="1:9" ht="12.75">
      <c r="A917" s="3"/>
      <c r="B917" s="266"/>
      <c r="E917" s="265"/>
      <c r="F917" s="288"/>
      <c r="G917" s="287"/>
      <c r="H917" s="266"/>
      <c r="I917" s="420"/>
    </row>
    <row r="918" spans="1:9" ht="12.75">
      <c r="A918" s="3"/>
      <c r="B918" s="266"/>
      <c r="E918" s="265"/>
      <c r="F918" s="288"/>
      <c r="G918" s="287"/>
      <c r="H918" s="266"/>
      <c r="I918" s="420"/>
    </row>
    <row r="919" spans="1:9" ht="12.75">
      <c r="A919" s="3"/>
      <c r="B919" s="266"/>
      <c r="E919" s="265"/>
      <c r="F919" s="288"/>
      <c r="G919" s="287"/>
      <c r="H919" s="266"/>
      <c r="I919" s="420"/>
    </row>
    <row r="920" spans="1:9" ht="12.75">
      <c r="A920" s="3"/>
      <c r="B920" s="266"/>
      <c r="E920" s="265"/>
      <c r="F920" s="288"/>
      <c r="G920" s="287"/>
      <c r="H920" s="266"/>
      <c r="I920" s="420"/>
    </row>
    <row r="921" spans="1:9" ht="12.75">
      <c r="A921" s="3"/>
      <c r="B921" s="266"/>
      <c r="E921" s="265"/>
      <c r="F921" s="288"/>
      <c r="G921" s="287"/>
      <c r="H921" s="266"/>
      <c r="I921" s="420"/>
    </row>
    <row r="922" spans="1:9" ht="12.75">
      <c r="A922" s="3"/>
      <c r="B922" s="266"/>
      <c r="E922" s="265"/>
      <c r="F922" s="288"/>
      <c r="G922" s="287"/>
      <c r="H922" s="266"/>
      <c r="I922" s="420"/>
    </row>
    <row r="923" spans="1:9" ht="12.75">
      <c r="A923" s="3"/>
      <c r="B923" s="266"/>
      <c r="E923" s="265"/>
      <c r="F923" s="288"/>
      <c r="G923" s="287"/>
      <c r="H923" s="266"/>
      <c r="I923" s="420"/>
    </row>
    <row r="924" spans="1:9" ht="12.75">
      <c r="A924" s="3"/>
      <c r="B924" s="266"/>
      <c r="E924" s="265"/>
      <c r="F924" s="288"/>
      <c r="G924" s="287"/>
      <c r="H924" s="266"/>
      <c r="I924" s="420"/>
    </row>
    <row r="925" spans="1:9" ht="12.75">
      <c r="A925" s="3"/>
      <c r="B925" s="266"/>
      <c r="E925" s="265"/>
      <c r="F925" s="288"/>
      <c r="G925" s="287"/>
      <c r="H925" s="266"/>
      <c r="I925" s="420"/>
    </row>
    <row r="926" spans="1:9" ht="12.75">
      <c r="A926" s="3"/>
      <c r="B926" s="266"/>
      <c r="E926" s="265"/>
      <c r="F926" s="288"/>
      <c r="G926" s="287"/>
      <c r="H926" s="266"/>
      <c r="I926" s="420"/>
    </row>
    <row r="927" spans="1:9" ht="12.75">
      <c r="A927" s="3"/>
      <c r="B927" s="266"/>
      <c r="E927" s="265"/>
      <c r="F927" s="288"/>
      <c r="G927" s="287"/>
      <c r="H927" s="266"/>
      <c r="I927" s="420"/>
    </row>
    <row r="928" spans="1:9" ht="12.75">
      <c r="A928" s="3"/>
      <c r="B928" s="266"/>
      <c r="E928" s="265"/>
      <c r="F928" s="288"/>
      <c r="G928" s="287"/>
      <c r="H928" s="266"/>
      <c r="I928" s="420"/>
    </row>
    <row r="929" spans="1:9" ht="12.75">
      <c r="A929" s="3"/>
      <c r="B929" s="266"/>
      <c r="E929" s="265"/>
      <c r="F929" s="288"/>
      <c r="G929" s="287"/>
      <c r="H929" s="266"/>
      <c r="I929" s="420"/>
    </row>
    <row r="930" spans="1:9" ht="12.75">
      <c r="A930" s="3"/>
      <c r="B930" s="266"/>
      <c r="E930" s="265"/>
      <c r="F930" s="288"/>
      <c r="G930" s="287"/>
      <c r="H930" s="266"/>
      <c r="I930" s="420"/>
    </row>
    <row r="931" spans="1:9" ht="12.75">
      <c r="A931" s="3"/>
      <c r="B931" s="266"/>
      <c r="E931" s="265"/>
      <c r="F931" s="288"/>
      <c r="G931" s="287"/>
      <c r="H931" s="266"/>
      <c r="I931" s="420"/>
    </row>
    <row r="932" spans="1:9" ht="12.75">
      <c r="A932" s="3"/>
      <c r="B932" s="266"/>
      <c r="E932" s="265"/>
      <c r="F932" s="288"/>
      <c r="G932" s="287"/>
      <c r="H932" s="266"/>
      <c r="I932" s="420"/>
    </row>
    <row r="933" spans="1:9" ht="12.75">
      <c r="A933" s="3"/>
      <c r="B933" s="266"/>
      <c r="E933" s="265"/>
      <c r="F933" s="288"/>
      <c r="G933" s="287"/>
      <c r="H933" s="266"/>
      <c r="I933" s="420"/>
    </row>
    <row r="934" spans="1:9" ht="12.75">
      <c r="A934" s="3"/>
      <c r="B934" s="266"/>
      <c r="E934" s="265"/>
      <c r="F934" s="288"/>
      <c r="G934" s="287"/>
      <c r="H934" s="266"/>
      <c r="I934" s="420"/>
    </row>
    <row r="935" spans="1:9" ht="12.75">
      <c r="A935" s="3"/>
      <c r="B935" s="266"/>
      <c r="E935" s="265"/>
      <c r="F935" s="288"/>
      <c r="G935" s="287"/>
      <c r="H935" s="266"/>
      <c r="I935" s="420"/>
    </row>
    <row r="936" spans="1:9" ht="12.75">
      <c r="A936" s="3"/>
      <c r="B936" s="266"/>
      <c r="E936" s="265"/>
      <c r="F936" s="288"/>
      <c r="G936" s="287"/>
      <c r="H936" s="266"/>
      <c r="I936" s="420"/>
    </row>
    <row r="937" spans="1:9" ht="12.75">
      <c r="A937" s="3"/>
      <c r="B937" s="266"/>
      <c r="E937" s="265"/>
      <c r="F937" s="288"/>
      <c r="G937" s="287"/>
      <c r="H937" s="266"/>
      <c r="I937" s="420"/>
    </row>
    <row r="938" spans="1:9" ht="12.75">
      <c r="A938" s="3"/>
      <c r="B938" s="266"/>
      <c r="E938" s="265"/>
      <c r="F938" s="288"/>
      <c r="G938" s="287"/>
      <c r="H938" s="266"/>
      <c r="I938" s="420"/>
    </row>
    <row r="939" spans="1:9" ht="12.75">
      <c r="A939" s="3"/>
      <c r="B939" s="266"/>
      <c r="E939" s="265"/>
      <c r="F939" s="288"/>
      <c r="G939" s="287"/>
      <c r="H939" s="266"/>
      <c r="I939" s="420"/>
    </row>
    <row r="940" spans="1:9" ht="12.75">
      <c r="A940" s="3"/>
      <c r="B940" s="266"/>
      <c r="E940" s="265"/>
      <c r="F940" s="288"/>
      <c r="G940" s="287"/>
      <c r="H940" s="266"/>
      <c r="I940" s="420"/>
    </row>
    <row r="941" spans="1:9" ht="12.75">
      <c r="A941" s="3"/>
      <c r="B941" s="266"/>
      <c r="E941" s="265"/>
      <c r="F941" s="288"/>
      <c r="G941" s="287"/>
      <c r="H941" s="266"/>
      <c r="I941" s="420"/>
    </row>
    <row r="942" spans="1:9" ht="12.75">
      <c r="A942" s="3"/>
      <c r="B942" s="266"/>
      <c r="E942" s="265"/>
      <c r="F942" s="288"/>
      <c r="G942" s="287"/>
      <c r="H942" s="266"/>
      <c r="I942" s="420"/>
    </row>
    <row r="943" spans="1:9" ht="12.75">
      <c r="A943" s="3"/>
      <c r="B943" s="266"/>
      <c r="E943" s="265"/>
      <c r="F943" s="288"/>
      <c r="G943" s="287"/>
      <c r="H943" s="266"/>
      <c r="I943" s="420"/>
    </row>
    <row r="944" spans="1:9" ht="12.75">
      <c r="A944" s="3"/>
      <c r="B944" s="266"/>
      <c r="E944" s="265"/>
      <c r="F944" s="288"/>
      <c r="G944" s="287"/>
      <c r="H944" s="266"/>
      <c r="I944" s="420"/>
    </row>
    <row r="945" spans="1:9" ht="12.75">
      <c r="A945" s="3"/>
      <c r="B945" s="266"/>
      <c r="E945" s="265"/>
      <c r="F945" s="288"/>
      <c r="G945" s="287"/>
      <c r="H945" s="266"/>
      <c r="I945" s="420"/>
    </row>
    <row r="946" spans="1:9" ht="12.75">
      <c r="A946" s="3"/>
      <c r="B946" s="266"/>
      <c r="E946" s="265"/>
      <c r="F946" s="288"/>
      <c r="G946" s="287"/>
      <c r="H946" s="266"/>
      <c r="I946" s="420"/>
    </row>
    <row r="947" spans="1:9" ht="12.75">
      <c r="A947" s="3"/>
      <c r="B947" s="266"/>
      <c r="E947" s="265"/>
      <c r="F947" s="288"/>
      <c r="G947" s="287"/>
      <c r="H947" s="266"/>
      <c r="I947" s="420"/>
    </row>
    <row r="948" spans="1:9" ht="12.75">
      <c r="A948" s="3"/>
      <c r="B948" s="266"/>
      <c r="E948" s="265"/>
      <c r="F948" s="288"/>
      <c r="G948" s="287"/>
      <c r="H948" s="266"/>
      <c r="I948" s="420"/>
    </row>
    <row r="949" spans="1:9" ht="12.75">
      <c r="A949" s="3"/>
      <c r="B949" s="266"/>
      <c r="E949" s="265"/>
      <c r="F949" s="288"/>
      <c r="G949" s="287"/>
      <c r="H949" s="266"/>
      <c r="I949" s="420"/>
    </row>
    <row r="950" spans="1:9" ht="12.75">
      <c r="A950" s="3"/>
      <c r="B950" s="266"/>
      <c r="E950" s="265"/>
      <c r="F950" s="288"/>
      <c r="G950" s="287"/>
      <c r="H950" s="266"/>
      <c r="I950" s="420"/>
    </row>
    <row r="951" spans="1:9" ht="12.75">
      <c r="A951" s="3"/>
      <c r="B951" s="266"/>
      <c r="E951" s="265"/>
      <c r="F951" s="288"/>
      <c r="G951" s="287"/>
      <c r="H951" s="266"/>
      <c r="I951" s="420"/>
    </row>
    <row r="952" spans="1:9" ht="12.75">
      <c r="A952" s="3"/>
      <c r="B952" s="266"/>
      <c r="E952" s="265"/>
      <c r="F952" s="288"/>
      <c r="G952" s="287"/>
      <c r="H952" s="266"/>
      <c r="I952" s="420"/>
    </row>
    <row r="953" spans="1:9" ht="12.75">
      <c r="A953" s="3"/>
      <c r="B953" s="266"/>
      <c r="E953" s="265"/>
      <c r="F953" s="288"/>
      <c r="G953" s="287"/>
      <c r="H953" s="266"/>
      <c r="I953" s="420"/>
    </row>
    <row r="954" spans="1:9" ht="12.75">
      <c r="A954" s="3"/>
      <c r="B954" s="266"/>
      <c r="E954" s="265"/>
      <c r="F954" s="288"/>
      <c r="G954" s="287"/>
      <c r="H954" s="266"/>
      <c r="I954" s="420"/>
    </row>
    <row r="955" spans="1:9" ht="12.75">
      <c r="A955" s="3"/>
      <c r="B955" s="266"/>
      <c r="E955" s="265"/>
      <c r="F955" s="288"/>
      <c r="G955" s="287"/>
      <c r="H955" s="266"/>
      <c r="I955" s="420"/>
    </row>
    <row r="956" spans="1:9" ht="12.75">
      <c r="A956" s="3"/>
      <c r="B956" s="266"/>
      <c r="E956" s="265"/>
      <c r="F956" s="288"/>
      <c r="G956" s="287"/>
      <c r="H956" s="266"/>
      <c r="I956" s="420"/>
    </row>
    <row r="957" spans="1:9" ht="12.75">
      <c r="A957" s="3"/>
      <c r="B957" s="266"/>
      <c r="E957" s="265"/>
      <c r="F957" s="288"/>
      <c r="G957" s="287"/>
      <c r="H957" s="266"/>
      <c r="I957" s="420"/>
    </row>
    <row r="958" spans="1:9" ht="12.75">
      <c r="A958" s="3"/>
      <c r="B958" s="266"/>
      <c r="E958" s="265"/>
      <c r="F958" s="288"/>
      <c r="G958" s="287"/>
      <c r="H958" s="266"/>
      <c r="I958" s="420"/>
    </row>
    <row r="959" spans="1:9" ht="12.75">
      <c r="A959" s="3"/>
      <c r="B959" s="266"/>
      <c r="E959" s="265"/>
      <c r="F959" s="288"/>
      <c r="G959" s="287"/>
      <c r="H959" s="266"/>
      <c r="I959" s="420"/>
    </row>
    <row r="960" spans="1:9" ht="12.75">
      <c r="A960" s="3"/>
      <c r="B960" s="266"/>
      <c r="E960" s="265"/>
      <c r="F960" s="288"/>
      <c r="G960" s="287"/>
      <c r="H960" s="266"/>
      <c r="I960" s="420"/>
    </row>
    <row r="961" spans="1:9" ht="12.75">
      <c r="A961" s="3"/>
      <c r="B961" s="266"/>
      <c r="E961" s="265"/>
      <c r="F961" s="288"/>
      <c r="G961" s="287"/>
      <c r="H961" s="266"/>
      <c r="I961" s="420"/>
    </row>
    <row r="962" spans="1:9" ht="12.75">
      <c r="A962" s="3"/>
      <c r="B962" s="266"/>
      <c r="E962" s="265"/>
      <c r="F962" s="288"/>
      <c r="G962" s="287"/>
      <c r="H962" s="266"/>
      <c r="I962" s="420"/>
    </row>
    <row r="963" spans="1:9" ht="12.75">
      <c r="A963" s="3"/>
      <c r="B963" s="266"/>
      <c r="E963" s="265"/>
      <c r="F963" s="288"/>
      <c r="G963" s="287"/>
      <c r="H963" s="266"/>
      <c r="I963" s="420"/>
    </row>
    <row r="964" spans="1:9" ht="12.75">
      <c r="A964" s="3"/>
      <c r="B964" s="266"/>
      <c r="E964" s="265"/>
      <c r="F964" s="288"/>
      <c r="G964" s="287"/>
      <c r="H964" s="266"/>
      <c r="I964" s="420"/>
    </row>
    <row r="965" spans="1:9" ht="12.75">
      <c r="A965" s="3"/>
      <c r="B965" s="266"/>
      <c r="E965" s="265"/>
      <c r="F965" s="288"/>
      <c r="G965" s="287"/>
      <c r="H965" s="266"/>
      <c r="I965" s="420"/>
    </row>
    <row r="966" spans="1:9" ht="12.75">
      <c r="A966" s="3"/>
      <c r="B966" s="266"/>
      <c r="E966" s="265"/>
      <c r="F966" s="288"/>
      <c r="G966" s="287"/>
      <c r="H966" s="266"/>
      <c r="I966" s="420"/>
    </row>
    <row r="967" spans="1:9" ht="12.75">
      <c r="A967" s="3"/>
      <c r="B967" s="266"/>
      <c r="E967" s="265"/>
      <c r="F967" s="288"/>
      <c r="G967" s="287"/>
      <c r="H967" s="266"/>
      <c r="I967" s="420"/>
    </row>
    <row r="968" spans="1:9" ht="12.75">
      <c r="A968" s="3"/>
      <c r="B968" s="266"/>
      <c r="E968" s="265"/>
      <c r="F968" s="288"/>
      <c r="G968" s="287"/>
      <c r="H968" s="266"/>
      <c r="I968" s="420"/>
    </row>
    <row r="969" spans="1:9" ht="12.75">
      <c r="A969" s="3"/>
      <c r="B969" s="266"/>
      <c r="E969" s="265"/>
      <c r="F969" s="288"/>
      <c r="G969" s="287"/>
      <c r="H969" s="266"/>
      <c r="I969" s="420"/>
    </row>
    <row r="970" spans="1:9" ht="12.75">
      <c r="A970" s="3"/>
      <c r="B970" s="266"/>
      <c r="E970" s="265"/>
      <c r="F970" s="288"/>
      <c r="G970" s="287"/>
      <c r="H970" s="266"/>
      <c r="I970" s="420"/>
    </row>
    <row r="971" spans="1:9" ht="12.75">
      <c r="A971" s="3"/>
      <c r="B971" s="266"/>
      <c r="E971" s="265"/>
      <c r="F971" s="288"/>
      <c r="G971" s="287"/>
      <c r="H971" s="266"/>
      <c r="I971" s="420"/>
    </row>
    <row r="972" spans="1:9" ht="12.75">
      <c r="A972" s="3"/>
      <c r="B972" s="266"/>
      <c r="E972" s="265"/>
      <c r="F972" s="288"/>
      <c r="G972" s="287"/>
      <c r="H972" s="266"/>
      <c r="I972" s="420"/>
    </row>
    <row r="973" spans="1:9" ht="12.75">
      <c r="A973" s="3"/>
      <c r="B973" s="266"/>
      <c r="E973" s="265"/>
      <c r="F973" s="288"/>
      <c r="G973" s="287"/>
      <c r="H973" s="266"/>
      <c r="I973" s="420"/>
    </row>
    <row r="974" spans="1:9" ht="12.75">
      <c r="A974" s="3"/>
      <c r="B974" s="266"/>
      <c r="E974" s="265"/>
      <c r="F974" s="288"/>
      <c r="G974" s="287"/>
      <c r="H974" s="266"/>
      <c r="I974" s="420"/>
    </row>
    <row r="975" spans="1:9" ht="12.75">
      <c r="A975" s="3"/>
      <c r="B975" s="266"/>
      <c r="E975" s="265"/>
      <c r="F975" s="288"/>
      <c r="G975" s="287"/>
      <c r="H975" s="266"/>
      <c r="I975" s="420"/>
    </row>
    <row r="976" spans="1:9" ht="12.75">
      <c r="A976" s="3"/>
      <c r="B976" s="266"/>
      <c r="E976" s="265"/>
      <c r="F976" s="288"/>
      <c r="G976" s="287"/>
      <c r="H976" s="266"/>
      <c r="I976" s="420"/>
    </row>
    <row r="977" spans="1:9" ht="12.75">
      <c r="A977" s="3"/>
      <c r="B977" s="266"/>
      <c r="E977" s="265"/>
      <c r="F977" s="288"/>
      <c r="G977" s="287"/>
      <c r="H977" s="266"/>
      <c r="I977" s="420"/>
    </row>
    <row r="978" spans="1:9" ht="12.75">
      <c r="A978" s="3"/>
      <c r="B978" s="266"/>
      <c r="E978" s="265"/>
      <c r="F978" s="288"/>
      <c r="G978" s="287"/>
      <c r="H978" s="266"/>
      <c r="I978" s="420"/>
    </row>
    <row r="979" spans="1:9" ht="12.75">
      <c r="A979" s="3"/>
      <c r="B979" s="266"/>
      <c r="E979" s="265"/>
      <c r="F979" s="288"/>
      <c r="G979" s="287"/>
      <c r="H979" s="266"/>
      <c r="I979" s="420"/>
    </row>
    <row r="980" spans="1:9" ht="12.75">
      <c r="A980" s="3"/>
      <c r="B980" s="266"/>
      <c r="E980" s="265"/>
      <c r="F980" s="288"/>
      <c r="G980" s="287"/>
      <c r="H980" s="266"/>
      <c r="I980" s="420"/>
    </row>
    <row r="981" spans="1:9" ht="12.75">
      <c r="A981" s="3"/>
      <c r="B981" s="266"/>
      <c r="E981" s="265"/>
      <c r="F981" s="288"/>
      <c r="G981" s="287"/>
      <c r="H981" s="266"/>
      <c r="I981" s="420"/>
    </row>
    <row r="982" spans="1:9" ht="12.75">
      <c r="A982" s="3"/>
      <c r="B982" s="266"/>
      <c r="E982" s="265"/>
      <c r="F982" s="288"/>
      <c r="G982" s="287"/>
      <c r="H982" s="266"/>
      <c r="I982" s="420"/>
    </row>
    <row r="983" spans="1:9" ht="12.75">
      <c r="A983" s="3"/>
      <c r="B983" s="266"/>
      <c r="E983" s="265"/>
      <c r="F983" s="288"/>
      <c r="G983" s="287"/>
      <c r="H983" s="266"/>
      <c r="I983" s="420"/>
    </row>
    <row r="984" spans="1:9" ht="12.75">
      <c r="A984" s="3"/>
      <c r="B984" s="266"/>
      <c r="E984" s="265"/>
      <c r="F984" s="288"/>
      <c r="G984" s="287"/>
      <c r="H984" s="266"/>
      <c r="I984" s="420"/>
    </row>
    <row r="985" spans="1:9" ht="12.75">
      <c r="A985" s="3"/>
      <c r="B985" s="266"/>
      <c r="E985" s="265"/>
      <c r="F985" s="288"/>
      <c r="G985" s="287"/>
      <c r="H985" s="266"/>
      <c r="I985" s="420"/>
    </row>
    <row r="986" spans="1:9" ht="12.75">
      <c r="A986" s="3"/>
      <c r="B986" s="266"/>
      <c r="E986" s="265"/>
      <c r="F986" s="288"/>
      <c r="G986" s="287"/>
      <c r="H986" s="266"/>
      <c r="I986" s="420"/>
    </row>
    <row r="987" spans="1:9" ht="12.75">
      <c r="A987" s="3"/>
      <c r="B987" s="266"/>
      <c r="E987" s="265"/>
      <c r="F987" s="288"/>
      <c r="G987" s="287"/>
      <c r="H987" s="266"/>
      <c r="I987" s="420"/>
    </row>
    <row r="988" spans="1:9" ht="12.75">
      <c r="A988" s="3"/>
      <c r="B988" s="266"/>
      <c r="E988" s="265"/>
      <c r="F988" s="288"/>
      <c r="G988" s="287"/>
      <c r="H988" s="266"/>
      <c r="I988" s="420"/>
    </row>
    <row r="989" spans="1:9" ht="12.75">
      <c r="A989" s="3"/>
      <c r="B989" s="266"/>
      <c r="E989" s="265"/>
      <c r="F989" s="288"/>
      <c r="G989" s="287"/>
      <c r="H989" s="266"/>
      <c r="I989" s="420"/>
    </row>
    <row r="990" spans="1:9" ht="12.75">
      <c r="A990" s="3"/>
      <c r="B990" s="266"/>
      <c r="E990" s="265"/>
      <c r="F990" s="288"/>
      <c r="G990" s="287"/>
      <c r="H990" s="266"/>
      <c r="I990" s="420"/>
    </row>
    <row r="991" spans="1:9" ht="12.75">
      <c r="A991" s="3"/>
      <c r="B991" s="266"/>
      <c r="E991" s="265"/>
      <c r="F991" s="288"/>
      <c r="G991" s="287"/>
      <c r="H991" s="266"/>
      <c r="I991" s="420"/>
    </row>
    <row r="992" spans="1:9" ht="12.75">
      <c r="A992" s="3"/>
      <c r="B992" s="266"/>
      <c r="E992" s="265"/>
      <c r="F992" s="288"/>
      <c r="G992" s="287"/>
      <c r="H992" s="266"/>
      <c r="I992" s="420"/>
    </row>
    <row r="993" spans="1:9" ht="12.75">
      <c r="A993" s="3"/>
      <c r="B993" s="266"/>
      <c r="E993" s="265"/>
      <c r="F993" s="288"/>
      <c r="G993" s="287"/>
      <c r="H993" s="266"/>
      <c r="I993" s="420"/>
    </row>
    <row r="994" spans="1:9" ht="12.75">
      <c r="A994" s="3"/>
      <c r="B994" s="266"/>
      <c r="E994" s="265"/>
      <c r="F994" s="288"/>
      <c r="G994" s="287"/>
      <c r="H994" s="266"/>
      <c r="I994" s="420"/>
    </row>
    <row r="995" spans="1:9" ht="12.75">
      <c r="A995" s="3"/>
      <c r="B995" s="266"/>
      <c r="E995" s="265"/>
      <c r="F995" s="288"/>
      <c r="G995" s="287"/>
      <c r="H995" s="266"/>
      <c r="I995" s="420"/>
    </row>
    <row r="996" spans="1:9" ht="12.75">
      <c r="A996" s="3"/>
      <c r="B996" s="266"/>
      <c r="E996" s="265"/>
      <c r="F996" s="288"/>
      <c r="G996" s="287"/>
      <c r="H996" s="266"/>
      <c r="I996" s="420"/>
    </row>
    <row r="997" spans="1:9" ht="12.75">
      <c r="A997" s="3"/>
      <c r="B997" s="266"/>
      <c r="E997" s="265"/>
      <c r="F997" s="288"/>
      <c r="G997" s="287"/>
      <c r="H997" s="266"/>
      <c r="I997" s="420"/>
    </row>
    <row r="998" spans="1:9" ht="12.75">
      <c r="A998" s="3"/>
      <c r="B998" s="266"/>
      <c r="E998" s="265"/>
      <c r="F998" s="288"/>
      <c r="G998" s="287"/>
      <c r="H998" s="266"/>
      <c r="I998" s="420"/>
    </row>
    <row r="999" spans="1:9" ht="12.75">
      <c r="A999" s="3"/>
      <c r="B999" s="266"/>
      <c r="E999" s="265"/>
      <c r="F999" s="288"/>
      <c r="G999" s="287"/>
      <c r="H999" s="266"/>
      <c r="I999" s="420"/>
    </row>
    <row r="1000" spans="1:9" ht="12.75">
      <c r="A1000" s="3"/>
      <c r="B1000" s="266"/>
      <c r="E1000" s="265"/>
      <c r="F1000" s="288"/>
      <c r="G1000" s="287"/>
      <c r="H1000" s="266"/>
      <c r="I1000" s="420"/>
    </row>
    <row r="1001" spans="1:9" ht="12.75">
      <c r="A1001" s="3"/>
      <c r="B1001" s="266"/>
      <c r="E1001" s="265"/>
      <c r="F1001" s="288"/>
      <c r="G1001" s="287"/>
      <c r="H1001" s="266"/>
      <c r="I1001" s="420"/>
    </row>
    <row r="1002" spans="1:9" ht="12.75">
      <c r="A1002" s="3"/>
      <c r="B1002" s="266"/>
      <c r="E1002" s="265"/>
      <c r="F1002" s="288"/>
      <c r="G1002" s="287"/>
      <c r="H1002" s="266"/>
      <c r="I1002" s="420"/>
    </row>
    <row r="1003" spans="1:9" ht="12.75">
      <c r="A1003" s="3"/>
      <c r="B1003" s="266"/>
      <c r="E1003" s="265"/>
      <c r="F1003" s="288"/>
      <c r="G1003" s="287"/>
      <c r="H1003" s="266"/>
      <c r="I1003" s="420"/>
    </row>
    <row r="1004" spans="1:9" ht="12.75">
      <c r="A1004" s="3"/>
      <c r="B1004" s="266"/>
      <c r="E1004" s="265"/>
      <c r="F1004" s="288"/>
      <c r="G1004" s="287"/>
      <c r="H1004" s="266"/>
      <c r="I1004" s="420"/>
    </row>
  </sheetData>
  <mergeCells count="16">
    <mergeCell ref="B10:B11"/>
    <mergeCell ref="B12:B13"/>
    <mergeCell ref="B14:B15"/>
    <mergeCell ref="B16:B17"/>
    <mergeCell ref="A10:A19"/>
    <mergeCell ref="B18:B19"/>
    <mergeCell ref="A20:A26"/>
    <mergeCell ref="A27:A33"/>
    <mergeCell ref="A36:A48"/>
    <mergeCell ref="A50:A53"/>
    <mergeCell ref="A2:A3"/>
    <mergeCell ref="B2:B3"/>
    <mergeCell ref="A4:A9"/>
    <mergeCell ref="B4:B5"/>
    <mergeCell ref="B6:B7"/>
    <mergeCell ref="B8:B9"/>
  </mergeCells>
  <hyperlinks>
    <hyperlink ref="I4" r:id="rId1"/>
    <hyperlink ref="D5" r:id="rId2"/>
    <hyperlink ref="I5" r:id="rId3"/>
    <hyperlink ref="I10" r:id="rId4"/>
    <hyperlink ref="D11" r:id="rId5"/>
    <hyperlink ref="I11" r:id="rId6"/>
    <hyperlink ref="I12" r:id="rId7"/>
    <hyperlink ref="D13" r:id="rId8"/>
    <hyperlink ref="I13" r:id="rId9"/>
    <hyperlink ref="I14" r:id="rId10"/>
    <hyperlink ref="D15" r:id="rId11"/>
    <hyperlink ref="I15" r:id="rId12"/>
    <hyperlink ref="I16" r:id="rId13"/>
    <hyperlink ref="D17" r:id="rId14"/>
    <hyperlink ref="I17" r:id="rId15"/>
    <hyperlink ref="I18" r:id="rId16"/>
    <hyperlink ref="D19" r:id="rId17"/>
    <hyperlink ref="I19" r:id="rId18"/>
    <hyperlink ref="I20" r:id="rId19"/>
    <hyperlink ref="I21" r:id="rId20"/>
    <hyperlink ref="I22" r:id="rId21"/>
    <hyperlink ref="I23" r:id="rId22"/>
    <hyperlink ref="I24" r:id="rId23"/>
    <hyperlink ref="I25" r:id="rId24"/>
    <hyperlink ref="I26" r:id="rId25"/>
    <hyperlink ref="I37" r:id="rId26"/>
    <hyperlink ref="I38" r:id="rId27"/>
    <hyperlink ref="I39" r:id="rId28"/>
    <hyperlink ref="I40" r:id="rId29"/>
    <hyperlink ref="I41" r:id="rId30"/>
    <hyperlink ref="I42" r:id="rId31"/>
    <hyperlink ref="I43" r:id="rId32"/>
    <hyperlink ref="I44" r:id="rId33"/>
  </hyperlinks>
  <pageMargins left="0.7" right="0.7" top="0.75" bottom="0.75" header="0.3" footer="0.3"/>
  <pageSetup paperSize="9" orientation="portrait" r:id="rId34"/>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1004"/>
  <sheetViews>
    <sheetView workbookViewId="0"/>
  </sheetViews>
  <sheetFormatPr defaultColWidth="12.5703125" defaultRowHeight="15.75" customHeight="1"/>
  <cols>
    <col min="1" max="1" width="12.28515625" customWidth="1"/>
    <col min="2" max="2" width="25.42578125" customWidth="1"/>
    <col min="3" max="3" width="36.85546875" customWidth="1"/>
    <col min="4" max="4" width="32.42578125" customWidth="1"/>
    <col min="5" max="5" width="9.42578125" customWidth="1"/>
    <col min="6" max="6" width="14.28515625" customWidth="1"/>
    <col min="7" max="7" width="53.28515625" customWidth="1"/>
    <col min="8" max="8" width="150" customWidth="1"/>
  </cols>
  <sheetData>
    <row r="1" spans="1:8" ht="12.75">
      <c r="A1" s="322" t="s">
        <v>7</v>
      </c>
      <c r="B1" s="213" t="s">
        <v>8</v>
      </c>
      <c r="C1" s="213" t="s">
        <v>9</v>
      </c>
      <c r="D1" s="213" t="s">
        <v>10</v>
      </c>
      <c r="E1" s="214" t="s">
        <v>12</v>
      </c>
      <c r="F1" s="214" t="s">
        <v>13</v>
      </c>
      <c r="G1" s="373" t="s">
        <v>15</v>
      </c>
      <c r="H1" s="396" t="s">
        <v>545</v>
      </c>
    </row>
    <row r="2" spans="1:8" ht="12.75">
      <c r="A2" s="567" t="s">
        <v>16</v>
      </c>
      <c r="B2" s="568" t="s">
        <v>17</v>
      </c>
      <c r="C2" s="160" t="s">
        <v>18</v>
      </c>
      <c r="D2" s="160" t="s">
        <v>19</v>
      </c>
      <c r="E2" s="20" t="s">
        <v>28</v>
      </c>
      <c r="F2" s="397" t="s">
        <v>979</v>
      </c>
      <c r="G2" s="375"/>
      <c r="H2" s="191"/>
    </row>
    <row r="3" spans="1:8" ht="12.75">
      <c r="A3" s="553"/>
      <c r="B3" s="547"/>
      <c r="C3" s="160" t="s">
        <v>18</v>
      </c>
      <c r="D3" s="160" t="s">
        <v>22</v>
      </c>
      <c r="E3" s="20" t="s">
        <v>28</v>
      </c>
      <c r="F3" s="397" t="s">
        <v>979</v>
      </c>
      <c r="G3" s="375"/>
      <c r="H3" s="191"/>
    </row>
    <row r="4" spans="1:8" ht="24" customHeight="1">
      <c r="A4" s="570" t="s">
        <v>23</v>
      </c>
      <c r="B4" s="569" t="s">
        <v>24</v>
      </c>
      <c r="C4" s="161" t="s">
        <v>25</v>
      </c>
      <c r="D4" s="161" t="s">
        <v>26</v>
      </c>
      <c r="E4" s="31" t="s">
        <v>28</v>
      </c>
      <c r="F4" s="491" t="s">
        <v>979</v>
      </c>
      <c r="G4" s="376" t="s">
        <v>28</v>
      </c>
      <c r="H4" s="308"/>
    </row>
    <row r="5" spans="1:8" ht="22.5" customHeight="1">
      <c r="A5" s="557"/>
      <c r="B5" s="547"/>
      <c r="C5" s="161" t="s">
        <v>25</v>
      </c>
      <c r="D5" s="161" t="s">
        <v>29</v>
      </c>
      <c r="E5" s="31" t="s">
        <v>28</v>
      </c>
      <c r="F5" s="491" t="s">
        <v>979</v>
      </c>
      <c r="G5" s="376" t="s">
        <v>1085</v>
      </c>
      <c r="H5" s="307"/>
    </row>
    <row r="6" spans="1:8" ht="12.75">
      <c r="A6" s="557"/>
      <c r="B6" s="569" t="s">
        <v>30</v>
      </c>
      <c r="C6" s="161" t="s">
        <v>25</v>
      </c>
      <c r="D6" s="161" t="s">
        <v>31</v>
      </c>
      <c r="E6" s="31" t="s">
        <v>28</v>
      </c>
      <c r="F6" s="469" t="s">
        <v>979</v>
      </c>
      <c r="G6" s="376"/>
      <c r="H6" s="308"/>
    </row>
    <row r="7" spans="1:8" ht="12.75">
      <c r="A7" s="557"/>
      <c r="B7" s="547"/>
      <c r="C7" s="161" t="s">
        <v>25</v>
      </c>
      <c r="D7" s="161" t="s">
        <v>33</v>
      </c>
      <c r="E7" s="31" t="s">
        <v>28</v>
      </c>
      <c r="F7" s="469" t="s">
        <v>979</v>
      </c>
      <c r="G7" s="376"/>
      <c r="H7" s="308"/>
    </row>
    <row r="8" spans="1:8" ht="12.75">
      <c r="A8" s="557"/>
      <c r="B8" s="569" t="s">
        <v>35</v>
      </c>
      <c r="C8" s="161" t="s">
        <v>18</v>
      </c>
      <c r="D8" s="161" t="s">
        <v>36</v>
      </c>
      <c r="E8" s="31" t="s">
        <v>28</v>
      </c>
      <c r="F8" s="469" t="s">
        <v>979</v>
      </c>
      <c r="G8" s="376"/>
      <c r="H8" s="308"/>
    </row>
    <row r="9" spans="1:8" ht="12.75">
      <c r="A9" s="553"/>
      <c r="B9" s="547"/>
      <c r="C9" s="161" t="s">
        <v>38</v>
      </c>
      <c r="D9" s="161" t="s">
        <v>39</v>
      </c>
      <c r="E9" s="31" t="s">
        <v>28</v>
      </c>
      <c r="F9" s="469" t="s">
        <v>979</v>
      </c>
      <c r="G9" s="376"/>
      <c r="H9" s="308"/>
    </row>
    <row r="10" spans="1:8" ht="12.75">
      <c r="A10" s="571" t="s">
        <v>40</v>
      </c>
      <c r="B10" s="565" t="s">
        <v>41</v>
      </c>
      <c r="C10" s="162" t="s">
        <v>25</v>
      </c>
      <c r="D10" s="162" t="s">
        <v>42</v>
      </c>
      <c r="E10" s="40" t="s">
        <v>28</v>
      </c>
      <c r="F10" s="402" t="s">
        <v>979</v>
      </c>
      <c r="G10" s="379" t="s">
        <v>28</v>
      </c>
      <c r="H10" s="404"/>
    </row>
    <row r="11" spans="1:8" ht="12.75">
      <c r="A11" s="557"/>
      <c r="B11" s="547"/>
      <c r="C11" s="162" t="s">
        <v>25</v>
      </c>
      <c r="D11" s="162" t="s">
        <v>44</v>
      </c>
      <c r="E11" s="40" t="s">
        <v>1222</v>
      </c>
      <c r="F11" s="402" t="s">
        <v>979</v>
      </c>
      <c r="G11" s="379" t="s">
        <v>1086</v>
      </c>
      <c r="H11" s="404" t="s">
        <v>1239</v>
      </c>
    </row>
    <row r="12" spans="1:8" ht="12.75">
      <c r="A12" s="557"/>
      <c r="B12" s="565" t="s">
        <v>46</v>
      </c>
      <c r="C12" s="162" t="s">
        <v>25</v>
      </c>
      <c r="D12" s="162" t="s">
        <v>47</v>
      </c>
      <c r="E12" s="40" t="s">
        <v>28</v>
      </c>
      <c r="F12" s="402" t="s">
        <v>979</v>
      </c>
      <c r="G12" s="379" t="s">
        <v>28</v>
      </c>
      <c r="H12" s="439"/>
    </row>
    <row r="13" spans="1:8" ht="12.75">
      <c r="A13" s="557"/>
      <c r="B13" s="547"/>
      <c r="C13" s="162" t="s">
        <v>25</v>
      </c>
      <c r="D13" s="162" t="s">
        <v>49</v>
      </c>
      <c r="E13" s="40" t="s">
        <v>1222</v>
      </c>
      <c r="F13" s="402" t="s">
        <v>979</v>
      </c>
      <c r="G13" s="379" t="s">
        <v>1086</v>
      </c>
      <c r="H13" s="404" t="s">
        <v>1240</v>
      </c>
    </row>
    <row r="14" spans="1:8" ht="12.75">
      <c r="A14" s="557"/>
      <c r="B14" s="565" t="s">
        <v>51</v>
      </c>
      <c r="C14" s="162" t="s">
        <v>25</v>
      </c>
      <c r="D14" s="162" t="s">
        <v>52</v>
      </c>
      <c r="E14" s="40" t="s">
        <v>28</v>
      </c>
      <c r="F14" s="402" t="s">
        <v>979</v>
      </c>
      <c r="G14" s="379" t="s">
        <v>28</v>
      </c>
      <c r="H14" s="439"/>
    </row>
    <row r="15" spans="1:8" ht="12.75">
      <c r="A15" s="557"/>
      <c r="B15" s="547"/>
      <c r="C15" s="162" t="s">
        <v>25</v>
      </c>
      <c r="D15" s="162" t="s">
        <v>54</v>
      </c>
      <c r="E15" s="40" t="s">
        <v>1090</v>
      </c>
      <c r="F15" s="402" t="s">
        <v>979</v>
      </c>
      <c r="G15" s="379" t="s">
        <v>1086</v>
      </c>
      <c r="H15" s="404" t="s">
        <v>1241</v>
      </c>
    </row>
    <row r="16" spans="1:8" ht="12.75">
      <c r="A16" s="557"/>
      <c r="B16" s="565" t="s">
        <v>56</v>
      </c>
      <c r="C16" s="162" t="s">
        <v>25</v>
      </c>
      <c r="D16" s="162" t="s">
        <v>57</v>
      </c>
      <c r="E16" s="40" t="s">
        <v>28</v>
      </c>
      <c r="F16" s="402" t="s">
        <v>979</v>
      </c>
      <c r="G16" s="379" t="s">
        <v>28</v>
      </c>
      <c r="H16" s="404"/>
    </row>
    <row r="17" spans="1:8" ht="12.75">
      <c r="A17" s="557"/>
      <c r="B17" s="547"/>
      <c r="C17" s="162" t="s">
        <v>25</v>
      </c>
      <c r="D17" s="162" t="s">
        <v>59</v>
      </c>
      <c r="E17" s="40" t="s">
        <v>1088</v>
      </c>
      <c r="F17" s="402" t="s">
        <v>979</v>
      </c>
      <c r="G17" s="379" t="s">
        <v>1086</v>
      </c>
      <c r="H17" s="404" t="s">
        <v>1242</v>
      </c>
    </row>
    <row r="18" spans="1:8" ht="12.75">
      <c r="A18" s="557"/>
      <c r="B18" s="565" t="s">
        <v>69</v>
      </c>
      <c r="C18" s="162" t="s">
        <v>25</v>
      </c>
      <c r="D18" s="162" t="s">
        <v>70</v>
      </c>
      <c r="E18" s="40" t="s">
        <v>28</v>
      </c>
      <c r="F18" s="402" t="s">
        <v>979</v>
      </c>
      <c r="G18" s="379" t="s">
        <v>28</v>
      </c>
      <c r="H18" s="440"/>
    </row>
    <row r="19" spans="1:8" ht="12.75">
      <c r="A19" s="553"/>
      <c r="B19" s="547"/>
      <c r="C19" s="162" t="s">
        <v>25</v>
      </c>
      <c r="D19" s="162" t="s">
        <v>72</v>
      </c>
      <c r="E19" s="40" t="s">
        <v>668</v>
      </c>
      <c r="F19" s="402" t="s">
        <v>979</v>
      </c>
      <c r="G19" s="379" t="s">
        <v>1086</v>
      </c>
      <c r="H19" s="453" t="s">
        <v>1243</v>
      </c>
    </row>
    <row r="20" spans="1:8" ht="12.75">
      <c r="A20" s="578" t="s">
        <v>75</v>
      </c>
      <c r="B20" s="470" t="s">
        <v>76</v>
      </c>
      <c r="C20" s="164" t="s">
        <v>77</v>
      </c>
      <c r="D20" s="164" t="s">
        <v>78</v>
      </c>
      <c r="E20" s="55" t="s">
        <v>1222</v>
      </c>
      <c r="F20" s="437" t="s">
        <v>979</v>
      </c>
      <c r="G20" s="441" t="s">
        <v>1085</v>
      </c>
      <c r="H20" s="412" t="s">
        <v>1244</v>
      </c>
    </row>
    <row r="21" spans="1:8" ht="12.75">
      <c r="A21" s="557"/>
      <c r="B21" s="470" t="s">
        <v>80</v>
      </c>
      <c r="C21" s="164" t="s">
        <v>77</v>
      </c>
      <c r="D21" s="164" t="s">
        <v>81</v>
      </c>
      <c r="E21" s="55" t="s">
        <v>684</v>
      </c>
      <c r="F21" s="437" t="s">
        <v>979</v>
      </c>
      <c r="G21" s="441" t="s">
        <v>1085</v>
      </c>
      <c r="H21" s="412" t="s">
        <v>1245</v>
      </c>
    </row>
    <row r="22" spans="1:8" ht="12.75">
      <c r="A22" s="557"/>
      <c r="B22" s="470" t="s">
        <v>83</v>
      </c>
      <c r="C22" s="164" t="s">
        <v>77</v>
      </c>
      <c r="D22" s="164" t="s">
        <v>84</v>
      </c>
      <c r="E22" s="408" t="s">
        <v>1213</v>
      </c>
      <c r="F22" s="408" t="s">
        <v>1104</v>
      </c>
      <c r="G22" s="441" t="s">
        <v>1085</v>
      </c>
      <c r="H22" s="412" t="s">
        <v>1246</v>
      </c>
    </row>
    <row r="23" spans="1:8" ht="12.75">
      <c r="A23" s="557"/>
      <c r="B23" s="470" t="s">
        <v>86</v>
      </c>
      <c r="C23" s="164" t="s">
        <v>77</v>
      </c>
      <c r="D23" s="164" t="s">
        <v>87</v>
      </c>
      <c r="E23" s="408" t="s">
        <v>1213</v>
      </c>
      <c r="F23" s="408" t="s">
        <v>1104</v>
      </c>
      <c r="G23" s="441" t="s">
        <v>1085</v>
      </c>
      <c r="H23" s="412" t="s">
        <v>1247</v>
      </c>
    </row>
    <row r="24" spans="1:8" ht="12.75">
      <c r="A24" s="557"/>
      <c r="B24" s="470" t="s">
        <v>89</v>
      </c>
      <c r="C24" s="164" t="s">
        <v>77</v>
      </c>
      <c r="D24" s="164" t="s">
        <v>90</v>
      </c>
      <c r="E24" s="55" t="s">
        <v>668</v>
      </c>
      <c r="F24" s="437" t="s">
        <v>979</v>
      </c>
      <c r="G24" s="441" t="s">
        <v>1085</v>
      </c>
      <c r="H24" s="412" t="s">
        <v>1248</v>
      </c>
    </row>
    <row r="25" spans="1:8" ht="12.75">
      <c r="A25" s="557"/>
      <c r="B25" s="470" t="s">
        <v>91</v>
      </c>
      <c r="C25" s="164" t="s">
        <v>77</v>
      </c>
      <c r="D25" s="164" t="s">
        <v>92</v>
      </c>
      <c r="E25" s="55" t="s">
        <v>768</v>
      </c>
      <c r="F25" s="437" t="s">
        <v>979</v>
      </c>
      <c r="G25" s="441" t="s">
        <v>1085</v>
      </c>
      <c r="H25" s="412" t="s">
        <v>1249</v>
      </c>
    </row>
    <row r="26" spans="1:8" ht="12.75">
      <c r="A26" s="553"/>
      <c r="B26" s="470" t="s">
        <v>94</v>
      </c>
      <c r="C26" s="164" t="s">
        <v>77</v>
      </c>
      <c r="D26" s="164" t="s">
        <v>95</v>
      </c>
      <c r="E26" s="55" t="s">
        <v>684</v>
      </c>
      <c r="F26" s="437" t="s">
        <v>979</v>
      </c>
      <c r="G26" s="441" t="s">
        <v>1085</v>
      </c>
      <c r="H26" s="492" t="s">
        <v>1250</v>
      </c>
    </row>
    <row r="27" spans="1:8" ht="12.75">
      <c r="A27" s="586" t="s">
        <v>107</v>
      </c>
      <c r="B27" s="471" t="s">
        <v>122</v>
      </c>
      <c r="C27" s="171" t="s">
        <v>25</v>
      </c>
      <c r="D27" s="171" t="s">
        <v>123</v>
      </c>
      <c r="E27" s="70" t="s">
        <v>28</v>
      </c>
      <c r="F27" s="472" t="s">
        <v>979</v>
      </c>
      <c r="G27" s="473"/>
      <c r="H27" s="474"/>
    </row>
    <row r="28" spans="1:8" ht="12.75">
      <c r="A28" s="557"/>
      <c r="B28" s="471" t="s">
        <v>125</v>
      </c>
      <c r="C28" s="171" t="s">
        <v>25</v>
      </c>
      <c r="D28" s="171" t="s">
        <v>126</v>
      </c>
      <c r="E28" s="70" t="s">
        <v>28</v>
      </c>
      <c r="F28" s="472" t="s">
        <v>979</v>
      </c>
      <c r="G28" s="473"/>
      <c r="H28" s="474"/>
    </row>
    <row r="29" spans="1:8" ht="12.75">
      <c r="A29" s="557"/>
      <c r="B29" s="471" t="s">
        <v>128</v>
      </c>
      <c r="C29" s="171" t="s">
        <v>25</v>
      </c>
      <c r="D29" s="171" t="s">
        <v>129</v>
      </c>
      <c r="E29" s="70" t="s">
        <v>28</v>
      </c>
      <c r="F29" s="472" t="s">
        <v>979</v>
      </c>
      <c r="G29" s="473"/>
      <c r="H29" s="474"/>
    </row>
    <row r="30" spans="1:8" ht="12.75">
      <c r="A30" s="557"/>
      <c r="B30" s="471" t="s">
        <v>134</v>
      </c>
      <c r="C30" s="171" t="s">
        <v>25</v>
      </c>
      <c r="D30" s="171" t="s">
        <v>135</v>
      </c>
      <c r="E30" s="70" t="s">
        <v>28</v>
      </c>
      <c r="F30" s="472" t="s">
        <v>979</v>
      </c>
      <c r="G30" s="473"/>
      <c r="H30" s="474"/>
    </row>
    <row r="31" spans="1:8" ht="12.75">
      <c r="A31" s="557"/>
      <c r="B31" s="471" t="s">
        <v>136</v>
      </c>
      <c r="C31" s="171" t="s">
        <v>25</v>
      </c>
      <c r="D31" s="171" t="s">
        <v>137</v>
      </c>
      <c r="E31" s="70" t="s">
        <v>28</v>
      </c>
      <c r="F31" s="472" t="s">
        <v>979</v>
      </c>
      <c r="G31" s="473"/>
      <c r="H31" s="474"/>
    </row>
    <row r="32" spans="1:8" ht="12.75">
      <c r="A32" s="557"/>
      <c r="B32" s="471" t="s">
        <v>138</v>
      </c>
      <c r="C32" s="171" t="s">
        <v>25</v>
      </c>
      <c r="D32" s="171" t="s">
        <v>139</v>
      </c>
      <c r="E32" s="70" t="s">
        <v>28</v>
      </c>
      <c r="F32" s="472" t="s">
        <v>979</v>
      </c>
      <c r="G32" s="473"/>
      <c r="H32" s="474"/>
    </row>
    <row r="33" spans="1:8" ht="12.75">
      <c r="A33" s="553"/>
      <c r="B33" s="471" t="s">
        <v>380</v>
      </c>
      <c r="C33" s="171" t="s">
        <v>25</v>
      </c>
      <c r="D33" s="171" t="s">
        <v>381</v>
      </c>
      <c r="E33" s="70" t="s">
        <v>28</v>
      </c>
      <c r="F33" s="472" t="s">
        <v>979</v>
      </c>
      <c r="G33" s="473"/>
      <c r="H33" s="474"/>
    </row>
    <row r="34" spans="1:8" ht="12.75">
      <c r="A34" s="475"/>
      <c r="E34" s="476"/>
      <c r="G34" s="477"/>
      <c r="H34" s="420"/>
    </row>
    <row r="35" spans="1:8" ht="12.75">
      <c r="A35" s="475"/>
      <c r="E35" s="476"/>
      <c r="G35" s="478" t="s">
        <v>1206</v>
      </c>
      <c r="H35" s="420"/>
    </row>
    <row r="36" spans="1:8" ht="12.75">
      <c r="A36" s="581" t="s">
        <v>772</v>
      </c>
      <c r="B36" s="479" t="s">
        <v>773</v>
      </c>
      <c r="C36" s="330" t="s">
        <v>774</v>
      </c>
      <c r="D36" s="331" t="s">
        <v>775</v>
      </c>
      <c r="E36" s="112" t="s">
        <v>28</v>
      </c>
      <c r="F36" s="176" t="s">
        <v>979</v>
      </c>
      <c r="G36" s="444" t="s">
        <v>1096</v>
      </c>
      <c r="H36" s="416"/>
    </row>
    <row r="37" spans="1:8" ht="12.75">
      <c r="A37" s="557"/>
      <c r="B37" s="479" t="s">
        <v>777</v>
      </c>
      <c r="C37" s="330" t="s">
        <v>77</v>
      </c>
      <c r="D37" s="331" t="s">
        <v>778</v>
      </c>
      <c r="E37" s="112" t="s">
        <v>28</v>
      </c>
      <c r="F37" s="176" t="s">
        <v>979</v>
      </c>
      <c r="G37" s="388" t="s">
        <v>1096</v>
      </c>
      <c r="H37" s="416"/>
    </row>
    <row r="38" spans="1:8" ht="12.75">
      <c r="A38" s="557"/>
      <c r="B38" s="348" t="s">
        <v>780</v>
      </c>
      <c r="C38" s="337" t="s">
        <v>77</v>
      </c>
      <c r="D38" s="480" t="s">
        <v>781</v>
      </c>
      <c r="E38" s="112" t="s">
        <v>28</v>
      </c>
      <c r="F38" s="176" t="s">
        <v>979</v>
      </c>
      <c r="G38" s="388" t="s">
        <v>24</v>
      </c>
      <c r="H38" s="419"/>
    </row>
    <row r="39" spans="1:8" ht="12.75">
      <c r="A39" s="557"/>
      <c r="B39" s="348" t="s">
        <v>782</v>
      </c>
      <c r="C39" s="337" t="s">
        <v>783</v>
      </c>
      <c r="D39" s="480" t="s">
        <v>782</v>
      </c>
      <c r="E39" s="112" t="s">
        <v>28</v>
      </c>
      <c r="F39" s="176" t="s">
        <v>979</v>
      </c>
      <c r="G39" s="388" t="s">
        <v>1099</v>
      </c>
      <c r="H39" s="419"/>
    </row>
    <row r="40" spans="1:8" ht="12.75">
      <c r="A40" s="557"/>
      <c r="B40" s="348" t="s">
        <v>786</v>
      </c>
      <c r="C40" s="337" t="s">
        <v>77</v>
      </c>
      <c r="D40" s="480" t="s">
        <v>787</v>
      </c>
      <c r="E40" s="112" t="s">
        <v>28</v>
      </c>
      <c r="F40" s="176" t="s">
        <v>979</v>
      </c>
      <c r="G40" s="388" t="s">
        <v>56</v>
      </c>
      <c r="H40" s="493"/>
    </row>
    <row r="41" spans="1:8" ht="12.75">
      <c r="A41" s="557"/>
      <c r="B41" s="348" t="s">
        <v>789</v>
      </c>
      <c r="C41" s="337" t="s">
        <v>77</v>
      </c>
      <c r="D41" s="480" t="s">
        <v>790</v>
      </c>
      <c r="E41" s="112" t="s">
        <v>28</v>
      </c>
      <c r="F41" s="176" t="s">
        <v>979</v>
      </c>
      <c r="G41" s="388" t="s">
        <v>51</v>
      </c>
      <c r="H41" s="419"/>
    </row>
    <row r="42" spans="1:8" ht="12.75">
      <c r="A42" s="557"/>
      <c r="B42" s="348" t="s">
        <v>792</v>
      </c>
      <c r="C42" s="337" t="s">
        <v>77</v>
      </c>
      <c r="D42" s="480" t="s">
        <v>793</v>
      </c>
      <c r="E42" s="112" t="s">
        <v>28</v>
      </c>
      <c r="F42" s="176" t="s">
        <v>979</v>
      </c>
      <c r="G42" s="388" t="s">
        <v>1100</v>
      </c>
      <c r="H42" s="419"/>
    </row>
    <row r="43" spans="1:8" ht="12.75">
      <c r="A43" s="557"/>
      <c r="B43" s="348" t="s">
        <v>795</v>
      </c>
      <c r="C43" s="337" t="s">
        <v>77</v>
      </c>
      <c r="D43" s="480" t="s">
        <v>796</v>
      </c>
      <c r="E43" s="112" t="s">
        <v>28</v>
      </c>
      <c r="F43" s="176" t="s">
        <v>979</v>
      </c>
      <c r="G43" s="388" t="s">
        <v>41</v>
      </c>
      <c r="H43" s="493"/>
    </row>
    <row r="44" spans="1:8" ht="12.75">
      <c r="A44" s="557"/>
      <c r="B44" s="348" t="s">
        <v>798</v>
      </c>
      <c r="C44" s="337" t="s">
        <v>77</v>
      </c>
      <c r="D44" s="480" t="s">
        <v>799</v>
      </c>
      <c r="E44" s="112" t="s">
        <v>28</v>
      </c>
      <c r="F44" s="176" t="s">
        <v>979</v>
      </c>
      <c r="G44" s="388" t="s">
        <v>69</v>
      </c>
      <c r="H44" s="419"/>
    </row>
    <row r="45" spans="1:8" ht="12.75">
      <c r="A45" s="557"/>
      <c r="B45" s="348" t="s">
        <v>148</v>
      </c>
      <c r="C45" s="174" t="s">
        <v>149</v>
      </c>
      <c r="D45" s="348" t="s">
        <v>148</v>
      </c>
      <c r="E45" s="112" t="s">
        <v>28</v>
      </c>
      <c r="F45" s="176" t="s">
        <v>979</v>
      </c>
      <c r="G45" s="459"/>
      <c r="H45" s="349"/>
    </row>
    <row r="46" spans="1:8" ht="12.75">
      <c r="A46" s="557"/>
      <c r="B46" s="348" t="s">
        <v>801</v>
      </c>
      <c r="C46" s="174" t="s">
        <v>802</v>
      </c>
      <c r="D46" s="348" t="s">
        <v>801</v>
      </c>
      <c r="E46" s="112" t="s">
        <v>28</v>
      </c>
      <c r="F46" s="176" t="s">
        <v>979</v>
      </c>
      <c r="G46" s="388"/>
      <c r="H46" s="349"/>
    </row>
    <row r="47" spans="1:8" ht="12.75">
      <c r="A47" s="557"/>
      <c r="B47" s="348" t="s">
        <v>805</v>
      </c>
      <c r="C47" s="174" t="s">
        <v>149</v>
      </c>
      <c r="D47" s="348" t="s">
        <v>805</v>
      </c>
      <c r="E47" s="112" t="s">
        <v>28</v>
      </c>
      <c r="F47" s="176" t="s">
        <v>979</v>
      </c>
      <c r="G47" s="388"/>
      <c r="H47" s="349"/>
    </row>
    <row r="48" spans="1:8" ht="12.75">
      <c r="A48" s="561"/>
      <c r="B48" s="481"/>
      <c r="C48" s="481"/>
      <c r="D48" s="481"/>
      <c r="E48" s="482"/>
      <c r="F48" s="481"/>
      <c r="G48" s="484"/>
      <c r="H48" s="485"/>
    </row>
    <row r="49" spans="1:8" ht="12.75">
      <c r="A49" s="228"/>
      <c r="B49" s="266"/>
      <c r="E49" s="265"/>
      <c r="F49" s="266"/>
      <c r="G49" s="266"/>
      <c r="H49" s="420"/>
    </row>
    <row r="50" spans="1:8" ht="12.75">
      <c r="A50" s="584" t="s">
        <v>853</v>
      </c>
      <c r="B50" s="486" t="s">
        <v>854</v>
      </c>
      <c r="C50" s="487"/>
      <c r="E50" s="265"/>
      <c r="F50" s="271"/>
      <c r="G50" s="266"/>
      <c r="H50" s="420"/>
    </row>
    <row r="51" spans="1:8" ht="12.75">
      <c r="A51" s="583"/>
      <c r="B51" s="253" t="s">
        <v>30</v>
      </c>
      <c r="C51" s="488"/>
      <c r="E51" s="265"/>
      <c r="F51" s="271"/>
      <c r="G51" s="266"/>
      <c r="H51" s="420"/>
    </row>
    <row r="52" spans="1:8" ht="12.75">
      <c r="A52" s="583"/>
      <c r="B52" s="253" t="s">
        <v>35</v>
      </c>
      <c r="C52" s="273"/>
      <c r="E52" s="265"/>
      <c r="F52" s="271"/>
      <c r="G52" s="266"/>
      <c r="H52" s="420"/>
    </row>
    <row r="53" spans="1:8" ht="12.75">
      <c r="A53" s="585"/>
      <c r="B53" s="489" t="s">
        <v>857</v>
      </c>
      <c r="C53" s="448"/>
      <c r="E53" s="265"/>
      <c r="F53" s="271"/>
      <c r="G53" s="266"/>
      <c r="H53" s="420"/>
    </row>
    <row r="54" spans="1:8" ht="12.75">
      <c r="A54" s="3"/>
      <c r="B54" s="266"/>
      <c r="E54" s="265"/>
      <c r="F54" s="271"/>
      <c r="G54" s="266"/>
      <c r="H54" s="420"/>
    </row>
    <row r="55" spans="1:8" ht="12.75">
      <c r="A55" s="3"/>
      <c r="B55" s="266"/>
      <c r="E55" s="265"/>
      <c r="F55" s="271"/>
      <c r="G55" s="266"/>
      <c r="H55" s="420"/>
    </row>
    <row r="56" spans="1:8" ht="12.75">
      <c r="A56" s="3"/>
      <c r="B56" s="266"/>
      <c r="E56" s="265"/>
      <c r="F56" s="271"/>
      <c r="G56" s="266"/>
      <c r="H56" s="420"/>
    </row>
    <row r="57" spans="1:8" ht="12.75">
      <c r="A57" s="3"/>
      <c r="B57" s="266"/>
      <c r="E57" s="265"/>
      <c r="F57" s="271"/>
      <c r="G57" s="266"/>
      <c r="H57" s="420"/>
    </row>
    <row r="58" spans="1:8" ht="12.75">
      <c r="A58" s="3"/>
      <c r="B58" s="266"/>
      <c r="E58" s="265"/>
      <c r="F58" s="271"/>
      <c r="G58" s="266"/>
      <c r="H58" s="420"/>
    </row>
    <row r="59" spans="1:8" ht="12.75">
      <c r="A59" s="3"/>
      <c r="B59" s="266"/>
      <c r="E59" s="265"/>
      <c r="F59" s="271"/>
      <c r="G59" s="266"/>
      <c r="H59" s="420"/>
    </row>
    <row r="60" spans="1:8" ht="12.75">
      <c r="A60" s="3"/>
      <c r="B60" s="266"/>
      <c r="E60" s="265"/>
      <c r="F60" s="271"/>
      <c r="G60" s="266"/>
      <c r="H60" s="420"/>
    </row>
    <row r="61" spans="1:8" ht="12.75">
      <c r="A61" s="3"/>
      <c r="B61" s="266"/>
      <c r="E61" s="265"/>
      <c r="F61" s="271"/>
      <c r="G61" s="266"/>
      <c r="H61" s="420"/>
    </row>
    <row r="62" spans="1:8" ht="12.75">
      <c r="A62" s="3"/>
      <c r="B62" s="266"/>
      <c r="E62" s="265"/>
      <c r="F62" s="271"/>
      <c r="G62" s="266"/>
      <c r="H62" s="420"/>
    </row>
    <row r="63" spans="1:8" ht="12.75">
      <c r="A63" s="3"/>
      <c r="B63" s="266"/>
      <c r="E63" s="265"/>
      <c r="F63" s="271"/>
      <c r="G63" s="266"/>
      <c r="H63" s="420"/>
    </row>
    <row r="64" spans="1:8" ht="12.75">
      <c r="A64" s="3"/>
      <c r="B64" s="266"/>
      <c r="E64" s="265"/>
      <c r="F64" s="271"/>
      <c r="G64" s="266"/>
      <c r="H64" s="420"/>
    </row>
    <row r="65" spans="1:8" ht="12.75">
      <c r="A65" s="3"/>
      <c r="B65" s="266"/>
      <c r="E65" s="265"/>
      <c r="F65" s="271"/>
      <c r="G65" s="266"/>
      <c r="H65" s="420"/>
    </row>
    <row r="66" spans="1:8" ht="12.75">
      <c r="A66" s="3"/>
      <c r="B66" s="266"/>
      <c r="E66" s="265"/>
      <c r="F66" s="271"/>
      <c r="G66" s="266"/>
      <c r="H66" s="420"/>
    </row>
    <row r="67" spans="1:8" ht="12.75">
      <c r="A67" s="3"/>
      <c r="B67" s="266"/>
      <c r="E67" s="265"/>
      <c r="F67" s="271"/>
      <c r="G67" s="266"/>
      <c r="H67" s="420"/>
    </row>
    <row r="68" spans="1:8" ht="12.75">
      <c r="A68" s="3"/>
      <c r="B68" s="266"/>
      <c r="E68" s="265"/>
      <c r="F68" s="271"/>
      <c r="G68" s="266"/>
      <c r="H68" s="420"/>
    </row>
    <row r="69" spans="1:8" ht="12.75">
      <c r="A69" s="3"/>
      <c r="B69" s="266"/>
      <c r="E69" s="265"/>
      <c r="F69" s="271"/>
      <c r="G69" s="266"/>
      <c r="H69" s="420"/>
    </row>
    <row r="70" spans="1:8" ht="12.75">
      <c r="A70" s="3"/>
      <c r="B70" s="266"/>
      <c r="E70" s="265"/>
      <c r="F70" s="271"/>
      <c r="G70" s="266"/>
      <c r="H70" s="420"/>
    </row>
    <row r="71" spans="1:8" ht="12.75">
      <c r="A71" s="3"/>
      <c r="B71" s="266"/>
      <c r="E71" s="265"/>
      <c r="F71" s="271"/>
      <c r="G71" s="266"/>
      <c r="H71" s="420"/>
    </row>
    <row r="72" spans="1:8" ht="12.75">
      <c r="A72" s="3"/>
      <c r="B72" s="266"/>
      <c r="E72" s="265"/>
      <c r="F72" s="271"/>
      <c r="G72" s="266"/>
      <c r="H72" s="420"/>
    </row>
    <row r="73" spans="1:8" ht="12.75">
      <c r="A73" s="3"/>
      <c r="B73" s="266"/>
      <c r="E73" s="265"/>
      <c r="F73" s="271"/>
      <c r="G73" s="266"/>
      <c r="H73" s="420"/>
    </row>
    <row r="74" spans="1:8" ht="12.75">
      <c r="A74" s="3"/>
      <c r="B74" s="266"/>
      <c r="E74" s="265"/>
      <c r="F74" s="271"/>
      <c r="G74" s="266"/>
      <c r="H74" s="420"/>
    </row>
    <row r="75" spans="1:8" ht="12.75">
      <c r="A75" s="3"/>
      <c r="B75" s="266"/>
      <c r="E75" s="265"/>
      <c r="F75" s="271"/>
      <c r="G75" s="266"/>
      <c r="H75" s="420"/>
    </row>
    <row r="76" spans="1:8" ht="12.75">
      <c r="A76" s="3"/>
      <c r="B76" s="266"/>
      <c r="E76" s="265"/>
      <c r="F76" s="271"/>
      <c r="G76" s="266"/>
      <c r="H76" s="420"/>
    </row>
    <row r="77" spans="1:8" ht="12.75">
      <c r="A77" s="3"/>
      <c r="B77" s="266"/>
      <c r="E77" s="265"/>
      <c r="F77" s="271"/>
      <c r="G77" s="266"/>
      <c r="H77" s="420"/>
    </row>
    <row r="78" spans="1:8" ht="12.75">
      <c r="A78" s="3"/>
      <c r="B78" s="266"/>
      <c r="E78" s="265"/>
      <c r="F78" s="271"/>
      <c r="G78" s="266"/>
      <c r="H78" s="420"/>
    </row>
    <row r="79" spans="1:8" ht="12.75">
      <c r="A79" s="3"/>
      <c r="B79" s="266"/>
      <c r="E79" s="265"/>
      <c r="F79" s="271"/>
      <c r="G79" s="266"/>
      <c r="H79" s="420"/>
    </row>
    <row r="80" spans="1:8" ht="12.75">
      <c r="A80" s="3"/>
      <c r="B80" s="266"/>
      <c r="E80" s="265"/>
      <c r="F80" s="271"/>
      <c r="G80" s="266"/>
      <c r="H80" s="420"/>
    </row>
    <row r="81" spans="1:8" ht="12.75">
      <c r="A81" s="3"/>
      <c r="B81" s="266"/>
      <c r="E81" s="265"/>
      <c r="F81" s="271"/>
      <c r="G81" s="266"/>
      <c r="H81" s="420"/>
    </row>
    <row r="82" spans="1:8" ht="12.75">
      <c r="A82" s="3"/>
      <c r="B82" s="266"/>
      <c r="E82" s="265"/>
      <c r="F82" s="271"/>
      <c r="G82" s="266"/>
      <c r="H82" s="420"/>
    </row>
    <row r="83" spans="1:8" ht="12.75">
      <c r="A83" s="3"/>
      <c r="B83" s="266"/>
      <c r="E83" s="265"/>
      <c r="F83" s="271"/>
      <c r="G83" s="266"/>
      <c r="H83" s="420"/>
    </row>
    <row r="84" spans="1:8" ht="12.75">
      <c r="A84" s="3"/>
      <c r="B84" s="266"/>
      <c r="E84" s="265"/>
      <c r="F84" s="271"/>
      <c r="G84" s="266"/>
      <c r="H84" s="420"/>
    </row>
    <row r="85" spans="1:8" ht="12.75">
      <c r="A85" s="3"/>
      <c r="B85" s="266"/>
      <c r="E85" s="265"/>
      <c r="F85" s="271"/>
      <c r="G85" s="266"/>
      <c r="H85" s="420"/>
    </row>
    <row r="86" spans="1:8" ht="12.75">
      <c r="A86" s="3"/>
      <c r="B86" s="266"/>
      <c r="E86" s="265"/>
      <c r="F86" s="271"/>
      <c r="G86" s="266"/>
      <c r="H86" s="420"/>
    </row>
    <row r="87" spans="1:8" ht="12.75">
      <c r="A87" s="3"/>
      <c r="B87" s="266"/>
      <c r="E87" s="265"/>
      <c r="F87" s="271"/>
      <c r="G87" s="266"/>
      <c r="H87" s="420"/>
    </row>
    <row r="88" spans="1:8" ht="12.75">
      <c r="A88" s="3"/>
      <c r="B88" s="266"/>
      <c r="E88" s="265"/>
      <c r="F88" s="271"/>
      <c r="G88" s="266"/>
      <c r="H88" s="420"/>
    </row>
    <row r="89" spans="1:8" ht="12.75">
      <c r="A89" s="3"/>
      <c r="B89" s="266"/>
      <c r="E89" s="265"/>
      <c r="F89" s="271"/>
      <c r="G89" s="266"/>
      <c r="H89" s="420"/>
    </row>
    <row r="90" spans="1:8" ht="12.75">
      <c r="A90" s="3"/>
      <c r="B90" s="266"/>
      <c r="E90" s="265"/>
      <c r="F90" s="271"/>
      <c r="G90" s="266"/>
      <c r="H90" s="420"/>
    </row>
    <row r="91" spans="1:8" ht="12.75">
      <c r="A91" s="3"/>
      <c r="B91" s="266"/>
      <c r="E91" s="265"/>
      <c r="F91" s="271"/>
      <c r="G91" s="266"/>
      <c r="H91" s="420"/>
    </row>
    <row r="92" spans="1:8" ht="12.75">
      <c r="A92" s="3"/>
      <c r="B92" s="266"/>
      <c r="E92" s="265"/>
      <c r="F92" s="271"/>
      <c r="G92" s="266"/>
      <c r="H92" s="420"/>
    </row>
    <row r="93" spans="1:8" ht="12.75">
      <c r="A93" s="3"/>
      <c r="B93" s="266"/>
      <c r="E93" s="265"/>
      <c r="F93" s="271"/>
      <c r="G93" s="266"/>
      <c r="H93" s="420"/>
    </row>
    <row r="94" spans="1:8" ht="12.75">
      <c r="A94" s="3"/>
      <c r="B94" s="266"/>
      <c r="E94" s="265"/>
      <c r="F94" s="271"/>
      <c r="G94" s="266"/>
      <c r="H94" s="420"/>
    </row>
    <row r="95" spans="1:8" ht="12.75">
      <c r="A95" s="3"/>
      <c r="B95" s="266"/>
      <c r="E95" s="265"/>
      <c r="F95" s="271"/>
      <c r="G95" s="266"/>
      <c r="H95" s="420"/>
    </row>
    <row r="96" spans="1:8" ht="12.75">
      <c r="A96" s="3"/>
      <c r="B96" s="266"/>
      <c r="E96" s="265"/>
      <c r="F96" s="271"/>
      <c r="G96" s="266"/>
      <c r="H96" s="420"/>
    </row>
    <row r="97" spans="1:8" ht="12.75">
      <c r="A97" s="3"/>
      <c r="B97" s="266"/>
      <c r="E97" s="265"/>
      <c r="F97" s="271"/>
      <c r="G97" s="266"/>
      <c r="H97" s="420"/>
    </row>
    <row r="98" spans="1:8" ht="12.75">
      <c r="A98" s="3"/>
      <c r="B98" s="266"/>
      <c r="E98" s="265"/>
      <c r="F98" s="271"/>
      <c r="G98" s="266"/>
      <c r="H98" s="420"/>
    </row>
    <row r="99" spans="1:8" ht="12.75">
      <c r="A99" s="3"/>
      <c r="B99" s="266"/>
      <c r="E99" s="265"/>
      <c r="F99" s="271"/>
      <c r="G99" s="266"/>
      <c r="H99" s="420"/>
    </row>
    <row r="100" spans="1:8" ht="12.75">
      <c r="A100" s="3"/>
      <c r="B100" s="266"/>
      <c r="E100" s="265"/>
      <c r="F100" s="271"/>
      <c r="G100" s="266"/>
      <c r="H100" s="420"/>
    </row>
    <row r="101" spans="1:8" ht="12.75">
      <c r="A101" s="3"/>
      <c r="B101" s="266"/>
      <c r="E101" s="265"/>
      <c r="F101" s="271"/>
      <c r="G101" s="266"/>
      <c r="H101" s="420"/>
    </row>
    <row r="102" spans="1:8" ht="12.75">
      <c r="A102" s="3"/>
      <c r="B102" s="266"/>
      <c r="E102" s="265"/>
      <c r="F102" s="271"/>
      <c r="G102" s="266"/>
      <c r="H102" s="420"/>
    </row>
    <row r="103" spans="1:8" ht="12.75">
      <c r="A103" s="3"/>
      <c r="B103" s="266"/>
      <c r="E103" s="265"/>
      <c r="F103" s="271"/>
      <c r="G103" s="266"/>
      <c r="H103" s="420"/>
    </row>
    <row r="104" spans="1:8" ht="12.75">
      <c r="A104" s="3"/>
      <c r="B104" s="266"/>
      <c r="E104" s="265"/>
      <c r="F104" s="271"/>
      <c r="G104" s="266"/>
      <c r="H104" s="420"/>
    </row>
    <row r="105" spans="1:8" ht="12.75">
      <c r="A105" s="3"/>
      <c r="B105" s="266"/>
      <c r="E105" s="265"/>
      <c r="F105" s="271"/>
      <c r="G105" s="266"/>
      <c r="H105" s="420"/>
    </row>
    <row r="106" spans="1:8" ht="12.75">
      <c r="A106" s="3"/>
      <c r="B106" s="266"/>
      <c r="E106" s="265"/>
      <c r="F106" s="271"/>
      <c r="G106" s="266"/>
      <c r="H106" s="420"/>
    </row>
    <row r="107" spans="1:8" ht="12.75">
      <c r="A107" s="3"/>
      <c r="B107" s="266"/>
      <c r="E107" s="265"/>
      <c r="F107" s="271"/>
      <c r="G107" s="266"/>
      <c r="H107" s="420"/>
    </row>
    <row r="108" spans="1:8" ht="12.75">
      <c r="A108" s="3"/>
      <c r="B108" s="266"/>
      <c r="E108" s="265"/>
      <c r="F108" s="271"/>
      <c r="G108" s="266"/>
      <c r="H108" s="420"/>
    </row>
    <row r="109" spans="1:8" ht="12.75">
      <c r="A109" s="3"/>
      <c r="B109" s="266"/>
      <c r="E109" s="265"/>
      <c r="F109" s="271"/>
      <c r="G109" s="266"/>
      <c r="H109" s="420"/>
    </row>
    <row r="110" spans="1:8" ht="12.75">
      <c r="A110" s="3"/>
      <c r="B110" s="266"/>
      <c r="E110" s="265"/>
      <c r="F110" s="271"/>
      <c r="G110" s="266"/>
      <c r="H110" s="420"/>
    </row>
    <row r="111" spans="1:8" ht="12.75">
      <c r="A111" s="3"/>
      <c r="B111" s="266"/>
      <c r="E111" s="265"/>
      <c r="F111" s="271"/>
      <c r="G111" s="266"/>
      <c r="H111" s="420"/>
    </row>
    <row r="112" spans="1:8" ht="12.75">
      <c r="A112" s="3"/>
      <c r="B112" s="266"/>
      <c r="E112" s="265"/>
      <c r="F112" s="271"/>
      <c r="G112" s="266"/>
      <c r="H112" s="420"/>
    </row>
    <row r="113" spans="1:8" ht="12.75">
      <c r="A113" s="3"/>
      <c r="B113" s="266"/>
      <c r="E113" s="265"/>
      <c r="F113" s="271"/>
      <c r="G113" s="266"/>
      <c r="H113" s="420"/>
    </row>
    <row r="114" spans="1:8" ht="12.75">
      <c r="A114" s="3"/>
      <c r="B114" s="266"/>
      <c r="E114" s="265"/>
      <c r="F114" s="271"/>
      <c r="G114" s="266"/>
      <c r="H114" s="420"/>
    </row>
    <row r="115" spans="1:8" ht="12.75">
      <c r="A115" s="3"/>
      <c r="B115" s="266"/>
      <c r="E115" s="265"/>
      <c r="F115" s="271"/>
      <c r="G115" s="266"/>
      <c r="H115" s="420"/>
    </row>
    <row r="116" spans="1:8" ht="12.75">
      <c r="A116" s="3"/>
      <c r="B116" s="266"/>
      <c r="E116" s="265"/>
      <c r="F116" s="271"/>
      <c r="G116" s="266"/>
      <c r="H116" s="420"/>
    </row>
    <row r="117" spans="1:8" ht="12.75">
      <c r="A117" s="3"/>
      <c r="B117" s="266"/>
      <c r="E117" s="265"/>
      <c r="F117" s="271"/>
      <c r="G117" s="266"/>
      <c r="H117" s="420"/>
    </row>
    <row r="118" spans="1:8" ht="12.75">
      <c r="A118" s="3"/>
      <c r="B118" s="266"/>
      <c r="E118" s="265"/>
      <c r="F118" s="271"/>
      <c r="G118" s="266"/>
      <c r="H118" s="420"/>
    </row>
    <row r="119" spans="1:8" ht="12.75">
      <c r="A119" s="3"/>
      <c r="B119" s="266"/>
      <c r="E119" s="265"/>
      <c r="F119" s="271"/>
      <c r="G119" s="266"/>
      <c r="H119" s="420"/>
    </row>
    <row r="120" spans="1:8" ht="12.75">
      <c r="A120" s="3"/>
      <c r="B120" s="266"/>
      <c r="E120" s="265"/>
      <c r="F120" s="286"/>
      <c r="G120" s="266"/>
      <c r="H120" s="420"/>
    </row>
    <row r="121" spans="1:8" ht="12.75">
      <c r="A121" s="3"/>
      <c r="B121" s="266"/>
      <c r="E121" s="265"/>
      <c r="F121" s="288"/>
      <c r="G121" s="266"/>
      <c r="H121" s="420"/>
    </row>
    <row r="122" spans="1:8" ht="12.75">
      <c r="A122" s="3"/>
      <c r="B122" s="266"/>
      <c r="E122" s="265"/>
      <c r="F122" s="288"/>
      <c r="G122" s="266"/>
      <c r="H122" s="420"/>
    </row>
    <row r="123" spans="1:8" ht="12.75">
      <c r="A123" s="3"/>
      <c r="B123" s="266"/>
      <c r="E123" s="265"/>
      <c r="F123" s="288"/>
      <c r="G123" s="266"/>
      <c r="H123" s="420"/>
    </row>
    <row r="124" spans="1:8" ht="12.75">
      <c r="A124" s="3"/>
      <c r="B124" s="266"/>
      <c r="E124" s="265"/>
      <c r="F124" s="288"/>
      <c r="G124" s="266"/>
      <c r="H124" s="420"/>
    </row>
    <row r="125" spans="1:8" ht="12.75">
      <c r="A125" s="3"/>
      <c r="B125" s="266"/>
      <c r="E125" s="265"/>
      <c r="F125" s="288"/>
      <c r="G125" s="266"/>
      <c r="H125" s="420"/>
    </row>
    <row r="126" spans="1:8" ht="12.75">
      <c r="A126" s="3"/>
      <c r="B126" s="266"/>
      <c r="E126" s="265"/>
      <c r="F126" s="288"/>
      <c r="G126" s="266"/>
      <c r="H126" s="420"/>
    </row>
    <row r="127" spans="1:8" ht="12.75">
      <c r="A127" s="3"/>
      <c r="B127" s="266"/>
      <c r="E127" s="265"/>
      <c r="F127" s="288"/>
      <c r="G127" s="266"/>
      <c r="H127" s="420"/>
    </row>
    <row r="128" spans="1:8" ht="12.75">
      <c r="A128" s="3"/>
      <c r="B128" s="266"/>
      <c r="E128" s="265"/>
      <c r="F128" s="288"/>
      <c r="G128" s="266"/>
      <c r="H128" s="420"/>
    </row>
    <row r="129" spans="1:8" ht="12.75">
      <c r="A129" s="3"/>
      <c r="B129" s="266"/>
      <c r="E129" s="265"/>
      <c r="F129" s="288"/>
      <c r="G129" s="266"/>
      <c r="H129" s="420"/>
    </row>
    <row r="130" spans="1:8" ht="12.75">
      <c r="A130" s="3"/>
      <c r="B130" s="266"/>
      <c r="E130" s="265"/>
      <c r="F130" s="288"/>
      <c r="G130" s="266"/>
      <c r="H130" s="420"/>
    </row>
    <row r="131" spans="1:8" ht="12.75">
      <c r="A131" s="3"/>
      <c r="B131" s="266"/>
      <c r="E131" s="265"/>
      <c r="F131" s="288"/>
      <c r="G131" s="266"/>
      <c r="H131" s="420"/>
    </row>
    <row r="132" spans="1:8" ht="12.75">
      <c r="A132" s="3"/>
      <c r="B132" s="266"/>
      <c r="E132" s="265"/>
      <c r="F132" s="288"/>
      <c r="G132" s="266"/>
      <c r="H132" s="420"/>
    </row>
    <row r="133" spans="1:8" ht="12.75">
      <c r="A133" s="3"/>
      <c r="B133" s="266"/>
      <c r="E133" s="265"/>
      <c r="F133" s="288"/>
      <c r="G133" s="266"/>
      <c r="H133" s="420"/>
    </row>
    <row r="134" spans="1:8" ht="12.75">
      <c r="A134" s="3"/>
      <c r="B134" s="266"/>
      <c r="E134" s="265"/>
      <c r="F134" s="288"/>
      <c r="G134" s="266"/>
      <c r="H134" s="420"/>
    </row>
    <row r="135" spans="1:8" ht="12.75">
      <c r="A135" s="3"/>
      <c r="B135" s="266"/>
      <c r="E135" s="265"/>
      <c r="F135" s="288"/>
      <c r="G135" s="266"/>
      <c r="H135" s="420"/>
    </row>
    <row r="136" spans="1:8" ht="12.75">
      <c r="A136" s="3"/>
      <c r="B136" s="266"/>
      <c r="E136" s="265"/>
      <c r="F136" s="288"/>
      <c r="G136" s="266"/>
      <c r="H136" s="420"/>
    </row>
    <row r="137" spans="1:8" ht="12.75">
      <c r="A137" s="3"/>
      <c r="B137" s="266"/>
      <c r="E137" s="265"/>
      <c r="F137" s="288"/>
      <c r="G137" s="266"/>
      <c r="H137" s="420"/>
    </row>
    <row r="138" spans="1:8" ht="12.75">
      <c r="A138" s="3"/>
      <c r="B138" s="266"/>
      <c r="E138" s="265"/>
      <c r="F138" s="288"/>
      <c r="G138" s="266"/>
      <c r="H138" s="420"/>
    </row>
    <row r="139" spans="1:8" ht="12.75">
      <c r="A139" s="3"/>
      <c r="B139" s="266"/>
      <c r="E139" s="265"/>
      <c r="F139" s="288"/>
      <c r="G139" s="266"/>
      <c r="H139" s="420"/>
    </row>
    <row r="140" spans="1:8" ht="12.75">
      <c r="A140" s="3"/>
      <c r="B140" s="266"/>
      <c r="E140" s="265"/>
      <c r="F140" s="288"/>
      <c r="G140" s="266"/>
      <c r="H140" s="420"/>
    </row>
    <row r="141" spans="1:8" ht="12.75">
      <c r="A141" s="3"/>
      <c r="B141" s="266"/>
      <c r="E141" s="265"/>
      <c r="F141" s="288"/>
      <c r="G141" s="266"/>
      <c r="H141" s="420"/>
    </row>
    <row r="142" spans="1:8" ht="12.75">
      <c r="A142" s="3"/>
      <c r="B142" s="266"/>
      <c r="E142" s="265"/>
      <c r="F142" s="288"/>
      <c r="G142" s="266"/>
      <c r="H142" s="420"/>
    </row>
    <row r="143" spans="1:8" ht="12.75">
      <c r="A143" s="3"/>
      <c r="B143" s="266"/>
      <c r="E143" s="265"/>
      <c r="F143" s="288"/>
      <c r="G143" s="266"/>
      <c r="H143" s="420"/>
    </row>
    <row r="144" spans="1:8" ht="12.75">
      <c r="A144" s="3"/>
      <c r="B144" s="266"/>
      <c r="E144" s="265"/>
      <c r="F144" s="288"/>
      <c r="G144" s="266"/>
      <c r="H144" s="420"/>
    </row>
    <row r="145" spans="1:8" ht="12.75">
      <c r="A145" s="3"/>
      <c r="B145" s="266"/>
      <c r="E145" s="265"/>
      <c r="F145" s="288"/>
      <c r="G145" s="266"/>
      <c r="H145" s="420"/>
    </row>
    <row r="146" spans="1:8" ht="12.75">
      <c r="A146" s="3"/>
      <c r="B146" s="266"/>
      <c r="E146" s="265"/>
      <c r="F146" s="288"/>
      <c r="G146" s="266"/>
      <c r="H146" s="420"/>
    </row>
    <row r="147" spans="1:8" ht="12.75">
      <c r="A147" s="3"/>
      <c r="B147" s="266"/>
      <c r="E147" s="265"/>
      <c r="F147" s="288"/>
      <c r="G147" s="266"/>
      <c r="H147" s="420"/>
    </row>
    <row r="148" spans="1:8" ht="12.75">
      <c r="A148" s="3"/>
      <c r="B148" s="266"/>
      <c r="E148" s="265"/>
      <c r="F148" s="288"/>
      <c r="G148" s="266"/>
      <c r="H148" s="420"/>
    </row>
    <row r="149" spans="1:8" ht="12.75">
      <c r="A149" s="3"/>
      <c r="B149" s="266"/>
      <c r="E149" s="265"/>
      <c r="F149" s="288"/>
      <c r="G149" s="266"/>
      <c r="H149" s="420"/>
    </row>
    <row r="150" spans="1:8" ht="12.75">
      <c r="A150" s="3"/>
      <c r="B150" s="266"/>
      <c r="E150" s="265"/>
      <c r="F150" s="288"/>
      <c r="G150" s="266"/>
      <c r="H150" s="420"/>
    </row>
    <row r="151" spans="1:8" ht="12.75">
      <c r="A151" s="3"/>
      <c r="B151" s="266"/>
      <c r="E151" s="265"/>
      <c r="F151" s="288"/>
      <c r="G151" s="266"/>
      <c r="H151" s="420"/>
    </row>
    <row r="152" spans="1:8" ht="12.75">
      <c r="A152" s="3"/>
      <c r="B152" s="266"/>
      <c r="E152" s="265"/>
      <c r="F152" s="288"/>
      <c r="G152" s="266"/>
      <c r="H152" s="420"/>
    </row>
    <row r="153" spans="1:8" ht="12.75">
      <c r="A153" s="3"/>
      <c r="B153" s="266"/>
      <c r="E153" s="265"/>
      <c r="F153" s="288"/>
      <c r="G153" s="266"/>
      <c r="H153" s="420"/>
    </row>
    <row r="154" spans="1:8" ht="12.75">
      <c r="A154" s="3"/>
      <c r="B154" s="266"/>
      <c r="E154" s="265"/>
      <c r="F154" s="288"/>
      <c r="G154" s="266"/>
      <c r="H154" s="420"/>
    </row>
    <row r="155" spans="1:8" ht="12.75">
      <c r="A155" s="3"/>
      <c r="B155" s="266"/>
      <c r="E155" s="265"/>
      <c r="F155" s="288"/>
      <c r="G155" s="266"/>
      <c r="H155" s="420"/>
    </row>
    <row r="156" spans="1:8" ht="12.75">
      <c r="A156" s="3"/>
      <c r="B156" s="266"/>
      <c r="E156" s="265"/>
      <c r="F156" s="288"/>
      <c r="G156" s="266"/>
      <c r="H156" s="420"/>
    </row>
    <row r="157" spans="1:8" ht="12.75">
      <c r="A157" s="3"/>
      <c r="B157" s="266"/>
      <c r="E157" s="265"/>
      <c r="F157" s="288"/>
      <c r="G157" s="266"/>
      <c r="H157" s="420"/>
    </row>
    <row r="158" spans="1:8" ht="12.75">
      <c r="A158" s="3"/>
      <c r="B158" s="266"/>
      <c r="E158" s="265"/>
      <c r="F158" s="288"/>
      <c r="G158" s="266"/>
      <c r="H158" s="420"/>
    </row>
    <row r="159" spans="1:8" ht="12.75">
      <c r="A159" s="3"/>
      <c r="B159" s="266"/>
      <c r="E159" s="265"/>
      <c r="F159" s="288"/>
      <c r="G159" s="266"/>
      <c r="H159" s="420"/>
    </row>
    <row r="160" spans="1:8" ht="12.75">
      <c r="A160" s="3"/>
      <c r="B160" s="266"/>
      <c r="E160" s="265"/>
      <c r="F160" s="288"/>
      <c r="G160" s="266"/>
      <c r="H160" s="420"/>
    </row>
    <row r="161" spans="1:8" ht="12.75">
      <c r="A161" s="3"/>
      <c r="B161" s="266"/>
      <c r="E161" s="265"/>
      <c r="F161" s="288"/>
      <c r="G161" s="266"/>
      <c r="H161" s="420"/>
    </row>
    <row r="162" spans="1:8" ht="12.75">
      <c r="A162" s="3"/>
      <c r="B162" s="266"/>
      <c r="E162" s="265"/>
      <c r="F162" s="288"/>
      <c r="G162" s="266"/>
      <c r="H162" s="420"/>
    </row>
    <row r="163" spans="1:8" ht="12.75">
      <c r="A163" s="3"/>
      <c r="B163" s="266"/>
      <c r="E163" s="265"/>
      <c r="F163" s="288"/>
      <c r="G163" s="266"/>
      <c r="H163" s="420"/>
    </row>
    <row r="164" spans="1:8" ht="12.75">
      <c r="A164" s="3"/>
      <c r="B164" s="266"/>
      <c r="E164" s="265"/>
      <c r="F164" s="288"/>
      <c r="G164" s="266"/>
      <c r="H164" s="420"/>
    </row>
    <row r="165" spans="1:8" ht="12.75">
      <c r="A165" s="3"/>
      <c r="B165" s="266"/>
      <c r="E165" s="265"/>
      <c r="F165" s="288"/>
      <c r="G165" s="266"/>
      <c r="H165" s="420"/>
    </row>
    <row r="166" spans="1:8" ht="12.75">
      <c r="A166" s="3"/>
      <c r="B166" s="266"/>
      <c r="E166" s="265"/>
      <c r="F166" s="288"/>
      <c r="G166" s="266"/>
      <c r="H166" s="420"/>
    </row>
    <row r="167" spans="1:8" ht="12.75">
      <c r="A167" s="3"/>
      <c r="B167" s="266"/>
      <c r="E167" s="265"/>
      <c r="F167" s="288"/>
      <c r="G167" s="266"/>
      <c r="H167" s="420"/>
    </row>
    <row r="168" spans="1:8" ht="12.75">
      <c r="A168" s="3"/>
      <c r="B168" s="266"/>
      <c r="E168" s="265"/>
      <c r="F168" s="288"/>
      <c r="G168" s="266"/>
      <c r="H168" s="420"/>
    </row>
    <row r="169" spans="1:8" ht="12.75">
      <c r="A169" s="3"/>
      <c r="B169" s="266"/>
      <c r="E169" s="265"/>
      <c r="F169" s="288"/>
      <c r="G169" s="266"/>
      <c r="H169" s="420"/>
    </row>
    <row r="170" spans="1:8" ht="12.75">
      <c r="A170" s="3"/>
      <c r="B170" s="266"/>
      <c r="E170" s="265"/>
      <c r="F170" s="288"/>
      <c r="G170" s="266"/>
      <c r="H170" s="420"/>
    </row>
    <row r="171" spans="1:8" ht="12.75">
      <c r="A171" s="3"/>
      <c r="B171" s="266"/>
      <c r="E171" s="265"/>
      <c r="F171" s="288"/>
      <c r="G171" s="266"/>
      <c r="H171" s="420"/>
    </row>
    <row r="172" spans="1:8" ht="12.75">
      <c r="A172" s="3"/>
      <c r="B172" s="266"/>
      <c r="E172" s="265"/>
      <c r="F172" s="288"/>
      <c r="G172" s="266"/>
      <c r="H172" s="420"/>
    </row>
    <row r="173" spans="1:8" ht="12.75">
      <c r="A173" s="3"/>
      <c r="B173" s="266"/>
      <c r="E173" s="265"/>
      <c r="F173" s="288"/>
      <c r="G173" s="266"/>
      <c r="H173" s="420"/>
    </row>
    <row r="174" spans="1:8" ht="12.75">
      <c r="A174" s="3"/>
      <c r="B174" s="266"/>
      <c r="E174" s="265"/>
      <c r="F174" s="288"/>
      <c r="G174" s="266"/>
      <c r="H174" s="420"/>
    </row>
    <row r="175" spans="1:8" ht="12.75">
      <c r="A175" s="3"/>
      <c r="B175" s="266"/>
      <c r="E175" s="265"/>
      <c r="F175" s="288"/>
      <c r="G175" s="266"/>
      <c r="H175" s="420"/>
    </row>
    <row r="176" spans="1:8" ht="12.75">
      <c r="A176" s="3"/>
      <c r="B176" s="266"/>
      <c r="E176" s="265"/>
      <c r="F176" s="288"/>
      <c r="G176" s="266"/>
      <c r="H176" s="420"/>
    </row>
    <row r="177" spans="1:8" ht="12.75">
      <c r="A177" s="3"/>
      <c r="B177" s="266"/>
      <c r="E177" s="265"/>
      <c r="F177" s="288"/>
      <c r="G177" s="266"/>
      <c r="H177" s="420"/>
    </row>
    <row r="178" spans="1:8" ht="12.75">
      <c r="A178" s="3"/>
      <c r="B178" s="266"/>
      <c r="E178" s="265"/>
      <c r="F178" s="288"/>
      <c r="G178" s="266"/>
      <c r="H178" s="420"/>
    </row>
    <row r="179" spans="1:8" ht="12.75">
      <c r="A179" s="3"/>
      <c r="B179" s="266"/>
      <c r="E179" s="265"/>
      <c r="F179" s="288"/>
      <c r="G179" s="266"/>
      <c r="H179" s="420"/>
    </row>
    <row r="180" spans="1:8" ht="12.75">
      <c r="A180" s="3"/>
      <c r="B180" s="266"/>
      <c r="E180" s="265"/>
      <c r="F180" s="288"/>
      <c r="G180" s="266"/>
      <c r="H180" s="420"/>
    </row>
    <row r="181" spans="1:8" ht="12.75">
      <c r="A181" s="3"/>
      <c r="B181" s="266"/>
      <c r="E181" s="265"/>
      <c r="F181" s="288"/>
      <c r="G181" s="266"/>
      <c r="H181" s="420"/>
    </row>
    <row r="182" spans="1:8" ht="12.75">
      <c r="A182" s="3"/>
      <c r="B182" s="266"/>
      <c r="E182" s="265"/>
      <c r="F182" s="288"/>
      <c r="G182" s="266"/>
      <c r="H182" s="420"/>
    </row>
    <row r="183" spans="1:8" ht="12.75">
      <c r="A183" s="3"/>
      <c r="B183" s="266"/>
      <c r="E183" s="265"/>
      <c r="F183" s="288"/>
      <c r="G183" s="266"/>
      <c r="H183" s="420"/>
    </row>
    <row r="184" spans="1:8" ht="12.75">
      <c r="A184" s="3"/>
      <c r="B184" s="266"/>
      <c r="E184" s="265"/>
      <c r="F184" s="288"/>
      <c r="G184" s="266"/>
      <c r="H184" s="420"/>
    </row>
    <row r="185" spans="1:8" ht="12.75">
      <c r="A185" s="3"/>
      <c r="B185" s="266"/>
      <c r="E185" s="265"/>
      <c r="F185" s="288"/>
      <c r="G185" s="266"/>
      <c r="H185" s="420"/>
    </row>
    <row r="186" spans="1:8" ht="12.75">
      <c r="A186" s="3"/>
      <c r="B186" s="266"/>
      <c r="E186" s="265"/>
      <c r="F186" s="288"/>
      <c r="G186" s="266"/>
      <c r="H186" s="420"/>
    </row>
    <row r="187" spans="1:8" ht="12.75">
      <c r="A187" s="3"/>
      <c r="B187" s="266"/>
      <c r="E187" s="265"/>
      <c r="F187" s="288"/>
      <c r="G187" s="266"/>
      <c r="H187" s="420"/>
    </row>
    <row r="188" spans="1:8" ht="12.75">
      <c r="A188" s="3"/>
      <c r="B188" s="266"/>
      <c r="E188" s="265"/>
      <c r="F188" s="288"/>
      <c r="G188" s="266"/>
      <c r="H188" s="420"/>
    </row>
    <row r="189" spans="1:8" ht="12.75">
      <c r="A189" s="3"/>
      <c r="B189" s="266"/>
      <c r="E189" s="265"/>
      <c r="F189" s="288"/>
      <c r="G189" s="266"/>
      <c r="H189" s="420"/>
    </row>
    <row r="190" spans="1:8" ht="12.75">
      <c r="A190" s="3"/>
      <c r="B190" s="266"/>
      <c r="E190" s="265"/>
      <c r="F190" s="288"/>
      <c r="G190" s="266"/>
      <c r="H190" s="420"/>
    </row>
    <row r="191" spans="1:8" ht="12.75">
      <c r="A191" s="3"/>
      <c r="B191" s="266"/>
      <c r="E191" s="265"/>
      <c r="F191" s="288"/>
      <c r="G191" s="266"/>
      <c r="H191" s="420"/>
    </row>
    <row r="192" spans="1:8" ht="12.75">
      <c r="A192" s="3"/>
      <c r="B192" s="266"/>
      <c r="E192" s="265"/>
      <c r="F192" s="288"/>
      <c r="G192" s="266"/>
      <c r="H192" s="420"/>
    </row>
    <row r="193" spans="1:8" ht="12.75">
      <c r="A193" s="3"/>
      <c r="B193" s="266"/>
      <c r="E193" s="265"/>
      <c r="F193" s="288"/>
      <c r="G193" s="266"/>
      <c r="H193" s="420"/>
    </row>
    <row r="194" spans="1:8" ht="12.75">
      <c r="A194" s="3"/>
      <c r="B194" s="266"/>
      <c r="E194" s="265"/>
      <c r="F194" s="288"/>
      <c r="G194" s="266"/>
      <c r="H194" s="420"/>
    </row>
    <row r="195" spans="1:8" ht="12.75">
      <c r="A195" s="3"/>
      <c r="B195" s="266"/>
      <c r="E195" s="265"/>
      <c r="F195" s="288"/>
      <c r="G195" s="266"/>
      <c r="H195" s="420"/>
    </row>
    <row r="196" spans="1:8" ht="12.75">
      <c r="A196" s="3"/>
      <c r="B196" s="266"/>
      <c r="E196" s="265"/>
      <c r="F196" s="288"/>
      <c r="G196" s="266"/>
      <c r="H196" s="420"/>
    </row>
    <row r="197" spans="1:8" ht="12.75">
      <c r="A197" s="3"/>
      <c r="B197" s="266"/>
      <c r="E197" s="265"/>
      <c r="F197" s="288"/>
      <c r="G197" s="266"/>
      <c r="H197" s="420"/>
    </row>
    <row r="198" spans="1:8" ht="12.75">
      <c r="A198" s="3"/>
      <c r="B198" s="266"/>
      <c r="E198" s="265"/>
      <c r="F198" s="288"/>
      <c r="G198" s="266"/>
      <c r="H198" s="420"/>
    </row>
    <row r="199" spans="1:8" ht="12.75">
      <c r="A199" s="3"/>
      <c r="B199" s="266"/>
      <c r="E199" s="265"/>
      <c r="F199" s="288"/>
      <c r="G199" s="266"/>
      <c r="H199" s="420"/>
    </row>
    <row r="200" spans="1:8" ht="12.75">
      <c r="A200" s="3"/>
      <c r="B200" s="266"/>
      <c r="E200" s="265"/>
      <c r="F200" s="288"/>
      <c r="G200" s="266"/>
      <c r="H200" s="420"/>
    </row>
    <row r="201" spans="1:8" ht="12.75">
      <c r="A201" s="3"/>
      <c r="B201" s="266"/>
      <c r="E201" s="265"/>
      <c r="F201" s="288"/>
      <c r="G201" s="266"/>
      <c r="H201" s="420"/>
    </row>
    <row r="202" spans="1:8" ht="12.75">
      <c r="A202" s="3"/>
      <c r="B202" s="266"/>
      <c r="E202" s="265"/>
      <c r="F202" s="288"/>
      <c r="G202" s="266"/>
      <c r="H202" s="420"/>
    </row>
    <row r="203" spans="1:8" ht="12.75">
      <c r="A203" s="3"/>
      <c r="B203" s="266"/>
      <c r="E203" s="265"/>
      <c r="F203" s="288"/>
      <c r="G203" s="266"/>
      <c r="H203" s="420"/>
    </row>
    <row r="204" spans="1:8" ht="12.75">
      <c r="A204" s="3"/>
      <c r="B204" s="266"/>
      <c r="E204" s="265"/>
      <c r="F204" s="288"/>
      <c r="G204" s="266"/>
      <c r="H204" s="420"/>
    </row>
    <row r="205" spans="1:8" ht="12.75">
      <c r="A205" s="3"/>
      <c r="B205" s="266"/>
      <c r="E205" s="265"/>
      <c r="F205" s="288"/>
      <c r="G205" s="266"/>
      <c r="H205" s="420"/>
    </row>
    <row r="206" spans="1:8" ht="12.75">
      <c r="A206" s="3"/>
      <c r="B206" s="266"/>
      <c r="E206" s="265"/>
      <c r="F206" s="288"/>
      <c r="G206" s="266"/>
      <c r="H206" s="420"/>
    </row>
    <row r="207" spans="1:8" ht="12.75">
      <c r="A207" s="3"/>
      <c r="B207" s="266"/>
      <c r="E207" s="265"/>
      <c r="F207" s="288"/>
      <c r="G207" s="266"/>
      <c r="H207" s="420"/>
    </row>
    <row r="208" spans="1:8" ht="12.75">
      <c r="A208" s="3"/>
      <c r="B208" s="266"/>
      <c r="E208" s="265"/>
      <c r="F208" s="288"/>
      <c r="G208" s="266"/>
      <c r="H208" s="420"/>
    </row>
    <row r="209" spans="1:8" ht="12.75">
      <c r="A209" s="3"/>
      <c r="B209" s="266"/>
      <c r="E209" s="265"/>
      <c r="F209" s="288"/>
      <c r="G209" s="266"/>
      <c r="H209" s="420"/>
    </row>
    <row r="210" spans="1:8" ht="12.75">
      <c r="A210" s="3"/>
      <c r="B210" s="266"/>
      <c r="E210" s="265"/>
      <c r="F210" s="288"/>
      <c r="G210" s="266"/>
      <c r="H210" s="420"/>
    </row>
    <row r="211" spans="1:8" ht="12.75">
      <c r="A211" s="3"/>
      <c r="B211" s="266"/>
      <c r="E211" s="265"/>
      <c r="F211" s="288"/>
      <c r="G211" s="266"/>
      <c r="H211" s="420"/>
    </row>
    <row r="212" spans="1:8" ht="12.75">
      <c r="A212" s="3"/>
      <c r="B212" s="266"/>
      <c r="E212" s="265"/>
      <c r="F212" s="288"/>
      <c r="G212" s="266"/>
      <c r="H212" s="420"/>
    </row>
    <row r="213" spans="1:8" ht="12.75">
      <c r="A213" s="3"/>
      <c r="B213" s="266"/>
      <c r="E213" s="265"/>
      <c r="F213" s="288"/>
      <c r="G213" s="266"/>
      <c r="H213" s="420"/>
    </row>
    <row r="214" spans="1:8" ht="12.75">
      <c r="A214" s="3"/>
      <c r="B214" s="266"/>
      <c r="E214" s="265"/>
      <c r="F214" s="288"/>
      <c r="G214" s="266"/>
      <c r="H214" s="420"/>
    </row>
    <row r="215" spans="1:8" ht="12.75">
      <c r="A215" s="3"/>
      <c r="B215" s="266"/>
      <c r="E215" s="265"/>
      <c r="F215" s="288"/>
      <c r="G215" s="266"/>
      <c r="H215" s="420"/>
    </row>
    <row r="216" spans="1:8" ht="12.75">
      <c r="A216" s="3"/>
      <c r="B216" s="266"/>
      <c r="E216" s="265"/>
      <c r="F216" s="288"/>
      <c r="G216" s="266"/>
      <c r="H216" s="420"/>
    </row>
    <row r="217" spans="1:8" ht="12.75">
      <c r="A217" s="3"/>
      <c r="B217" s="266"/>
      <c r="E217" s="265"/>
      <c r="F217" s="288"/>
      <c r="G217" s="266"/>
      <c r="H217" s="420"/>
    </row>
    <row r="218" spans="1:8" ht="12.75">
      <c r="A218" s="3"/>
      <c r="B218" s="266"/>
      <c r="E218" s="265"/>
      <c r="F218" s="288"/>
      <c r="G218" s="266"/>
      <c r="H218" s="420"/>
    </row>
    <row r="219" spans="1:8" ht="12.75">
      <c r="A219" s="3"/>
      <c r="B219" s="266"/>
      <c r="E219" s="265"/>
      <c r="F219" s="288"/>
      <c r="G219" s="266"/>
      <c r="H219" s="420"/>
    </row>
    <row r="220" spans="1:8" ht="12.75">
      <c r="A220" s="3"/>
      <c r="B220" s="266"/>
      <c r="E220" s="265"/>
      <c r="F220" s="288"/>
      <c r="G220" s="266"/>
      <c r="H220" s="420"/>
    </row>
    <row r="221" spans="1:8" ht="12.75">
      <c r="A221" s="3"/>
      <c r="B221" s="266"/>
      <c r="E221" s="265"/>
      <c r="F221" s="288"/>
      <c r="G221" s="266"/>
      <c r="H221" s="420"/>
    </row>
    <row r="222" spans="1:8" ht="12.75">
      <c r="A222" s="3"/>
      <c r="B222" s="266"/>
      <c r="E222" s="265"/>
      <c r="F222" s="288"/>
      <c r="G222" s="266"/>
      <c r="H222" s="420"/>
    </row>
    <row r="223" spans="1:8" ht="12.75">
      <c r="A223" s="3"/>
      <c r="B223" s="266"/>
      <c r="E223" s="265"/>
      <c r="F223" s="288"/>
      <c r="G223" s="266"/>
      <c r="H223" s="420"/>
    </row>
    <row r="224" spans="1:8" ht="12.75">
      <c r="A224" s="3"/>
      <c r="B224" s="266"/>
      <c r="E224" s="265"/>
      <c r="F224" s="288"/>
      <c r="G224" s="266"/>
      <c r="H224" s="420"/>
    </row>
    <row r="225" spans="1:8" ht="12.75">
      <c r="A225" s="3"/>
      <c r="B225" s="266"/>
      <c r="E225" s="265"/>
      <c r="F225" s="288"/>
      <c r="G225" s="266"/>
      <c r="H225" s="420"/>
    </row>
    <row r="226" spans="1:8" ht="12.75">
      <c r="A226" s="3"/>
      <c r="B226" s="266"/>
      <c r="E226" s="265"/>
      <c r="F226" s="288"/>
      <c r="G226" s="266"/>
      <c r="H226" s="420"/>
    </row>
    <row r="227" spans="1:8" ht="12.75">
      <c r="A227" s="3"/>
      <c r="B227" s="266"/>
      <c r="E227" s="265"/>
      <c r="F227" s="288"/>
      <c r="G227" s="266"/>
      <c r="H227" s="420"/>
    </row>
    <row r="228" spans="1:8" ht="12.75">
      <c r="A228" s="3"/>
      <c r="B228" s="266"/>
      <c r="E228" s="265"/>
      <c r="F228" s="288"/>
      <c r="G228" s="266"/>
      <c r="H228" s="420"/>
    </row>
    <row r="229" spans="1:8" ht="12.75">
      <c r="A229" s="3"/>
      <c r="B229" s="266"/>
      <c r="E229" s="265"/>
      <c r="F229" s="288"/>
      <c r="G229" s="266"/>
      <c r="H229" s="420"/>
    </row>
    <row r="230" spans="1:8" ht="12.75">
      <c r="A230" s="3"/>
      <c r="B230" s="266"/>
      <c r="E230" s="265"/>
      <c r="F230" s="288"/>
      <c r="G230" s="266"/>
      <c r="H230" s="420"/>
    </row>
    <row r="231" spans="1:8" ht="12.75">
      <c r="A231" s="3"/>
      <c r="B231" s="266"/>
      <c r="E231" s="265"/>
      <c r="F231" s="288"/>
      <c r="G231" s="266"/>
      <c r="H231" s="420"/>
    </row>
    <row r="232" spans="1:8" ht="12.75">
      <c r="A232" s="3"/>
      <c r="B232" s="266"/>
      <c r="E232" s="265"/>
      <c r="F232" s="288"/>
      <c r="G232" s="266"/>
      <c r="H232" s="420"/>
    </row>
    <row r="233" spans="1:8" ht="12.75">
      <c r="A233" s="3"/>
      <c r="B233" s="266"/>
      <c r="E233" s="265"/>
      <c r="F233" s="288"/>
      <c r="G233" s="266"/>
      <c r="H233" s="420"/>
    </row>
    <row r="234" spans="1:8" ht="12.75">
      <c r="A234" s="3"/>
      <c r="B234" s="266"/>
      <c r="E234" s="265"/>
      <c r="F234" s="288"/>
      <c r="G234" s="266"/>
      <c r="H234" s="420"/>
    </row>
    <row r="235" spans="1:8" ht="12.75">
      <c r="A235" s="3"/>
      <c r="B235" s="266"/>
      <c r="E235" s="265"/>
      <c r="F235" s="288"/>
      <c r="G235" s="266"/>
      <c r="H235" s="420"/>
    </row>
    <row r="236" spans="1:8" ht="12.75">
      <c r="A236" s="3"/>
      <c r="B236" s="266"/>
      <c r="E236" s="265"/>
      <c r="F236" s="288"/>
      <c r="G236" s="266"/>
      <c r="H236" s="420"/>
    </row>
    <row r="237" spans="1:8" ht="12.75">
      <c r="A237" s="3"/>
      <c r="B237" s="266"/>
      <c r="E237" s="265"/>
      <c r="F237" s="288"/>
      <c r="G237" s="266"/>
      <c r="H237" s="420"/>
    </row>
    <row r="238" spans="1:8" ht="12.75">
      <c r="A238" s="3"/>
      <c r="B238" s="266"/>
      <c r="E238" s="265"/>
      <c r="F238" s="288"/>
      <c r="G238" s="266"/>
      <c r="H238" s="420"/>
    </row>
    <row r="239" spans="1:8" ht="12.75">
      <c r="A239" s="3"/>
      <c r="B239" s="266"/>
      <c r="E239" s="265"/>
      <c r="F239" s="288"/>
      <c r="G239" s="266"/>
      <c r="H239" s="420"/>
    </row>
    <row r="240" spans="1:8" ht="12.75">
      <c r="A240" s="3"/>
      <c r="B240" s="266"/>
      <c r="E240" s="265"/>
      <c r="F240" s="288"/>
      <c r="G240" s="266"/>
      <c r="H240" s="420"/>
    </row>
    <row r="241" spans="1:8" ht="12.75">
      <c r="A241" s="3"/>
      <c r="B241" s="266"/>
      <c r="E241" s="265"/>
      <c r="F241" s="288"/>
      <c r="G241" s="266"/>
      <c r="H241" s="420"/>
    </row>
    <row r="242" spans="1:8" ht="12.75">
      <c r="A242" s="3"/>
      <c r="B242" s="266"/>
      <c r="E242" s="265"/>
      <c r="F242" s="288"/>
      <c r="G242" s="266"/>
      <c r="H242" s="420"/>
    </row>
    <row r="243" spans="1:8" ht="12.75">
      <c r="A243" s="3"/>
      <c r="B243" s="266"/>
      <c r="E243" s="265"/>
      <c r="F243" s="288"/>
      <c r="G243" s="266"/>
      <c r="H243" s="420"/>
    </row>
    <row r="244" spans="1:8" ht="12.75">
      <c r="A244" s="3"/>
      <c r="B244" s="266"/>
      <c r="E244" s="265"/>
      <c r="F244" s="288"/>
      <c r="G244" s="266"/>
      <c r="H244" s="420"/>
    </row>
    <row r="245" spans="1:8" ht="12.75">
      <c r="A245" s="3"/>
      <c r="B245" s="266"/>
      <c r="E245" s="265"/>
      <c r="F245" s="288"/>
      <c r="G245" s="266"/>
      <c r="H245" s="420"/>
    </row>
    <row r="246" spans="1:8" ht="12.75">
      <c r="A246" s="3"/>
      <c r="B246" s="266"/>
      <c r="E246" s="265"/>
      <c r="F246" s="288"/>
      <c r="G246" s="266"/>
      <c r="H246" s="420"/>
    </row>
    <row r="247" spans="1:8" ht="12.75">
      <c r="A247" s="3"/>
      <c r="B247" s="266"/>
      <c r="E247" s="265"/>
      <c r="F247" s="288"/>
      <c r="G247" s="266"/>
      <c r="H247" s="420"/>
    </row>
    <row r="248" spans="1:8" ht="12.75">
      <c r="A248" s="3"/>
      <c r="B248" s="266"/>
      <c r="E248" s="265"/>
      <c r="F248" s="288"/>
      <c r="G248" s="266"/>
      <c r="H248" s="420"/>
    </row>
    <row r="249" spans="1:8" ht="12.75">
      <c r="A249" s="3"/>
      <c r="B249" s="266"/>
      <c r="E249" s="265"/>
      <c r="F249" s="288"/>
      <c r="G249" s="266"/>
      <c r="H249" s="420"/>
    </row>
    <row r="250" spans="1:8" ht="12.75">
      <c r="A250" s="3"/>
      <c r="B250" s="266"/>
      <c r="E250" s="265"/>
      <c r="F250" s="288"/>
      <c r="G250" s="266"/>
      <c r="H250" s="420"/>
    </row>
    <row r="251" spans="1:8" ht="12.75">
      <c r="A251" s="3"/>
      <c r="B251" s="266"/>
      <c r="E251" s="265"/>
      <c r="F251" s="288"/>
      <c r="G251" s="266"/>
      <c r="H251" s="420"/>
    </row>
    <row r="252" spans="1:8" ht="12.75">
      <c r="A252" s="3"/>
      <c r="B252" s="266"/>
      <c r="E252" s="265"/>
      <c r="F252" s="288"/>
      <c r="G252" s="266"/>
      <c r="H252" s="420"/>
    </row>
    <row r="253" spans="1:8" ht="12.75">
      <c r="A253" s="3"/>
      <c r="B253" s="266"/>
      <c r="E253" s="265"/>
      <c r="F253" s="288"/>
      <c r="G253" s="266"/>
      <c r="H253" s="420"/>
    </row>
    <row r="254" spans="1:8" ht="12.75">
      <c r="A254" s="3"/>
      <c r="B254" s="266"/>
      <c r="E254" s="265"/>
      <c r="F254" s="288"/>
      <c r="G254" s="266"/>
      <c r="H254" s="420"/>
    </row>
    <row r="255" spans="1:8" ht="12.75">
      <c r="A255" s="3"/>
      <c r="B255" s="266"/>
      <c r="E255" s="265"/>
      <c r="F255" s="288"/>
      <c r="G255" s="266"/>
      <c r="H255" s="420"/>
    </row>
    <row r="256" spans="1:8" ht="12.75">
      <c r="A256" s="3"/>
      <c r="B256" s="266"/>
      <c r="E256" s="265"/>
      <c r="F256" s="288"/>
      <c r="G256" s="266"/>
      <c r="H256" s="420"/>
    </row>
    <row r="257" spans="1:8" ht="12.75">
      <c r="A257" s="3"/>
      <c r="B257" s="266"/>
      <c r="E257" s="265"/>
      <c r="F257" s="288"/>
      <c r="G257" s="266"/>
      <c r="H257" s="420"/>
    </row>
    <row r="258" spans="1:8" ht="12.75">
      <c r="A258" s="3"/>
      <c r="B258" s="266"/>
      <c r="E258" s="265"/>
      <c r="F258" s="288"/>
      <c r="G258" s="266"/>
      <c r="H258" s="420"/>
    </row>
    <row r="259" spans="1:8" ht="12.75">
      <c r="A259" s="3"/>
      <c r="B259" s="266"/>
      <c r="E259" s="265"/>
      <c r="F259" s="288"/>
      <c r="G259" s="266"/>
      <c r="H259" s="420"/>
    </row>
    <row r="260" spans="1:8" ht="12.75">
      <c r="A260" s="3"/>
      <c r="B260" s="266"/>
      <c r="E260" s="265"/>
      <c r="F260" s="288"/>
      <c r="G260" s="266"/>
      <c r="H260" s="420"/>
    </row>
    <row r="261" spans="1:8" ht="12.75">
      <c r="A261" s="3"/>
      <c r="B261" s="266"/>
      <c r="E261" s="265"/>
      <c r="F261" s="288"/>
      <c r="G261" s="266"/>
      <c r="H261" s="420"/>
    </row>
    <row r="262" spans="1:8" ht="12.75">
      <c r="A262" s="3"/>
      <c r="B262" s="266"/>
      <c r="E262" s="265"/>
      <c r="F262" s="288"/>
      <c r="G262" s="266"/>
      <c r="H262" s="420"/>
    </row>
    <row r="263" spans="1:8" ht="12.75">
      <c r="A263" s="3"/>
      <c r="B263" s="266"/>
      <c r="E263" s="265"/>
      <c r="F263" s="288"/>
      <c r="G263" s="266"/>
      <c r="H263" s="420"/>
    </row>
    <row r="264" spans="1:8" ht="12.75">
      <c r="A264" s="3"/>
      <c r="B264" s="266"/>
      <c r="E264" s="265"/>
      <c r="F264" s="288"/>
      <c r="G264" s="266"/>
      <c r="H264" s="420"/>
    </row>
    <row r="265" spans="1:8" ht="12.75">
      <c r="A265" s="3"/>
      <c r="B265" s="266"/>
      <c r="E265" s="265"/>
      <c r="F265" s="288"/>
      <c r="G265" s="266"/>
      <c r="H265" s="420"/>
    </row>
    <row r="266" spans="1:8" ht="12.75">
      <c r="A266" s="3"/>
      <c r="B266" s="266"/>
      <c r="E266" s="265"/>
      <c r="F266" s="288"/>
      <c r="G266" s="266"/>
      <c r="H266" s="420"/>
    </row>
    <row r="267" spans="1:8" ht="12.75">
      <c r="A267" s="3"/>
      <c r="B267" s="266"/>
      <c r="E267" s="265"/>
      <c r="F267" s="288"/>
      <c r="G267" s="266"/>
      <c r="H267" s="420"/>
    </row>
    <row r="268" spans="1:8" ht="12.75">
      <c r="A268" s="3"/>
      <c r="B268" s="266"/>
      <c r="E268" s="265"/>
      <c r="F268" s="288"/>
      <c r="G268" s="266"/>
      <c r="H268" s="420"/>
    </row>
    <row r="269" spans="1:8" ht="12.75">
      <c r="A269" s="3"/>
      <c r="B269" s="266"/>
      <c r="E269" s="265"/>
      <c r="F269" s="288"/>
      <c r="G269" s="266"/>
      <c r="H269" s="420"/>
    </row>
    <row r="270" spans="1:8" ht="12.75">
      <c r="A270" s="3"/>
      <c r="B270" s="266"/>
      <c r="E270" s="265"/>
      <c r="F270" s="288"/>
      <c r="G270" s="266"/>
      <c r="H270" s="420"/>
    </row>
    <row r="271" spans="1:8" ht="12.75">
      <c r="A271" s="3"/>
      <c r="B271" s="266"/>
      <c r="E271" s="265"/>
      <c r="F271" s="288"/>
      <c r="G271" s="266"/>
      <c r="H271" s="420"/>
    </row>
    <row r="272" spans="1:8" ht="12.75">
      <c r="A272" s="3"/>
      <c r="B272" s="266"/>
      <c r="E272" s="265"/>
      <c r="F272" s="288"/>
      <c r="G272" s="266"/>
      <c r="H272" s="420"/>
    </row>
    <row r="273" spans="1:8" ht="12.75">
      <c r="A273" s="3"/>
      <c r="B273" s="266"/>
      <c r="E273" s="265"/>
      <c r="F273" s="288"/>
      <c r="G273" s="266"/>
      <c r="H273" s="420"/>
    </row>
    <row r="274" spans="1:8" ht="12.75">
      <c r="A274" s="3"/>
      <c r="B274" s="266"/>
      <c r="E274" s="265"/>
      <c r="F274" s="288"/>
      <c r="G274" s="266"/>
      <c r="H274" s="420"/>
    </row>
    <row r="275" spans="1:8" ht="12.75">
      <c r="A275" s="3"/>
      <c r="B275" s="266"/>
      <c r="E275" s="265"/>
      <c r="F275" s="288"/>
      <c r="G275" s="266"/>
      <c r="H275" s="420"/>
    </row>
    <row r="276" spans="1:8" ht="12.75">
      <c r="A276" s="3"/>
      <c r="B276" s="266"/>
      <c r="E276" s="265"/>
      <c r="F276" s="288"/>
      <c r="G276" s="266"/>
      <c r="H276" s="420"/>
    </row>
    <row r="277" spans="1:8" ht="12.75">
      <c r="A277" s="3"/>
      <c r="B277" s="266"/>
      <c r="E277" s="265"/>
      <c r="F277" s="288"/>
      <c r="G277" s="266"/>
      <c r="H277" s="420"/>
    </row>
    <row r="278" spans="1:8" ht="12.75">
      <c r="A278" s="3"/>
      <c r="B278" s="266"/>
      <c r="E278" s="265"/>
      <c r="F278" s="288"/>
      <c r="G278" s="266"/>
      <c r="H278" s="420"/>
    </row>
    <row r="279" spans="1:8" ht="12.75">
      <c r="A279" s="3"/>
      <c r="B279" s="266"/>
      <c r="E279" s="265"/>
      <c r="F279" s="288"/>
      <c r="G279" s="266"/>
      <c r="H279" s="420"/>
    </row>
    <row r="280" spans="1:8" ht="12.75">
      <c r="A280" s="3"/>
      <c r="B280" s="266"/>
      <c r="E280" s="265"/>
      <c r="F280" s="288"/>
      <c r="G280" s="266"/>
      <c r="H280" s="420"/>
    </row>
    <row r="281" spans="1:8" ht="12.75">
      <c r="A281" s="3"/>
      <c r="B281" s="266"/>
      <c r="E281" s="265"/>
      <c r="F281" s="288"/>
      <c r="G281" s="266"/>
      <c r="H281" s="420"/>
    </row>
    <row r="282" spans="1:8" ht="12.75">
      <c r="A282" s="3"/>
      <c r="B282" s="266"/>
      <c r="E282" s="265"/>
      <c r="F282" s="288"/>
      <c r="G282" s="266"/>
      <c r="H282" s="420"/>
    </row>
    <row r="283" spans="1:8" ht="12.75">
      <c r="A283" s="3"/>
      <c r="B283" s="266"/>
      <c r="E283" s="265"/>
      <c r="F283" s="288"/>
      <c r="G283" s="266"/>
      <c r="H283" s="420"/>
    </row>
    <row r="284" spans="1:8" ht="12.75">
      <c r="A284" s="3"/>
      <c r="B284" s="266"/>
      <c r="E284" s="265"/>
      <c r="F284" s="288"/>
      <c r="G284" s="266"/>
      <c r="H284" s="420"/>
    </row>
    <row r="285" spans="1:8" ht="12.75">
      <c r="A285" s="3"/>
      <c r="B285" s="266"/>
      <c r="E285" s="265"/>
      <c r="F285" s="288"/>
      <c r="G285" s="266"/>
      <c r="H285" s="420"/>
    </row>
    <row r="286" spans="1:8" ht="12.75">
      <c r="A286" s="3"/>
      <c r="B286" s="266"/>
      <c r="E286" s="265"/>
      <c r="F286" s="288"/>
      <c r="G286" s="266"/>
      <c r="H286" s="420"/>
    </row>
    <row r="287" spans="1:8" ht="12.75">
      <c r="A287" s="3"/>
      <c r="B287" s="266"/>
      <c r="E287" s="265"/>
      <c r="F287" s="288"/>
      <c r="G287" s="266"/>
      <c r="H287" s="420"/>
    </row>
    <row r="288" spans="1:8" ht="12.75">
      <c r="A288" s="3"/>
      <c r="B288" s="266"/>
      <c r="E288" s="265"/>
      <c r="F288" s="288"/>
      <c r="G288" s="266"/>
      <c r="H288" s="420"/>
    </row>
    <row r="289" spans="1:8" ht="12.75">
      <c r="A289" s="3"/>
      <c r="B289" s="266"/>
      <c r="E289" s="265"/>
      <c r="F289" s="288"/>
      <c r="G289" s="266"/>
      <c r="H289" s="420"/>
    </row>
    <row r="290" spans="1:8" ht="12.75">
      <c r="A290" s="3"/>
      <c r="B290" s="266"/>
      <c r="E290" s="265"/>
      <c r="F290" s="288"/>
      <c r="G290" s="266"/>
      <c r="H290" s="420"/>
    </row>
    <row r="291" spans="1:8" ht="12.75">
      <c r="A291" s="3"/>
      <c r="B291" s="266"/>
      <c r="E291" s="265"/>
      <c r="F291" s="288"/>
      <c r="G291" s="266"/>
      <c r="H291" s="420"/>
    </row>
    <row r="292" spans="1:8" ht="12.75">
      <c r="A292" s="3"/>
      <c r="B292" s="266"/>
      <c r="E292" s="265"/>
      <c r="F292" s="288"/>
      <c r="G292" s="266"/>
      <c r="H292" s="420"/>
    </row>
    <row r="293" spans="1:8" ht="12.75">
      <c r="A293" s="3"/>
      <c r="B293" s="266"/>
      <c r="E293" s="265"/>
      <c r="F293" s="288"/>
      <c r="G293" s="266"/>
      <c r="H293" s="420"/>
    </row>
    <row r="294" spans="1:8" ht="12.75">
      <c r="A294" s="3"/>
      <c r="B294" s="266"/>
      <c r="E294" s="265"/>
      <c r="F294" s="288"/>
      <c r="G294" s="266"/>
      <c r="H294" s="420"/>
    </row>
    <row r="295" spans="1:8" ht="12.75">
      <c r="A295" s="3"/>
      <c r="B295" s="266"/>
      <c r="E295" s="265"/>
      <c r="F295" s="288"/>
      <c r="G295" s="266"/>
      <c r="H295" s="420"/>
    </row>
    <row r="296" spans="1:8" ht="12.75">
      <c r="A296" s="3"/>
      <c r="B296" s="266"/>
      <c r="E296" s="265"/>
      <c r="F296" s="288"/>
      <c r="G296" s="266"/>
      <c r="H296" s="420"/>
    </row>
    <row r="297" spans="1:8" ht="12.75">
      <c r="A297" s="3"/>
      <c r="B297" s="266"/>
      <c r="E297" s="265"/>
      <c r="F297" s="288"/>
      <c r="G297" s="266"/>
      <c r="H297" s="420"/>
    </row>
    <row r="298" spans="1:8" ht="12.75">
      <c r="A298" s="3"/>
      <c r="B298" s="266"/>
      <c r="E298" s="265"/>
      <c r="F298" s="288"/>
      <c r="G298" s="266"/>
      <c r="H298" s="420"/>
    </row>
    <row r="299" spans="1:8" ht="12.75">
      <c r="A299" s="3"/>
      <c r="B299" s="266"/>
      <c r="E299" s="265"/>
      <c r="F299" s="288"/>
      <c r="G299" s="266"/>
      <c r="H299" s="420"/>
    </row>
    <row r="300" spans="1:8" ht="12.75">
      <c r="A300" s="3"/>
      <c r="B300" s="266"/>
      <c r="E300" s="265"/>
      <c r="F300" s="288"/>
      <c r="G300" s="266"/>
      <c r="H300" s="420"/>
    </row>
    <row r="301" spans="1:8" ht="12.75">
      <c r="A301" s="3"/>
      <c r="B301" s="266"/>
      <c r="E301" s="265"/>
      <c r="F301" s="288"/>
      <c r="G301" s="266"/>
      <c r="H301" s="420"/>
    </row>
    <row r="302" spans="1:8" ht="12.75">
      <c r="A302" s="3"/>
      <c r="B302" s="266"/>
      <c r="E302" s="265"/>
      <c r="F302" s="288"/>
      <c r="G302" s="266"/>
      <c r="H302" s="420"/>
    </row>
    <row r="303" spans="1:8" ht="12.75">
      <c r="A303" s="3"/>
      <c r="B303" s="266"/>
      <c r="E303" s="265"/>
      <c r="F303" s="288"/>
      <c r="G303" s="266"/>
      <c r="H303" s="420"/>
    </row>
    <row r="304" spans="1:8" ht="12.75">
      <c r="A304" s="3"/>
      <c r="B304" s="266"/>
      <c r="E304" s="265"/>
      <c r="F304" s="288"/>
      <c r="G304" s="266"/>
      <c r="H304" s="420"/>
    </row>
    <row r="305" spans="1:8" ht="12.75">
      <c r="A305" s="3"/>
      <c r="B305" s="266"/>
      <c r="E305" s="265"/>
      <c r="F305" s="288"/>
      <c r="G305" s="266"/>
      <c r="H305" s="420"/>
    </row>
    <row r="306" spans="1:8" ht="12.75">
      <c r="A306" s="3"/>
      <c r="B306" s="266"/>
      <c r="E306" s="265"/>
      <c r="F306" s="288"/>
      <c r="G306" s="266"/>
      <c r="H306" s="420"/>
    </row>
    <row r="307" spans="1:8" ht="12.75">
      <c r="A307" s="3"/>
      <c r="B307" s="266"/>
      <c r="E307" s="265"/>
      <c r="F307" s="288"/>
      <c r="G307" s="266"/>
      <c r="H307" s="420"/>
    </row>
    <row r="308" spans="1:8" ht="12.75">
      <c r="A308" s="3"/>
      <c r="B308" s="266"/>
      <c r="E308" s="265"/>
      <c r="F308" s="288"/>
      <c r="G308" s="266"/>
      <c r="H308" s="420"/>
    </row>
    <row r="309" spans="1:8" ht="12.75">
      <c r="A309" s="3"/>
      <c r="B309" s="266"/>
      <c r="E309" s="265"/>
      <c r="F309" s="288"/>
      <c r="G309" s="266"/>
      <c r="H309" s="420"/>
    </row>
    <row r="310" spans="1:8" ht="12.75">
      <c r="A310" s="3"/>
      <c r="B310" s="266"/>
      <c r="E310" s="265"/>
      <c r="F310" s="288"/>
      <c r="G310" s="266"/>
      <c r="H310" s="420"/>
    </row>
    <row r="311" spans="1:8" ht="12.75">
      <c r="A311" s="3"/>
      <c r="B311" s="266"/>
      <c r="E311" s="265"/>
      <c r="F311" s="288"/>
      <c r="G311" s="266"/>
      <c r="H311" s="420"/>
    </row>
    <row r="312" spans="1:8" ht="12.75">
      <c r="A312" s="3"/>
      <c r="B312" s="266"/>
      <c r="E312" s="265"/>
      <c r="F312" s="288"/>
      <c r="G312" s="266"/>
      <c r="H312" s="420"/>
    </row>
    <row r="313" spans="1:8" ht="12.75">
      <c r="A313" s="3"/>
      <c r="B313" s="266"/>
      <c r="E313" s="265"/>
      <c r="F313" s="288"/>
      <c r="G313" s="266"/>
      <c r="H313" s="420"/>
    </row>
    <row r="314" spans="1:8" ht="12.75">
      <c r="A314" s="3"/>
      <c r="B314" s="266"/>
      <c r="E314" s="265"/>
      <c r="F314" s="288"/>
      <c r="G314" s="266"/>
      <c r="H314" s="420"/>
    </row>
    <row r="315" spans="1:8" ht="12.75">
      <c r="A315" s="3"/>
      <c r="B315" s="266"/>
      <c r="E315" s="265"/>
      <c r="F315" s="288"/>
      <c r="G315" s="266"/>
      <c r="H315" s="420"/>
    </row>
    <row r="316" spans="1:8" ht="12.75">
      <c r="A316" s="3"/>
      <c r="B316" s="266"/>
      <c r="E316" s="265"/>
      <c r="F316" s="288"/>
      <c r="G316" s="266"/>
      <c r="H316" s="420"/>
    </row>
    <row r="317" spans="1:8" ht="12.75">
      <c r="A317" s="3"/>
      <c r="B317" s="266"/>
      <c r="E317" s="265"/>
      <c r="F317" s="288"/>
      <c r="G317" s="266"/>
      <c r="H317" s="420"/>
    </row>
    <row r="318" spans="1:8" ht="12.75">
      <c r="A318" s="3"/>
      <c r="B318" s="266"/>
      <c r="E318" s="265"/>
      <c r="F318" s="288"/>
      <c r="G318" s="266"/>
      <c r="H318" s="420"/>
    </row>
    <row r="319" spans="1:8" ht="12.75">
      <c r="A319" s="3"/>
      <c r="B319" s="266"/>
      <c r="E319" s="265"/>
      <c r="F319" s="288"/>
      <c r="G319" s="266"/>
      <c r="H319" s="420"/>
    </row>
    <row r="320" spans="1:8" ht="12.75">
      <c r="A320" s="3"/>
      <c r="B320" s="266"/>
      <c r="E320" s="265"/>
      <c r="F320" s="288"/>
      <c r="G320" s="266"/>
      <c r="H320" s="420"/>
    </row>
    <row r="321" spans="1:8" ht="12.75">
      <c r="A321" s="3"/>
      <c r="B321" s="266"/>
      <c r="E321" s="265"/>
      <c r="F321" s="288"/>
      <c r="G321" s="266"/>
      <c r="H321" s="420"/>
    </row>
    <row r="322" spans="1:8" ht="12.75">
      <c r="A322" s="3"/>
      <c r="B322" s="266"/>
      <c r="E322" s="265"/>
      <c r="F322" s="288"/>
      <c r="G322" s="266"/>
      <c r="H322" s="420"/>
    </row>
    <row r="323" spans="1:8" ht="12.75">
      <c r="A323" s="3"/>
      <c r="B323" s="266"/>
      <c r="E323" s="265"/>
      <c r="F323" s="288"/>
      <c r="G323" s="266"/>
      <c r="H323" s="420"/>
    </row>
    <row r="324" spans="1:8" ht="12.75">
      <c r="A324" s="3"/>
      <c r="B324" s="266"/>
      <c r="E324" s="265"/>
      <c r="F324" s="288"/>
      <c r="G324" s="266"/>
      <c r="H324" s="420"/>
    </row>
    <row r="325" spans="1:8" ht="12.75">
      <c r="A325" s="3"/>
      <c r="B325" s="266"/>
      <c r="E325" s="265"/>
      <c r="F325" s="288"/>
      <c r="G325" s="266"/>
      <c r="H325" s="420"/>
    </row>
    <row r="326" spans="1:8" ht="12.75">
      <c r="A326" s="3"/>
      <c r="B326" s="266"/>
      <c r="E326" s="265"/>
      <c r="F326" s="288"/>
      <c r="G326" s="266"/>
      <c r="H326" s="420"/>
    </row>
    <row r="327" spans="1:8" ht="12.75">
      <c r="A327" s="3"/>
      <c r="B327" s="266"/>
      <c r="E327" s="265"/>
      <c r="F327" s="288"/>
      <c r="G327" s="266"/>
      <c r="H327" s="420"/>
    </row>
    <row r="328" spans="1:8" ht="12.75">
      <c r="A328" s="3"/>
      <c r="B328" s="266"/>
      <c r="E328" s="265"/>
      <c r="F328" s="288"/>
      <c r="G328" s="266"/>
      <c r="H328" s="420"/>
    </row>
    <row r="329" spans="1:8" ht="12.75">
      <c r="A329" s="3"/>
      <c r="B329" s="266"/>
      <c r="E329" s="265"/>
      <c r="F329" s="288"/>
      <c r="G329" s="266"/>
      <c r="H329" s="420"/>
    </row>
    <row r="330" spans="1:8" ht="12.75">
      <c r="A330" s="3"/>
      <c r="B330" s="266"/>
      <c r="E330" s="265"/>
      <c r="F330" s="288"/>
      <c r="G330" s="266"/>
      <c r="H330" s="420"/>
    </row>
    <row r="331" spans="1:8" ht="12.75">
      <c r="A331" s="3"/>
      <c r="B331" s="266"/>
      <c r="E331" s="265"/>
      <c r="F331" s="288"/>
      <c r="G331" s="266"/>
      <c r="H331" s="420"/>
    </row>
    <row r="332" spans="1:8" ht="12.75">
      <c r="A332" s="3"/>
      <c r="B332" s="266"/>
      <c r="E332" s="265"/>
      <c r="F332" s="288"/>
      <c r="G332" s="266"/>
      <c r="H332" s="420"/>
    </row>
    <row r="333" spans="1:8" ht="12.75">
      <c r="A333" s="3"/>
      <c r="B333" s="266"/>
      <c r="E333" s="265"/>
      <c r="F333" s="288"/>
      <c r="G333" s="266"/>
      <c r="H333" s="420"/>
    </row>
    <row r="334" spans="1:8" ht="12.75">
      <c r="A334" s="3"/>
      <c r="B334" s="266"/>
      <c r="E334" s="265"/>
      <c r="F334" s="288"/>
      <c r="G334" s="266"/>
      <c r="H334" s="420"/>
    </row>
    <row r="335" spans="1:8" ht="12.75">
      <c r="A335" s="3"/>
      <c r="B335" s="266"/>
      <c r="E335" s="265"/>
      <c r="F335" s="288"/>
      <c r="G335" s="266"/>
      <c r="H335" s="420"/>
    </row>
    <row r="336" spans="1:8" ht="12.75">
      <c r="A336" s="3"/>
      <c r="B336" s="266"/>
      <c r="E336" s="265"/>
      <c r="F336" s="288"/>
      <c r="G336" s="266"/>
      <c r="H336" s="420"/>
    </row>
    <row r="337" spans="1:8" ht="12.75">
      <c r="A337" s="3"/>
      <c r="B337" s="266"/>
      <c r="E337" s="265"/>
      <c r="F337" s="288"/>
      <c r="G337" s="266"/>
      <c r="H337" s="420"/>
    </row>
    <row r="338" spans="1:8" ht="12.75">
      <c r="A338" s="3"/>
      <c r="B338" s="266"/>
      <c r="E338" s="265"/>
      <c r="F338" s="288"/>
      <c r="G338" s="266"/>
      <c r="H338" s="420"/>
    </row>
    <row r="339" spans="1:8" ht="12.75">
      <c r="A339" s="3"/>
      <c r="B339" s="266"/>
      <c r="E339" s="265"/>
      <c r="F339" s="288"/>
      <c r="G339" s="266"/>
      <c r="H339" s="420"/>
    </row>
    <row r="340" spans="1:8" ht="12.75">
      <c r="A340" s="3"/>
      <c r="B340" s="266"/>
      <c r="E340" s="265"/>
      <c r="F340" s="288"/>
      <c r="G340" s="266"/>
      <c r="H340" s="420"/>
    </row>
    <row r="341" spans="1:8" ht="12.75">
      <c r="A341" s="3"/>
      <c r="B341" s="266"/>
      <c r="E341" s="265"/>
      <c r="F341" s="288"/>
      <c r="G341" s="266"/>
      <c r="H341" s="420"/>
    </row>
    <row r="342" spans="1:8" ht="12.75">
      <c r="A342" s="3"/>
      <c r="B342" s="266"/>
      <c r="E342" s="265"/>
      <c r="F342" s="288"/>
      <c r="G342" s="266"/>
      <c r="H342" s="420"/>
    </row>
    <row r="343" spans="1:8" ht="12.75">
      <c r="A343" s="3"/>
      <c r="B343" s="266"/>
      <c r="E343" s="265"/>
      <c r="F343" s="288"/>
      <c r="G343" s="266"/>
      <c r="H343" s="420"/>
    </row>
    <row r="344" spans="1:8" ht="12.75">
      <c r="A344" s="3"/>
      <c r="B344" s="266"/>
      <c r="E344" s="265"/>
      <c r="F344" s="288"/>
      <c r="G344" s="266"/>
      <c r="H344" s="420"/>
    </row>
    <row r="345" spans="1:8" ht="12.75">
      <c r="A345" s="3"/>
      <c r="B345" s="266"/>
      <c r="E345" s="265"/>
      <c r="F345" s="288"/>
      <c r="G345" s="266"/>
      <c r="H345" s="420"/>
    </row>
    <row r="346" spans="1:8" ht="12.75">
      <c r="A346" s="3"/>
      <c r="B346" s="266"/>
      <c r="E346" s="265"/>
      <c r="F346" s="288"/>
      <c r="G346" s="266"/>
      <c r="H346" s="420"/>
    </row>
    <row r="347" spans="1:8" ht="12.75">
      <c r="A347" s="3"/>
      <c r="B347" s="266"/>
      <c r="E347" s="265"/>
      <c r="F347" s="288"/>
      <c r="G347" s="266"/>
      <c r="H347" s="420"/>
    </row>
    <row r="348" spans="1:8" ht="12.75">
      <c r="A348" s="3"/>
      <c r="B348" s="266"/>
      <c r="E348" s="265"/>
      <c r="F348" s="288"/>
      <c r="G348" s="266"/>
      <c r="H348" s="420"/>
    </row>
    <row r="349" spans="1:8" ht="12.75">
      <c r="A349" s="3"/>
      <c r="B349" s="266"/>
      <c r="E349" s="265"/>
      <c r="F349" s="288"/>
      <c r="G349" s="266"/>
      <c r="H349" s="420"/>
    </row>
    <row r="350" spans="1:8" ht="12.75">
      <c r="A350" s="3"/>
      <c r="B350" s="266"/>
      <c r="E350" s="265"/>
      <c r="F350" s="288"/>
      <c r="G350" s="266"/>
      <c r="H350" s="420"/>
    </row>
    <row r="351" spans="1:8" ht="12.75">
      <c r="A351" s="3"/>
      <c r="B351" s="266"/>
      <c r="E351" s="265"/>
      <c r="F351" s="288"/>
      <c r="G351" s="266"/>
      <c r="H351" s="420"/>
    </row>
    <row r="352" spans="1:8" ht="12.75">
      <c r="A352" s="3"/>
      <c r="B352" s="266"/>
      <c r="E352" s="265"/>
      <c r="F352" s="288"/>
      <c r="G352" s="266"/>
      <c r="H352" s="420"/>
    </row>
    <row r="353" spans="1:8" ht="12.75">
      <c r="A353" s="3"/>
      <c r="B353" s="266"/>
      <c r="E353" s="265"/>
      <c r="F353" s="288"/>
      <c r="G353" s="266"/>
      <c r="H353" s="420"/>
    </row>
    <row r="354" spans="1:8" ht="12.75">
      <c r="A354" s="3"/>
      <c r="B354" s="266"/>
      <c r="E354" s="265"/>
      <c r="F354" s="288"/>
      <c r="G354" s="266"/>
      <c r="H354" s="420"/>
    </row>
    <row r="355" spans="1:8" ht="12.75">
      <c r="A355" s="3"/>
      <c r="B355" s="266"/>
      <c r="E355" s="265"/>
      <c r="F355" s="288"/>
      <c r="G355" s="266"/>
      <c r="H355" s="420"/>
    </row>
    <row r="356" spans="1:8" ht="12.75">
      <c r="A356" s="3"/>
      <c r="B356" s="266"/>
      <c r="E356" s="265"/>
      <c r="F356" s="288"/>
      <c r="G356" s="266"/>
      <c r="H356" s="420"/>
    </row>
    <row r="357" spans="1:8" ht="12.75">
      <c r="A357" s="3"/>
      <c r="B357" s="266"/>
      <c r="E357" s="265"/>
      <c r="F357" s="288"/>
      <c r="G357" s="266"/>
      <c r="H357" s="420"/>
    </row>
    <row r="358" spans="1:8" ht="12.75">
      <c r="A358" s="3"/>
      <c r="B358" s="266"/>
      <c r="E358" s="265"/>
      <c r="F358" s="288"/>
      <c r="G358" s="266"/>
      <c r="H358" s="420"/>
    </row>
    <row r="359" spans="1:8" ht="12.75">
      <c r="A359" s="3"/>
      <c r="B359" s="266"/>
      <c r="E359" s="265"/>
      <c r="F359" s="288"/>
      <c r="G359" s="266"/>
      <c r="H359" s="420"/>
    </row>
    <row r="360" spans="1:8" ht="12.75">
      <c r="A360" s="3"/>
      <c r="B360" s="266"/>
      <c r="E360" s="265"/>
      <c r="F360" s="288"/>
      <c r="G360" s="266"/>
      <c r="H360" s="420"/>
    </row>
    <row r="361" spans="1:8" ht="12.75">
      <c r="A361" s="3"/>
      <c r="B361" s="266"/>
      <c r="E361" s="265"/>
      <c r="F361" s="288"/>
      <c r="G361" s="266"/>
      <c r="H361" s="420"/>
    </row>
    <row r="362" spans="1:8" ht="12.75">
      <c r="A362" s="3"/>
      <c r="B362" s="266"/>
      <c r="E362" s="265"/>
      <c r="F362" s="288"/>
      <c r="G362" s="266"/>
      <c r="H362" s="420"/>
    </row>
    <row r="363" spans="1:8" ht="12.75">
      <c r="A363" s="3"/>
      <c r="B363" s="266"/>
      <c r="E363" s="265"/>
      <c r="F363" s="288"/>
      <c r="G363" s="266"/>
      <c r="H363" s="420"/>
    </row>
    <row r="364" spans="1:8" ht="12.75">
      <c r="A364" s="3"/>
      <c r="B364" s="266"/>
      <c r="E364" s="265"/>
      <c r="F364" s="288"/>
      <c r="G364" s="266"/>
      <c r="H364" s="420"/>
    </row>
    <row r="365" spans="1:8" ht="12.75">
      <c r="A365" s="3"/>
      <c r="B365" s="266"/>
      <c r="E365" s="265"/>
      <c r="F365" s="288"/>
      <c r="G365" s="266"/>
      <c r="H365" s="420"/>
    </row>
    <row r="366" spans="1:8" ht="12.75">
      <c r="A366" s="3"/>
      <c r="B366" s="266"/>
      <c r="E366" s="265"/>
      <c r="F366" s="288"/>
      <c r="G366" s="266"/>
      <c r="H366" s="420"/>
    </row>
    <row r="367" spans="1:8" ht="12.75">
      <c r="A367" s="3"/>
      <c r="B367" s="266"/>
      <c r="E367" s="265"/>
      <c r="F367" s="288"/>
      <c r="G367" s="266"/>
      <c r="H367" s="420"/>
    </row>
    <row r="368" spans="1:8" ht="12.75">
      <c r="A368" s="3"/>
      <c r="B368" s="266"/>
      <c r="E368" s="265"/>
      <c r="F368" s="288"/>
      <c r="G368" s="266"/>
      <c r="H368" s="420"/>
    </row>
    <row r="369" spans="1:8" ht="12.75">
      <c r="A369" s="3"/>
      <c r="B369" s="266"/>
      <c r="E369" s="265"/>
      <c r="F369" s="288"/>
      <c r="G369" s="266"/>
      <c r="H369" s="420"/>
    </row>
    <row r="370" spans="1:8" ht="12.75">
      <c r="A370" s="3"/>
      <c r="B370" s="266"/>
      <c r="E370" s="265"/>
      <c r="F370" s="288"/>
      <c r="G370" s="266"/>
      <c r="H370" s="420"/>
    </row>
    <row r="371" spans="1:8" ht="12.75">
      <c r="A371" s="3"/>
      <c r="B371" s="266"/>
      <c r="E371" s="265"/>
      <c r="F371" s="288"/>
      <c r="G371" s="266"/>
      <c r="H371" s="420"/>
    </row>
    <row r="372" spans="1:8" ht="12.75">
      <c r="A372" s="3"/>
      <c r="B372" s="266"/>
      <c r="E372" s="265"/>
      <c r="F372" s="288"/>
      <c r="G372" s="266"/>
      <c r="H372" s="420"/>
    </row>
    <row r="373" spans="1:8" ht="12.75">
      <c r="A373" s="3"/>
      <c r="B373" s="266"/>
      <c r="E373" s="265"/>
      <c r="F373" s="288"/>
      <c r="G373" s="266"/>
      <c r="H373" s="420"/>
    </row>
    <row r="374" spans="1:8" ht="12.75">
      <c r="A374" s="3"/>
      <c r="B374" s="266"/>
      <c r="E374" s="265"/>
      <c r="F374" s="288"/>
      <c r="G374" s="266"/>
      <c r="H374" s="420"/>
    </row>
    <row r="375" spans="1:8" ht="12.75">
      <c r="A375" s="3"/>
      <c r="B375" s="266"/>
      <c r="E375" s="265"/>
      <c r="F375" s="288"/>
      <c r="G375" s="266"/>
      <c r="H375" s="420"/>
    </row>
    <row r="376" spans="1:8" ht="12.75">
      <c r="A376" s="3"/>
      <c r="B376" s="266"/>
      <c r="E376" s="265"/>
      <c r="F376" s="288"/>
      <c r="G376" s="266"/>
      <c r="H376" s="420"/>
    </row>
    <row r="377" spans="1:8" ht="12.75">
      <c r="A377" s="3"/>
      <c r="B377" s="266"/>
      <c r="E377" s="265"/>
      <c r="F377" s="288"/>
      <c r="G377" s="266"/>
      <c r="H377" s="420"/>
    </row>
    <row r="378" spans="1:8" ht="12.75">
      <c r="A378" s="3"/>
      <c r="B378" s="266"/>
      <c r="E378" s="265"/>
      <c r="F378" s="288"/>
      <c r="G378" s="266"/>
      <c r="H378" s="420"/>
    </row>
    <row r="379" spans="1:8" ht="12.75">
      <c r="A379" s="3"/>
      <c r="B379" s="266"/>
      <c r="E379" s="265"/>
      <c r="F379" s="288"/>
      <c r="G379" s="266"/>
      <c r="H379" s="420"/>
    </row>
    <row r="380" spans="1:8" ht="12.75">
      <c r="A380" s="3"/>
      <c r="B380" s="266"/>
      <c r="E380" s="265"/>
      <c r="F380" s="288"/>
      <c r="G380" s="266"/>
      <c r="H380" s="420"/>
    </row>
    <row r="381" spans="1:8" ht="12.75">
      <c r="A381" s="3"/>
      <c r="B381" s="266"/>
      <c r="E381" s="265"/>
      <c r="F381" s="288"/>
      <c r="G381" s="266"/>
      <c r="H381" s="420"/>
    </row>
    <row r="382" spans="1:8" ht="12.75">
      <c r="A382" s="3"/>
      <c r="B382" s="266"/>
      <c r="E382" s="265"/>
      <c r="F382" s="288"/>
      <c r="G382" s="266"/>
      <c r="H382" s="420"/>
    </row>
    <row r="383" spans="1:8" ht="12.75">
      <c r="A383" s="3"/>
      <c r="B383" s="266"/>
      <c r="E383" s="265"/>
      <c r="F383" s="288"/>
      <c r="G383" s="266"/>
      <c r="H383" s="420"/>
    </row>
    <row r="384" spans="1:8" ht="12.75">
      <c r="A384" s="3"/>
      <c r="B384" s="266"/>
      <c r="E384" s="265"/>
      <c r="F384" s="288"/>
      <c r="G384" s="266"/>
      <c r="H384" s="420"/>
    </row>
    <row r="385" spans="1:8" ht="12.75">
      <c r="A385" s="3"/>
      <c r="B385" s="266"/>
      <c r="E385" s="265"/>
      <c r="F385" s="288"/>
      <c r="G385" s="266"/>
      <c r="H385" s="420"/>
    </row>
    <row r="386" spans="1:8" ht="12.75">
      <c r="A386" s="3"/>
      <c r="B386" s="266"/>
      <c r="E386" s="265"/>
      <c r="F386" s="288"/>
      <c r="G386" s="266"/>
      <c r="H386" s="420"/>
    </row>
    <row r="387" spans="1:8" ht="12.75">
      <c r="A387" s="3"/>
      <c r="B387" s="266"/>
      <c r="E387" s="265"/>
      <c r="F387" s="288"/>
      <c r="G387" s="266"/>
      <c r="H387" s="420"/>
    </row>
    <row r="388" spans="1:8" ht="12.75">
      <c r="A388" s="3"/>
      <c r="B388" s="266"/>
      <c r="E388" s="265"/>
      <c r="F388" s="288"/>
      <c r="G388" s="266"/>
      <c r="H388" s="420"/>
    </row>
    <row r="389" spans="1:8" ht="12.75">
      <c r="A389" s="3"/>
      <c r="B389" s="266"/>
      <c r="E389" s="265"/>
      <c r="F389" s="288"/>
      <c r="G389" s="266"/>
      <c r="H389" s="420"/>
    </row>
    <row r="390" spans="1:8" ht="12.75">
      <c r="A390" s="3"/>
      <c r="B390" s="266"/>
      <c r="E390" s="265"/>
      <c r="F390" s="288"/>
      <c r="G390" s="266"/>
      <c r="H390" s="420"/>
    </row>
    <row r="391" spans="1:8" ht="12.75">
      <c r="A391" s="3"/>
      <c r="B391" s="266"/>
      <c r="E391" s="265"/>
      <c r="F391" s="288"/>
      <c r="G391" s="266"/>
      <c r="H391" s="420"/>
    </row>
    <row r="392" spans="1:8" ht="12.75">
      <c r="A392" s="3"/>
      <c r="B392" s="266"/>
      <c r="E392" s="265"/>
      <c r="F392" s="288"/>
      <c r="G392" s="266"/>
      <c r="H392" s="420"/>
    </row>
    <row r="393" spans="1:8" ht="12.75">
      <c r="A393" s="3"/>
      <c r="B393" s="266"/>
      <c r="E393" s="265"/>
      <c r="F393" s="288"/>
      <c r="G393" s="266"/>
      <c r="H393" s="420"/>
    </row>
    <row r="394" spans="1:8" ht="12.75">
      <c r="A394" s="3"/>
      <c r="B394" s="266"/>
      <c r="E394" s="265"/>
      <c r="F394" s="288"/>
      <c r="G394" s="266"/>
      <c r="H394" s="420"/>
    </row>
    <row r="395" spans="1:8" ht="12.75">
      <c r="A395" s="3"/>
      <c r="B395" s="266"/>
      <c r="E395" s="265"/>
      <c r="F395" s="288"/>
      <c r="G395" s="266"/>
      <c r="H395" s="420"/>
    </row>
    <row r="396" spans="1:8" ht="12.75">
      <c r="A396" s="3"/>
      <c r="B396" s="266"/>
      <c r="E396" s="265"/>
      <c r="F396" s="288"/>
      <c r="G396" s="266"/>
      <c r="H396" s="420"/>
    </row>
    <row r="397" spans="1:8" ht="12.75">
      <c r="A397" s="3"/>
      <c r="B397" s="266"/>
      <c r="E397" s="265"/>
      <c r="F397" s="288"/>
      <c r="G397" s="266"/>
      <c r="H397" s="420"/>
    </row>
    <row r="398" spans="1:8" ht="12.75">
      <c r="A398" s="3"/>
      <c r="B398" s="266"/>
      <c r="E398" s="265"/>
      <c r="F398" s="288"/>
      <c r="G398" s="266"/>
      <c r="H398" s="420"/>
    </row>
    <row r="399" spans="1:8" ht="12.75">
      <c r="A399" s="3"/>
      <c r="B399" s="266"/>
      <c r="E399" s="265"/>
      <c r="F399" s="288"/>
      <c r="G399" s="266"/>
      <c r="H399" s="420"/>
    </row>
    <row r="400" spans="1:8" ht="12.75">
      <c r="A400" s="3"/>
      <c r="B400" s="266"/>
      <c r="E400" s="265"/>
      <c r="F400" s="288"/>
      <c r="G400" s="266"/>
      <c r="H400" s="420"/>
    </row>
    <row r="401" spans="1:8" ht="12.75">
      <c r="A401" s="3"/>
      <c r="B401" s="266"/>
      <c r="E401" s="265"/>
      <c r="F401" s="288"/>
      <c r="G401" s="266"/>
      <c r="H401" s="420"/>
    </row>
    <row r="402" spans="1:8" ht="12.75">
      <c r="A402" s="3"/>
      <c r="B402" s="266"/>
      <c r="E402" s="265"/>
      <c r="F402" s="288"/>
      <c r="G402" s="266"/>
      <c r="H402" s="420"/>
    </row>
    <row r="403" spans="1:8" ht="12.75">
      <c r="A403" s="3"/>
      <c r="B403" s="266"/>
      <c r="E403" s="265"/>
      <c r="F403" s="288"/>
      <c r="G403" s="266"/>
      <c r="H403" s="420"/>
    </row>
    <row r="404" spans="1:8" ht="12.75">
      <c r="A404" s="3"/>
      <c r="B404" s="266"/>
      <c r="E404" s="265"/>
      <c r="F404" s="288"/>
      <c r="G404" s="266"/>
      <c r="H404" s="420"/>
    </row>
    <row r="405" spans="1:8" ht="12.75">
      <c r="A405" s="3"/>
      <c r="B405" s="266"/>
      <c r="E405" s="265"/>
      <c r="F405" s="288"/>
      <c r="G405" s="266"/>
      <c r="H405" s="420"/>
    </row>
    <row r="406" spans="1:8" ht="12.75">
      <c r="A406" s="3"/>
      <c r="B406" s="266"/>
      <c r="E406" s="265"/>
      <c r="F406" s="288"/>
      <c r="G406" s="266"/>
      <c r="H406" s="420"/>
    </row>
    <row r="407" spans="1:8" ht="12.75">
      <c r="A407" s="3"/>
      <c r="B407" s="266"/>
      <c r="E407" s="265"/>
      <c r="F407" s="288"/>
      <c r="G407" s="266"/>
      <c r="H407" s="420"/>
    </row>
    <row r="408" spans="1:8" ht="12.75">
      <c r="A408" s="3"/>
      <c r="B408" s="266"/>
      <c r="E408" s="265"/>
      <c r="F408" s="288"/>
      <c r="G408" s="266"/>
      <c r="H408" s="420"/>
    </row>
    <row r="409" spans="1:8" ht="12.75">
      <c r="A409" s="3"/>
      <c r="B409" s="266"/>
      <c r="E409" s="265"/>
      <c r="F409" s="288"/>
      <c r="G409" s="266"/>
      <c r="H409" s="420"/>
    </row>
    <row r="410" spans="1:8" ht="12.75">
      <c r="A410" s="3"/>
      <c r="B410" s="266"/>
      <c r="E410" s="265"/>
      <c r="F410" s="288"/>
      <c r="G410" s="266"/>
      <c r="H410" s="420"/>
    </row>
    <row r="411" spans="1:8" ht="12.75">
      <c r="A411" s="3"/>
      <c r="B411" s="266"/>
      <c r="E411" s="265"/>
      <c r="F411" s="288"/>
      <c r="G411" s="266"/>
      <c r="H411" s="420"/>
    </row>
    <row r="412" spans="1:8" ht="12.75">
      <c r="A412" s="3"/>
      <c r="B412" s="266"/>
      <c r="E412" s="265"/>
      <c r="F412" s="288"/>
      <c r="G412" s="266"/>
      <c r="H412" s="420"/>
    </row>
    <row r="413" spans="1:8" ht="12.75">
      <c r="A413" s="3"/>
      <c r="B413" s="266"/>
      <c r="E413" s="265"/>
      <c r="F413" s="288"/>
      <c r="G413" s="266"/>
      <c r="H413" s="420"/>
    </row>
    <row r="414" spans="1:8" ht="12.75">
      <c r="A414" s="3"/>
      <c r="B414" s="266"/>
      <c r="E414" s="265"/>
      <c r="F414" s="288"/>
      <c r="G414" s="266"/>
      <c r="H414" s="420"/>
    </row>
    <row r="415" spans="1:8" ht="12.75">
      <c r="A415" s="3"/>
      <c r="B415" s="266"/>
      <c r="E415" s="265"/>
      <c r="F415" s="288"/>
      <c r="G415" s="266"/>
      <c r="H415" s="420"/>
    </row>
    <row r="416" spans="1:8" ht="12.75">
      <c r="A416" s="3"/>
      <c r="B416" s="266"/>
      <c r="E416" s="265"/>
      <c r="F416" s="288"/>
      <c r="G416" s="266"/>
      <c r="H416" s="420"/>
    </row>
    <row r="417" spans="1:8" ht="12.75">
      <c r="A417" s="3"/>
      <c r="B417" s="266"/>
      <c r="E417" s="265"/>
      <c r="F417" s="288"/>
      <c r="G417" s="266"/>
      <c r="H417" s="420"/>
    </row>
    <row r="418" spans="1:8" ht="12.75">
      <c r="A418" s="3"/>
      <c r="B418" s="266"/>
      <c r="E418" s="265"/>
      <c r="F418" s="288"/>
      <c r="G418" s="266"/>
      <c r="H418" s="420"/>
    </row>
    <row r="419" spans="1:8" ht="12.75">
      <c r="A419" s="3"/>
      <c r="B419" s="266"/>
      <c r="E419" s="265"/>
      <c r="F419" s="288"/>
      <c r="G419" s="266"/>
      <c r="H419" s="420"/>
    </row>
    <row r="420" spans="1:8" ht="12.75">
      <c r="A420" s="3"/>
      <c r="B420" s="266"/>
      <c r="E420" s="265"/>
      <c r="F420" s="288"/>
      <c r="G420" s="266"/>
      <c r="H420" s="420"/>
    </row>
    <row r="421" spans="1:8" ht="12.75">
      <c r="A421" s="3"/>
      <c r="B421" s="266"/>
      <c r="E421" s="265"/>
      <c r="F421" s="288"/>
      <c r="G421" s="266"/>
      <c r="H421" s="420"/>
    </row>
    <row r="422" spans="1:8" ht="12.75">
      <c r="A422" s="3"/>
      <c r="B422" s="266"/>
      <c r="E422" s="265"/>
      <c r="F422" s="288"/>
      <c r="G422" s="266"/>
      <c r="H422" s="420"/>
    </row>
    <row r="423" spans="1:8" ht="12.75">
      <c r="A423" s="3"/>
      <c r="B423" s="266"/>
      <c r="E423" s="265"/>
      <c r="F423" s="288"/>
      <c r="G423" s="266"/>
      <c r="H423" s="420"/>
    </row>
    <row r="424" spans="1:8" ht="12.75">
      <c r="A424" s="3"/>
      <c r="B424" s="266"/>
      <c r="E424" s="265"/>
      <c r="F424" s="288"/>
      <c r="G424" s="266"/>
      <c r="H424" s="420"/>
    </row>
    <row r="425" spans="1:8" ht="12.75">
      <c r="A425" s="3"/>
      <c r="B425" s="266"/>
      <c r="E425" s="265"/>
      <c r="F425" s="288"/>
      <c r="G425" s="266"/>
      <c r="H425" s="420"/>
    </row>
    <row r="426" spans="1:8" ht="12.75">
      <c r="A426" s="3"/>
      <c r="B426" s="266"/>
      <c r="E426" s="265"/>
      <c r="F426" s="288"/>
      <c r="G426" s="266"/>
      <c r="H426" s="420"/>
    </row>
    <row r="427" spans="1:8" ht="12.75">
      <c r="A427" s="3"/>
      <c r="B427" s="266"/>
      <c r="E427" s="265"/>
      <c r="F427" s="288"/>
      <c r="G427" s="266"/>
      <c r="H427" s="420"/>
    </row>
    <row r="428" spans="1:8" ht="12.75">
      <c r="A428" s="3"/>
      <c r="B428" s="266"/>
      <c r="E428" s="265"/>
      <c r="F428" s="288"/>
      <c r="G428" s="266"/>
      <c r="H428" s="420"/>
    </row>
    <row r="429" spans="1:8" ht="12.75">
      <c r="A429" s="3"/>
      <c r="B429" s="266"/>
      <c r="E429" s="265"/>
      <c r="F429" s="288"/>
      <c r="G429" s="266"/>
      <c r="H429" s="420"/>
    </row>
    <row r="430" spans="1:8" ht="12.75">
      <c r="A430" s="3"/>
      <c r="B430" s="266"/>
      <c r="E430" s="265"/>
      <c r="F430" s="288"/>
      <c r="G430" s="266"/>
      <c r="H430" s="420"/>
    </row>
    <row r="431" spans="1:8" ht="12.75">
      <c r="A431" s="3"/>
      <c r="B431" s="266"/>
      <c r="E431" s="265"/>
      <c r="F431" s="288"/>
      <c r="G431" s="266"/>
      <c r="H431" s="420"/>
    </row>
    <row r="432" spans="1:8" ht="12.75">
      <c r="A432" s="3"/>
      <c r="B432" s="266"/>
      <c r="E432" s="265"/>
      <c r="F432" s="288"/>
      <c r="G432" s="266"/>
      <c r="H432" s="420"/>
    </row>
    <row r="433" spans="1:8" ht="12.75">
      <c r="A433" s="3"/>
      <c r="B433" s="266"/>
      <c r="E433" s="265"/>
      <c r="F433" s="288"/>
      <c r="G433" s="266"/>
      <c r="H433" s="420"/>
    </row>
    <row r="434" spans="1:8" ht="12.75">
      <c r="A434" s="3"/>
      <c r="B434" s="266"/>
      <c r="E434" s="265"/>
      <c r="F434" s="288"/>
      <c r="G434" s="266"/>
      <c r="H434" s="420"/>
    </row>
    <row r="435" spans="1:8" ht="12.75">
      <c r="A435" s="3"/>
      <c r="B435" s="266"/>
      <c r="E435" s="265"/>
      <c r="F435" s="288"/>
      <c r="G435" s="266"/>
      <c r="H435" s="420"/>
    </row>
    <row r="436" spans="1:8" ht="12.75">
      <c r="A436" s="3"/>
      <c r="B436" s="266"/>
      <c r="E436" s="265"/>
      <c r="F436" s="288"/>
      <c r="G436" s="266"/>
      <c r="H436" s="420"/>
    </row>
    <row r="437" spans="1:8" ht="12.75">
      <c r="A437" s="3"/>
      <c r="B437" s="266"/>
      <c r="E437" s="265"/>
      <c r="F437" s="288"/>
      <c r="G437" s="266"/>
      <c r="H437" s="420"/>
    </row>
    <row r="438" spans="1:8" ht="12.75">
      <c r="A438" s="3"/>
      <c r="B438" s="266"/>
      <c r="E438" s="265"/>
      <c r="F438" s="288"/>
      <c r="G438" s="266"/>
      <c r="H438" s="420"/>
    </row>
    <row r="439" spans="1:8" ht="12.75">
      <c r="A439" s="3"/>
      <c r="B439" s="266"/>
      <c r="E439" s="265"/>
      <c r="F439" s="288"/>
      <c r="G439" s="266"/>
      <c r="H439" s="420"/>
    </row>
    <row r="440" spans="1:8" ht="12.75">
      <c r="A440" s="3"/>
      <c r="B440" s="266"/>
      <c r="E440" s="265"/>
      <c r="F440" s="288"/>
      <c r="G440" s="266"/>
      <c r="H440" s="420"/>
    </row>
    <row r="441" spans="1:8" ht="12.75">
      <c r="A441" s="3"/>
      <c r="B441" s="266"/>
      <c r="E441" s="265"/>
      <c r="F441" s="288"/>
      <c r="G441" s="266"/>
      <c r="H441" s="420"/>
    </row>
    <row r="442" spans="1:8" ht="12.75">
      <c r="A442" s="3"/>
      <c r="B442" s="266"/>
      <c r="E442" s="265"/>
      <c r="F442" s="288"/>
      <c r="G442" s="266"/>
      <c r="H442" s="420"/>
    </row>
    <row r="443" spans="1:8" ht="12.75">
      <c r="A443" s="3"/>
      <c r="B443" s="266"/>
      <c r="E443" s="265"/>
      <c r="F443" s="288"/>
      <c r="G443" s="266"/>
      <c r="H443" s="420"/>
    </row>
    <row r="444" spans="1:8" ht="12.75">
      <c r="A444" s="3"/>
      <c r="B444" s="266"/>
      <c r="E444" s="265"/>
      <c r="F444" s="288"/>
      <c r="G444" s="266"/>
      <c r="H444" s="420"/>
    </row>
    <row r="445" spans="1:8" ht="12.75">
      <c r="A445" s="3"/>
      <c r="B445" s="266"/>
      <c r="E445" s="265"/>
      <c r="F445" s="288"/>
      <c r="G445" s="266"/>
      <c r="H445" s="420"/>
    </row>
    <row r="446" spans="1:8" ht="12.75">
      <c r="A446" s="3"/>
      <c r="B446" s="266"/>
      <c r="E446" s="265"/>
      <c r="F446" s="288"/>
      <c r="G446" s="266"/>
      <c r="H446" s="420"/>
    </row>
    <row r="447" spans="1:8" ht="12.75">
      <c r="A447" s="3"/>
      <c r="B447" s="266"/>
      <c r="E447" s="265"/>
      <c r="F447" s="288"/>
      <c r="G447" s="266"/>
      <c r="H447" s="420"/>
    </row>
    <row r="448" spans="1:8" ht="12.75">
      <c r="A448" s="3"/>
      <c r="B448" s="266"/>
      <c r="E448" s="265"/>
      <c r="F448" s="288"/>
      <c r="G448" s="266"/>
      <c r="H448" s="420"/>
    </row>
    <row r="449" spans="1:8" ht="12.75">
      <c r="A449" s="3"/>
      <c r="B449" s="266"/>
      <c r="E449" s="265"/>
      <c r="F449" s="288"/>
      <c r="G449" s="266"/>
      <c r="H449" s="420"/>
    </row>
    <row r="450" spans="1:8" ht="12.75">
      <c r="A450" s="3"/>
      <c r="B450" s="266"/>
      <c r="E450" s="265"/>
      <c r="F450" s="288"/>
      <c r="G450" s="266"/>
      <c r="H450" s="420"/>
    </row>
    <row r="451" spans="1:8" ht="12.75">
      <c r="A451" s="3"/>
      <c r="B451" s="266"/>
      <c r="E451" s="265"/>
      <c r="F451" s="288"/>
      <c r="G451" s="266"/>
      <c r="H451" s="420"/>
    </row>
    <row r="452" spans="1:8" ht="12.75">
      <c r="A452" s="3"/>
      <c r="B452" s="266"/>
      <c r="E452" s="265"/>
      <c r="F452" s="288"/>
      <c r="G452" s="266"/>
      <c r="H452" s="420"/>
    </row>
    <row r="453" spans="1:8" ht="12.75">
      <c r="A453" s="3"/>
      <c r="B453" s="266"/>
      <c r="E453" s="265"/>
      <c r="F453" s="288"/>
      <c r="G453" s="266"/>
      <c r="H453" s="420"/>
    </row>
    <row r="454" spans="1:8" ht="12.75">
      <c r="A454" s="3"/>
      <c r="B454" s="266"/>
      <c r="E454" s="265"/>
      <c r="F454" s="288"/>
      <c r="G454" s="266"/>
      <c r="H454" s="420"/>
    </row>
    <row r="455" spans="1:8" ht="12.75">
      <c r="A455" s="3"/>
      <c r="B455" s="266"/>
      <c r="E455" s="265"/>
      <c r="F455" s="288"/>
      <c r="G455" s="266"/>
      <c r="H455" s="420"/>
    </row>
    <row r="456" spans="1:8" ht="12.75">
      <c r="A456" s="3"/>
      <c r="B456" s="266"/>
      <c r="E456" s="265"/>
      <c r="F456" s="288"/>
      <c r="G456" s="266"/>
      <c r="H456" s="420"/>
    </row>
    <row r="457" spans="1:8" ht="12.75">
      <c r="A457" s="3"/>
      <c r="B457" s="266"/>
      <c r="E457" s="265"/>
      <c r="F457" s="288"/>
      <c r="G457" s="266"/>
      <c r="H457" s="420"/>
    </row>
    <row r="458" spans="1:8" ht="12.75">
      <c r="A458" s="3"/>
      <c r="B458" s="266"/>
      <c r="E458" s="265"/>
      <c r="F458" s="288"/>
      <c r="G458" s="266"/>
      <c r="H458" s="420"/>
    </row>
    <row r="459" spans="1:8" ht="12.75">
      <c r="A459" s="3"/>
      <c r="B459" s="266"/>
      <c r="E459" s="265"/>
      <c r="F459" s="288"/>
      <c r="G459" s="266"/>
      <c r="H459" s="420"/>
    </row>
    <row r="460" spans="1:8" ht="12.75">
      <c r="A460" s="3"/>
      <c r="B460" s="266"/>
      <c r="E460" s="265"/>
      <c r="F460" s="288"/>
      <c r="G460" s="266"/>
      <c r="H460" s="420"/>
    </row>
    <row r="461" spans="1:8" ht="12.75">
      <c r="A461" s="3"/>
      <c r="B461" s="266"/>
      <c r="E461" s="265"/>
      <c r="F461" s="288"/>
      <c r="G461" s="266"/>
      <c r="H461" s="420"/>
    </row>
    <row r="462" spans="1:8" ht="12.75">
      <c r="A462" s="3"/>
      <c r="B462" s="266"/>
      <c r="E462" s="265"/>
      <c r="F462" s="288"/>
      <c r="G462" s="266"/>
      <c r="H462" s="420"/>
    </row>
    <row r="463" spans="1:8" ht="12.75">
      <c r="A463" s="3"/>
      <c r="B463" s="266"/>
      <c r="E463" s="265"/>
      <c r="F463" s="288"/>
      <c r="G463" s="266"/>
      <c r="H463" s="420"/>
    </row>
    <row r="464" spans="1:8" ht="12.75">
      <c r="A464" s="3"/>
      <c r="B464" s="266"/>
      <c r="E464" s="265"/>
      <c r="F464" s="288"/>
      <c r="G464" s="266"/>
      <c r="H464" s="420"/>
    </row>
    <row r="465" spans="1:8" ht="12.75">
      <c r="A465" s="3"/>
      <c r="B465" s="266"/>
      <c r="E465" s="265"/>
      <c r="F465" s="288"/>
      <c r="G465" s="266"/>
      <c r="H465" s="420"/>
    </row>
    <row r="466" spans="1:8" ht="12.75">
      <c r="A466" s="3"/>
      <c r="B466" s="266"/>
      <c r="E466" s="265"/>
      <c r="F466" s="288"/>
      <c r="G466" s="266"/>
      <c r="H466" s="420"/>
    </row>
    <row r="467" spans="1:8" ht="12.75">
      <c r="A467" s="3"/>
      <c r="B467" s="266"/>
      <c r="E467" s="265"/>
      <c r="F467" s="288"/>
      <c r="G467" s="266"/>
      <c r="H467" s="420"/>
    </row>
    <row r="468" spans="1:8" ht="12.75">
      <c r="A468" s="3"/>
      <c r="B468" s="266"/>
      <c r="E468" s="265"/>
      <c r="F468" s="288"/>
      <c r="G468" s="266"/>
      <c r="H468" s="420"/>
    </row>
    <row r="469" spans="1:8" ht="12.75">
      <c r="A469" s="3"/>
      <c r="B469" s="266"/>
      <c r="E469" s="265"/>
      <c r="F469" s="288"/>
      <c r="G469" s="266"/>
      <c r="H469" s="420"/>
    </row>
    <row r="470" spans="1:8" ht="12.75">
      <c r="A470" s="3"/>
      <c r="B470" s="266"/>
      <c r="E470" s="265"/>
      <c r="F470" s="288"/>
      <c r="G470" s="266"/>
      <c r="H470" s="420"/>
    </row>
    <row r="471" spans="1:8" ht="12.75">
      <c r="A471" s="3"/>
      <c r="B471" s="266"/>
      <c r="E471" s="265"/>
      <c r="F471" s="288"/>
      <c r="G471" s="266"/>
      <c r="H471" s="420"/>
    </row>
    <row r="472" spans="1:8" ht="12.75">
      <c r="A472" s="3"/>
      <c r="B472" s="266"/>
      <c r="E472" s="265"/>
      <c r="F472" s="288"/>
      <c r="G472" s="266"/>
      <c r="H472" s="420"/>
    </row>
    <row r="473" spans="1:8" ht="12.75">
      <c r="A473" s="3"/>
      <c r="B473" s="266"/>
      <c r="E473" s="265"/>
      <c r="F473" s="288"/>
      <c r="G473" s="266"/>
      <c r="H473" s="420"/>
    </row>
    <row r="474" spans="1:8" ht="12.75">
      <c r="A474" s="3"/>
      <c r="B474" s="266"/>
      <c r="E474" s="265"/>
      <c r="F474" s="288"/>
      <c r="G474" s="266"/>
      <c r="H474" s="420"/>
    </row>
    <row r="475" spans="1:8" ht="12.75">
      <c r="A475" s="3"/>
      <c r="B475" s="266"/>
      <c r="E475" s="265"/>
      <c r="F475" s="288"/>
      <c r="G475" s="266"/>
      <c r="H475" s="420"/>
    </row>
    <row r="476" spans="1:8" ht="12.75">
      <c r="A476" s="3"/>
      <c r="B476" s="266"/>
      <c r="E476" s="265"/>
      <c r="F476" s="288"/>
      <c r="G476" s="266"/>
      <c r="H476" s="420"/>
    </row>
    <row r="477" spans="1:8" ht="12.75">
      <c r="A477" s="3"/>
      <c r="B477" s="266"/>
      <c r="E477" s="265"/>
      <c r="F477" s="288"/>
      <c r="G477" s="266"/>
      <c r="H477" s="420"/>
    </row>
    <row r="478" spans="1:8" ht="12.75">
      <c r="A478" s="3"/>
      <c r="B478" s="266"/>
      <c r="E478" s="265"/>
      <c r="F478" s="288"/>
      <c r="G478" s="266"/>
      <c r="H478" s="420"/>
    </row>
    <row r="479" spans="1:8" ht="12.75">
      <c r="A479" s="3"/>
      <c r="B479" s="266"/>
      <c r="E479" s="265"/>
      <c r="F479" s="288"/>
      <c r="G479" s="266"/>
      <c r="H479" s="420"/>
    </row>
    <row r="480" spans="1:8" ht="12.75">
      <c r="A480" s="3"/>
      <c r="B480" s="266"/>
      <c r="E480" s="265"/>
      <c r="F480" s="288"/>
      <c r="G480" s="266"/>
      <c r="H480" s="420"/>
    </row>
    <row r="481" spans="1:8" ht="12.75">
      <c r="A481" s="3"/>
      <c r="B481" s="266"/>
      <c r="E481" s="265"/>
      <c r="F481" s="288"/>
      <c r="G481" s="266"/>
      <c r="H481" s="420"/>
    </row>
    <row r="482" spans="1:8" ht="12.75">
      <c r="A482" s="3"/>
      <c r="B482" s="266"/>
      <c r="E482" s="265"/>
      <c r="F482" s="288"/>
      <c r="G482" s="266"/>
      <c r="H482" s="420"/>
    </row>
    <row r="483" spans="1:8" ht="12.75">
      <c r="A483" s="3"/>
      <c r="B483" s="266"/>
      <c r="E483" s="265"/>
      <c r="F483" s="288"/>
      <c r="G483" s="266"/>
      <c r="H483" s="420"/>
    </row>
    <row r="484" spans="1:8" ht="12.75">
      <c r="A484" s="3"/>
      <c r="B484" s="266"/>
      <c r="E484" s="265"/>
      <c r="F484" s="288"/>
      <c r="G484" s="266"/>
      <c r="H484" s="420"/>
    </row>
    <row r="485" spans="1:8" ht="12.75">
      <c r="A485" s="3"/>
      <c r="B485" s="266"/>
      <c r="E485" s="265"/>
      <c r="F485" s="288"/>
      <c r="G485" s="266"/>
      <c r="H485" s="420"/>
    </row>
    <row r="486" spans="1:8" ht="12.75">
      <c r="A486" s="3"/>
      <c r="B486" s="266"/>
      <c r="E486" s="265"/>
      <c r="F486" s="288"/>
      <c r="G486" s="266"/>
      <c r="H486" s="420"/>
    </row>
    <row r="487" spans="1:8" ht="12.75">
      <c r="A487" s="3"/>
      <c r="B487" s="266"/>
      <c r="E487" s="265"/>
      <c r="F487" s="288"/>
      <c r="G487" s="266"/>
      <c r="H487" s="420"/>
    </row>
    <row r="488" spans="1:8" ht="12.75">
      <c r="A488" s="3"/>
      <c r="B488" s="266"/>
      <c r="E488" s="265"/>
      <c r="F488" s="288"/>
      <c r="G488" s="266"/>
      <c r="H488" s="420"/>
    </row>
    <row r="489" spans="1:8" ht="12.75">
      <c r="A489" s="3"/>
      <c r="B489" s="266"/>
      <c r="E489" s="265"/>
      <c r="F489" s="288"/>
      <c r="G489" s="266"/>
      <c r="H489" s="420"/>
    </row>
    <row r="490" spans="1:8" ht="12.75">
      <c r="A490" s="3"/>
      <c r="B490" s="266"/>
      <c r="E490" s="265"/>
      <c r="F490" s="288"/>
      <c r="G490" s="266"/>
      <c r="H490" s="420"/>
    </row>
    <row r="491" spans="1:8" ht="12.75">
      <c r="A491" s="3"/>
      <c r="B491" s="266"/>
      <c r="E491" s="265"/>
      <c r="F491" s="288"/>
      <c r="G491" s="266"/>
      <c r="H491" s="420"/>
    </row>
    <row r="492" spans="1:8" ht="12.75">
      <c r="A492" s="3"/>
      <c r="B492" s="266"/>
      <c r="E492" s="265"/>
      <c r="F492" s="288"/>
      <c r="G492" s="266"/>
      <c r="H492" s="420"/>
    </row>
    <row r="493" spans="1:8" ht="12.75">
      <c r="A493" s="3"/>
      <c r="B493" s="266"/>
      <c r="E493" s="265"/>
      <c r="F493" s="288"/>
      <c r="G493" s="266"/>
      <c r="H493" s="420"/>
    </row>
    <row r="494" spans="1:8" ht="12.75">
      <c r="A494" s="3"/>
      <c r="B494" s="266"/>
      <c r="E494" s="265"/>
      <c r="F494" s="288"/>
      <c r="G494" s="266"/>
      <c r="H494" s="420"/>
    </row>
    <row r="495" spans="1:8" ht="12.75">
      <c r="A495" s="3"/>
      <c r="B495" s="266"/>
      <c r="E495" s="265"/>
      <c r="F495" s="288"/>
      <c r="G495" s="266"/>
      <c r="H495" s="420"/>
    </row>
    <row r="496" spans="1:8" ht="12.75">
      <c r="A496" s="3"/>
      <c r="B496" s="266"/>
      <c r="E496" s="265"/>
      <c r="F496" s="288"/>
      <c r="G496" s="266"/>
      <c r="H496" s="420"/>
    </row>
    <row r="497" spans="1:8" ht="12.75">
      <c r="A497" s="3"/>
      <c r="B497" s="266"/>
      <c r="E497" s="265"/>
      <c r="F497" s="288"/>
      <c r="G497" s="266"/>
      <c r="H497" s="420"/>
    </row>
    <row r="498" spans="1:8" ht="12.75">
      <c r="A498" s="3"/>
      <c r="B498" s="266"/>
      <c r="E498" s="265"/>
      <c r="F498" s="288"/>
      <c r="G498" s="266"/>
      <c r="H498" s="420"/>
    </row>
    <row r="499" spans="1:8" ht="12.75">
      <c r="A499" s="3"/>
      <c r="B499" s="266"/>
      <c r="E499" s="265"/>
      <c r="F499" s="288"/>
      <c r="G499" s="266"/>
      <c r="H499" s="420"/>
    </row>
    <row r="500" spans="1:8" ht="12.75">
      <c r="A500" s="3"/>
      <c r="B500" s="266"/>
      <c r="E500" s="265"/>
      <c r="F500" s="288"/>
      <c r="G500" s="266"/>
      <c r="H500" s="420"/>
    </row>
    <row r="501" spans="1:8" ht="12.75">
      <c r="A501" s="3"/>
      <c r="B501" s="266"/>
      <c r="E501" s="265"/>
      <c r="F501" s="288"/>
      <c r="G501" s="266"/>
      <c r="H501" s="420"/>
    </row>
    <row r="502" spans="1:8" ht="12.75">
      <c r="A502" s="3"/>
      <c r="B502" s="266"/>
      <c r="E502" s="265"/>
      <c r="F502" s="288"/>
      <c r="G502" s="266"/>
      <c r="H502" s="420"/>
    </row>
    <row r="503" spans="1:8" ht="12.75">
      <c r="A503" s="3"/>
      <c r="B503" s="266"/>
      <c r="E503" s="265"/>
      <c r="F503" s="288"/>
      <c r="G503" s="266"/>
      <c r="H503" s="420"/>
    </row>
    <row r="504" spans="1:8" ht="12.75">
      <c r="A504" s="3"/>
      <c r="B504" s="266"/>
      <c r="E504" s="265"/>
      <c r="F504" s="288"/>
      <c r="G504" s="266"/>
      <c r="H504" s="420"/>
    </row>
    <row r="505" spans="1:8" ht="12.75">
      <c r="A505" s="3"/>
      <c r="B505" s="266"/>
      <c r="E505" s="265"/>
      <c r="F505" s="288"/>
      <c r="G505" s="266"/>
      <c r="H505" s="420"/>
    </row>
    <row r="506" spans="1:8" ht="12.75">
      <c r="A506" s="3"/>
      <c r="B506" s="266"/>
      <c r="E506" s="265"/>
      <c r="F506" s="288"/>
      <c r="G506" s="266"/>
      <c r="H506" s="420"/>
    </row>
    <row r="507" spans="1:8" ht="12.75">
      <c r="A507" s="3"/>
      <c r="B507" s="266"/>
      <c r="E507" s="265"/>
      <c r="F507" s="288"/>
      <c r="G507" s="266"/>
      <c r="H507" s="420"/>
    </row>
    <row r="508" spans="1:8" ht="12.75">
      <c r="A508" s="3"/>
      <c r="B508" s="266"/>
      <c r="E508" s="265"/>
      <c r="F508" s="288"/>
      <c r="G508" s="266"/>
      <c r="H508" s="420"/>
    </row>
    <row r="509" spans="1:8" ht="12.75">
      <c r="A509" s="3"/>
      <c r="B509" s="266"/>
      <c r="E509" s="265"/>
      <c r="F509" s="288"/>
      <c r="G509" s="266"/>
      <c r="H509" s="420"/>
    </row>
    <row r="510" spans="1:8" ht="12.75">
      <c r="A510" s="3"/>
      <c r="B510" s="266"/>
      <c r="E510" s="265"/>
      <c r="F510" s="288"/>
      <c r="G510" s="266"/>
      <c r="H510" s="420"/>
    </row>
    <row r="511" spans="1:8" ht="12.75">
      <c r="A511" s="3"/>
      <c r="B511" s="266"/>
      <c r="E511" s="265"/>
      <c r="F511" s="288"/>
      <c r="G511" s="266"/>
      <c r="H511" s="420"/>
    </row>
    <row r="512" spans="1:8" ht="12.75">
      <c r="A512" s="3"/>
      <c r="B512" s="266"/>
      <c r="E512" s="265"/>
      <c r="F512" s="288"/>
      <c r="G512" s="266"/>
      <c r="H512" s="420"/>
    </row>
    <row r="513" spans="1:8" ht="12.75">
      <c r="A513" s="3"/>
      <c r="B513" s="266"/>
      <c r="E513" s="265"/>
      <c r="F513" s="288"/>
      <c r="G513" s="266"/>
      <c r="H513" s="420"/>
    </row>
    <row r="514" spans="1:8" ht="12.75">
      <c r="A514" s="3"/>
      <c r="B514" s="266"/>
      <c r="E514" s="265"/>
      <c r="F514" s="288"/>
      <c r="G514" s="266"/>
      <c r="H514" s="420"/>
    </row>
    <row r="515" spans="1:8" ht="12.75">
      <c r="A515" s="3"/>
      <c r="B515" s="266"/>
      <c r="E515" s="265"/>
      <c r="F515" s="288"/>
      <c r="G515" s="266"/>
      <c r="H515" s="420"/>
    </row>
    <row r="516" spans="1:8" ht="12.75">
      <c r="A516" s="3"/>
      <c r="B516" s="266"/>
      <c r="E516" s="265"/>
      <c r="F516" s="288"/>
      <c r="G516" s="266"/>
      <c r="H516" s="420"/>
    </row>
    <row r="517" spans="1:8" ht="12.75">
      <c r="A517" s="3"/>
      <c r="B517" s="266"/>
      <c r="E517" s="265"/>
      <c r="F517" s="288"/>
      <c r="G517" s="266"/>
      <c r="H517" s="420"/>
    </row>
    <row r="518" spans="1:8" ht="12.75">
      <c r="A518" s="3"/>
      <c r="B518" s="266"/>
      <c r="E518" s="265"/>
      <c r="F518" s="288"/>
      <c r="G518" s="266"/>
      <c r="H518" s="420"/>
    </row>
    <row r="519" spans="1:8" ht="12.75">
      <c r="A519" s="3"/>
      <c r="B519" s="266"/>
      <c r="E519" s="265"/>
      <c r="F519" s="288"/>
      <c r="G519" s="266"/>
      <c r="H519" s="420"/>
    </row>
    <row r="520" spans="1:8" ht="12.75">
      <c r="A520" s="3"/>
      <c r="B520" s="266"/>
      <c r="E520" s="265"/>
      <c r="F520" s="288"/>
      <c r="G520" s="266"/>
      <c r="H520" s="420"/>
    </row>
    <row r="521" spans="1:8" ht="12.75">
      <c r="A521" s="3"/>
      <c r="B521" s="266"/>
      <c r="E521" s="265"/>
      <c r="F521" s="288"/>
      <c r="G521" s="266"/>
      <c r="H521" s="420"/>
    </row>
    <row r="522" spans="1:8" ht="12.75">
      <c r="A522" s="3"/>
      <c r="B522" s="266"/>
      <c r="E522" s="265"/>
      <c r="F522" s="288"/>
      <c r="G522" s="266"/>
      <c r="H522" s="420"/>
    </row>
    <row r="523" spans="1:8" ht="12.75">
      <c r="A523" s="3"/>
      <c r="B523" s="266"/>
      <c r="E523" s="265"/>
      <c r="F523" s="288"/>
      <c r="G523" s="266"/>
      <c r="H523" s="420"/>
    </row>
    <row r="524" spans="1:8" ht="12.75">
      <c r="A524" s="3"/>
      <c r="B524" s="266"/>
      <c r="E524" s="265"/>
      <c r="F524" s="288"/>
      <c r="G524" s="266"/>
      <c r="H524" s="420"/>
    </row>
    <row r="525" spans="1:8" ht="12.75">
      <c r="A525" s="3"/>
      <c r="B525" s="266"/>
      <c r="E525" s="265"/>
      <c r="F525" s="288"/>
      <c r="G525" s="266"/>
      <c r="H525" s="420"/>
    </row>
    <row r="526" spans="1:8" ht="12.75">
      <c r="A526" s="3"/>
      <c r="B526" s="266"/>
      <c r="E526" s="265"/>
      <c r="F526" s="288"/>
      <c r="G526" s="266"/>
      <c r="H526" s="420"/>
    </row>
    <row r="527" spans="1:8" ht="12.75">
      <c r="A527" s="3"/>
      <c r="B527" s="266"/>
      <c r="E527" s="265"/>
      <c r="F527" s="288"/>
      <c r="G527" s="266"/>
      <c r="H527" s="420"/>
    </row>
    <row r="528" spans="1:8" ht="12.75">
      <c r="A528" s="3"/>
      <c r="B528" s="266"/>
      <c r="E528" s="265"/>
      <c r="F528" s="288"/>
      <c r="G528" s="266"/>
      <c r="H528" s="420"/>
    </row>
    <row r="529" spans="1:8" ht="12.75">
      <c r="A529" s="3"/>
      <c r="B529" s="266"/>
      <c r="E529" s="265"/>
      <c r="F529" s="288"/>
      <c r="G529" s="266"/>
      <c r="H529" s="420"/>
    </row>
    <row r="530" spans="1:8" ht="12.75">
      <c r="A530" s="3"/>
      <c r="B530" s="266"/>
      <c r="E530" s="265"/>
      <c r="F530" s="288"/>
      <c r="G530" s="266"/>
      <c r="H530" s="420"/>
    </row>
    <row r="531" spans="1:8" ht="12.75">
      <c r="A531" s="3"/>
      <c r="B531" s="266"/>
      <c r="E531" s="265"/>
      <c r="F531" s="288"/>
      <c r="G531" s="266"/>
      <c r="H531" s="420"/>
    </row>
    <row r="532" spans="1:8" ht="12.75">
      <c r="A532" s="3"/>
      <c r="B532" s="266"/>
      <c r="E532" s="265"/>
      <c r="F532" s="288"/>
      <c r="G532" s="266"/>
      <c r="H532" s="420"/>
    </row>
    <row r="533" spans="1:8" ht="12.75">
      <c r="A533" s="3"/>
      <c r="B533" s="266"/>
      <c r="E533" s="265"/>
      <c r="F533" s="288"/>
      <c r="G533" s="266"/>
      <c r="H533" s="420"/>
    </row>
    <row r="534" spans="1:8" ht="12.75">
      <c r="A534" s="3"/>
      <c r="B534" s="266"/>
      <c r="E534" s="265"/>
      <c r="F534" s="288"/>
      <c r="G534" s="266"/>
      <c r="H534" s="420"/>
    </row>
    <row r="535" spans="1:8" ht="12.75">
      <c r="A535" s="3"/>
      <c r="B535" s="266"/>
      <c r="E535" s="265"/>
      <c r="F535" s="288"/>
      <c r="G535" s="266"/>
      <c r="H535" s="420"/>
    </row>
    <row r="536" spans="1:8" ht="12.75">
      <c r="A536" s="3"/>
      <c r="B536" s="266"/>
      <c r="E536" s="265"/>
      <c r="F536" s="288"/>
      <c r="G536" s="266"/>
      <c r="H536" s="420"/>
    </row>
    <row r="537" spans="1:8" ht="12.75">
      <c r="A537" s="3"/>
      <c r="B537" s="266"/>
      <c r="E537" s="265"/>
      <c r="F537" s="288"/>
      <c r="G537" s="266"/>
      <c r="H537" s="420"/>
    </row>
    <row r="538" spans="1:8" ht="12.75">
      <c r="A538" s="3"/>
      <c r="B538" s="266"/>
      <c r="E538" s="265"/>
      <c r="F538" s="288"/>
      <c r="G538" s="266"/>
      <c r="H538" s="420"/>
    </row>
    <row r="539" spans="1:8" ht="12.75">
      <c r="A539" s="3"/>
      <c r="B539" s="266"/>
      <c r="E539" s="265"/>
      <c r="F539" s="288"/>
      <c r="G539" s="266"/>
      <c r="H539" s="420"/>
    </row>
    <row r="540" spans="1:8" ht="12.75">
      <c r="A540" s="3"/>
      <c r="B540" s="266"/>
      <c r="E540" s="265"/>
      <c r="F540" s="288"/>
      <c r="G540" s="266"/>
      <c r="H540" s="420"/>
    </row>
    <row r="541" spans="1:8" ht="12.75">
      <c r="A541" s="3"/>
      <c r="B541" s="266"/>
      <c r="E541" s="265"/>
      <c r="F541" s="288"/>
      <c r="G541" s="266"/>
      <c r="H541" s="420"/>
    </row>
    <row r="542" spans="1:8" ht="12.75">
      <c r="A542" s="3"/>
      <c r="B542" s="266"/>
      <c r="E542" s="265"/>
      <c r="F542" s="288"/>
      <c r="G542" s="266"/>
      <c r="H542" s="420"/>
    </row>
    <row r="543" spans="1:8" ht="12.75">
      <c r="A543" s="3"/>
      <c r="B543" s="266"/>
      <c r="E543" s="265"/>
      <c r="F543" s="288"/>
      <c r="G543" s="266"/>
      <c r="H543" s="420"/>
    </row>
    <row r="544" spans="1:8" ht="12.75">
      <c r="A544" s="3"/>
      <c r="B544" s="266"/>
      <c r="E544" s="265"/>
      <c r="F544" s="288"/>
      <c r="G544" s="266"/>
      <c r="H544" s="420"/>
    </row>
    <row r="545" spans="1:8" ht="12.75">
      <c r="A545" s="3"/>
      <c r="B545" s="266"/>
      <c r="E545" s="265"/>
      <c r="F545" s="288"/>
      <c r="G545" s="266"/>
      <c r="H545" s="420"/>
    </row>
    <row r="546" spans="1:8" ht="12.75">
      <c r="A546" s="3"/>
      <c r="B546" s="266"/>
      <c r="E546" s="265"/>
      <c r="F546" s="288"/>
      <c r="G546" s="266"/>
      <c r="H546" s="420"/>
    </row>
    <row r="547" spans="1:8" ht="12.75">
      <c r="A547" s="3"/>
      <c r="B547" s="266"/>
      <c r="E547" s="265"/>
      <c r="F547" s="288"/>
      <c r="G547" s="266"/>
      <c r="H547" s="420"/>
    </row>
    <row r="548" spans="1:8" ht="12.75">
      <c r="A548" s="3"/>
      <c r="B548" s="266"/>
      <c r="E548" s="265"/>
      <c r="F548" s="288"/>
      <c r="G548" s="266"/>
      <c r="H548" s="420"/>
    </row>
    <row r="549" spans="1:8" ht="12.75">
      <c r="A549" s="3"/>
      <c r="B549" s="266"/>
      <c r="E549" s="265"/>
      <c r="F549" s="288"/>
      <c r="G549" s="266"/>
      <c r="H549" s="420"/>
    </row>
    <row r="550" spans="1:8" ht="12.75">
      <c r="A550" s="3"/>
      <c r="B550" s="266"/>
      <c r="E550" s="265"/>
      <c r="F550" s="288"/>
      <c r="G550" s="266"/>
      <c r="H550" s="420"/>
    </row>
    <row r="551" spans="1:8" ht="12.75">
      <c r="A551" s="3"/>
      <c r="B551" s="266"/>
      <c r="E551" s="265"/>
      <c r="F551" s="288"/>
      <c r="G551" s="266"/>
      <c r="H551" s="420"/>
    </row>
    <row r="552" spans="1:8" ht="12.75">
      <c r="A552" s="3"/>
      <c r="B552" s="266"/>
      <c r="E552" s="265"/>
      <c r="F552" s="288"/>
      <c r="G552" s="266"/>
      <c r="H552" s="420"/>
    </row>
    <row r="553" spans="1:8" ht="12.75">
      <c r="A553" s="3"/>
      <c r="B553" s="266"/>
      <c r="E553" s="265"/>
      <c r="F553" s="288"/>
      <c r="G553" s="266"/>
      <c r="H553" s="420"/>
    </row>
    <row r="554" spans="1:8" ht="12.75">
      <c r="A554" s="3"/>
      <c r="B554" s="266"/>
      <c r="E554" s="265"/>
      <c r="F554" s="288"/>
      <c r="G554" s="266"/>
      <c r="H554" s="420"/>
    </row>
    <row r="555" spans="1:8" ht="12.75">
      <c r="A555" s="3"/>
      <c r="B555" s="266"/>
      <c r="E555" s="265"/>
      <c r="F555" s="288"/>
      <c r="G555" s="266"/>
      <c r="H555" s="420"/>
    </row>
    <row r="556" spans="1:8" ht="12.75">
      <c r="A556" s="3"/>
      <c r="B556" s="266"/>
      <c r="E556" s="265"/>
      <c r="F556" s="288"/>
      <c r="G556" s="266"/>
      <c r="H556" s="420"/>
    </row>
    <row r="557" spans="1:8" ht="12.75">
      <c r="A557" s="3"/>
      <c r="B557" s="266"/>
      <c r="E557" s="265"/>
      <c r="F557" s="288"/>
      <c r="G557" s="266"/>
      <c r="H557" s="420"/>
    </row>
    <row r="558" spans="1:8" ht="12.75">
      <c r="A558" s="3"/>
      <c r="B558" s="266"/>
      <c r="E558" s="265"/>
      <c r="F558" s="288"/>
      <c r="G558" s="266"/>
      <c r="H558" s="420"/>
    </row>
    <row r="559" spans="1:8" ht="12.75">
      <c r="A559" s="3"/>
      <c r="B559" s="266"/>
      <c r="E559" s="265"/>
      <c r="F559" s="288"/>
      <c r="G559" s="266"/>
      <c r="H559" s="420"/>
    </row>
    <row r="560" spans="1:8" ht="12.75">
      <c r="A560" s="3"/>
      <c r="B560" s="266"/>
      <c r="E560" s="265"/>
      <c r="F560" s="288"/>
      <c r="G560" s="266"/>
      <c r="H560" s="420"/>
    </row>
    <row r="561" spans="1:8" ht="12.75">
      <c r="A561" s="3"/>
      <c r="B561" s="266"/>
      <c r="E561" s="265"/>
      <c r="F561" s="288"/>
      <c r="G561" s="266"/>
      <c r="H561" s="420"/>
    </row>
    <row r="562" spans="1:8" ht="12.75">
      <c r="A562" s="3"/>
      <c r="B562" s="266"/>
      <c r="E562" s="265"/>
      <c r="F562" s="288"/>
      <c r="G562" s="266"/>
      <c r="H562" s="420"/>
    </row>
    <row r="563" spans="1:8" ht="12.75">
      <c r="A563" s="3"/>
      <c r="B563" s="266"/>
      <c r="E563" s="265"/>
      <c r="F563" s="288"/>
      <c r="G563" s="266"/>
      <c r="H563" s="420"/>
    </row>
    <row r="564" spans="1:8" ht="12.75">
      <c r="A564" s="3"/>
      <c r="B564" s="266"/>
      <c r="E564" s="265"/>
      <c r="F564" s="288"/>
      <c r="G564" s="266"/>
      <c r="H564" s="420"/>
    </row>
    <row r="565" spans="1:8" ht="12.75">
      <c r="A565" s="3"/>
      <c r="B565" s="266"/>
      <c r="E565" s="265"/>
      <c r="F565" s="288"/>
      <c r="G565" s="266"/>
      <c r="H565" s="420"/>
    </row>
    <row r="566" spans="1:8" ht="12.75">
      <c r="A566" s="3"/>
      <c r="B566" s="266"/>
      <c r="E566" s="265"/>
      <c r="F566" s="288"/>
      <c r="G566" s="266"/>
      <c r="H566" s="420"/>
    </row>
    <row r="567" spans="1:8" ht="12.75">
      <c r="A567" s="3"/>
      <c r="B567" s="266"/>
      <c r="E567" s="265"/>
      <c r="F567" s="288"/>
      <c r="G567" s="266"/>
      <c r="H567" s="420"/>
    </row>
    <row r="568" spans="1:8" ht="12.75">
      <c r="A568" s="3"/>
      <c r="B568" s="266"/>
      <c r="E568" s="265"/>
      <c r="F568" s="288"/>
      <c r="G568" s="266"/>
      <c r="H568" s="420"/>
    </row>
    <row r="569" spans="1:8" ht="12.75">
      <c r="A569" s="3"/>
      <c r="B569" s="266"/>
      <c r="E569" s="265"/>
      <c r="F569" s="288"/>
      <c r="G569" s="266"/>
      <c r="H569" s="420"/>
    </row>
    <row r="570" spans="1:8" ht="12.75">
      <c r="A570" s="3"/>
      <c r="B570" s="266"/>
      <c r="E570" s="265"/>
      <c r="F570" s="288"/>
      <c r="G570" s="266"/>
      <c r="H570" s="420"/>
    </row>
    <row r="571" spans="1:8" ht="12.75">
      <c r="A571" s="3"/>
      <c r="B571" s="266"/>
      <c r="E571" s="265"/>
      <c r="F571" s="288"/>
      <c r="G571" s="266"/>
      <c r="H571" s="420"/>
    </row>
    <row r="572" spans="1:8" ht="12.75">
      <c r="A572" s="3"/>
      <c r="B572" s="266"/>
      <c r="E572" s="265"/>
      <c r="F572" s="288"/>
      <c r="G572" s="266"/>
      <c r="H572" s="420"/>
    </row>
    <row r="573" spans="1:8" ht="12.75">
      <c r="A573" s="3"/>
      <c r="B573" s="266"/>
      <c r="E573" s="265"/>
      <c r="F573" s="288"/>
      <c r="G573" s="266"/>
      <c r="H573" s="420"/>
    </row>
    <row r="574" spans="1:8" ht="12.75">
      <c r="A574" s="3"/>
      <c r="B574" s="266"/>
      <c r="E574" s="265"/>
      <c r="F574" s="288"/>
      <c r="G574" s="266"/>
      <c r="H574" s="420"/>
    </row>
    <row r="575" spans="1:8" ht="12.75">
      <c r="A575" s="3"/>
      <c r="B575" s="266"/>
      <c r="E575" s="265"/>
      <c r="F575" s="288"/>
      <c r="G575" s="266"/>
      <c r="H575" s="420"/>
    </row>
    <row r="576" spans="1:8" ht="12.75">
      <c r="A576" s="3"/>
      <c r="B576" s="266"/>
      <c r="E576" s="265"/>
      <c r="F576" s="288"/>
      <c r="G576" s="266"/>
      <c r="H576" s="420"/>
    </row>
    <row r="577" spans="1:8" ht="12.75">
      <c r="A577" s="3"/>
      <c r="B577" s="266"/>
      <c r="E577" s="265"/>
      <c r="F577" s="288"/>
      <c r="G577" s="266"/>
      <c r="H577" s="420"/>
    </row>
    <row r="578" spans="1:8" ht="12.75">
      <c r="A578" s="3"/>
      <c r="B578" s="266"/>
      <c r="E578" s="265"/>
      <c r="F578" s="288"/>
      <c r="G578" s="266"/>
      <c r="H578" s="420"/>
    </row>
    <row r="579" spans="1:8" ht="12.75">
      <c r="A579" s="3"/>
      <c r="B579" s="266"/>
      <c r="E579" s="265"/>
      <c r="F579" s="288"/>
      <c r="G579" s="266"/>
      <c r="H579" s="420"/>
    </row>
    <row r="580" spans="1:8" ht="12.75">
      <c r="A580" s="3"/>
      <c r="B580" s="266"/>
      <c r="E580" s="265"/>
      <c r="F580" s="288"/>
      <c r="G580" s="266"/>
      <c r="H580" s="420"/>
    </row>
    <row r="581" spans="1:8" ht="12.75">
      <c r="A581" s="3"/>
      <c r="B581" s="266"/>
      <c r="E581" s="265"/>
      <c r="F581" s="288"/>
      <c r="G581" s="266"/>
      <c r="H581" s="420"/>
    </row>
    <row r="582" spans="1:8" ht="12.75">
      <c r="A582" s="3"/>
      <c r="B582" s="266"/>
      <c r="E582" s="265"/>
      <c r="F582" s="288"/>
      <c r="G582" s="266"/>
      <c r="H582" s="420"/>
    </row>
    <row r="583" spans="1:8" ht="12.75">
      <c r="A583" s="3"/>
      <c r="B583" s="266"/>
      <c r="E583" s="265"/>
      <c r="F583" s="288"/>
      <c r="G583" s="266"/>
      <c r="H583" s="420"/>
    </row>
    <row r="584" spans="1:8" ht="12.75">
      <c r="A584" s="3"/>
      <c r="B584" s="266"/>
      <c r="E584" s="265"/>
      <c r="F584" s="288"/>
      <c r="G584" s="266"/>
      <c r="H584" s="420"/>
    </row>
    <row r="585" spans="1:8" ht="12.75">
      <c r="A585" s="3"/>
      <c r="B585" s="266"/>
      <c r="E585" s="265"/>
      <c r="F585" s="288"/>
      <c r="G585" s="266"/>
      <c r="H585" s="420"/>
    </row>
    <row r="586" spans="1:8" ht="12.75">
      <c r="A586" s="3"/>
      <c r="B586" s="266"/>
      <c r="E586" s="265"/>
      <c r="F586" s="288"/>
      <c r="G586" s="266"/>
      <c r="H586" s="420"/>
    </row>
    <row r="587" spans="1:8" ht="12.75">
      <c r="A587" s="3"/>
      <c r="B587" s="266"/>
      <c r="E587" s="265"/>
      <c r="F587" s="288"/>
      <c r="G587" s="266"/>
      <c r="H587" s="420"/>
    </row>
    <row r="588" spans="1:8" ht="12.75">
      <c r="A588" s="3"/>
      <c r="B588" s="266"/>
      <c r="E588" s="265"/>
      <c r="F588" s="288"/>
      <c r="G588" s="266"/>
      <c r="H588" s="420"/>
    </row>
    <row r="589" spans="1:8" ht="12.75">
      <c r="A589" s="3"/>
      <c r="B589" s="266"/>
      <c r="E589" s="265"/>
      <c r="F589" s="288"/>
      <c r="G589" s="266"/>
      <c r="H589" s="420"/>
    </row>
    <row r="590" spans="1:8" ht="12.75">
      <c r="A590" s="3"/>
      <c r="B590" s="266"/>
      <c r="E590" s="265"/>
      <c r="F590" s="288"/>
      <c r="G590" s="266"/>
      <c r="H590" s="420"/>
    </row>
    <row r="591" spans="1:8" ht="12.75">
      <c r="A591" s="3"/>
      <c r="B591" s="266"/>
      <c r="E591" s="265"/>
      <c r="F591" s="288"/>
      <c r="G591" s="266"/>
      <c r="H591" s="420"/>
    </row>
    <row r="592" spans="1:8" ht="12.75">
      <c r="A592" s="3"/>
      <c r="B592" s="266"/>
      <c r="E592" s="265"/>
      <c r="F592" s="288"/>
      <c r="G592" s="266"/>
      <c r="H592" s="420"/>
    </row>
    <row r="593" spans="1:8" ht="12.75">
      <c r="A593" s="3"/>
      <c r="B593" s="266"/>
      <c r="E593" s="265"/>
      <c r="F593" s="288"/>
      <c r="G593" s="266"/>
      <c r="H593" s="420"/>
    </row>
    <row r="594" spans="1:8" ht="12.75">
      <c r="A594" s="3"/>
      <c r="B594" s="266"/>
      <c r="E594" s="265"/>
      <c r="F594" s="288"/>
      <c r="G594" s="266"/>
      <c r="H594" s="420"/>
    </row>
    <row r="595" spans="1:8" ht="12.75">
      <c r="A595" s="3"/>
      <c r="B595" s="266"/>
      <c r="E595" s="265"/>
      <c r="F595" s="288"/>
      <c r="G595" s="266"/>
      <c r="H595" s="420"/>
    </row>
    <row r="596" spans="1:8" ht="12.75">
      <c r="A596" s="3"/>
      <c r="B596" s="266"/>
      <c r="E596" s="265"/>
      <c r="F596" s="288"/>
      <c r="G596" s="266"/>
      <c r="H596" s="420"/>
    </row>
    <row r="597" spans="1:8" ht="12.75">
      <c r="A597" s="3"/>
      <c r="B597" s="266"/>
      <c r="E597" s="265"/>
      <c r="F597" s="288"/>
      <c r="G597" s="266"/>
      <c r="H597" s="420"/>
    </row>
    <row r="598" spans="1:8" ht="12.75">
      <c r="A598" s="3"/>
      <c r="B598" s="266"/>
      <c r="E598" s="265"/>
      <c r="F598" s="288"/>
      <c r="G598" s="266"/>
      <c r="H598" s="420"/>
    </row>
    <row r="599" spans="1:8" ht="12.75">
      <c r="A599" s="3"/>
      <c r="B599" s="266"/>
      <c r="E599" s="265"/>
      <c r="F599" s="288"/>
      <c r="G599" s="266"/>
      <c r="H599" s="420"/>
    </row>
    <row r="600" spans="1:8" ht="12.75">
      <c r="A600" s="3"/>
      <c r="B600" s="266"/>
      <c r="E600" s="265"/>
      <c r="F600" s="288"/>
      <c r="G600" s="266"/>
      <c r="H600" s="420"/>
    </row>
    <row r="601" spans="1:8" ht="12.75">
      <c r="A601" s="3"/>
      <c r="B601" s="266"/>
      <c r="E601" s="265"/>
      <c r="F601" s="288"/>
      <c r="G601" s="266"/>
      <c r="H601" s="420"/>
    </row>
    <row r="602" spans="1:8" ht="12.75">
      <c r="A602" s="3"/>
      <c r="B602" s="266"/>
      <c r="E602" s="265"/>
      <c r="F602" s="288"/>
      <c r="G602" s="266"/>
      <c r="H602" s="420"/>
    </row>
    <row r="603" spans="1:8" ht="12.75">
      <c r="A603" s="3"/>
      <c r="B603" s="266"/>
      <c r="E603" s="265"/>
      <c r="F603" s="288"/>
      <c r="G603" s="266"/>
      <c r="H603" s="420"/>
    </row>
    <row r="604" spans="1:8" ht="12.75">
      <c r="A604" s="3"/>
      <c r="B604" s="266"/>
      <c r="E604" s="265"/>
      <c r="F604" s="288"/>
      <c r="G604" s="266"/>
      <c r="H604" s="420"/>
    </row>
    <row r="605" spans="1:8" ht="12.75">
      <c r="A605" s="3"/>
      <c r="B605" s="266"/>
      <c r="E605" s="265"/>
      <c r="F605" s="288"/>
      <c r="G605" s="266"/>
      <c r="H605" s="420"/>
    </row>
    <row r="606" spans="1:8" ht="12.75">
      <c r="A606" s="3"/>
      <c r="B606" s="266"/>
      <c r="E606" s="265"/>
      <c r="F606" s="288"/>
      <c r="G606" s="266"/>
      <c r="H606" s="420"/>
    </row>
    <row r="607" spans="1:8" ht="12.75">
      <c r="A607" s="3"/>
      <c r="B607" s="266"/>
      <c r="E607" s="265"/>
      <c r="F607" s="288"/>
      <c r="G607" s="266"/>
      <c r="H607" s="420"/>
    </row>
    <row r="608" spans="1:8" ht="12.75">
      <c r="A608" s="3"/>
      <c r="B608" s="266"/>
      <c r="E608" s="265"/>
      <c r="F608" s="288"/>
      <c r="G608" s="266"/>
      <c r="H608" s="420"/>
    </row>
    <row r="609" spans="1:8" ht="12.75">
      <c r="A609" s="3"/>
      <c r="B609" s="266"/>
      <c r="E609" s="265"/>
      <c r="F609" s="288"/>
      <c r="G609" s="266"/>
      <c r="H609" s="420"/>
    </row>
    <row r="610" spans="1:8" ht="12.75">
      <c r="A610" s="3"/>
      <c r="B610" s="266"/>
      <c r="E610" s="265"/>
      <c r="F610" s="288"/>
      <c r="G610" s="266"/>
      <c r="H610" s="420"/>
    </row>
    <row r="611" spans="1:8" ht="12.75">
      <c r="A611" s="3"/>
      <c r="B611" s="266"/>
      <c r="E611" s="265"/>
      <c r="F611" s="288"/>
      <c r="G611" s="266"/>
      <c r="H611" s="420"/>
    </row>
    <row r="612" spans="1:8" ht="12.75">
      <c r="A612" s="3"/>
      <c r="B612" s="266"/>
      <c r="E612" s="265"/>
      <c r="F612" s="288"/>
      <c r="G612" s="266"/>
      <c r="H612" s="420"/>
    </row>
    <row r="613" spans="1:8" ht="12.75">
      <c r="A613" s="3"/>
      <c r="B613" s="266"/>
      <c r="E613" s="265"/>
      <c r="F613" s="288"/>
      <c r="G613" s="266"/>
      <c r="H613" s="420"/>
    </row>
    <row r="614" spans="1:8" ht="12.75">
      <c r="A614" s="3"/>
      <c r="B614" s="266"/>
      <c r="E614" s="265"/>
      <c r="F614" s="288"/>
      <c r="G614" s="266"/>
      <c r="H614" s="420"/>
    </row>
    <row r="615" spans="1:8" ht="12.75">
      <c r="A615" s="3"/>
      <c r="B615" s="266"/>
      <c r="E615" s="265"/>
      <c r="F615" s="288"/>
      <c r="G615" s="266"/>
      <c r="H615" s="420"/>
    </row>
    <row r="616" spans="1:8" ht="12.75">
      <c r="A616" s="3"/>
      <c r="B616" s="266"/>
      <c r="E616" s="265"/>
      <c r="F616" s="288"/>
      <c r="G616" s="266"/>
      <c r="H616" s="420"/>
    </row>
    <row r="617" spans="1:8" ht="12.75">
      <c r="A617" s="3"/>
      <c r="B617" s="266"/>
      <c r="E617" s="265"/>
      <c r="F617" s="288"/>
      <c r="G617" s="266"/>
      <c r="H617" s="420"/>
    </row>
    <row r="618" spans="1:8" ht="12.75">
      <c r="A618" s="3"/>
      <c r="B618" s="266"/>
      <c r="E618" s="265"/>
      <c r="F618" s="288"/>
      <c r="G618" s="266"/>
      <c r="H618" s="420"/>
    </row>
    <row r="619" spans="1:8" ht="12.75">
      <c r="A619" s="3"/>
      <c r="B619" s="266"/>
      <c r="E619" s="265"/>
      <c r="F619" s="288"/>
      <c r="G619" s="266"/>
      <c r="H619" s="420"/>
    </row>
    <row r="620" spans="1:8" ht="12.75">
      <c r="A620" s="3"/>
      <c r="B620" s="266"/>
      <c r="E620" s="265"/>
      <c r="F620" s="288"/>
      <c r="G620" s="266"/>
      <c r="H620" s="420"/>
    </row>
    <row r="621" spans="1:8" ht="12.75">
      <c r="A621" s="3"/>
      <c r="B621" s="266"/>
      <c r="E621" s="265"/>
      <c r="F621" s="288"/>
      <c r="G621" s="266"/>
      <c r="H621" s="420"/>
    </row>
    <row r="622" spans="1:8" ht="12.75">
      <c r="A622" s="3"/>
      <c r="B622" s="266"/>
      <c r="E622" s="265"/>
      <c r="F622" s="288"/>
      <c r="G622" s="266"/>
      <c r="H622" s="420"/>
    </row>
    <row r="623" spans="1:8" ht="12.75">
      <c r="A623" s="3"/>
      <c r="B623" s="266"/>
      <c r="E623" s="265"/>
      <c r="F623" s="288"/>
      <c r="G623" s="266"/>
      <c r="H623" s="420"/>
    </row>
    <row r="624" spans="1:8" ht="12.75">
      <c r="A624" s="3"/>
      <c r="B624" s="266"/>
      <c r="E624" s="265"/>
      <c r="F624" s="288"/>
      <c r="G624" s="266"/>
      <c r="H624" s="420"/>
    </row>
    <row r="625" spans="1:8" ht="12.75">
      <c r="A625" s="3"/>
      <c r="B625" s="266"/>
      <c r="E625" s="265"/>
      <c r="F625" s="288"/>
      <c r="G625" s="266"/>
      <c r="H625" s="420"/>
    </row>
    <row r="626" spans="1:8" ht="12.75">
      <c r="A626" s="3"/>
      <c r="B626" s="266"/>
      <c r="E626" s="265"/>
      <c r="F626" s="288"/>
      <c r="G626" s="266"/>
      <c r="H626" s="420"/>
    </row>
    <row r="627" spans="1:8" ht="12.75">
      <c r="A627" s="3"/>
      <c r="B627" s="266"/>
      <c r="E627" s="265"/>
      <c r="F627" s="288"/>
      <c r="G627" s="266"/>
      <c r="H627" s="420"/>
    </row>
    <row r="628" spans="1:8" ht="12.75">
      <c r="A628" s="3"/>
      <c r="B628" s="266"/>
      <c r="E628" s="265"/>
      <c r="F628" s="288"/>
      <c r="G628" s="266"/>
      <c r="H628" s="420"/>
    </row>
    <row r="629" spans="1:8" ht="12.75">
      <c r="A629" s="3"/>
      <c r="B629" s="266"/>
      <c r="E629" s="265"/>
      <c r="F629" s="288"/>
      <c r="G629" s="266"/>
      <c r="H629" s="420"/>
    </row>
    <row r="630" spans="1:8" ht="12.75">
      <c r="A630" s="3"/>
      <c r="B630" s="266"/>
      <c r="E630" s="265"/>
      <c r="F630" s="288"/>
      <c r="G630" s="266"/>
      <c r="H630" s="420"/>
    </row>
    <row r="631" spans="1:8" ht="12.75">
      <c r="A631" s="3"/>
      <c r="B631" s="266"/>
      <c r="E631" s="265"/>
      <c r="F631" s="288"/>
      <c r="G631" s="266"/>
      <c r="H631" s="420"/>
    </row>
    <row r="632" spans="1:8" ht="12.75">
      <c r="A632" s="3"/>
      <c r="B632" s="266"/>
      <c r="E632" s="265"/>
      <c r="F632" s="288"/>
      <c r="G632" s="266"/>
      <c r="H632" s="420"/>
    </row>
    <row r="633" spans="1:8" ht="12.75">
      <c r="A633" s="3"/>
      <c r="B633" s="266"/>
      <c r="E633" s="265"/>
      <c r="F633" s="288"/>
      <c r="G633" s="266"/>
      <c r="H633" s="420"/>
    </row>
    <row r="634" spans="1:8" ht="12.75">
      <c r="A634" s="3"/>
      <c r="B634" s="266"/>
      <c r="E634" s="265"/>
      <c r="F634" s="288"/>
      <c r="G634" s="266"/>
      <c r="H634" s="420"/>
    </row>
    <row r="635" spans="1:8" ht="12.75">
      <c r="A635" s="3"/>
      <c r="B635" s="266"/>
      <c r="E635" s="265"/>
      <c r="F635" s="288"/>
      <c r="G635" s="266"/>
      <c r="H635" s="420"/>
    </row>
    <row r="636" spans="1:8" ht="12.75">
      <c r="A636" s="3"/>
      <c r="B636" s="266"/>
      <c r="E636" s="265"/>
      <c r="F636" s="288"/>
      <c r="G636" s="266"/>
      <c r="H636" s="420"/>
    </row>
    <row r="637" spans="1:8" ht="12.75">
      <c r="A637" s="3"/>
      <c r="B637" s="266"/>
      <c r="E637" s="265"/>
      <c r="F637" s="288"/>
      <c r="G637" s="266"/>
      <c r="H637" s="420"/>
    </row>
    <row r="638" spans="1:8" ht="12.75">
      <c r="A638" s="3"/>
      <c r="B638" s="266"/>
      <c r="E638" s="265"/>
      <c r="F638" s="288"/>
      <c r="G638" s="266"/>
      <c r="H638" s="420"/>
    </row>
    <row r="639" spans="1:8" ht="12.75">
      <c r="A639" s="3"/>
      <c r="B639" s="266"/>
      <c r="E639" s="265"/>
      <c r="F639" s="288"/>
      <c r="G639" s="266"/>
      <c r="H639" s="420"/>
    </row>
    <row r="640" spans="1:8" ht="12.75">
      <c r="A640" s="3"/>
      <c r="B640" s="266"/>
      <c r="E640" s="265"/>
      <c r="F640" s="288"/>
      <c r="G640" s="266"/>
      <c r="H640" s="420"/>
    </row>
    <row r="641" spans="1:8" ht="12.75">
      <c r="A641" s="3"/>
      <c r="B641" s="266"/>
      <c r="E641" s="265"/>
      <c r="F641" s="288"/>
      <c r="G641" s="266"/>
      <c r="H641" s="420"/>
    </row>
    <row r="642" spans="1:8" ht="12.75">
      <c r="A642" s="3"/>
      <c r="B642" s="266"/>
      <c r="E642" s="265"/>
      <c r="F642" s="288"/>
      <c r="G642" s="266"/>
      <c r="H642" s="420"/>
    </row>
    <row r="643" spans="1:8" ht="12.75">
      <c r="A643" s="3"/>
      <c r="B643" s="266"/>
      <c r="E643" s="265"/>
      <c r="F643" s="288"/>
      <c r="G643" s="266"/>
      <c r="H643" s="420"/>
    </row>
    <row r="644" spans="1:8" ht="12.75">
      <c r="A644" s="3"/>
      <c r="B644" s="266"/>
      <c r="E644" s="265"/>
      <c r="F644" s="288"/>
      <c r="G644" s="266"/>
      <c r="H644" s="420"/>
    </row>
    <row r="645" spans="1:8" ht="12.75">
      <c r="A645" s="3"/>
      <c r="B645" s="266"/>
      <c r="E645" s="265"/>
      <c r="F645" s="288"/>
      <c r="G645" s="266"/>
      <c r="H645" s="420"/>
    </row>
    <row r="646" spans="1:8" ht="12.75">
      <c r="A646" s="3"/>
      <c r="B646" s="266"/>
      <c r="E646" s="265"/>
      <c r="F646" s="288"/>
      <c r="G646" s="266"/>
      <c r="H646" s="420"/>
    </row>
    <row r="647" spans="1:8" ht="12.75">
      <c r="A647" s="3"/>
      <c r="B647" s="266"/>
      <c r="E647" s="265"/>
      <c r="F647" s="288"/>
      <c r="G647" s="266"/>
      <c r="H647" s="420"/>
    </row>
    <row r="648" spans="1:8" ht="12.75">
      <c r="A648" s="3"/>
      <c r="B648" s="266"/>
      <c r="E648" s="265"/>
      <c r="F648" s="288"/>
      <c r="G648" s="266"/>
      <c r="H648" s="420"/>
    </row>
    <row r="649" spans="1:8" ht="12.75">
      <c r="A649" s="3"/>
      <c r="B649" s="266"/>
      <c r="E649" s="265"/>
      <c r="F649" s="288"/>
      <c r="G649" s="266"/>
      <c r="H649" s="420"/>
    </row>
    <row r="650" spans="1:8" ht="12.75">
      <c r="A650" s="3"/>
      <c r="B650" s="266"/>
      <c r="E650" s="265"/>
      <c r="F650" s="288"/>
      <c r="G650" s="266"/>
      <c r="H650" s="420"/>
    </row>
    <row r="651" spans="1:8" ht="12.75">
      <c r="A651" s="3"/>
      <c r="B651" s="266"/>
      <c r="E651" s="265"/>
      <c r="F651" s="288"/>
      <c r="G651" s="266"/>
      <c r="H651" s="420"/>
    </row>
    <row r="652" spans="1:8" ht="12.75">
      <c r="A652" s="3"/>
      <c r="B652" s="266"/>
      <c r="E652" s="265"/>
      <c r="F652" s="288"/>
      <c r="G652" s="266"/>
      <c r="H652" s="420"/>
    </row>
    <row r="653" spans="1:8" ht="12.75">
      <c r="A653" s="3"/>
      <c r="B653" s="266"/>
      <c r="E653" s="265"/>
      <c r="F653" s="288"/>
      <c r="G653" s="266"/>
      <c r="H653" s="420"/>
    </row>
    <row r="654" spans="1:8" ht="12.75">
      <c r="A654" s="3"/>
      <c r="B654" s="266"/>
      <c r="E654" s="265"/>
      <c r="F654" s="288"/>
      <c r="G654" s="266"/>
      <c r="H654" s="420"/>
    </row>
    <row r="655" spans="1:8" ht="12.75">
      <c r="A655" s="3"/>
      <c r="B655" s="266"/>
      <c r="E655" s="265"/>
      <c r="F655" s="288"/>
      <c r="G655" s="266"/>
      <c r="H655" s="420"/>
    </row>
    <row r="656" spans="1:8" ht="12.75">
      <c r="A656" s="3"/>
      <c r="B656" s="266"/>
      <c r="E656" s="265"/>
      <c r="F656" s="288"/>
      <c r="G656" s="266"/>
      <c r="H656" s="420"/>
    </row>
    <row r="657" spans="1:8" ht="12.75">
      <c r="A657" s="3"/>
      <c r="B657" s="266"/>
      <c r="E657" s="265"/>
      <c r="F657" s="288"/>
      <c r="G657" s="266"/>
      <c r="H657" s="420"/>
    </row>
    <row r="658" spans="1:8" ht="12.75">
      <c r="A658" s="3"/>
      <c r="B658" s="266"/>
      <c r="E658" s="265"/>
      <c r="F658" s="288"/>
      <c r="G658" s="266"/>
      <c r="H658" s="420"/>
    </row>
    <row r="659" spans="1:8" ht="12.75">
      <c r="A659" s="3"/>
      <c r="B659" s="266"/>
      <c r="E659" s="265"/>
      <c r="F659" s="288"/>
      <c r="G659" s="266"/>
      <c r="H659" s="420"/>
    </row>
    <row r="660" spans="1:8" ht="12.75">
      <c r="A660" s="3"/>
      <c r="B660" s="266"/>
      <c r="E660" s="265"/>
      <c r="F660" s="288"/>
      <c r="G660" s="266"/>
      <c r="H660" s="420"/>
    </row>
    <row r="661" spans="1:8" ht="12.75">
      <c r="A661" s="3"/>
      <c r="B661" s="266"/>
      <c r="E661" s="265"/>
      <c r="F661" s="288"/>
      <c r="G661" s="266"/>
      <c r="H661" s="420"/>
    </row>
    <row r="662" spans="1:8" ht="12.75">
      <c r="A662" s="3"/>
      <c r="B662" s="266"/>
      <c r="E662" s="265"/>
      <c r="F662" s="288"/>
      <c r="G662" s="266"/>
      <c r="H662" s="420"/>
    </row>
    <row r="663" spans="1:8" ht="12.75">
      <c r="A663" s="3"/>
      <c r="B663" s="266"/>
      <c r="E663" s="265"/>
      <c r="F663" s="288"/>
      <c r="G663" s="266"/>
      <c r="H663" s="420"/>
    </row>
    <row r="664" spans="1:8" ht="12.75">
      <c r="A664" s="3"/>
      <c r="B664" s="266"/>
      <c r="E664" s="265"/>
      <c r="F664" s="288"/>
      <c r="G664" s="266"/>
      <c r="H664" s="420"/>
    </row>
    <row r="665" spans="1:8" ht="12.75">
      <c r="A665" s="3"/>
      <c r="B665" s="266"/>
      <c r="E665" s="265"/>
      <c r="F665" s="288"/>
      <c r="G665" s="266"/>
      <c r="H665" s="420"/>
    </row>
    <row r="666" spans="1:8" ht="12.75">
      <c r="A666" s="3"/>
      <c r="B666" s="266"/>
      <c r="E666" s="265"/>
      <c r="F666" s="288"/>
      <c r="G666" s="266"/>
      <c r="H666" s="420"/>
    </row>
    <row r="667" spans="1:8" ht="12.75">
      <c r="A667" s="3"/>
      <c r="B667" s="266"/>
      <c r="E667" s="265"/>
      <c r="F667" s="288"/>
      <c r="G667" s="266"/>
      <c r="H667" s="420"/>
    </row>
    <row r="668" spans="1:8" ht="12.75">
      <c r="A668" s="3"/>
      <c r="B668" s="266"/>
      <c r="E668" s="265"/>
      <c r="F668" s="288"/>
      <c r="G668" s="266"/>
      <c r="H668" s="420"/>
    </row>
    <row r="669" spans="1:8" ht="12.75">
      <c r="A669" s="3"/>
      <c r="B669" s="266"/>
      <c r="E669" s="265"/>
      <c r="F669" s="288"/>
      <c r="G669" s="266"/>
      <c r="H669" s="420"/>
    </row>
    <row r="670" spans="1:8" ht="12.75">
      <c r="A670" s="3"/>
      <c r="B670" s="266"/>
      <c r="E670" s="265"/>
      <c r="F670" s="288"/>
      <c r="G670" s="266"/>
      <c r="H670" s="420"/>
    </row>
    <row r="671" spans="1:8" ht="12.75">
      <c r="A671" s="3"/>
      <c r="B671" s="266"/>
      <c r="E671" s="265"/>
      <c r="F671" s="288"/>
      <c r="G671" s="266"/>
      <c r="H671" s="420"/>
    </row>
    <row r="672" spans="1:8" ht="12.75">
      <c r="A672" s="3"/>
      <c r="B672" s="266"/>
      <c r="E672" s="265"/>
      <c r="F672" s="288"/>
      <c r="G672" s="266"/>
      <c r="H672" s="420"/>
    </row>
    <row r="673" spans="1:8" ht="12.75">
      <c r="A673" s="3"/>
      <c r="B673" s="266"/>
      <c r="E673" s="265"/>
      <c r="F673" s="288"/>
      <c r="G673" s="266"/>
      <c r="H673" s="420"/>
    </row>
    <row r="674" spans="1:8" ht="12.75">
      <c r="A674" s="3"/>
      <c r="B674" s="266"/>
      <c r="E674" s="265"/>
      <c r="F674" s="288"/>
      <c r="G674" s="266"/>
      <c r="H674" s="420"/>
    </row>
    <row r="675" spans="1:8" ht="12.75">
      <c r="A675" s="3"/>
      <c r="B675" s="266"/>
      <c r="E675" s="265"/>
      <c r="F675" s="288"/>
      <c r="G675" s="266"/>
      <c r="H675" s="420"/>
    </row>
    <row r="676" spans="1:8" ht="12.75">
      <c r="A676" s="3"/>
      <c r="B676" s="266"/>
      <c r="E676" s="265"/>
      <c r="F676" s="288"/>
      <c r="G676" s="266"/>
      <c r="H676" s="420"/>
    </row>
    <row r="677" spans="1:8" ht="12.75">
      <c r="A677" s="3"/>
      <c r="B677" s="266"/>
      <c r="E677" s="265"/>
      <c r="F677" s="288"/>
      <c r="G677" s="266"/>
      <c r="H677" s="420"/>
    </row>
    <row r="678" spans="1:8" ht="12.75">
      <c r="A678" s="3"/>
      <c r="B678" s="266"/>
      <c r="E678" s="265"/>
      <c r="F678" s="288"/>
      <c r="G678" s="266"/>
      <c r="H678" s="420"/>
    </row>
    <row r="679" spans="1:8" ht="12.75">
      <c r="A679" s="3"/>
      <c r="B679" s="266"/>
      <c r="E679" s="265"/>
      <c r="F679" s="288"/>
      <c r="G679" s="266"/>
      <c r="H679" s="420"/>
    </row>
    <row r="680" spans="1:8" ht="12.75">
      <c r="A680" s="3"/>
      <c r="B680" s="266"/>
      <c r="E680" s="265"/>
      <c r="F680" s="288"/>
      <c r="G680" s="266"/>
      <c r="H680" s="420"/>
    </row>
    <row r="681" spans="1:8" ht="12.75">
      <c r="A681" s="3"/>
      <c r="B681" s="266"/>
      <c r="E681" s="265"/>
      <c r="F681" s="288"/>
      <c r="G681" s="266"/>
      <c r="H681" s="420"/>
    </row>
    <row r="682" spans="1:8" ht="12.75">
      <c r="A682" s="3"/>
      <c r="B682" s="266"/>
      <c r="E682" s="265"/>
      <c r="F682" s="288"/>
      <c r="G682" s="266"/>
      <c r="H682" s="420"/>
    </row>
    <row r="683" spans="1:8" ht="12.75">
      <c r="A683" s="3"/>
      <c r="B683" s="266"/>
      <c r="E683" s="265"/>
      <c r="F683" s="288"/>
      <c r="G683" s="266"/>
      <c r="H683" s="420"/>
    </row>
    <row r="684" spans="1:8" ht="12.75">
      <c r="A684" s="3"/>
      <c r="B684" s="266"/>
      <c r="E684" s="265"/>
      <c r="F684" s="288"/>
      <c r="G684" s="266"/>
      <c r="H684" s="420"/>
    </row>
    <row r="685" spans="1:8" ht="12.75">
      <c r="A685" s="3"/>
      <c r="B685" s="266"/>
      <c r="E685" s="265"/>
      <c r="F685" s="288"/>
      <c r="G685" s="266"/>
      <c r="H685" s="420"/>
    </row>
    <row r="686" spans="1:8" ht="12.75">
      <c r="A686" s="3"/>
      <c r="B686" s="266"/>
      <c r="E686" s="265"/>
      <c r="F686" s="288"/>
      <c r="G686" s="266"/>
      <c r="H686" s="420"/>
    </row>
    <row r="687" spans="1:8" ht="12.75">
      <c r="A687" s="3"/>
      <c r="B687" s="266"/>
      <c r="E687" s="265"/>
      <c r="F687" s="288"/>
      <c r="G687" s="266"/>
      <c r="H687" s="420"/>
    </row>
    <row r="688" spans="1:8" ht="12.75">
      <c r="A688" s="3"/>
      <c r="B688" s="266"/>
      <c r="E688" s="265"/>
      <c r="F688" s="288"/>
      <c r="G688" s="266"/>
      <c r="H688" s="420"/>
    </row>
    <row r="689" spans="1:8" ht="12.75">
      <c r="A689" s="3"/>
      <c r="B689" s="266"/>
      <c r="E689" s="265"/>
      <c r="F689" s="288"/>
      <c r="G689" s="266"/>
      <c r="H689" s="420"/>
    </row>
    <row r="690" spans="1:8" ht="12.75">
      <c r="A690" s="3"/>
      <c r="B690" s="266"/>
      <c r="E690" s="265"/>
      <c r="F690" s="288"/>
      <c r="G690" s="266"/>
      <c r="H690" s="420"/>
    </row>
    <row r="691" spans="1:8" ht="12.75">
      <c r="A691" s="3"/>
      <c r="B691" s="266"/>
      <c r="E691" s="265"/>
      <c r="F691" s="288"/>
      <c r="G691" s="266"/>
      <c r="H691" s="420"/>
    </row>
    <row r="692" spans="1:8" ht="12.75">
      <c r="A692" s="3"/>
      <c r="B692" s="266"/>
      <c r="E692" s="265"/>
      <c r="F692" s="288"/>
      <c r="G692" s="266"/>
      <c r="H692" s="420"/>
    </row>
    <row r="693" spans="1:8" ht="12.75">
      <c r="A693" s="3"/>
      <c r="B693" s="266"/>
      <c r="E693" s="265"/>
      <c r="F693" s="288"/>
      <c r="G693" s="266"/>
      <c r="H693" s="420"/>
    </row>
    <row r="694" spans="1:8" ht="12.75">
      <c r="A694" s="3"/>
      <c r="B694" s="266"/>
      <c r="E694" s="265"/>
      <c r="F694" s="288"/>
      <c r="G694" s="266"/>
      <c r="H694" s="420"/>
    </row>
    <row r="695" spans="1:8" ht="12.75">
      <c r="A695" s="3"/>
      <c r="B695" s="266"/>
      <c r="E695" s="265"/>
      <c r="F695" s="288"/>
      <c r="G695" s="266"/>
      <c r="H695" s="420"/>
    </row>
    <row r="696" spans="1:8" ht="12.75">
      <c r="A696" s="3"/>
      <c r="B696" s="266"/>
      <c r="E696" s="265"/>
      <c r="F696" s="288"/>
      <c r="G696" s="266"/>
      <c r="H696" s="420"/>
    </row>
    <row r="697" spans="1:8" ht="12.75">
      <c r="A697" s="3"/>
      <c r="B697" s="266"/>
      <c r="E697" s="265"/>
      <c r="F697" s="288"/>
      <c r="G697" s="266"/>
      <c r="H697" s="420"/>
    </row>
    <row r="698" spans="1:8" ht="12.75">
      <c r="A698" s="3"/>
      <c r="B698" s="266"/>
      <c r="E698" s="265"/>
      <c r="F698" s="288"/>
      <c r="G698" s="266"/>
      <c r="H698" s="420"/>
    </row>
    <row r="699" spans="1:8" ht="12.75">
      <c r="A699" s="3"/>
      <c r="B699" s="266"/>
      <c r="E699" s="265"/>
      <c r="F699" s="288"/>
      <c r="G699" s="266"/>
      <c r="H699" s="420"/>
    </row>
    <row r="700" spans="1:8" ht="12.75">
      <c r="A700" s="3"/>
      <c r="B700" s="266"/>
      <c r="E700" s="265"/>
      <c r="F700" s="288"/>
      <c r="G700" s="266"/>
      <c r="H700" s="420"/>
    </row>
    <row r="701" spans="1:8" ht="12.75">
      <c r="A701" s="3"/>
      <c r="B701" s="266"/>
      <c r="E701" s="265"/>
      <c r="F701" s="288"/>
      <c r="G701" s="266"/>
      <c r="H701" s="420"/>
    </row>
    <row r="702" spans="1:8" ht="12.75">
      <c r="A702" s="3"/>
      <c r="B702" s="266"/>
      <c r="E702" s="265"/>
      <c r="F702" s="288"/>
      <c r="G702" s="266"/>
      <c r="H702" s="420"/>
    </row>
    <row r="703" spans="1:8" ht="12.75">
      <c r="A703" s="3"/>
      <c r="B703" s="266"/>
      <c r="E703" s="265"/>
      <c r="F703" s="288"/>
      <c r="G703" s="266"/>
      <c r="H703" s="420"/>
    </row>
    <row r="704" spans="1:8" ht="12.75">
      <c r="A704" s="3"/>
      <c r="B704" s="266"/>
      <c r="E704" s="265"/>
      <c r="F704" s="288"/>
      <c r="G704" s="266"/>
      <c r="H704" s="420"/>
    </row>
    <row r="705" spans="1:8" ht="12.75">
      <c r="A705" s="3"/>
      <c r="B705" s="266"/>
      <c r="E705" s="265"/>
      <c r="F705" s="288"/>
      <c r="G705" s="266"/>
      <c r="H705" s="420"/>
    </row>
    <row r="706" spans="1:8" ht="12.75">
      <c r="A706" s="3"/>
      <c r="B706" s="266"/>
      <c r="E706" s="265"/>
      <c r="F706" s="288"/>
      <c r="G706" s="266"/>
      <c r="H706" s="420"/>
    </row>
    <row r="707" spans="1:8" ht="12.75">
      <c r="A707" s="3"/>
      <c r="B707" s="266"/>
      <c r="E707" s="265"/>
      <c r="F707" s="288"/>
      <c r="G707" s="266"/>
      <c r="H707" s="420"/>
    </row>
    <row r="708" spans="1:8" ht="12.75">
      <c r="A708" s="3"/>
      <c r="B708" s="266"/>
      <c r="E708" s="265"/>
      <c r="F708" s="288"/>
      <c r="G708" s="266"/>
      <c r="H708" s="420"/>
    </row>
    <row r="709" spans="1:8" ht="12.75">
      <c r="A709" s="3"/>
      <c r="B709" s="266"/>
      <c r="E709" s="265"/>
      <c r="F709" s="288"/>
      <c r="G709" s="266"/>
      <c r="H709" s="420"/>
    </row>
    <row r="710" spans="1:8" ht="12.75">
      <c r="A710" s="3"/>
      <c r="B710" s="266"/>
      <c r="E710" s="265"/>
      <c r="F710" s="288"/>
      <c r="G710" s="266"/>
      <c r="H710" s="420"/>
    </row>
    <row r="711" spans="1:8" ht="12.75">
      <c r="A711" s="3"/>
      <c r="B711" s="266"/>
      <c r="E711" s="265"/>
      <c r="F711" s="288"/>
      <c r="G711" s="266"/>
      <c r="H711" s="420"/>
    </row>
    <row r="712" spans="1:8" ht="12.75">
      <c r="A712" s="3"/>
      <c r="B712" s="266"/>
      <c r="E712" s="265"/>
      <c r="F712" s="288"/>
      <c r="G712" s="266"/>
      <c r="H712" s="420"/>
    </row>
    <row r="713" spans="1:8" ht="12.75">
      <c r="A713" s="3"/>
      <c r="B713" s="266"/>
      <c r="E713" s="265"/>
      <c r="F713" s="288"/>
      <c r="G713" s="266"/>
      <c r="H713" s="420"/>
    </row>
    <row r="714" spans="1:8" ht="12.75">
      <c r="A714" s="3"/>
      <c r="B714" s="266"/>
      <c r="E714" s="265"/>
      <c r="F714" s="288"/>
      <c r="G714" s="266"/>
      <c r="H714" s="420"/>
    </row>
    <row r="715" spans="1:8" ht="12.75">
      <c r="A715" s="3"/>
      <c r="B715" s="266"/>
      <c r="E715" s="265"/>
      <c r="F715" s="288"/>
      <c r="G715" s="266"/>
      <c r="H715" s="420"/>
    </row>
    <row r="716" spans="1:8" ht="12.75">
      <c r="A716" s="3"/>
      <c r="B716" s="266"/>
      <c r="E716" s="265"/>
      <c r="F716" s="288"/>
      <c r="G716" s="266"/>
      <c r="H716" s="420"/>
    </row>
    <row r="717" spans="1:8" ht="12.75">
      <c r="A717" s="3"/>
      <c r="B717" s="266"/>
      <c r="E717" s="265"/>
      <c r="F717" s="288"/>
      <c r="G717" s="266"/>
      <c r="H717" s="420"/>
    </row>
    <row r="718" spans="1:8" ht="12.75">
      <c r="A718" s="3"/>
      <c r="B718" s="266"/>
      <c r="E718" s="265"/>
      <c r="F718" s="288"/>
      <c r="G718" s="266"/>
      <c r="H718" s="420"/>
    </row>
    <row r="719" spans="1:8" ht="12.75">
      <c r="A719" s="3"/>
      <c r="B719" s="266"/>
      <c r="E719" s="265"/>
      <c r="F719" s="288"/>
      <c r="G719" s="266"/>
      <c r="H719" s="420"/>
    </row>
    <row r="720" spans="1:8" ht="12.75">
      <c r="A720" s="3"/>
      <c r="B720" s="266"/>
      <c r="E720" s="265"/>
      <c r="F720" s="288"/>
      <c r="G720" s="266"/>
      <c r="H720" s="420"/>
    </row>
    <row r="721" spans="1:8" ht="12.75">
      <c r="A721" s="3"/>
      <c r="B721" s="266"/>
      <c r="E721" s="265"/>
      <c r="F721" s="288"/>
      <c r="G721" s="266"/>
      <c r="H721" s="420"/>
    </row>
    <row r="722" spans="1:8" ht="12.75">
      <c r="A722" s="3"/>
      <c r="B722" s="266"/>
      <c r="E722" s="265"/>
      <c r="F722" s="288"/>
      <c r="G722" s="266"/>
      <c r="H722" s="420"/>
    </row>
    <row r="723" spans="1:8" ht="12.75">
      <c r="A723" s="3"/>
      <c r="B723" s="266"/>
      <c r="E723" s="265"/>
      <c r="F723" s="288"/>
      <c r="G723" s="266"/>
      <c r="H723" s="420"/>
    </row>
    <row r="724" spans="1:8" ht="12.75">
      <c r="A724" s="3"/>
      <c r="B724" s="266"/>
      <c r="E724" s="265"/>
      <c r="F724" s="288"/>
      <c r="G724" s="266"/>
      <c r="H724" s="420"/>
    </row>
    <row r="725" spans="1:8" ht="12.75">
      <c r="A725" s="3"/>
      <c r="B725" s="266"/>
      <c r="E725" s="265"/>
      <c r="F725" s="288"/>
      <c r="G725" s="266"/>
      <c r="H725" s="420"/>
    </row>
    <row r="726" spans="1:8" ht="12.75">
      <c r="A726" s="3"/>
      <c r="B726" s="266"/>
      <c r="E726" s="265"/>
      <c r="F726" s="288"/>
      <c r="G726" s="266"/>
      <c r="H726" s="420"/>
    </row>
    <row r="727" spans="1:8" ht="12.75">
      <c r="A727" s="3"/>
      <c r="B727" s="266"/>
      <c r="E727" s="265"/>
      <c r="F727" s="288"/>
      <c r="G727" s="266"/>
      <c r="H727" s="420"/>
    </row>
    <row r="728" spans="1:8" ht="12.75">
      <c r="A728" s="3"/>
      <c r="B728" s="266"/>
      <c r="E728" s="265"/>
      <c r="F728" s="288"/>
      <c r="G728" s="266"/>
      <c r="H728" s="420"/>
    </row>
    <row r="729" spans="1:8" ht="12.75">
      <c r="A729" s="3"/>
      <c r="B729" s="266"/>
      <c r="E729" s="265"/>
      <c r="F729" s="288"/>
      <c r="G729" s="266"/>
      <c r="H729" s="420"/>
    </row>
    <row r="730" spans="1:8" ht="12.75">
      <c r="A730" s="3"/>
      <c r="B730" s="266"/>
      <c r="E730" s="265"/>
      <c r="F730" s="288"/>
      <c r="G730" s="266"/>
      <c r="H730" s="420"/>
    </row>
    <row r="731" spans="1:8" ht="12.75">
      <c r="A731" s="3"/>
      <c r="B731" s="266"/>
      <c r="E731" s="265"/>
      <c r="F731" s="288"/>
      <c r="G731" s="266"/>
      <c r="H731" s="420"/>
    </row>
    <row r="732" spans="1:8" ht="12.75">
      <c r="A732" s="3"/>
      <c r="B732" s="266"/>
      <c r="E732" s="265"/>
      <c r="F732" s="288"/>
      <c r="G732" s="266"/>
      <c r="H732" s="420"/>
    </row>
    <row r="733" spans="1:8" ht="12.75">
      <c r="A733" s="3"/>
      <c r="B733" s="266"/>
      <c r="E733" s="265"/>
      <c r="F733" s="288"/>
      <c r="G733" s="266"/>
      <c r="H733" s="420"/>
    </row>
    <row r="734" spans="1:8" ht="12.75">
      <c r="A734" s="3"/>
      <c r="B734" s="266"/>
      <c r="E734" s="265"/>
      <c r="F734" s="288"/>
      <c r="G734" s="266"/>
      <c r="H734" s="420"/>
    </row>
    <row r="735" spans="1:8" ht="12.75">
      <c r="A735" s="3"/>
      <c r="B735" s="266"/>
      <c r="E735" s="265"/>
      <c r="F735" s="288"/>
      <c r="G735" s="266"/>
      <c r="H735" s="420"/>
    </row>
    <row r="736" spans="1:8" ht="12.75">
      <c r="A736" s="3"/>
      <c r="B736" s="266"/>
      <c r="E736" s="265"/>
      <c r="F736" s="288"/>
      <c r="G736" s="266"/>
      <c r="H736" s="420"/>
    </row>
    <row r="737" spans="1:8" ht="12.75">
      <c r="A737" s="3"/>
      <c r="B737" s="266"/>
      <c r="E737" s="265"/>
      <c r="F737" s="288"/>
      <c r="G737" s="266"/>
      <c r="H737" s="420"/>
    </row>
    <row r="738" spans="1:8" ht="12.75">
      <c r="A738" s="3"/>
      <c r="B738" s="266"/>
      <c r="E738" s="265"/>
      <c r="F738" s="288"/>
      <c r="G738" s="266"/>
      <c r="H738" s="420"/>
    </row>
    <row r="739" spans="1:8" ht="12.75">
      <c r="A739" s="3"/>
      <c r="B739" s="266"/>
      <c r="E739" s="265"/>
      <c r="F739" s="288"/>
      <c r="G739" s="266"/>
      <c r="H739" s="420"/>
    </row>
    <row r="740" spans="1:8" ht="12.75">
      <c r="A740" s="3"/>
      <c r="B740" s="266"/>
      <c r="E740" s="265"/>
      <c r="F740" s="288"/>
      <c r="G740" s="266"/>
      <c r="H740" s="420"/>
    </row>
    <row r="741" spans="1:8" ht="12.75">
      <c r="A741" s="3"/>
      <c r="B741" s="266"/>
      <c r="E741" s="265"/>
      <c r="F741" s="288"/>
      <c r="G741" s="266"/>
      <c r="H741" s="420"/>
    </row>
    <row r="742" spans="1:8" ht="12.75">
      <c r="A742" s="3"/>
      <c r="B742" s="266"/>
      <c r="E742" s="265"/>
      <c r="F742" s="288"/>
      <c r="G742" s="266"/>
      <c r="H742" s="420"/>
    </row>
    <row r="743" spans="1:8" ht="12.75">
      <c r="A743" s="3"/>
      <c r="B743" s="266"/>
      <c r="E743" s="265"/>
      <c r="F743" s="288"/>
      <c r="G743" s="266"/>
      <c r="H743" s="420"/>
    </row>
    <row r="744" spans="1:8" ht="12.75">
      <c r="A744" s="3"/>
      <c r="B744" s="266"/>
      <c r="E744" s="265"/>
      <c r="F744" s="288"/>
      <c r="G744" s="266"/>
      <c r="H744" s="420"/>
    </row>
    <row r="745" spans="1:8" ht="12.75">
      <c r="A745" s="3"/>
      <c r="B745" s="266"/>
      <c r="E745" s="265"/>
      <c r="F745" s="288"/>
      <c r="G745" s="266"/>
      <c r="H745" s="420"/>
    </row>
    <row r="746" spans="1:8" ht="12.75">
      <c r="A746" s="3"/>
      <c r="B746" s="266"/>
      <c r="E746" s="265"/>
      <c r="F746" s="288"/>
      <c r="G746" s="266"/>
      <c r="H746" s="420"/>
    </row>
    <row r="747" spans="1:8" ht="12.75">
      <c r="A747" s="3"/>
      <c r="B747" s="266"/>
      <c r="E747" s="265"/>
      <c r="F747" s="288"/>
      <c r="G747" s="266"/>
      <c r="H747" s="420"/>
    </row>
    <row r="748" spans="1:8" ht="12.75">
      <c r="A748" s="3"/>
      <c r="B748" s="266"/>
      <c r="E748" s="265"/>
      <c r="F748" s="288"/>
      <c r="G748" s="266"/>
      <c r="H748" s="420"/>
    </row>
    <row r="749" spans="1:8" ht="12.75">
      <c r="A749" s="3"/>
      <c r="B749" s="266"/>
      <c r="E749" s="265"/>
      <c r="F749" s="288"/>
      <c r="G749" s="266"/>
      <c r="H749" s="420"/>
    </row>
    <row r="750" spans="1:8" ht="12.75">
      <c r="A750" s="3"/>
      <c r="B750" s="266"/>
      <c r="E750" s="265"/>
      <c r="F750" s="288"/>
      <c r="G750" s="266"/>
      <c r="H750" s="420"/>
    </row>
    <row r="751" spans="1:8" ht="12.75">
      <c r="A751" s="3"/>
      <c r="B751" s="266"/>
      <c r="E751" s="265"/>
      <c r="F751" s="288"/>
      <c r="G751" s="266"/>
      <c r="H751" s="420"/>
    </row>
    <row r="752" spans="1:8" ht="12.75">
      <c r="A752" s="3"/>
      <c r="B752" s="266"/>
      <c r="E752" s="265"/>
      <c r="F752" s="288"/>
      <c r="G752" s="266"/>
      <c r="H752" s="420"/>
    </row>
    <row r="753" spans="1:8" ht="12.75">
      <c r="A753" s="3"/>
      <c r="B753" s="266"/>
      <c r="E753" s="265"/>
      <c r="F753" s="288"/>
      <c r="G753" s="266"/>
      <c r="H753" s="420"/>
    </row>
    <row r="754" spans="1:8" ht="12.75">
      <c r="A754" s="3"/>
      <c r="B754" s="266"/>
      <c r="E754" s="265"/>
      <c r="F754" s="288"/>
      <c r="G754" s="266"/>
      <c r="H754" s="420"/>
    </row>
    <row r="755" spans="1:8" ht="12.75">
      <c r="A755" s="3"/>
      <c r="B755" s="266"/>
      <c r="E755" s="265"/>
      <c r="F755" s="288"/>
      <c r="G755" s="266"/>
      <c r="H755" s="420"/>
    </row>
    <row r="756" spans="1:8" ht="12.75">
      <c r="A756" s="3"/>
      <c r="B756" s="266"/>
      <c r="E756" s="265"/>
      <c r="F756" s="288"/>
      <c r="G756" s="266"/>
      <c r="H756" s="420"/>
    </row>
    <row r="757" spans="1:8" ht="12.75">
      <c r="A757" s="3"/>
      <c r="B757" s="266"/>
      <c r="E757" s="265"/>
      <c r="F757" s="288"/>
      <c r="G757" s="266"/>
      <c r="H757" s="420"/>
    </row>
    <row r="758" spans="1:8" ht="12.75">
      <c r="A758" s="3"/>
      <c r="B758" s="266"/>
      <c r="E758" s="265"/>
      <c r="F758" s="288"/>
      <c r="G758" s="266"/>
      <c r="H758" s="420"/>
    </row>
    <row r="759" spans="1:8" ht="12.75">
      <c r="A759" s="3"/>
      <c r="B759" s="266"/>
      <c r="E759" s="265"/>
      <c r="F759" s="288"/>
      <c r="G759" s="266"/>
      <c r="H759" s="420"/>
    </row>
    <row r="760" spans="1:8" ht="12.75">
      <c r="A760" s="3"/>
      <c r="B760" s="266"/>
      <c r="E760" s="265"/>
      <c r="F760" s="288"/>
      <c r="G760" s="266"/>
      <c r="H760" s="420"/>
    </row>
    <row r="761" spans="1:8" ht="12.75">
      <c r="A761" s="3"/>
      <c r="B761" s="266"/>
      <c r="E761" s="265"/>
      <c r="F761" s="288"/>
      <c r="G761" s="266"/>
      <c r="H761" s="420"/>
    </row>
    <row r="762" spans="1:8" ht="12.75">
      <c r="A762" s="3"/>
      <c r="B762" s="266"/>
      <c r="E762" s="265"/>
      <c r="F762" s="288"/>
      <c r="G762" s="266"/>
      <c r="H762" s="420"/>
    </row>
    <row r="763" spans="1:8" ht="12.75">
      <c r="A763" s="3"/>
      <c r="B763" s="266"/>
      <c r="E763" s="265"/>
      <c r="F763" s="288"/>
      <c r="G763" s="266"/>
      <c r="H763" s="420"/>
    </row>
    <row r="764" spans="1:8" ht="12.75">
      <c r="A764" s="3"/>
      <c r="B764" s="266"/>
      <c r="E764" s="265"/>
      <c r="F764" s="288"/>
      <c r="G764" s="266"/>
      <c r="H764" s="420"/>
    </row>
    <row r="765" spans="1:8" ht="12.75">
      <c r="A765" s="3"/>
      <c r="B765" s="266"/>
      <c r="E765" s="265"/>
      <c r="F765" s="288"/>
      <c r="G765" s="266"/>
      <c r="H765" s="420"/>
    </row>
    <row r="766" spans="1:8" ht="12.75">
      <c r="A766" s="3"/>
      <c r="B766" s="266"/>
      <c r="E766" s="265"/>
      <c r="F766" s="288"/>
      <c r="G766" s="266"/>
      <c r="H766" s="420"/>
    </row>
    <row r="767" spans="1:8" ht="12.75">
      <c r="A767" s="3"/>
      <c r="B767" s="266"/>
      <c r="E767" s="265"/>
      <c r="F767" s="288"/>
      <c r="G767" s="266"/>
      <c r="H767" s="420"/>
    </row>
    <row r="768" spans="1:8" ht="12.75">
      <c r="A768" s="3"/>
      <c r="B768" s="266"/>
      <c r="E768" s="265"/>
      <c r="F768" s="288"/>
      <c r="G768" s="266"/>
      <c r="H768" s="420"/>
    </row>
    <row r="769" spans="1:8" ht="12.75">
      <c r="A769" s="3"/>
      <c r="B769" s="266"/>
      <c r="E769" s="265"/>
      <c r="F769" s="288"/>
      <c r="G769" s="266"/>
      <c r="H769" s="420"/>
    </row>
    <row r="770" spans="1:8" ht="12.75">
      <c r="A770" s="3"/>
      <c r="B770" s="266"/>
      <c r="E770" s="265"/>
      <c r="F770" s="288"/>
      <c r="G770" s="266"/>
      <c r="H770" s="420"/>
    </row>
    <row r="771" spans="1:8" ht="12.75">
      <c r="A771" s="3"/>
      <c r="B771" s="266"/>
      <c r="E771" s="265"/>
      <c r="F771" s="288"/>
      <c r="G771" s="266"/>
      <c r="H771" s="420"/>
    </row>
    <row r="772" spans="1:8" ht="12.75">
      <c r="A772" s="3"/>
      <c r="B772" s="266"/>
      <c r="E772" s="265"/>
      <c r="F772" s="288"/>
      <c r="G772" s="266"/>
      <c r="H772" s="420"/>
    </row>
    <row r="773" spans="1:8" ht="12.75">
      <c r="A773" s="3"/>
      <c r="B773" s="266"/>
      <c r="E773" s="265"/>
      <c r="F773" s="288"/>
      <c r="G773" s="266"/>
      <c r="H773" s="420"/>
    </row>
    <row r="774" spans="1:8" ht="12.75">
      <c r="A774" s="3"/>
      <c r="B774" s="266"/>
      <c r="E774" s="265"/>
      <c r="F774" s="288"/>
      <c r="G774" s="266"/>
      <c r="H774" s="420"/>
    </row>
    <row r="775" spans="1:8" ht="12.75">
      <c r="A775" s="3"/>
      <c r="B775" s="266"/>
      <c r="E775" s="265"/>
      <c r="F775" s="288"/>
      <c r="G775" s="266"/>
      <c r="H775" s="420"/>
    </row>
    <row r="776" spans="1:8" ht="12.75">
      <c r="A776" s="3"/>
      <c r="B776" s="266"/>
      <c r="E776" s="265"/>
      <c r="F776" s="288"/>
      <c r="G776" s="266"/>
      <c r="H776" s="420"/>
    </row>
    <row r="777" spans="1:8" ht="12.75">
      <c r="A777" s="3"/>
      <c r="B777" s="266"/>
      <c r="E777" s="265"/>
      <c r="F777" s="288"/>
      <c r="G777" s="266"/>
      <c r="H777" s="420"/>
    </row>
    <row r="778" spans="1:8" ht="12.75">
      <c r="A778" s="3"/>
      <c r="B778" s="266"/>
      <c r="E778" s="265"/>
      <c r="F778" s="288"/>
      <c r="G778" s="266"/>
      <c r="H778" s="420"/>
    </row>
    <row r="779" spans="1:8" ht="12.75">
      <c r="A779" s="3"/>
      <c r="B779" s="266"/>
      <c r="E779" s="265"/>
      <c r="F779" s="288"/>
      <c r="G779" s="266"/>
      <c r="H779" s="420"/>
    </row>
    <row r="780" spans="1:8" ht="12.75">
      <c r="A780" s="3"/>
      <c r="B780" s="266"/>
      <c r="E780" s="265"/>
      <c r="F780" s="288"/>
      <c r="G780" s="266"/>
      <c r="H780" s="420"/>
    </row>
    <row r="781" spans="1:8" ht="12.75">
      <c r="A781" s="3"/>
      <c r="B781" s="266"/>
      <c r="E781" s="265"/>
      <c r="F781" s="288"/>
      <c r="G781" s="266"/>
      <c r="H781" s="420"/>
    </row>
    <row r="782" spans="1:8" ht="12.75">
      <c r="A782" s="3"/>
      <c r="B782" s="266"/>
      <c r="E782" s="265"/>
      <c r="F782" s="288"/>
      <c r="G782" s="266"/>
      <c r="H782" s="420"/>
    </row>
    <row r="783" spans="1:8" ht="12.75">
      <c r="A783" s="3"/>
      <c r="B783" s="266"/>
      <c r="E783" s="265"/>
      <c r="F783" s="288"/>
      <c r="G783" s="266"/>
      <c r="H783" s="420"/>
    </row>
    <row r="784" spans="1:8" ht="12.75">
      <c r="A784" s="3"/>
      <c r="B784" s="266"/>
      <c r="E784" s="265"/>
      <c r="F784" s="288"/>
      <c r="G784" s="266"/>
      <c r="H784" s="420"/>
    </row>
    <row r="785" spans="1:8" ht="12.75">
      <c r="A785" s="3"/>
      <c r="B785" s="266"/>
      <c r="E785" s="265"/>
      <c r="F785" s="288"/>
      <c r="G785" s="266"/>
      <c r="H785" s="420"/>
    </row>
    <row r="786" spans="1:8" ht="12.75">
      <c r="A786" s="3"/>
      <c r="B786" s="266"/>
      <c r="E786" s="265"/>
      <c r="F786" s="288"/>
      <c r="G786" s="266"/>
      <c r="H786" s="420"/>
    </row>
    <row r="787" spans="1:8" ht="12.75">
      <c r="A787" s="3"/>
      <c r="B787" s="266"/>
      <c r="E787" s="265"/>
      <c r="F787" s="288"/>
      <c r="G787" s="266"/>
      <c r="H787" s="420"/>
    </row>
    <row r="788" spans="1:8" ht="12.75">
      <c r="A788" s="3"/>
      <c r="B788" s="266"/>
      <c r="E788" s="265"/>
      <c r="F788" s="288"/>
      <c r="G788" s="266"/>
      <c r="H788" s="420"/>
    </row>
    <row r="789" spans="1:8" ht="12.75">
      <c r="A789" s="3"/>
      <c r="B789" s="266"/>
      <c r="E789" s="265"/>
      <c r="F789" s="288"/>
      <c r="G789" s="266"/>
      <c r="H789" s="420"/>
    </row>
    <row r="790" spans="1:8" ht="12.75">
      <c r="A790" s="3"/>
      <c r="B790" s="266"/>
      <c r="E790" s="265"/>
      <c r="F790" s="288"/>
      <c r="G790" s="266"/>
      <c r="H790" s="420"/>
    </row>
    <row r="791" spans="1:8" ht="12.75">
      <c r="A791" s="3"/>
      <c r="B791" s="266"/>
      <c r="E791" s="265"/>
      <c r="F791" s="288"/>
      <c r="G791" s="266"/>
      <c r="H791" s="420"/>
    </row>
    <row r="792" spans="1:8" ht="12.75">
      <c r="A792" s="3"/>
      <c r="B792" s="266"/>
      <c r="E792" s="265"/>
      <c r="F792" s="288"/>
      <c r="G792" s="266"/>
      <c r="H792" s="420"/>
    </row>
    <row r="793" spans="1:8" ht="12.75">
      <c r="A793" s="3"/>
      <c r="B793" s="266"/>
      <c r="E793" s="265"/>
      <c r="F793" s="288"/>
      <c r="G793" s="266"/>
      <c r="H793" s="420"/>
    </row>
    <row r="794" spans="1:8" ht="12.75">
      <c r="A794" s="3"/>
      <c r="B794" s="266"/>
      <c r="E794" s="265"/>
      <c r="F794" s="288"/>
      <c r="G794" s="266"/>
      <c r="H794" s="420"/>
    </row>
    <row r="795" spans="1:8" ht="12.75">
      <c r="A795" s="3"/>
      <c r="B795" s="266"/>
      <c r="E795" s="265"/>
      <c r="F795" s="288"/>
      <c r="G795" s="266"/>
      <c r="H795" s="420"/>
    </row>
    <row r="796" spans="1:8" ht="12.75">
      <c r="A796" s="3"/>
      <c r="B796" s="266"/>
      <c r="E796" s="265"/>
      <c r="F796" s="288"/>
      <c r="G796" s="266"/>
      <c r="H796" s="420"/>
    </row>
    <row r="797" spans="1:8" ht="12.75">
      <c r="A797" s="3"/>
      <c r="B797" s="266"/>
      <c r="E797" s="265"/>
      <c r="F797" s="288"/>
      <c r="G797" s="266"/>
      <c r="H797" s="420"/>
    </row>
    <row r="798" spans="1:8" ht="12.75">
      <c r="A798" s="3"/>
      <c r="B798" s="266"/>
      <c r="E798" s="265"/>
      <c r="F798" s="288"/>
      <c r="G798" s="266"/>
      <c r="H798" s="420"/>
    </row>
    <row r="799" spans="1:8" ht="12.75">
      <c r="A799" s="3"/>
      <c r="B799" s="266"/>
      <c r="E799" s="265"/>
      <c r="F799" s="288"/>
      <c r="G799" s="266"/>
      <c r="H799" s="420"/>
    </row>
    <row r="800" spans="1:8" ht="12.75">
      <c r="A800" s="3"/>
      <c r="B800" s="266"/>
      <c r="E800" s="265"/>
      <c r="F800" s="288"/>
      <c r="G800" s="266"/>
      <c r="H800" s="420"/>
    </row>
    <row r="801" spans="1:8" ht="12.75">
      <c r="A801" s="3"/>
      <c r="B801" s="266"/>
      <c r="E801" s="265"/>
      <c r="F801" s="288"/>
      <c r="G801" s="266"/>
      <c r="H801" s="420"/>
    </row>
    <row r="802" spans="1:8" ht="12.75">
      <c r="A802" s="3"/>
      <c r="B802" s="266"/>
      <c r="E802" s="265"/>
      <c r="F802" s="288"/>
      <c r="G802" s="266"/>
      <c r="H802" s="420"/>
    </row>
    <row r="803" spans="1:8" ht="12.75">
      <c r="A803" s="3"/>
      <c r="B803" s="266"/>
      <c r="E803" s="265"/>
      <c r="F803" s="288"/>
      <c r="G803" s="266"/>
      <c r="H803" s="420"/>
    </row>
    <row r="804" spans="1:8" ht="12.75">
      <c r="A804" s="3"/>
      <c r="B804" s="266"/>
      <c r="E804" s="265"/>
      <c r="F804" s="288"/>
      <c r="G804" s="266"/>
      <c r="H804" s="420"/>
    </row>
    <row r="805" spans="1:8" ht="12.75">
      <c r="A805" s="3"/>
      <c r="B805" s="266"/>
      <c r="E805" s="265"/>
      <c r="F805" s="288"/>
      <c r="G805" s="266"/>
      <c r="H805" s="420"/>
    </row>
    <row r="806" spans="1:8" ht="12.75">
      <c r="A806" s="3"/>
      <c r="B806" s="266"/>
      <c r="E806" s="265"/>
      <c r="F806" s="288"/>
      <c r="G806" s="266"/>
      <c r="H806" s="420"/>
    </row>
    <row r="807" spans="1:8" ht="12.75">
      <c r="A807" s="3"/>
      <c r="B807" s="266"/>
      <c r="E807" s="265"/>
      <c r="F807" s="288"/>
      <c r="G807" s="266"/>
      <c r="H807" s="420"/>
    </row>
    <row r="808" spans="1:8" ht="12.75">
      <c r="A808" s="3"/>
      <c r="B808" s="266"/>
      <c r="E808" s="265"/>
      <c r="F808" s="288"/>
      <c r="G808" s="266"/>
      <c r="H808" s="420"/>
    </row>
    <row r="809" spans="1:8" ht="12.75">
      <c r="A809" s="3"/>
      <c r="B809" s="266"/>
      <c r="E809" s="265"/>
      <c r="F809" s="288"/>
      <c r="G809" s="266"/>
      <c r="H809" s="420"/>
    </row>
    <row r="810" spans="1:8" ht="12.75">
      <c r="A810" s="3"/>
      <c r="B810" s="266"/>
      <c r="E810" s="265"/>
      <c r="F810" s="288"/>
      <c r="G810" s="266"/>
      <c r="H810" s="420"/>
    </row>
    <row r="811" spans="1:8" ht="12.75">
      <c r="A811" s="3"/>
      <c r="B811" s="266"/>
      <c r="E811" s="265"/>
      <c r="F811" s="288"/>
      <c r="G811" s="266"/>
      <c r="H811" s="420"/>
    </row>
    <row r="812" spans="1:8" ht="12.75">
      <c r="A812" s="3"/>
      <c r="B812" s="266"/>
      <c r="E812" s="265"/>
      <c r="F812" s="288"/>
      <c r="G812" s="266"/>
      <c r="H812" s="420"/>
    </row>
    <row r="813" spans="1:8" ht="12.75">
      <c r="A813" s="3"/>
      <c r="B813" s="266"/>
      <c r="E813" s="265"/>
      <c r="F813" s="288"/>
      <c r="G813" s="266"/>
      <c r="H813" s="420"/>
    </row>
    <row r="814" spans="1:8" ht="12.75">
      <c r="A814" s="3"/>
      <c r="B814" s="266"/>
      <c r="E814" s="265"/>
      <c r="F814" s="288"/>
      <c r="G814" s="266"/>
      <c r="H814" s="420"/>
    </row>
    <row r="815" spans="1:8" ht="12.75">
      <c r="A815" s="3"/>
      <c r="B815" s="266"/>
      <c r="E815" s="265"/>
      <c r="F815" s="288"/>
      <c r="G815" s="266"/>
      <c r="H815" s="420"/>
    </row>
    <row r="816" spans="1:8" ht="12.75">
      <c r="A816" s="3"/>
      <c r="B816" s="266"/>
      <c r="E816" s="265"/>
      <c r="F816" s="288"/>
      <c r="G816" s="266"/>
      <c r="H816" s="420"/>
    </row>
    <row r="817" spans="1:8" ht="12.75">
      <c r="A817" s="3"/>
      <c r="B817" s="266"/>
      <c r="E817" s="265"/>
      <c r="F817" s="288"/>
      <c r="G817" s="266"/>
      <c r="H817" s="420"/>
    </row>
    <row r="818" spans="1:8" ht="12.75">
      <c r="A818" s="3"/>
      <c r="B818" s="266"/>
      <c r="E818" s="265"/>
      <c r="F818" s="288"/>
      <c r="G818" s="266"/>
      <c r="H818" s="420"/>
    </row>
    <row r="819" spans="1:8" ht="12.75">
      <c r="A819" s="3"/>
      <c r="B819" s="266"/>
      <c r="E819" s="265"/>
      <c r="F819" s="288"/>
      <c r="G819" s="266"/>
      <c r="H819" s="420"/>
    </row>
    <row r="820" spans="1:8" ht="12.75">
      <c r="A820" s="3"/>
      <c r="B820" s="266"/>
      <c r="E820" s="265"/>
      <c r="F820" s="288"/>
      <c r="G820" s="266"/>
      <c r="H820" s="420"/>
    </row>
    <row r="821" spans="1:8" ht="12.75">
      <c r="A821" s="3"/>
      <c r="B821" s="266"/>
      <c r="E821" s="265"/>
      <c r="F821" s="288"/>
      <c r="G821" s="266"/>
      <c r="H821" s="420"/>
    </row>
    <row r="822" spans="1:8" ht="12.75">
      <c r="A822" s="3"/>
      <c r="B822" s="266"/>
      <c r="E822" s="265"/>
      <c r="F822" s="288"/>
      <c r="G822" s="266"/>
      <c r="H822" s="420"/>
    </row>
    <row r="823" spans="1:8" ht="12.75">
      <c r="A823" s="3"/>
      <c r="B823" s="266"/>
      <c r="E823" s="265"/>
      <c r="F823" s="288"/>
      <c r="G823" s="266"/>
      <c r="H823" s="420"/>
    </row>
    <row r="824" spans="1:8" ht="12.75">
      <c r="A824" s="3"/>
      <c r="B824" s="266"/>
      <c r="E824" s="265"/>
      <c r="F824" s="288"/>
      <c r="G824" s="266"/>
      <c r="H824" s="420"/>
    </row>
    <row r="825" spans="1:8" ht="12.75">
      <c r="A825" s="3"/>
      <c r="B825" s="266"/>
      <c r="E825" s="265"/>
      <c r="F825" s="288"/>
      <c r="G825" s="266"/>
      <c r="H825" s="420"/>
    </row>
    <row r="826" spans="1:8" ht="12.75">
      <c r="A826" s="3"/>
      <c r="B826" s="266"/>
      <c r="E826" s="265"/>
      <c r="F826" s="288"/>
      <c r="G826" s="266"/>
      <c r="H826" s="420"/>
    </row>
    <row r="827" spans="1:8" ht="12.75">
      <c r="A827" s="3"/>
      <c r="B827" s="266"/>
      <c r="E827" s="265"/>
      <c r="F827" s="288"/>
      <c r="G827" s="266"/>
      <c r="H827" s="420"/>
    </row>
    <row r="828" spans="1:8" ht="12.75">
      <c r="A828" s="3"/>
      <c r="B828" s="266"/>
      <c r="E828" s="265"/>
      <c r="F828" s="288"/>
      <c r="G828" s="266"/>
      <c r="H828" s="420"/>
    </row>
    <row r="829" spans="1:8" ht="12.75">
      <c r="A829" s="3"/>
      <c r="B829" s="266"/>
      <c r="E829" s="265"/>
      <c r="F829" s="288"/>
      <c r="G829" s="266"/>
      <c r="H829" s="420"/>
    </row>
    <row r="830" spans="1:8" ht="12.75">
      <c r="A830" s="3"/>
      <c r="B830" s="266"/>
      <c r="E830" s="265"/>
      <c r="F830" s="288"/>
      <c r="G830" s="266"/>
      <c r="H830" s="420"/>
    </row>
    <row r="831" spans="1:8" ht="12.75">
      <c r="A831" s="3"/>
      <c r="B831" s="266"/>
      <c r="E831" s="265"/>
      <c r="F831" s="288"/>
      <c r="G831" s="266"/>
      <c r="H831" s="420"/>
    </row>
    <row r="832" spans="1:8" ht="12.75">
      <c r="A832" s="3"/>
      <c r="B832" s="266"/>
      <c r="E832" s="265"/>
      <c r="F832" s="288"/>
      <c r="G832" s="266"/>
      <c r="H832" s="420"/>
    </row>
    <row r="833" spans="1:8" ht="12.75">
      <c r="A833" s="3"/>
      <c r="B833" s="266"/>
      <c r="E833" s="265"/>
      <c r="F833" s="288"/>
      <c r="G833" s="266"/>
      <c r="H833" s="420"/>
    </row>
    <row r="834" spans="1:8" ht="12.75">
      <c r="A834" s="3"/>
      <c r="B834" s="266"/>
      <c r="E834" s="265"/>
      <c r="F834" s="288"/>
      <c r="G834" s="266"/>
      <c r="H834" s="420"/>
    </row>
    <row r="835" spans="1:8" ht="12.75">
      <c r="A835" s="3"/>
      <c r="B835" s="266"/>
      <c r="E835" s="265"/>
      <c r="F835" s="288"/>
      <c r="G835" s="266"/>
      <c r="H835" s="420"/>
    </row>
    <row r="836" spans="1:8" ht="12.75">
      <c r="A836" s="3"/>
      <c r="B836" s="266"/>
      <c r="E836" s="265"/>
      <c r="F836" s="288"/>
      <c r="G836" s="266"/>
      <c r="H836" s="420"/>
    </row>
    <row r="837" spans="1:8" ht="12.75">
      <c r="A837" s="3"/>
      <c r="B837" s="266"/>
      <c r="E837" s="265"/>
      <c r="F837" s="288"/>
      <c r="G837" s="266"/>
      <c r="H837" s="420"/>
    </row>
    <row r="838" spans="1:8" ht="12.75">
      <c r="A838" s="3"/>
      <c r="B838" s="266"/>
      <c r="E838" s="265"/>
      <c r="F838" s="288"/>
      <c r="G838" s="266"/>
      <c r="H838" s="420"/>
    </row>
    <row r="839" spans="1:8" ht="12.75">
      <c r="A839" s="3"/>
      <c r="B839" s="266"/>
      <c r="E839" s="265"/>
      <c r="F839" s="288"/>
      <c r="G839" s="266"/>
      <c r="H839" s="420"/>
    </row>
    <row r="840" spans="1:8" ht="12.75">
      <c r="A840" s="3"/>
      <c r="B840" s="266"/>
      <c r="E840" s="265"/>
      <c r="F840" s="288"/>
      <c r="G840" s="266"/>
      <c r="H840" s="420"/>
    </row>
    <row r="841" spans="1:8" ht="12.75">
      <c r="A841" s="3"/>
      <c r="B841" s="266"/>
      <c r="E841" s="265"/>
      <c r="F841" s="288"/>
      <c r="G841" s="266"/>
      <c r="H841" s="420"/>
    </row>
    <row r="842" spans="1:8" ht="12.75">
      <c r="A842" s="3"/>
      <c r="B842" s="266"/>
      <c r="E842" s="265"/>
      <c r="F842" s="288"/>
      <c r="G842" s="266"/>
      <c r="H842" s="420"/>
    </row>
    <row r="843" spans="1:8" ht="12.75">
      <c r="A843" s="3"/>
      <c r="B843" s="266"/>
      <c r="E843" s="265"/>
      <c r="F843" s="288"/>
      <c r="G843" s="266"/>
      <c r="H843" s="420"/>
    </row>
    <row r="844" spans="1:8" ht="12.75">
      <c r="A844" s="3"/>
      <c r="B844" s="266"/>
      <c r="E844" s="265"/>
      <c r="F844" s="288"/>
      <c r="G844" s="266"/>
      <c r="H844" s="420"/>
    </row>
    <row r="845" spans="1:8" ht="12.75">
      <c r="A845" s="3"/>
      <c r="B845" s="266"/>
      <c r="E845" s="265"/>
      <c r="F845" s="288"/>
      <c r="G845" s="266"/>
      <c r="H845" s="420"/>
    </row>
    <row r="846" spans="1:8" ht="12.75">
      <c r="A846" s="3"/>
      <c r="B846" s="266"/>
      <c r="E846" s="265"/>
      <c r="F846" s="288"/>
      <c r="G846" s="266"/>
      <c r="H846" s="420"/>
    </row>
    <row r="847" spans="1:8" ht="12.75">
      <c r="A847" s="3"/>
      <c r="B847" s="266"/>
      <c r="E847" s="265"/>
      <c r="F847" s="288"/>
      <c r="G847" s="266"/>
      <c r="H847" s="420"/>
    </row>
    <row r="848" spans="1:8" ht="12.75">
      <c r="A848" s="3"/>
      <c r="B848" s="266"/>
      <c r="E848" s="265"/>
      <c r="F848" s="288"/>
      <c r="G848" s="266"/>
      <c r="H848" s="420"/>
    </row>
    <row r="849" spans="1:8" ht="12.75">
      <c r="A849" s="3"/>
      <c r="B849" s="266"/>
      <c r="E849" s="265"/>
      <c r="F849" s="288"/>
      <c r="G849" s="266"/>
      <c r="H849" s="420"/>
    </row>
    <row r="850" spans="1:8" ht="12.75">
      <c r="A850" s="3"/>
      <c r="B850" s="266"/>
      <c r="E850" s="265"/>
      <c r="F850" s="288"/>
      <c r="G850" s="266"/>
      <c r="H850" s="420"/>
    </row>
    <row r="851" spans="1:8" ht="12.75">
      <c r="A851" s="3"/>
      <c r="B851" s="266"/>
      <c r="E851" s="265"/>
      <c r="F851" s="288"/>
      <c r="G851" s="266"/>
      <c r="H851" s="420"/>
    </row>
    <row r="852" spans="1:8" ht="12.75">
      <c r="A852" s="3"/>
      <c r="B852" s="266"/>
      <c r="E852" s="265"/>
      <c r="F852" s="288"/>
      <c r="G852" s="266"/>
      <c r="H852" s="420"/>
    </row>
    <row r="853" spans="1:8" ht="12.75">
      <c r="A853" s="3"/>
      <c r="B853" s="266"/>
      <c r="E853" s="265"/>
      <c r="F853" s="288"/>
      <c r="G853" s="266"/>
      <c r="H853" s="420"/>
    </row>
    <row r="854" spans="1:8" ht="12.75">
      <c r="A854" s="3"/>
      <c r="B854" s="266"/>
      <c r="E854" s="265"/>
      <c r="F854" s="288"/>
      <c r="G854" s="266"/>
      <c r="H854" s="420"/>
    </row>
    <row r="855" spans="1:8" ht="12.75">
      <c r="A855" s="3"/>
      <c r="B855" s="266"/>
      <c r="E855" s="265"/>
      <c r="F855" s="288"/>
      <c r="G855" s="266"/>
      <c r="H855" s="420"/>
    </row>
    <row r="856" spans="1:8" ht="12.75">
      <c r="A856" s="3"/>
      <c r="B856" s="266"/>
      <c r="E856" s="265"/>
      <c r="F856" s="288"/>
      <c r="G856" s="266"/>
      <c r="H856" s="420"/>
    </row>
    <row r="857" spans="1:8" ht="12.75">
      <c r="A857" s="3"/>
      <c r="B857" s="266"/>
      <c r="E857" s="265"/>
      <c r="F857" s="288"/>
      <c r="G857" s="266"/>
      <c r="H857" s="420"/>
    </row>
    <row r="858" spans="1:8" ht="12.75">
      <c r="A858" s="3"/>
      <c r="B858" s="266"/>
      <c r="E858" s="265"/>
      <c r="F858" s="288"/>
      <c r="G858" s="266"/>
      <c r="H858" s="420"/>
    </row>
    <row r="859" spans="1:8" ht="12.75">
      <c r="A859" s="3"/>
      <c r="B859" s="266"/>
      <c r="E859" s="265"/>
      <c r="F859" s="288"/>
      <c r="G859" s="266"/>
      <c r="H859" s="420"/>
    </row>
    <row r="860" spans="1:8" ht="12.75">
      <c r="A860" s="3"/>
      <c r="B860" s="266"/>
      <c r="E860" s="265"/>
      <c r="F860" s="288"/>
      <c r="G860" s="266"/>
      <c r="H860" s="420"/>
    </row>
    <row r="861" spans="1:8" ht="12.75">
      <c r="A861" s="3"/>
      <c r="B861" s="266"/>
      <c r="E861" s="265"/>
      <c r="F861" s="288"/>
      <c r="G861" s="266"/>
      <c r="H861" s="420"/>
    </row>
    <row r="862" spans="1:8" ht="12.75">
      <c r="A862" s="3"/>
      <c r="B862" s="266"/>
      <c r="E862" s="265"/>
      <c r="F862" s="288"/>
      <c r="G862" s="266"/>
      <c r="H862" s="420"/>
    </row>
    <row r="863" spans="1:8" ht="12.75">
      <c r="A863" s="3"/>
      <c r="B863" s="266"/>
      <c r="E863" s="265"/>
      <c r="F863" s="288"/>
      <c r="G863" s="266"/>
      <c r="H863" s="420"/>
    </row>
    <row r="864" spans="1:8" ht="12.75">
      <c r="A864" s="3"/>
      <c r="B864" s="266"/>
      <c r="E864" s="265"/>
      <c r="F864" s="288"/>
      <c r="G864" s="266"/>
      <c r="H864" s="420"/>
    </row>
    <row r="865" spans="1:8" ht="12.75">
      <c r="A865" s="3"/>
      <c r="B865" s="266"/>
      <c r="E865" s="265"/>
      <c r="F865" s="288"/>
      <c r="G865" s="266"/>
      <c r="H865" s="420"/>
    </row>
    <row r="866" spans="1:8" ht="12.75">
      <c r="A866" s="3"/>
      <c r="B866" s="266"/>
      <c r="E866" s="265"/>
      <c r="F866" s="288"/>
      <c r="G866" s="266"/>
      <c r="H866" s="420"/>
    </row>
    <row r="867" spans="1:8" ht="12.75">
      <c r="A867" s="3"/>
      <c r="B867" s="266"/>
      <c r="E867" s="265"/>
      <c r="F867" s="288"/>
      <c r="G867" s="266"/>
      <c r="H867" s="420"/>
    </row>
    <row r="868" spans="1:8" ht="12.75">
      <c r="A868" s="3"/>
      <c r="B868" s="266"/>
      <c r="E868" s="265"/>
      <c r="F868" s="288"/>
      <c r="G868" s="266"/>
      <c r="H868" s="420"/>
    </row>
    <row r="869" spans="1:8" ht="12.75">
      <c r="A869" s="3"/>
      <c r="B869" s="266"/>
      <c r="E869" s="265"/>
      <c r="F869" s="288"/>
      <c r="G869" s="266"/>
      <c r="H869" s="420"/>
    </row>
    <row r="870" spans="1:8" ht="12.75">
      <c r="A870" s="3"/>
      <c r="B870" s="266"/>
      <c r="E870" s="265"/>
      <c r="F870" s="288"/>
      <c r="G870" s="266"/>
      <c r="H870" s="420"/>
    </row>
    <row r="871" spans="1:8" ht="12.75">
      <c r="A871" s="3"/>
      <c r="B871" s="266"/>
      <c r="E871" s="265"/>
      <c r="F871" s="288"/>
      <c r="G871" s="266"/>
      <c r="H871" s="420"/>
    </row>
    <row r="872" spans="1:8" ht="12.75">
      <c r="A872" s="3"/>
      <c r="B872" s="266"/>
      <c r="E872" s="265"/>
      <c r="F872" s="288"/>
      <c r="G872" s="266"/>
      <c r="H872" s="420"/>
    </row>
    <row r="873" spans="1:8" ht="12.75">
      <c r="A873" s="3"/>
      <c r="B873" s="266"/>
      <c r="E873" s="265"/>
      <c r="F873" s="288"/>
      <c r="G873" s="266"/>
      <c r="H873" s="420"/>
    </row>
    <row r="874" spans="1:8" ht="12.75">
      <c r="A874" s="3"/>
      <c r="B874" s="266"/>
      <c r="E874" s="265"/>
      <c r="F874" s="288"/>
      <c r="G874" s="266"/>
      <c r="H874" s="420"/>
    </row>
    <row r="875" spans="1:8" ht="12.75">
      <c r="A875" s="3"/>
      <c r="B875" s="266"/>
      <c r="E875" s="265"/>
      <c r="F875" s="288"/>
      <c r="G875" s="266"/>
      <c r="H875" s="420"/>
    </row>
    <row r="876" spans="1:8" ht="12.75">
      <c r="A876" s="3"/>
      <c r="B876" s="266"/>
      <c r="E876" s="265"/>
      <c r="F876" s="288"/>
      <c r="G876" s="266"/>
      <c r="H876" s="420"/>
    </row>
    <row r="877" spans="1:8" ht="12.75">
      <c r="A877" s="3"/>
      <c r="B877" s="266"/>
      <c r="E877" s="265"/>
      <c r="F877" s="288"/>
      <c r="G877" s="266"/>
      <c r="H877" s="420"/>
    </row>
    <row r="878" spans="1:8" ht="12.75">
      <c r="A878" s="3"/>
      <c r="B878" s="266"/>
      <c r="E878" s="265"/>
      <c r="F878" s="288"/>
      <c r="G878" s="266"/>
      <c r="H878" s="420"/>
    </row>
    <row r="879" spans="1:8" ht="12.75">
      <c r="A879" s="3"/>
      <c r="B879" s="266"/>
      <c r="E879" s="265"/>
      <c r="F879" s="288"/>
      <c r="G879" s="266"/>
      <c r="H879" s="420"/>
    </row>
    <row r="880" spans="1:8" ht="12.75">
      <c r="A880" s="3"/>
      <c r="B880" s="266"/>
      <c r="E880" s="265"/>
      <c r="F880" s="288"/>
      <c r="G880" s="266"/>
      <c r="H880" s="420"/>
    </row>
    <row r="881" spans="1:8" ht="12.75">
      <c r="A881" s="3"/>
      <c r="B881" s="266"/>
      <c r="E881" s="265"/>
      <c r="F881" s="288"/>
      <c r="G881" s="266"/>
      <c r="H881" s="420"/>
    </row>
    <row r="882" spans="1:8" ht="12.75">
      <c r="A882" s="3"/>
      <c r="B882" s="266"/>
      <c r="E882" s="265"/>
      <c r="F882" s="288"/>
      <c r="G882" s="266"/>
      <c r="H882" s="420"/>
    </row>
    <row r="883" spans="1:8" ht="12.75">
      <c r="A883" s="3"/>
      <c r="B883" s="266"/>
      <c r="E883" s="265"/>
      <c r="F883" s="288"/>
      <c r="G883" s="266"/>
      <c r="H883" s="420"/>
    </row>
    <row r="884" spans="1:8" ht="12.75">
      <c r="A884" s="3"/>
      <c r="B884" s="266"/>
      <c r="E884" s="265"/>
      <c r="F884" s="288"/>
      <c r="G884" s="266"/>
      <c r="H884" s="420"/>
    </row>
    <row r="885" spans="1:8" ht="12.75">
      <c r="A885" s="3"/>
      <c r="B885" s="266"/>
      <c r="E885" s="265"/>
      <c r="F885" s="288"/>
      <c r="G885" s="266"/>
      <c r="H885" s="420"/>
    </row>
    <row r="886" spans="1:8" ht="12.75">
      <c r="A886" s="3"/>
      <c r="B886" s="266"/>
      <c r="E886" s="265"/>
      <c r="F886" s="288"/>
      <c r="G886" s="266"/>
      <c r="H886" s="420"/>
    </row>
    <row r="887" spans="1:8" ht="12.75">
      <c r="A887" s="3"/>
      <c r="B887" s="266"/>
      <c r="E887" s="265"/>
      <c r="F887" s="288"/>
      <c r="G887" s="266"/>
      <c r="H887" s="420"/>
    </row>
    <row r="888" spans="1:8" ht="12.75">
      <c r="A888" s="3"/>
      <c r="B888" s="266"/>
      <c r="E888" s="265"/>
      <c r="F888" s="288"/>
      <c r="G888" s="266"/>
      <c r="H888" s="420"/>
    </row>
    <row r="889" spans="1:8" ht="12.75">
      <c r="A889" s="3"/>
      <c r="B889" s="266"/>
      <c r="E889" s="265"/>
      <c r="F889" s="288"/>
      <c r="G889" s="266"/>
      <c r="H889" s="420"/>
    </row>
    <row r="890" spans="1:8" ht="12.75">
      <c r="A890" s="3"/>
      <c r="B890" s="266"/>
      <c r="E890" s="265"/>
      <c r="F890" s="288"/>
      <c r="G890" s="266"/>
      <c r="H890" s="420"/>
    </row>
    <row r="891" spans="1:8" ht="12.75">
      <c r="A891" s="3"/>
      <c r="B891" s="266"/>
      <c r="E891" s="265"/>
      <c r="F891" s="288"/>
      <c r="G891" s="266"/>
      <c r="H891" s="420"/>
    </row>
    <row r="892" spans="1:8" ht="12.75">
      <c r="A892" s="3"/>
      <c r="B892" s="266"/>
      <c r="E892" s="265"/>
      <c r="F892" s="288"/>
      <c r="G892" s="266"/>
      <c r="H892" s="420"/>
    </row>
    <row r="893" spans="1:8" ht="12.75">
      <c r="A893" s="3"/>
      <c r="B893" s="266"/>
      <c r="E893" s="265"/>
      <c r="F893" s="288"/>
      <c r="G893" s="266"/>
      <c r="H893" s="420"/>
    </row>
    <row r="894" spans="1:8" ht="12.75">
      <c r="A894" s="3"/>
      <c r="B894" s="266"/>
      <c r="E894" s="265"/>
      <c r="F894" s="288"/>
      <c r="G894" s="266"/>
      <c r="H894" s="420"/>
    </row>
    <row r="895" spans="1:8" ht="12.75">
      <c r="A895" s="3"/>
      <c r="B895" s="266"/>
      <c r="E895" s="265"/>
      <c r="F895" s="288"/>
      <c r="G895" s="266"/>
      <c r="H895" s="420"/>
    </row>
    <row r="896" spans="1:8" ht="12.75">
      <c r="A896" s="3"/>
      <c r="B896" s="266"/>
      <c r="E896" s="265"/>
      <c r="F896" s="288"/>
      <c r="G896" s="266"/>
      <c r="H896" s="420"/>
    </row>
    <row r="897" spans="1:8" ht="12.75">
      <c r="A897" s="3"/>
      <c r="B897" s="266"/>
      <c r="E897" s="265"/>
      <c r="F897" s="288"/>
      <c r="G897" s="266"/>
      <c r="H897" s="420"/>
    </row>
    <row r="898" spans="1:8" ht="12.75">
      <c r="A898" s="3"/>
      <c r="B898" s="266"/>
      <c r="E898" s="265"/>
      <c r="F898" s="288"/>
      <c r="G898" s="266"/>
      <c r="H898" s="420"/>
    </row>
    <row r="899" spans="1:8" ht="12.75">
      <c r="A899" s="3"/>
      <c r="B899" s="266"/>
      <c r="E899" s="265"/>
      <c r="F899" s="288"/>
      <c r="G899" s="266"/>
      <c r="H899" s="420"/>
    </row>
    <row r="900" spans="1:8" ht="12.75">
      <c r="A900" s="3"/>
      <c r="B900" s="266"/>
      <c r="E900" s="265"/>
      <c r="F900" s="288"/>
      <c r="G900" s="266"/>
      <c r="H900" s="420"/>
    </row>
    <row r="901" spans="1:8" ht="12.75">
      <c r="A901" s="3"/>
      <c r="B901" s="266"/>
      <c r="E901" s="265"/>
      <c r="F901" s="288"/>
      <c r="G901" s="266"/>
      <c r="H901" s="420"/>
    </row>
    <row r="902" spans="1:8" ht="12.75">
      <c r="A902" s="3"/>
      <c r="B902" s="266"/>
      <c r="E902" s="265"/>
      <c r="F902" s="288"/>
      <c r="G902" s="266"/>
      <c r="H902" s="420"/>
    </row>
    <row r="903" spans="1:8" ht="12.75">
      <c r="A903" s="3"/>
      <c r="B903" s="266"/>
      <c r="E903" s="265"/>
      <c r="F903" s="288"/>
      <c r="G903" s="266"/>
      <c r="H903" s="420"/>
    </row>
    <row r="904" spans="1:8" ht="12.75">
      <c r="A904" s="3"/>
      <c r="B904" s="266"/>
      <c r="E904" s="265"/>
      <c r="F904" s="288"/>
      <c r="G904" s="266"/>
      <c r="H904" s="420"/>
    </row>
    <row r="905" spans="1:8" ht="12.75">
      <c r="A905" s="3"/>
      <c r="B905" s="266"/>
      <c r="E905" s="265"/>
      <c r="F905" s="288"/>
      <c r="G905" s="266"/>
      <c r="H905" s="420"/>
    </row>
    <row r="906" spans="1:8" ht="12.75">
      <c r="A906" s="3"/>
      <c r="B906" s="266"/>
      <c r="E906" s="265"/>
      <c r="F906" s="288"/>
      <c r="G906" s="266"/>
      <c r="H906" s="420"/>
    </row>
    <row r="907" spans="1:8" ht="12.75">
      <c r="A907" s="3"/>
      <c r="B907" s="266"/>
      <c r="E907" s="265"/>
      <c r="F907" s="288"/>
      <c r="G907" s="266"/>
      <c r="H907" s="420"/>
    </row>
    <row r="908" spans="1:8" ht="12.75">
      <c r="A908" s="3"/>
      <c r="B908" s="266"/>
      <c r="E908" s="265"/>
      <c r="F908" s="288"/>
      <c r="G908" s="266"/>
      <c r="H908" s="420"/>
    </row>
    <row r="909" spans="1:8" ht="12.75">
      <c r="A909" s="3"/>
      <c r="B909" s="266"/>
      <c r="E909" s="265"/>
      <c r="F909" s="288"/>
      <c r="G909" s="266"/>
      <c r="H909" s="420"/>
    </row>
    <row r="910" spans="1:8" ht="12.75">
      <c r="A910" s="3"/>
      <c r="B910" s="266"/>
      <c r="E910" s="265"/>
      <c r="F910" s="288"/>
      <c r="G910" s="266"/>
      <c r="H910" s="420"/>
    </row>
    <row r="911" spans="1:8" ht="12.75">
      <c r="A911" s="3"/>
      <c r="B911" s="266"/>
      <c r="E911" s="265"/>
      <c r="F911" s="288"/>
      <c r="G911" s="266"/>
      <c r="H911" s="420"/>
    </row>
    <row r="912" spans="1:8" ht="12.75">
      <c r="A912" s="3"/>
      <c r="B912" s="266"/>
      <c r="E912" s="265"/>
      <c r="F912" s="288"/>
      <c r="G912" s="266"/>
      <c r="H912" s="420"/>
    </row>
    <row r="913" spans="1:8" ht="12.75">
      <c r="A913" s="3"/>
      <c r="B913" s="266"/>
      <c r="E913" s="265"/>
      <c r="F913" s="288"/>
      <c r="G913" s="266"/>
      <c r="H913" s="420"/>
    </row>
    <row r="914" spans="1:8" ht="12.75">
      <c r="A914" s="3"/>
      <c r="B914" s="266"/>
      <c r="E914" s="265"/>
      <c r="F914" s="288"/>
      <c r="G914" s="266"/>
      <c r="H914" s="420"/>
    </row>
    <row r="915" spans="1:8" ht="12.75">
      <c r="A915" s="3"/>
      <c r="B915" s="266"/>
      <c r="E915" s="265"/>
      <c r="F915" s="288"/>
      <c r="G915" s="266"/>
      <c r="H915" s="420"/>
    </row>
    <row r="916" spans="1:8" ht="12.75">
      <c r="A916" s="3"/>
      <c r="B916" s="266"/>
      <c r="E916" s="265"/>
      <c r="F916" s="288"/>
      <c r="G916" s="266"/>
      <c r="H916" s="420"/>
    </row>
    <row r="917" spans="1:8" ht="12.75">
      <c r="A917" s="3"/>
      <c r="B917" s="266"/>
      <c r="E917" s="265"/>
      <c r="F917" s="288"/>
      <c r="G917" s="266"/>
      <c r="H917" s="420"/>
    </row>
    <row r="918" spans="1:8" ht="12.75">
      <c r="A918" s="3"/>
      <c r="B918" s="266"/>
      <c r="E918" s="265"/>
      <c r="F918" s="288"/>
      <c r="G918" s="266"/>
      <c r="H918" s="420"/>
    </row>
    <row r="919" spans="1:8" ht="12.75">
      <c r="A919" s="3"/>
      <c r="B919" s="266"/>
      <c r="E919" s="265"/>
      <c r="F919" s="288"/>
      <c r="G919" s="266"/>
      <c r="H919" s="420"/>
    </row>
    <row r="920" spans="1:8" ht="12.75">
      <c r="A920" s="3"/>
      <c r="B920" s="266"/>
      <c r="E920" s="265"/>
      <c r="F920" s="288"/>
      <c r="G920" s="266"/>
      <c r="H920" s="420"/>
    </row>
    <row r="921" spans="1:8" ht="12.75">
      <c r="A921" s="3"/>
      <c r="B921" s="266"/>
      <c r="E921" s="265"/>
      <c r="F921" s="288"/>
      <c r="G921" s="266"/>
      <c r="H921" s="420"/>
    </row>
    <row r="922" spans="1:8" ht="12.75">
      <c r="A922" s="3"/>
      <c r="B922" s="266"/>
      <c r="E922" s="265"/>
      <c r="F922" s="288"/>
      <c r="G922" s="266"/>
      <c r="H922" s="420"/>
    </row>
    <row r="923" spans="1:8" ht="12.75">
      <c r="A923" s="3"/>
      <c r="B923" s="266"/>
      <c r="E923" s="265"/>
      <c r="F923" s="288"/>
      <c r="G923" s="266"/>
      <c r="H923" s="420"/>
    </row>
    <row r="924" spans="1:8" ht="12.75">
      <c r="A924" s="3"/>
      <c r="B924" s="266"/>
      <c r="E924" s="265"/>
      <c r="F924" s="288"/>
      <c r="G924" s="266"/>
      <c r="H924" s="420"/>
    </row>
    <row r="925" spans="1:8" ht="12.75">
      <c r="A925" s="3"/>
      <c r="B925" s="266"/>
      <c r="E925" s="265"/>
      <c r="F925" s="288"/>
      <c r="G925" s="266"/>
      <c r="H925" s="420"/>
    </row>
    <row r="926" spans="1:8" ht="12.75">
      <c r="A926" s="3"/>
      <c r="B926" s="266"/>
      <c r="E926" s="265"/>
      <c r="F926" s="288"/>
      <c r="G926" s="266"/>
      <c r="H926" s="420"/>
    </row>
    <row r="927" spans="1:8" ht="12.75">
      <c r="A927" s="3"/>
      <c r="B927" s="266"/>
      <c r="E927" s="265"/>
      <c r="F927" s="288"/>
      <c r="G927" s="266"/>
      <c r="H927" s="420"/>
    </row>
    <row r="928" spans="1:8" ht="12.75">
      <c r="A928" s="3"/>
      <c r="B928" s="266"/>
      <c r="E928" s="265"/>
      <c r="F928" s="288"/>
      <c r="G928" s="266"/>
      <c r="H928" s="420"/>
    </row>
    <row r="929" spans="1:8" ht="12.75">
      <c r="A929" s="3"/>
      <c r="B929" s="266"/>
      <c r="E929" s="265"/>
      <c r="F929" s="288"/>
      <c r="G929" s="266"/>
      <c r="H929" s="420"/>
    </row>
    <row r="930" spans="1:8" ht="12.75">
      <c r="A930" s="3"/>
      <c r="B930" s="266"/>
      <c r="E930" s="265"/>
      <c r="F930" s="288"/>
      <c r="G930" s="266"/>
      <c r="H930" s="420"/>
    </row>
    <row r="931" spans="1:8" ht="12.75">
      <c r="A931" s="3"/>
      <c r="B931" s="266"/>
      <c r="E931" s="265"/>
      <c r="F931" s="288"/>
      <c r="G931" s="266"/>
      <c r="H931" s="420"/>
    </row>
    <row r="932" spans="1:8" ht="12.75">
      <c r="A932" s="3"/>
      <c r="B932" s="266"/>
      <c r="E932" s="265"/>
      <c r="F932" s="288"/>
      <c r="G932" s="266"/>
      <c r="H932" s="420"/>
    </row>
    <row r="933" spans="1:8" ht="12.75">
      <c r="A933" s="3"/>
      <c r="B933" s="266"/>
      <c r="E933" s="265"/>
      <c r="F933" s="288"/>
      <c r="G933" s="266"/>
      <c r="H933" s="420"/>
    </row>
    <row r="934" spans="1:8" ht="12.75">
      <c r="A934" s="3"/>
      <c r="B934" s="266"/>
      <c r="E934" s="265"/>
      <c r="F934" s="288"/>
      <c r="G934" s="266"/>
      <c r="H934" s="420"/>
    </row>
    <row r="935" spans="1:8" ht="12.75">
      <c r="A935" s="3"/>
      <c r="B935" s="266"/>
      <c r="E935" s="265"/>
      <c r="F935" s="288"/>
      <c r="G935" s="266"/>
      <c r="H935" s="420"/>
    </row>
    <row r="936" spans="1:8" ht="12.75">
      <c r="A936" s="3"/>
      <c r="B936" s="266"/>
      <c r="E936" s="265"/>
      <c r="F936" s="288"/>
      <c r="G936" s="266"/>
      <c r="H936" s="420"/>
    </row>
    <row r="937" spans="1:8" ht="12.75">
      <c r="A937" s="3"/>
      <c r="B937" s="266"/>
      <c r="E937" s="265"/>
      <c r="F937" s="288"/>
      <c r="G937" s="266"/>
      <c r="H937" s="420"/>
    </row>
    <row r="938" spans="1:8" ht="12.75">
      <c r="A938" s="3"/>
      <c r="B938" s="266"/>
      <c r="E938" s="265"/>
      <c r="F938" s="288"/>
      <c r="G938" s="266"/>
      <c r="H938" s="420"/>
    </row>
    <row r="939" spans="1:8" ht="12.75">
      <c r="A939" s="3"/>
      <c r="B939" s="266"/>
      <c r="E939" s="265"/>
      <c r="F939" s="288"/>
      <c r="G939" s="266"/>
      <c r="H939" s="420"/>
    </row>
    <row r="940" spans="1:8" ht="12.75">
      <c r="A940" s="3"/>
      <c r="B940" s="266"/>
      <c r="E940" s="265"/>
      <c r="F940" s="288"/>
      <c r="G940" s="266"/>
      <c r="H940" s="420"/>
    </row>
    <row r="941" spans="1:8" ht="12.75">
      <c r="A941" s="3"/>
      <c r="B941" s="266"/>
      <c r="E941" s="265"/>
      <c r="F941" s="288"/>
      <c r="G941" s="266"/>
      <c r="H941" s="420"/>
    </row>
    <row r="942" spans="1:8" ht="12.75">
      <c r="A942" s="3"/>
      <c r="B942" s="266"/>
      <c r="E942" s="265"/>
      <c r="F942" s="288"/>
      <c r="G942" s="266"/>
      <c r="H942" s="420"/>
    </row>
    <row r="943" spans="1:8" ht="12.75">
      <c r="A943" s="3"/>
      <c r="B943" s="266"/>
      <c r="E943" s="265"/>
      <c r="F943" s="288"/>
      <c r="G943" s="266"/>
      <c r="H943" s="420"/>
    </row>
    <row r="944" spans="1:8" ht="12.75">
      <c r="A944" s="3"/>
      <c r="B944" s="266"/>
      <c r="E944" s="265"/>
      <c r="F944" s="288"/>
      <c r="G944" s="266"/>
      <c r="H944" s="420"/>
    </row>
    <row r="945" spans="1:8" ht="12.75">
      <c r="A945" s="3"/>
      <c r="B945" s="266"/>
      <c r="E945" s="265"/>
      <c r="F945" s="288"/>
      <c r="G945" s="266"/>
      <c r="H945" s="420"/>
    </row>
    <row r="946" spans="1:8" ht="12.75">
      <c r="A946" s="3"/>
      <c r="B946" s="266"/>
      <c r="E946" s="265"/>
      <c r="F946" s="288"/>
      <c r="G946" s="266"/>
      <c r="H946" s="420"/>
    </row>
    <row r="947" spans="1:8" ht="12.75">
      <c r="A947" s="3"/>
      <c r="B947" s="266"/>
      <c r="E947" s="265"/>
      <c r="F947" s="288"/>
      <c r="G947" s="266"/>
      <c r="H947" s="420"/>
    </row>
    <row r="948" spans="1:8" ht="12.75">
      <c r="A948" s="3"/>
      <c r="B948" s="266"/>
      <c r="E948" s="265"/>
      <c r="F948" s="288"/>
      <c r="G948" s="266"/>
      <c r="H948" s="420"/>
    </row>
    <row r="949" spans="1:8" ht="12.75">
      <c r="A949" s="3"/>
      <c r="B949" s="266"/>
      <c r="E949" s="265"/>
      <c r="F949" s="288"/>
      <c r="G949" s="266"/>
      <c r="H949" s="420"/>
    </row>
    <row r="950" spans="1:8" ht="12.75">
      <c r="A950" s="3"/>
      <c r="B950" s="266"/>
      <c r="E950" s="265"/>
      <c r="F950" s="288"/>
      <c r="G950" s="266"/>
      <c r="H950" s="420"/>
    </row>
    <row r="951" spans="1:8" ht="12.75">
      <c r="A951" s="3"/>
      <c r="B951" s="266"/>
      <c r="E951" s="265"/>
      <c r="F951" s="288"/>
      <c r="G951" s="266"/>
      <c r="H951" s="420"/>
    </row>
    <row r="952" spans="1:8" ht="12.75">
      <c r="A952" s="3"/>
      <c r="B952" s="266"/>
      <c r="E952" s="265"/>
      <c r="F952" s="288"/>
      <c r="G952" s="266"/>
      <c r="H952" s="420"/>
    </row>
    <row r="953" spans="1:8" ht="12.75">
      <c r="A953" s="3"/>
      <c r="B953" s="266"/>
      <c r="E953" s="265"/>
      <c r="F953" s="288"/>
      <c r="G953" s="266"/>
      <c r="H953" s="420"/>
    </row>
    <row r="954" spans="1:8" ht="12.75">
      <c r="A954" s="3"/>
      <c r="B954" s="266"/>
      <c r="E954" s="265"/>
      <c r="F954" s="288"/>
      <c r="G954" s="266"/>
      <c r="H954" s="420"/>
    </row>
    <row r="955" spans="1:8" ht="12.75">
      <c r="A955" s="3"/>
      <c r="B955" s="266"/>
      <c r="E955" s="265"/>
      <c r="F955" s="288"/>
      <c r="G955" s="266"/>
      <c r="H955" s="420"/>
    </row>
    <row r="956" spans="1:8" ht="12.75">
      <c r="A956" s="3"/>
      <c r="B956" s="266"/>
      <c r="E956" s="265"/>
      <c r="F956" s="288"/>
      <c r="G956" s="266"/>
      <c r="H956" s="420"/>
    </row>
    <row r="957" spans="1:8" ht="12.75">
      <c r="A957" s="3"/>
      <c r="B957" s="266"/>
      <c r="E957" s="265"/>
      <c r="F957" s="288"/>
      <c r="G957" s="266"/>
      <c r="H957" s="420"/>
    </row>
    <row r="958" spans="1:8" ht="12.75">
      <c r="A958" s="3"/>
      <c r="B958" s="266"/>
      <c r="E958" s="265"/>
      <c r="F958" s="288"/>
      <c r="G958" s="266"/>
      <c r="H958" s="420"/>
    </row>
    <row r="959" spans="1:8" ht="12.75">
      <c r="A959" s="3"/>
      <c r="B959" s="266"/>
      <c r="E959" s="265"/>
      <c r="F959" s="288"/>
      <c r="G959" s="266"/>
      <c r="H959" s="420"/>
    </row>
    <row r="960" spans="1:8" ht="12.75">
      <c r="A960" s="3"/>
      <c r="B960" s="266"/>
      <c r="E960" s="265"/>
      <c r="F960" s="288"/>
      <c r="G960" s="266"/>
      <c r="H960" s="420"/>
    </row>
    <row r="961" spans="1:8" ht="12.75">
      <c r="A961" s="3"/>
      <c r="B961" s="266"/>
      <c r="E961" s="265"/>
      <c r="F961" s="288"/>
      <c r="G961" s="266"/>
      <c r="H961" s="420"/>
    </row>
    <row r="962" spans="1:8" ht="12.75">
      <c r="A962" s="3"/>
      <c r="B962" s="266"/>
      <c r="E962" s="265"/>
      <c r="F962" s="288"/>
      <c r="G962" s="266"/>
      <c r="H962" s="420"/>
    </row>
    <row r="963" spans="1:8" ht="12.75">
      <c r="A963" s="3"/>
      <c r="B963" s="266"/>
      <c r="E963" s="265"/>
      <c r="F963" s="288"/>
      <c r="G963" s="266"/>
      <c r="H963" s="420"/>
    </row>
    <row r="964" spans="1:8" ht="12.75">
      <c r="A964" s="3"/>
      <c r="B964" s="266"/>
      <c r="E964" s="265"/>
      <c r="F964" s="288"/>
      <c r="G964" s="266"/>
      <c r="H964" s="420"/>
    </row>
    <row r="965" spans="1:8" ht="12.75">
      <c r="A965" s="3"/>
      <c r="B965" s="266"/>
      <c r="E965" s="265"/>
      <c r="F965" s="288"/>
      <c r="G965" s="266"/>
      <c r="H965" s="420"/>
    </row>
    <row r="966" spans="1:8" ht="12.75">
      <c r="A966" s="3"/>
      <c r="B966" s="266"/>
      <c r="E966" s="265"/>
      <c r="F966" s="288"/>
      <c r="G966" s="266"/>
      <c r="H966" s="420"/>
    </row>
    <row r="967" spans="1:8" ht="12.75">
      <c r="A967" s="3"/>
      <c r="B967" s="266"/>
      <c r="E967" s="265"/>
      <c r="F967" s="288"/>
      <c r="G967" s="266"/>
      <c r="H967" s="420"/>
    </row>
    <row r="968" spans="1:8" ht="12.75">
      <c r="A968" s="3"/>
      <c r="B968" s="266"/>
      <c r="E968" s="265"/>
      <c r="F968" s="288"/>
      <c r="G968" s="266"/>
      <c r="H968" s="420"/>
    </row>
    <row r="969" spans="1:8" ht="12.75">
      <c r="A969" s="3"/>
      <c r="B969" s="266"/>
      <c r="E969" s="265"/>
      <c r="F969" s="288"/>
      <c r="G969" s="266"/>
      <c r="H969" s="420"/>
    </row>
    <row r="970" spans="1:8" ht="12.75">
      <c r="A970" s="3"/>
      <c r="B970" s="266"/>
      <c r="E970" s="265"/>
      <c r="F970" s="288"/>
      <c r="G970" s="266"/>
      <c r="H970" s="420"/>
    </row>
    <row r="971" spans="1:8" ht="12.75">
      <c r="A971" s="3"/>
      <c r="B971" s="266"/>
      <c r="E971" s="265"/>
      <c r="F971" s="288"/>
      <c r="G971" s="266"/>
      <c r="H971" s="420"/>
    </row>
    <row r="972" spans="1:8" ht="12.75">
      <c r="A972" s="3"/>
      <c r="B972" s="266"/>
      <c r="E972" s="265"/>
      <c r="F972" s="288"/>
      <c r="G972" s="266"/>
      <c r="H972" s="420"/>
    </row>
    <row r="973" spans="1:8" ht="12.75">
      <c r="A973" s="3"/>
      <c r="B973" s="266"/>
      <c r="E973" s="265"/>
      <c r="F973" s="288"/>
      <c r="G973" s="266"/>
      <c r="H973" s="420"/>
    </row>
    <row r="974" spans="1:8" ht="12.75">
      <c r="A974" s="3"/>
      <c r="B974" s="266"/>
      <c r="E974" s="265"/>
      <c r="F974" s="288"/>
      <c r="G974" s="266"/>
      <c r="H974" s="420"/>
    </row>
    <row r="975" spans="1:8" ht="12.75">
      <c r="A975" s="3"/>
      <c r="B975" s="266"/>
      <c r="E975" s="265"/>
      <c r="F975" s="288"/>
      <c r="G975" s="266"/>
      <c r="H975" s="420"/>
    </row>
    <row r="976" spans="1:8" ht="12.75">
      <c r="A976" s="3"/>
      <c r="B976" s="266"/>
      <c r="E976" s="265"/>
      <c r="F976" s="288"/>
      <c r="G976" s="266"/>
      <c r="H976" s="420"/>
    </row>
    <row r="977" spans="1:8" ht="12.75">
      <c r="A977" s="3"/>
      <c r="B977" s="266"/>
      <c r="E977" s="265"/>
      <c r="F977" s="288"/>
      <c r="G977" s="266"/>
      <c r="H977" s="420"/>
    </row>
    <row r="978" spans="1:8" ht="12.75">
      <c r="A978" s="3"/>
      <c r="B978" s="266"/>
      <c r="E978" s="265"/>
      <c r="F978" s="288"/>
      <c r="G978" s="266"/>
      <c r="H978" s="420"/>
    </row>
    <row r="979" spans="1:8" ht="12.75">
      <c r="A979" s="3"/>
      <c r="B979" s="266"/>
      <c r="E979" s="265"/>
      <c r="F979" s="288"/>
      <c r="G979" s="266"/>
      <c r="H979" s="420"/>
    </row>
    <row r="980" spans="1:8" ht="12.75">
      <c r="A980" s="3"/>
      <c r="B980" s="266"/>
      <c r="E980" s="265"/>
      <c r="F980" s="288"/>
      <c r="G980" s="266"/>
      <c r="H980" s="420"/>
    </row>
    <row r="981" spans="1:8" ht="12.75">
      <c r="A981" s="3"/>
      <c r="B981" s="266"/>
      <c r="E981" s="265"/>
      <c r="F981" s="288"/>
      <c r="G981" s="266"/>
      <c r="H981" s="420"/>
    </row>
    <row r="982" spans="1:8" ht="12.75">
      <c r="A982" s="3"/>
      <c r="B982" s="266"/>
      <c r="E982" s="265"/>
      <c r="F982" s="288"/>
      <c r="G982" s="266"/>
      <c r="H982" s="420"/>
    </row>
    <row r="983" spans="1:8" ht="12.75">
      <c r="A983" s="3"/>
      <c r="B983" s="266"/>
      <c r="E983" s="265"/>
      <c r="F983" s="288"/>
      <c r="G983" s="266"/>
      <c r="H983" s="420"/>
    </row>
    <row r="984" spans="1:8" ht="12.75">
      <c r="A984" s="3"/>
      <c r="B984" s="266"/>
      <c r="E984" s="265"/>
      <c r="F984" s="288"/>
      <c r="G984" s="266"/>
      <c r="H984" s="420"/>
    </row>
    <row r="985" spans="1:8" ht="12.75">
      <c r="A985" s="3"/>
      <c r="B985" s="266"/>
      <c r="E985" s="265"/>
      <c r="F985" s="288"/>
      <c r="G985" s="266"/>
      <c r="H985" s="420"/>
    </row>
    <row r="986" spans="1:8" ht="12.75">
      <c r="A986" s="3"/>
      <c r="B986" s="266"/>
      <c r="E986" s="265"/>
      <c r="F986" s="288"/>
      <c r="G986" s="266"/>
      <c r="H986" s="420"/>
    </row>
    <row r="987" spans="1:8" ht="12.75">
      <c r="A987" s="3"/>
      <c r="B987" s="266"/>
      <c r="E987" s="265"/>
      <c r="F987" s="288"/>
      <c r="G987" s="266"/>
      <c r="H987" s="420"/>
    </row>
    <row r="988" spans="1:8" ht="12.75">
      <c r="A988" s="3"/>
      <c r="B988" s="266"/>
      <c r="E988" s="265"/>
      <c r="F988" s="288"/>
      <c r="G988" s="266"/>
      <c r="H988" s="420"/>
    </row>
    <row r="989" spans="1:8" ht="12.75">
      <c r="A989" s="3"/>
      <c r="B989" s="266"/>
      <c r="E989" s="265"/>
      <c r="F989" s="288"/>
      <c r="G989" s="266"/>
      <c r="H989" s="420"/>
    </row>
    <row r="990" spans="1:8" ht="12.75">
      <c r="A990" s="3"/>
      <c r="B990" s="266"/>
      <c r="E990" s="265"/>
      <c r="F990" s="288"/>
      <c r="G990" s="266"/>
      <c r="H990" s="420"/>
    </row>
    <row r="991" spans="1:8" ht="12.75">
      <c r="A991" s="3"/>
      <c r="B991" s="266"/>
      <c r="E991" s="265"/>
      <c r="F991" s="288"/>
      <c r="G991" s="266"/>
      <c r="H991" s="420"/>
    </row>
    <row r="992" spans="1:8" ht="12.75">
      <c r="A992" s="3"/>
      <c r="B992" s="266"/>
      <c r="E992" s="265"/>
      <c r="F992" s="288"/>
      <c r="G992" s="266"/>
      <c r="H992" s="420"/>
    </row>
    <row r="993" spans="1:8" ht="12.75">
      <c r="A993" s="3"/>
      <c r="B993" s="266"/>
      <c r="E993" s="265"/>
      <c r="F993" s="288"/>
      <c r="G993" s="266"/>
      <c r="H993" s="420"/>
    </row>
    <row r="994" spans="1:8" ht="12.75">
      <c r="A994" s="3"/>
      <c r="B994" s="266"/>
      <c r="E994" s="265"/>
      <c r="F994" s="288"/>
      <c r="G994" s="266"/>
      <c r="H994" s="420"/>
    </row>
    <row r="995" spans="1:8" ht="12.75">
      <c r="A995" s="3"/>
      <c r="B995" s="266"/>
      <c r="E995" s="265"/>
      <c r="F995" s="288"/>
      <c r="G995" s="266"/>
      <c r="H995" s="420"/>
    </row>
    <row r="996" spans="1:8" ht="12.75">
      <c r="A996" s="3"/>
      <c r="B996" s="266"/>
      <c r="E996" s="265"/>
      <c r="F996" s="288"/>
      <c r="G996" s="266"/>
      <c r="H996" s="420"/>
    </row>
    <row r="997" spans="1:8" ht="12.75">
      <c r="A997" s="3"/>
      <c r="B997" s="266"/>
      <c r="E997" s="265"/>
      <c r="F997" s="288"/>
      <c r="G997" s="266"/>
      <c r="H997" s="420"/>
    </row>
    <row r="998" spans="1:8" ht="12.75">
      <c r="A998" s="3"/>
      <c r="B998" s="266"/>
      <c r="E998" s="265"/>
      <c r="F998" s="288"/>
      <c r="G998" s="266"/>
      <c r="H998" s="420"/>
    </row>
    <row r="999" spans="1:8" ht="12.75">
      <c r="A999" s="3"/>
      <c r="B999" s="266"/>
      <c r="E999" s="265"/>
      <c r="F999" s="288"/>
      <c r="G999" s="266"/>
      <c r="H999" s="420"/>
    </row>
    <row r="1000" spans="1:8" ht="12.75">
      <c r="A1000" s="3"/>
      <c r="B1000" s="266"/>
      <c r="E1000" s="265"/>
      <c r="F1000" s="288"/>
      <c r="G1000" s="266"/>
      <c r="H1000" s="420"/>
    </row>
    <row r="1001" spans="1:8" ht="12.75">
      <c r="A1001" s="3"/>
      <c r="B1001" s="266"/>
      <c r="E1001" s="265"/>
      <c r="F1001" s="288"/>
      <c r="G1001" s="266"/>
      <c r="H1001" s="420"/>
    </row>
    <row r="1002" spans="1:8" ht="12.75">
      <c r="A1002" s="3"/>
      <c r="B1002" s="266"/>
      <c r="E1002" s="265"/>
      <c r="F1002" s="288"/>
      <c r="G1002" s="266"/>
      <c r="H1002" s="420"/>
    </row>
    <row r="1003" spans="1:8" ht="12.75">
      <c r="A1003" s="3"/>
      <c r="B1003" s="266"/>
      <c r="E1003" s="265"/>
      <c r="F1003" s="288"/>
      <c r="G1003" s="266"/>
      <c r="H1003" s="420"/>
    </row>
    <row r="1004" spans="1:8" ht="12.75">
      <c r="A1004" s="3"/>
      <c r="B1004" s="266"/>
      <c r="E1004" s="265"/>
      <c r="F1004" s="288"/>
      <c r="G1004" s="266"/>
      <c r="H1004" s="420"/>
    </row>
  </sheetData>
  <mergeCells count="16">
    <mergeCell ref="B10:B11"/>
    <mergeCell ref="B12:B13"/>
    <mergeCell ref="B14:B15"/>
    <mergeCell ref="B16:B17"/>
    <mergeCell ref="A10:A19"/>
    <mergeCell ref="B18:B19"/>
    <mergeCell ref="A20:A26"/>
    <mergeCell ref="A27:A33"/>
    <mergeCell ref="A36:A48"/>
    <mergeCell ref="A50:A53"/>
    <mergeCell ref="A2:A3"/>
    <mergeCell ref="B2:B3"/>
    <mergeCell ref="A4:A9"/>
    <mergeCell ref="B4:B5"/>
    <mergeCell ref="B6:B7"/>
    <mergeCell ref="B8:B9"/>
  </mergeCells>
  <hyperlinks>
    <hyperlink ref="H11" r:id="rId1"/>
    <hyperlink ref="H13" r:id="rId2"/>
    <hyperlink ref="H15" r:id="rId3"/>
    <hyperlink ref="H17" r:id="rId4"/>
    <hyperlink ref="H19" r:id="rId5"/>
    <hyperlink ref="H20" r:id="rId6"/>
    <hyperlink ref="H21" r:id="rId7"/>
    <hyperlink ref="H22" r:id="rId8"/>
    <hyperlink ref="H23" r:id="rId9"/>
    <hyperlink ref="H24" r:id="rId10"/>
    <hyperlink ref="H25" r:id="rId11"/>
    <hyperlink ref="H26" r:id="rId12"/>
  </hyperlinks>
  <pageMargins left="0.7" right="0.7" top="0.75" bottom="0.75" header="0.3" footer="0.3"/>
  <pageSetup paperSize="9" orientation="portrait" r:id="rId1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1004"/>
  <sheetViews>
    <sheetView workbookViewId="0"/>
  </sheetViews>
  <sheetFormatPr defaultColWidth="12.5703125" defaultRowHeight="15.75" customHeight="1"/>
  <cols>
    <col min="1" max="1" width="12.28515625" customWidth="1"/>
    <col min="2" max="2" width="25.42578125" customWidth="1"/>
    <col min="3" max="3" width="36.85546875" customWidth="1"/>
    <col min="4" max="4" width="32.42578125" customWidth="1"/>
    <col min="5" max="5" width="9.42578125" customWidth="1"/>
    <col min="6" max="6" width="14.28515625" customWidth="1"/>
    <col min="7" max="7" width="53.28515625" customWidth="1"/>
    <col min="8" max="8" width="150" customWidth="1"/>
  </cols>
  <sheetData>
    <row r="1" spans="1:8" ht="12.75">
      <c r="A1" s="322" t="s">
        <v>7</v>
      </c>
      <c r="B1" s="213" t="s">
        <v>8</v>
      </c>
      <c r="C1" s="213" t="s">
        <v>9</v>
      </c>
      <c r="D1" s="213" t="s">
        <v>10</v>
      </c>
      <c r="E1" s="214" t="s">
        <v>12</v>
      </c>
      <c r="F1" s="214" t="s">
        <v>13</v>
      </c>
      <c r="G1" s="373" t="s">
        <v>15</v>
      </c>
      <c r="H1" s="396" t="s">
        <v>545</v>
      </c>
    </row>
    <row r="2" spans="1:8" ht="12.75">
      <c r="A2" s="567" t="s">
        <v>16</v>
      </c>
      <c r="B2" s="568" t="s">
        <v>17</v>
      </c>
      <c r="C2" s="160" t="s">
        <v>18</v>
      </c>
      <c r="D2" s="160" t="s">
        <v>19</v>
      </c>
      <c r="E2" s="397" t="s">
        <v>28</v>
      </c>
      <c r="F2" s="397" t="s">
        <v>979</v>
      </c>
      <c r="G2" s="375"/>
      <c r="H2" s="191"/>
    </row>
    <row r="3" spans="1:8" ht="12.75">
      <c r="A3" s="553"/>
      <c r="B3" s="547"/>
      <c r="C3" s="160" t="s">
        <v>18</v>
      </c>
      <c r="D3" s="160" t="s">
        <v>22</v>
      </c>
      <c r="E3" s="397" t="s">
        <v>28</v>
      </c>
      <c r="F3" s="397" t="s">
        <v>979</v>
      </c>
      <c r="G3" s="375"/>
      <c r="H3" s="191"/>
    </row>
    <row r="4" spans="1:8" ht="24" customHeight="1">
      <c r="A4" s="570" t="s">
        <v>23</v>
      </c>
      <c r="B4" s="569" t="s">
        <v>24</v>
      </c>
      <c r="C4" s="161" t="s">
        <v>25</v>
      </c>
      <c r="D4" s="161" t="s">
        <v>26</v>
      </c>
      <c r="E4" s="491" t="s">
        <v>28</v>
      </c>
      <c r="F4" s="491" t="s">
        <v>979</v>
      </c>
      <c r="G4" s="376" t="s">
        <v>28</v>
      </c>
      <c r="H4" s="308"/>
    </row>
    <row r="5" spans="1:8" ht="22.5" customHeight="1">
      <c r="A5" s="557"/>
      <c r="B5" s="547"/>
      <c r="C5" s="161" t="s">
        <v>25</v>
      </c>
      <c r="D5" s="161" t="s">
        <v>29</v>
      </c>
      <c r="E5" s="491" t="s">
        <v>28</v>
      </c>
      <c r="F5" s="491" t="s">
        <v>979</v>
      </c>
      <c r="G5" s="376" t="s">
        <v>1085</v>
      </c>
      <c r="H5" s="307"/>
    </row>
    <row r="6" spans="1:8" ht="12.75">
      <c r="A6" s="557"/>
      <c r="B6" s="569" t="s">
        <v>30</v>
      </c>
      <c r="C6" s="161" t="s">
        <v>25</v>
      </c>
      <c r="D6" s="161" t="s">
        <v>31</v>
      </c>
      <c r="E6" s="491" t="s">
        <v>28</v>
      </c>
      <c r="F6" s="469" t="s">
        <v>979</v>
      </c>
      <c r="G6" s="376"/>
      <c r="H6" s="308"/>
    </row>
    <row r="7" spans="1:8" ht="12.75">
      <c r="A7" s="557"/>
      <c r="B7" s="547"/>
      <c r="C7" s="161" t="s">
        <v>25</v>
      </c>
      <c r="D7" s="161" t="s">
        <v>33</v>
      </c>
      <c r="E7" s="491" t="s">
        <v>28</v>
      </c>
      <c r="F7" s="469" t="s">
        <v>979</v>
      </c>
      <c r="G7" s="376"/>
      <c r="H7" s="308"/>
    </row>
    <row r="8" spans="1:8" ht="12.75">
      <c r="A8" s="557"/>
      <c r="B8" s="569" t="s">
        <v>35</v>
      </c>
      <c r="C8" s="161" t="s">
        <v>18</v>
      </c>
      <c r="D8" s="161" t="s">
        <v>36</v>
      </c>
      <c r="E8" s="491" t="s">
        <v>28</v>
      </c>
      <c r="F8" s="469" t="s">
        <v>979</v>
      </c>
      <c r="G8" s="376"/>
      <c r="H8" s="308"/>
    </row>
    <row r="9" spans="1:8" ht="12.75">
      <c r="A9" s="553"/>
      <c r="B9" s="547"/>
      <c r="C9" s="161" t="s">
        <v>38</v>
      </c>
      <c r="D9" s="161" t="s">
        <v>39</v>
      </c>
      <c r="E9" s="491" t="s">
        <v>28</v>
      </c>
      <c r="F9" s="469" t="s">
        <v>979</v>
      </c>
      <c r="G9" s="376"/>
      <c r="H9" s="308"/>
    </row>
    <row r="10" spans="1:8" ht="12.75">
      <c r="A10" s="571" t="s">
        <v>40</v>
      </c>
      <c r="B10" s="565" t="s">
        <v>41</v>
      </c>
      <c r="C10" s="162" t="s">
        <v>25</v>
      </c>
      <c r="D10" s="162" t="s">
        <v>42</v>
      </c>
      <c r="E10" s="402" t="s">
        <v>28</v>
      </c>
      <c r="F10" s="402" t="s">
        <v>979</v>
      </c>
      <c r="G10" s="379" t="s">
        <v>28</v>
      </c>
      <c r="H10" s="404"/>
    </row>
    <row r="11" spans="1:8" ht="12.75">
      <c r="A11" s="557"/>
      <c r="B11" s="547"/>
      <c r="C11" s="162" t="s">
        <v>25</v>
      </c>
      <c r="D11" s="162" t="s">
        <v>44</v>
      </c>
      <c r="E11" s="402" t="s">
        <v>1222</v>
      </c>
      <c r="F11" s="402" t="s">
        <v>990</v>
      </c>
      <c r="G11" s="379" t="s">
        <v>1086</v>
      </c>
      <c r="H11" s="404" t="s">
        <v>1239</v>
      </c>
    </row>
    <row r="12" spans="1:8" ht="12.75">
      <c r="A12" s="557"/>
      <c r="B12" s="565" t="s">
        <v>46</v>
      </c>
      <c r="C12" s="162" t="s">
        <v>25</v>
      </c>
      <c r="D12" s="162" t="s">
        <v>47</v>
      </c>
      <c r="E12" s="402" t="s">
        <v>28</v>
      </c>
      <c r="F12" s="402" t="s">
        <v>979</v>
      </c>
      <c r="G12" s="379" t="s">
        <v>28</v>
      </c>
      <c r="H12" s="439"/>
    </row>
    <row r="13" spans="1:8" ht="12.75">
      <c r="A13" s="557"/>
      <c r="B13" s="547"/>
      <c r="C13" s="162" t="s">
        <v>25</v>
      </c>
      <c r="D13" s="162" t="s">
        <v>49</v>
      </c>
      <c r="E13" s="402" t="s">
        <v>1222</v>
      </c>
      <c r="F13" s="402" t="s">
        <v>990</v>
      </c>
      <c r="G13" s="379" t="s">
        <v>1086</v>
      </c>
      <c r="H13" s="404" t="s">
        <v>1240</v>
      </c>
    </row>
    <row r="14" spans="1:8" ht="12.75">
      <c r="A14" s="557"/>
      <c r="B14" s="565" t="s">
        <v>51</v>
      </c>
      <c r="C14" s="162" t="s">
        <v>25</v>
      </c>
      <c r="D14" s="162" t="s">
        <v>52</v>
      </c>
      <c r="E14" s="402" t="s">
        <v>28</v>
      </c>
      <c r="F14" s="402" t="s">
        <v>979</v>
      </c>
      <c r="G14" s="379" t="s">
        <v>28</v>
      </c>
      <c r="H14" s="439"/>
    </row>
    <row r="15" spans="1:8" ht="12.75">
      <c r="A15" s="557"/>
      <c r="B15" s="547"/>
      <c r="C15" s="162" t="s">
        <v>25</v>
      </c>
      <c r="D15" s="162" t="s">
        <v>54</v>
      </c>
      <c r="E15" s="402" t="s">
        <v>1090</v>
      </c>
      <c r="F15" s="402" t="s">
        <v>990</v>
      </c>
      <c r="G15" s="379" t="s">
        <v>1086</v>
      </c>
      <c r="H15" s="404" t="s">
        <v>1241</v>
      </c>
    </row>
    <row r="16" spans="1:8" ht="12.75">
      <c r="A16" s="557"/>
      <c r="B16" s="565" t="s">
        <v>56</v>
      </c>
      <c r="C16" s="162" t="s">
        <v>25</v>
      </c>
      <c r="D16" s="162" t="s">
        <v>57</v>
      </c>
      <c r="E16" s="402" t="s">
        <v>28</v>
      </c>
      <c r="F16" s="402" t="s">
        <v>979</v>
      </c>
      <c r="G16" s="379" t="s">
        <v>28</v>
      </c>
      <c r="H16" s="404"/>
    </row>
    <row r="17" spans="1:8" ht="12.75">
      <c r="A17" s="557"/>
      <c r="B17" s="547"/>
      <c r="C17" s="162" t="s">
        <v>25</v>
      </c>
      <c r="D17" s="162" t="s">
        <v>59</v>
      </c>
      <c r="E17" s="402" t="s">
        <v>1088</v>
      </c>
      <c r="F17" s="402" t="s">
        <v>990</v>
      </c>
      <c r="G17" s="379" t="s">
        <v>1086</v>
      </c>
      <c r="H17" s="404" t="s">
        <v>1242</v>
      </c>
    </row>
    <row r="18" spans="1:8" ht="12.75">
      <c r="A18" s="557"/>
      <c r="B18" s="565" t="s">
        <v>69</v>
      </c>
      <c r="C18" s="162" t="s">
        <v>25</v>
      </c>
      <c r="D18" s="162" t="s">
        <v>70</v>
      </c>
      <c r="E18" s="402" t="s">
        <v>28</v>
      </c>
      <c r="F18" s="402" t="s">
        <v>979</v>
      </c>
      <c r="G18" s="379" t="s">
        <v>28</v>
      </c>
      <c r="H18" s="440"/>
    </row>
    <row r="19" spans="1:8" ht="12.75">
      <c r="A19" s="553"/>
      <c r="B19" s="547"/>
      <c r="C19" s="162" t="s">
        <v>25</v>
      </c>
      <c r="D19" s="162" t="s">
        <v>72</v>
      </c>
      <c r="E19" s="402" t="s">
        <v>668</v>
      </c>
      <c r="F19" s="402" t="s">
        <v>990</v>
      </c>
      <c r="G19" s="379" t="s">
        <v>1086</v>
      </c>
      <c r="H19" s="453" t="s">
        <v>1243</v>
      </c>
    </row>
    <row r="20" spans="1:8" ht="12.75">
      <c r="A20" s="578" t="s">
        <v>75</v>
      </c>
      <c r="B20" s="470" t="s">
        <v>76</v>
      </c>
      <c r="C20" s="164" t="s">
        <v>77</v>
      </c>
      <c r="D20" s="164" t="s">
        <v>78</v>
      </c>
      <c r="E20" s="408" t="s">
        <v>1222</v>
      </c>
      <c r="F20" s="408" t="s">
        <v>1104</v>
      </c>
      <c r="G20" s="441" t="s">
        <v>1085</v>
      </c>
      <c r="H20" s="412" t="s">
        <v>1244</v>
      </c>
    </row>
    <row r="21" spans="1:8" ht="12.75">
      <c r="A21" s="557"/>
      <c r="B21" s="470" t="s">
        <v>80</v>
      </c>
      <c r="C21" s="164" t="s">
        <v>77</v>
      </c>
      <c r="D21" s="164" t="s">
        <v>81</v>
      </c>
      <c r="E21" s="408" t="s">
        <v>684</v>
      </c>
      <c r="F21" s="408" t="s">
        <v>990</v>
      </c>
      <c r="G21" s="441" t="s">
        <v>1085</v>
      </c>
      <c r="H21" s="412" t="s">
        <v>1245</v>
      </c>
    </row>
    <row r="22" spans="1:8" ht="12.75">
      <c r="A22" s="557"/>
      <c r="B22" s="470" t="s">
        <v>83</v>
      </c>
      <c r="C22" s="164" t="s">
        <v>77</v>
      </c>
      <c r="D22" s="164" t="s">
        <v>84</v>
      </c>
      <c r="E22" s="408" t="s">
        <v>1222</v>
      </c>
      <c r="F22" s="408" t="s">
        <v>1104</v>
      </c>
      <c r="G22" s="441" t="s">
        <v>1085</v>
      </c>
      <c r="H22" s="412" t="s">
        <v>1251</v>
      </c>
    </row>
    <row r="23" spans="1:8" ht="12.75">
      <c r="A23" s="557"/>
      <c r="B23" s="470" t="s">
        <v>86</v>
      </c>
      <c r="C23" s="164" t="s">
        <v>77</v>
      </c>
      <c r="D23" s="164" t="s">
        <v>87</v>
      </c>
      <c r="E23" s="408" t="s">
        <v>1222</v>
      </c>
      <c r="F23" s="408" t="s">
        <v>1104</v>
      </c>
      <c r="G23" s="441" t="s">
        <v>1085</v>
      </c>
      <c r="H23" s="412" t="s">
        <v>1252</v>
      </c>
    </row>
    <row r="24" spans="1:8" ht="12.75">
      <c r="A24" s="557"/>
      <c r="B24" s="470" t="s">
        <v>89</v>
      </c>
      <c r="C24" s="164" t="s">
        <v>77</v>
      </c>
      <c r="D24" s="164" t="s">
        <v>90</v>
      </c>
      <c r="E24" s="408" t="s">
        <v>668</v>
      </c>
      <c r="F24" s="408" t="s">
        <v>1104</v>
      </c>
      <c r="G24" s="441" t="s">
        <v>1085</v>
      </c>
      <c r="H24" s="412" t="s">
        <v>1248</v>
      </c>
    </row>
    <row r="25" spans="1:8" ht="12.75">
      <c r="A25" s="557"/>
      <c r="B25" s="470" t="s">
        <v>91</v>
      </c>
      <c r="C25" s="164" t="s">
        <v>77</v>
      </c>
      <c r="D25" s="164" t="s">
        <v>92</v>
      </c>
      <c r="E25" s="408" t="s">
        <v>768</v>
      </c>
      <c r="F25" s="408" t="s">
        <v>1104</v>
      </c>
      <c r="G25" s="441" t="s">
        <v>1085</v>
      </c>
      <c r="H25" s="412" t="s">
        <v>1249</v>
      </c>
    </row>
    <row r="26" spans="1:8" ht="12.75">
      <c r="A26" s="553"/>
      <c r="B26" s="470" t="s">
        <v>94</v>
      </c>
      <c r="C26" s="164" t="s">
        <v>77</v>
      </c>
      <c r="D26" s="164" t="s">
        <v>95</v>
      </c>
      <c r="E26" s="437" t="s">
        <v>684</v>
      </c>
      <c r="F26" s="408" t="s">
        <v>1104</v>
      </c>
      <c r="G26" s="441" t="s">
        <v>1085</v>
      </c>
      <c r="H26" s="492" t="s">
        <v>1250</v>
      </c>
    </row>
    <row r="27" spans="1:8" ht="12.75">
      <c r="A27" s="586" t="s">
        <v>107</v>
      </c>
      <c r="B27" s="471" t="s">
        <v>122</v>
      </c>
      <c r="C27" s="171" t="s">
        <v>25</v>
      </c>
      <c r="D27" s="171" t="s">
        <v>123</v>
      </c>
      <c r="E27" s="494" t="s">
        <v>28</v>
      </c>
      <c r="F27" s="472" t="s">
        <v>979</v>
      </c>
      <c r="G27" s="473"/>
      <c r="H27" s="474"/>
    </row>
    <row r="28" spans="1:8" ht="12.75">
      <c r="A28" s="557"/>
      <c r="B28" s="471" t="s">
        <v>125</v>
      </c>
      <c r="C28" s="171" t="s">
        <v>25</v>
      </c>
      <c r="D28" s="171" t="s">
        <v>126</v>
      </c>
      <c r="E28" s="494" t="s">
        <v>28</v>
      </c>
      <c r="F28" s="472" t="s">
        <v>979</v>
      </c>
      <c r="G28" s="473"/>
      <c r="H28" s="474"/>
    </row>
    <row r="29" spans="1:8" ht="12.75">
      <c r="A29" s="557"/>
      <c r="B29" s="471" t="s">
        <v>128</v>
      </c>
      <c r="C29" s="171" t="s">
        <v>25</v>
      </c>
      <c r="D29" s="171" t="s">
        <v>129</v>
      </c>
      <c r="E29" s="494" t="s">
        <v>28</v>
      </c>
      <c r="F29" s="472" t="s">
        <v>979</v>
      </c>
      <c r="G29" s="473"/>
      <c r="H29" s="474"/>
    </row>
    <row r="30" spans="1:8" ht="12.75">
      <c r="A30" s="557"/>
      <c r="B30" s="471" t="s">
        <v>134</v>
      </c>
      <c r="C30" s="171" t="s">
        <v>25</v>
      </c>
      <c r="D30" s="171" t="s">
        <v>135</v>
      </c>
      <c r="E30" s="494" t="s">
        <v>28</v>
      </c>
      <c r="F30" s="472" t="s">
        <v>979</v>
      </c>
      <c r="G30" s="473"/>
      <c r="H30" s="474"/>
    </row>
    <row r="31" spans="1:8" ht="12.75">
      <c r="A31" s="557"/>
      <c r="B31" s="471" t="s">
        <v>136</v>
      </c>
      <c r="C31" s="171" t="s">
        <v>25</v>
      </c>
      <c r="D31" s="171" t="s">
        <v>137</v>
      </c>
      <c r="E31" s="494" t="s">
        <v>28</v>
      </c>
      <c r="F31" s="472" t="s">
        <v>979</v>
      </c>
      <c r="G31" s="473"/>
      <c r="H31" s="474"/>
    </row>
    <row r="32" spans="1:8" ht="12.75">
      <c r="A32" s="557"/>
      <c r="B32" s="471" t="s">
        <v>138</v>
      </c>
      <c r="C32" s="171" t="s">
        <v>25</v>
      </c>
      <c r="D32" s="171" t="s">
        <v>139</v>
      </c>
      <c r="E32" s="494" t="s">
        <v>28</v>
      </c>
      <c r="F32" s="472" t="s">
        <v>979</v>
      </c>
      <c r="G32" s="473"/>
      <c r="H32" s="474"/>
    </row>
    <row r="33" spans="1:8" ht="12.75">
      <c r="A33" s="553"/>
      <c r="B33" s="471" t="s">
        <v>380</v>
      </c>
      <c r="C33" s="171" t="s">
        <v>25</v>
      </c>
      <c r="D33" s="171" t="s">
        <v>381</v>
      </c>
      <c r="E33" s="494" t="s">
        <v>28</v>
      </c>
      <c r="F33" s="472" t="s">
        <v>979</v>
      </c>
      <c r="G33" s="473"/>
      <c r="H33" s="474"/>
    </row>
    <row r="34" spans="1:8" ht="12.75">
      <c r="A34" s="475"/>
      <c r="E34" s="495"/>
      <c r="G34" s="477"/>
      <c r="H34" s="420"/>
    </row>
    <row r="35" spans="1:8" ht="12.75">
      <c r="A35" s="475"/>
      <c r="E35" s="495"/>
      <c r="G35" s="478" t="s">
        <v>1206</v>
      </c>
      <c r="H35" s="420"/>
    </row>
    <row r="36" spans="1:8" ht="12.75">
      <c r="A36" s="581" t="s">
        <v>772</v>
      </c>
      <c r="B36" s="479" t="s">
        <v>773</v>
      </c>
      <c r="C36" s="330" t="s">
        <v>774</v>
      </c>
      <c r="D36" s="331" t="s">
        <v>775</v>
      </c>
      <c r="E36" s="496" t="s">
        <v>28</v>
      </c>
      <c r="F36" s="176" t="s">
        <v>979</v>
      </c>
      <c r="G36" s="444" t="s">
        <v>1096</v>
      </c>
      <c r="H36" s="416"/>
    </row>
    <row r="37" spans="1:8" ht="12.75">
      <c r="A37" s="557"/>
      <c r="B37" s="479" t="s">
        <v>777</v>
      </c>
      <c r="C37" s="330" t="s">
        <v>77</v>
      </c>
      <c r="D37" s="331" t="s">
        <v>778</v>
      </c>
      <c r="E37" s="496" t="s">
        <v>28</v>
      </c>
      <c r="F37" s="176" t="s">
        <v>979</v>
      </c>
      <c r="G37" s="388" t="s">
        <v>1096</v>
      </c>
      <c r="H37" s="416"/>
    </row>
    <row r="38" spans="1:8" ht="12.75">
      <c r="A38" s="557"/>
      <c r="B38" s="348" t="s">
        <v>780</v>
      </c>
      <c r="C38" s="337" t="s">
        <v>77</v>
      </c>
      <c r="D38" s="480" t="s">
        <v>781</v>
      </c>
      <c r="E38" s="496" t="s">
        <v>28</v>
      </c>
      <c r="F38" s="176" t="s">
        <v>979</v>
      </c>
      <c r="G38" s="388" t="s">
        <v>24</v>
      </c>
      <c r="H38" s="419"/>
    </row>
    <row r="39" spans="1:8" ht="12.75">
      <c r="A39" s="557"/>
      <c r="B39" s="348" t="s">
        <v>782</v>
      </c>
      <c r="C39" s="337" t="s">
        <v>783</v>
      </c>
      <c r="D39" s="480" t="s">
        <v>782</v>
      </c>
      <c r="E39" s="496" t="s">
        <v>28</v>
      </c>
      <c r="F39" s="176" t="s">
        <v>979</v>
      </c>
      <c r="G39" s="388" t="s">
        <v>1099</v>
      </c>
      <c r="H39" s="419"/>
    </row>
    <row r="40" spans="1:8" ht="12.75">
      <c r="A40" s="557"/>
      <c r="B40" s="348" t="s">
        <v>786</v>
      </c>
      <c r="C40" s="337" t="s">
        <v>77</v>
      </c>
      <c r="D40" s="480" t="s">
        <v>787</v>
      </c>
      <c r="E40" s="496" t="s">
        <v>28</v>
      </c>
      <c r="F40" s="176" t="s">
        <v>979</v>
      </c>
      <c r="G40" s="388" t="s">
        <v>56</v>
      </c>
      <c r="H40" s="493"/>
    </row>
    <row r="41" spans="1:8" ht="12.75">
      <c r="A41" s="557"/>
      <c r="B41" s="348" t="s">
        <v>789</v>
      </c>
      <c r="C41" s="337" t="s">
        <v>77</v>
      </c>
      <c r="D41" s="480" t="s">
        <v>790</v>
      </c>
      <c r="E41" s="496" t="s">
        <v>28</v>
      </c>
      <c r="F41" s="176" t="s">
        <v>979</v>
      </c>
      <c r="G41" s="388" t="s">
        <v>51</v>
      </c>
      <c r="H41" s="419"/>
    </row>
    <row r="42" spans="1:8" ht="12.75">
      <c r="A42" s="557"/>
      <c r="B42" s="348" t="s">
        <v>792</v>
      </c>
      <c r="C42" s="337" t="s">
        <v>77</v>
      </c>
      <c r="D42" s="480" t="s">
        <v>793</v>
      </c>
      <c r="E42" s="496" t="s">
        <v>28</v>
      </c>
      <c r="F42" s="176" t="s">
        <v>979</v>
      </c>
      <c r="G42" s="388" t="s">
        <v>1100</v>
      </c>
      <c r="H42" s="419"/>
    </row>
    <row r="43" spans="1:8" ht="12.75">
      <c r="A43" s="557"/>
      <c r="B43" s="348" t="s">
        <v>795</v>
      </c>
      <c r="C43" s="337" t="s">
        <v>77</v>
      </c>
      <c r="D43" s="480" t="s">
        <v>796</v>
      </c>
      <c r="E43" s="496" t="s">
        <v>28</v>
      </c>
      <c r="F43" s="176" t="s">
        <v>979</v>
      </c>
      <c r="G43" s="388" t="s">
        <v>41</v>
      </c>
      <c r="H43" s="493"/>
    </row>
    <row r="44" spans="1:8" ht="12.75">
      <c r="A44" s="557"/>
      <c r="B44" s="348" t="s">
        <v>798</v>
      </c>
      <c r="C44" s="337" t="s">
        <v>77</v>
      </c>
      <c r="D44" s="480" t="s">
        <v>799</v>
      </c>
      <c r="E44" s="496" t="s">
        <v>28</v>
      </c>
      <c r="F44" s="176" t="s">
        <v>979</v>
      </c>
      <c r="G44" s="388" t="s">
        <v>69</v>
      </c>
      <c r="H44" s="419"/>
    </row>
    <row r="45" spans="1:8" ht="12.75">
      <c r="A45" s="557"/>
      <c r="B45" s="348" t="s">
        <v>148</v>
      </c>
      <c r="C45" s="174" t="s">
        <v>149</v>
      </c>
      <c r="D45" s="348" t="s">
        <v>148</v>
      </c>
      <c r="E45" s="496" t="s">
        <v>28</v>
      </c>
      <c r="F45" s="176" t="s">
        <v>979</v>
      </c>
      <c r="G45" s="459"/>
      <c r="H45" s="349"/>
    </row>
    <row r="46" spans="1:8" ht="12.75">
      <c r="A46" s="557"/>
      <c r="B46" s="348" t="s">
        <v>801</v>
      </c>
      <c r="C46" s="174" t="s">
        <v>802</v>
      </c>
      <c r="D46" s="348" t="s">
        <v>801</v>
      </c>
      <c r="E46" s="496" t="s">
        <v>28</v>
      </c>
      <c r="F46" s="176" t="s">
        <v>979</v>
      </c>
      <c r="G46" s="388"/>
      <c r="H46" s="349"/>
    </row>
    <row r="47" spans="1:8" ht="12.75">
      <c r="A47" s="557"/>
      <c r="B47" s="348" t="s">
        <v>805</v>
      </c>
      <c r="C47" s="174" t="s">
        <v>149</v>
      </c>
      <c r="D47" s="348" t="s">
        <v>805</v>
      </c>
      <c r="E47" s="496" t="s">
        <v>28</v>
      </c>
      <c r="F47" s="176" t="s">
        <v>979</v>
      </c>
      <c r="G47" s="388"/>
      <c r="H47" s="349"/>
    </row>
    <row r="48" spans="1:8" ht="12.75">
      <c r="A48" s="561"/>
      <c r="B48" s="481"/>
      <c r="C48" s="481"/>
      <c r="D48" s="481"/>
      <c r="E48" s="497"/>
      <c r="F48" s="481"/>
      <c r="G48" s="484"/>
      <c r="H48" s="485"/>
    </row>
    <row r="49" spans="1:8" ht="12.75">
      <c r="A49" s="228"/>
      <c r="B49" s="266"/>
      <c r="E49" s="265"/>
      <c r="F49" s="266"/>
      <c r="G49" s="266"/>
      <c r="H49" s="420"/>
    </row>
    <row r="50" spans="1:8" ht="12.75">
      <c r="A50" s="584" t="s">
        <v>853</v>
      </c>
      <c r="B50" s="486" t="s">
        <v>854</v>
      </c>
      <c r="C50" s="487"/>
      <c r="E50" s="265"/>
      <c r="F50" s="271"/>
      <c r="G50" s="266"/>
      <c r="H50" s="420"/>
    </row>
    <row r="51" spans="1:8" ht="12.75">
      <c r="A51" s="583"/>
      <c r="B51" s="253" t="s">
        <v>30</v>
      </c>
      <c r="C51" s="488"/>
      <c r="E51" s="265"/>
      <c r="F51" s="271"/>
      <c r="G51" s="266"/>
      <c r="H51" s="420"/>
    </row>
    <row r="52" spans="1:8" ht="12.75">
      <c r="A52" s="583"/>
      <c r="B52" s="253" t="s">
        <v>35</v>
      </c>
      <c r="C52" s="273"/>
      <c r="E52" s="265"/>
      <c r="F52" s="271"/>
      <c r="G52" s="266"/>
      <c r="H52" s="420"/>
    </row>
    <row r="53" spans="1:8" ht="12.75">
      <c r="A53" s="585"/>
      <c r="B53" s="489" t="s">
        <v>857</v>
      </c>
      <c r="C53" s="448"/>
      <c r="E53" s="265"/>
      <c r="F53" s="271"/>
      <c r="G53" s="266"/>
      <c r="H53" s="420"/>
    </row>
    <row r="54" spans="1:8" ht="12.75">
      <c r="A54" s="3"/>
      <c r="B54" s="266"/>
      <c r="E54" s="265"/>
      <c r="F54" s="271"/>
      <c r="G54" s="266"/>
      <c r="H54" s="420"/>
    </row>
    <row r="55" spans="1:8" ht="12.75">
      <c r="A55" s="3"/>
      <c r="B55" s="266"/>
      <c r="E55" s="265"/>
      <c r="F55" s="271"/>
      <c r="G55" s="266"/>
      <c r="H55" s="420"/>
    </row>
    <row r="56" spans="1:8" ht="12.75">
      <c r="A56" s="3"/>
      <c r="B56" s="266"/>
      <c r="E56" s="265"/>
      <c r="F56" s="271"/>
      <c r="G56" s="266"/>
      <c r="H56" s="420"/>
    </row>
    <row r="57" spans="1:8" ht="12.75">
      <c r="A57" s="3"/>
      <c r="B57" s="266"/>
      <c r="E57" s="265"/>
      <c r="F57" s="271"/>
      <c r="G57" s="266"/>
      <c r="H57" s="420"/>
    </row>
    <row r="58" spans="1:8" ht="12.75">
      <c r="A58" s="3"/>
      <c r="B58" s="266"/>
      <c r="E58" s="265"/>
      <c r="F58" s="271"/>
      <c r="G58" s="266"/>
      <c r="H58" s="420"/>
    </row>
    <row r="59" spans="1:8" ht="12.75">
      <c r="A59" s="3"/>
      <c r="B59" s="266"/>
      <c r="E59" s="265"/>
      <c r="F59" s="271"/>
      <c r="G59" s="266"/>
      <c r="H59" s="420"/>
    </row>
    <row r="60" spans="1:8" ht="12.75">
      <c r="A60" s="3"/>
      <c r="B60" s="266"/>
      <c r="E60" s="265"/>
      <c r="F60" s="271"/>
      <c r="G60" s="266"/>
      <c r="H60" s="420"/>
    </row>
    <row r="61" spans="1:8" ht="12.75">
      <c r="A61" s="3"/>
      <c r="B61" s="266"/>
      <c r="E61" s="265"/>
      <c r="F61" s="271"/>
      <c r="G61" s="266"/>
      <c r="H61" s="420"/>
    </row>
    <row r="62" spans="1:8" ht="12.75">
      <c r="A62" s="3"/>
      <c r="B62" s="266"/>
      <c r="E62" s="265"/>
      <c r="F62" s="271"/>
      <c r="G62" s="266"/>
      <c r="H62" s="420"/>
    </row>
    <row r="63" spans="1:8" ht="12.75">
      <c r="A63" s="3"/>
      <c r="B63" s="266"/>
      <c r="E63" s="265"/>
      <c r="F63" s="271"/>
      <c r="G63" s="266"/>
      <c r="H63" s="420"/>
    </row>
    <row r="64" spans="1:8" ht="12.75">
      <c r="A64" s="3"/>
      <c r="B64" s="266"/>
      <c r="E64" s="265"/>
      <c r="F64" s="271"/>
      <c r="G64" s="266"/>
      <c r="H64" s="420"/>
    </row>
    <row r="65" spans="1:8" ht="12.75">
      <c r="A65" s="3"/>
      <c r="B65" s="266"/>
      <c r="E65" s="265"/>
      <c r="F65" s="271"/>
      <c r="G65" s="266"/>
      <c r="H65" s="420"/>
    </row>
    <row r="66" spans="1:8" ht="12.75">
      <c r="A66" s="3"/>
      <c r="B66" s="266"/>
      <c r="E66" s="265"/>
      <c r="F66" s="271"/>
      <c r="G66" s="266"/>
      <c r="H66" s="420"/>
    </row>
    <row r="67" spans="1:8" ht="12.75">
      <c r="A67" s="3"/>
      <c r="B67" s="266"/>
      <c r="E67" s="265"/>
      <c r="F67" s="271"/>
      <c r="G67" s="266"/>
      <c r="H67" s="420"/>
    </row>
    <row r="68" spans="1:8" ht="12.75">
      <c r="A68" s="3"/>
      <c r="B68" s="266"/>
      <c r="E68" s="265"/>
      <c r="F68" s="271"/>
      <c r="G68" s="266"/>
      <c r="H68" s="420"/>
    </row>
    <row r="69" spans="1:8" ht="12.75">
      <c r="A69" s="3"/>
      <c r="B69" s="266"/>
      <c r="E69" s="265"/>
      <c r="F69" s="271"/>
      <c r="G69" s="266"/>
      <c r="H69" s="420"/>
    </row>
    <row r="70" spans="1:8" ht="12.75">
      <c r="A70" s="3"/>
      <c r="B70" s="266"/>
      <c r="E70" s="265"/>
      <c r="F70" s="271"/>
      <c r="G70" s="266"/>
      <c r="H70" s="420"/>
    </row>
    <row r="71" spans="1:8" ht="12.75">
      <c r="A71" s="3"/>
      <c r="B71" s="266"/>
      <c r="E71" s="265"/>
      <c r="F71" s="271"/>
      <c r="G71" s="266"/>
      <c r="H71" s="420"/>
    </row>
    <row r="72" spans="1:8" ht="12.75">
      <c r="A72" s="3"/>
      <c r="B72" s="266"/>
      <c r="E72" s="265"/>
      <c r="F72" s="271"/>
      <c r="G72" s="266"/>
      <c r="H72" s="420"/>
    </row>
    <row r="73" spans="1:8" ht="12.75">
      <c r="A73" s="3"/>
      <c r="B73" s="266"/>
      <c r="E73" s="265"/>
      <c r="F73" s="271"/>
      <c r="G73" s="266"/>
      <c r="H73" s="420"/>
    </row>
    <row r="74" spans="1:8" ht="12.75">
      <c r="A74" s="3"/>
      <c r="B74" s="266"/>
      <c r="E74" s="265"/>
      <c r="F74" s="271"/>
      <c r="G74" s="266"/>
      <c r="H74" s="420"/>
    </row>
    <row r="75" spans="1:8" ht="12.75">
      <c r="A75" s="3"/>
      <c r="B75" s="266"/>
      <c r="E75" s="265"/>
      <c r="F75" s="271"/>
      <c r="G75" s="266"/>
      <c r="H75" s="420"/>
    </row>
    <row r="76" spans="1:8" ht="12.75">
      <c r="A76" s="3"/>
      <c r="B76" s="266"/>
      <c r="E76" s="265"/>
      <c r="F76" s="271"/>
      <c r="G76" s="266"/>
      <c r="H76" s="420"/>
    </row>
    <row r="77" spans="1:8" ht="12.75">
      <c r="A77" s="3"/>
      <c r="B77" s="266"/>
      <c r="E77" s="265"/>
      <c r="F77" s="271"/>
      <c r="G77" s="266"/>
      <c r="H77" s="420"/>
    </row>
    <row r="78" spans="1:8" ht="12.75">
      <c r="A78" s="3"/>
      <c r="B78" s="266"/>
      <c r="E78" s="265"/>
      <c r="F78" s="271"/>
      <c r="G78" s="266"/>
      <c r="H78" s="420"/>
    </row>
    <row r="79" spans="1:8" ht="12.75">
      <c r="A79" s="3"/>
      <c r="B79" s="266"/>
      <c r="E79" s="265"/>
      <c r="F79" s="271"/>
      <c r="G79" s="266"/>
      <c r="H79" s="420"/>
    </row>
    <row r="80" spans="1:8" ht="12.75">
      <c r="A80" s="3"/>
      <c r="B80" s="266"/>
      <c r="E80" s="265"/>
      <c r="F80" s="271"/>
      <c r="G80" s="266"/>
      <c r="H80" s="420"/>
    </row>
    <row r="81" spans="1:8" ht="12.75">
      <c r="A81" s="3"/>
      <c r="B81" s="266"/>
      <c r="E81" s="265"/>
      <c r="F81" s="271"/>
      <c r="G81" s="266"/>
      <c r="H81" s="420"/>
    </row>
    <row r="82" spans="1:8" ht="12.75">
      <c r="A82" s="3"/>
      <c r="B82" s="266"/>
      <c r="E82" s="265"/>
      <c r="F82" s="271"/>
      <c r="G82" s="266"/>
      <c r="H82" s="420"/>
    </row>
    <row r="83" spans="1:8" ht="12.75">
      <c r="A83" s="3"/>
      <c r="B83" s="266"/>
      <c r="E83" s="265"/>
      <c r="F83" s="271"/>
      <c r="G83" s="266"/>
      <c r="H83" s="420"/>
    </row>
    <row r="84" spans="1:8" ht="12.75">
      <c r="A84" s="3"/>
      <c r="B84" s="266"/>
      <c r="E84" s="265"/>
      <c r="F84" s="271"/>
      <c r="G84" s="266"/>
      <c r="H84" s="420"/>
    </row>
    <row r="85" spans="1:8" ht="12.75">
      <c r="A85" s="3"/>
      <c r="B85" s="266"/>
      <c r="E85" s="265"/>
      <c r="F85" s="271"/>
      <c r="G85" s="266"/>
      <c r="H85" s="420"/>
    </row>
    <row r="86" spans="1:8" ht="12.75">
      <c r="A86" s="3"/>
      <c r="B86" s="266"/>
      <c r="E86" s="265"/>
      <c r="F86" s="271"/>
      <c r="G86" s="266"/>
      <c r="H86" s="420"/>
    </row>
    <row r="87" spans="1:8" ht="12.75">
      <c r="A87" s="3"/>
      <c r="B87" s="266"/>
      <c r="E87" s="265"/>
      <c r="F87" s="271"/>
      <c r="G87" s="266"/>
      <c r="H87" s="420"/>
    </row>
    <row r="88" spans="1:8" ht="12.75">
      <c r="A88" s="3"/>
      <c r="B88" s="266"/>
      <c r="E88" s="265"/>
      <c r="F88" s="271"/>
      <c r="G88" s="266"/>
      <c r="H88" s="420"/>
    </row>
    <row r="89" spans="1:8" ht="12.75">
      <c r="A89" s="3"/>
      <c r="B89" s="266"/>
      <c r="E89" s="265"/>
      <c r="F89" s="271"/>
      <c r="G89" s="266"/>
      <c r="H89" s="420"/>
    </row>
    <row r="90" spans="1:8" ht="12.75">
      <c r="A90" s="3"/>
      <c r="B90" s="266"/>
      <c r="E90" s="265"/>
      <c r="F90" s="271"/>
      <c r="G90" s="266"/>
      <c r="H90" s="420"/>
    </row>
    <row r="91" spans="1:8" ht="12.75">
      <c r="A91" s="3"/>
      <c r="B91" s="266"/>
      <c r="E91" s="265"/>
      <c r="F91" s="271"/>
      <c r="G91" s="266"/>
      <c r="H91" s="420"/>
    </row>
    <row r="92" spans="1:8" ht="12.75">
      <c r="A92" s="3"/>
      <c r="B92" s="266"/>
      <c r="E92" s="265"/>
      <c r="F92" s="271"/>
      <c r="G92" s="266"/>
      <c r="H92" s="420"/>
    </row>
    <row r="93" spans="1:8" ht="12.75">
      <c r="A93" s="3"/>
      <c r="B93" s="266"/>
      <c r="E93" s="265"/>
      <c r="F93" s="271"/>
      <c r="G93" s="266"/>
      <c r="H93" s="420"/>
    </row>
    <row r="94" spans="1:8" ht="12.75">
      <c r="A94" s="3"/>
      <c r="B94" s="266"/>
      <c r="E94" s="265"/>
      <c r="F94" s="271"/>
      <c r="G94" s="266"/>
      <c r="H94" s="420"/>
    </row>
    <row r="95" spans="1:8" ht="12.75">
      <c r="A95" s="3"/>
      <c r="B95" s="266"/>
      <c r="E95" s="265"/>
      <c r="F95" s="271"/>
      <c r="G95" s="266"/>
      <c r="H95" s="420"/>
    </row>
    <row r="96" spans="1:8" ht="12.75">
      <c r="A96" s="3"/>
      <c r="B96" s="266"/>
      <c r="E96" s="265"/>
      <c r="F96" s="271"/>
      <c r="G96" s="266"/>
      <c r="H96" s="420"/>
    </row>
    <row r="97" spans="1:8" ht="12.75">
      <c r="A97" s="3"/>
      <c r="B97" s="266"/>
      <c r="E97" s="265"/>
      <c r="F97" s="271"/>
      <c r="G97" s="266"/>
      <c r="H97" s="420"/>
    </row>
    <row r="98" spans="1:8" ht="12.75">
      <c r="A98" s="3"/>
      <c r="B98" s="266"/>
      <c r="E98" s="265"/>
      <c r="F98" s="271"/>
      <c r="G98" s="266"/>
      <c r="H98" s="420"/>
    </row>
    <row r="99" spans="1:8" ht="12.75">
      <c r="A99" s="3"/>
      <c r="B99" s="266"/>
      <c r="E99" s="265"/>
      <c r="F99" s="271"/>
      <c r="G99" s="266"/>
      <c r="H99" s="420"/>
    </row>
    <row r="100" spans="1:8" ht="12.75">
      <c r="A100" s="3"/>
      <c r="B100" s="266"/>
      <c r="E100" s="265"/>
      <c r="F100" s="271"/>
      <c r="G100" s="266"/>
      <c r="H100" s="420"/>
    </row>
    <row r="101" spans="1:8" ht="12.75">
      <c r="A101" s="3"/>
      <c r="B101" s="266"/>
      <c r="E101" s="265"/>
      <c r="F101" s="271"/>
      <c r="G101" s="266"/>
      <c r="H101" s="420"/>
    </row>
    <row r="102" spans="1:8" ht="12.75">
      <c r="A102" s="3"/>
      <c r="B102" s="266"/>
      <c r="E102" s="265"/>
      <c r="F102" s="271"/>
      <c r="G102" s="266"/>
      <c r="H102" s="420"/>
    </row>
    <row r="103" spans="1:8" ht="12.75">
      <c r="A103" s="3"/>
      <c r="B103" s="266"/>
      <c r="E103" s="265"/>
      <c r="F103" s="271"/>
      <c r="G103" s="266"/>
      <c r="H103" s="420"/>
    </row>
    <row r="104" spans="1:8" ht="12.75">
      <c r="A104" s="3"/>
      <c r="B104" s="266"/>
      <c r="E104" s="265"/>
      <c r="F104" s="271"/>
      <c r="G104" s="266"/>
      <c r="H104" s="420"/>
    </row>
    <row r="105" spans="1:8" ht="12.75">
      <c r="A105" s="3"/>
      <c r="B105" s="266"/>
      <c r="E105" s="265"/>
      <c r="F105" s="271"/>
      <c r="G105" s="266"/>
      <c r="H105" s="420"/>
    </row>
    <row r="106" spans="1:8" ht="12.75">
      <c r="A106" s="3"/>
      <c r="B106" s="266"/>
      <c r="E106" s="265"/>
      <c r="F106" s="271"/>
      <c r="G106" s="266"/>
      <c r="H106" s="420"/>
    </row>
    <row r="107" spans="1:8" ht="12.75">
      <c r="A107" s="3"/>
      <c r="B107" s="266"/>
      <c r="E107" s="265"/>
      <c r="F107" s="271"/>
      <c r="G107" s="266"/>
      <c r="H107" s="420"/>
    </row>
    <row r="108" spans="1:8" ht="12.75">
      <c r="A108" s="3"/>
      <c r="B108" s="266"/>
      <c r="E108" s="265"/>
      <c r="F108" s="271"/>
      <c r="G108" s="266"/>
      <c r="H108" s="420"/>
    </row>
    <row r="109" spans="1:8" ht="12.75">
      <c r="A109" s="3"/>
      <c r="B109" s="266"/>
      <c r="E109" s="265"/>
      <c r="F109" s="271"/>
      <c r="G109" s="266"/>
      <c r="H109" s="420"/>
    </row>
    <row r="110" spans="1:8" ht="12.75">
      <c r="A110" s="3"/>
      <c r="B110" s="266"/>
      <c r="E110" s="265"/>
      <c r="F110" s="271"/>
      <c r="G110" s="266"/>
      <c r="H110" s="420"/>
    </row>
    <row r="111" spans="1:8" ht="12.75">
      <c r="A111" s="3"/>
      <c r="B111" s="266"/>
      <c r="E111" s="265"/>
      <c r="F111" s="271"/>
      <c r="G111" s="266"/>
      <c r="H111" s="420"/>
    </row>
    <row r="112" spans="1:8" ht="12.75">
      <c r="A112" s="3"/>
      <c r="B112" s="266"/>
      <c r="E112" s="265"/>
      <c r="F112" s="271"/>
      <c r="G112" s="266"/>
      <c r="H112" s="420"/>
    </row>
    <row r="113" spans="1:8" ht="12.75">
      <c r="A113" s="3"/>
      <c r="B113" s="266"/>
      <c r="E113" s="265"/>
      <c r="F113" s="271"/>
      <c r="G113" s="266"/>
      <c r="H113" s="420"/>
    </row>
    <row r="114" spans="1:8" ht="12.75">
      <c r="A114" s="3"/>
      <c r="B114" s="266"/>
      <c r="E114" s="265"/>
      <c r="F114" s="271"/>
      <c r="G114" s="266"/>
      <c r="H114" s="420"/>
    </row>
    <row r="115" spans="1:8" ht="12.75">
      <c r="A115" s="3"/>
      <c r="B115" s="266"/>
      <c r="E115" s="265"/>
      <c r="F115" s="271"/>
      <c r="G115" s="266"/>
      <c r="H115" s="420"/>
    </row>
    <row r="116" spans="1:8" ht="12.75">
      <c r="A116" s="3"/>
      <c r="B116" s="266"/>
      <c r="E116" s="265"/>
      <c r="F116" s="271"/>
      <c r="G116" s="266"/>
      <c r="H116" s="420"/>
    </row>
    <row r="117" spans="1:8" ht="12.75">
      <c r="A117" s="3"/>
      <c r="B117" s="266"/>
      <c r="E117" s="265"/>
      <c r="F117" s="271"/>
      <c r="G117" s="266"/>
      <c r="H117" s="420"/>
    </row>
    <row r="118" spans="1:8" ht="12.75">
      <c r="A118" s="3"/>
      <c r="B118" s="266"/>
      <c r="E118" s="265"/>
      <c r="F118" s="271"/>
      <c r="G118" s="266"/>
      <c r="H118" s="420"/>
    </row>
    <row r="119" spans="1:8" ht="12.75">
      <c r="A119" s="3"/>
      <c r="B119" s="266"/>
      <c r="E119" s="265"/>
      <c r="F119" s="271"/>
      <c r="G119" s="266"/>
      <c r="H119" s="420"/>
    </row>
    <row r="120" spans="1:8" ht="12.75">
      <c r="A120" s="3"/>
      <c r="B120" s="266"/>
      <c r="E120" s="265"/>
      <c r="F120" s="286"/>
      <c r="G120" s="266"/>
      <c r="H120" s="420"/>
    </row>
    <row r="121" spans="1:8" ht="12.75">
      <c r="A121" s="3"/>
      <c r="B121" s="266"/>
      <c r="E121" s="265"/>
      <c r="F121" s="288"/>
      <c r="G121" s="266"/>
      <c r="H121" s="420"/>
    </row>
    <row r="122" spans="1:8" ht="12.75">
      <c r="A122" s="3"/>
      <c r="B122" s="266"/>
      <c r="E122" s="265"/>
      <c r="F122" s="288"/>
      <c r="G122" s="266"/>
      <c r="H122" s="420"/>
    </row>
    <row r="123" spans="1:8" ht="12.75">
      <c r="A123" s="3"/>
      <c r="B123" s="266"/>
      <c r="E123" s="265"/>
      <c r="F123" s="288"/>
      <c r="G123" s="266"/>
      <c r="H123" s="420"/>
    </row>
    <row r="124" spans="1:8" ht="12.75">
      <c r="A124" s="3"/>
      <c r="B124" s="266"/>
      <c r="E124" s="265"/>
      <c r="F124" s="288"/>
      <c r="G124" s="266"/>
      <c r="H124" s="420"/>
    </row>
    <row r="125" spans="1:8" ht="12.75">
      <c r="A125" s="3"/>
      <c r="B125" s="266"/>
      <c r="E125" s="265"/>
      <c r="F125" s="288"/>
      <c r="G125" s="266"/>
      <c r="H125" s="420"/>
    </row>
    <row r="126" spans="1:8" ht="12.75">
      <c r="A126" s="3"/>
      <c r="B126" s="266"/>
      <c r="E126" s="265"/>
      <c r="F126" s="288"/>
      <c r="G126" s="266"/>
      <c r="H126" s="420"/>
    </row>
    <row r="127" spans="1:8" ht="12.75">
      <c r="A127" s="3"/>
      <c r="B127" s="266"/>
      <c r="E127" s="265"/>
      <c r="F127" s="288"/>
      <c r="G127" s="266"/>
      <c r="H127" s="420"/>
    </row>
    <row r="128" spans="1:8" ht="12.75">
      <c r="A128" s="3"/>
      <c r="B128" s="266"/>
      <c r="E128" s="265"/>
      <c r="F128" s="288"/>
      <c r="G128" s="266"/>
      <c r="H128" s="420"/>
    </row>
    <row r="129" spans="1:8" ht="12.75">
      <c r="A129" s="3"/>
      <c r="B129" s="266"/>
      <c r="E129" s="265"/>
      <c r="F129" s="288"/>
      <c r="G129" s="266"/>
      <c r="H129" s="420"/>
    </row>
    <row r="130" spans="1:8" ht="12.75">
      <c r="A130" s="3"/>
      <c r="B130" s="266"/>
      <c r="E130" s="265"/>
      <c r="F130" s="288"/>
      <c r="G130" s="266"/>
      <c r="H130" s="420"/>
    </row>
    <row r="131" spans="1:8" ht="12.75">
      <c r="A131" s="3"/>
      <c r="B131" s="266"/>
      <c r="E131" s="265"/>
      <c r="F131" s="288"/>
      <c r="G131" s="266"/>
      <c r="H131" s="420"/>
    </row>
    <row r="132" spans="1:8" ht="12.75">
      <c r="A132" s="3"/>
      <c r="B132" s="266"/>
      <c r="E132" s="265"/>
      <c r="F132" s="288"/>
      <c r="G132" s="266"/>
      <c r="H132" s="420"/>
    </row>
    <row r="133" spans="1:8" ht="12.75">
      <c r="A133" s="3"/>
      <c r="B133" s="266"/>
      <c r="E133" s="265"/>
      <c r="F133" s="288"/>
      <c r="G133" s="266"/>
      <c r="H133" s="420"/>
    </row>
    <row r="134" spans="1:8" ht="12.75">
      <c r="A134" s="3"/>
      <c r="B134" s="266"/>
      <c r="E134" s="265"/>
      <c r="F134" s="288"/>
      <c r="G134" s="266"/>
      <c r="H134" s="420"/>
    </row>
    <row r="135" spans="1:8" ht="12.75">
      <c r="A135" s="3"/>
      <c r="B135" s="266"/>
      <c r="E135" s="265"/>
      <c r="F135" s="288"/>
      <c r="G135" s="266"/>
      <c r="H135" s="420"/>
    </row>
    <row r="136" spans="1:8" ht="12.75">
      <c r="A136" s="3"/>
      <c r="B136" s="266"/>
      <c r="E136" s="265"/>
      <c r="F136" s="288"/>
      <c r="G136" s="266"/>
      <c r="H136" s="420"/>
    </row>
    <row r="137" spans="1:8" ht="12.75">
      <c r="A137" s="3"/>
      <c r="B137" s="266"/>
      <c r="E137" s="265"/>
      <c r="F137" s="288"/>
      <c r="G137" s="266"/>
      <c r="H137" s="420"/>
    </row>
    <row r="138" spans="1:8" ht="12.75">
      <c r="A138" s="3"/>
      <c r="B138" s="266"/>
      <c r="E138" s="265"/>
      <c r="F138" s="288"/>
      <c r="G138" s="266"/>
      <c r="H138" s="420"/>
    </row>
    <row r="139" spans="1:8" ht="12.75">
      <c r="A139" s="3"/>
      <c r="B139" s="266"/>
      <c r="E139" s="265"/>
      <c r="F139" s="288"/>
      <c r="G139" s="266"/>
      <c r="H139" s="420"/>
    </row>
    <row r="140" spans="1:8" ht="12.75">
      <c r="A140" s="3"/>
      <c r="B140" s="266"/>
      <c r="E140" s="265"/>
      <c r="F140" s="288"/>
      <c r="G140" s="266"/>
      <c r="H140" s="420"/>
    </row>
    <row r="141" spans="1:8" ht="12.75">
      <c r="A141" s="3"/>
      <c r="B141" s="266"/>
      <c r="E141" s="265"/>
      <c r="F141" s="288"/>
      <c r="G141" s="266"/>
      <c r="H141" s="420"/>
    </row>
    <row r="142" spans="1:8" ht="12.75">
      <c r="A142" s="3"/>
      <c r="B142" s="266"/>
      <c r="E142" s="265"/>
      <c r="F142" s="288"/>
      <c r="G142" s="266"/>
      <c r="H142" s="420"/>
    </row>
    <row r="143" spans="1:8" ht="12.75">
      <c r="A143" s="3"/>
      <c r="B143" s="266"/>
      <c r="E143" s="265"/>
      <c r="F143" s="288"/>
      <c r="G143" s="266"/>
      <c r="H143" s="420"/>
    </row>
    <row r="144" spans="1:8" ht="12.75">
      <c r="A144" s="3"/>
      <c r="B144" s="266"/>
      <c r="E144" s="265"/>
      <c r="F144" s="288"/>
      <c r="G144" s="266"/>
      <c r="H144" s="420"/>
    </row>
    <row r="145" spans="1:8" ht="12.75">
      <c r="A145" s="3"/>
      <c r="B145" s="266"/>
      <c r="E145" s="265"/>
      <c r="F145" s="288"/>
      <c r="G145" s="266"/>
      <c r="H145" s="420"/>
    </row>
    <row r="146" spans="1:8" ht="12.75">
      <c r="A146" s="3"/>
      <c r="B146" s="266"/>
      <c r="E146" s="265"/>
      <c r="F146" s="288"/>
      <c r="G146" s="266"/>
      <c r="H146" s="420"/>
    </row>
    <row r="147" spans="1:8" ht="12.75">
      <c r="A147" s="3"/>
      <c r="B147" s="266"/>
      <c r="E147" s="265"/>
      <c r="F147" s="288"/>
      <c r="G147" s="266"/>
      <c r="H147" s="420"/>
    </row>
    <row r="148" spans="1:8" ht="12.75">
      <c r="A148" s="3"/>
      <c r="B148" s="266"/>
      <c r="E148" s="265"/>
      <c r="F148" s="288"/>
      <c r="G148" s="266"/>
      <c r="H148" s="420"/>
    </row>
    <row r="149" spans="1:8" ht="12.75">
      <c r="A149" s="3"/>
      <c r="B149" s="266"/>
      <c r="E149" s="265"/>
      <c r="F149" s="288"/>
      <c r="G149" s="266"/>
      <c r="H149" s="420"/>
    </row>
    <row r="150" spans="1:8" ht="12.75">
      <c r="A150" s="3"/>
      <c r="B150" s="266"/>
      <c r="E150" s="265"/>
      <c r="F150" s="288"/>
      <c r="G150" s="266"/>
      <c r="H150" s="420"/>
    </row>
    <row r="151" spans="1:8" ht="12.75">
      <c r="A151" s="3"/>
      <c r="B151" s="266"/>
      <c r="E151" s="265"/>
      <c r="F151" s="288"/>
      <c r="G151" s="266"/>
      <c r="H151" s="420"/>
    </row>
    <row r="152" spans="1:8" ht="12.75">
      <c r="A152" s="3"/>
      <c r="B152" s="266"/>
      <c r="E152" s="265"/>
      <c r="F152" s="288"/>
      <c r="G152" s="266"/>
      <c r="H152" s="420"/>
    </row>
    <row r="153" spans="1:8" ht="12.75">
      <c r="A153" s="3"/>
      <c r="B153" s="266"/>
      <c r="E153" s="265"/>
      <c r="F153" s="288"/>
      <c r="G153" s="266"/>
      <c r="H153" s="420"/>
    </row>
    <row r="154" spans="1:8" ht="12.75">
      <c r="A154" s="3"/>
      <c r="B154" s="266"/>
      <c r="E154" s="265"/>
      <c r="F154" s="288"/>
      <c r="G154" s="266"/>
      <c r="H154" s="420"/>
    </row>
    <row r="155" spans="1:8" ht="12.75">
      <c r="A155" s="3"/>
      <c r="B155" s="266"/>
      <c r="E155" s="265"/>
      <c r="F155" s="288"/>
      <c r="G155" s="266"/>
      <c r="H155" s="420"/>
    </row>
    <row r="156" spans="1:8" ht="12.75">
      <c r="A156" s="3"/>
      <c r="B156" s="266"/>
      <c r="E156" s="265"/>
      <c r="F156" s="288"/>
      <c r="G156" s="266"/>
      <c r="H156" s="420"/>
    </row>
    <row r="157" spans="1:8" ht="12.75">
      <c r="A157" s="3"/>
      <c r="B157" s="266"/>
      <c r="E157" s="265"/>
      <c r="F157" s="288"/>
      <c r="G157" s="266"/>
      <c r="H157" s="420"/>
    </row>
    <row r="158" spans="1:8" ht="12.75">
      <c r="A158" s="3"/>
      <c r="B158" s="266"/>
      <c r="E158" s="265"/>
      <c r="F158" s="288"/>
      <c r="G158" s="266"/>
      <c r="H158" s="420"/>
    </row>
    <row r="159" spans="1:8" ht="12.75">
      <c r="A159" s="3"/>
      <c r="B159" s="266"/>
      <c r="E159" s="265"/>
      <c r="F159" s="288"/>
      <c r="G159" s="266"/>
      <c r="H159" s="420"/>
    </row>
    <row r="160" spans="1:8" ht="12.75">
      <c r="A160" s="3"/>
      <c r="B160" s="266"/>
      <c r="E160" s="265"/>
      <c r="F160" s="288"/>
      <c r="G160" s="266"/>
      <c r="H160" s="420"/>
    </row>
    <row r="161" spans="1:8" ht="12.75">
      <c r="A161" s="3"/>
      <c r="B161" s="266"/>
      <c r="E161" s="265"/>
      <c r="F161" s="288"/>
      <c r="G161" s="266"/>
      <c r="H161" s="420"/>
    </row>
    <row r="162" spans="1:8" ht="12.75">
      <c r="A162" s="3"/>
      <c r="B162" s="266"/>
      <c r="E162" s="265"/>
      <c r="F162" s="288"/>
      <c r="G162" s="266"/>
      <c r="H162" s="420"/>
    </row>
    <row r="163" spans="1:8" ht="12.75">
      <c r="A163" s="3"/>
      <c r="B163" s="266"/>
      <c r="E163" s="265"/>
      <c r="F163" s="288"/>
      <c r="G163" s="266"/>
      <c r="H163" s="420"/>
    </row>
    <row r="164" spans="1:8" ht="12.75">
      <c r="A164" s="3"/>
      <c r="B164" s="266"/>
      <c r="E164" s="265"/>
      <c r="F164" s="288"/>
      <c r="G164" s="266"/>
      <c r="H164" s="420"/>
    </row>
    <row r="165" spans="1:8" ht="12.75">
      <c r="A165" s="3"/>
      <c r="B165" s="266"/>
      <c r="E165" s="265"/>
      <c r="F165" s="288"/>
      <c r="G165" s="266"/>
      <c r="H165" s="420"/>
    </row>
    <row r="166" spans="1:8" ht="12.75">
      <c r="A166" s="3"/>
      <c r="B166" s="266"/>
      <c r="E166" s="265"/>
      <c r="F166" s="288"/>
      <c r="G166" s="266"/>
      <c r="H166" s="420"/>
    </row>
    <row r="167" spans="1:8" ht="12.75">
      <c r="A167" s="3"/>
      <c r="B167" s="266"/>
      <c r="E167" s="265"/>
      <c r="F167" s="288"/>
      <c r="G167" s="266"/>
      <c r="H167" s="420"/>
    </row>
    <row r="168" spans="1:8" ht="12.75">
      <c r="A168" s="3"/>
      <c r="B168" s="266"/>
      <c r="E168" s="265"/>
      <c r="F168" s="288"/>
      <c r="G168" s="266"/>
      <c r="H168" s="420"/>
    </row>
    <row r="169" spans="1:8" ht="12.75">
      <c r="A169" s="3"/>
      <c r="B169" s="266"/>
      <c r="E169" s="265"/>
      <c r="F169" s="288"/>
      <c r="G169" s="266"/>
      <c r="H169" s="420"/>
    </row>
    <row r="170" spans="1:8" ht="12.75">
      <c r="A170" s="3"/>
      <c r="B170" s="266"/>
      <c r="E170" s="265"/>
      <c r="F170" s="288"/>
      <c r="G170" s="266"/>
      <c r="H170" s="420"/>
    </row>
    <row r="171" spans="1:8" ht="12.75">
      <c r="A171" s="3"/>
      <c r="B171" s="266"/>
      <c r="E171" s="265"/>
      <c r="F171" s="288"/>
      <c r="G171" s="266"/>
      <c r="H171" s="420"/>
    </row>
    <row r="172" spans="1:8" ht="12.75">
      <c r="A172" s="3"/>
      <c r="B172" s="266"/>
      <c r="E172" s="265"/>
      <c r="F172" s="288"/>
      <c r="G172" s="266"/>
      <c r="H172" s="420"/>
    </row>
    <row r="173" spans="1:8" ht="12.75">
      <c r="A173" s="3"/>
      <c r="B173" s="266"/>
      <c r="E173" s="265"/>
      <c r="F173" s="288"/>
      <c r="G173" s="266"/>
      <c r="H173" s="420"/>
    </row>
    <row r="174" spans="1:8" ht="12.75">
      <c r="A174" s="3"/>
      <c r="B174" s="266"/>
      <c r="E174" s="265"/>
      <c r="F174" s="288"/>
      <c r="G174" s="266"/>
      <c r="H174" s="420"/>
    </row>
    <row r="175" spans="1:8" ht="12.75">
      <c r="A175" s="3"/>
      <c r="B175" s="266"/>
      <c r="E175" s="265"/>
      <c r="F175" s="288"/>
      <c r="G175" s="266"/>
      <c r="H175" s="420"/>
    </row>
    <row r="176" spans="1:8" ht="12.75">
      <c r="A176" s="3"/>
      <c r="B176" s="266"/>
      <c r="E176" s="265"/>
      <c r="F176" s="288"/>
      <c r="G176" s="266"/>
      <c r="H176" s="420"/>
    </row>
    <row r="177" spans="1:8" ht="12.75">
      <c r="A177" s="3"/>
      <c r="B177" s="266"/>
      <c r="E177" s="265"/>
      <c r="F177" s="288"/>
      <c r="G177" s="266"/>
      <c r="H177" s="420"/>
    </row>
    <row r="178" spans="1:8" ht="12.75">
      <c r="A178" s="3"/>
      <c r="B178" s="266"/>
      <c r="E178" s="265"/>
      <c r="F178" s="288"/>
      <c r="G178" s="266"/>
      <c r="H178" s="420"/>
    </row>
    <row r="179" spans="1:8" ht="12.75">
      <c r="A179" s="3"/>
      <c r="B179" s="266"/>
      <c r="E179" s="265"/>
      <c r="F179" s="288"/>
      <c r="G179" s="266"/>
      <c r="H179" s="420"/>
    </row>
    <row r="180" spans="1:8" ht="12.75">
      <c r="A180" s="3"/>
      <c r="B180" s="266"/>
      <c r="E180" s="265"/>
      <c r="F180" s="288"/>
      <c r="G180" s="266"/>
      <c r="H180" s="420"/>
    </row>
    <row r="181" spans="1:8" ht="12.75">
      <c r="A181" s="3"/>
      <c r="B181" s="266"/>
      <c r="E181" s="265"/>
      <c r="F181" s="288"/>
      <c r="G181" s="266"/>
      <c r="H181" s="420"/>
    </row>
    <row r="182" spans="1:8" ht="12.75">
      <c r="A182" s="3"/>
      <c r="B182" s="266"/>
      <c r="E182" s="265"/>
      <c r="F182" s="288"/>
      <c r="G182" s="266"/>
      <c r="H182" s="420"/>
    </row>
    <row r="183" spans="1:8" ht="12.75">
      <c r="A183" s="3"/>
      <c r="B183" s="266"/>
      <c r="E183" s="265"/>
      <c r="F183" s="288"/>
      <c r="G183" s="266"/>
      <c r="H183" s="420"/>
    </row>
    <row r="184" spans="1:8" ht="12.75">
      <c r="A184" s="3"/>
      <c r="B184" s="266"/>
      <c r="E184" s="265"/>
      <c r="F184" s="288"/>
      <c r="G184" s="266"/>
      <c r="H184" s="420"/>
    </row>
    <row r="185" spans="1:8" ht="12.75">
      <c r="A185" s="3"/>
      <c r="B185" s="266"/>
      <c r="E185" s="265"/>
      <c r="F185" s="288"/>
      <c r="G185" s="266"/>
      <c r="H185" s="420"/>
    </row>
    <row r="186" spans="1:8" ht="12.75">
      <c r="A186" s="3"/>
      <c r="B186" s="266"/>
      <c r="E186" s="265"/>
      <c r="F186" s="288"/>
      <c r="G186" s="266"/>
      <c r="H186" s="420"/>
    </row>
    <row r="187" spans="1:8" ht="12.75">
      <c r="A187" s="3"/>
      <c r="B187" s="266"/>
      <c r="E187" s="265"/>
      <c r="F187" s="288"/>
      <c r="G187" s="266"/>
      <c r="H187" s="420"/>
    </row>
    <row r="188" spans="1:8" ht="12.75">
      <c r="A188" s="3"/>
      <c r="B188" s="266"/>
      <c r="E188" s="265"/>
      <c r="F188" s="288"/>
      <c r="G188" s="266"/>
      <c r="H188" s="420"/>
    </row>
    <row r="189" spans="1:8" ht="12.75">
      <c r="A189" s="3"/>
      <c r="B189" s="266"/>
      <c r="E189" s="265"/>
      <c r="F189" s="288"/>
      <c r="G189" s="266"/>
      <c r="H189" s="420"/>
    </row>
    <row r="190" spans="1:8" ht="12.75">
      <c r="A190" s="3"/>
      <c r="B190" s="266"/>
      <c r="E190" s="265"/>
      <c r="F190" s="288"/>
      <c r="G190" s="266"/>
      <c r="H190" s="420"/>
    </row>
    <row r="191" spans="1:8" ht="12.75">
      <c r="A191" s="3"/>
      <c r="B191" s="266"/>
      <c r="E191" s="265"/>
      <c r="F191" s="288"/>
      <c r="G191" s="266"/>
      <c r="H191" s="420"/>
    </row>
    <row r="192" spans="1:8" ht="12.75">
      <c r="A192" s="3"/>
      <c r="B192" s="266"/>
      <c r="E192" s="265"/>
      <c r="F192" s="288"/>
      <c r="G192" s="266"/>
      <c r="H192" s="420"/>
    </row>
    <row r="193" spans="1:8" ht="12.75">
      <c r="A193" s="3"/>
      <c r="B193" s="266"/>
      <c r="E193" s="265"/>
      <c r="F193" s="288"/>
      <c r="G193" s="266"/>
      <c r="H193" s="420"/>
    </row>
    <row r="194" spans="1:8" ht="12.75">
      <c r="A194" s="3"/>
      <c r="B194" s="266"/>
      <c r="E194" s="265"/>
      <c r="F194" s="288"/>
      <c r="G194" s="266"/>
      <c r="H194" s="420"/>
    </row>
    <row r="195" spans="1:8" ht="12.75">
      <c r="A195" s="3"/>
      <c r="B195" s="266"/>
      <c r="E195" s="265"/>
      <c r="F195" s="288"/>
      <c r="G195" s="266"/>
      <c r="H195" s="420"/>
    </row>
    <row r="196" spans="1:8" ht="12.75">
      <c r="A196" s="3"/>
      <c r="B196" s="266"/>
      <c r="E196" s="265"/>
      <c r="F196" s="288"/>
      <c r="G196" s="266"/>
      <c r="H196" s="420"/>
    </row>
    <row r="197" spans="1:8" ht="12.75">
      <c r="A197" s="3"/>
      <c r="B197" s="266"/>
      <c r="E197" s="265"/>
      <c r="F197" s="288"/>
      <c r="G197" s="266"/>
      <c r="H197" s="420"/>
    </row>
    <row r="198" spans="1:8" ht="12.75">
      <c r="A198" s="3"/>
      <c r="B198" s="266"/>
      <c r="E198" s="265"/>
      <c r="F198" s="288"/>
      <c r="G198" s="266"/>
      <c r="H198" s="420"/>
    </row>
    <row r="199" spans="1:8" ht="12.75">
      <c r="A199" s="3"/>
      <c r="B199" s="266"/>
      <c r="E199" s="265"/>
      <c r="F199" s="288"/>
      <c r="G199" s="266"/>
      <c r="H199" s="420"/>
    </row>
    <row r="200" spans="1:8" ht="12.75">
      <c r="A200" s="3"/>
      <c r="B200" s="266"/>
      <c r="E200" s="265"/>
      <c r="F200" s="288"/>
      <c r="G200" s="266"/>
      <c r="H200" s="420"/>
    </row>
    <row r="201" spans="1:8" ht="12.75">
      <c r="A201" s="3"/>
      <c r="B201" s="266"/>
      <c r="E201" s="265"/>
      <c r="F201" s="288"/>
      <c r="G201" s="266"/>
      <c r="H201" s="420"/>
    </row>
    <row r="202" spans="1:8" ht="12.75">
      <c r="A202" s="3"/>
      <c r="B202" s="266"/>
      <c r="E202" s="265"/>
      <c r="F202" s="288"/>
      <c r="G202" s="266"/>
      <c r="H202" s="420"/>
    </row>
    <row r="203" spans="1:8" ht="12.75">
      <c r="A203" s="3"/>
      <c r="B203" s="266"/>
      <c r="E203" s="265"/>
      <c r="F203" s="288"/>
      <c r="G203" s="266"/>
      <c r="H203" s="420"/>
    </row>
    <row r="204" spans="1:8" ht="12.75">
      <c r="A204" s="3"/>
      <c r="B204" s="266"/>
      <c r="E204" s="265"/>
      <c r="F204" s="288"/>
      <c r="G204" s="266"/>
      <c r="H204" s="420"/>
    </row>
    <row r="205" spans="1:8" ht="12.75">
      <c r="A205" s="3"/>
      <c r="B205" s="266"/>
      <c r="E205" s="265"/>
      <c r="F205" s="288"/>
      <c r="G205" s="266"/>
      <c r="H205" s="420"/>
    </row>
    <row r="206" spans="1:8" ht="12.75">
      <c r="A206" s="3"/>
      <c r="B206" s="266"/>
      <c r="E206" s="265"/>
      <c r="F206" s="288"/>
      <c r="G206" s="266"/>
      <c r="H206" s="420"/>
    </row>
    <row r="207" spans="1:8" ht="12.75">
      <c r="A207" s="3"/>
      <c r="B207" s="266"/>
      <c r="E207" s="265"/>
      <c r="F207" s="288"/>
      <c r="G207" s="266"/>
      <c r="H207" s="420"/>
    </row>
    <row r="208" spans="1:8" ht="12.75">
      <c r="A208" s="3"/>
      <c r="B208" s="266"/>
      <c r="E208" s="265"/>
      <c r="F208" s="288"/>
      <c r="G208" s="266"/>
      <c r="H208" s="420"/>
    </row>
    <row r="209" spans="1:8" ht="12.75">
      <c r="A209" s="3"/>
      <c r="B209" s="266"/>
      <c r="E209" s="265"/>
      <c r="F209" s="288"/>
      <c r="G209" s="266"/>
      <c r="H209" s="420"/>
    </row>
    <row r="210" spans="1:8" ht="12.75">
      <c r="A210" s="3"/>
      <c r="B210" s="266"/>
      <c r="E210" s="265"/>
      <c r="F210" s="288"/>
      <c r="G210" s="266"/>
      <c r="H210" s="420"/>
    </row>
    <row r="211" spans="1:8" ht="12.75">
      <c r="A211" s="3"/>
      <c r="B211" s="266"/>
      <c r="E211" s="265"/>
      <c r="F211" s="288"/>
      <c r="G211" s="266"/>
      <c r="H211" s="420"/>
    </row>
    <row r="212" spans="1:8" ht="12.75">
      <c r="A212" s="3"/>
      <c r="B212" s="266"/>
      <c r="E212" s="265"/>
      <c r="F212" s="288"/>
      <c r="G212" s="266"/>
      <c r="H212" s="420"/>
    </row>
    <row r="213" spans="1:8" ht="12.75">
      <c r="A213" s="3"/>
      <c r="B213" s="266"/>
      <c r="E213" s="265"/>
      <c r="F213" s="288"/>
      <c r="G213" s="266"/>
      <c r="H213" s="420"/>
    </row>
    <row r="214" spans="1:8" ht="12.75">
      <c r="A214" s="3"/>
      <c r="B214" s="266"/>
      <c r="E214" s="265"/>
      <c r="F214" s="288"/>
      <c r="G214" s="266"/>
      <c r="H214" s="420"/>
    </row>
    <row r="215" spans="1:8" ht="12.75">
      <c r="A215" s="3"/>
      <c r="B215" s="266"/>
      <c r="E215" s="265"/>
      <c r="F215" s="288"/>
      <c r="G215" s="266"/>
      <c r="H215" s="420"/>
    </row>
    <row r="216" spans="1:8" ht="12.75">
      <c r="A216" s="3"/>
      <c r="B216" s="266"/>
      <c r="E216" s="265"/>
      <c r="F216" s="288"/>
      <c r="G216" s="266"/>
      <c r="H216" s="420"/>
    </row>
    <row r="217" spans="1:8" ht="12.75">
      <c r="A217" s="3"/>
      <c r="B217" s="266"/>
      <c r="E217" s="265"/>
      <c r="F217" s="288"/>
      <c r="G217" s="266"/>
      <c r="H217" s="420"/>
    </row>
    <row r="218" spans="1:8" ht="12.75">
      <c r="A218" s="3"/>
      <c r="B218" s="266"/>
      <c r="E218" s="265"/>
      <c r="F218" s="288"/>
      <c r="G218" s="266"/>
      <c r="H218" s="420"/>
    </row>
    <row r="219" spans="1:8" ht="12.75">
      <c r="A219" s="3"/>
      <c r="B219" s="266"/>
      <c r="E219" s="265"/>
      <c r="F219" s="288"/>
      <c r="G219" s="266"/>
      <c r="H219" s="420"/>
    </row>
    <row r="220" spans="1:8" ht="12.75">
      <c r="A220" s="3"/>
      <c r="B220" s="266"/>
      <c r="E220" s="265"/>
      <c r="F220" s="288"/>
      <c r="G220" s="266"/>
      <c r="H220" s="420"/>
    </row>
    <row r="221" spans="1:8" ht="12.75">
      <c r="A221" s="3"/>
      <c r="B221" s="266"/>
      <c r="E221" s="265"/>
      <c r="F221" s="288"/>
      <c r="G221" s="266"/>
      <c r="H221" s="420"/>
    </row>
    <row r="222" spans="1:8" ht="12.75">
      <c r="A222" s="3"/>
      <c r="B222" s="266"/>
      <c r="E222" s="265"/>
      <c r="F222" s="288"/>
      <c r="G222" s="266"/>
      <c r="H222" s="420"/>
    </row>
    <row r="223" spans="1:8" ht="12.75">
      <c r="A223" s="3"/>
      <c r="B223" s="266"/>
      <c r="E223" s="265"/>
      <c r="F223" s="288"/>
      <c r="G223" s="266"/>
      <c r="H223" s="420"/>
    </row>
    <row r="224" spans="1:8" ht="12.75">
      <c r="A224" s="3"/>
      <c r="B224" s="266"/>
      <c r="E224" s="265"/>
      <c r="F224" s="288"/>
      <c r="G224" s="266"/>
      <c r="H224" s="420"/>
    </row>
    <row r="225" spans="1:8" ht="12.75">
      <c r="A225" s="3"/>
      <c r="B225" s="266"/>
      <c r="E225" s="265"/>
      <c r="F225" s="288"/>
      <c r="G225" s="266"/>
      <c r="H225" s="420"/>
    </row>
    <row r="226" spans="1:8" ht="12.75">
      <c r="A226" s="3"/>
      <c r="B226" s="266"/>
      <c r="E226" s="265"/>
      <c r="F226" s="288"/>
      <c r="G226" s="266"/>
      <c r="H226" s="420"/>
    </row>
    <row r="227" spans="1:8" ht="12.75">
      <c r="A227" s="3"/>
      <c r="B227" s="266"/>
      <c r="E227" s="265"/>
      <c r="F227" s="288"/>
      <c r="G227" s="266"/>
      <c r="H227" s="420"/>
    </row>
    <row r="228" spans="1:8" ht="12.75">
      <c r="A228" s="3"/>
      <c r="B228" s="266"/>
      <c r="E228" s="265"/>
      <c r="F228" s="288"/>
      <c r="G228" s="266"/>
      <c r="H228" s="420"/>
    </row>
    <row r="229" spans="1:8" ht="12.75">
      <c r="A229" s="3"/>
      <c r="B229" s="266"/>
      <c r="E229" s="265"/>
      <c r="F229" s="288"/>
      <c r="G229" s="266"/>
      <c r="H229" s="420"/>
    </row>
    <row r="230" spans="1:8" ht="12.75">
      <c r="A230" s="3"/>
      <c r="B230" s="266"/>
      <c r="E230" s="265"/>
      <c r="F230" s="288"/>
      <c r="G230" s="266"/>
      <c r="H230" s="420"/>
    </row>
    <row r="231" spans="1:8" ht="12.75">
      <c r="A231" s="3"/>
      <c r="B231" s="266"/>
      <c r="E231" s="265"/>
      <c r="F231" s="288"/>
      <c r="G231" s="266"/>
      <c r="H231" s="420"/>
    </row>
    <row r="232" spans="1:8" ht="12.75">
      <c r="A232" s="3"/>
      <c r="B232" s="266"/>
      <c r="E232" s="265"/>
      <c r="F232" s="288"/>
      <c r="G232" s="266"/>
      <c r="H232" s="420"/>
    </row>
    <row r="233" spans="1:8" ht="12.75">
      <c r="A233" s="3"/>
      <c r="B233" s="266"/>
      <c r="E233" s="265"/>
      <c r="F233" s="288"/>
      <c r="G233" s="266"/>
      <c r="H233" s="420"/>
    </row>
    <row r="234" spans="1:8" ht="12.75">
      <c r="A234" s="3"/>
      <c r="B234" s="266"/>
      <c r="E234" s="265"/>
      <c r="F234" s="288"/>
      <c r="G234" s="266"/>
      <c r="H234" s="420"/>
    </row>
    <row r="235" spans="1:8" ht="12.75">
      <c r="A235" s="3"/>
      <c r="B235" s="266"/>
      <c r="E235" s="265"/>
      <c r="F235" s="288"/>
      <c r="G235" s="266"/>
      <c r="H235" s="420"/>
    </row>
    <row r="236" spans="1:8" ht="12.75">
      <c r="A236" s="3"/>
      <c r="B236" s="266"/>
      <c r="E236" s="265"/>
      <c r="F236" s="288"/>
      <c r="G236" s="266"/>
      <c r="H236" s="420"/>
    </row>
    <row r="237" spans="1:8" ht="12.75">
      <c r="A237" s="3"/>
      <c r="B237" s="266"/>
      <c r="E237" s="265"/>
      <c r="F237" s="288"/>
      <c r="G237" s="266"/>
      <c r="H237" s="420"/>
    </row>
    <row r="238" spans="1:8" ht="12.75">
      <c r="A238" s="3"/>
      <c r="B238" s="266"/>
      <c r="E238" s="265"/>
      <c r="F238" s="288"/>
      <c r="G238" s="266"/>
      <c r="H238" s="420"/>
    </row>
    <row r="239" spans="1:8" ht="12.75">
      <c r="A239" s="3"/>
      <c r="B239" s="266"/>
      <c r="E239" s="265"/>
      <c r="F239" s="288"/>
      <c r="G239" s="266"/>
      <c r="H239" s="420"/>
    </row>
    <row r="240" spans="1:8" ht="12.75">
      <c r="A240" s="3"/>
      <c r="B240" s="266"/>
      <c r="E240" s="265"/>
      <c r="F240" s="288"/>
      <c r="G240" s="266"/>
      <c r="H240" s="420"/>
    </row>
    <row r="241" spans="1:8" ht="12.75">
      <c r="A241" s="3"/>
      <c r="B241" s="266"/>
      <c r="E241" s="265"/>
      <c r="F241" s="288"/>
      <c r="G241" s="266"/>
      <c r="H241" s="420"/>
    </row>
    <row r="242" spans="1:8" ht="12.75">
      <c r="A242" s="3"/>
      <c r="B242" s="266"/>
      <c r="E242" s="265"/>
      <c r="F242" s="288"/>
      <c r="G242" s="266"/>
      <c r="H242" s="420"/>
    </row>
    <row r="243" spans="1:8" ht="12.75">
      <c r="A243" s="3"/>
      <c r="B243" s="266"/>
      <c r="E243" s="265"/>
      <c r="F243" s="288"/>
      <c r="G243" s="266"/>
      <c r="H243" s="420"/>
    </row>
    <row r="244" spans="1:8" ht="12.75">
      <c r="A244" s="3"/>
      <c r="B244" s="266"/>
      <c r="E244" s="265"/>
      <c r="F244" s="288"/>
      <c r="G244" s="266"/>
      <c r="H244" s="420"/>
    </row>
    <row r="245" spans="1:8" ht="12.75">
      <c r="A245" s="3"/>
      <c r="B245" s="266"/>
      <c r="E245" s="265"/>
      <c r="F245" s="288"/>
      <c r="G245" s="266"/>
      <c r="H245" s="420"/>
    </row>
    <row r="246" spans="1:8" ht="12.75">
      <c r="A246" s="3"/>
      <c r="B246" s="266"/>
      <c r="E246" s="265"/>
      <c r="F246" s="288"/>
      <c r="G246" s="266"/>
      <c r="H246" s="420"/>
    </row>
    <row r="247" spans="1:8" ht="12.75">
      <c r="A247" s="3"/>
      <c r="B247" s="266"/>
      <c r="E247" s="265"/>
      <c r="F247" s="288"/>
      <c r="G247" s="266"/>
      <c r="H247" s="420"/>
    </row>
    <row r="248" spans="1:8" ht="12.75">
      <c r="A248" s="3"/>
      <c r="B248" s="266"/>
      <c r="E248" s="265"/>
      <c r="F248" s="288"/>
      <c r="G248" s="266"/>
      <c r="H248" s="420"/>
    </row>
    <row r="249" spans="1:8" ht="12.75">
      <c r="A249" s="3"/>
      <c r="B249" s="266"/>
      <c r="E249" s="265"/>
      <c r="F249" s="288"/>
      <c r="G249" s="266"/>
      <c r="H249" s="420"/>
    </row>
    <row r="250" spans="1:8" ht="12.75">
      <c r="A250" s="3"/>
      <c r="B250" s="266"/>
      <c r="E250" s="265"/>
      <c r="F250" s="288"/>
      <c r="G250" s="266"/>
      <c r="H250" s="420"/>
    </row>
    <row r="251" spans="1:8" ht="12.75">
      <c r="A251" s="3"/>
      <c r="B251" s="266"/>
      <c r="E251" s="265"/>
      <c r="F251" s="288"/>
      <c r="G251" s="266"/>
      <c r="H251" s="420"/>
    </row>
    <row r="252" spans="1:8" ht="12.75">
      <c r="A252" s="3"/>
      <c r="B252" s="266"/>
      <c r="E252" s="265"/>
      <c r="F252" s="288"/>
      <c r="G252" s="266"/>
      <c r="H252" s="420"/>
    </row>
    <row r="253" spans="1:8" ht="12.75">
      <c r="A253" s="3"/>
      <c r="B253" s="266"/>
      <c r="E253" s="265"/>
      <c r="F253" s="288"/>
      <c r="G253" s="266"/>
      <c r="H253" s="420"/>
    </row>
    <row r="254" spans="1:8" ht="12.75">
      <c r="A254" s="3"/>
      <c r="B254" s="266"/>
      <c r="E254" s="265"/>
      <c r="F254" s="288"/>
      <c r="G254" s="266"/>
      <c r="H254" s="420"/>
    </row>
    <row r="255" spans="1:8" ht="12.75">
      <c r="A255" s="3"/>
      <c r="B255" s="266"/>
      <c r="E255" s="265"/>
      <c r="F255" s="288"/>
      <c r="G255" s="266"/>
      <c r="H255" s="420"/>
    </row>
    <row r="256" spans="1:8" ht="12.75">
      <c r="A256" s="3"/>
      <c r="B256" s="266"/>
      <c r="E256" s="265"/>
      <c r="F256" s="288"/>
      <c r="G256" s="266"/>
      <c r="H256" s="420"/>
    </row>
    <row r="257" spans="1:8" ht="12.75">
      <c r="A257" s="3"/>
      <c r="B257" s="266"/>
      <c r="E257" s="265"/>
      <c r="F257" s="288"/>
      <c r="G257" s="266"/>
      <c r="H257" s="420"/>
    </row>
    <row r="258" spans="1:8" ht="12.75">
      <c r="A258" s="3"/>
      <c r="B258" s="266"/>
      <c r="E258" s="265"/>
      <c r="F258" s="288"/>
      <c r="G258" s="266"/>
      <c r="H258" s="420"/>
    </row>
    <row r="259" spans="1:8" ht="12.75">
      <c r="A259" s="3"/>
      <c r="B259" s="266"/>
      <c r="E259" s="265"/>
      <c r="F259" s="288"/>
      <c r="G259" s="266"/>
      <c r="H259" s="420"/>
    </row>
    <row r="260" spans="1:8" ht="12.75">
      <c r="A260" s="3"/>
      <c r="B260" s="266"/>
      <c r="E260" s="265"/>
      <c r="F260" s="288"/>
      <c r="G260" s="266"/>
      <c r="H260" s="420"/>
    </row>
    <row r="261" spans="1:8" ht="12.75">
      <c r="A261" s="3"/>
      <c r="B261" s="266"/>
      <c r="E261" s="265"/>
      <c r="F261" s="288"/>
      <c r="G261" s="266"/>
      <c r="H261" s="420"/>
    </row>
    <row r="262" spans="1:8" ht="12.75">
      <c r="A262" s="3"/>
      <c r="B262" s="266"/>
      <c r="E262" s="265"/>
      <c r="F262" s="288"/>
      <c r="G262" s="266"/>
      <c r="H262" s="420"/>
    </row>
    <row r="263" spans="1:8" ht="12.75">
      <c r="A263" s="3"/>
      <c r="B263" s="266"/>
      <c r="E263" s="265"/>
      <c r="F263" s="288"/>
      <c r="G263" s="266"/>
      <c r="H263" s="420"/>
    </row>
    <row r="264" spans="1:8" ht="12.75">
      <c r="A264" s="3"/>
      <c r="B264" s="266"/>
      <c r="E264" s="265"/>
      <c r="F264" s="288"/>
      <c r="G264" s="266"/>
      <c r="H264" s="420"/>
    </row>
    <row r="265" spans="1:8" ht="12.75">
      <c r="A265" s="3"/>
      <c r="B265" s="266"/>
      <c r="E265" s="265"/>
      <c r="F265" s="288"/>
      <c r="G265" s="266"/>
      <c r="H265" s="420"/>
    </row>
    <row r="266" spans="1:8" ht="12.75">
      <c r="A266" s="3"/>
      <c r="B266" s="266"/>
      <c r="E266" s="265"/>
      <c r="F266" s="288"/>
      <c r="G266" s="266"/>
      <c r="H266" s="420"/>
    </row>
    <row r="267" spans="1:8" ht="12.75">
      <c r="A267" s="3"/>
      <c r="B267" s="266"/>
      <c r="E267" s="265"/>
      <c r="F267" s="288"/>
      <c r="G267" s="266"/>
      <c r="H267" s="420"/>
    </row>
    <row r="268" spans="1:8" ht="12.75">
      <c r="A268" s="3"/>
      <c r="B268" s="266"/>
      <c r="E268" s="265"/>
      <c r="F268" s="288"/>
      <c r="G268" s="266"/>
      <c r="H268" s="420"/>
    </row>
    <row r="269" spans="1:8" ht="12.75">
      <c r="A269" s="3"/>
      <c r="B269" s="266"/>
      <c r="E269" s="265"/>
      <c r="F269" s="288"/>
      <c r="G269" s="266"/>
      <c r="H269" s="420"/>
    </row>
    <row r="270" spans="1:8" ht="12.75">
      <c r="A270" s="3"/>
      <c r="B270" s="266"/>
      <c r="E270" s="265"/>
      <c r="F270" s="288"/>
      <c r="G270" s="266"/>
      <c r="H270" s="420"/>
    </row>
    <row r="271" spans="1:8" ht="12.75">
      <c r="A271" s="3"/>
      <c r="B271" s="266"/>
      <c r="E271" s="265"/>
      <c r="F271" s="288"/>
      <c r="G271" s="266"/>
      <c r="H271" s="420"/>
    </row>
    <row r="272" spans="1:8" ht="12.75">
      <c r="A272" s="3"/>
      <c r="B272" s="266"/>
      <c r="E272" s="265"/>
      <c r="F272" s="288"/>
      <c r="G272" s="266"/>
      <c r="H272" s="420"/>
    </row>
    <row r="273" spans="1:8" ht="12.75">
      <c r="A273" s="3"/>
      <c r="B273" s="266"/>
      <c r="E273" s="265"/>
      <c r="F273" s="288"/>
      <c r="G273" s="266"/>
      <c r="H273" s="420"/>
    </row>
    <row r="274" spans="1:8" ht="12.75">
      <c r="A274" s="3"/>
      <c r="B274" s="266"/>
      <c r="E274" s="265"/>
      <c r="F274" s="288"/>
      <c r="G274" s="266"/>
      <c r="H274" s="420"/>
    </row>
    <row r="275" spans="1:8" ht="12.75">
      <c r="A275" s="3"/>
      <c r="B275" s="266"/>
      <c r="E275" s="265"/>
      <c r="F275" s="288"/>
      <c r="G275" s="266"/>
      <c r="H275" s="420"/>
    </row>
    <row r="276" spans="1:8" ht="12.75">
      <c r="A276" s="3"/>
      <c r="B276" s="266"/>
      <c r="E276" s="265"/>
      <c r="F276" s="288"/>
      <c r="G276" s="266"/>
      <c r="H276" s="420"/>
    </row>
    <row r="277" spans="1:8" ht="12.75">
      <c r="A277" s="3"/>
      <c r="B277" s="266"/>
      <c r="E277" s="265"/>
      <c r="F277" s="288"/>
      <c r="G277" s="266"/>
      <c r="H277" s="420"/>
    </row>
    <row r="278" spans="1:8" ht="12.75">
      <c r="A278" s="3"/>
      <c r="B278" s="266"/>
      <c r="E278" s="265"/>
      <c r="F278" s="288"/>
      <c r="G278" s="266"/>
      <c r="H278" s="420"/>
    </row>
    <row r="279" spans="1:8" ht="12.75">
      <c r="A279" s="3"/>
      <c r="B279" s="266"/>
      <c r="E279" s="265"/>
      <c r="F279" s="288"/>
      <c r="G279" s="266"/>
      <c r="H279" s="420"/>
    </row>
    <row r="280" spans="1:8" ht="12.75">
      <c r="A280" s="3"/>
      <c r="B280" s="266"/>
      <c r="E280" s="265"/>
      <c r="F280" s="288"/>
      <c r="G280" s="266"/>
      <c r="H280" s="420"/>
    </row>
    <row r="281" spans="1:8" ht="12.75">
      <c r="A281" s="3"/>
      <c r="B281" s="266"/>
      <c r="E281" s="265"/>
      <c r="F281" s="288"/>
      <c r="G281" s="266"/>
      <c r="H281" s="420"/>
    </row>
    <row r="282" spans="1:8" ht="12.75">
      <c r="A282" s="3"/>
      <c r="B282" s="266"/>
      <c r="E282" s="265"/>
      <c r="F282" s="288"/>
      <c r="G282" s="266"/>
      <c r="H282" s="420"/>
    </row>
    <row r="283" spans="1:8" ht="12.75">
      <c r="A283" s="3"/>
      <c r="B283" s="266"/>
      <c r="E283" s="265"/>
      <c r="F283" s="288"/>
      <c r="G283" s="266"/>
      <c r="H283" s="420"/>
    </row>
    <row r="284" spans="1:8" ht="12.75">
      <c r="A284" s="3"/>
      <c r="B284" s="266"/>
      <c r="E284" s="265"/>
      <c r="F284" s="288"/>
      <c r="G284" s="266"/>
      <c r="H284" s="420"/>
    </row>
    <row r="285" spans="1:8" ht="12.75">
      <c r="A285" s="3"/>
      <c r="B285" s="266"/>
      <c r="E285" s="265"/>
      <c r="F285" s="288"/>
      <c r="G285" s="266"/>
      <c r="H285" s="420"/>
    </row>
    <row r="286" spans="1:8" ht="12.75">
      <c r="A286" s="3"/>
      <c r="B286" s="266"/>
      <c r="E286" s="265"/>
      <c r="F286" s="288"/>
      <c r="G286" s="266"/>
      <c r="H286" s="420"/>
    </row>
    <row r="287" spans="1:8" ht="12.75">
      <c r="A287" s="3"/>
      <c r="B287" s="266"/>
      <c r="E287" s="265"/>
      <c r="F287" s="288"/>
      <c r="G287" s="266"/>
      <c r="H287" s="420"/>
    </row>
    <row r="288" spans="1:8" ht="12.75">
      <c r="A288" s="3"/>
      <c r="B288" s="266"/>
      <c r="E288" s="265"/>
      <c r="F288" s="288"/>
      <c r="G288" s="266"/>
      <c r="H288" s="420"/>
    </row>
    <row r="289" spans="1:8" ht="12.75">
      <c r="A289" s="3"/>
      <c r="B289" s="266"/>
      <c r="E289" s="265"/>
      <c r="F289" s="288"/>
      <c r="G289" s="266"/>
      <c r="H289" s="420"/>
    </row>
    <row r="290" spans="1:8" ht="12.75">
      <c r="A290" s="3"/>
      <c r="B290" s="266"/>
      <c r="E290" s="265"/>
      <c r="F290" s="288"/>
      <c r="G290" s="266"/>
      <c r="H290" s="420"/>
    </row>
    <row r="291" spans="1:8" ht="12.75">
      <c r="A291" s="3"/>
      <c r="B291" s="266"/>
      <c r="E291" s="265"/>
      <c r="F291" s="288"/>
      <c r="G291" s="266"/>
      <c r="H291" s="420"/>
    </row>
    <row r="292" spans="1:8" ht="12.75">
      <c r="A292" s="3"/>
      <c r="B292" s="266"/>
      <c r="E292" s="265"/>
      <c r="F292" s="288"/>
      <c r="G292" s="266"/>
      <c r="H292" s="420"/>
    </row>
    <row r="293" spans="1:8" ht="12.75">
      <c r="A293" s="3"/>
      <c r="B293" s="266"/>
      <c r="E293" s="265"/>
      <c r="F293" s="288"/>
      <c r="G293" s="266"/>
      <c r="H293" s="420"/>
    </row>
    <row r="294" spans="1:8" ht="12.75">
      <c r="A294" s="3"/>
      <c r="B294" s="266"/>
      <c r="E294" s="265"/>
      <c r="F294" s="288"/>
      <c r="G294" s="266"/>
      <c r="H294" s="420"/>
    </row>
    <row r="295" spans="1:8" ht="12.75">
      <c r="A295" s="3"/>
      <c r="B295" s="266"/>
      <c r="E295" s="265"/>
      <c r="F295" s="288"/>
      <c r="G295" s="266"/>
      <c r="H295" s="420"/>
    </row>
    <row r="296" spans="1:8" ht="12.75">
      <c r="A296" s="3"/>
      <c r="B296" s="266"/>
      <c r="E296" s="265"/>
      <c r="F296" s="288"/>
      <c r="G296" s="266"/>
      <c r="H296" s="420"/>
    </row>
    <row r="297" spans="1:8" ht="12.75">
      <c r="A297" s="3"/>
      <c r="B297" s="266"/>
      <c r="E297" s="265"/>
      <c r="F297" s="288"/>
      <c r="G297" s="266"/>
      <c r="H297" s="420"/>
    </row>
    <row r="298" spans="1:8" ht="12.75">
      <c r="A298" s="3"/>
      <c r="B298" s="266"/>
      <c r="E298" s="265"/>
      <c r="F298" s="288"/>
      <c r="G298" s="266"/>
      <c r="H298" s="420"/>
    </row>
    <row r="299" spans="1:8" ht="12.75">
      <c r="A299" s="3"/>
      <c r="B299" s="266"/>
      <c r="E299" s="265"/>
      <c r="F299" s="288"/>
      <c r="G299" s="266"/>
      <c r="H299" s="420"/>
    </row>
    <row r="300" spans="1:8" ht="12.75">
      <c r="A300" s="3"/>
      <c r="B300" s="266"/>
      <c r="E300" s="265"/>
      <c r="F300" s="288"/>
      <c r="G300" s="266"/>
      <c r="H300" s="420"/>
    </row>
    <row r="301" spans="1:8" ht="12.75">
      <c r="A301" s="3"/>
      <c r="B301" s="266"/>
      <c r="E301" s="265"/>
      <c r="F301" s="288"/>
      <c r="G301" s="266"/>
      <c r="H301" s="420"/>
    </row>
    <row r="302" spans="1:8" ht="12.75">
      <c r="A302" s="3"/>
      <c r="B302" s="266"/>
      <c r="E302" s="265"/>
      <c r="F302" s="288"/>
      <c r="G302" s="266"/>
      <c r="H302" s="420"/>
    </row>
    <row r="303" spans="1:8" ht="12.75">
      <c r="A303" s="3"/>
      <c r="B303" s="266"/>
      <c r="E303" s="265"/>
      <c r="F303" s="288"/>
      <c r="G303" s="266"/>
      <c r="H303" s="420"/>
    </row>
    <row r="304" spans="1:8" ht="12.75">
      <c r="A304" s="3"/>
      <c r="B304" s="266"/>
      <c r="E304" s="265"/>
      <c r="F304" s="288"/>
      <c r="G304" s="266"/>
      <c r="H304" s="420"/>
    </row>
    <row r="305" spans="1:8" ht="12.75">
      <c r="A305" s="3"/>
      <c r="B305" s="266"/>
      <c r="E305" s="265"/>
      <c r="F305" s="288"/>
      <c r="G305" s="266"/>
      <c r="H305" s="420"/>
    </row>
    <row r="306" spans="1:8" ht="12.75">
      <c r="A306" s="3"/>
      <c r="B306" s="266"/>
      <c r="E306" s="265"/>
      <c r="F306" s="288"/>
      <c r="G306" s="266"/>
      <c r="H306" s="420"/>
    </row>
    <row r="307" spans="1:8" ht="12.75">
      <c r="A307" s="3"/>
      <c r="B307" s="266"/>
      <c r="E307" s="265"/>
      <c r="F307" s="288"/>
      <c r="G307" s="266"/>
      <c r="H307" s="420"/>
    </row>
    <row r="308" spans="1:8" ht="12.75">
      <c r="A308" s="3"/>
      <c r="B308" s="266"/>
      <c r="E308" s="265"/>
      <c r="F308" s="288"/>
      <c r="G308" s="266"/>
      <c r="H308" s="420"/>
    </row>
    <row r="309" spans="1:8" ht="12.75">
      <c r="A309" s="3"/>
      <c r="B309" s="266"/>
      <c r="E309" s="265"/>
      <c r="F309" s="288"/>
      <c r="G309" s="266"/>
      <c r="H309" s="420"/>
    </row>
    <row r="310" spans="1:8" ht="12.75">
      <c r="A310" s="3"/>
      <c r="B310" s="266"/>
      <c r="E310" s="265"/>
      <c r="F310" s="288"/>
      <c r="G310" s="266"/>
      <c r="H310" s="420"/>
    </row>
    <row r="311" spans="1:8" ht="12.75">
      <c r="A311" s="3"/>
      <c r="B311" s="266"/>
      <c r="E311" s="265"/>
      <c r="F311" s="288"/>
      <c r="G311" s="266"/>
      <c r="H311" s="420"/>
    </row>
    <row r="312" spans="1:8" ht="12.75">
      <c r="A312" s="3"/>
      <c r="B312" s="266"/>
      <c r="E312" s="265"/>
      <c r="F312" s="288"/>
      <c r="G312" s="266"/>
      <c r="H312" s="420"/>
    </row>
    <row r="313" spans="1:8" ht="12.75">
      <c r="A313" s="3"/>
      <c r="B313" s="266"/>
      <c r="E313" s="265"/>
      <c r="F313" s="288"/>
      <c r="G313" s="266"/>
      <c r="H313" s="420"/>
    </row>
    <row r="314" spans="1:8" ht="12.75">
      <c r="A314" s="3"/>
      <c r="B314" s="266"/>
      <c r="E314" s="265"/>
      <c r="F314" s="288"/>
      <c r="G314" s="266"/>
      <c r="H314" s="420"/>
    </row>
    <row r="315" spans="1:8" ht="12.75">
      <c r="A315" s="3"/>
      <c r="B315" s="266"/>
      <c r="E315" s="265"/>
      <c r="F315" s="288"/>
      <c r="G315" s="266"/>
      <c r="H315" s="420"/>
    </row>
    <row r="316" spans="1:8" ht="12.75">
      <c r="A316" s="3"/>
      <c r="B316" s="266"/>
      <c r="E316" s="265"/>
      <c r="F316" s="288"/>
      <c r="G316" s="266"/>
      <c r="H316" s="420"/>
    </row>
    <row r="317" spans="1:8" ht="12.75">
      <c r="A317" s="3"/>
      <c r="B317" s="266"/>
      <c r="E317" s="265"/>
      <c r="F317" s="288"/>
      <c r="G317" s="266"/>
      <c r="H317" s="420"/>
    </row>
    <row r="318" spans="1:8" ht="12.75">
      <c r="A318" s="3"/>
      <c r="B318" s="266"/>
      <c r="E318" s="265"/>
      <c r="F318" s="288"/>
      <c r="G318" s="266"/>
      <c r="H318" s="420"/>
    </row>
    <row r="319" spans="1:8" ht="12.75">
      <c r="A319" s="3"/>
      <c r="B319" s="266"/>
      <c r="E319" s="265"/>
      <c r="F319" s="288"/>
      <c r="G319" s="266"/>
      <c r="H319" s="420"/>
    </row>
    <row r="320" spans="1:8" ht="12.75">
      <c r="A320" s="3"/>
      <c r="B320" s="266"/>
      <c r="E320" s="265"/>
      <c r="F320" s="288"/>
      <c r="G320" s="266"/>
      <c r="H320" s="420"/>
    </row>
    <row r="321" spans="1:8" ht="12.75">
      <c r="A321" s="3"/>
      <c r="B321" s="266"/>
      <c r="E321" s="265"/>
      <c r="F321" s="288"/>
      <c r="G321" s="266"/>
      <c r="H321" s="420"/>
    </row>
    <row r="322" spans="1:8" ht="12.75">
      <c r="A322" s="3"/>
      <c r="B322" s="266"/>
      <c r="E322" s="265"/>
      <c r="F322" s="288"/>
      <c r="G322" s="266"/>
      <c r="H322" s="420"/>
    </row>
    <row r="323" spans="1:8" ht="12.75">
      <c r="A323" s="3"/>
      <c r="B323" s="266"/>
      <c r="E323" s="265"/>
      <c r="F323" s="288"/>
      <c r="G323" s="266"/>
      <c r="H323" s="420"/>
    </row>
    <row r="324" spans="1:8" ht="12.75">
      <c r="A324" s="3"/>
      <c r="B324" s="266"/>
      <c r="E324" s="265"/>
      <c r="F324" s="288"/>
      <c r="G324" s="266"/>
      <c r="H324" s="420"/>
    </row>
    <row r="325" spans="1:8" ht="12.75">
      <c r="A325" s="3"/>
      <c r="B325" s="266"/>
      <c r="E325" s="265"/>
      <c r="F325" s="288"/>
      <c r="G325" s="266"/>
      <c r="H325" s="420"/>
    </row>
    <row r="326" spans="1:8" ht="12.75">
      <c r="A326" s="3"/>
      <c r="B326" s="266"/>
      <c r="E326" s="265"/>
      <c r="F326" s="288"/>
      <c r="G326" s="266"/>
      <c r="H326" s="420"/>
    </row>
    <row r="327" spans="1:8" ht="12.75">
      <c r="A327" s="3"/>
      <c r="B327" s="266"/>
      <c r="E327" s="265"/>
      <c r="F327" s="288"/>
      <c r="G327" s="266"/>
      <c r="H327" s="420"/>
    </row>
    <row r="328" spans="1:8" ht="12.75">
      <c r="A328" s="3"/>
      <c r="B328" s="266"/>
      <c r="E328" s="265"/>
      <c r="F328" s="288"/>
      <c r="G328" s="266"/>
      <c r="H328" s="420"/>
    </row>
    <row r="329" spans="1:8" ht="12.75">
      <c r="A329" s="3"/>
      <c r="B329" s="266"/>
      <c r="E329" s="265"/>
      <c r="F329" s="288"/>
      <c r="G329" s="266"/>
      <c r="H329" s="420"/>
    </row>
    <row r="330" spans="1:8" ht="12.75">
      <c r="A330" s="3"/>
      <c r="B330" s="266"/>
      <c r="E330" s="265"/>
      <c r="F330" s="288"/>
      <c r="G330" s="266"/>
      <c r="H330" s="420"/>
    </row>
    <row r="331" spans="1:8" ht="12.75">
      <c r="A331" s="3"/>
      <c r="B331" s="266"/>
      <c r="E331" s="265"/>
      <c r="F331" s="288"/>
      <c r="G331" s="266"/>
      <c r="H331" s="420"/>
    </row>
    <row r="332" spans="1:8" ht="12.75">
      <c r="A332" s="3"/>
      <c r="B332" s="266"/>
      <c r="E332" s="265"/>
      <c r="F332" s="288"/>
      <c r="G332" s="266"/>
      <c r="H332" s="420"/>
    </row>
    <row r="333" spans="1:8" ht="12.75">
      <c r="A333" s="3"/>
      <c r="B333" s="266"/>
      <c r="E333" s="265"/>
      <c r="F333" s="288"/>
      <c r="G333" s="266"/>
      <c r="H333" s="420"/>
    </row>
    <row r="334" spans="1:8" ht="12.75">
      <c r="A334" s="3"/>
      <c r="B334" s="266"/>
      <c r="E334" s="265"/>
      <c r="F334" s="288"/>
      <c r="G334" s="266"/>
      <c r="H334" s="420"/>
    </row>
    <row r="335" spans="1:8" ht="12.75">
      <c r="A335" s="3"/>
      <c r="B335" s="266"/>
      <c r="E335" s="265"/>
      <c r="F335" s="288"/>
      <c r="G335" s="266"/>
      <c r="H335" s="420"/>
    </row>
    <row r="336" spans="1:8" ht="12.75">
      <c r="A336" s="3"/>
      <c r="B336" s="266"/>
      <c r="E336" s="265"/>
      <c r="F336" s="288"/>
      <c r="G336" s="266"/>
      <c r="H336" s="420"/>
    </row>
    <row r="337" spans="1:8" ht="12.75">
      <c r="A337" s="3"/>
      <c r="B337" s="266"/>
      <c r="E337" s="265"/>
      <c r="F337" s="288"/>
      <c r="G337" s="266"/>
      <c r="H337" s="420"/>
    </row>
    <row r="338" spans="1:8" ht="12.75">
      <c r="A338" s="3"/>
      <c r="B338" s="266"/>
      <c r="E338" s="265"/>
      <c r="F338" s="288"/>
      <c r="G338" s="266"/>
      <c r="H338" s="420"/>
    </row>
    <row r="339" spans="1:8" ht="12.75">
      <c r="A339" s="3"/>
      <c r="B339" s="266"/>
      <c r="E339" s="265"/>
      <c r="F339" s="288"/>
      <c r="G339" s="266"/>
      <c r="H339" s="420"/>
    </row>
    <row r="340" spans="1:8" ht="12.75">
      <c r="A340" s="3"/>
      <c r="B340" s="266"/>
      <c r="E340" s="265"/>
      <c r="F340" s="288"/>
      <c r="G340" s="266"/>
      <c r="H340" s="420"/>
    </row>
    <row r="341" spans="1:8" ht="12.75">
      <c r="A341" s="3"/>
      <c r="B341" s="266"/>
      <c r="E341" s="265"/>
      <c r="F341" s="288"/>
      <c r="G341" s="266"/>
      <c r="H341" s="420"/>
    </row>
    <row r="342" spans="1:8" ht="12.75">
      <c r="A342" s="3"/>
      <c r="B342" s="266"/>
      <c r="E342" s="265"/>
      <c r="F342" s="288"/>
      <c r="G342" s="266"/>
      <c r="H342" s="420"/>
    </row>
    <row r="343" spans="1:8" ht="12.75">
      <c r="A343" s="3"/>
      <c r="B343" s="266"/>
      <c r="E343" s="265"/>
      <c r="F343" s="288"/>
      <c r="G343" s="266"/>
      <c r="H343" s="420"/>
    </row>
    <row r="344" spans="1:8" ht="12.75">
      <c r="A344" s="3"/>
      <c r="B344" s="266"/>
      <c r="E344" s="265"/>
      <c r="F344" s="288"/>
      <c r="G344" s="266"/>
      <c r="H344" s="420"/>
    </row>
    <row r="345" spans="1:8" ht="12.75">
      <c r="A345" s="3"/>
      <c r="B345" s="266"/>
      <c r="E345" s="265"/>
      <c r="F345" s="288"/>
      <c r="G345" s="266"/>
      <c r="H345" s="420"/>
    </row>
    <row r="346" spans="1:8" ht="12.75">
      <c r="A346" s="3"/>
      <c r="B346" s="266"/>
      <c r="E346" s="265"/>
      <c r="F346" s="288"/>
      <c r="G346" s="266"/>
      <c r="H346" s="420"/>
    </row>
    <row r="347" spans="1:8" ht="12.75">
      <c r="A347" s="3"/>
      <c r="B347" s="266"/>
      <c r="E347" s="265"/>
      <c r="F347" s="288"/>
      <c r="G347" s="266"/>
      <c r="H347" s="420"/>
    </row>
    <row r="348" spans="1:8" ht="12.75">
      <c r="A348" s="3"/>
      <c r="B348" s="266"/>
      <c r="E348" s="265"/>
      <c r="F348" s="288"/>
      <c r="G348" s="266"/>
      <c r="H348" s="420"/>
    </row>
    <row r="349" spans="1:8" ht="12.75">
      <c r="A349" s="3"/>
      <c r="B349" s="266"/>
      <c r="E349" s="265"/>
      <c r="F349" s="288"/>
      <c r="G349" s="266"/>
      <c r="H349" s="420"/>
    </row>
    <row r="350" spans="1:8" ht="12.75">
      <c r="A350" s="3"/>
      <c r="B350" s="266"/>
      <c r="E350" s="265"/>
      <c r="F350" s="288"/>
      <c r="G350" s="266"/>
      <c r="H350" s="420"/>
    </row>
    <row r="351" spans="1:8" ht="12.75">
      <c r="A351" s="3"/>
      <c r="B351" s="266"/>
      <c r="E351" s="265"/>
      <c r="F351" s="288"/>
      <c r="G351" s="266"/>
      <c r="H351" s="420"/>
    </row>
    <row r="352" spans="1:8" ht="12.75">
      <c r="A352" s="3"/>
      <c r="B352" s="266"/>
      <c r="E352" s="265"/>
      <c r="F352" s="288"/>
      <c r="G352" s="266"/>
      <c r="H352" s="420"/>
    </row>
    <row r="353" spans="1:8" ht="12.75">
      <c r="A353" s="3"/>
      <c r="B353" s="266"/>
      <c r="E353" s="265"/>
      <c r="F353" s="288"/>
      <c r="G353" s="266"/>
      <c r="H353" s="420"/>
    </row>
    <row r="354" spans="1:8" ht="12.75">
      <c r="A354" s="3"/>
      <c r="B354" s="266"/>
      <c r="E354" s="265"/>
      <c r="F354" s="288"/>
      <c r="G354" s="266"/>
      <c r="H354" s="420"/>
    </row>
    <row r="355" spans="1:8" ht="12.75">
      <c r="A355" s="3"/>
      <c r="B355" s="266"/>
      <c r="E355" s="265"/>
      <c r="F355" s="288"/>
      <c r="G355" s="266"/>
      <c r="H355" s="420"/>
    </row>
    <row r="356" spans="1:8" ht="12.75">
      <c r="A356" s="3"/>
      <c r="B356" s="266"/>
      <c r="E356" s="265"/>
      <c r="F356" s="288"/>
      <c r="G356" s="266"/>
      <c r="H356" s="420"/>
    </row>
    <row r="357" spans="1:8" ht="12.75">
      <c r="A357" s="3"/>
      <c r="B357" s="266"/>
      <c r="E357" s="265"/>
      <c r="F357" s="288"/>
      <c r="G357" s="266"/>
      <c r="H357" s="420"/>
    </row>
    <row r="358" spans="1:8" ht="12.75">
      <c r="A358" s="3"/>
      <c r="B358" s="266"/>
      <c r="E358" s="265"/>
      <c r="F358" s="288"/>
      <c r="G358" s="266"/>
      <c r="H358" s="420"/>
    </row>
    <row r="359" spans="1:8" ht="12.75">
      <c r="A359" s="3"/>
      <c r="B359" s="266"/>
      <c r="E359" s="265"/>
      <c r="F359" s="288"/>
      <c r="G359" s="266"/>
      <c r="H359" s="420"/>
    </row>
    <row r="360" spans="1:8" ht="12.75">
      <c r="A360" s="3"/>
      <c r="B360" s="266"/>
      <c r="E360" s="265"/>
      <c r="F360" s="288"/>
      <c r="G360" s="266"/>
      <c r="H360" s="420"/>
    </row>
    <row r="361" spans="1:8" ht="12.75">
      <c r="A361" s="3"/>
      <c r="B361" s="266"/>
      <c r="E361" s="265"/>
      <c r="F361" s="288"/>
      <c r="G361" s="266"/>
      <c r="H361" s="420"/>
    </row>
    <row r="362" spans="1:8" ht="12.75">
      <c r="A362" s="3"/>
      <c r="B362" s="266"/>
      <c r="E362" s="265"/>
      <c r="F362" s="288"/>
      <c r="G362" s="266"/>
      <c r="H362" s="420"/>
    </row>
    <row r="363" spans="1:8" ht="12.75">
      <c r="A363" s="3"/>
      <c r="B363" s="266"/>
      <c r="E363" s="265"/>
      <c r="F363" s="288"/>
      <c r="G363" s="266"/>
      <c r="H363" s="420"/>
    </row>
    <row r="364" spans="1:8" ht="12.75">
      <c r="A364" s="3"/>
      <c r="B364" s="266"/>
      <c r="E364" s="265"/>
      <c r="F364" s="288"/>
      <c r="G364" s="266"/>
      <c r="H364" s="420"/>
    </row>
    <row r="365" spans="1:8" ht="12.75">
      <c r="A365" s="3"/>
      <c r="B365" s="266"/>
      <c r="E365" s="265"/>
      <c r="F365" s="288"/>
      <c r="G365" s="266"/>
      <c r="H365" s="420"/>
    </row>
    <row r="366" spans="1:8" ht="12.75">
      <c r="A366" s="3"/>
      <c r="B366" s="266"/>
      <c r="E366" s="265"/>
      <c r="F366" s="288"/>
      <c r="G366" s="266"/>
      <c r="H366" s="420"/>
    </row>
    <row r="367" spans="1:8" ht="12.75">
      <c r="A367" s="3"/>
      <c r="B367" s="266"/>
      <c r="E367" s="265"/>
      <c r="F367" s="288"/>
      <c r="G367" s="266"/>
      <c r="H367" s="420"/>
    </row>
    <row r="368" spans="1:8" ht="12.75">
      <c r="A368" s="3"/>
      <c r="B368" s="266"/>
      <c r="E368" s="265"/>
      <c r="F368" s="288"/>
      <c r="G368" s="266"/>
      <c r="H368" s="420"/>
    </row>
    <row r="369" spans="1:8" ht="12.75">
      <c r="A369" s="3"/>
      <c r="B369" s="266"/>
      <c r="E369" s="265"/>
      <c r="F369" s="288"/>
      <c r="G369" s="266"/>
      <c r="H369" s="420"/>
    </row>
    <row r="370" spans="1:8" ht="12.75">
      <c r="A370" s="3"/>
      <c r="B370" s="266"/>
      <c r="E370" s="265"/>
      <c r="F370" s="288"/>
      <c r="G370" s="266"/>
      <c r="H370" s="420"/>
    </row>
    <row r="371" spans="1:8" ht="12.75">
      <c r="A371" s="3"/>
      <c r="B371" s="266"/>
      <c r="E371" s="265"/>
      <c r="F371" s="288"/>
      <c r="G371" s="266"/>
      <c r="H371" s="420"/>
    </row>
    <row r="372" spans="1:8" ht="12.75">
      <c r="A372" s="3"/>
      <c r="B372" s="266"/>
      <c r="E372" s="265"/>
      <c r="F372" s="288"/>
      <c r="G372" s="266"/>
      <c r="H372" s="420"/>
    </row>
    <row r="373" spans="1:8" ht="12.75">
      <c r="A373" s="3"/>
      <c r="B373" s="266"/>
      <c r="E373" s="265"/>
      <c r="F373" s="288"/>
      <c r="G373" s="266"/>
      <c r="H373" s="420"/>
    </row>
    <row r="374" spans="1:8" ht="12.75">
      <c r="A374" s="3"/>
      <c r="B374" s="266"/>
      <c r="E374" s="265"/>
      <c r="F374" s="288"/>
      <c r="G374" s="266"/>
      <c r="H374" s="420"/>
    </row>
    <row r="375" spans="1:8" ht="12.75">
      <c r="A375" s="3"/>
      <c r="B375" s="266"/>
      <c r="E375" s="265"/>
      <c r="F375" s="288"/>
      <c r="G375" s="266"/>
      <c r="H375" s="420"/>
    </row>
    <row r="376" spans="1:8" ht="12.75">
      <c r="A376" s="3"/>
      <c r="B376" s="266"/>
      <c r="E376" s="265"/>
      <c r="F376" s="288"/>
      <c r="G376" s="266"/>
      <c r="H376" s="420"/>
    </row>
    <row r="377" spans="1:8" ht="12.75">
      <c r="A377" s="3"/>
      <c r="B377" s="266"/>
      <c r="E377" s="265"/>
      <c r="F377" s="288"/>
      <c r="G377" s="266"/>
      <c r="H377" s="420"/>
    </row>
    <row r="378" spans="1:8" ht="12.75">
      <c r="A378" s="3"/>
      <c r="B378" s="266"/>
      <c r="E378" s="265"/>
      <c r="F378" s="288"/>
      <c r="G378" s="266"/>
      <c r="H378" s="420"/>
    </row>
    <row r="379" spans="1:8" ht="12.75">
      <c r="A379" s="3"/>
      <c r="B379" s="266"/>
      <c r="E379" s="265"/>
      <c r="F379" s="288"/>
      <c r="G379" s="266"/>
      <c r="H379" s="420"/>
    </row>
    <row r="380" spans="1:8" ht="12.75">
      <c r="A380" s="3"/>
      <c r="B380" s="266"/>
      <c r="E380" s="265"/>
      <c r="F380" s="288"/>
      <c r="G380" s="266"/>
      <c r="H380" s="420"/>
    </row>
    <row r="381" spans="1:8" ht="12.75">
      <c r="A381" s="3"/>
      <c r="B381" s="266"/>
      <c r="E381" s="265"/>
      <c r="F381" s="288"/>
      <c r="G381" s="266"/>
      <c r="H381" s="420"/>
    </row>
    <row r="382" spans="1:8" ht="12.75">
      <c r="A382" s="3"/>
      <c r="B382" s="266"/>
      <c r="E382" s="265"/>
      <c r="F382" s="288"/>
      <c r="G382" s="266"/>
      <c r="H382" s="420"/>
    </row>
    <row r="383" spans="1:8" ht="12.75">
      <c r="A383" s="3"/>
      <c r="B383" s="266"/>
      <c r="E383" s="265"/>
      <c r="F383" s="288"/>
      <c r="G383" s="266"/>
      <c r="H383" s="420"/>
    </row>
    <row r="384" spans="1:8" ht="12.75">
      <c r="A384" s="3"/>
      <c r="B384" s="266"/>
      <c r="E384" s="265"/>
      <c r="F384" s="288"/>
      <c r="G384" s="266"/>
      <c r="H384" s="420"/>
    </row>
    <row r="385" spans="1:8" ht="12.75">
      <c r="A385" s="3"/>
      <c r="B385" s="266"/>
      <c r="E385" s="265"/>
      <c r="F385" s="288"/>
      <c r="G385" s="266"/>
      <c r="H385" s="420"/>
    </row>
    <row r="386" spans="1:8" ht="12.75">
      <c r="A386" s="3"/>
      <c r="B386" s="266"/>
      <c r="E386" s="265"/>
      <c r="F386" s="288"/>
      <c r="G386" s="266"/>
      <c r="H386" s="420"/>
    </row>
    <row r="387" spans="1:8" ht="12.75">
      <c r="A387" s="3"/>
      <c r="B387" s="266"/>
      <c r="E387" s="265"/>
      <c r="F387" s="288"/>
      <c r="G387" s="266"/>
      <c r="H387" s="420"/>
    </row>
    <row r="388" spans="1:8" ht="12.75">
      <c r="A388" s="3"/>
      <c r="B388" s="266"/>
      <c r="E388" s="265"/>
      <c r="F388" s="288"/>
      <c r="G388" s="266"/>
      <c r="H388" s="420"/>
    </row>
    <row r="389" spans="1:8" ht="12.75">
      <c r="A389" s="3"/>
      <c r="B389" s="266"/>
      <c r="E389" s="265"/>
      <c r="F389" s="288"/>
      <c r="G389" s="266"/>
      <c r="H389" s="420"/>
    </row>
    <row r="390" spans="1:8" ht="12.75">
      <c r="A390" s="3"/>
      <c r="B390" s="266"/>
      <c r="E390" s="265"/>
      <c r="F390" s="288"/>
      <c r="G390" s="266"/>
      <c r="H390" s="420"/>
    </row>
    <row r="391" spans="1:8" ht="12.75">
      <c r="A391" s="3"/>
      <c r="B391" s="266"/>
      <c r="E391" s="265"/>
      <c r="F391" s="288"/>
      <c r="G391" s="266"/>
      <c r="H391" s="420"/>
    </row>
    <row r="392" spans="1:8" ht="12.75">
      <c r="A392" s="3"/>
      <c r="B392" s="266"/>
      <c r="E392" s="265"/>
      <c r="F392" s="288"/>
      <c r="G392" s="266"/>
      <c r="H392" s="420"/>
    </row>
    <row r="393" spans="1:8" ht="12.75">
      <c r="A393" s="3"/>
      <c r="B393" s="266"/>
      <c r="E393" s="265"/>
      <c r="F393" s="288"/>
      <c r="G393" s="266"/>
      <c r="H393" s="420"/>
    </row>
    <row r="394" spans="1:8" ht="12.75">
      <c r="A394" s="3"/>
      <c r="B394" s="266"/>
      <c r="E394" s="265"/>
      <c r="F394" s="288"/>
      <c r="G394" s="266"/>
      <c r="H394" s="420"/>
    </row>
    <row r="395" spans="1:8" ht="12.75">
      <c r="A395" s="3"/>
      <c r="B395" s="266"/>
      <c r="E395" s="265"/>
      <c r="F395" s="288"/>
      <c r="G395" s="266"/>
      <c r="H395" s="420"/>
    </row>
    <row r="396" spans="1:8" ht="12.75">
      <c r="A396" s="3"/>
      <c r="B396" s="266"/>
      <c r="E396" s="265"/>
      <c r="F396" s="288"/>
      <c r="G396" s="266"/>
      <c r="H396" s="420"/>
    </row>
    <row r="397" spans="1:8" ht="12.75">
      <c r="A397" s="3"/>
      <c r="B397" s="266"/>
      <c r="E397" s="265"/>
      <c r="F397" s="288"/>
      <c r="G397" s="266"/>
      <c r="H397" s="420"/>
    </row>
    <row r="398" spans="1:8" ht="12.75">
      <c r="A398" s="3"/>
      <c r="B398" s="266"/>
      <c r="E398" s="265"/>
      <c r="F398" s="288"/>
      <c r="G398" s="266"/>
      <c r="H398" s="420"/>
    </row>
    <row r="399" spans="1:8" ht="12.75">
      <c r="A399" s="3"/>
      <c r="B399" s="266"/>
      <c r="E399" s="265"/>
      <c r="F399" s="288"/>
      <c r="G399" s="266"/>
      <c r="H399" s="420"/>
    </row>
    <row r="400" spans="1:8" ht="12.75">
      <c r="A400" s="3"/>
      <c r="B400" s="266"/>
      <c r="E400" s="265"/>
      <c r="F400" s="288"/>
      <c r="G400" s="266"/>
      <c r="H400" s="420"/>
    </row>
    <row r="401" spans="1:8" ht="12.75">
      <c r="A401" s="3"/>
      <c r="B401" s="266"/>
      <c r="E401" s="265"/>
      <c r="F401" s="288"/>
      <c r="G401" s="266"/>
      <c r="H401" s="420"/>
    </row>
    <row r="402" spans="1:8" ht="12.75">
      <c r="A402" s="3"/>
      <c r="B402" s="266"/>
      <c r="E402" s="265"/>
      <c r="F402" s="288"/>
      <c r="G402" s="266"/>
      <c r="H402" s="420"/>
    </row>
    <row r="403" spans="1:8" ht="12.75">
      <c r="A403" s="3"/>
      <c r="B403" s="266"/>
      <c r="E403" s="265"/>
      <c r="F403" s="288"/>
      <c r="G403" s="266"/>
      <c r="H403" s="420"/>
    </row>
    <row r="404" spans="1:8" ht="12.75">
      <c r="A404" s="3"/>
      <c r="B404" s="266"/>
      <c r="E404" s="265"/>
      <c r="F404" s="288"/>
      <c r="G404" s="266"/>
      <c r="H404" s="420"/>
    </row>
    <row r="405" spans="1:8" ht="12.75">
      <c r="A405" s="3"/>
      <c r="B405" s="266"/>
      <c r="E405" s="265"/>
      <c r="F405" s="288"/>
      <c r="G405" s="266"/>
      <c r="H405" s="420"/>
    </row>
    <row r="406" spans="1:8" ht="12.75">
      <c r="A406" s="3"/>
      <c r="B406" s="266"/>
      <c r="E406" s="265"/>
      <c r="F406" s="288"/>
      <c r="G406" s="266"/>
      <c r="H406" s="420"/>
    </row>
    <row r="407" spans="1:8" ht="12.75">
      <c r="A407" s="3"/>
      <c r="B407" s="266"/>
      <c r="E407" s="265"/>
      <c r="F407" s="288"/>
      <c r="G407" s="266"/>
      <c r="H407" s="420"/>
    </row>
    <row r="408" spans="1:8" ht="12.75">
      <c r="A408" s="3"/>
      <c r="B408" s="266"/>
      <c r="E408" s="265"/>
      <c r="F408" s="288"/>
      <c r="G408" s="266"/>
      <c r="H408" s="420"/>
    </row>
    <row r="409" spans="1:8" ht="12.75">
      <c r="A409" s="3"/>
      <c r="B409" s="266"/>
      <c r="E409" s="265"/>
      <c r="F409" s="288"/>
      <c r="G409" s="266"/>
      <c r="H409" s="420"/>
    </row>
    <row r="410" spans="1:8" ht="12.75">
      <c r="A410" s="3"/>
      <c r="B410" s="266"/>
      <c r="E410" s="265"/>
      <c r="F410" s="288"/>
      <c r="G410" s="266"/>
      <c r="H410" s="420"/>
    </row>
    <row r="411" spans="1:8" ht="12.75">
      <c r="A411" s="3"/>
      <c r="B411" s="266"/>
      <c r="E411" s="265"/>
      <c r="F411" s="288"/>
      <c r="G411" s="266"/>
      <c r="H411" s="420"/>
    </row>
    <row r="412" spans="1:8" ht="12.75">
      <c r="A412" s="3"/>
      <c r="B412" s="266"/>
      <c r="E412" s="265"/>
      <c r="F412" s="288"/>
      <c r="G412" s="266"/>
      <c r="H412" s="420"/>
    </row>
    <row r="413" spans="1:8" ht="12.75">
      <c r="A413" s="3"/>
      <c r="B413" s="266"/>
      <c r="E413" s="265"/>
      <c r="F413" s="288"/>
      <c r="G413" s="266"/>
      <c r="H413" s="420"/>
    </row>
    <row r="414" spans="1:8" ht="12.75">
      <c r="A414" s="3"/>
      <c r="B414" s="266"/>
      <c r="E414" s="265"/>
      <c r="F414" s="288"/>
      <c r="G414" s="266"/>
      <c r="H414" s="420"/>
    </row>
    <row r="415" spans="1:8" ht="12.75">
      <c r="A415" s="3"/>
      <c r="B415" s="266"/>
      <c r="E415" s="265"/>
      <c r="F415" s="288"/>
      <c r="G415" s="266"/>
      <c r="H415" s="420"/>
    </row>
    <row r="416" spans="1:8" ht="12.75">
      <c r="A416" s="3"/>
      <c r="B416" s="266"/>
      <c r="E416" s="265"/>
      <c r="F416" s="288"/>
      <c r="G416" s="266"/>
      <c r="H416" s="420"/>
    </row>
    <row r="417" spans="1:8" ht="12.75">
      <c r="A417" s="3"/>
      <c r="B417" s="266"/>
      <c r="E417" s="265"/>
      <c r="F417" s="288"/>
      <c r="G417" s="266"/>
      <c r="H417" s="420"/>
    </row>
    <row r="418" spans="1:8" ht="12.75">
      <c r="A418" s="3"/>
      <c r="B418" s="266"/>
      <c r="E418" s="265"/>
      <c r="F418" s="288"/>
      <c r="G418" s="266"/>
      <c r="H418" s="420"/>
    </row>
    <row r="419" spans="1:8" ht="12.75">
      <c r="A419" s="3"/>
      <c r="B419" s="266"/>
      <c r="E419" s="265"/>
      <c r="F419" s="288"/>
      <c r="G419" s="266"/>
      <c r="H419" s="420"/>
    </row>
    <row r="420" spans="1:8" ht="12.75">
      <c r="A420" s="3"/>
      <c r="B420" s="266"/>
      <c r="E420" s="265"/>
      <c r="F420" s="288"/>
      <c r="G420" s="266"/>
      <c r="H420" s="420"/>
    </row>
    <row r="421" spans="1:8" ht="12.75">
      <c r="A421" s="3"/>
      <c r="B421" s="266"/>
      <c r="E421" s="265"/>
      <c r="F421" s="288"/>
      <c r="G421" s="266"/>
      <c r="H421" s="420"/>
    </row>
    <row r="422" spans="1:8" ht="12.75">
      <c r="A422" s="3"/>
      <c r="B422" s="266"/>
      <c r="E422" s="265"/>
      <c r="F422" s="288"/>
      <c r="G422" s="266"/>
      <c r="H422" s="420"/>
    </row>
    <row r="423" spans="1:8" ht="12.75">
      <c r="A423" s="3"/>
      <c r="B423" s="266"/>
      <c r="E423" s="265"/>
      <c r="F423" s="288"/>
      <c r="G423" s="266"/>
      <c r="H423" s="420"/>
    </row>
    <row r="424" spans="1:8" ht="12.75">
      <c r="A424" s="3"/>
      <c r="B424" s="266"/>
      <c r="E424" s="265"/>
      <c r="F424" s="288"/>
      <c r="G424" s="266"/>
      <c r="H424" s="420"/>
    </row>
    <row r="425" spans="1:8" ht="12.75">
      <c r="A425" s="3"/>
      <c r="B425" s="266"/>
      <c r="E425" s="265"/>
      <c r="F425" s="288"/>
      <c r="G425" s="266"/>
      <c r="H425" s="420"/>
    </row>
    <row r="426" spans="1:8" ht="12.75">
      <c r="A426" s="3"/>
      <c r="B426" s="266"/>
      <c r="E426" s="265"/>
      <c r="F426" s="288"/>
      <c r="G426" s="266"/>
      <c r="H426" s="420"/>
    </row>
    <row r="427" spans="1:8" ht="12.75">
      <c r="A427" s="3"/>
      <c r="B427" s="266"/>
      <c r="E427" s="265"/>
      <c r="F427" s="288"/>
      <c r="G427" s="266"/>
      <c r="H427" s="420"/>
    </row>
    <row r="428" spans="1:8" ht="12.75">
      <c r="A428" s="3"/>
      <c r="B428" s="266"/>
      <c r="E428" s="265"/>
      <c r="F428" s="288"/>
      <c r="G428" s="266"/>
      <c r="H428" s="420"/>
    </row>
    <row r="429" spans="1:8" ht="12.75">
      <c r="A429" s="3"/>
      <c r="B429" s="266"/>
      <c r="E429" s="265"/>
      <c r="F429" s="288"/>
      <c r="G429" s="266"/>
      <c r="H429" s="420"/>
    </row>
    <row r="430" spans="1:8" ht="12.75">
      <c r="A430" s="3"/>
      <c r="B430" s="266"/>
      <c r="E430" s="265"/>
      <c r="F430" s="288"/>
      <c r="G430" s="266"/>
      <c r="H430" s="420"/>
    </row>
    <row r="431" spans="1:8" ht="12.75">
      <c r="A431" s="3"/>
      <c r="B431" s="266"/>
      <c r="E431" s="265"/>
      <c r="F431" s="288"/>
      <c r="G431" s="266"/>
      <c r="H431" s="420"/>
    </row>
    <row r="432" spans="1:8" ht="12.75">
      <c r="A432" s="3"/>
      <c r="B432" s="266"/>
      <c r="E432" s="265"/>
      <c r="F432" s="288"/>
      <c r="G432" s="266"/>
      <c r="H432" s="420"/>
    </row>
    <row r="433" spans="1:8" ht="12.75">
      <c r="A433" s="3"/>
      <c r="B433" s="266"/>
      <c r="E433" s="265"/>
      <c r="F433" s="288"/>
      <c r="G433" s="266"/>
      <c r="H433" s="420"/>
    </row>
    <row r="434" spans="1:8" ht="12.75">
      <c r="A434" s="3"/>
      <c r="B434" s="266"/>
      <c r="E434" s="265"/>
      <c r="F434" s="288"/>
      <c r="G434" s="266"/>
      <c r="H434" s="420"/>
    </row>
    <row r="435" spans="1:8" ht="12.75">
      <c r="A435" s="3"/>
      <c r="B435" s="266"/>
      <c r="E435" s="265"/>
      <c r="F435" s="288"/>
      <c r="G435" s="266"/>
      <c r="H435" s="420"/>
    </row>
    <row r="436" spans="1:8" ht="12.75">
      <c r="A436" s="3"/>
      <c r="B436" s="266"/>
      <c r="E436" s="265"/>
      <c r="F436" s="288"/>
      <c r="G436" s="266"/>
      <c r="H436" s="420"/>
    </row>
    <row r="437" spans="1:8" ht="12.75">
      <c r="A437" s="3"/>
      <c r="B437" s="266"/>
      <c r="E437" s="265"/>
      <c r="F437" s="288"/>
      <c r="G437" s="266"/>
      <c r="H437" s="420"/>
    </row>
    <row r="438" spans="1:8" ht="12.75">
      <c r="A438" s="3"/>
      <c r="B438" s="266"/>
      <c r="E438" s="265"/>
      <c r="F438" s="288"/>
      <c r="G438" s="266"/>
      <c r="H438" s="420"/>
    </row>
    <row r="439" spans="1:8" ht="12.75">
      <c r="A439" s="3"/>
      <c r="B439" s="266"/>
      <c r="E439" s="265"/>
      <c r="F439" s="288"/>
      <c r="G439" s="266"/>
      <c r="H439" s="420"/>
    </row>
    <row r="440" spans="1:8" ht="12.75">
      <c r="A440" s="3"/>
      <c r="B440" s="266"/>
      <c r="E440" s="265"/>
      <c r="F440" s="288"/>
      <c r="G440" s="266"/>
      <c r="H440" s="420"/>
    </row>
    <row r="441" spans="1:8" ht="12.75">
      <c r="A441" s="3"/>
      <c r="B441" s="266"/>
      <c r="E441" s="265"/>
      <c r="F441" s="288"/>
      <c r="G441" s="266"/>
      <c r="H441" s="420"/>
    </row>
    <row r="442" spans="1:8" ht="12.75">
      <c r="A442" s="3"/>
      <c r="B442" s="266"/>
      <c r="E442" s="265"/>
      <c r="F442" s="288"/>
      <c r="G442" s="266"/>
      <c r="H442" s="420"/>
    </row>
    <row r="443" spans="1:8" ht="12.75">
      <c r="A443" s="3"/>
      <c r="B443" s="266"/>
      <c r="E443" s="265"/>
      <c r="F443" s="288"/>
      <c r="G443" s="266"/>
      <c r="H443" s="420"/>
    </row>
    <row r="444" spans="1:8" ht="12.75">
      <c r="A444" s="3"/>
      <c r="B444" s="266"/>
      <c r="E444" s="265"/>
      <c r="F444" s="288"/>
      <c r="G444" s="266"/>
      <c r="H444" s="420"/>
    </row>
    <row r="445" spans="1:8" ht="12.75">
      <c r="A445" s="3"/>
      <c r="B445" s="266"/>
      <c r="E445" s="265"/>
      <c r="F445" s="288"/>
      <c r="G445" s="266"/>
      <c r="H445" s="420"/>
    </row>
    <row r="446" spans="1:8" ht="12.75">
      <c r="A446" s="3"/>
      <c r="B446" s="266"/>
      <c r="E446" s="265"/>
      <c r="F446" s="288"/>
      <c r="G446" s="266"/>
      <c r="H446" s="420"/>
    </row>
    <row r="447" spans="1:8" ht="12.75">
      <c r="A447" s="3"/>
      <c r="B447" s="266"/>
      <c r="E447" s="265"/>
      <c r="F447" s="288"/>
      <c r="G447" s="266"/>
      <c r="H447" s="420"/>
    </row>
    <row r="448" spans="1:8" ht="12.75">
      <c r="A448" s="3"/>
      <c r="B448" s="266"/>
      <c r="E448" s="265"/>
      <c r="F448" s="288"/>
      <c r="G448" s="266"/>
      <c r="H448" s="420"/>
    </row>
    <row r="449" spans="1:8" ht="12.75">
      <c r="A449" s="3"/>
      <c r="B449" s="266"/>
      <c r="E449" s="265"/>
      <c r="F449" s="288"/>
      <c r="G449" s="266"/>
      <c r="H449" s="420"/>
    </row>
    <row r="450" spans="1:8" ht="12.75">
      <c r="A450" s="3"/>
      <c r="B450" s="266"/>
      <c r="E450" s="265"/>
      <c r="F450" s="288"/>
      <c r="G450" s="266"/>
      <c r="H450" s="420"/>
    </row>
    <row r="451" spans="1:8" ht="12.75">
      <c r="A451" s="3"/>
      <c r="B451" s="266"/>
      <c r="E451" s="265"/>
      <c r="F451" s="288"/>
      <c r="G451" s="266"/>
      <c r="H451" s="420"/>
    </row>
    <row r="452" spans="1:8" ht="12.75">
      <c r="A452" s="3"/>
      <c r="B452" s="266"/>
      <c r="E452" s="265"/>
      <c r="F452" s="288"/>
      <c r="G452" s="266"/>
      <c r="H452" s="420"/>
    </row>
    <row r="453" spans="1:8" ht="12.75">
      <c r="A453" s="3"/>
      <c r="B453" s="266"/>
      <c r="E453" s="265"/>
      <c r="F453" s="288"/>
      <c r="G453" s="266"/>
      <c r="H453" s="420"/>
    </row>
    <row r="454" spans="1:8" ht="12.75">
      <c r="A454" s="3"/>
      <c r="B454" s="266"/>
      <c r="E454" s="265"/>
      <c r="F454" s="288"/>
      <c r="G454" s="266"/>
      <c r="H454" s="420"/>
    </row>
    <row r="455" spans="1:8" ht="12.75">
      <c r="A455" s="3"/>
      <c r="B455" s="266"/>
      <c r="E455" s="265"/>
      <c r="F455" s="288"/>
      <c r="G455" s="266"/>
      <c r="H455" s="420"/>
    </row>
    <row r="456" spans="1:8" ht="12.75">
      <c r="A456" s="3"/>
      <c r="B456" s="266"/>
      <c r="E456" s="265"/>
      <c r="F456" s="288"/>
      <c r="G456" s="266"/>
      <c r="H456" s="420"/>
    </row>
    <row r="457" spans="1:8" ht="12.75">
      <c r="A457" s="3"/>
      <c r="B457" s="266"/>
      <c r="E457" s="265"/>
      <c r="F457" s="288"/>
      <c r="G457" s="266"/>
      <c r="H457" s="420"/>
    </row>
    <row r="458" spans="1:8" ht="12.75">
      <c r="A458" s="3"/>
      <c r="B458" s="266"/>
      <c r="E458" s="265"/>
      <c r="F458" s="288"/>
      <c r="G458" s="266"/>
      <c r="H458" s="420"/>
    </row>
    <row r="459" spans="1:8" ht="12.75">
      <c r="A459" s="3"/>
      <c r="B459" s="266"/>
      <c r="E459" s="265"/>
      <c r="F459" s="288"/>
      <c r="G459" s="266"/>
      <c r="H459" s="420"/>
    </row>
    <row r="460" spans="1:8" ht="12.75">
      <c r="A460" s="3"/>
      <c r="B460" s="266"/>
      <c r="E460" s="265"/>
      <c r="F460" s="288"/>
      <c r="G460" s="266"/>
      <c r="H460" s="420"/>
    </row>
    <row r="461" spans="1:8" ht="12.75">
      <c r="A461" s="3"/>
      <c r="B461" s="266"/>
      <c r="E461" s="265"/>
      <c r="F461" s="288"/>
      <c r="G461" s="266"/>
      <c r="H461" s="420"/>
    </row>
    <row r="462" spans="1:8" ht="12.75">
      <c r="A462" s="3"/>
      <c r="B462" s="266"/>
      <c r="E462" s="265"/>
      <c r="F462" s="288"/>
      <c r="G462" s="266"/>
      <c r="H462" s="420"/>
    </row>
    <row r="463" spans="1:8" ht="12.75">
      <c r="A463" s="3"/>
      <c r="B463" s="266"/>
      <c r="E463" s="265"/>
      <c r="F463" s="288"/>
      <c r="G463" s="266"/>
      <c r="H463" s="420"/>
    </row>
    <row r="464" spans="1:8" ht="12.75">
      <c r="A464" s="3"/>
      <c r="B464" s="266"/>
      <c r="E464" s="265"/>
      <c r="F464" s="288"/>
      <c r="G464" s="266"/>
      <c r="H464" s="420"/>
    </row>
    <row r="465" spans="1:8" ht="12.75">
      <c r="A465" s="3"/>
      <c r="B465" s="266"/>
      <c r="E465" s="265"/>
      <c r="F465" s="288"/>
      <c r="G465" s="266"/>
      <c r="H465" s="420"/>
    </row>
    <row r="466" spans="1:8" ht="12.75">
      <c r="A466" s="3"/>
      <c r="B466" s="266"/>
      <c r="E466" s="265"/>
      <c r="F466" s="288"/>
      <c r="G466" s="266"/>
      <c r="H466" s="420"/>
    </row>
    <row r="467" spans="1:8" ht="12.75">
      <c r="A467" s="3"/>
      <c r="B467" s="266"/>
      <c r="E467" s="265"/>
      <c r="F467" s="288"/>
      <c r="G467" s="266"/>
      <c r="H467" s="420"/>
    </row>
    <row r="468" spans="1:8" ht="12.75">
      <c r="A468" s="3"/>
      <c r="B468" s="266"/>
      <c r="E468" s="265"/>
      <c r="F468" s="288"/>
      <c r="G468" s="266"/>
      <c r="H468" s="420"/>
    </row>
    <row r="469" spans="1:8" ht="12.75">
      <c r="A469" s="3"/>
      <c r="B469" s="266"/>
      <c r="E469" s="265"/>
      <c r="F469" s="288"/>
      <c r="G469" s="266"/>
      <c r="H469" s="420"/>
    </row>
    <row r="470" spans="1:8" ht="12.75">
      <c r="A470" s="3"/>
      <c r="B470" s="266"/>
      <c r="E470" s="265"/>
      <c r="F470" s="288"/>
      <c r="G470" s="266"/>
      <c r="H470" s="420"/>
    </row>
    <row r="471" spans="1:8" ht="12.75">
      <c r="A471" s="3"/>
      <c r="B471" s="266"/>
      <c r="E471" s="265"/>
      <c r="F471" s="288"/>
      <c r="G471" s="266"/>
      <c r="H471" s="420"/>
    </row>
    <row r="472" spans="1:8" ht="12.75">
      <c r="A472" s="3"/>
      <c r="B472" s="266"/>
      <c r="E472" s="265"/>
      <c r="F472" s="288"/>
      <c r="G472" s="266"/>
      <c r="H472" s="420"/>
    </row>
    <row r="473" spans="1:8" ht="12.75">
      <c r="A473" s="3"/>
      <c r="B473" s="266"/>
      <c r="E473" s="265"/>
      <c r="F473" s="288"/>
      <c r="G473" s="266"/>
      <c r="H473" s="420"/>
    </row>
    <row r="474" spans="1:8" ht="12.75">
      <c r="A474" s="3"/>
      <c r="B474" s="266"/>
      <c r="E474" s="265"/>
      <c r="F474" s="288"/>
      <c r="G474" s="266"/>
      <c r="H474" s="420"/>
    </row>
    <row r="475" spans="1:8" ht="12.75">
      <c r="A475" s="3"/>
      <c r="B475" s="266"/>
      <c r="E475" s="265"/>
      <c r="F475" s="288"/>
      <c r="G475" s="266"/>
      <c r="H475" s="420"/>
    </row>
    <row r="476" spans="1:8" ht="12.75">
      <c r="A476" s="3"/>
      <c r="B476" s="266"/>
      <c r="E476" s="265"/>
      <c r="F476" s="288"/>
      <c r="G476" s="266"/>
      <c r="H476" s="420"/>
    </row>
    <row r="477" spans="1:8" ht="12.75">
      <c r="A477" s="3"/>
      <c r="B477" s="266"/>
      <c r="E477" s="265"/>
      <c r="F477" s="288"/>
      <c r="G477" s="266"/>
      <c r="H477" s="420"/>
    </row>
    <row r="478" spans="1:8" ht="12.75">
      <c r="A478" s="3"/>
      <c r="B478" s="266"/>
      <c r="E478" s="265"/>
      <c r="F478" s="288"/>
      <c r="G478" s="266"/>
      <c r="H478" s="420"/>
    </row>
    <row r="479" spans="1:8" ht="12.75">
      <c r="A479" s="3"/>
      <c r="B479" s="266"/>
      <c r="E479" s="265"/>
      <c r="F479" s="288"/>
      <c r="G479" s="266"/>
      <c r="H479" s="420"/>
    </row>
    <row r="480" spans="1:8" ht="12.75">
      <c r="A480" s="3"/>
      <c r="B480" s="266"/>
      <c r="E480" s="265"/>
      <c r="F480" s="288"/>
      <c r="G480" s="266"/>
      <c r="H480" s="420"/>
    </row>
    <row r="481" spans="1:8" ht="12.75">
      <c r="A481" s="3"/>
      <c r="B481" s="266"/>
      <c r="E481" s="265"/>
      <c r="F481" s="288"/>
      <c r="G481" s="266"/>
      <c r="H481" s="420"/>
    </row>
    <row r="482" spans="1:8" ht="12.75">
      <c r="A482" s="3"/>
      <c r="B482" s="266"/>
      <c r="E482" s="265"/>
      <c r="F482" s="288"/>
      <c r="G482" s="266"/>
      <c r="H482" s="420"/>
    </row>
    <row r="483" spans="1:8" ht="12.75">
      <c r="A483" s="3"/>
      <c r="B483" s="266"/>
      <c r="E483" s="265"/>
      <c r="F483" s="288"/>
      <c r="G483" s="266"/>
      <c r="H483" s="420"/>
    </row>
    <row r="484" spans="1:8" ht="12.75">
      <c r="A484" s="3"/>
      <c r="B484" s="266"/>
      <c r="E484" s="265"/>
      <c r="F484" s="288"/>
      <c r="G484" s="266"/>
      <c r="H484" s="420"/>
    </row>
    <row r="485" spans="1:8" ht="12.75">
      <c r="A485" s="3"/>
      <c r="B485" s="266"/>
      <c r="E485" s="265"/>
      <c r="F485" s="288"/>
      <c r="G485" s="266"/>
      <c r="H485" s="420"/>
    </row>
    <row r="486" spans="1:8" ht="12.75">
      <c r="A486" s="3"/>
      <c r="B486" s="266"/>
      <c r="E486" s="265"/>
      <c r="F486" s="288"/>
      <c r="G486" s="266"/>
      <c r="H486" s="420"/>
    </row>
    <row r="487" spans="1:8" ht="12.75">
      <c r="A487" s="3"/>
      <c r="B487" s="266"/>
      <c r="E487" s="265"/>
      <c r="F487" s="288"/>
      <c r="G487" s="266"/>
      <c r="H487" s="420"/>
    </row>
    <row r="488" spans="1:8" ht="12.75">
      <c r="A488" s="3"/>
      <c r="B488" s="266"/>
      <c r="E488" s="265"/>
      <c r="F488" s="288"/>
      <c r="G488" s="266"/>
      <c r="H488" s="420"/>
    </row>
    <row r="489" spans="1:8" ht="12.75">
      <c r="A489" s="3"/>
      <c r="B489" s="266"/>
      <c r="E489" s="265"/>
      <c r="F489" s="288"/>
      <c r="G489" s="266"/>
      <c r="H489" s="420"/>
    </row>
    <row r="490" spans="1:8" ht="12.75">
      <c r="A490" s="3"/>
      <c r="B490" s="266"/>
      <c r="E490" s="265"/>
      <c r="F490" s="288"/>
      <c r="G490" s="266"/>
      <c r="H490" s="420"/>
    </row>
    <row r="491" spans="1:8" ht="12.75">
      <c r="A491" s="3"/>
      <c r="B491" s="266"/>
      <c r="E491" s="265"/>
      <c r="F491" s="288"/>
      <c r="G491" s="266"/>
      <c r="H491" s="420"/>
    </row>
    <row r="492" spans="1:8" ht="12.75">
      <c r="A492" s="3"/>
      <c r="B492" s="266"/>
      <c r="E492" s="265"/>
      <c r="F492" s="288"/>
      <c r="G492" s="266"/>
      <c r="H492" s="420"/>
    </row>
    <row r="493" spans="1:8" ht="12.75">
      <c r="A493" s="3"/>
      <c r="B493" s="266"/>
      <c r="E493" s="265"/>
      <c r="F493" s="288"/>
      <c r="G493" s="266"/>
      <c r="H493" s="420"/>
    </row>
    <row r="494" spans="1:8" ht="12.75">
      <c r="A494" s="3"/>
      <c r="B494" s="266"/>
      <c r="E494" s="265"/>
      <c r="F494" s="288"/>
      <c r="G494" s="266"/>
      <c r="H494" s="420"/>
    </row>
    <row r="495" spans="1:8" ht="12.75">
      <c r="A495" s="3"/>
      <c r="B495" s="266"/>
      <c r="E495" s="265"/>
      <c r="F495" s="288"/>
      <c r="G495" s="266"/>
      <c r="H495" s="420"/>
    </row>
    <row r="496" spans="1:8" ht="12.75">
      <c r="A496" s="3"/>
      <c r="B496" s="266"/>
      <c r="E496" s="265"/>
      <c r="F496" s="288"/>
      <c r="G496" s="266"/>
      <c r="H496" s="420"/>
    </row>
    <row r="497" spans="1:8" ht="12.75">
      <c r="A497" s="3"/>
      <c r="B497" s="266"/>
      <c r="E497" s="265"/>
      <c r="F497" s="288"/>
      <c r="G497" s="266"/>
      <c r="H497" s="420"/>
    </row>
    <row r="498" spans="1:8" ht="12.75">
      <c r="A498" s="3"/>
      <c r="B498" s="266"/>
      <c r="E498" s="265"/>
      <c r="F498" s="288"/>
      <c r="G498" s="266"/>
      <c r="H498" s="420"/>
    </row>
    <row r="499" spans="1:8" ht="12.75">
      <c r="A499" s="3"/>
      <c r="B499" s="266"/>
      <c r="E499" s="265"/>
      <c r="F499" s="288"/>
      <c r="G499" s="266"/>
      <c r="H499" s="420"/>
    </row>
    <row r="500" spans="1:8" ht="12.75">
      <c r="A500" s="3"/>
      <c r="B500" s="266"/>
      <c r="E500" s="265"/>
      <c r="F500" s="288"/>
      <c r="G500" s="266"/>
      <c r="H500" s="420"/>
    </row>
    <row r="501" spans="1:8" ht="12.75">
      <c r="A501" s="3"/>
      <c r="B501" s="266"/>
      <c r="E501" s="265"/>
      <c r="F501" s="288"/>
      <c r="G501" s="266"/>
      <c r="H501" s="420"/>
    </row>
    <row r="502" spans="1:8" ht="12.75">
      <c r="A502" s="3"/>
      <c r="B502" s="266"/>
      <c r="E502" s="265"/>
      <c r="F502" s="288"/>
      <c r="G502" s="266"/>
      <c r="H502" s="420"/>
    </row>
    <row r="503" spans="1:8" ht="12.75">
      <c r="A503" s="3"/>
      <c r="B503" s="266"/>
      <c r="E503" s="265"/>
      <c r="F503" s="288"/>
      <c r="G503" s="266"/>
      <c r="H503" s="420"/>
    </row>
    <row r="504" spans="1:8" ht="12.75">
      <c r="A504" s="3"/>
      <c r="B504" s="266"/>
      <c r="E504" s="265"/>
      <c r="F504" s="288"/>
      <c r="G504" s="266"/>
      <c r="H504" s="420"/>
    </row>
    <row r="505" spans="1:8" ht="12.75">
      <c r="A505" s="3"/>
      <c r="B505" s="266"/>
      <c r="E505" s="265"/>
      <c r="F505" s="288"/>
      <c r="G505" s="266"/>
      <c r="H505" s="420"/>
    </row>
    <row r="506" spans="1:8" ht="12.75">
      <c r="A506" s="3"/>
      <c r="B506" s="266"/>
      <c r="E506" s="265"/>
      <c r="F506" s="288"/>
      <c r="G506" s="266"/>
      <c r="H506" s="420"/>
    </row>
    <row r="507" spans="1:8" ht="12.75">
      <c r="A507" s="3"/>
      <c r="B507" s="266"/>
      <c r="E507" s="265"/>
      <c r="F507" s="288"/>
      <c r="G507" s="266"/>
      <c r="H507" s="420"/>
    </row>
    <row r="508" spans="1:8" ht="12.75">
      <c r="A508" s="3"/>
      <c r="B508" s="266"/>
      <c r="E508" s="265"/>
      <c r="F508" s="288"/>
      <c r="G508" s="266"/>
      <c r="H508" s="420"/>
    </row>
    <row r="509" spans="1:8" ht="12.75">
      <c r="A509" s="3"/>
      <c r="B509" s="266"/>
      <c r="E509" s="265"/>
      <c r="F509" s="288"/>
      <c r="G509" s="266"/>
      <c r="H509" s="420"/>
    </row>
    <row r="510" spans="1:8" ht="12.75">
      <c r="A510" s="3"/>
      <c r="B510" s="266"/>
      <c r="E510" s="265"/>
      <c r="F510" s="288"/>
      <c r="G510" s="266"/>
      <c r="H510" s="420"/>
    </row>
    <row r="511" spans="1:8" ht="12.75">
      <c r="A511" s="3"/>
      <c r="B511" s="266"/>
      <c r="E511" s="265"/>
      <c r="F511" s="288"/>
      <c r="G511" s="266"/>
      <c r="H511" s="420"/>
    </row>
    <row r="512" spans="1:8" ht="12.75">
      <c r="A512" s="3"/>
      <c r="B512" s="266"/>
      <c r="E512" s="265"/>
      <c r="F512" s="288"/>
      <c r="G512" s="266"/>
      <c r="H512" s="420"/>
    </row>
    <row r="513" spans="1:8" ht="12.75">
      <c r="A513" s="3"/>
      <c r="B513" s="266"/>
      <c r="E513" s="265"/>
      <c r="F513" s="288"/>
      <c r="G513" s="266"/>
      <c r="H513" s="420"/>
    </row>
    <row r="514" spans="1:8" ht="12.75">
      <c r="A514" s="3"/>
      <c r="B514" s="266"/>
      <c r="E514" s="265"/>
      <c r="F514" s="288"/>
      <c r="G514" s="266"/>
      <c r="H514" s="420"/>
    </row>
    <row r="515" spans="1:8" ht="12.75">
      <c r="A515" s="3"/>
      <c r="B515" s="266"/>
      <c r="E515" s="265"/>
      <c r="F515" s="288"/>
      <c r="G515" s="266"/>
      <c r="H515" s="420"/>
    </row>
    <row r="516" spans="1:8" ht="12.75">
      <c r="A516" s="3"/>
      <c r="B516" s="266"/>
      <c r="E516" s="265"/>
      <c r="F516" s="288"/>
      <c r="G516" s="266"/>
      <c r="H516" s="420"/>
    </row>
    <row r="517" spans="1:8" ht="12.75">
      <c r="A517" s="3"/>
      <c r="B517" s="266"/>
      <c r="E517" s="265"/>
      <c r="F517" s="288"/>
      <c r="G517" s="266"/>
      <c r="H517" s="420"/>
    </row>
    <row r="518" spans="1:8" ht="12.75">
      <c r="A518" s="3"/>
      <c r="B518" s="266"/>
      <c r="E518" s="265"/>
      <c r="F518" s="288"/>
      <c r="G518" s="266"/>
      <c r="H518" s="420"/>
    </row>
    <row r="519" spans="1:8" ht="12.75">
      <c r="A519" s="3"/>
      <c r="B519" s="266"/>
      <c r="E519" s="265"/>
      <c r="F519" s="288"/>
      <c r="G519" s="266"/>
      <c r="H519" s="420"/>
    </row>
    <row r="520" spans="1:8" ht="12.75">
      <c r="A520" s="3"/>
      <c r="B520" s="266"/>
      <c r="E520" s="265"/>
      <c r="F520" s="288"/>
      <c r="G520" s="266"/>
      <c r="H520" s="420"/>
    </row>
    <row r="521" spans="1:8" ht="12.75">
      <c r="A521" s="3"/>
      <c r="B521" s="266"/>
      <c r="E521" s="265"/>
      <c r="F521" s="288"/>
      <c r="G521" s="266"/>
      <c r="H521" s="420"/>
    </row>
    <row r="522" spans="1:8" ht="12.75">
      <c r="A522" s="3"/>
      <c r="B522" s="266"/>
      <c r="E522" s="265"/>
      <c r="F522" s="288"/>
      <c r="G522" s="266"/>
      <c r="H522" s="420"/>
    </row>
    <row r="523" spans="1:8" ht="12.75">
      <c r="A523" s="3"/>
      <c r="B523" s="266"/>
      <c r="E523" s="265"/>
      <c r="F523" s="288"/>
      <c r="G523" s="266"/>
      <c r="H523" s="420"/>
    </row>
    <row r="524" spans="1:8" ht="12.75">
      <c r="A524" s="3"/>
      <c r="B524" s="266"/>
      <c r="E524" s="265"/>
      <c r="F524" s="288"/>
      <c r="G524" s="266"/>
      <c r="H524" s="420"/>
    </row>
    <row r="525" spans="1:8" ht="12.75">
      <c r="A525" s="3"/>
      <c r="B525" s="266"/>
      <c r="E525" s="265"/>
      <c r="F525" s="288"/>
      <c r="G525" s="266"/>
      <c r="H525" s="420"/>
    </row>
    <row r="526" spans="1:8" ht="12.75">
      <c r="A526" s="3"/>
      <c r="B526" s="266"/>
      <c r="E526" s="265"/>
      <c r="F526" s="288"/>
      <c r="G526" s="266"/>
      <c r="H526" s="420"/>
    </row>
    <row r="527" spans="1:8" ht="12.75">
      <c r="A527" s="3"/>
      <c r="B527" s="266"/>
      <c r="E527" s="265"/>
      <c r="F527" s="288"/>
      <c r="G527" s="266"/>
      <c r="H527" s="420"/>
    </row>
    <row r="528" spans="1:8" ht="12.75">
      <c r="A528" s="3"/>
      <c r="B528" s="266"/>
      <c r="E528" s="265"/>
      <c r="F528" s="288"/>
      <c r="G528" s="266"/>
      <c r="H528" s="420"/>
    </row>
    <row r="529" spans="1:8" ht="12.75">
      <c r="A529" s="3"/>
      <c r="B529" s="266"/>
      <c r="E529" s="265"/>
      <c r="F529" s="288"/>
      <c r="G529" s="266"/>
      <c r="H529" s="420"/>
    </row>
    <row r="530" spans="1:8" ht="12.75">
      <c r="A530" s="3"/>
      <c r="B530" s="266"/>
      <c r="E530" s="265"/>
      <c r="F530" s="288"/>
      <c r="G530" s="266"/>
      <c r="H530" s="420"/>
    </row>
    <row r="531" spans="1:8" ht="12.75">
      <c r="A531" s="3"/>
      <c r="B531" s="266"/>
      <c r="E531" s="265"/>
      <c r="F531" s="288"/>
      <c r="G531" s="266"/>
      <c r="H531" s="420"/>
    </row>
    <row r="532" spans="1:8" ht="12.75">
      <c r="A532" s="3"/>
      <c r="B532" s="266"/>
      <c r="E532" s="265"/>
      <c r="F532" s="288"/>
      <c r="G532" s="266"/>
      <c r="H532" s="420"/>
    </row>
    <row r="533" spans="1:8" ht="12.75">
      <c r="A533" s="3"/>
      <c r="B533" s="266"/>
      <c r="E533" s="265"/>
      <c r="F533" s="288"/>
      <c r="G533" s="266"/>
      <c r="H533" s="420"/>
    </row>
    <row r="534" spans="1:8" ht="12.75">
      <c r="A534" s="3"/>
      <c r="B534" s="266"/>
      <c r="E534" s="265"/>
      <c r="F534" s="288"/>
      <c r="G534" s="266"/>
      <c r="H534" s="420"/>
    </row>
    <row r="535" spans="1:8" ht="12.75">
      <c r="A535" s="3"/>
      <c r="B535" s="266"/>
      <c r="E535" s="265"/>
      <c r="F535" s="288"/>
      <c r="G535" s="266"/>
      <c r="H535" s="420"/>
    </row>
    <row r="536" spans="1:8" ht="12.75">
      <c r="A536" s="3"/>
      <c r="B536" s="266"/>
      <c r="E536" s="265"/>
      <c r="F536" s="288"/>
      <c r="G536" s="266"/>
      <c r="H536" s="420"/>
    </row>
    <row r="537" spans="1:8" ht="12.75">
      <c r="A537" s="3"/>
      <c r="B537" s="266"/>
      <c r="E537" s="265"/>
      <c r="F537" s="288"/>
      <c r="G537" s="266"/>
      <c r="H537" s="420"/>
    </row>
    <row r="538" spans="1:8" ht="12.75">
      <c r="A538" s="3"/>
      <c r="B538" s="266"/>
      <c r="E538" s="265"/>
      <c r="F538" s="288"/>
      <c r="G538" s="266"/>
      <c r="H538" s="420"/>
    </row>
    <row r="539" spans="1:8" ht="12.75">
      <c r="A539" s="3"/>
      <c r="B539" s="266"/>
      <c r="E539" s="265"/>
      <c r="F539" s="288"/>
      <c r="G539" s="266"/>
      <c r="H539" s="420"/>
    </row>
    <row r="540" spans="1:8" ht="12.75">
      <c r="A540" s="3"/>
      <c r="B540" s="266"/>
      <c r="E540" s="265"/>
      <c r="F540" s="288"/>
      <c r="G540" s="266"/>
      <c r="H540" s="420"/>
    </row>
    <row r="541" spans="1:8" ht="12.75">
      <c r="A541" s="3"/>
      <c r="B541" s="266"/>
      <c r="E541" s="265"/>
      <c r="F541" s="288"/>
      <c r="G541" s="266"/>
      <c r="H541" s="420"/>
    </row>
    <row r="542" spans="1:8" ht="12.75">
      <c r="A542" s="3"/>
      <c r="B542" s="266"/>
      <c r="E542" s="265"/>
      <c r="F542" s="288"/>
      <c r="G542" s="266"/>
      <c r="H542" s="420"/>
    </row>
    <row r="543" spans="1:8" ht="12.75">
      <c r="A543" s="3"/>
      <c r="B543" s="266"/>
      <c r="E543" s="265"/>
      <c r="F543" s="288"/>
      <c r="G543" s="266"/>
      <c r="H543" s="420"/>
    </row>
    <row r="544" spans="1:8" ht="12.75">
      <c r="A544" s="3"/>
      <c r="B544" s="266"/>
      <c r="E544" s="265"/>
      <c r="F544" s="288"/>
      <c r="G544" s="266"/>
      <c r="H544" s="420"/>
    </row>
    <row r="545" spans="1:8" ht="12.75">
      <c r="A545" s="3"/>
      <c r="B545" s="266"/>
      <c r="E545" s="265"/>
      <c r="F545" s="288"/>
      <c r="G545" s="266"/>
      <c r="H545" s="420"/>
    </row>
    <row r="546" spans="1:8" ht="12.75">
      <c r="A546" s="3"/>
      <c r="B546" s="266"/>
      <c r="E546" s="265"/>
      <c r="F546" s="288"/>
      <c r="G546" s="266"/>
      <c r="H546" s="420"/>
    </row>
    <row r="547" spans="1:8" ht="12.75">
      <c r="A547" s="3"/>
      <c r="B547" s="266"/>
      <c r="E547" s="265"/>
      <c r="F547" s="288"/>
      <c r="G547" s="266"/>
      <c r="H547" s="420"/>
    </row>
    <row r="548" spans="1:8" ht="12.75">
      <c r="A548" s="3"/>
      <c r="B548" s="266"/>
      <c r="E548" s="265"/>
      <c r="F548" s="288"/>
      <c r="G548" s="266"/>
      <c r="H548" s="420"/>
    </row>
    <row r="549" spans="1:8" ht="12.75">
      <c r="A549" s="3"/>
      <c r="B549" s="266"/>
      <c r="E549" s="265"/>
      <c r="F549" s="288"/>
      <c r="G549" s="266"/>
      <c r="H549" s="420"/>
    </row>
    <row r="550" spans="1:8" ht="12.75">
      <c r="A550" s="3"/>
      <c r="B550" s="266"/>
      <c r="E550" s="265"/>
      <c r="F550" s="288"/>
      <c r="G550" s="266"/>
      <c r="H550" s="420"/>
    </row>
    <row r="551" spans="1:8" ht="12.75">
      <c r="A551" s="3"/>
      <c r="B551" s="266"/>
      <c r="E551" s="265"/>
      <c r="F551" s="288"/>
      <c r="G551" s="266"/>
      <c r="H551" s="420"/>
    </row>
    <row r="552" spans="1:8" ht="12.75">
      <c r="A552" s="3"/>
      <c r="B552" s="266"/>
      <c r="E552" s="265"/>
      <c r="F552" s="288"/>
      <c r="G552" s="266"/>
      <c r="H552" s="420"/>
    </row>
    <row r="553" spans="1:8" ht="12.75">
      <c r="A553" s="3"/>
      <c r="B553" s="266"/>
      <c r="E553" s="265"/>
      <c r="F553" s="288"/>
      <c r="G553" s="266"/>
      <c r="H553" s="420"/>
    </row>
    <row r="554" spans="1:8" ht="12.75">
      <c r="A554" s="3"/>
      <c r="B554" s="266"/>
      <c r="E554" s="265"/>
      <c r="F554" s="288"/>
      <c r="G554" s="266"/>
      <c r="H554" s="420"/>
    </row>
    <row r="555" spans="1:8" ht="12.75">
      <c r="A555" s="3"/>
      <c r="B555" s="266"/>
      <c r="E555" s="265"/>
      <c r="F555" s="288"/>
      <c r="G555" s="266"/>
      <c r="H555" s="420"/>
    </row>
    <row r="556" spans="1:8" ht="12.75">
      <c r="A556" s="3"/>
      <c r="B556" s="266"/>
      <c r="E556" s="265"/>
      <c r="F556" s="288"/>
      <c r="G556" s="266"/>
      <c r="H556" s="420"/>
    </row>
    <row r="557" spans="1:8" ht="12.75">
      <c r="A557" s="3"/>
      <c r="B557" s="266"/>
      <c r="E557" s="265"/>
      <c r="F557" s="288"/>
      <c r="G557" s="266"/>
      <c r="H557" s="420"/>
    </row>
    <row r="558" spans="1:8" ht="12.75">
      <c r="A558" s="3"/>
      <c r="B558" s="266"/>
      <c r="E558" s="265"/>
      <c r="F558" s="288"/>
      <c r="G558" s="266"/>
      <c r="H558" s="420"/>
    </row>
    <row r="559" spans="1:8" ht="12.75">
      <c r="A559" s="3"/>
      <c r="B559" s="266"/>
      <c r="E559" s="265"/>
      <c r="F559" s="288"/>
      <c r="G559" s="266"/>
      <c r="H559" s="420"/>
    </row>
    <row r="560" spans="1:8" ht="12.75">
      <c r="A560" s="3"/>
      <c r="B560" s="266"/>
      <c r="E560" s="265"/>
      <c r="F560" s="288"/>
      <c r="G560" s="266"/>
      <c r="H560" s="420"/>
    </row>
    <row r="561" spans="1:8" ht="12.75">
      <c r="A561" s="3"/>
      <c r="B561" s="266"/>
      <c r="E561" s="265"/>
      <c r="F561" s="288"/>
      <c r="G561" s="266"/>
      <c r="H561" s="420"/>
    </row>
    <row r="562" spans="1:8" ht="12.75">
      <c r="A562" s="3"/>
      <c r="B562" s="266"/>
      <c r="E562" s="265"/>
      <c r="F562" s="288"/>
      <c r="G562" s="266"/>
      <c r="H562" s="420"/>
    </row>
    <row r="563" spans="1:8" ht="12.75">
      <c r="A563" s="3"/>
      <c r="B563" s="266"/>
      <c r="E563" s="265"/>
      <c r="F563" s="288"/>
      <c r="G563" s="266"/>
      <c r="H563" s="420"/>
    </row>
    <row r="564" spans="1:8" ht="12.75">
      <c r="A564" s="3"/>
      <c r="B564" s="266"/>
      <c r="E564" s="265"/>
      <c r="F564" s="288"/>
      <c r="G564" s="266"/>
      <c r="H564" s="420"/>
    </row>
    <row r="565" spans="1:8" ht="12.75">
      <c r="A565" s="3"/>
      <c r="B565" s="266"/>
      <c r="E565" s="265"/>
      <c r="F565" s="288"/>
      <c r="G565" s="266"/>
      <c r="H565" s="420"/>
    </row>
    <row r="566" spans="1:8" ht="12.75">
      <c r="A566" s="3"/>
      <c r="B566" s="266"/>
      <c r="E566" s="265"/>
      <c r="F566" s="288"/>
      <c r="G566" s="266"/>
      <c r="H566" s="420"/>
    </row>
    <row r="567" spans="1:8" ht="12.75">
      <c r="A567" s="3"/>
      <c r="B567" s="266"/>
      <c r="E567" s="265"/>
      <c r="F567" s="288"/>
      <c r="G567" s="266"/>
      <c r="H567" s="420"/>
    </row>
    <row r="568" spans="1:8" ht="12.75">
      <c r="A568" s="3"/>
      <c r="B568" s="266"/>
      <c r="E568" s="265"/>
      <c r="F568" s="288"/>
      <c r="G568" s="266"/>
      <c r="H568" s="420"/>
    </row>
    <row r="569" spans="1:8" ht="12.75">
      <c r="A569" s="3"/>
      <c r="B569" s="266"/>
      <c r="E569" s="265"/>
      <c r="F569" s="288"/>
      <c r="G569" s="266"/>
      <c r="H569" s="420"/>
    </row>
    <row r="570" spans="1:8" ht="12.75">
      <c r="A570" s="3"/>
      <c r="B570" s="266"/>
      <c r="E570" s="265"/>
      <c r="F570" s="288"/>
      <c r="G570" s="266"/>
      <c r="H570" s="420"/>
    </row>
    <row r="571" spans="1:8" ht="12.75">
      <c r="A571" s="3"/>
      <c r="B571" s="266"/>
      <c r="E571" s="265"/>
      <c r="F571" s="288"/>
      <c r="G571" s="266"/>
      <c r="H571" s="420"/>
    </row>
    <row r="572" spans="1:8" ht="12.75">
      <c r="A572" s="3"/>
      <c r="B572" s="266"/>
      <c r="E572" s="265"/>
      <c r="F572" s="288"/>
      <c r="G572" s="266"/>
      <c r="H572" s="420"/>
    </row>
    <row r="573" spans="1:8" ht="12.75">
      <c r="A573" s="3"/>
      <c r="B573" s="266"/>
      <c r="E573" s="265"/>
      <c r="F573" s="288"/>
      <c r="G573" s="266"/>
      <c r="H573" s="420"/>
    </row>
    <row r="574" spans="1:8" ht="12.75">
      <c r="A574" s="3"/>
      <c r="B574" s="266"/>
      <c r="E574" s="265"/>
      <c r="F574" s="288"/>
      <c r="G574" s="266"/>
      <c r="H574" s="420"/>
    </row>
    <row r="575" spans="1:8" ht="12.75">
      <c r="A575" s="3"/>
      <c r="B575" s="266"/>
      <c r="E575" s="265"/>
      <c r="F575" s="288"/>
      <c r="G575" s="266"/>
      <c r="H575" s="420"/>
    </row>
    <row r="576" spans="1:8" ht="12.75">
      <c r="A576" s="3"/>
      <c r="B576" s="266"/>
      <c r="E576" s="265"/>
      <c r="F576" s="288"/>
      <c r="G576" s="266"/>
      <c r="H576" s="420"/>
    </row>
    <row r="577" spans="1:8" ht="12.75">
      <c r="A577" s="3"/>
      <c r="B577" s="266"/>
      <c r="E577" s="265"/>
      <c r="F577" s="288"/>
      <c r="G577" s="266"/>
      <c r="H577" s="420"/>
    </row>
    <row r="578" spans="1:8" ht="12.75">
      <c r="A578" s="3"/>
      <c r="B578" s="266"/>
      <c r="E578" s="265"/>
      <c r="F578" s="288"/>
      <c r="G578" s="266"/>
      <c r="H578" s="420"/>
    </row>
    <row r="579" spans="1:8" ht="12.75">
      <c r="A579" s="3"/>
      <c r="B579" s="266"/>
      <c r="E579" s="265"/>
      <c r="F579" s="288"/>
      <c r="G579" s="266"/>
      <c r="H579" s="420"/>
    </row>
    <row r="580" spans="1:8" ht="12.75">
      <c r="A580" s="3"/>
      <c r="B580" s="266"/>
      <c r="E580" s="265"/>
      <c r="F580" s="288"/>
      <c r="G580" s="266"/>
      <c r="H580" s="420"/>
    </row>
    <row r="581" spans="1:8" ht="12.75">
      <c r="A581" s="3"/>
      <c r="B581" s="266"/>
      <c r="E581" s="265"/>
      <c r="F581" s="288"/>
      <c r="G581" s="266"/>
      <c r="H581" s="420"/>
    </row>
    <row r="582" spans="1:8" ht="12.75">
      <c r="A582" s="3"/>
      <c r="B582" s="266"/>
      <c r="E582" s="265"/>
      <c r="F582" s="288"/>
      <c r="G582" s="266"/>
      <c r="H582" s="420"/>
    </row>
    <row r="583" spans="1:8" ht="12.75">
      <c r="A583" s="3"/>
      <c r="B583" s="266"/>
      <c r="E583" s="265"/>
      <c r="F583" s="288"/>
      <c r="G583" s="266"/>
      <c r="H583" s="420"/>
    </row>
    <row r="584" spans="1:8" ht="12.75">
      <c r="A584" s="3"/>
      <c r="B584" s="266"/>
      <c r="E584" s="265"/>
      <c r="F584" s="288"/>
      <c r="G584" s="266"/>
      <c r="H584" s="420"/>
    </row>
    <row r="585" spans="1:8" ht="12.75">
      <c r="A585" s="3"/>
      <c r="B585" s="266"/>
      <c r="E585" s="265"/>
      <c r="F585" s="288"/>
      <c r="G585" s="266"/>
      <c r="H585" s="420"/>
    </row>
    <row r="586" spans="1:8" ht="12.75">
      <c r="A586" s="3"/>
      <c r="B586" s="266"/>
      <c r="E586" s="265"/>
      <c r="F586" s="288"/>
      <c r="G586" s="266"/>
      <c r="H586" s="420"/>
    </row>
    <row r="587" spans="1:8" ht="12.75">
      <c r="A587" s="3"/>
      <c r="B587" s="266"/>
      <c r="E587" s="265"/>
      <c r="F587" s="288"/>
      <c r="G587" s="266"/>
      <c r="H587" s="420"/>
    </row>
    <row r="588" spans="1:8" ht="12.75">
      <c r="A588" s="3"/>
      <c r="B588" s="266"/>
      <c r="E588" s="265"/>
      <c r="F588" s="288"/>
      <c r="G588" s="266"/>
      <c r="H588" s="420"/>
    </row>
    <row r="589" spans="1:8" ht="12.75">
      <c r="A589" s="3"/>
      <c r="B589" s="266"/>
      <c r="E589" s="265"/>
      <c r="F589" s="288"/>
      <c r="G589" s="266"/>
      <c r="H589" s="420"/>
    </row>
    <row r="590" spans="1:8" ht="12.75">
      <c r="A590" s="3"/>
      <c r="B590" s="266"/>
      <c r="E590" s="265"/>
      <c r="F590" s="288"/>
      <c r="G590" s="266"/>
      <c r="H590" s="420"/>
    </row>
    <row r="591" spans="1:8" ht="12.75">
      <c r="A591" s="3"/>
      <c r="B591" s="266"/>
      <c r="E591" s="265"/>
      <c r="F591" s="288"/>
      <c r="G591" s="266"/>
      <c r="H591" s="420"/>
    </row>
    <row r="592" spans="1:8" ht="12.75">
      <c r="A592" s="3"/>
      <c r="B592" s="266"/>
      <c r="E592" s="265"/>
      <c r="F592" s="288"/>
      <c r="G592" s="266"/>
      <c r="H592" s="420"/>
    </row>
    <row r="593" spans="1:8" ht="12.75">
      <c r="A593" s="3"/>
      <c r="B593" s="266"/>
      <c r="E593" s="265"/>
      <c r="F593" s="288"/>
      <c r="G593" s="266"/>
      <c r="H593" s="420"/>
    </row>
    <row r="594" spans="1:8" ht="12.75">
      <c r="A594" s="3"/>
      <c r="B594" s="266"/>
      <c r="E594" s="265"/>
      <c r="F594" s="288"/>
      <c r="G594" s="266"/>
      <c r="H594" s="420"/>
    </row>
    <row r="595" spans="1:8" ht="12.75">
      <c r="A595" s="3"/>
      <c r="B595" s="266"/>
      <c r="E595" s="265"/>
      <c r="F595" s="288"/>
      <c r="G595" s="266"/>
      <c r="H595" s="420"/>
    </row>
    <row r="596" spans="1:8" ht="12.75">
      <c r="A596" s="3"/>
      <c r="B596" s="266"/>
      <c r="E596" s="265"/>
      <c r="F596" s="288"/>
      <c r="G596" s="266"/>
      <c r="H596" s="420"/>
    </row>
    <row r="597" spans="1:8" ht="12.75">
      <c r="A597" s="3"/>
      <c r="B597" s="266"/>
      <c r="E597" s="265"/>
      <c r="F597" s="288"/>
      <c r="G597" s="266"/>
      <c r="H597" s="420"/>
    </row>
    <row r="598" spans="1:8" ht="12.75">
      <c r="A598" s="3"/>
      <c r="B598" s="266"/>
      <c r="E598" s="265"/>
      <c r="F598" s="288"/>
      <c r="G598" s="266"/>
      <c r="H598" s="420"/>
    </row>
    <row r="599" spans="1:8" ht="12.75">
      <c r="A599" s="3"/>
      <c r="B599" s="266"/>
      <c r="E599" s="265"/>
      <c r="F599" s="288"/>
      <c r="G599" s="266"/>
      <c r="H599" s="420"/>
    </row>
    <row r="600" spans="1:8" ht="12.75">
      <c r="A600" s="3"/>
      <c r="B600" s="266"/>
      <c r="E600" s="265"/>
      <c r="F600" s="288"/>
      <c r="G600" s="266"/>
      <c r="H600" s="420"/>
    </row>
    <row r="601" spans="1:8" ht="12.75">
      <c r="A601" s="3"/>
      <c r="B601" s="266"/>
      <c r="E601" s="265"/>
      <c r="F601" s="288"/>
      <c r="G601" s="266"/>
      <c r="H601" s="420"/>
    </row>
    <row r="602" spans="1:8" ht="12.75">
      <c r="A602" s="3"/>
      <c r="B602" s="266"/>
      <c r="E602" s="265"/>
      <c r="F602" s="288"/>
      <c r="G602" s="266"/>
      <c r="H602" s="420"/>
    </row>
    <row r="603" spans="1:8" ht="12.75">
      <c r="A603" s="3"/>
      <c r="B603" s="266"/>
      <c r="E603" s="265"/>
      <c r="F603" s="288"/>
      <c r="G603" s="266"/>
      <c r="H603" s="420"/>
    </row>
    <row r="604" spans="1:8" ht="12.75">
      <c r="A604" s="3"/>
      <c r="B604" s="266"/>
      <c r="E604" s="265"/>
      <c r="F604" s="288"/>
      <c r="G604" s="266"/>
      <c r="H604" s="420"/>
    </row>
    <row r="605" spans="1:8" ht="12.75">
      <c r="A605" s="3"/>
      <c r="B605" s="266"/>
      <c r="E605" s="265"/>
      <c r="F605" s="288"/>
      <c r="G605" s="266"/>
      <c r="H605" s="420"/>
    </row>
    <row r="606" spans="1:8" ht="12.75">
      <c r="A606" s="3"/>
      <c r="B606" s="266"/>
      <c r="E606" s="265"/>
      <c r="F606" s="288"/>
      <c r="G606" s="266"/>
      <c r="H606" s="420"/>
    </row>
    <row r="607" spans="1:8" ht="12.75">
      <c r="A607" s="3"/>
      <c r="B607" s="266"/>
      <c r="E607" s="265"/>
      <c r="F607" s="288"/>
      <c r="G607" s="266"/>
      <c r="H607" s="420"/>
    </row>
    <row r="608" spans="1:8" ht="12.75">
      <c r="A608" s="3"/>
      <c r="B608" s="266"/>
      <c r="E608" s="265"/>
      <c r="F608" s="288"/>
      <c r="G608" s="266"/>
      <c r="H608" s="420"/>
    </row>
    <row r="609" spans="1:8" ht="12.75">
      <c r="A609" s="3"/>
      <c r="B609" s="266"/>
      <c r="E609" s="265"/>
      <c r="F609" s="288"/>
      <c r="G609" s="266"/>
      <c r="H609" s="420"/>
    </row>
    <row r="610" spans="1:8" ht="12.75">
      <c r="A610" s="3"/>
      <c r="B610" s="266"/>
      <c r="E610" s="265"/>
      <c r="F610" s="288"/>
      <c r="G610" s="266"/>
      <c r="H610" s="420"/>
    </row>
    <row r="611" spans="1:8" ht="12.75">
      <c r="A611" s="3"/>
      <c r="B611" s="266"/>
      <c r="E611" s="265"/>
      <c r="F611" s="288"/>
      <c r="G611" s="266"/>
      <c r="H611" s="420"/>
    </row>
    <row r="612" spans="1:8" ht="12.75">
      <c r="A612" s="3"/>
      <c r="B612" s="266"/>
      <c r="E612" s="265"/>
      <c r="F612" s="288"/>
      <c r="G612" s="266"/>
      <c r="H612" s="420"/>
    </row>
    <row r="613" spans="1:8" ht="12.75">
      <c r="A613" s="3"/>
      <c r="B613" s="266"/>
      <c r="E613" s="265"/>
      <c r="F613" s="288"/>
      <c r="G613" s="266"/>
      <c r="H613" s="420"/>
    </row>
    <row r="614" spans="1:8" ht="12.75">
      <c r="A614" s="3"/>
      <c r="B614" s="266"/>
      <c r="E614" s="265"/>
      <c r="F614" s="288"/>
      <c r="G614" s="266"/>
      <c r="H614" s="420"/>
    </row>
    <row r="615" spans="1:8" ht="12.75">
      <c r="A615" s="3"/>
      <c r="B615" s="266"/>
      <c r="E615" s="265"/>
      <c r="F615" s="288"/>
      <c r="G615" s="266"/>
      <c r="H615" s="420"/>
    </row>
    <row r="616" spans="1:8" ht="12.75">
      <c r="A616" s="3"/>
      <c r="B616" s="266"/>
      <c r="E616" s="265"/>
      <c r="F616" s="288"/>
      <c r="G616" s="266"/>
      <c r="H616" s="420"/>
    </row>
    <row r="617" spans="1:8" ht="12.75">
      <c r="A617" s="3"/>
      <c r="B617" s="266"/>
      <c r="E617" s="265"/>
      <c r="F617" s="288"/>
      <c r="G617" s="266"/>
      <c r="H617" s="420"/>
    </row>
    <row r="618" spans="1:8" ht="12.75">
      <c r="A618" s="3"/>
      <c r="B618" s="266"/>
      <c r="E618" s="265"/>
      <c r="F618" s="288"/>
      <c r="G618" s="266"/>
      <c r="H618" s="420"/>
    </row>
    <row r="619" spans="1:8" ht="12.75">
      <c r="A619" s="3"/>
      <c r="B619" s="266"/>
      <c r="E619" s="265"/>
      <c r="F619" s="288"/>
      <c r="G619" s="266"/>
      <c r="H619" s="420"/>
    </row>
    <row r="620" spans="1:8" ht="12.75">
      <c r="A620" s="3"/>
      <c r="B620" s="266"/>
      <c r="E620" s="265"/>
      <c r="F620" s="288"/>
      <c r="G620" s="266"/>
      <c r="H620" s="420"/>
    </row>
    <row r="621" spans="1:8" ht="12.75">
      <c r="A621" s="3"/>
      <c r="B621" s="266"/>
      <c r="E621" s="265"/>
      <c r="F621" s="288"/>
      <c r="G621" s="266"/>
      <c r="H621" s="420"/>
    </row>
    <row r="622" spans="1:8" ht="12.75">
      <c r="A622" s="3"/>
      <c r="B622" s="266"/>
      <c r="E622" s="265"/>
      <c r="F622" s="288"/>
      <c r="G622" s="266"/>
      <c r="H622" s="420"/>
    </row>
    <row r="623" spans="1:8" ht="12.75">
      <c r="A623" s="3"/>
      <c r="B623" s="266"/>
      <c r="E623" s="265"/>
      <c r="F623" s="288"/>
      <c r="G623" s="266"/>
      <c r="H623" s="420"/>
    </row>
    <row r="624" spans="1:8" ht="12.75">
      <c r="A624" s="3"/>
      <c r="B624" s="266"/>
      <c r="E624" s="265"/>
      <c r="F624" s="288"/>
      <c r="G624" s="266"/>
      <c r="H624" s="420"/>
    </row>
    <row r="625" spans="1:8" ht="12.75">
      <c r="A625" s="3"/>
      <c r="B625" s="266"/>
      <c r="E625" s="265"/>
      <c r="F625" s="288"/>
      <c r="G625" s="266"/>
      <c r="H625" s="420"/>
    </row>
    <row r="626" spans="1:8" ht="12.75">
      <c r="A626" s="3"/>
      <c r="B626" s="266"/>
      <c r="E626" s="265"/>
      <c r="F626" s="288"/>
      <c r="G626" s="266"/>
      <c r="H626" s="420"/>
    </row>
    <row r="627" spans="1:8" ht="12.75">
      <c r="A627" s="3"/>
      <c r="B627" s="266"/>
      <c r="E627" s="265"/>
      <c r="F627" s="288"/>
      <c r="G627" s="266"/>
      <c r="H627" s="420"/>
    </row>
    <row r="628" spans="1:8" ht="12.75">
      <c r="A628" s="3"/>
      <c r="B628" s="266"/>
      <c r="E628" s="265"/>
      <c r="F628" s="288"/>
      <c r="G628" s="266"/>
      <c r="H628" s="420"/>
    </row>
    <row r="629" spans="1:8" ht="12.75">
      <c r="A629" s="3"/>
      <c r="B629" s="266"/>
      <c r="E629" s="265"/>
      <c r="F629" s="288"/>
      <c r="G629" s="266"/>
      <c r="H629" s="420"/>
    </row>
    <row r="630" spans="1:8" ht="12.75">
      <c r="A630" s="3"/>
      <c r="B630" s="266"/>
      <c r="E630" s="265"/>
      <c r="F630" s="288"/>
      <c r="G630" s="266"/>
      <c r="H630" s="420"/>
    </row>
    <row r="631" spans="1:8" ht="12.75">
      <c r="A631" s="3"/>
      <c r="B631" s="266"/>
      <c r="E631" s="265"/>
      <c r="F631" s="288"/>
      <c r="G631" s="266"/>
      <c r="H631" s="420"/>
    </row>
    <row r="632" spans="1:8" ht="12.75">
      <c r="A632" s="3"/>
      <c r="B632" s="266"/>
      <c r="E632" s="265"/>
      <c r="F632" s="288"/>
      <c r="G632" s="266"/>
      <c r="H632" s="420"/>
    </row>
    <row r="633" spans="1:8" ht="12.75">
      <c r="A633" s="3"/>
      <c r="B633" s="266"/>
      <c r="E633" s="265"/>
      <c r="F633" s="288"/>
      <c r="G633" s="266"/>
      <c r="H633" s="420"/>
    </row>
    <row r="634" spans="1:8" ht="12.75">
      <c r="A634" s="3"/>
      <c r="B634" s="266"/>
      <c r="E634" s="265"/>
      <c r="F634" s="288"/>
      <c r="G634" s="266"/>
      <c r="H634" s="420"/>
    </row>
    <row r="635" spans="1:8" ht="12.75">
      <c r="A635" s="3"/>
      <c r="B635" s="266"/>
      <c r="E635" s="265"/>
      <c r="F635" s="288"/>
      <c r="G635" s="266"/>
      <c r="H635" s="420"/>
    </row>
    <row r="636" spans="1:8" ht="12.75">
      <c r="A636" s="3"/>
      <c r="B636" s="266"/>
      <c r="E636" s="265"/>
      <c r="F636" s="288"/>
      <c r="G636" s="266"/>
      <c r="H636" s="420"/>
    </row>
    <row r="637" spans="1:8" ht="12.75">
      <c r="A637" s="3"/>
      <c r="B637" s="266"/>
      <c r="E637" s="265"/>
      <c r="F637" s="288"/>
      <c r="G637" s="266"/>
      <c r="H637" s="420"/>
    </row>
    <row r="638" spans="1:8" ht="12.75">
      <c r="A638" s="3"/>
      <c r="B638" s="266"/>
      <c r="E638" s="265"/>
      <c r="F638" s="288"/>
      <c r="G638" s="266"/>
      <c r="H638" s="420"/>
    </row>
    <row r="639" spans="1:8" ht="12.75">
      <c r="A639" s="3"/>
      <c r="B639" s="266"/>
      <c r="E639" s="265"/>
      <c r="F639" s="288"/>
      <c r="G639" s="266"/>
      <c r="H639" s="420"/>
    </row>
    <row r="640" spans="1:8" ht="12.75">
      <c r="A640" s="3"/>
      <c r="B640" s="266"/>
      <c r="E640" s="265"/>
      <c r="F640" s="288"/>
      <c r="G640" s="266"/>
      <c r="H640" s="420"/>
    </row>
    <row r="641" spans="1:8" ht="12.75">
      <c r="A641" s="3"/>
      <c r="B641" s="266"/>
      <c r="E641" s="265"/>
      <c r="F641" s="288"/>
      <c r="G641" s="266"/>
      <c r="H641" s="420"/>
    </row>
    <row r="642" spans="1:8" ht="12.75">
      <c r="A642" s="3"/>
      <c r="B642" s="266"/>
      <c r="E642" s="265"/>
      <c r="F642" s="288"/>
      <c r="G642" s="266"/>
      <c r="H642" s="420"/>
    </row>
    <row r="643" spans="1:8" ht="12.75">
      <c r="A643" s="3"/>
      <c r="B643" s="266"/>
      <c r="E643" s="265"/>
      <c r="F643" s="288"/>
      <c r="G643" s="266"/>
      <c r="H643" s="420"/>
    </row>
    <row r="644" spans="1:8" ht="12.75">
      <c r="A644" s="3"/>
      <c r="B644" s="266"/>
      <c r="E644" s="265"/>
      <c r="F644" s="288"/>
      <c r="G644" s="266"/>
      <c r="H644" s="420"/>
    </row>
    <row r="645" spans="1:8" ht="12.75">
      <c r="A645" s="3"/>
      <c r="B645" s="266"/>
      <c r="E645" s="265"/>
      <c r="F645" s="288"/>
      <c r="G645" s="266"/>
      <c r="H645" s="420"/>
    </row>
    <row r="646" spans="1:8" ht="12.75">
      <c r="A646" s="3"/>
      <c r="B646" s="266"/>
      <c r="E646" s="265"/>
      <c r="F646" s="288"/>
      <c r="G646" s="266"/>
      <c r="H646" s="420"/>
    </row>
    <row r="647" spans="1:8" ht="12.75">
      <c r="A647" s="3"/>
      <c r="B647" s="266"/>
      <c r="E647" s="265"/>
      <c r="F647" s="288"/>
      <c r="G647" s="266"/>
      <c r="H647" s="420"/>
    </row>
    <row r="648" spans="1:8" ht="12.75">
      <c r="A648" s="3"/>
      <c r="B648" s="266"/>
      <c r="E648" s="265"/>
      <c r="F648" s="288"/>
      <c r="G648" s="266"/>
      <c r="H648" s="420"/>
    </row>
    <row r="649" spans="1:8" ht="12.75">
      <c r="A649" s="3"/>
      <c r="B649" s="266"/>
      <c r="E649" s="265"/>
      <c r="F649" s="288"/>
      <c r="G649" s="266"/>
      <c r="H649" s="420"/>
    </row>
    <row r="650" spans="1:8" ht="12.75">
      <c r="A650" s="3"/>
      <c r="B650" s="266"/>
      <c r="E650" s="265"/>
      <c r="F650" s="288"/>
      <c r="G650" s="266"/>
      <c r="H650" s="420"/>
    </row>
    <row r="651" spans="1:8" ht="12.75">
      <c r="A651" s="3"/>
      <c r="B651" s="266"/>
      <c r="E651" s="265"/>
      <c r="F651" s="288"/>
      <c r="G651" s="266"/>
      <c r="H651" s="420"/>
    </row>
    <row r="652" spans="1:8" ht="12.75">
      <c r="A652" s="3"/>
      <c r="B652" s="266"/>
      <c r="E652" s="265"/>
      <c r="F652" s="288"/>
      <c r="G652" s="266"/>
      <c r="H652" s="420"/>
    </row>
    <row r="653" spans="1:8" ht="12.75">
      <c r="A653" s="3"/>
      <c r="B653" s="266"/>
      <c r="E653" s="265"/>
      <c r="F653" s="288"/>
      <c r="G653" s="266"/>
      <c r="H653" s="420"/>
    </row>
    <row r="654" spans="1:8" ht="12.75">
      <c r="A654" s="3"/>
      <c r="B654" s="266"/>
      <c r="E654" s="265"/>
      <c r="F654" s="288"/>
      <c r="G654" s="266"/>
      <c r="H654" s="420"/>
    </row>
    <row r="655" spans="1:8" ht="12.75">
      <c r="A655" s="3"/>
      <c r="B655" s="266"/>
      <c r="E655" s="265"/>
      <c r="F655" s="288"/>
      <c r="G655" s="266"/>
      <c r="H655" s="420"/>
    </row>
    <row r="656" spans="1:8" ht="12.75">
      <c r="A656" s="3"/>
      <c r="B656" s="266"/>
      <c r="E656" s="265"/>
      <c r="F656" s="288"/>
      <c r="G656" s="266"/>
      <c r="H656" s="420"/>
    </row>
    <row r="657" spans="1:8" ht="12.75">
      <c r="A657" s="3"/>
      <c r="B657" s="266"/>
      <c r="E657" s="265"/>
      <c r="F657" s="288"/>
      <c r="G657" s="266"/>
      <c r="H657" s="420"/>
    </row>
    <row r="658" spans="1:8" ht="12.75">
      <c r="A658" s="3"/>
      <c r="B658" s="266"/>
      <c r="E658" s="265"/>
      <c r="F658" s="288"/>
      <c r="G658" s="266"/>
      <c r="H658" s="420"/>
    </row>
    <row r="659" spans="1:8" ht="12.75">
      <c r="A659" s="3"/>
      <c r="B659" s="266"/>
      <c r="E659" s="265"/>
      <c r="F659" s="288"/>
      <c r="G659" s="266"/>
      <c r="H659" s="420"/>
    </row>
    <row r="660" spans="1:8" ht="12.75">
      <c r="A660" s="3"/>
      <c r="B660" s="266"/>
      <c r="E660" s="265"/>
      <c r="F660" s="288"/>
      <c r="G660" s="266"/>
      <c r="H660" s="420"/>
    </row>
    <row r="661" spans="1:8" ht="12.75">
      <c r="A661" s="3"/>
      <c r="B661" s="266"/>
      <c r="E661" s="265"/>
      <c r="F661" s="288"/>
      <c r="G661" s="266"/>
      <c r="H661" s="420"/>
    </row>
    <row r="662" spans="1:8" ht="12.75">
      <c r="A662" s="3"/>
      <c r="B662" s="266"/>
      <c r="E662" s="265"/>
      <c r="F662" s="288"/>
      <c r="G662" s="266"/>
      <c r="H662" s="420"/>
    </row>
    <row r="663" spans="1:8" ht="12.75">
      <c r="A663" s="3"/>
      <c r="B663" s="266"/>
      <c r="E663" s="265"/>
      <c r="F663" s="288"/>
      <c r="G663" s="266"/>
      <c r="H663" s="420"/>
    </row>
    <row r="664" spans="1:8" ht="12.75">
      <c r="A664" s="3"/>
      <c r="B664" s="266"/>
      <c r="E664" s="265"/>
      <c r="F664" s="288"/>
      <c r="G664" s="266"/>
      <c r="H664" s="420"/>
    </row>
    <row r="665" spans="1:8" ht="12.75">
      <c r="A665" s="3"/>
      <c r="B665" s="266"/>
      <c r="E665" s="265"/>
      <c r="F665" s="288"/>
      <c r="G665" s="266"/>
      <c r="H665" s="420"/>
    </row>
    <row r="666" spans="1:8" ht="12.75">
      <c r="A666" s="3"/>
      <c r="B666" s="266"/>
      <c r="E666" s="265"/>
      <c r="F666" s="288"/>
      <c r="G666" s="266"/>
      <c r="H666" s="420"/>
    </row>
    <row r="667" spans="1:8" ht="12.75">
      <c r="A667" s="3"/>
      <c r="B667" s="266"/>
      <c r="E667" s="265"/>
      <c r="F667" s="288"/>
      <c r="G667" s="266"/>
      <c r="H667" s="420"/>
    </row>
    <row r="668" spans="1:8" ht="12.75">
      <c r="A668" s="3"/>
      <c r="B668" s="266"/>
      <c r="E668" s="265"/>
      <c r="F668" s="288"/>
      <c r="G668" s="266"/>
      <c r="H668" s="420"/>
    </row>
    <row r="669" spans="1:8" ht="12.75">
      <c r="A669" s="3"/>
      <c r="B669" s="266"/>
      <c r="E669" s="265"/>
      <c r="F669" s="288"/>
      <c r="G669" s="266"/>
      <c r="H669" s="420"/>
    </row>
    <row r="670" spans="1:8" ht="12.75">
      <c r="A670" s="3"/>
      <c r="B670" s="266"/>
      <c r="E670" s="265"/>
      <c r="F670" s="288"/>
      <c r="G670" s="266"/>
      <c r="H670" s="420"/>
    </row>
    <row r="671" spans="1:8" ht="12.75">
      <c r="A671" s="3"/>
      <c r="B671" s="266"/>
      <c r="E671" s="265"/>
      <c r="F671" s="288"/>
      <c r="G671" s="266"/>
      <c r="H671" s="420"/>
    </row>
    <row r="672" spans="1:8" ht="12.75">
      <c r="A672" s="3"/>
      <c r="B672" s="266"/>
      <c r="E672" s="265"/>
      <c r="F672" s="288"/>
      <c r="G672" s="266"/>
      <c r="H672" s="420"/>
    </row>
    <row r="673" spans="1:8" ht="12.75">
      <c r="A673" s="3"/>
      <c r="B673" s="266"/>
      <c r="E673" s="265"/>
      <c r="F673" s="288"/>
      <c r="G673" s="266"/>
      <c r="H673" s="420"/>
    </row>
    <row r="674" spans="1:8" ht="12.75">
      <c r="A674" s="3"/>
      <c r="B674" s="266"/>
      <c r="E674" s="265"/>
      <c r="F674" s="288"/>
      <c r="G674" s="266"/>
      <c r="H674" s="420"/>
    </row>
    <row r="675" spans="1:8" ht="12.75">
      <c r="A675" s="3"/>
      <c r="B675" s="266"/>
      <c r="E675" s="265"/>
      <c r="F675" s="288"/>
      <c r="G675" s="266"/>
      <c r="H675" s="420"/>
    </row>
    <row r="676" spans="1:8" ht="12.75">
      <c r="A676" s="3"/>
      <c r="B676" s="266"/>
      <c r="E676" s="265"/>
      <c r="F676" s="288"/>
      <c r="G676" s="266"/>
      <c r="H676" s="420"/>
    </row>
    <row r="677" spans="1:8" ht="12.75">
      <c r="A677" s="3"/>
      <c r="B677" s="266"/>
      <c r="E677" s="265"/>
      <c r="F677" s="288"/>
      <c r="G677" s="266"/>
      <c r="H677" s="420"/>
    </row>
    <row r="678" spans="1:8" ht="12.75">
      <c r="A678" s="3"/>
      <c r="B678" s="266"/>
      <c r="E678" s="265"/>
      <c r="F678" s="288"/>
      <c r="G678" s="266"/>
      <c r="H678" s="420"/>
    </row>
    <row r="679" spans="1:8" ht="12.75">
      <c r="A679" s="3"/>
      <c r="B679" s="266"/>
      <c r="E679" s="265"/>
      <c r="F679" s="288"/>
      <c r="G679" s="266"/>
      <c r="H679" s="420"/>
    </row>
    <row r="680" spans="1:8" ht="12.75">
      <c r="A680" s="3"/>
      <c r="B680" s="266"/>
      <c r="E680" s="265"/>
      <c r="F680" s="288"/>
      <c r="G680" s="266"/>
      <c r="H680" s="420"/>
    </row>
    <row r="681" spans="1:8" ht="12.75">
      <c r="A681" s="3"/>
      <c r="B681" s="266"/>
      <c r="E681" s="265"/>
      <c r="F681" s="288"/>
      <c r="G681" s="266"/>
      <c r="H681" s="420"/>
    </row>
    <row r="682" spans="1:8" ht="12.75">
      <c r="A682" s="3"/>
      <c r="B682" s="266"/>
      <c r="E682" s="265"/>
      <c r="F682" s="288"/>
      <c r="G682" s="266"/>
      <c r="H682" s="420"/>
    </row>
    <row r="683" spans="1:8" ht="12.75">
      <c r="A683" s="3"/>
      <c r="B683" s="266"/>
      <c r="E683" s="265"/>
      <c r="F683" s="288"/>
      <c r="G683" s="266"/>
      <c r="H683" s="420"/>
    </row>
    <row r="684" spans="1:8" ht="12.75">
      <c r="A684" s="3"/>
      <c r="B684" s="266"/>
      <c r="E684" s="265"/>
      <c r="F684" s="288"/>
      <c r="G684" s="266"/>
      <c r="H684" s="420"/>
    </row>
    <row r="685" spans="1:8" ht="12.75">
      <c r="A685" s="3"/>
      <c r="B685" s="266"/>
      <c r="E685" s="265"/>
      <c r="F685" s="288"/>
      <c r="G685" s="266"/>
      <c r="H685" s="420"/>
    </row>
    <row r="686" spans="1:8" ht="12.75">
      <c r="A686" s="3"/>
      <c r="B686" s="266"/>
      <c r="E686" s="265"/>
      <c r="F686" s="288"/>
      <c r="G686" s="266"/>
      <c r="H686" s="420"/>
    </row>
    <row r="687" spans="1:8" ht="12.75">
      <c r="A687" s="3"/>
      <c r="B687" s="266"/>
      <c r="E687" s="265"/>
      <c r="F687" s="288"/>
      <c r="G687" s="266"/>
      <c r="H687" s="420"/>
    </row>
    <row r="688" spans="1:8" ht="12.75">
      <c r="A688" s="3"/>
      <c r="B688" s="266"/>
      <c r="E688" s="265"/>
      <c r="F688" s="288"/>
      <c r="G688" s="266"/>
      <c r="H688" s="420"/>
    </row>
    <row r="689" spans="1:8" ht="12.75">
      <c r="A689" s="3"/>
      <c r="B689" s="266"/>
      <c r="E689" s="265"/>
      <c r="F689" s="288"/>
      <c r="G689" s="266"/>
      <c r="H689" s="420"/>
    </row>
    <row r="690" spans="1:8" ht="12.75">
      <c r="A690" s="3"/>
      <c r="B690" s="266"/>
      <c r="E690" s="265"/>
      <c r="F690" s="288"/>
      <c r="G690" s="266"/>
      <c r="H690" s="420"/>
    </row>
    <row r="691" spans="1:8" ht="12.75">
      <c r="A691" s="3"/>
      <c r="B691" s="266"/>
      <c r="E691" s="265"/>
      <c r="F691" s="288"/>
      <c r="G691" s="266"/>
      <c r="H691" s="420"/>
    </row>
    <row r="692" spans="1:8" ht="12.75">
      <c r="A692" s="3"/>
      <c r="B692" s="266"/>
      <c r="E692" s="265"/>
      <c r="F692" s="288"/>
      <c r="G692" s="266"/>
      <c r="H692" s="420"/>
    </row>
    <row r="693" spans="1:8" ht="12.75">
      <c r="A693" s="3"/>
      <c r="B693" s="266"/>
      <c r="E693" s="265"/>
      <c r="F693" s="288"/>
      <c r="G693" s="266"/>
      <c r="H693" s="420"/>
    </row>
    <row r="694" spans="1:8" ht="12.75">
      <c r="A694" s="3"/>
      <c r="B694" s="266"/>
      <c r="E694" s="265"/>
      <c r="F694" s="288"/>
      <c r="G694" s="266"/>
      <c r="H694" s="420"/>
    </row>
    <row r="695" spans="1:8" ht="12.75">
      <c r="A695" s="3"/>
      <c r="B695" s="266"/>
      <c r="E695" s="265"/>
      <c r="F695" s="288"/>
      <c r="G695" s="266"/>
      <c r="H695" s="420"/>
    </row>
    <row r="696" spans="1:8" ht="12.75">
      <c r="A696" s="3"/>
      <c r="B696" s="266"/>
      <c r="E696" s="265"/>
      <c r="F696" s="288"/>
      <c r="G696" s="266"/>
      <c r="H696" s="420"/>
    </row>
    <row r="697" spans="1:8" ht="12.75">
      <c r="A697" s="3"/>
      <c r="B697" s="266"/>
      <c r="E697" s="265"/>
      <c r="F697" s="288"/>
      <c r="G697" s="266"/>
      <c r="H697" s="420"/>
    </row>
    <row r="698" spans="1:8" ht="12.75">
      <c r="A698" s="3"/>
      <c r="B698" s="266"/>
      <c r="E698" s="265"/>
      <c r="F698" s="288"/>
      <c r="G698" s="266"/>
      <c r="H698" s="420"/>
    </row>
    <row r="699" spans="1:8" ht="12.75">
      <c r="A699" s="3"/>
      <c r="B699" s="266"/>
      <c r="E699" s="265"/>
      <c r="F699" s="288"/>
      <c r="G699" s="266"/>
      <c r="H699" s="420"/>
    </row>
    <row r="700" spans="1:8" ht="12.75">
      <c r="A700" s="3"/>
      <c r="B700" s="266"/>
      <c r="E700" s="265"/>
      <c r="F700" s="288"/>
      <c r="G700" s="266"/>
      <c r="H700" s="420"/>
    </row>
    <row r="701" spans="1:8" ht="12.75">
      <c r="A701" s="3"/>
      <c r="B701" s="266"/>
      <c r="E701" s="265"/>
      <c r="F701" s="288"/>
      <c r="G701" s="266"/>
      <c r="H701" s="420"/>
    </row>
    <row r="702" spans="1:8" ht="12.75">
      <c r="A702" s="3"/>
      <c r="B702" s="266"/>
      <c r="E702" s="265"/>
      <c r="F702" s="288"/>
      <c r="G702" s="266"/>
      <c r="H702" s="420"/>
    </row>
    <row r="703" spans="1:8" ht="12.75">
      <c r="A703" s="3"/>
      <c r="B703" s="266"/>
      <c r="E703" s="265"/>
      <c r="F703" s="288"/>
      <c r="G703" s="266"/>
      <c r="H703" s="420"/>
    </row>
    <row r="704" spans="1:8" ht="12.75">
      <c r="A704" s="3"/>
      <c r="B704" s="266"/>
      <c r="E704" s="265"/>
      <c r="F704" s="288"/>
      <c r="G704" s="266"/>
      <c r="H704" s="420"/>
    </row>
    <row r="705" spans="1:8" ht="12.75">
      <c r="A705" s="3"/>
      <c r="B705" s="266"/>
      <c r="E705" s="265"/>
      <c r="F705" s="288"/>
      <c r="G705" s="266"/>
      <c r="H705" s="420"/>
    </row>
    <row r="706" spans="1:8" ht="12.75">
      <c r="A706" s="3"/>
      <c r="B706" s="266"/>
      <c r="E706" s="265"/>
      <c r="F706" s="288"/>
      <c r="G706" s="266"/>
      <c r="H706" s="420"/>
    </row>
    <row r="707" spans="1:8" ht="12.75">
      <c r="A707" s="3"/>
      <c r="B707" s="266"/>
      <c r="E707" s="265"/>
      <c r="F707" s="288"/>
      <c r="G707" s="266"/>
      <c r="H707" s="420"/>
    </row>
    <row r="708" spans="1:8" ht="12.75">
      <c r="A708" s="3"/>
      <c r="B708" s="266"/>
      <c r="E708" s="265"/>
      <c r="F708" s="288"/>
      <c r="G708" s="266"/>
      <c r="H708" s="420"/>
    </row>
    <row r="709" spans="1:8" ht="12.75">
      <c r="A709" s="3"/>
      <c r="B709" s="266"/>
      <c r="E709" s="265"/>
      <c r="F709" s="288"/>
      <c r="G709" s="266"/>
      <c r="H709" s="420"/>
    </row>
    <row r="710" spans="1:8" ht="12.75">
      <c r="A710" s="3"/>
      <c r="B710" s="266"/>
      <c r="E710" s="265"/>
      <c r="F710" s="288"/>
      <c r="G710" s="266"/>
      <c r="H710" s="420"/>
    </row>
    <row r="711" spans="1:8" ht="12.75">
      <c r="A711" s="3"/>
      <c r="B711" s="266"/>
      <c r="E711" s="265"/>
      <c r="F711" s="288"/>
      <c r="G711" s="266"/>
      <c r="H711" s="420"/>
    </row>
    <row r="712" spans="1:8" ht="12.75">
      <c r="A712" s="3"/>
      <c r="B712" s="266"/>
      <c r="E712" s="265"/>
      <c r="F712" s="288"/>
      <c r="G712" s="266"/>
      <c r="H712" s="420"/>
    </row>
    <row r="713" spans="1:8" ht="12.75">
      <c r="A713" s="3"/>
      <c r="B713" s="266"/>
      <c r="E713" s="265"/>
      <c r="F713" s="288"/>
      <c r="G713" s="266"/>
      <c r="H713" s="420"/>
    </row>
    <row r="714" spans="1:8" ht="12.75">
      <c r="A714" s="3"/>
      <c r="B714" s="266"/>
      <c r="E714" s="265"/>
      <c r="F714" s="288"/>
      <c r="G714" s="266"/>
      <c r="H714" s="420"/>
    </row>
    <row r="715" spans="1:8" ht="12.75">
      <c r="A715" s="3"/>
      <c r="B715" s="266"/>
      <c r="E715" s="265"/>
      <c r="F715" s="288"/>
      <c r="G715" s="266"/>
      <c r="H715" s="420"/>
    </row>
    <row r="716" spans="1:8" ht="12.75">
      <c r="A716" s="3"/>
      <c r="B716" s="266"/>
      <c r="E716" s="265"/>
      <c r="F716" s="288"/>
      <c r="G716" s="266"/>
      <c r="H716" s="420"/>
    </row>
    <row r="717" spans="1:8" ht="12.75">
      <c r="A717" s="3"/>
      <c r="B717" s="266"/>
      <c r="E717" s="265"/>
      <c r="F717" s="288"/>
      <c r="G717" s="266"/>
      <c r="H717" s="420"/>
    </row>
    <row r="718" spans="1:8" ht="12.75">
      <c r="A718" s="3"/>
      <c r="B718" s="266"/>
      <c r="E718" s="265"/>
      <c r="F718" s="288"/>
      <c r="G718" s="266"/>
      <c r="H718" s="420"/>
    </row>
    <row r="719" spans="1:8" ht="12.75">
      <c r="A719" s="3"/>
      <c r="B719" s="266"/>
      <c r="E719" s="265"/>
      <c r="F719" s="288"/>
      <c r="G719" s="266"/>
      <c r="H719" s="420"/>
    </row>
    <row r="720" spans="1:8" ht="12.75">
      <c r="A720" s="3"/>
      <c r="B720" s="266"/>
      <c r="E720" s="265"/>
      <c r="F720" s="288"/>
      <c r="G720" s="266"/>
      <c r="H720" s="420"/>
    </row>
    <row r="721" spans="1:8" ht="12.75">
      <c r="A721" s="3"/>
      <c r="B721" s="266"/>
      <c r="E721" s="265"/>
      <c r="F721" s="288"/>
      <c r="G721" s="266"/>
      <c r="H721" s="420"/>
    </row>
    <row r="722" spans="1:8" ht="12.75">
      <c r="A722" s="3"/>
      <c r="B722" s="266"/>
      <c r="E722" s="265"/>
      <c r="F722" s="288"/>
      <c r="G722" s="266"/>
      <c r="H722" s="420"/>
    </row>
    <row r="723" spans="1:8" ht="12.75">
      <c r="A723" s="3"/>
      <c r="B723" s="266"/>
      <c r="E723" s="265"/>
      <c r="F723" s="288"/>
      <c r="G723" s="266"/>
      <c r="H723" s="420"/>
    </row>
    <row r="724" spans="1:8" ht="12.75">
      <c r="A724" s="3"/>
      <c r="B724" s="266"/>
      <c r="E724" s="265"/>
      <c r="F724" s="288"/>
      <c r="G724" s="266"/>
      <c r="H724" s="420"/>
    </row>
    <row r="725" spans="1:8" ht="12.75">
      <c r="A725" s="3"/>
      <c r="B725" s="266"/>
      <c r="E725" s="265"/>
      <c r="F725" s="288"/>
      <c r="G725" s="266"/>
      <c r="H725" s="420"/>
    </row>
    <row r="726" spans="1:8" ht="12.75">
      <c r="A726" s="3"/>
      <c r="B726" s="266"/>
      <c r="E726" s="265"/>
      <c r="F726" s="288"/>
      <c r="G726" s="266"/>
      <c r="H726" s="420"/>
    </row>
    <row r="727" spans="1:8" ht="12.75">
      <c r="A727" s="3"/>
      <c r="B727" s="266"/>
      <c r="E727" s="265"/>
      <c r="F727" s="288"/>
      <c r="G727" s="266"/>
      <c r="H727" s="420"/>
    </row>
    <row r="728" spans="1:8" ht="12.75">
      <c r="A728" s="3"/>
      <c r="B728" s="266"/>
      <c r="E728" s="265"/>
      <c r="F728" s="288"/>
      <c r="G728" s="266"/>
      <c r="H728" s="420"/>
    </row>
    <row r="729" spans="1:8" ht="12.75">
      <c r="A729" s="3"/>
      <c r="B729" s="266"/>
      <c r="E729" s="265"/>
      <c r="F729" s="288"/>
      <c r="G729" s="266"/>
      <c r="H729" s="420"/>
    </row>
    <row r="730" spans="1:8" ht="12.75">
      <c r="A730" s="3"/>
      <c r="B730" s="266"/>
      <c r="E730" s="265"/>
      <c r="F730" s="288"/>
      <c r="G730" s="266"/>
      <c r="H730" s="420"/>
    </row>
    <row r="731" spans="1:8" ht="12.75">
      <c r="A731" s="3"/>
      <c r="B731" s="266"/>
      <c r="E731" s="265"/>
      <c r="F731" s="288"/>
      <c r="G731" s="266"/>
      <c r="H731" s="420"/>
    </row>
    <row r="732" spans="1:8" ht="12.75">
      <c r="A732" s="3"/>
      <c r="B732" s="266"/>
      <c r="E732" s="265"/>
      <c r="F732" s="288"/>
      <c r="G732" s="266"/>
      <c r="H732" s="420"/>
    </row>
    <row r="733" spans="1:8" ht="12.75">
      <c r="A733" s="3"/>
      <c r="B733" s="266"/>
      <c r="E733" s="265"/>
      <c r="F733" s="288"/>
      <c r="G733" s="266"/>
      <c r="H733" s="420"/>
    </row>
    <row r="734" spans="1:8" ht="12.75">
      <c r="A734" s="3"/>
      <c r="B734" s="266"/>
      <c r="E734" s="265"/>
      <c r="F734" s="288"/>
      <c r="G734" s="266"/>
      <c r="H734" s="420"/>
    </row>
    <row r="735" spans="1:8" ht="12.75">
      <c r="A735" s="3"/>
      <c r="B735" s="266"/>
      <c r="E735" s="265"/>
      <c r="F735" s="288"/>
      <c r="G735" s="266"/>
      <c r="H735" s="420"/>
    </row>
    <row r="736" spans="1:8" ht="12.75">
      <c r="A736" s="3"/>
      <c r="B736" s="266"/>
      <c r="E736" s="265"/>
      <c r="F736" s="288"/>
      <c r="G736" s="266"/>
      <c r="H736" s="420"/>
    </row>
    <row r="737" spans="1:8" ht="12.75">
      <c r="A737" s="3"/>
      <c r="B737" s="266"/>
      <c r="E737" s="265"/>
      <c r="F737" s="288"/>
      <c r="G737" s="266"/>
      <c r="H737" s="420"/>
    </row>
    <row r="738" spans="1:8" ht="12.75">
      <c r="A738" s="3"/>
      <c r="B738" s="266"/>
      <c r="E738" s="265"/>
      <c r="F738" s="288"/>
      <c r="G738" s="266"/>
      <c r="H738" s="420"/>
    </row>
    <row r="739" spans="1:8" ht="12.75">
      <c r="A739" s="3"/>
      <c r="B739" s="266"/>
      <c r="E739" s="265"/>
      <c r="F739" s="288"/>
      <c r="G739" s="266"/>
      <c r="H739" s="420"/>
    </row>
    <row r="740" spans="1:8" ht="12.75">
      <c r="A740" s="3"/>
      <c r="B740" s="266"/>
      <c r="E740" s="265"/>
      <c r="F740" s="288"/>
      <c r="G740" s="266"/>
      <c r="H740" s="420"/>
    </row>
    <row r="741" spans="1:8" ht="12.75">
      <c r="A741" s="3"/>
      <c r="B741" s="266"/>
      <c r="E741" s="265"/>
      <c r="F741" s="288"/>
      <c r="G741" s="266"/>
      <c r="H741" s="420"/>
    </row>
    <row r="742" spans="1:8" ht="12.75">
      <c r="A742" s="3"/>
      <c r="B742" s="266"/>
      <c r="E742" s="265"/>
      <c r="F742" s="288"/>
      <c r="G742" s="266"/>
      <c r="H742" s="420"/>
    </row>
    <row r="743" spans="1:8" ht="12.75">
      <c r="A743" s="3"/>
      <c r="B743" s="266"/>
      <c r="E743" s="265"/>
      <c r="F743" s="288"/>
      <c r="G743" s="266"/>
      <c r="H743" s="420"/>
    </row>
    <row r="744" spans="1:8" ht="12.75">
      <c r="A744" s="3"/>
      <c r="B744" s="266"/>
      <c r="E744" s="265"/>
      <c r="F744" s="288"/>
      <c r="G744" s="266"/>
      <c r="H744" s="420"/>
    </row>
    <row r="745" spans="1:8" ht="12.75">
      <c r="A745" s="3"/>
      <c r="B745" s="266"/>
      <c r="E745" s="265"/>
      <c r="F745" s="288"/>
      <c r="G745" s="266"/>
      <c r="H745" s="420"/>
    </row>
    <row r="746" spans="1:8" ht="12.75">
      <c r="A746" s="3"/>
      <c r="B746" s="266"/>
      <c r="E746" s="265"/>
      <c r="F746" s="288"/>
      <c r="G746" s="266"/>
      <c r="H746" s="420"/>
    </row>
    <row r="747" spans="1:8" ht="12.75">
      <c r="A747" s="3"/>
      <c r="B747" s="266"/>
      <c r="E747" s="265"/>
      <c r="F747" s="288"/>
      <c r="G747" s="266"/>
      <c r="H747" s="420"/>
    </row>
    <row r="748" spans="1:8" ht="12.75">
      <c r="A748" s="3"/>
      <c r="B748" s="266"/>
      <c r="E748" s="265"/>
      <c r="F748" s="288"/>
      <c r="G748" s="266"/>
      <c r="H748" s="420"/>
    </row>
    <row r="749" spans="1:8" ht="12.75">
      <c r="A749" s="3"/>
      <c r="B749" s="266"/>
      <c r="E749" s="265"/>
      <c r="F749" s="288"/>
      <c r="G749" s="266"/>
      <c r="H749" s="420"/>
    </row>
    <row r="750" spans="1:8" ht="12.75">
      <c r="A750" s="3"/>
      <c r="B750" s="266"/>
      <c r="E750" s="265"/>
      <c r="F750" s="288"/>
      <c r="G750" s="266"/>
      <c r="H750" s="420"/>
    </row>
    <row r="751" spans="1:8" ht="12.75">
      <c r="A751" s="3"/>
      <c r="B751" s="266"/>
      <c r="E751" s="265"/>
      <c r="F751" s="288"/>
      <c r="G751" s="266"/>
      <c r="H751" s="420"/>
    </row>
    <row r="752" spans="1:8" ht="12.75">
      <c r="A752" s="3"/>
      <c r="B752" s="266"/>
      <c r="E752" s="265"/>
      <c r="F752" s="288"/>
      <c r="G752" s="266"/>
      <c r="H752" s="420"/>
    </row>
    <row r="753" spans="1:8" ht="12.75">
      <c r="A753" s="3"/>
      <c r="B753" s="266"/>
      <c r="E753" s="265"/>
      <c r="F753" s="288"/>
      <c r="G753" s="266"/>
      <c r="H753" s="420"/>
    </row>
    <row r="754" spans="1:8" ht="12.75">
      <c r="A754" s="3"/>
      <c r="B754" s="266"/>
      <c r="E754" s="265"/>
      <c r="F754" s="288"/>
      <c r="G754" s="266"/>
      <c r="H754" s="420"/>
    </row>
    <row r="755" spans="1:8" ht="12.75">
      <c r="A755" s="3"/>
      <c r="B755" s="266"/>
      <c r="E755" s="265"/>
      <c r="F755" s="288"/>
      <c r="G755" s="266"/>
      <c r="H755" s="420"/>
    </row>
    <row r="756" spans="1:8" ht="12.75">
      <c r="A756" s="3"/>
      <c r="B756" s="266"/>
      <c r="E756" s="265"/>
      <c r="F756" s="288"/>
      <c r="G756" s="266"/>
      <c r="H756" s="420"/>
    </row>
    <row r="757" spans="1:8" ht="12.75">
      <c r="A757" s="3"/>
      <c r="B757" s="266"/>
      <c r="E757" s="265"/>
      <c r="F757" s="288"/>
      <c r="G757" s="266"/>
      <c r="H757" s="420"/>
    </row>
    <row r="758" spans="1:8" ht="12.75">
      <c r="A758" s="3"/>
      <c r="B758" s="266"/>
      <c r="E758" s="265"/>
      <c r="F758" s="288"/>
      <c r="G758" s="266"/>
      <c r="H758" s="420"/>
    </row>
    <row r="759" spans="1:8" ht="12.75">
      <c r="A759" s="3"/>
      <c r="B759" s="266"/>
      <c r="E759" s="265"/>
      <c r="F759" s="288"/>
      <c r="G759" s="266"/>
      <c r="H759" s="420"/>
    </row>
    <row r="760" spans="1:8" ht="12.75">
      <c r="A760" s="3"/>
      <c r="B760" s="266"/>
      <c r="E760" s="265"/>
      <c r="F760" s="288"/>
      <c r="G760" s="266"/>
      <c r="H760" s="420"/>
    </row>
    <row r="761" spans="1:8" ht="12.75">
      <c r="A761" s="3"/>
      <c r="B761" s="266"/>
      <c r="E761" s="265"/>
      <c r="F761" s="288"/>
      <c r="G761" s="266"/>
      <c r="H761" s="420"/>
    </row>
    <row r="762" spans="1:8" ht="12.75">
      <c r="A762" s="3"/>
      <c r="B762" s="266"/>
      <c r="E762" s="265"/>
      <c r="F762" s="288"/>
      <c r="G762" s="266"/>
      <c r="H762" s="420"/>
    </row>
    <row r="763" spans="1:8" ht="12.75">
      <c r="A763" s="3"/>
      <c r="B763" s="266"/>
      <c r="E763" s="265"/>
      <c r="F763" s="288"/>
      <c r="G763" s="266"/>
      <c r="H763" s="420"/>
    </row>
    <row r="764" spans="1:8" ht="12.75">
      <c r="A764" s="3"/>
      <c r="B764" s="266"/>
      <c r="E764" s="265"/>
      <c r="F764" s="288"/>
      <c r="G764" s="266"/>
      <c r="H764" s="420"/>
    </row>
    <row r="765" spans="1:8" ht="12.75">
      <c r="A765" s="3"/>
      <c r="B765" s="266"/>
      <c r="E765" s="265"/>
      <c r="F765" s="288"/>
      <c r="G765" s="266"/>
      <c r="H765" s="420"/>
    </row>
    <row r="766" spans="1:8" ht="12.75">
      <c r="A766" s="3"/>
      <c r="B766" s="266"/>
      <c r="E766" s="265"/>
      <c r="F766" s="288"/>
      <c r="G766" s="266"/>
      <c r="H766" s="420"/>
    </row>
    <row r="767" spans="1:8" ht="12.75">
      <c r="A767" s="3"/>
      <c r="B767" s="266"/>
      <c r="E767" s="265"/>
      <c r="F767" s="288"/>
      <c r="G767" s="266"/>
      <c r="H767" s="420"/>
    </row>
    <row r="768" spans="1:8" ht="12.75">
      <c r="A768" s="3"/>
      <c r="B768" s="266"/>
      <c r="E768" s="265"/>
      <c r="F768" s="288"/>
      <c r="G768" s="266"/>
      <c r="H768" s="420"/>
    </row>
    <row r="769" spans="1:8" ht="12.75">
      <c r="A769" s="3"/>
      <c r="B769" s="266"/>
      <c r="E769" s="265"/>
      <c r="F769" s="288"/>
      <c r="G769" s="266"/>
      <c r="H769" s="420"/>
    </row>
    <row r="770" spans="1:8" ht="12.75">
      <c r="A770" s="3"/>
      <c r="B770" s="266"/>
      <c r="E770" s="265"/>
      <c r="F770" s="288"/>
      <c r="G770" s="266"/>
      <c r="H770" s="420"/>
    </row>
    <row r="771" spans="1:8" ht="12.75">
      <c r="A771" s="3"/>
      <c r="B771" s="266"/>
      <c r="E771" s="265"/>
      <c r="F771" s="288"/>
      <c r="G771" s="266"/>
      <c r="H771" s="420"/>
    </row>
    <row r="772" spans="1:8" ht="12.75">
      <c r="A772" s="3"/>
      <c r="B772" s="266"/>
      <c r="E772" s="265"/>
      <c r="F772" s="288"/>
      <c r="G772" s="266"/>
      <c r="H772" s="420"/>
    </row>
    <row r="773" spans="1:8" ht="12.75">
      <c r="A773" s="3"/>
      <c r="B773" s="266"/>
      <c r="E773" s="265"/>
      <c r="F773" s="288"/>
      <c r="G773" s="266"/>
      <c r="H773" s="420"/>
    </row>
    <row r="774" spans="1:8" ht="12.75">
      <c r="A774" s="3"/>
      <c r="B774" s="266"/>
      <c r="E774" s="265"/>
      <c r="F774" s="288"/>
      <c r="G774" s="266"/>
      <c r="H774" s="420"/>
    </row>
    <row r="775" spans="1:8" ht="12.75">
      <c r="A775" s="3"/>
      <c r="B775" s="266"/>
      <c r="E775" s="265"/>
      <c r="F775" s="288"/>
      <c r="G775" s="266"/>
      <c r="H775" s="420"/>
    </row>
    <row r="776" spans="1:8" ht="12.75">
      <c r="A776" s="3"/>
      <c r="B776" s="266"/>
      <c r="E776" s="265"/>
      <c r="F776" s="288"/>
      <c r="G776" s="266"/>
      <c r="H776" s="420"/>
    </row>
    <row r="777" spans="1:8" ht="12.75">
      <c r="A777" s="3"/>
      <c r="B777" s="266"/>
      <c r="E777" s="265"/>
      <c r="F777" s="288"/>
      <c r="G777" s="266"/>
      <c r="H777" s="420"/>
    </row>
    <row r="778" spans="1:8" ht="12.75">
      <c r="A778" s="3"/>
      <c r="B778" s="266"/>
      <c r="E778" s="265"/>
      <c r="F778" s="288"/>
      <c r="G778" s="266"/>
      <c r="H778" s="420"/>
    </row>
    <row r="779" spans="1:8" ht="12.75">
      <c r="A779" s="3"/>
      <c r="B779" s="266"/>
      <c r="E779" s="265"/>
      <c r="F779" s="288"/>
      <c r="G779" s="266"/>
      <c r="H779" s="420"/>
    </row>
    <row r="780" spans="1:8" ht="12.75">
      <c r="A780" s="3"/>
      <c r="B780" s="266"/>
      <c r="E780" s="265"/>
      <c r="F780" s="288"/>
      <c r="G780" s="266"/>
      <c r="H780" s="420"/>
    </row>
    <row r="781" spans="1:8" ht="12.75">
      <c r="A781" s="3"/>
      <c r="B781" s="266"/>
      <c r="E781" s="265"/>
      <c r="F781" s="288"/>
      <c r="G781" s="266"/>
      <c r="H781" s="420"/>
    </row>
    <row r="782" spans="1:8" ht="12.75">
      <c r="A782" s="3"/>
      <c r="B782" s="266"/>
      <c r="E782" s="265"/>
      <c r="F782" s="288"/>
      <c r="G782" s="266"/>
      <c r="H782" s="420"/>
    </row>
    <row r="783" spans="1:8" ht="12.75">
      <c r="A783" s="3"/>
      <c r="B783" s="266"/>
      <c r="E783" s="265"/>
      <c r="F783" s="288"/>
      <c r="G783" s="266"/>
      <c r="H783" s="420"/>
    </row>
    <row r="784" spans="1:8" ht="12.75">
      <c r="A784" s="3"/>
      <c r="B784" s="266"/>
      <c r="E784" s="265"/>
      <c r="F784" s="288"/>
      <c r="G784" s="266"/>
      <c r="H784" s="420"/>
    </row>
    <row r="785" spans="1:8" ht="12.75">
      <c r="A785" s="3"/>
      <c r="B785" s="266"/>
      <c r="E785" s="265"/>
      <c r="F785" s="288"/>
      <c r="G785" s="266"/>
      <c r="H785" s="420"/>
    </row>
    <row r="786" spans="1:8" ht="12.75">
      <c r="A786" s="3"/>
      <c r="B786" s="266"/>
      <c r="E786" s="265"/>
      <c r="F786" s="288"/>
      <c r="G786" s="266"/>
      <c r="H786" s="420"/>
    </row>
    <row r="787" spans="1:8" ht="12.75">
      <c r="A787" s="3"/>
      <c r="B787" s="266"/>
      <c r="E787" s="265"/>
      <c r="F787" s="288"/>
      <c r="G787" s="266"/>
      <c r="H787" s="420"/>
    </row>
    <row r="788" spans="1:8" ht="12.75">
      <c r="A788" s="3"/>
      <c r="B788" s="266"/>
      <c r="E788" s="265"/>
      <c r="F788" s="288"/>
      <c r="G788" s="266"/>
      <c r="H788" s="420"/>
    </row>
    <row r="789" spans="1:8" ht="12.75">
      <c r="A789" s="3"/>
      <c r="B789" s="266"/>
      <c r="E789" s="265"/>
      <c r="F789" s="288"/>
      <c r="G789" s="266"/>
      <c r="H789" s="420"/>
    </row>
    <row r="790" spans="1:8" ht="12.75">
      <c r="A790" s="3"/>
      <c r="B790" s="266"/>
      <c r="E790" s="265"/>
      <c r="F790" s="288"/>
      <c r="G790" s="266"/>
      <c r="H790" s="420"/>
    </row>
    <row r="791" spans="1:8" ht="12.75">
      <c r="A791" s="3"/>
      <c r="B791" s="266"/>
      <c r="E791" s="265"/>
      <c r="F791" s="288"/>
      <c r="G791" s="266"/>
      <c r="H791" s="420"/>
    </row>
    <row r="792" spans="1:8" ht="12.75">
      <c r="A792" s="3"/>
      <c r="B792" s="266"/>
      <c r="E792" s="265"/>
      <c r="F792" s="288"/>
      <c r="G792" s="266"/>
      <c r="H792" s="420"/>
    </row>
    <row r="793" spans="1:8" ht="12.75">
      <c r="A793" s="3"/>
      <c r="B793" s="266"/>
      <c r="E793" s="265"/>
      <c r="F793" s="288"/>
      <c r="G793" s="266"/>
      <c r="H793" s="420"/>
    </row>
    <row r="794" spans="1:8" ht="12.75">
      <c r="A794" s="3"/>
      <c r="B794" s="266"/>
      <c r="E794" s="265"/>
      <c r="F794" s="288"/>
      <c r="G794" s="266"/>
      <c r="H794" s="420"/>
    </row>
    <row r="795" spans="1:8" ht="12.75">
      <c r="A795" s="3"/>
      <c r="B795" s="266"/>
      <c r="E795" s="265"/>
      <c r="F795" s="288"/>
      <c r="G795" s="266"/>
      <c r="H795" s="420"/>
    </row>
    <row r="796" spans="1:8" ht="12.75">
      <c r="A796" s="3"/>
      <c r="B796" s="266"/>
      <c r="E796" s="265"/>
      <c r="F796" s="288"/>
      <c r="G796" s="266"/>
      <c r="H796" s="420"/>
    </row>
    <row r="797" spans="1:8" ht="12.75">
      <c r="A797" s="3"/>
      <c r="B797" s="266"/>
      <c r="E797" s="265"/>
      <c r="F797" s="288"/>
      <c r="G797" s="266"/>
      <c r="H797" s="420"/>
    </row>
    <row r="798" spans="1:8" ht="12.75">
      <c r="A798" s="3"/>
      <c r="B798" s="266"/>
      <c r="E798" s="265"/>
      <c r="F798" s="288"/>
      <c r="G798" s="266"/>
      <c r="H798" s="420"/>
    </row>
    <row r="799" spans="1:8" ht="12.75">
      <c r="A799" s="3"/>
      <c r="B799" s="266"/>
      <c r="E799" s="265"/>
      <c r="F799" s="288"/>
      <c r="G799" s="266"/>
      <c r="H799" s="420"/>
    </row>
    <row r="800" spans="1:8" ht="12.75">
      <c r="A800" s="3"/>
      <c r="B800" s="266"/>
      <c r="E800" s="265"/>
      <c r="F800" s="288"/>
      <c r="G800" s="266"/>
      <c r="H800" s="420"/>
    </row>
    <row r="801" spans="1:8" ht="12.75">
      <c r="A801" s="3"/>
      <c r="B801" s="266"/>
      <c r="E801" s="265"/>
      <c r="F801" s="288"/>
      <c r="G801" s="266"/>
      <c r="H801" s="420"/>
    </row>
    <row r="802" spans="1:8" ht="12.75">
      <c r="A802" s="3"/>
      <c r="B802" s="266"/>
      <c r="E802" s="265"/>
      <c r="F802" s="288"/>
      <c r="G802" s="266"/>
      <c r="H802" s="420"/>
    </row>
    <row r="803" spans="1:8" ht="12.75">
      <c r="A803" s="3"/>
      <c r="B803" s="266"/>
      <c r="E803" s="265"/>
      <c r="F803" s="288"/>
      <c r="G803" s="266"/>
      <c r="H803" s="420"/>
    </row>
    <row r="804" spans="1:8" ht="12.75">
      <c r="A804" s="3"/>
      <c r="B804" s="266"/>
      <c r="E804" s="265"/>
      <c r="F804" s="288"/>
      <c r="G804" s="266"/>
      <c r="H804" s="420"/>
    </row>
    <row r="805" spans="1:8" ht="12.75">
      <c r="A805" s="3"/>
      <c r="B805" s="266"/>
      <c r="E805" s="265"/>
      <c r="F805" s="288"/>
      <c r="G805" s="266"/>
      <c r="H805" s="420"/>
    </row>
    <row r="806" spans="1:8" ht="12.75">
      <c r="A806" s="3"/>
      <c r="B806" s="266"/>
      <c r="E806" s="265"/>
      <c r="F806" s="288"/>
      <c r="G806" s="266"/>
      <c r="H806" s="420"/>
    </row>
    <row r="807" spans="1:8" ht="12.75">
      <c r="A807" s="3"/>
      <c r="B807" s="266"/>
      <c r="E807" s="265"/>
      <c r="F807" s="288"/>
      <c r="G807" s="266"/>
      <c r="H807" s="420"/>
    </row>
    <row r="808" spans="1:8" ht="12.75">
      <c r="A808" s="3"/>
      <c r="B808" s="266"/>
      <c r="E808" s="265"/>
      <c r="F808" s="288"/>
      <c r="G808" s="266"/>
      <c r="H808" s="420"/>
    </row>
    <row r="809" spans="1:8" ht="12.75">
      <c r="A809" s="3"/>
      <c r="B809" s="266"/>
      <c r="E809" s="265"/>
      <c r="F809" s="288"/>
      <c r="G809" s="266"/>
      <c r="H809" s="420"/>
    </row>
    <row r="810" spans="1:8" ht="12.75">
      <c r="A810" s="3"/>
      <c r="B810" s="266"/>
      <c r="E810" s="265"/>
      <c r="F810" s="288"/>
      <c r="G810" s="266"/>
      <c r="H810" s="420"/>
    </row>
    <row r="811" spans="1:8" ht="12.75">
      <c r="A811" s="3"/>
      <c r="B811" s="266"/>
      <c r="E811" s="265"/>
      <c r="F811" s="288"/>
      <c r="G811" s="266"/>
      <c r="H811" s="420"/>
    </row>
    <row r="812" spans="1:8" ht="12.75">
      <c r="A812" s="3"/>
      <c r="B812" s="266"/>
      <c r="E812" s="265"/>
      <c r="F812" s="288"/>
      <c r="G812" s="266"/>
      <c r="H812" s="420"/>
    </row>
    <row r="813" spans="1:8" ht="12.75">
      <c r="A813" s="3"/>
      <c r="B813" s="266"/>
      <c r="E813" s="265"/>
      <c r="F813" s="288"/>
      <c r="G813" s="266"/>
      <c r="H813" s="420"/>
    </row>
    <row r="814" spans="1:8" ht="12.75">
      <c r="A814" s="3"/>
      <c r="B814" s="266"/>
      <c r="E814" s="265"/>
      <c r="F814" s="288"/>
      <c r="G814" s="266"/>
      <c r="H814" s="420"/>
    </row>
    <row r="815" spans="1:8" ht="12.75">
      <c r="A815" s="3"/>
      <c r="B815" s="266"/>
      <c r="E815" s="265"/>
      <c r="F815" s="288"/>
      <c r="G815" s="266"/>
      <c r="H815" s="420"/>
    </row>
    <row r="816" spans="1:8" ht="12.75">
      <c r="A816" s="3"/>
      <c r="B816" s="266"/>
      <c r="E816" s="265"/>
      <c r="F816" s="288"/>
      <c r="G816" s="266"/>
      <c r="H816" s="420"/>
    </row>
    <row r="817" spans="1:8" ht="12.75">
      <c r="A817" s="3"/>
      <c r="B817" s="266"/>
      <c r="E817" s="265"/>
      <c r="F817" s="288"/>
      <c r="G817" s="266"/>
      <c r="H817" s="420"/>
    </row>
    <row r="818" spans="1:8" ht="12.75">
      <c r="A818" s="3"/>
      <c r="B818" s="266"/>
      <c r="E818" s="265"/>
      <c r="F818" s="288"/>
      <c r="G818" s="266"/>
      <c r="H818" s="420"/>
    </row>
    <row r="819" spans="1:8" ht="12.75">
      <c r="A819" s="3"/>
      <c r="B819" s="266"/>
      <c r="E819" s="265"/>
      <c r="F819" s="288"/>
      <c r="G819" s="266"/>
      <c r="H819" s="420"/>
    </row>
    <row r="820" spans="1:8" ht="12.75">
      <c r="A820" s="3"/>
      <c r="B820" s="266"/>
      <c r="E820" s="265"/>
      <c r="F820" s="288"/>
      <c r="G820" s="266"/>
      <c r="H820" s="420"/>
    </row>
    <row r="821" spans="1:8" ht="12.75">
      <c r="A821" s="3"/>
      <c r="B821" s="266"/>
      <c r="E821" s="265"/>
      <c r="F821" s="288"/>
      <c r="G821" s="266"/>
      <c r="H821" s="420"/>
    </row>
    <row r="822" spans="1:8" ht="12.75">
      <c r="A822" s="3"/>
      <c r="B822" s="266"/>
      <c r="E822" s="265"/>
      <c r="F822" s="288"/>
      <c r="G822" s="266"/>
      <c r="H822" s="420"/>
    </row>
    <row r="823" spans="1:8" ht="12.75">
      <c r="A823" s="3"/>
      <c r="B823" s="266"/>
      <c r="E823" s="265"/>
      <c r="F823" s="288"/>
      <c r="G823" s="266"/>
      <c r="H823" s="420"/>
    </row>
    <row r="824" spans="1:8" ht="12.75">
      <c r="A824" s="3"/>
      <c r="B824" s="266"/>
      <c r="E824" s="265"/>
      <c r="F824" s="288"/>
      <c r="G824" s="266"/>
      <c r="H824" s="420"/>
    </row>
    <row r="825" spans="1:8" ht="12.75">
      <c r="A825" s="3"/>
      <c r="B825" s="266"/>
      <c r="E825" s="265"/>
      <c r="F825" s="288"/>
      <c r="G825" s="266"/>
      <c r="H825" s="420"/>
    </row>
    <row r="826" spans="1:8" ht="12.75">
      <c r="A826" s="3"/>
      <c r="B826" s="266"/>
      <c r="E826" s="265"/>
      <c r="F826" s="288"/>
      <c r="G826" s="266"/>
      <c r="H826" s="420"/>
    </row>
    <row r="827" spans="1:8" ht="12.75">
      <c r="A827" s="3"/>
      <c r="B827" s="266"/>
      <c r="E827" s="265"/>
      <c r="F827" s="288"/>
      <c r="G827" s="266"/>
      <c r="H827" s="420"/>
    </row>
    <row r="828" spans="1:8" ht="12.75">
      <c r="A828" s="3"/>
      <c r="B828" s="266"/>
      <c r="E828" s="265"/>
      <c r="F828" s="288"/>
      <c r="G828" s="266"/>
      <c r="H828" s="420"/>
    </row>
    <row r="829" spans="1:8" ht="12.75">
      <c r="A829" s="3"/>
      <c r="B829" s="266"/>
      <c r="E829" s="265"/>
      <c r="F829" s="288"/>
      <c r="G829" s="266"/>
      <c r="H829" s="420"/>
    </row>
    <row r="830" spans="1:8" ht="12.75">
      <c r="A830" s="3"/>
      <c r="B830" s="266"/>
      <c r="E830" s="265"/>
      <c r="F830" s="288"/>
      <c r="G830" s="266"/>
      <c r="H830" s="420"/>
    </row>
    <row r="831" spans="1:8" ht="12.75">
      <c r="A831" s="3"/>
      <c r="B831" s="266"/>
      <c r="E831" s="265"/>
      <c r="F831" s="288"/>
      <c r="G831" s="266"/>
      <c r="H831" s="420"/>
    </row>
    <row r="832" spans="1:8" ht="12.75">
      <c r="A832" s="3"/>
      <c r="B832" s="266"/>
      <c r="E832" s="265"/>
      <c r="F832" s="288"/>
      <c r="G832" s="266"/>
      <c r="H832" s="420"/>
    </row>
    <row r="833" spans="1:8" ht="12.75">
      <c r="A833" s="3"/>
      <c r="B833" s="266"/>
      <c r="E833" s="265"/>
      <c r="F833" s="288"/>
      <c r="G833" s="266"/>
      <c r="H833" s="420"/>
    </row>
    <row r="834" spans="1:8" ht="12.75">
      <c r="A834" s="3"/>
      <c r="B834" s="266"/>
      <c r="E834" s="265"/>
      <c r="F834" s="288"/>
      <c r="G834" s="266"/>
      <c r="H834" s="420"/>
    </row>
    <row r="835" spans="1:8" ht="12.75">
      <c r="A835" s="3"/>
      <c r="B835" s="266"/>
      <c r="E835" s="265"/>
      <c r="F835" s="288"/>
      <c r="G835" s="266"/>
      <c r="H835" s="420"/>
    </row>
    <row r="836" spans="1:8" ht="12.75">
      <c r="A836" s="3"/>
      <c r="B836" s="266"/>
      <c r="E836" s="265"/>
      <c r="F836" s="288"/>
      <c r="G836" s="266"/>
      <c r="H836" s="420"/>
    </row>
    <row r="837" spans="1:8" ht="12.75">
      <c r="A837" s="3"/>
      <c r="B837" s="266"/>
      <c r="E837" s="265"/>
      <c r="F837" s="288"/>
      <c r="G837" s="266"/>
      <c r="H837" s="420"/>
    </row>
    <row r="838" spans="1:8" ht="12.75">
      <c r="A838" s="3"/>
      <c r="B838" s="266"/>
      <c r="E838" s="265"/>
      <c r="F838" s="288"/>
      <c r="G838" s="266"/>
      <c r="H838" s="420"/>
    </row>
    <row r="839" spans="1:8" ht="12.75">
      <c r="A839" s="3"/>
      <c r="B839" s="266"/>
      <c r="E839" s="265"/>
      <c r="F839" s="288"/>
      <c r="G839" s="266"/>
      <c r="H839" s="420"/>
    </row>
    <row r="840" spans="1:8" ht="12.75">
      <c r="A840" s="3"/>
      <c r="B840" s="266"/>
      <c r="E840" s="265"/>
      <c r="F840" s="288"/>
      <c r="G840" s="266"/>
      <c r="H840" s="420"/>
    </row>
    <row r="841" spans="1:8" ht="12.75">
      <c r="A841" s="3"/>
      <c r="B841" s="266"/>
      <c r="E841" s="265"/>
      <c r="F841" s="288"/>
      <c r="G841" s="266"/>
      <c r="H841" s="420"/>
    </row>
    <row r="842" spans="1:8" ht="12.75">
      <c r="A842" s="3"/>
      <c r="B842" s="266"/>
      <c r="E842" s="265"/>
      <c r="F842" s="288"/>
      <c r="G842" s="266"/>
      <c r="H842" s="420"/>
    </row>
    <row r="843" spans="1:8" ht="12.75">
      <c r="A843" s="3"/>
      <c r="B843" s="266"/>
      <c r="E843" s="265"/>
      <c r="F843" s="288"/>
      <c r="G843" s="266"/>
      <c r="H843" s="420"/>
    </row>
    <row r="844" spans="1:8" ht="12.75">
      <c r="A844" s="3"/>
      <c r="B844" s="266"/>
      <c r="E844" s="265"/>
      <c r="F844" s="288"/>
      <c r="G844" s="266"/>
      <c r="H844" s="420"/>
    </row>
    <row r="845" spans="1:8" ht="12.75">
      <c r="A845" s="3"/>
      <c r="B845" s="266"/>
      <c r="E845" s="265"/>
      <c r="F845" s="288"/>
      <c r="G845" s="266"/>
      <c r="H845" s="420"/>
    </row>
    <row r="846" spans="1:8" ht="12.75">
      <c r="A846" s="3"/>
      <c r="B846" s="266"/>
      <c r="E846" s="265"/>
      <c r="F846" s="288"/>
      <c r="G846" s="266"/>
      <c r="H846" s="420"/>
    </row>
    <row r="847" spans="1:8" ht="12.75">
      <c r="A847" s="3"/>
      <c r="B847" s="266"/>
      <c r="E847" s="265"/>
      <c r="F847" s="288"/>
      <c r="G847" s="266"/>
      <c r="H847" s="420"/>
    </row>
    <row r="848" spans="1:8" ht="12.75">
      <c r="A848" s="3"/>
      <c r="B848" s="266"/>
      <c r="E848" s="265"/>
      <c r="F848" s="288"/>
      <c r="G848" s="266"/>
      <c r="H848" s="420"/>
    </row>
    <row r="849" spans="1:8" ht="12.75">
      <c r="A849" s="3"/>
      <c r="B849" s="266"/>
      <c r="E849" s="265"/>
      <c r="F849" s="288"/>
      <c r="G849" s="266"/>
      <c r="H849" s="420"/>
    </row>
    <row r="850" spans="1:8" ht="12.75">
      <c r="A850" s="3"/>
      <c r="B850" s="266"/>
      <c r="E850" s="265"/>
      <c r="F850" s="288"/>
      <c r="G850" s="266"/>
      <c r="H850" s="420"/>
    </row>
    <row r="851" spans="1:8" ht="12.75">
      <c r="A851" s="3"/>
      <c r="B851" s="266"/>
      <c r="E851" s="265"/>
      <c r="F851" s="288"/>
      <c r="G851" s="266"/>
      <c r="H851" s="420"/>
    </row>
    <row r="852" spans="1:8" ht="12.75">
      <c r="A852" s="3"/>
      <c r="B852" s="266"/>
      <c r="E852" s="265"/>
      <c r="F852" s="288"/>
      <c r="G852" s="266"/>
      <c r="H852" s="420"/>
    </row>
    <row r="853" spans="1:8" ht="12.75">
      <c r="A853" s="3"/>
      <c r="B853" s="266"/>
      <c r="E853" s="265"/>
      <c r="F853" s="288"/>
      <c r="G853" s="266"/>
      <c r="H853" s="420"/>
    </row>
    <row r="854" spans="1:8" ht="12.75">
      <c r="A854" s="3"/>
      <c r="B854" s="266"/>
      <c r="E854" s="265"/>
      <c r="F854" s="288"/>
      <c r="G854" s="266"/>
      <c r="H854" s="420"/>
    </row>
    <row r="855" spans="1:8" ht="12.75">
      <c r="A855" s="3"/>
      <c r="B855" s="266"/>
      <c r="E855" s="265"/>
      <c r="F855" s="288"/>
      <c r="G855" s="266"/>
      <c r="H855" s="420"/>
    </row>
    <row r="856" spans="1:8" ht="12.75">
      <c r="A856" s="3"/>
      <c r="B856" s="266"/>
      <c r="E856" s="265"/>
      <c r="F856" s="288"/>
      <c r="G856" s="266"/>
      <c r="H856" s="420"/>
    </row>
    <row r="857" spans="1:8" ht="12.75">
      <c r="A857" s="3"/>
      <c r="B857" s="266"/>
      <c r="E857" s="265"/>
      <c r="F857" s="288"/>
      <c r="G857" s="266"/>
      <c r="H857" s="420"/>
    </row>
    <row r="858" spans="1:8" ht="12.75">
      <c r="A858" s="3"/>
      <c r="B858" s="266"/>
      <c r="E858" s="265"/>
      <c r="F858" s="288"/>
      <c r="G858" s="266"/>
      <c r="H858" s="420"/>
    </row>
    <row r="859" spans="1:8" ht="12.75">
      <c r="A859" s="3"/>
      <c r="B859" s="266"/>
      <c r="E859" s="265"/>
      <c r="F859" s="288"/>
      <c r="G859" s="266"/>
      <c r="H859" s="420"/>
    </row>
    <row r="860" spans="1:8" ht="12.75">
      <c r="A860" s="3"/>
      <c r="B860" s="266"/>
      <c r="E860" s="265"/>
      <c r="F860" s="288"/>
      <c r="G860" s="266"/>
      <c r="H860" s="420"/>
    </row>
    <row r="861" spans="1:8" ht="12.75">
      <c r="A861" s="3"/>
      <c r="B861" s="266"/>
      <c r="E861" s="265"/>
      <c r="F861" s="288"/>
      <c r="G861" s="266"/>
      <c r="H861" s="420"/>
    </row>
    <row r="862" spans="1:8" ht="12.75">
      <c r="A862" s="3"/>
      <c r="B862" s="266"/>
      <c r="E862" s="265"/>
      <c r="F862" s="288"/>
      <c r="G862" s="266"/>
      <c r="H862" s="420"/>
    </row>
    <row r="863" spans="1:8" ht="12.75">
      <c r="A863" s="3"/>
      <c r="B863" s="266"/>
      <c r="E863" s="265"/>
      <c r="F863" s="288"/>
      <c r="G863" s="266"/>
      <c r="H863" s="420"/>
    </row>
    <row r="864" spans="1:8" ht="12.75">
      <c r="A864" s="3"/>
      <c r="B864" s="266"/>
      <c r="E864" s="265"/>
      <c r="F864" s="288"/>
      <c r="G864" s="266"/>
      <c r="H864" s="420"/>
    </row>
    <row r="865" spans="1:8" ht="12.75">
      <c r="A865" s="3"/>
      <c r="B865" s="266"/>
      <c r="E865" s="265"/>
      <c r="F865" s="288"/>
      <c r="G865" s="266"/>
      <c r="H865" s="420"/>
    </row>
    <row r="866" spans="1:8" ht="12.75">
      <c r="A866" s="3"/>
      <c r="B866" s="266"/>
      <c r="E866" s="265"/>
      <c r="F866" s="288"/>
      <c r="G866" s="266"/>
      <c r="H866" s="420"/>
    </row>
    <row r="867" spans="1:8" ht="12.75">
      <c r="A867" s="3"/>
      <c r="B867" s="266"/>
      <c r="E867" s="265"/>
      <c r="F867" s="288"/>
      <c r="G867" s="266"/>
      <c r="H867" s="420"/>
    </row>
    <row r="868" spans="1:8" ht="12.75">
      <c r="A868" s="3"/>
      <c r="B868" s="266"/>
      <c r="E868" s="265"/>
      <c r="F868" s="288"/>
      <c r="G868" s="266"/>
      <c r="H868" s="420"/>
    </row>
    <row r="869" spans="1:8" ht="12.75">
      <c r="A869" s="3"/>
      <c r="B869" s="266"/>
      <c r="E869" s="265"/>
      <c r="F869" s="288"/>
      <c r="G869" s="266"/>
      <c r="H869" s="420"/>
    </row>
    <row r="870" spans="1:8" ht="12.75">
      <c r="A870" s="3"/>
      <c r="B870" s="266"/>
      <c r="E870" s="265"/>
      <c r="F870" s="288"/>
      <c r="G870" s="266"/>
      <c r="H870" s="420"/>
    </row>
    <row r="871" spans="1:8" ht="12.75">
      <c r="A871" s="3"/>
      <c r="B871" s="266"/>
      <c r="E871" s="265"/>
      <c r="F871" s="288"/>
      <c r="G871" s="266"/>
      <c r="H871" s="420"/>
    </row>
    <row r="872" spans="1:8" ht="12.75">
      <c r="A872" s="3"/>
      <c r="B872" s="266"/>
      <c r="E872" s="265"/>
      <c r="F872" s="288"/>
      <c r="G872" s="266"/>
      <c r="H872" s="420"/>
    </row>
    <row r="873" spans="1:8" ht="12.75">
      <c r="A873" s="3"/>
      <c r="B873" s="266"/>
      <c r="E873" s="265"/>
      <c r="F873" s="288"/>
      <c r="G873" s="266"/>
      <c r="H873" s="420"/>
    </row>
    <row r="874" spans="1:8" ht="12.75">
      <c r="A874" s="3"/>
      <c r="B874" s="266"/>
      <c r="E874" s="265"/>
      <c r="F874" s="288"/>
      <c r="G874" s="266"/>
      <c r="H874" s="420"/>
    </row>
    <row r="875" spans="1:8" ht="12.75">
      <c r="A875" s="3"/>
      <c r="B875" s="266"/>
      <c r="E875" s="265"/>
      <c r="F875" s="288"/>
      <c r="G875" s="266"/>
      <c r="H875" s="420"/>
    </row>
    <row r="876" spans="1:8" ht="12.75">
      <c r="A876" s="3"/>
      <c r="B876" s="266"/>
      <c r="E876" s="265"/>
      <c r="F876" s="288"/>
      <c r="G876" s="266"/>
      <c r="H876" s="420"/>
    </row>
    <row r="877" spans="1:8" ht="12.75">
      <c r="A877" s="3"/>
      <c r="B877" s="266"/>
      <c r="E877" s="265"/>
      <c r="F877" s="288"/>
      <c r="G877" s="266"/>
      <c r="H877" s="420"/>
    </row>
    <row r="878" spans="1:8" ht="12.75">
      <c r="A878" s="3"/>
      <c r="B878" s="266"/>
      <c r="E878" s="265"/>
      <c r="F878" s="288"/>
      <c r="G878" s="266"/>
      <c r="H878" s="420"/>
    </row>
    <row r="879" spans="1:8" ht="12.75">
      <c r="A879" s="3"/>
      <c r="B879" s="266"/>
      <c r="E879" s="265"/>
      <c r="F879" s="288"/>
      <c r="G879" s="266"/>
      <c r="H879" s="420"/>
    </row>
    <row r="880" spans="1:8" ht="12.75">
      <c r="A880" s="3"/>
      <c r="B880" s="266"/>
      <c r="E880" s="265"/>
      <c r="F880" s="288"/>
      <c r="G880" s="266"/>
      <c r="H880" s="420"/>
    </row>
    <row r="881" spans="1:8" ht="12.75">
      <c r="A881" s="3"/>
      <c r="B881" s="266"/>
      <c r="E881" s="265"/>
      <c r="F881" s="288"/>
      <c r="G881" s="266"/>
      <c r="H881" s="420"/>
    </row>
    <row r="882" spans="1:8" ht="12.75">
      <c r="A882" s="3"/>
      <c r="B882" s="266"/>
      <c r="E882" s="265"/>
      <c r="F882" s="288"/>
      <c r="G882" s="266"/>
      <c r="H882" s="420"/>
    </row>
    <row r="883" spans="1:8" ht="12.75">
      <c r="A883" s="3"/>
      <c r="B883" s="266"/>
      <c r="E883" s="265"/>
      <c r="F883" s="288"/>
      <c r="G883" s="266"/>
      <c r="H883" s="420"/>
    </row>
    <row r="884" spans="1:8" ht="12.75">
      <c r="A884" s="3"/>
      <c r="B884" s="266"/>
      <c r="E884" s="265"/>
      <c r="F884" s="288"/>
      <c r="G884" s="266"/>
      <c r="H884" s="420"/>
    </row>
    <row r="885" spans="1:8" ht="12.75">
      <c r="A885" s="3"/>
      <c r="B885" s="266"/>
      <c r="E885" s="265"/>
      <c r="F885" s="288"/>
      <c r="G885" s="266"/>
      <c r="H885" s="420"/>
    </row>
    <row r="886" spans="1:8" ht="12.75">
      <c r="A886" s="3"/>
      <c r="B886" s="266"/>
      <c r="E886" s="265"/>
      <c r="F886" s="288"/>
      <c r="G886" s="266"/>
      <c r="H886" s="420"/>
    </row>
    <row r="887" spans="1:8" ht="12.75">
      <c r="A887" s="3"/>
      <c r="B887" s="266"/>
      <c r="E887" s="265"/>
      <c r="F887" s="288"/>
      <c r="G887" s="266"/>
      <c r="H887" s="420"/>
    </row>
    <row r="888" spans="1:8" ht="12.75">
      <c r="A888" s="3"/>
      <c r="B888" s="266"/>
      <c r="E888" s="265"/>
      <c r="F888" s="288"/>
      <c r="G888" s="266"/>
      <c r="H888" s="420"/>
    </row>
    <row r="889" spans="1:8" ht="12.75">
      <c r="A889" s="3"/>
      <c r="B889" s="266"/>
      <c r="E889" s="265"/>
      <c r="F889" s="288"/>
      <c r="G889" s="266"/>
      <c r="H889" s="420"/>
    </row>
    <row r="890" spans="1:8" ht="12.75">
      <c r="A890" s="3"/>
      <c r="B890" s="266"/>
      <c r="E890" s="265"/>
      <c r="F890" s="288"/>
      <c r="G890" s="266"/>
      <c r="H890" s="420"/>
    </row>
    <row r="891" spans="1:8" ht="12.75">
      <c r="A891" s="3"/>
      <c r="B891" s="266"/>
      <c r="E891" s="265"/>
      <c r="F891" s="288"/>
      <c r="G891" s="266"/>
      <c r="H891" s="420"/>
    </row>
    <row r="892" spans="1:8" ht="12.75">
      <c r="A892" s="3"/>
      <c r="B892" s="266"/>
      <c r="E892" s="265"/>
      <c r="F892" s="288"/>
      <c r="G892" s="266"/>
      <c r="H892" s="420"/>
    </row>
    <row r="893" spans="1:8" ht="12.75">
      <c r="A893" s="3"/>
      <c r="B893" s="266"/>
      <c r="E893" s="265"/>
      <c r="F893" s="288"/>
      <c r="G893" s="266"/>
      <c r="H893" s="420"/>
    </row>
    <row r="894" spans="1:8" ht="12.75">
      <c r="A894" s="3"/>
      <c r="B894" s="266"/>
      <c r="E894" s="265"/>
      <c r="F894" s="288"/>
      <c r="G894" s="266"/>
      <c r="H894" s="420"/>
    </row>
    <row r="895" spans="1:8" ht="12.75">
      <c r="A895" s="3"/>
      <c r="B895" s="266"/>
      <c r="E895" s="265"/>
      <c r="F895" s="288"/>
      <c r="G895" s="266"/>
      <c r="H895" s="420"/>
    </row>
    <row r="896" spans="1:8" ht="12.75">
      <c r="A896" s="3"/>
      <c r="B896" s="266"/>
      <c r="E896" s="265"/>
      <c r="F896" s="288"/>
      <c r="G896" s="266"/>
      <c r="H896" s="420"/>
    </row>
    <row r="897" spans="1:8" ht="12.75">
      <c r="A897" s="3"/>
      <c r="B897" s="266"/>
      <c r="E897" s="265"/>
      <c r="F897" s="288"/>
      <c r="G897" s="266"/>
      <c r="H897" s="420"/>
    </row>
    <row r="898" spans="1:8" ht="12.75">
      <c r="A898" s="3"/>
      <c r="B898" s="266"/>
      <c r="E898" s="265"/>
      <c r="F898" s="288"/>
      <c r="G898" s="266"/>
      <c r="H898" s="420"/>
    </row>
    <row r="899" spans="1:8" ht="12.75">
      <c r="A899" s="3"/>
      <c r="B899" s="266"/>
      <c r="E899" s="265"/>
      <c r="F899" s="288"/>
      <c r="G899" s="266"/>
      <c r="H899" s="420"/>
    </row>
    <row r="900" spans="1:8" ht="12.75">
      <c r="A900" s="3"/>
      <c r="B900" s="266"/>
      <c r="E900" s="265"/>
      <c r="F900" s="288"/>
      <c r="G900" s="266"/>
      <c r="H900" s="420"/>
    </row>
    <row r="901" spans="1:8" ht="12.75">
      <c r="A901" s="3"/>
      <c r="B901" s="266"/>
      <c r="E901" s="265"/>
      <c r="F901" s="288"/>
      <c r="G901" s="266"/>
      <c r="H901" s="420"/>
    </row>
    <row r="902" spans="1:8" ht="12.75">
      <c r="A902" s="3"/>
      <c r="B902" s="266"/>
      <c r="E902" s="265"/>
      <c r="F902" s="288"/>
      <c r="G902" s="266"/>
      <c r="H902" s="420"/>
    </row>
    <row r="903" spans="1:8" ht="12.75">
      <c r="A903" s="3"/>
      <c r="B903" s="266"/>
      <c r="E903" s="265"/>
      <c r="F903" s="288"/>
      <c r="G903" s="266"/>
      <c r="H903" s="420"/>
    </row>
    <row r="904" spans="1:8" ht="12.75">
      <c r="A904" s="3"/>
      <c r="B904" s="266"/>
      <c r="E904" s="265"/>
      <c r="F904" s="288"/>
      <c r="G904" s="266"/>
      <c r="H904" s="420"/>
    </row>
    <row r="905" spans="1:8" ht="12.75">
      <c r="A905" s="3"/>
      <c r="B905" s="266"/>
      <c r="E905" s="265"/>
      <c r="F905" s="288"/>
      <c r="G905" s="266"/>
      <c r="H905" s="420"/>
    </row>
    <row r="906" spans="1:8" ht="12.75">
      <c r="A906" s="3"/>
      <c r="B906" s="266"/>
      <c r="E906" s="265"/>
      <c r="F906" s="288"/>
      <c r="G906" s="266"/>
      <c r="H906" s="420"/>
    </row>
    <row r="907" spans="1:8" ht="12.75">
      <c r="A907" s="3"/>
      <c r="B907" s="266"/>
      <c r="E907" s="265"/>
      <c r="F907" s="288"/>
      <c r="G907" s="266"/>
      <c r="H907" s="420"/>
    </row>
    <row r="908" spans="1:8" ht="12.75">
      <c r="A908" s="3"/>
      <c r="B908" s="266"/>
      <c r="E908" s="265"/>
      <c r="F908" s="288"/>
      <c r="G908" s="266"/>
      <c r="H908" s="420"/>
    </row>
    <row r="909" spans="1:8" ht="12.75">
      <c r="A909" s="3"/>
      <c r="B909" s="266"/>
      <c r="E909" s="265"/>
      <c r="F909" s="288"/>
      <c r="G909" s="266"/>
      <c r="H909" s="420"/>
    </row>
    <row r="910" spans="1:8" ht="12.75">
      <c r="A910" s="3"/>
      <c r="B910" s="266"/>
      <c r="E910" s="265"/>
      <c r="F910" s="288"/>
      <c r="G910" s="266"/>
      <c r="H910" s="420"/>
    </row>
    <row r="911" spans="1:8" ht="12.75">
      <c r="A911" s="3"/>
      <c r="B911" s="266"/>
      <c r="E911" s="265"/>
      <c r="F911" s="288"/>
      <c r="G911" s="266"/>
      <c r="H911" s="420"/>
    </row>
    <row r="912" spans="1:8" ht="12.75">
      <c r="A912" s="3"/>
      <c r="B912" s="266"/>
      <c r="E912" s="265"/>
      <c r="F912" s="288"/>
      <c r="G912" s="266"/>
      <c r="H912" s="420"/>
    </row>
    <row r="913" spans="1:8" ht="12.75">
      <c r="A913" s="3"/>
      <c r="B913" s="266"/>
      <c r="E913" s="265"/>
      <c r="F913" s="288"/>
      <c r="G913" s="266"/>
      <c r="H913" s="420"/>
    </row>
    <row r="914" spans="1:8" ht="12.75">
      <c r="A914" s="3"/>
      <c r="B914" s="266"/>
      <c r="E914" s="265"/>
      <c r="F914" s="288"/>
      <c r="G914" s="266"/>
      <c r="H914" s="420"/>
    </row>
    <row r="915" spans="1:8" ht="12.75">
      <c r="A915" s="3"/>
      <c r="B915" s="266"/>
      <c r="E915" s="265"/>
      <c r="F915" s="288"/>
      <c r="G915" s="266"/>
      <c r="H915" s="420"/>
    </row>
    <row r="916" spans="1:8" ht="12.75">
      <c r="A916" s="3"/>
      <c r="B916" s="266"/>
      <c r="E916" s="265"/>
      <c r="F916" s="288"/>
      <c r="G916" s="266"/>
      <c r="H916" s="420"/>
    </row>
    <row r="917" spans="1:8" ht="12.75">
      <c r="A917" s="3"/>
      <c r="B917" s="266"/>
      <c r="E917" s="265"/>
      <c r="F917" s="288"/>
      <c r="G917" s="266"/>
      <c r="H917" s="420"/>
    </row>
    <row r="918" spans="1:8" ht="12.75">
      <c r="A918" s="3"/>
      <c r="B918" s="266"/>
      <c r="E918" s="265"/>
      <c r="F918" s="288"/>
      <c r="G918" s="266"/>
      <c r="H918" s="420"/>
    </row>
    <row r="919" spans="1:8" ht="12.75">
      <c r="A919" s="3"/>
      <c r="B919" s="266"/>
      <c r="E919" s="265"/>
      <c r="F919" s="288"/>
      <c r="G919" s="266"/>
      <c r="H919" s="420"/>
    </row>
    <row r="920" spans="1:8" ht="12.75">
      <c r="A920" s="3"/>
      <c r="B920" s="266"/>
      <c r="E920" s="265"/>
      <c r="F920" s="288"/>
      <c r="G920" s="266"/>
      <c r="H920" s="420"/>
    </row>
    <row r="921" spans="1:8" ht="12.75">
      <c r="A921" s="3"/>
      <c r="B921" s="266"/>
      <c r="E921" s="265"/>
      <c r="F921" s="288"/>
      <c r="G921" s="266"/>
      <c r="H921" s="420"/>
    </row>
    <row r="922" spans="1:8" ht="12.75">
      <c r="A922" s="3"/>
      <c r="B922" s="266"/>
      <c r="E922" s="265"/>
      <c r="F922" s="288"/>
      <c r="G922" s="266"/>
      <c r="H922" s="420"/>
    </row>
    <row r="923" spans="1:8" ht="12.75">
      <c r="A923" s="3"/>
      <c r="B923" s="266"/>
      <c r="E923" s="265"/>
      <c r="F923" s="288"/>
      <c r="G923" s="266"/>
      <c r="H923" s="420"/>
    </row>
    <row r="924" spans="1:8" ht="12.75">
      <c r="A924" s="3"/>
      <c r="B924" s="266"/>
      <c r="E924" s="265"/>
      <c r="F924" s="288"/>
      <c r="G924" s="266"/>
      <c r="H924" s="420"/>
    </row>
    <row r="925" spans="1:8" ht="12.75">
      <c r="A925" s="3"/>
      <c r="B925" s="266"/>
      <c r="E925" s="265"/>
      <c r="F925" s="288"/>
      <c r="G925" s="266"/>
      <c r="H925" s="420"/>
    </row>
    <row r="926" spans="1:8" ht="12.75">
      <c r="A926" s="3"/>
      <c r="B926" s="266"/>
      <c r="E926" s="265"/>
      <c r="F926" s="288"/>
      <c r="G926" s="266"/>
      <c r="H926" s="420"/>
    </row>
    <row r="927" spans="1:8" ht="12.75">
      <c r="A927" s="3"/>
      <c r="B927" s="266"/>
      <c r="E927" s="265"/>
      <c r="F927" s="288"/>
      <c r="G927" s="266"/>
      <c r="H927" s="420"/>
    </row>
    <row r="928" spans="1:8" ht="12.75">
      <c r="A928" s="3"/>
      <c r="B928" s="266"/>
      <c r="E928" s="265"/>
      <c r="F928" s="288"/>
      <c r="G928" s="266"/>
      <c r="H928" s="420"/>
    </row>
    <row r="929" spans="1:8" ht="12.75">
      <c r="A929" s="3"/>
      <c r="B929" s="266"/>
      <c r="E929" s="265"/>
      <c r="F929" s="288"/>
      <c r="G929" s="266"/>
      <c r="H929" s="420"/>
    </row>
    <row r="930" spans="1:8" ht="12.75">
      <c r="A930" s="3"/>
      <c r="B930" s="266"/>
      <c r="E930" s="265"/>
      <c r="F930" s="288"/>
      <c r="G930" s="266"/>
      <c r="H930" s="420"/>
    </row>
    <row r="931" spans="1:8" ht="12.75">
      <c r="A931" s="3"/>
      <c r="B931" s="266"/>
      <c r="E931" s="265"/>
      <c r="F931" s="288"/>
      <c r="G931" s="266"/>
      <c r="H931" s="420"/>
    </row>
    <row r="932" spans="1:8" ht="12.75">
      <c r="A932" s="3"/>
      <c r="B932" s="266"/>
      <c r="E932" s="265"/>
      <c r="F932" s="288"/>
      <c r="G932" s="266"/>
      <c r="H932" s="420"/>
    </row>
    <row r="933" spans="1:8" ht="12.75">
      <c r="A933" s="3"/>
      <c r="B933" s="266"/>
      <c r="E933" s="265"/>
      <c r="F933" s="288"/>
      <c r="G933" s="266"/>
      <c r="H933" s="420"/>
    </row>
    <row r="934" spans="1:8" ht="12.75">
      <c r="A934" s="3"/>
      <c r="B934" s="266"/>
      <c r="E934" s="265"/>
      <c r="F934" s="288"/>
      <c r="G934" s="266"/>
      <c r="H934" s="420"/>
    </row>
    <row r="935" spans="1:8" ht="12.75">
      <c r="A935" s="3"/>
      <c r="B935" s="266"/>
      <c r="E935" s="265"/>
      <c r="F935" s="288"/>
      <c r="G935" s="266"/>
      <c r="H935" s="420"/>
    </row>
    <row r="936" spans="1:8" ht="12.75">
      <c r="A936" s="3"/>
      <c r="B936" s="266"/>
      <c r="E936" s="265"/>
      <c r="F936" s="288"/>
      <c r="G936" s="266"/>
      <c r="H936" s="420"/>
    </row>
    <row r="937" spans="1:8" ht="12.75">
      <c r="A937" s="3"/>
      <c r="B937" s="266"/>
      <c r="E937" s="265"/>
      <c r="F937" s="288"/>
      <c r="G937" s="266"/>
      <c r="H937" s="420"/>
    </row>
    <row r="938" spans="1:8" ht="12.75">
      <c r="A938" s="3"/>
      <c r="B938" s="266"/>
      <c r="E938" s="265"/>
      <c r="F938" s="288"/>
      <c r="G938" s="266"/>
      <c r="H938" s="420"/>
    </row>
    <row r="939" spans="1:8" ht="12.75">
      <c r="A939" s="3"/>
      <c r="B939" s="266"/>
      <c r="E939" s="265"/>
      <c r="F939" s="288"/>
      <c r="G939" s="266"/>
      <c r="H939" s="420"/>
    </row>
    <row r="940" spans="1:8" ht="12.75">
      <c r="A940" s="3"/>
      <c r="B940" s="266"/>
      <c r="E940" s="265"/>
      <c r="F940" s="288"/>
      <c r="G940" s="266"/>
      <c r="H940" s="420"/>
    </row>
    <row r="941" spans="1:8" ht="12.75">
      <c r="A941" s="3"/>
      <c r="B941" s="266"/>
      <c r="E941" s="265"/>
      <c r="F941" s="288"/>
      <c r="G941" s="266"/>
      <c r="H941" s="420"/>
    </row>
    <row r="942" spans="1:8" ht="12.75">
      <c r="A942" s="3"/>
      <c r="B942" s="266"/>
      <c r="E942" s="265"/>
      <c r="F942" s="288"/>
      <c r="G942" s="266"/>
      <c r="H942" s="420"/>
    </row>
    <row r="943" spans="1:8" ht="12.75">
      <c r="A943" s="3"/>
      <c r="B943" s="266"/>
      <c r="E943" s="265"/>
      <c r="F943" s="288"/>
      <c r="G943" s="266"/>
      <c r="H943" s="420"/>
    </row>
    <row r="944" spans="1:8" ht="12.75">
      <c r="A944" s="3"/>
      <c r="B944" s="266"/>
      <c r="E944" s="265"/>
      <c r="F944" s="288"/>
      <c r="G944" s="266"/>
      <c r="H944" s="420"/>
    </row>
    <row r="945" spans="1:8" ht="12.75">
      <c r="A945" s="3"/>
      <c r="B945" s="266"/>
      <c r="E945" s="265"/>
      <c r="F945" s="288"/>
      <c r="G945" s="266"/>
      <c r="H945" s="420"/>
    </row>
    <row r="946" spans="1:8" ht="12.75">
      <c r="A946" s="3"/>
      <c r="B946" s="266"/>
      <c r="E946" s="265"/>
      <c r="F946" s="288"/>
      <c r="G946" s="266"/>
      <c r="H946" s="420"/>
    </row>
    <row r="947" spans="1:8" ht="12.75">
      <c r="A947" s="3"/>
      <c r="B947" s="266"/>
      <c r="E947" s="265"/>
      <c r="F947" s="288"/>
      <c r="G947" s="266"/>
      <c r="H947" s="420"/>
    </row>
    <row r="948" spans="1:8" ht="12.75">
      <c r="A948" s="3"/>
      <c r="B948" s="266"/>
      <c r="E948" s="265"/>
      <c r="F948" s="288"/>
      <c r="G948" s="266"/>
      <c r="H948" s="420"/>
    </row>
    <row r="949" spans="1:8" ht="12.75">
      <c r="A949" s="3"/>
      <c r="B949" s="266"/>
      <c r="E949" s="265"/>
      <c r="F949" s="288"/>
      <c r="G949" s="266"/>
      <c r="H949" s="420"/>
    </row>
    <row r="950" spans="1:8" ht="12.75">
      <c r="A950" s="3"/>
      <c r="B950" s="266"/>
      <c r="E950" s="265"/>
      <c r="F950" s="288"/>
      <c r="G950" s="266"/>
      <c r="H950" s="420"/>
    </row>
    <row r="951" spans="1:8" ht="12.75">
      <c r="A951" s="3"/>
      <c r="B951" s="266"/>
      <c r="E951" s="265"/>
      <c r="F951" s="288"/>
      <c r="G951" s="266"/>
      <c r="H951" s="420"/>
    </row>
    <row r="952" spans="1:8" ht="12.75">
      <c r="A952" s="3"/>
      <c r="B952" s="266"/>
      <c r="E952" s="265"/>
      <c r="F952" s="288"/>
      <c r="G952" s="266"/>
      <c r="H952" s="420"/>
    </row>
    <row r="953" spans="1:8" ht="12.75">
      <c r="A953" s="3"/>
      <c r="B953" s="266"/>
      <c r="E953" s="265"/>
      <c r="F953" s="288"/>
      <c r="G953" s="266"/>
      <c r="H953" s="420"/>
    </row>
    <row r="954" spans="1:8" ht="12.75">
      <c r="A954" s="3"/>
      <c r="B954" s="266"/>
      <c r="E954" s="265"/>
      <c r="F954" s="288"/>
      <c r="G954" s="266"/>
      <c r="H954" s="420"/>
    </row>
    <row r="955" spans="1:8" ht="12.75">
      <c r="A955" s="3"/>
      <c r="B955" s="266"/>
      <c r="E955" s="265"/>
      <c r="F955" s="288"/>
      <c r="G955" s="266"/>
      <c r="H955" s="420"/>
    </row>
    <row r="956" spans="1:8" ht="12.75">
      <c r="A956" s="3"/>
      <c r="B956" s="266"/>
      <c r="E956" s="265"/>
      <c r="F956" s="288"/>
      <c r="G956" s="266"/>
      <c r="H956" s="420"/>
    </row>
    <row r="957" spans="1:8" ht="12.75">
      <c r="A957" s="3"/>
      <c r="B957" s="266"/>
      <c r="E957" s="265"/>
      <c r="F957" s="288"/>
      <c r="G957" s="266"/>
      <c r="H957" s="420"/>
    </row>
    <row r="958" spans="1:8" ht="12.75">
      <c r="A958" s="3"/>
      <c r="B958" s="266"/>
      <c r="E958" s="265"/>
      <c r="F958" s="288"/>
      <c r="G958" s="266"/>
      <c r="H958" s="420"/>
    </row>
    <row r="959" spans="1:8" ht="12.75">
      <c r="A959" s="3"/>
      <c r="B959" s="266"/>
      <c r="E959" s="265"/>
      <c r="F959" s="288"/>
      <c r="G959" s="266"/>
      <c r="H959" s="420"/>
    </row>
    <row r="960" spans="1:8" ht="12.75">
      <c r="A960" s="3"/>
      <c r="B960" s="266"/>
      <c r="E960" s="265"/>
      <c r="F960" s="288"/>
      <c r="G960" s="266"/>
      <c r="H960" s="420"/>
    </row>
    <row r="961" spans="1:8" ht="12.75">
      <c r="A961" s="3"/>
      <c r="B961" s="266"/>
      <c r="E961" s="265"/>
      <c r="F961" s="288"/>
      <c r="G961" s="266"/>
      <c r="H961" s="420"/>
    </row>
    <row r="962" spans="1:8" ht="12.75">
      <c r="A962" s="3"/>
      <c r="B962" s="266"/>
      <c r="E962" s="265"/>
      <c r="F962" s="288"/>
      <c r="G962" s="266"/>
      <c r="H962" s="420"/>
    </row>
    <row r="963" spans="1:8" ht="12.75">
      <c r="A963" s="3"/>
      <c r="B963" s="266"/>
      <c r="E963" s="265"/>
      <c r="F963" s="288"/>
      <c r="G963" s="266"/>
      <c r="H963" s="420"/>
    </row>
    <row r="964" spans="1:8" ht="12.75">
      <c r="A964" s="3"/>
      <c r="B964" s="266"/>
      <c r="E964" s="265"/>
      <c r="F964" s="288"/>
      <c r="G964" s="266"/>
      <c r="H964" s="420"/>
    </row>
    <row r="965" spans="1:8" ht="12.75">
      <c r="A965" s="3"/>
      <c r="B965" s="266"/>
      <c r="E965" s="265"/>
      <c r="F965" s="288"/>
      <c r="G965" s="266"/>
      <c r="H965" s="420"/>
    </row>
    <row r="966" spans="1:8" ht="12.75">
      <c r="A966" s="3"/>
      <c r="B966" s="266"/>
      <c r="E966" s="265"/>
      <c r="F966" s="288"/>
      <c r="G966" s="266"/>
      <c r="H966" s="420"/>
    </row>
    <row r="967" spans="1:8" ht="12.75">
      <c r="A967" s="3"/>
      <c r="B967" s="266"/>
      <c r="E967" s="265"/>
      <c r="F967" s="288"/>
      <c r="G967" s="266"/>
      <c r="H967" s="420"/>
    </row>
    <row r="968" spans="1:8" ht="12.75">
      <c r="A968" s="3"/>
      <c r="B968" s="266"/>
      <c r="E968" s="265"/>
      <c r="F968" s="288"/>
      <c r="G968" s="266"/>
      <c r="H968" s="420"/>
    </row>
    <row r="969" spans="1:8" ht="12.75">
      <c r="A969" s="3"/>
      <c r="B969" s="266"/>
      <c r="E969" s="265"/>
      <c r="F969" s="288"/>
      <c r="G969" s="266"/>
      <c r="H969" s="420"/>
    </row>
    <row r="970" spans="1:8" ht="12.75">
      <c r="A970" s="3"/>
      <c r="B970" s="266"/>
      <c r="E970" s="265"/>
      <c r="F970" s="288"/>
      <c r="G970" s="266"/>
      <c r="H970" s="420"/>
    </row>
    <row r="971" spans="1:8" ht="12.75">
      <c r="A971" s="3"/>
      <c r="B971" s="266"/>
      <c r="E971" s="265"/>
      <c r="F971" s="288"/>
      <c r="G971" s="266"/>
      <c r="H971" s="420"/>
    </row>
    <row r="972" spans="1:8" ht="12.75">
      <c r="A972" s="3"/>
      <c r="B972" s="266"/>
      <c r="E972" s="265"/>
      <c r="F972" s="288"/>
      <c r="G972" s="266"/>
      <c r="H972" s="420"/>
    </row>
    <row r="973" spans="1:8" ht="12.75">
      <c r="A973" s="3"/>
      <c r="B973" s="266"/>
      <c r="E973" s="265"/>
      <c r="F973" s="288"/>
      <c r="G973" s="266"/>
      <c r="H973" s="420"/>
    </row>
    <row r="974" spans="1:8" ht="12.75">
      <c r="A974" s="3"/>
      <c r="B974" s="266"/>
      <c r="E974" s="265"/>
      <c r="F974" s="288"/>
      <c r="G974" s="266"/>
      <c r="H974" s="420"/>
    </row>
    <row r="975" spans="1:8" ht="12.75">
      <c r="A975" s="3"/>
      <c r="B975" s="266"/>
      <c r="E975" s="265"/>
      <c r="F975" s="288"/>
      <c r="G975" s="266"/>
      <c r="H975" s="420"/>
    </row>
    <row r="976" spans="1:8" ht="12.75">
      <c r="A976" s="3"/>
      <c r="B976" s="266"/>
      <c r="E976" s="265"/>
      <c r="F976" s="288"/>
      <c r="G976" s="266"/>
      <c r="H976" s="420"/>
    </row>
    <row r="977" spans="1:8" ht="12.75">
      <c r="A977" s="3"/>
      <c r="B977" s="266"/>
      <c r="E977" s="265"/>
      <c r="F977" s="288"/>
      <c r="G977" s="266"/>
      <c r="H977" s="420"/>
    </row>
    <row r="978" spans="1:8" ht="12.75">
      <c r="A978" s="3"/>
      <c r="B978" s="266"/>
      <c r="E978" s="265"/>
      <c r="F978" s="288"/>
      <c r="G978" s="266"/>
      <c r="H978" s="420"/>
    </row>
    <row r="979" spans="1:8" ht="12.75">
      <c r="A979" s="3"/>
      <c r="B979" s="266"/>
      <c r="E979" s="265"/>
      <c r="F979" s="288"/>
      <c r="G979" s="266"/>
      <c r="H979" s="420"/>
    </row>
    <row r="980" spans="1:8" ht="12.75">
      <c r="A980" s="3"/>
      <c r="B980" s="266"/>
      <c r="E980" s="265"/>
      <c r="F980" s="288"/>
      <c r="G980" s="266"/>
      <c r="H980" s="420"/>
    </row>
    <row r="981" spans="1:8" ht="12.75">
      <c r="A981" s="3"/>
      <c r="B981" s="266"/>
      <c r="E981" s="265"/>
      <c r="F981" s="288"/>
      <c r="G981" s="266"/>
      <c r="H981" s="420"/>
    </row>
    <row r="982" spans="1:8" ht="12.75">
      <c r="A982" s="3"/>
      <c r="B982" s="266"/>
      <c r="E982" s="265"/>
      <c r="F982" s="288"/>
      <c r="G982" s="266"/>
      <c r="H982" s="420"/>
    </row>
    <row r="983" spans="1:8" ht="12.75">
      <c r="A983" s="3"/>
      <c r="B983" s="266"/>
      <c r="E983" s="265"/>
      <c r="F983" s="288"/>
      <c r="G983" s="266"/>
      <c r="H983" s="420"/>
    </row>
    <row r="984" spans="1:8" ht="12.75">
      <c r="A984" s="3"/>
      <c r="B984" s="266"/>
      <c r="E984" s="265"/>
      <c r="F984" s="288"/>
      <c r="G984" s="266"/>
      <c r="H984" s="420"/>
    </row>
    <row r="985" spans="1:8" ht="12.75">
      <c r="A985" s="3"/>
      <c r="B985" s="266"/>
      <c r="E985" s="265"/>
      <c r="F985" s="288"/>
      <c r="G985" s="266"/>
      <c r="H985" s="420"/>
    </row>
    <row r="986" spans="1:8" ht="12.75">
      <c r="A986" s="3"/>
      <c r="B986" s="266"/>
      <c r="E986" s="265"/>
      <c r="F986" s="288"/>
      <c r="G986" s="266"/>
      <c r="H986" s="420"/>
    </row>
    <row r="987" spans="1:8" ht="12.75">
      <c r="A987" s="3"/>
      <c r="B987" s="266"/>
      <c r="E987" s="265"/>
      <c r="F987" s="288"/>
      <c r="G987" s="266"/>
      <c r="H987" s="420"/>
    </row>
    <row r="988" spans="1:8" ht="12.75">
      <c r="A988" s="3"/>
      <c r="B988" s="266"/>
      <c r="E988" s="265"/>
      <c r="F988" s="288"/>
      <c r="G988" s="266"/>
      <c r="H988" s="420"/>
    </row>
    <row r="989" spans="1:8" ht="12.75">
      <c r="A989" s="3"/>
      <c r="B989" s="266"/>
      <c r="E989" s="265"/>
      <c r="F989" s="288"/>
      <c r="G989" s="266"/>
      <c r="H989" s="420"/>
    </row>
    <row r="990" spans="1:8" ht="12.75">
      <c r="A990" s="3"/>
      <c r="B990" s="266"/>
      <c r="E990" s="265"/>
      <c r="F990" s="288"/>
      <c r="G990" s="266"/>
      <c r="H990" s="420"/>
    </row>
    <row r="991" spans="1:8" ht="12.75">
      <c r="A991" s="3"/>
      <c r="B991" s="266"/>
      <c r="E991" s="265"/>
      <c r="F991" s="288"/>
      <c r="G991" s="266"/>
      <c r="H991" s="420"/>
    </row>
    <row r="992" spans="1:8" ht="12.75">
      <c r="A992" s="3"/>
      <c r="B992" s="266"/>
      <c r="E992" s="265"/>
      <c r="F992" s="288"/>
      <c r="G992" s="266"/>
      <c r="H992" s="420"/>
    </row>
    <row r="993" spans="1:8" ht="12.75">
      <c r="A993" s="3"/>
      <c r="B993" s="266"/>
      <c r="E993" s="265"/>
      <c r="F993" s="288"/>
      <c r="G993" s="266"/>
      <c r="H993" s="420"/>
    </row>
    <row r="994" spans="1:8" ht="12.75">
      <c r="A994" s="3"/>
      <c r="B994" s="266"/>
      <c r="E994" s="265"/>
      <c r="F994" s="288"/>
      <c r="G994" s="266"/>
      <c r="H994" s="420"/>
    </row>
    <row r="995" spans="1:8" ht="12.75">
      <c r="A995" s="3"/>
      <c r="B995" s="266"/>
      <c r="E995" s="265"/>
      <c r="F995" s="288"/>
      <c r="G995" s="266"/>
      <c r="H995" s="420"/>
    </row>
    <row r="996" spans="1:8" ht="12.75">
      <c r="A996" s="3"/>
      <c r="B996" s="266"/>
      <c r="E996" s="265"/>
      <c r="F996" s="288"/>
      <c r="G996" s="266"/>
      <c r="H996" s="420"/>
    </row>
    <row r="997" spans="1:8" ht="12.75">
      <c r="A997" s="3"/>
      <c r="B997" s="266"/>
      <c r="E997" s="265"/>
      <c r="F997" s="288"/>
      <c r="G997" s="266"/>
      <c r="H997" s="420"/>
    </row>
    <row r="998" spans="1:8" ht="12.75">
      <c r="A998" s="3"/>
      <c r="B998" s="266"/>
      <c r="E998" s="265"/>
      <c r="F998" s="288"/>
      <c r="G998" s="266"/>
      <c r="H998" s="420"/>
    </row>
    <row r="999" spans="1:8" ht="12.75">
      <c r="A999" s="3"/>
      <c r="B999" s="266"/>
      <c r="E999" s="265"/>
      <c r="F999" s="288"/>
      <c r="G999" s="266"/>
      <c r="H999" s="420"/>
    </row>
    <row r="1000" spans="1:8" ht="12.75">
      <c r="A1000" s="3"/>
      <c r="B1000" s="266"/>
      <c r="E1000" s="265"/>
      <c r="F1000" s="288"/>
      <c r="G1000" s="266"/>
      <c r="H1000" s="420"/>
    </row>
    <row r="1001" spans="1:8" ht="12.75">
      <c r="A1001" s="3"/>
      <c r="B1001" s="266"/>
      <c r="E1001" s="265"/>
      <c r="F1001" s="288"/>
      <c r="G1001" s="266"/>
      <c r="H1001" s="420"/>
    </row>
    <row r="1002" spans="1:8" ht="12.75">
      <c r="A1002" s="3"/>
      <c r="B1002" s="266"/>
      <c r="E1002" s="265"/>
      <c r="F1002" s="288"/>
      <c r="G1002" s="266"/>
      <c r="H1002" s="420"/>
    </row>
    <row r="1003" spans="1:8" ht="12.75">
      <c r="A1003" s="3"/>
      <c r="B1003" s="266"/>
      <c r="E1003" s="265"/>
      <c r="F1003" s="288"/>
      <c r="G1003" s="266"/>
      <c r="H1003" s="420"/>
    </row>
    <row r="1004" spans="1:8" ht="12.75">
      <c r="A1004" s="3"/>
      <c r="B1004" s="266"/>
      <c r="E1004" s="265"/>
      <c r="F1004" s="288"/>
      <c r="G1004" s="266"/>
      <c r="H1004" s="420"/>
    </row>
  </sheetData>
  <mergeCells count="16">
    <mergeCell ref="B10:B11"/>
    <mergeCell ref="B12:B13"/>
    <mergeCell ref="B14:B15"/>
    <mergeCell ref="B16:B17"/>
    <mergeCell ref="A10:A19"/>
    <mergeCell ref="B18:B19"/>
    <mergeCell ref="A20:A26"/>
    <mergeCell ref="A27:A33"/>
    <mergeCell ref="A36:A48"/>
    <mergeCell ref="A50:A53"/>
    <mergeCell ref="A2:A3"/>
    <mergeCell ref="B2:B3"/>
    <mergeCell ref="A4:A9"/>
    <mergeCell ref="B4:B5"/>
    <mergeCell ref="B6:B7"/>
    <mergeCell ref="B8:B9"/>
  </mergeCells>
  <hyperlinks>
    <hyperlink ref="H11" r:id="rId1"/>
    <hyperlink ref="H13" r:id="rId2"/>
    <hyperlink ref="H15" r:id="rId3"/>
    <hyperlink ref="H17" r:id="rId4"/>
    <hyperlink ref="H19" r:id="rId5"/>
    <hyperlink ref="H20" r:id="rId6"/>
    <hyperlink ref="H21" r:id="rId7"/>
    <hyperlink ref="H22" r:id="rId8"/>
    <hyperlink ref="H23" r:id="rId9"/>
    <hyperlink ref="H24" r:id="rId10"/>
    <hyperlink ref="H25" r:id="rId11"/>
    <hyperlink ref="H26" r:id="rId12"/>
  </hyperlinks>
  <pageMargins left="0.7" right="0.7" top="0.75" bottom="0.75" header="0.3" footer="0.3"/>
  <pageSetup paperSize="9" orientation="portrait" r:id="rId1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1004"/>
  <sheetViews>
    <sheetView workbookViewId="0"/>
  </sheetViews>
  <sheetFormatPr defaultColWidth="12.5703125" defaultRowHeight="15.75" customHeight="1"/>
  <cols>
    <col min="1" max="1" width="12.28515625" customWidth="1"/>
    <col min="2" max="2" width="25.42578125" customWidth="1"/>
    <col min="3" max="3" width="36.85546875" customWidth="1"/>
    <col min="4" max="4" width="32.42578125" customWidth="1"/>
    <col min="5" max="5" width="9.42578125" customWidth="1"/>
    <col min="6" max="6" width="14.28515625" customWidth="1"/>
    <col min="7" max="7" width="53.28515625" customWidth="1"/>
    <col min="8" max="8" width="150" customWidth="1"/>
  </cols>
  <sheetData>
    <row r="1" spans="1:8" ht="12.75">
      <c r="A1" s="322" t="s">
        <v>7</v>
      </c>
      <c r="B1" s="213" t="s">
        <v>8</v>
      </c>
      <c r="C1" s="213" t="s">
        <v>9</v>
      </c>
      <c r="D1" s="213" t="s">
        <v>10</v>
      </c>
      <c r="E1" s="214" t="s">
        <v>12</v>
      </c>
      <c r="F1" s="214" t="s">
        <v>13</v>
      </c>
      <c r="G1" s="373" t="s">
        <v>15</v>
      </c>
      <c r="H1" s="396" t="s">
        <v>545</v>
      </c>
    </row>
    <row r="2" spans="1:8" ht="12.75">
      <c r="A2" s="567" t="s">
        <v>16</v>
      </c>
      <c r="B2" s="568" t="s">
        <v>17</v>
      </c>
      <c r="C2" s="160" t="s">
        <v>18</v>
      </c>
      <c r="D2" s="160" t="s">
        <v>19</v>
      </c>
      <c r="E2" s="397" t="s">
        <v>28</v>
      </c>
      <c r="F2" s="397" t="s">
        <v>979</v>
      </c>
      <c r="G2" s="375"/>
      <c r="H2" s="191"/>
    </row>
    <row r="3" spans="1:8" ht="12.75">
      <c r="A3" s="553"/>
      <c r="B3" s="547"/>
      <c r="C3" s="160" t="s">
        <v>18</v>
      </c>
      <c r="D3" s="160" t="s">
        <v>22</v>
      </c>
      <c r="E3" s="397" t="s">
        <v>28</v>
      </c>
      <c r="F3" s="397" t="s">
        <v>979</v>
      </c>
      <c r="G3" s="375"/>
      <c r="H3" s="191"/>
    </row>
    <row r="4" spans="1:8" ht="24" customHeight="1">
      <c r="A4" s="570" t="s">
        <v>23</v>
      </c>
      <c r="B4" s="569" t="s">
        <v>24</v>
      </c>
      <c r="C4" s="161" t="s">
        <v>25</v>
      </c>
      <c r="D4" s="161" t="s">
        <v>26</v>
      </c>
      <c r="E4" s="491" t="s">
        <v>28</v>
      </c>
      <c r="F4" s="491" t="s">
        <v>979</v>
      </c>
      <c r="G4" s="376" t="s">
        <v>28</v>
      </c>
      <c r="H4" s="308"/>
    </row>
    <row r="5" spans="1:8" ht="22.5" customHeight="1">
      <c r="A5" s="557"/>
      <c r="B5" s="547"/>
      <c r="C5" s="161" t="s">
        <v>25</v>
      </c>
      <c r="D5" s="161" t="s">
        <v>29</v>
      </c>
      <c r="E5" s="491" t="s">
        <v>28</v>
      </c>
      <c r="F5" s="491" t="s">
        <v>979</v>
      </c>
      <c r="G5" s="376" t="s">
        <v>1085</v>
      </c>
      <c r="H5" s="307"/>
    </row>
    <row r="6" spans="1:8" ht="12.75">
      <c r="A6" s="557"/>
      <c r="B6" s="569" t="s">
        <v>30</v>
      </c>
      <c r="C6" s="161" t="s">
        <v>25</v>
      </c>
      <c r="D6" s="161" t="s">
        <v>31</v>
      </c>
      <c r="E6" s="491" t="s">
        <v>28</v>
      </c>
      <c r="F6" s="469" t="s">
        <v>979</v>
      </c>
      <c r="G6" s="376"/>
      <c r="H6" s="308"/>
    </row>
    <row r="7" spans="1:8" ht="12.75">
      <c r="A7" s="557"/>
      <c r="B7" s="547"/>
      <c r="C7" s="161" t="s">
        <v>25</v>
      </c>
      <c r="D7" s="161" t="s">
        <v>33</v>
      </c>
      <c r="E7" s="491" t="s">
        <v>28</v>
      </c>
      <c r="F7" s="469" t="s">
        <v>979</v>
      </c>
      <c r="G7" s="376"/>
      <c r="H7" s="308"/>
    </row>
    <row r="8" spans="1:8" ht="12.75">
      <c r="A8" s="557"/>
      <c r="B8" s="569" t="s">
        <v>35</v>
      </c>
      <c r="C8" s="161" t="s">
        <v>18</v>
      </c>
      <c r="D8" s="161" t="s">
        <v>36</v>
      </c>
      <c r="E8" s="491" t="s">
        <v>28</v>
      </c>
      <c r="F8" s="469" t="s">
        <v>979</v>
      </c>
      <c r="G8" s="376"/>
      <c r="H8" s="308"/>
    </row>
    <row r="9" spans="1:8" ht="12.75">
      <c r="A9" s="553"/>
      <c r="B9" s="547"/>
      <c r="C9" s="161" t="s">
        <v>38</v>
      </c>
      <c r="D9" s="161" t="s">
        <v>39</v>
      </c>
      <c r="E9" s="491" t="s">
        <v>28</v>
      </c>
      <c r="F9" s="469" t="s">
        <v>979</v>
      </c>
      <c r="G9" s="376"/>
      <c r="H9" s="308"/>
    </row>
    <row r="10" spans="1:8" ht="12.75">
      <c r="A10" s="571" t="s">
        <v>40</v>
      </c>
      <c r="B10" s="565" t="s">
        <v>41</v>
      </c>
      <c r="C10" s="162" t="s">
        <v>25</v>
      </c>
      <c r="D10" s="162" t="s">
        <v>42</v>
      </c>
      <c r="E10" s="402" t="s">
        <v>28</v>
      </c>
      <c r="F10" s="402" t="s">
        <v>979</v>
      </c>
      <c r="G10" s="379" t="s">
        <v>28</v>
      </c>
      <c r="H10" s="404"/>
    </row>
    <row r="11" spans="1:8" ht="12.75">
      <c r="A11" s="557"/>
      <c r="B11" s="547"/>
      <c r="C11" s="162" t="s">
        <v>25</v>
      </c>
      <c r="D11" s="162" t="s">
        <v>44</v>
      </c>
      <c r="E11" s="402" t="s">
        <v>28</v>
      </c>
      <c r="F11" s="402" t="s">
        <v>979</v>
      </c>
      <c r="G11" s="379" t="s">
        <v>1086</v>
      </c>
      <c r="H11" s="404"/>
    </row>
    <row r="12" spans="1:8" ht="12.75">
      <c r="A12" s="557"/>
      <c r="B12" s="565" t="s">
        <v>46</v>
      </c>
      <c r="C12" s="162" t="s">
        <v>25</v>
      </c>
      <c r="D12" s="162" t="s">
        <v>47</v>
      </c>
      <c r="E12" s="402" t="s">
        <v>28</v>
      </c>
      <c r="F12" s="402" t="s">
        <v>979</v>
      </c>
      <c r="G12" s="379" t="s">
        <v>28</v>
      </c>
      <c r="H12" s="439"/>
    </row>
    <row r="13" spans="1:8" ht="12.75">
      <c r="A13" s="557"/>
      <c r="B13" s="547"/>
      <c r="C13" s="162" t="s">
        <v>25</v>
      </c>
      <c r="D13" s="162" t="s">
        <v>49</v>
      </c>
      <c r="E13" s="402" t="s">
        <v>28</v>
      </c>
      <c r="F13" s="402" t="s">
        <v>979</v>
      </c>
      <c r="G13" s="379" t="s">
        <v>1086</v>
      </c>
      <c r="H13" s="404"/>
    </row>
    <row r="14" spans="1:8" ht="12.75">
      <c r="A14" s="557"/>
      <c r="B14" s="565" t="s">
        <v>51</v>
      </c>
      <c r="C14" s="162" t="s">
        <v>25</v>
      </c>
      <c r="D14" s="162" t="s">
        <v>52</v>
      </c>
      <c r="E14" s="402" t="s">
        <v>28</v>
      </c>
      <c r="F14" s="402" t="s">
        <v>979</v>
      </c>
      <c r="G14" s="379" t="s">
        <v>28</v>
      </c>
      <c r="H14" s="439"/>
    </row>
    <row r="15" spans="1:8" ht="12.75">
      <c r="A15" s="557"/>
      <c r="B15" s="547"/>
      <c r="C15" s="162" t="s">
        <v>25</v>
      </c>
      <c r="D15" s="162" t="s">
        <v>54</v>
      </c>
      <c r="E15" s="402" t="s">
        <v>28</v>
      </c>
      <c r="F15" s="402" t="s">
        <v>979</v>
      </c>
      <c r="G15" s="379" t="s">
        <v>1086</v>
      </c>
      <c r="H15" s="404"/>
    </row>
    <row r="16" spans="1:8" ht="12.75">
      <c r="A16" s="557"/>
      <c r="B16" s="565" t="s">
        <v>56</v>
      </c>
      <c r="C16" s="162" t="s">
        <v>25</v>
      </c>
      <c r="D16" s="162" t="s">
        <v>57</v>
      </c>
      <c r="E16" s="402" t="s">
        <v>28</v>
      </c>
      <c r="F16" s="402" t="s">
        <v>979</v>
      </c>
      <c r="G16" s="379" t="s">
        <v>28</v>
      </c>
      <c r="H16" s="404"/>
    </row>
    <row r="17" spans="1:8" ht="12.75">
      <c r="A17" s="557"/>
      <c r="B17" s="547"/>
      <c r="C17" s="162" t="s">
        <v>25</v>
      </c>
      <c r="D17" s="162" t="s">
        <v>59</v>
      </c>
      <c r="E17" s="402" t="s">
        <v>28</v>
      </c>
      <c r="F17" s="402" t="s">
        <v>979</v>
      </c>
      <c r="G17" s="379" t="s">
        <v>1086</v>
      </c>
      <c r="H17" s="404"/>
    </row>
    <row r="18" spans="1:8" ht="12.75">
      <c r="A18" s="557"/>
      <c r="B18" s="565" t="s">
        <v>69</v>
      </c>
      <c r="C18" s="162" t="s">
        <v>25</v>
      </c>
      <c r="D18" s="162" t="s">
        <v>70</v>
      </c>
      <c r="E18" s="402" t="s">
        <v>28</v>
      </c>
      <c r="F18" s="402" t="s">
        <v>979</v>
      </c>
      <c r="G18" s="379" t="s">
        <v>28</v>
      </c>
      <c r="H18" s="440"/>
    </row>
    <row r="19" spans="1:8" ht="12.75">
      <c r="A19" s="553"/>
      <c r="B19" s="547"/>
      <c r="C19" s="162" t="s">
        <v>25</v>
      </c>
      <c r="D19" s="162" t="s">
        <v>72</v>
      </c>
      <c r="E19" s="402" t="s">
        <v>28</v>
      </c>
      <c r="F19" s="402" t="s">
        <v>979</v>
      </c>
      <c r="G19" s="379" t="s">
        <v>1086</v>
      </c>
      <c r="H19" s="440"/>
    </row>
    <row r="20" spans="1:8" ht="12.75">
      <c r="A20" s="578" t="s">
        <v>75</v>
      </c>
      <c r="B20" s="470" t="s">
        <v>76</v>
      </c>
      <c r="C20" s="164" t="s">
        <v>77</v>
      </c>
      <c r="D20" s="164" t="s">
        <v>78</v>
      </c>
      <c r="E20" s="437" t="s">
        <v>684</v>
      </c>
      <c r="F20" s="408" t="s">
        <v>1104</v>
      </c>
      <c r="G20" s="441" t="s">
        <v>1085</v>
      </c>
      <c r="H20" s="412" t="s">
        <v>1253</v>
      </c>
    </row>
    <row r="21" spans="1:8" ht="12.75">
      <c r="A21" s="557"/>
      <c r="B21" s="470" t="s">
        <v>80</v>
      </c>
      <c r="C21" s="164" t="s">
        <v>77</v>
      </c>
      <c r="D21" s="164" t="s">
        <v>81</v>
      </c>
      <c r="E21" s="437" t="s">
        <v>290</v>
      </c>
      <c r="F21" s="408" t="s">
        <v>1104</v>
      </c>
      <c r="G21" s="441" t="s">
        <v>1085</v>
      </c>
      <c r="H21" s="412" t="s">
        <v>1254</v>
      </c>
    </row>
    <row r="22" spans="1:8" ht="12.75">
      <c r="A22" s="557"/>
      <c r="B22" s="470" t="s">
        <v>83</v>
      </c>
      <c r="C22" s="164" t="s">
        <v>77</v>
      </c>
      <c r="D22" s="164" t="s">
        <v>84</v>
      </c>
      <c r="E22" s="437" t="s">
        <v>684</v>
      </c>
      <c r="F22" s="408" t="s">
        <v>1104</v>
      </c>
      <c r="G22" s="441" t="s">
        <v>1085</v>
      </c>
      <c r="H22" s="412" t="s">
        <v>1255</v>
      </c>
    </row>
    <row r="23" spans="1:8" ht="12.75">
      <c r="A23" s="557"/>
      <c r="B23" s="470" t="s">
        <v>86</v>
      </c>
      <c r="C23" s="164" t="s">
        <v>77</v>
      </c>
      <c r="D23" s="164" t="s">
        <v>87</v>
      </c>
      <c r="E23" s="437" t="s">
        <v>684</v>
      </c>
      <c r="F23" s="408" t="s">
        <v>1104</v>
      </c>
      <c r="G23" s="441" t="s">
        <v>1085</v>
      </c>
      <c r="H23" s="412" t="s">
        <v>1256</v>
      </c>
    </row>
    <row r="24" spans="1:8" ht="12.75">
      <c r="A24" s="557"/>
      <c r="B24" s="470" t="s">
        <v>89</v>
      </c>
      <c r="C24" s="164" t="s">
        <v>77</v>
      </c>
      <c r="D24" s="164" t="s">
        <v>90</v>
      </c>
      <c r="E24" s="437" t="s">
        <v>290</v>
      </c>
      <c r="F24" s="408" t="s">
        <v>1104</v>
      </c>
      <c r="G24" s="441" t="s">
        <v>1085</v>
      </c>
      <c r="H24" s="412" t="s">
        <v>1257</v>
      </c>
    </row>
    <row r="25" spans="1:8" ht="12.75">
      <c r="A25" s="557"/>
      <c r="B25" s="470" t="s">
        <v>91</v>
      </c>
      <c r="C25" s="164" t="s">
        <v>77</v>
      </c>
      <c r="D25" s="164" t="s">
        <v>92</v>
      </c>
      <c r="E25" s="437" t="s">
        <v>20</v>
      </c>
      <c r="F25" s="408" t="s">
        <v>1104</v>
      </c>
      <c r="G25" s="441" t="s">
        <v>1085</v>
      </c>
      <c r="H25" s="412" t="s">
        <v>1258</v>
      </c>
    </row>
    <row r="26" spans="1:8" ht="12.75">
      <c r="A26" s="553"/>
      <c r="B26" s="470" t="s">
        <v>94</v>
      </c>
      <c r="C26" s="164" t="s">
        <v>77</v>
      </c>
      <c r="D26" s="164" t="s">
        <v>95</v>
      </c>
      <c r="E26" s="437" t="s">
        <v>290</v>
      </c>
      <c r="F26" s="408" t="s">
        <v>1104</v>
      </c>
      <c r="G26" s="441" t="s">
        <v>1085</v>
      </c>
      <c r="H26" s="492" t="s">
        <v>1259</v>
      </c>
    </row>
    <row r="27" spans="1:8" ht="12.75">
      <c r="A27" s="586" t="s">
        <v>107</v>
      </c>
      <c r="B27" s="471" t="s">
        <v>122</v>
      </c>
      <c r="C27" s="171" t="s">
        <v>25</v>
      </c>
      <c r="D27" s="171" t="s">
        <v>123</v>
      </c>
      <c r="E27" s="494" t="s">
        <v>28</v>
      </c>
      <c r="F27" s="472" t="s">
        <v>979</v>
      </c>
      <c r="G27" s="473"/>
      <c r="H27" s="474"/>
    </row>
    <row r="28" spans="1:8" ht="12.75">
      <c r="A28" s="557"/>
      <c r="B28" s="471" t="s">
        <v>125</v>
      </c>
      <c r="C28" s="171" t="s">
        <v>25</v>
      </c>
      <c r="D28" s="171" t="s">
        <v>126</v>
      </c>
      <c r="E28" s="494" t="s">
        <v>28</v>
      </c>
      <c r="F28" s="472" t="s">
        <v>979</v>
      </c>
      <c r="G28" s="473"/>
      <c r="H28" s="474"/>
    </row>
    <row r="29" spans="1:8" ht="12.75">
      <c r="A29" s="557"/>
      <c r="B29" s="471" t="s">
        <v>128</v>
      </c>
      <c r="C29" s="171" t="s">
        <v>25</v>
      </c>
      <c r="D29" s="171" t="s">
        <v>129</v>
      </c>
      <c r="E29" s="494" t="s">
        <v>28</v>
      </c>
      <c r="F29" s="472" t="s">
        <v>979</v>
      </c>
      <c r="G29" s="473"/>
      <c r="H29" s="474"/>
    </row>
    <row r="30" spans="1:8" ht="12.75">
      <c r="A30" s="557"/>
      <c r="B30" s="471" t="s">
        <v>134</v>
      </c>
      <c r="C30" s="171" t="s">
        <v>25</v>
      </c>
      <c r="D30" s="171" t="s">
        <v>135</v>
      </c>
      <c r="E30" s="494" t="s">
        <v>28</v>
      </c>
      <c r="F30" s="472" t="s">
        <v>979</v>
      </c>
      <c r="G30" s="473"/>
      <c r="H30" s="474"/>
    </row>
    <row r="31" spans="1:8" ht="12.75">
      <c r="A31" s="557"/>
      <c r="B31" s="471" t="s">
        <v>136</v>
      </c>
      <c r="C31" s="171" t="s">
        <v>25</v>
      </c>
      <c r="D31" s="171" t="s">
        <v>137</v>
      </c>
      <c r="E31" s="494" t="s">
        <v>28</v>
      </c>
      <c r="F31" s="472" t="s">
        <v>979</v>
      </c>
      <c r="G31" s="473"/>
      <c r="H31" s="474"/>
    </row>
    <row r="32" spans="1:8" ht="12.75">
      <c r="A32" s="557"/>
      <c r="B32" s="471" t="s">
        <v>138</v>
      </c>
      <c r="C32" s="171" t="s">
        <v>25</v>
      </c>
      <c r="D32" s="171" t="s">
        <v>139</v>
      </c>
      <c r="E32" s="494" t="s">
        <v>28</v>
      </c>
      <c r="F32" s="472" t="s">
        <v>979</v>
      </c>
      <c r="G32" s="473"/>
      <c r="H32" s="474"/>
    </row>
    <row r="33" spans="1:8" ht="12.75">
      <c r="A33" s="553"/>
      <c r="B33" s="471" t="s">
        <v>380</v>
      </c>
      <c r="C33" s="171" t="s">
        <v>25</v>
      </c>
      <c r="D33" s="171" t="s">
        <v>381</v>
      </c>
      <c r="E33" s="494" t="s">
        <v>28</v>
      </c>
      <c r="F33" s="472" t="s">
        <v>979</v>
      </c>
      <c r="G33" s="473"/>
      <c r="H33" s="474"/>
    </row>
    <row r="34" spans="1:8" ht="12.75">
      <c r="A34" s="475"/>
      <c r="E34" s="495"/>
      <c r="G34" s="477"/>
      <c r="H34" s="420"/>
    </row>
    <row r="35" spans="1:8" ht="12.75">
      <c r="A35" s="475"/>
      <c r="E35" s="495"/>
      <c r="G35" s="478" t="s">
        <v>1206</v>
      </c>
      <c r="H35" s="420"/>
    </row>
    <row r="36" spans="1:8" ht="12.75">
      <c r="A36" s="581" t="s">
        <v>772</v>
      </c>
      <c r="B36" s="479" t="s">
        <v>773</v>
      </c>
      <c r="C36" s="330" t="s">
        <v>774</v>
      </c>
      <c r="D36" s="331" t="s">
        <v>775</v>
      </c>
      <c r="E36" s="496" t="s">
        <v>28</v>
      </c>
      <c r="F36" s="176" t="s">
        <v>979</v>
      </c>
      <c r="G36" s="444" t="s">
        <v>1096</v>
      </c>
      <c r="H36" s="416"/>
    </row>
    <row r="37" spans="1:8" ht="12.75">
      <c r="A37" s="557"/>
      <c r="B37" s="479" t="s">
        <v>777</v>
      </c>
      <c r="C37" s="330" t="s">
        <v>77</v>
      </c>
      <c r="D37" s="331" t="s">
        <v>778</v>
      </c>
      <c r="E37" s="496" t="s">
        <v>157</v>
      </c>
      <c r="F37" s="438" t="s">
        <v>1104</v>
      </c>
      <c r="G37" s="388" t="s">
        <v>1096</v>
      </c>
      <c r="H37" s="498" t="s">
        <v>1260</v>
      </c>
    </row>
    <row r="38" spans="1:8" ht="12.75">
      <c r="A38" s="557"/>
      <c r="B38" s="348" t="s">
        <v>780</v>
      </c>
      <c r="C38" s="337" t="s">
        <v>77</v>
      </c>
      <c r="D38" s="480" t="s">
        <v>781</v>
      </c>
      <c r="E38" s="496" t="s">
        <v>28</v>
      </c>
      <c r="F38" s="176" t="s">
        <v>979</v>
      </c>
      <c r="G38" s="388" t="s">
        <v>24</v>
      </c>
      <c r="H38" s="419"/>
    </row>
    <row r="39" spans="1:8" ht="12.75">
      <c r="A39" s="557"/>
      <c r="B39" s="348" t="s">
        <v>782</v>
      </c>
      <c r="C39" s="337" t="s">
        <v>783</v>
      </c>
      <c r="D39" s="480" t="s">
        <v>782</v>
      </c>
      <c r="E39" s="496" t="s">
        <v>28</v>
      </c>
      <c r="F39" s="176" t="s">
        <v>979</v>
      </c>
      <c r="G39" s="388" t="s">
        <v>1099</v>
      </c>
      <c r="H39" s="419"/>
    </row>
    <row r="40" spans="1:8" ht="12.75">
      <c r="A40" s="557"/>
      <c r="B40" s="348" t="s">
        <v>786</v>
      </c>
      <c r="C40" s="337" t="s">
        <v>77</v>
      </c>
      <c r="D40" s="480" t="s">
        <v>787</v>
      </c>
      <c r="E40" s="496" t="s">
        <v>28</v>
      </c>
      <c r="F40" s="176" t="s">
        <v>979</v>
      </c>
      <c r="G40" s="388" t="s">
        <v>56</v>
      </c>
      <c r="H40" s="493"/>
    </row>
    <row r="41" spans="1:8" ht="12.75">
      <c r="A41" s="557"/>
      <c r="B41" s="348" t="s">
        <v>789</v>
      </c>
      <c r="C41" s="337" t="s">
        <v>77</v>
      </c>
      <c r="D41" s="480" t="s">
        <v>790</v>
      </c>
      <c r="E41" s="496" t="s">
        <v>28</v>
      </c>
      <c r="F41" s="176" t="s">
        <v>979</v>
      </c>
      <c r="G41" s="388" t="s">
        <v>51</v>
      </c>
      <c r="H41" s="419"/>
    </row>
    <row r="42" spans="1:8" ht="12.75">
      <c r="A42" s="557"/>
      <c r="B42" s="348" t="s">
        <v>792</v>
      </c>
      <c r="C42" s="337" t="s">
        <v>77</v>
      </c>
      <c r="D42" s="480" t="s">
        <v>793</v>
      </c>
      <c r="E42" s="496" t="s">
        <v>28</v>
      </c>
      <c r="F42" s="176" t="s">
        <v>979</v>
      </c>
      <c r="G42" s="388" t="s">
        <v>1100</v>
      </c>
      <c r="H42" s="419"/>
    </row>
    <row r="43" spans="1:8" ht="12.75">
      <c r="A43" s="557"/>
      <c r="B43" s="348" t="s">
        <v>795</v>
      </c>
      <c r="C43" s="337" t="s">
        <v>77</v>
      </c>
      <c r="D43" s="480" t="s">
        <v>796</v>
      </c>
      <c r="E43" s="496" t="s">
        <v>28</v>
      </c>
      <c r="F43" s="176" t="s">
        <v>979</v>
      </c>
      <c r="G43" s="388" t="s">
        <v>41</v>
      </c>
      <c r="H43" s="493"/>
    </row>
    <row r="44" spans="1:8" ht="12.75">
      <c r="A44" s="557"/>
      <c r="B44" s="348" t="s">
        <v>798</v>
      </c>
      <c r="C44" s="337" t="s">
        <v>77</v>
      </c>
      <c r="D44" s="480" t="s">
        <v>799</v>
      </c>
      <c r="E44" s="496" t="s">
        <v>28</v>
      </c>
      <c r="F44" s="176" t="s">
        <v>979</v>
      </c>
      <c r="G44" s="388" t="s">
        <v>69</v>
      </c>
      <c r="H44" s="419"/>
    </row>
    <row r="45" spans="1:8" ht="12.75">
      <c r="A45" s="557"/>
      <c r="B45" s="348" t="s">
        <v>148</v>
      </c>
      <c r="C45" s="174" t="s">
        <v>149</v>
      </c>
      <c r="D45" s="348" t="s">
        <v>148</v>
      </c>
      <c r="E45" s="496" t="s">
        <v>28</v>
      </c>
      <c r="F45" s="176" t="s">
        <v>979</v>
      </c>
      <c r="G45" s="459"/>
      <c r="H45" s="349"/>
    </row>
    <row r="46" spans="1:8" ht="12.75">
      <c r="A46" s="557"/>
      <c r="B46" s="348" t="s">
        <v>801</v>
      </c>
      <c r="C46" s="174" t="s">
        <v>802</v>
      </c>
      <c r="D46" s="348" t="s">
        <v>801</v>
      </c>
      <c r="E46" s="496" t="s">
        <v>28</v>
      </c>
      <c r="F46" s="176" t="s">
        <v>979</v>
      </c>
      <c r="G46" s="388"/>
      <c r="H46" s="349"/>
    </row>
    <row r="47" spans="1:8" ht="12.75">
      <c r="A47" s="557"/>
      <c r="B47" s="348" t="s">
        <v>805</v>
      </c>
      <c r="C47" s="174" t="s">
        <v>149</v>
      </c>
      <c r="D47" s="348" t="s">
        <v>805</v>
      </c>
      <c r="E47" s="496" t="s">
        <v>28</v>
      </c>
      <c r="F47" s="176" t="s">
        <v>979</v>
      </c>
      <c r="G47" s="388"/>
      <c r="H47" s="349"/>
    </row>
    <row r="48" spans="1:8" ht="12.75">
      <c r="A48" s="561"/>
      <c r="B48" s="481"/>
      <c r="C48" s="481"/>
      <c r="D48" s="481"/>
      <c r="E48" s="497"/>
      <c r="F48" s="481"/>
      <c r="G48" s="484"/>
      <c r="H48" s="485"/>
    </row>
    <row r="49" spans="1:8" ht="12.75">
      <c r="A49" s="228"/>
      <c r="B49" s="266"/>
      <c r="E49" s="265"/>
      <c r="F49" s="266"/>
      <c r="G49" s="266"/>
      <c r="H49" s="420"/>
    </row>
    <row r="50" spans="1:8" ht="12.75">
      <c r="A50" s="584" t="s">
        <v>853</v>
      </c>
      <c r="B50" s="486" t="s">
        <v>854</v>
      </c>
      <c r="C50" s="487"/>
      <c r="E50" s="265"/>
      <c r="F50" s="271"/>
      <c r="G50" s="266"/>
      <c r="H50" s="420"/>
    </row>
    <row r="51" spans="1:8" ht="12.75">
      <c r="A51" s="583"/>
      <c r="B51" s="253" t="s">
        <v>30</v>
      </c>
      <c r="C51" s="488"/>
      <c r="E51" s="265"/>
      <c r="F51" s="271"/>
      <c r="G51" s="266"/>
      <c r="H51" s="420"/>
    </row>
    <row r="52" spans="1:8" ht="12.75">
      <c r="A52" s="583"/>
      <c r="B52" s="253" t="s">
        <v>35</v>
      </c>
      <c r="C52" s="273"/>
      <c r="E52" s="265"/>
      <c r="F52" s="271"/>
      <c r="G52" s="266"/>
      <c r="H52" s="420"/>
    </row>
    <row r="53" spans="1:8" ht="12.75">
      <c r="A53" s="585"/>
      <c r="B53" s="489" t="s">
        <v>857</v>
      </c>
      <c r="C53" s="448"/>
      <c r="E53" s="265"/>
      <c r="F53" s="271"/>
      <c r="G53" s="266"/>
      <c r="H53" s="420"/>
    </row>
    <row r="54" spans="1:8" ht="12.75">
      <c r="A54" s="3"/>
      <c r="B54" s="266"/>
      <c r="E54" s="265"/>
      <c r="F54" s="271"/>
      <c r="G54" s="266"/>
      <c r="H54" s="420"/>
    </row>
    <row r="55" spans="1:8" ht="12.75">
      <c r="A55" s="3"/>
      <c r="B55" s="266"/>
      <c r="E55" s="265"/>
      <c r="F55" s="271"/>
      <c r="G55" s="266"/>
      <c r="H55" s="420"/>
    </row>
    <row r="56" spans="1:8" ht="12.75">
      <c r="A56" s="3"/>
      <c r="B56" s="266"/>
      <c r="E56" s="265"/>
      <c r="F56" s="271"/>
      <c r="G56" s="266"/>
      <c r="H56" s="420"/>
    </row>
    <row r="57" spans="1:8" ht="12.75">
      <c r="A57" s="3"/>
      <c r="B57" s="266"/>
      <c r="E57" s="265"/>
      <c r="F57" s="271"/>
      <c r="G57" s="266"/>
      <c r="H57" s="420"/>
    </row>
    <row r="58" spans="1:8" ht="12.75">
      <c r="A58" s="3"/>
      <c r="B58" s="266"/>
      <c r="E58" s="265"/>
      <c r="F58" s="271"/>
      <c r="G58" s="266"/>
      <c r="H58" s="420"/>
    </row>
    <row r="59" spans="1:8" ht="12.75">
      <c r="A59" s="3"/>
      <c r="B59" s="266"/>
      <c r="E59" s="265"/>
      <c r="F59" s="271"/>
      <c r="G59" s="266"/>
      <c r="H59" s="420"/>
    </row>
    <row r="60" spans="1:8" ht="12.75">
      <c r="A60" s="3"/>
      <c r="B60" s="266"/>
      <c r="E60" s="265"/>
      <c r="F60" s="271"/>
      <c r="G60" s="266"/>
      <c r="H60" s="420"/>
    </row>
    <row r="61" spans="1:8" ht="12.75">
      <c r="A61" s="3"/>
      <c r="B61" s="266"/>
      <c r="E61" s="265"/>
      <c r="F61" s="271"/>
      <c r="G61" s="266"/>
      <c r="H61" s="420"/>
    </row>
    <row r="62" spans="1:8" ht="12.75">
      <c r="A62" s="3"/>
      <c r="B62" s="266"/>
      <c r="E62" s="265"/>
      <c r="F62" s="271"/>
      <c r="G62" s="266"/>
      <c r="H62" s="420"/>
    </row>
    <row r="63" spans="1:8" ht="12.75">
      <c r="A63" s="3"/>
      <c r="B63" s="266"/>
      <c r="E63" s="265"/>
      <c r="F63" s="271"/>
      <c r="G63" s="266"/>
      <c r="H63" s="420"/>
    </row>
    <row r="64" spans="1:8" ht="12.75">
      <c r="A64" s="3"/>
      <c r="B64" s="266"/>
      <c r="E64" s="265"/>
      <c r="F64" s="271"/>
      <c r="G64" s="266"/>
      <c r="H64" s="420"/>
    </row>
    <row r="65" spans="1:8" ht="12.75">
      <c r="A65" s="3"/>
      <c r="B65" s="266"/>
      <c r="E65" s="265"/>
      <c r="F65" s="271"/>
      <c r="G65" s="266"/>
      <c r="H65" s="420"/>
    </row>
    <row r="66" spans="1:8" ht="12.75">
      <c r="A66" s="3"/>
      <c r="B66" s="266"/>
      <c r="E66" s="265"/>
      <c r="F66" s="271"/>
      <c r="G66" s="266"/>
      <c r="H66" s="420"/>
    </row>
    <row r="67" spans="1:8" ht="12.75">
      <c r="A67" s="3"/>
      <c r="B67" s="266"/>
      <c r="E67" s="265"/>
      <c r="F67" s="271"/>
      <c r="G67" s="266"/>
      <c r="H67" s="420"/>
    </row>
    <row r="68" spans="1:8" ht="12.75">
      <c r="A68" s="3"/>
      <c r="B68" s="266"/>
      <c r="E68" s="265"/>
      <c r="F68" s="271"/>
      <c r="G68" s="266"/>
      <c r="H68" s="420"/>
    </row>
    <row r="69" spans="1:8" ht="12.75">
      <c r="A69" s="3"/>
      <c r="B69" s="266"/>
      <c r="E69" s="265"/>
      <c r="F69" s="271"/>
      <c r="G69" s="266"/>
      <c r="H69" s="420"/>
    </row>
    <row r="70" spans="1:8" ht="12.75">
      <c r="A70" s="3"/>
      <c r="B70" s="266"/>
      <c r="E70" s="265"/>
      <c r="F70" s="271"/>
      <c r="G70" s="266"/>
      <c r="H70" s="420"/>
    </row>
    <row r="71" spans="1:8" ht="12.75">
      <c r="A71" s="3"/>
      <c r="B71" s="266"/>
      <c r="E71" s="265"/>
      <c r="F71" s="271"/>
      <c r="G71" s="266"/>
      <c r="H71" s="420"/>
    </row>
    <row r="72" spans="1:8" ht="12.75">
      <c r="A72" s="3"/>
      <c r="B72" s="266"/>
      <c r="E72" s="265"/>
      <c r="F72" s="271"/>
      <c r="G72" s="266"/>
      <c r="H72" s="420"/>
    </row>
    <row r="73" spans="1:8" ht="12.75">
      <c r="A73" s="3"/>
      <c r="B73" s="266"/>
      <c r="E73" s="265"/>
      <c r="F73" s="271"/>
      <c r="G73" s="266"/>
      <c r="H73" s="420"/>
    </row>
    <row r="74" spans="1:8" ht="12.75">
      <c r="A74" s="3"/>
      <c r="B74" s="266"/>
      <c r="E74" s="265"/>
      <c r="F74" s="271"/>
      <c r="G74" s="266"/>
      <c r="H74" s="420"/>
    </row>
    <row r="75" spans="1:8" ht="12.75">
      <c r="A75" s="3"/>
      <c r="B75" s="266"/>
      <c r="E75" s="265"/>
      <c r="F75" s="271"/>
      <c r="G75" s="266"/>
      <c r="H75" s="420"/>
    </row>
    <row r="76" spans="1:8" ht="12.75">
      <c r="A76" s="3"/>
      <c r="B76" s="266"/>
      <c r="E76" s="265"/>
      <c r="F76" s="271"/>
      <c r="G76" s="266"/>
      <c r="H76" s="420"/>
    </row>
    <row r="77" spans="1:8" ht="12.75">
      <c r="A77" s="3"/>
      <c r="B77" s="266"/>
      <c r="E77" s="265"/>
      <c r="F77" s="271"/>
      <c r="G77" s="266"/>
      <c r="H77" s="420"/>
    </row>
    <row r="78" spans="1:8" ht="12.75">
      <c r="A78" s="3"/>
      <c r="B78" s="266"/>
      <c r="E78" s="265"/>
      <c r="F78" s="271"/>
      <c r="G78" s="266"/>
      <c r="H78" s="420"/>
    </row>
    <row r="79" spans="1:8" ht="12.75">
      <c r="A79" s="3"/>
      <c r="B79" s="266"/>
      <c r="E79" s="265"/>
      <c r="F79" s="271"/>
      <c r="G79" s="266"/>
      <c r="H79" s="420"/>
    </row>
    <row r="80" spans="1:8" ht="12.75">
      <c r="A80" s="3"/>
      <c r="B80" s="266"/>
      <c r="E80" s="265"/>
      <c r="F80" s="271"/>
      <c r="G80" s="266"/>
      <c r="H80" s="420"/>
    </row>
    <row r="81" spans="1:8" ht="12.75">
      <c r="A81" s="3"/>
      <c r="B81" s="266"/>
      <c r="E81" s="265"/>
      <c r="F81" s="271"/>
      <c r="G81" s="266"/>
      <c r="H81" s="420"/>
    </row>
    <row r="82" spans="1:8" ht="12.75">
      <c r="A82" s="3"/>
      <c r="B82" s="266"/>
      <c r="E82" s="265"/>
      <c r="F82" s="271"/>
      <c r="G82" s="266"/>
      <c r="H82" s="420"/>
    </row>
    <row r="83" spans="1:8" ht="12.75">
      <c r="A83" s="3"/>
      <c r="B83" s="266"/>
      <c r="E83" s="265"/>
      <c r="F83" s="271"/>
      <c r="G83" s="266"/>
      <c r="H83" s="420"/>
    </row>
    <row r="84" spans="1:8" ht="12.75">
      <c r="A84" s="3"/>
      <c r="B84" s="266"/>
      <c r="E84" s="265"/>
      <c r="F84" s="271"/>
      <c r="G84" s="266"/>
      <c r="H84" s="420"/>
    </row>
    <row r="85" spans="1:8" ht="12.75">
      <c r="A85" s="3"/>
      <c r="B85" s="266"/>
      <c r="E85" s="265"/>
      <c r="F85" s="271"/>
      <c r="G85" s="266"/>
      <c r="H85" s="420"/>
    </row>
    <row r="86" spans="1:8" ht="12.75">
      <c r="A86" s="3"/>
      <c r="B86" s="266"/>
      <c r="E86" s="265"/>
      <c r="F86" s="271"/>
      <c r="G86" s="266"/>
      <c r="H86" s="420"/>
    </row>
    <row r="87" spans="1:8" ht="12.75">
      <c r="A87" s="3"/>
      <c r="B87" s="266"/>
      <c r="E87" s="265"/>
      <c r="F87" s="271"/>
      <c r="G87" s="266"/>
      <c r="H87" s="420"/>
    </row>
    <row r="88" spans="1:8" ht="12.75">
      <c r="A88" s="3"/>
      <c r="B88" s="266"/>
      <c r="E88" s="265"/>
      <c r="F88" s="271"/>
      <c r="G88" s="266"/>
      <c r="H88" s="420"/>
    </row>
    <row r="89" spans="1:8" ht="12.75">
      <c r="A89" s="3"/>
      <c r="B89" s="266"/>
      <c r="E89" s="265"/>
      <c r="F89" s="271"/>
      <c r="G89" s="266"/>
      <c r="H89" s="420"/>
    </row>
    <row r="90" spans="1:8" ht="12.75">
      <c r="A90" s="3"/>
      <c r="B90" s="266"/>
      <c r="E90" s="265"/>
      <c r="F90" s="271"/>
      <c r="G90" s="266"/>
      <c r="H90" s="420"/>
    </row>
    <row r="91" spans="1:8" ht="12.75">
      <c r="A91" s="3"/>
      <c r="B91" s="266"/>
      <c r="E91" s="265"/>
      <c r="F91" s="271"/>
      <c r="G91" s="266"/>
      <c r="H91" s="420"/>
    </row>
    <row r="92" spans="1:8" ht="12.75">
      <c r="A92" s="3"/>
      <c r="B92" s="266"/>
      <c r="E92" s="265"/>
      <c r="F92" s="271"/>
      <c r="G92" s="266"/>
      <c r="H92" s="420"/>
    </row>
    <row r="93" spans="1:8" ht="12.75">
      <c r="A93" s="3"/>
      <c r="B93" s="266"/>
      <c r="E93" s="265"/>
      <c r="F93" s="271"/>
      <c r="G93" s="266"/>
      <c r="H93" s="420"/>
    </row>
    <row r="94" spans="1:8" ht="12.75">
      <c r="A94" s="3"/>
      <c r="B94" s="266"/>
      <c r="E94" s="265"/>
      <c r="F94" s="271"/>
      <c r="G94" s="266"/>
      <c r="H94" s="420"/>
    </row>
    <row r="95" spans="1:8" ht="12.75">
      <c r="A95" s="3"/>
      <c r="B95" s="266"/>
      <c r="E95" s="265"/>
      <c r="F95" s="271"/>
      <c r="G95" s="266"/>
      <c r="H95" s="420"/>
    </row>
    <row r="96" spans="1:8" ht="12.75">
      <c r="A96" s="3"/>
      <c r="B96" s="266"/>
      <c r="E96" s="265"/>
      <c r="F96" s="271"/>
      <c r="G96" s="266"/>
      <c r="H96" s="420"/>
    </row>
    <row r="97" spans="1:8" ht="12.75">
      <c r="A97" s="3"/>
      <c r="B97" s="266"/>
      <c r="E97" s="265"/>
      <c r="F97" s="271"/>
      <c r="G97" s="266"/>
      <c r="H97" s="420"/>
    </row>
    <row r="98" spans="1:8" ht="12.75">
      <c r="A98" s="3"/>
      <c r="B98" s="266"/>
      <c r="E98" s="265"/>
      <c r="F98" s="271"/>
      <c r="G98" s="266"/>
      <c r="H98" s="420"/>
    </row>
    <row r="99" spans="1:8" ht="12.75">
      <c r="A99" s="3"/>
      <c r="B99" s="266"/>
      <c r="E99" s="265"/>
      <c r="F99" s="271"/>
      <c r="G99" s="266"/>
      <c r="H99" s="420"/>
    </row>
    <row r="100" spans="1:8" ht="12.75">
      <c r="A100" s="3"/>
      <c r="B100" s="266"/>
      <c r="E100" s="265"/>
      <c r="F100" s="271"/>
      <c r="G100" s="266"/>
      <c r="H100" s="420"/>
    </row>
    <row r="101" spans="1:8" ht="12.75">
      <c r="A101" s="3"/>
      <c r="B101" s="266"/>
      <c r="E101" s="265"/>
      <c r="F101" s="271"/>
      <c r="G101" s="266"/>
      <c r="H101" s="420"/>
    </row>
    <row r="102" spans="1:8" ht="12.75">
      <c r="A102" s="3"/>
      <c r="B102" s="266"/>
      <c r="E102" s="265"/>
      <c r="F102" s="271"/>
      <c r="G102" s="266"/>
      <c r="H102" s="420"/>
    </row>
    <row r="103" spans="1:8" ht="12.75">
      <c r="A103" s="3"/>
      <c r="B103" s="266"/>
      <c r="E103" s="265"/>
      <c r="F103" s="271"/>
      <c r="G103" s="266"/>
      <c r="H103" s="420"/>
    </row>
    <row r="104" spans="1:8" ht="12.75">
      <c r="A104" s="3"/>
      <c r="B104" s="266"/>
      <c r="E104" s="265"/>
      <c r="F104" s="271"/>
      <c r="G104" s="266"/>
      <c r="H104" s="420"/>
    </row>
    <row r="105" spans="1:8" ht="12.75">
      <c r="A105" s="3"/>
      <c r="B105" s="266"/>
      <c r="E105" s="265"/>
      <c r="F105" s="271"/>
      <c r="G105" s="266"/>
      <c r="H105" s="420"/>
    </row>
    <row r="106" spans="1:8" ht="12.75">
      <c r="A106" s="3"/>
      <c r="B106" s="266"/>
      <c r="E106" s="265"/>
      <c r="F106" s="271"/>
      <c r="G106" s="266"/>
      <c r="H106" s="420"/>
    </row>
    <row r="107" spans="1:8" ht="12.75">
      <c r="A107" s="3"/>
      <c r="B107" s="266"/>
      <c r="E107" s="265"/>
      <c r="F107" s="271"/>
      <c r="G107" s="266"/>
      <c r="H107" s="420"/>
    </row>
    <row r="108" spans="1:8" ht="12.75">
      <c r="A108" s="3"/>
      <c r="B108" s="266"/>
      <c r="E108" s="265"/>
      <c r="F108" s="271"/>
      <c r="G108" s="266"/>
      <c r="H108" s="420"/>
    </row>
    <row r="109" spans="1:8" ht="12.75">
      <c r="A109" s="3"/>
      <c r="B109" s="266"/>
      <c r="E109" s="265"/>
      <c r="F109" s="271"/>
      <c r="G109" s="266"/>
      <c r="H109" s="420"/>
    </row>
    <row r="110" spans="1:8" ht="12.75">
      <c r="A110" s="3"/>
      <c r="B110" s="266"/>
      <c r="E110" s="265"/>
      <c r="F110" s="271"/>
      <c r="G110" s="266"/>
      <c r="H110" s="420"/>
    </row>
    <row r="111" spans="1:8" ht="12.75">
      <c r="A111" s="3"/>
      <c r="B111" s="266"/>
      <c r="E111" s="265"/>
      <c r="F111" s="271"/>
      <c r="G111" s="266"/>
      <c r="H111" s="420"/>
    </row>
    <row r="112" spans="1:8" ht="12.75">
      <c r="A112" s="3"/>
      <c r="B112" s="266"/>
      <c r="E112" s="265"/>
      <c r="F112" s="271"/>
      <c r="G112" s="266"/>
      <c r="H112" s="420"/>
    </row>
    <row r="113" spans="1:8" ht="12.75">
      <c r="A113" s="3"/>
      <c r="B113" s="266"/>
      <c r="E113" s="265"/>
      <c r="F113" s="271"/>
      <c r="G113" s="266"/>
      <c r="H113" s="420"/>
    </row>
    <row r="114" spans="1:8" ht="12.75">
      <c r="A114" s="3"/>
      <c r="B114" s="266"/>
      <c r="E114" s="265"/>
      <c r="F114" s="271"/>
      <c r="G114" s="266"/>
      <c r="H114" s="420"/>
    </row>
    <row r="115" spans="1:8" ht="12.75">
      <c r="A115" s="3"/>
      <c r="B115" s="266"/>
      <c r="E115" s="265"/>
      <c r="F115" s="271"/>
      <c r="G115" s="266"/>
      <c r="H115" s="420"/>
    </row>
    <row r="116" spans="1:8" ht="12.75">
      <c r="A116" s="3"/>
      <c r="B116" s="266"/>
      <c r="E116" s="265"/>
      <c r="F116" s="271"/>
      <c r="G116" s="266"/>
      <c r="H116" s="420"/>
    </row>
    <row r="117" spans="1:8" ht="12.75">
      <c r="A117" s="3"/>
      <c r="B117" s="266"/>
      <c r="E117" s="265"/>
      <c r="F117" s="271"/>
      <c r="G117" s="266"/>
      <c r="H117" s="420"/>
    </row>
    <row r="118" spans="1:8" ht="12.75">
      <c r="A118" s="3"/>
      <c r="B118" s="266"/>
      <c r="E118" s="265"/>
      <c r="F118" s="271"/>
      <c r="G118" s="266"/>
      <c r="H118" s="420"/>
    </row>
    <row r="119" spans="1:8" ht="12.75">
      <c r="A119" s="3"/>
      <c r="B119" s="266"/>
      <c r="E119" s="265"/>
      <c r="F119" s="271"/>
      <c r="G119" s="266"/>
      <c r="H119" s="420"/>
    </row>
    <row r="120" spans="1:8" ht="12.75">
      <c r="A120" s="3"/>
      <c r="B120" s="266"/>
      <c r="E120" s="265"/>
      <c r="F120" s="286"/>
      <c r="G120" s="266"/>
      <c r="H120" s="420"/>
    </row>
    <row r="121" spans="1:8" ht="12.75">
      <c r="A121" s="3"/>
      <c r="B121" s="266"/>
      <c r="E121" s="265"/>
      <c r="F121" s="288"/>
      <c r="G121" s="266"/>
      <c r="H121" s="420"/>
    </row>
    <row r="122" spans="1:8" ht="12.75">
      <c r="A122" s="3"/>
      <c r="B122" s="266"/>
      <c r="E122" s="265"/>
      <c r="F122" s="288"/>
      <c r="G122" s="266"/>
      <c r="H122" s="420"/>
    </row>
    <row r="123" spans="1:8" ht="12.75">
      <c r="A123" s="3"/>
      <c r="B123" s="266"/>
      <c r="E123" s="265"/>
      <c r="F123" s="288"/>
      <c r="G123" s="266"/>
      <c r="H123" s="420"/>
    </row>
    <row r="124" spans="1:8" ht="12.75">
      <c r="A124" s="3"/>
      <c r="B124" s="266"/>
      <c r="E124" s="265"/>
      <c r="F124" s="288"/>
      <c r="G124" s="266"/>
      <c r="H124" s="420"/>
    </row>
    <row r="125" spans="1:8" ht="12.75">
      <c r="A125" s="3"/>
      <c r="B125" s="266"/>
      <c r="E125" s="265"/>
      <c r="F125" s="288"/>
      <c r="G125" s="266"/>
      <c r="H125" s="420"/>
    </row>
    <row r="126" spans="1:8" ht="12.75">
      <c r="A126" s="3"/>
      <c r="B126" s="266"/>
      <c r="E126" s="265"/>
      <c r="F126" s="288"/>
      <c r="G126" s="266"/>
      <c r="H126" s="420"/>
    </row>
    <row r="127" spans="1:8" ht="12.75">
      <c r="A127" s="3"/>
      <c r="B127" s="266"/>
      <c r="E127" s="265"/>
      <c r="F127" s="288"/>
      <c r="G127" s="266"/>
      <c r="H127" s="420"/>
    </row>
    <row r="128" spans="1:8" ht="12.75">
      <c r="A128" s="3"/>
      <c r="B128" s="266"/>
      <c r="E128" s="265"/>
      <c r="F128" s="288"/>
      <c r="G128" s="266"/>
      <c r="H128" s="420"/>
    </row>
    <row r="129" spans="1:8" ht="12.75">
      <c r="A129" s="3"/>
      <c r="B129" s="266"/>
      <c r="E129" s="265"/>
      <c r="F129" s="288"/>
      <c r="G129" s="266"/>
      <c r="H129" s="420"/>
    </row>
    <row r="130" spans="1:8" ht="12.75">
      <c r="A130" s="3"/>
      <c r="B130" s="266"/>
      <c r="E130" s="265"/>
      <c r="F130" s="288"/>
      <c r="G130" s="266"/>
      <c r="H130" s="420"/>
    </row>
    <row r="131" spans="1:8" ht="12.75">
      <c r="A131" s="3"/>
      <c r="B131" s="266"/>
      <c r="E131" s="265"/>
      <c r="F131" s="288"/>
      <c r="G131" s="266"/>
      <c r="H131" s="420"/>
    </row>
    <row r="132" spans="1:8" ht="12.75">
      <c r="A132" s="3"/>
      <c r="B132" s="266"/>
      <c r="E132" s="265"/>
      <c r="F132" s="288"/>
      <c r="G132" s="266"/>
      <c r="H132" s="420"/>
    </row>
    <row r="133" spans="1:8" ht="12.75">
      <c r="A133" s="3"/>
      <c r="B133" s="266"/>
      <c r="E133" s="265"/>
      <c r="F133" s="288"/>
      <c r="G133" s="266"/>
      <c r="H133" s="420"/>
    </row>
    <row r="134" spans="1:8" ht="12.75">
      <c r="A134" s="3"/>
      <c r="B134" s="266"/>
      <c r="E134" s="265"/>
      <c r="F134" s="288"/>
      <c r="G134" s="266"/>
      <c r="H134" s="420"/>
    </row>
    <row r="135" spans="1:8" ht="12.75">
      <c r="A135" s="3"/>
      <c r="B135" s="266"/>
      <c r="E135" s="265"/>
      <c r="F135" s="288"/>
      <c r="G135" s="266"/>
      <c r="H135" s="420"/>
    </row>
    <row r="136" spans="1:8" ht="12.75">
      <c r="A136" s="3"/>
      <c r="B136" s="266"/>
      <c r="E136" s="265"/>
      <c r="F136" s="288"/>
      <c r="G136" s="266"/>
      <c r="H136" s="420"/>
    </row>
    <row r="137" spans="1:8" ht="12.75">
      <c r="A137" s="3"/>
      <c r="B137" s="266"/>
      <c r="E137" s="265"/>
      <c r="F137" s="288"/>
      <c r="G137" s="266"/>
      <c r="H137" s="420"/>
    </row>
    <row r="138" spans="1:8" ht="12.75">
      <c r="A138" s="3"/>
      <c r="B138" s="266"/>
      <c r="E138" s="265"/>
      <c r="F138" s="288"/>
      <c r="G138" s="266"/>
      <c r="H138" s="420"/>
    </row>
    <row r="139" spans="1:8" ht="12.75">
      <c r="A139" s="3"/>
      <c r="B139" s="266"/>
      <c r="E139" s="265"/>
      <c r="F139" s="288"/>
      <c r="G139" s="266"/>
      <c r="H139" s="420"/>
    </row>
    <row r="140" spans="1:8" ht="12.75">
      <c r="A140" s="3"/>
      <c r="B140" s="266"/>
      <c r="E140" s="265"/>
      <c r="F140" s="288"/>
      <c r="G140" s="266"/>
      <c r="H140" s="420"/>
    </row>
    <row r="141" spans="1:8" ht="12.75">
      <c r="A141" s="3"/>
      <c r="B141" s="266"/>
      <c r="E141" s="265"/>
      <c r="F141" s="288"/>
      <c r="G141" s="266"/>
      <c r="H141" s="420"/>
    </row>
    <row r="142" spans="1:8" ht="12.75">
      <c r="A142" s="3"/>
      <c r="B142" s="266"/>
      <c r="E142" s="265"/>
      <c r="F142" s="288"/>
      <c r="G142" s="266"/>
      <c r="H142" s="420"/>
    </row>
    <row r="143" spans="1:8" ht="12.75">
      <c r="A143" s="3"/>
      <c r="B143" s="266"/>
      <c r="E143" s="265"/>
      <c r="F143" s="288"/>
      <c r="G143" s="266"/>
      <c r="H143" s="420"/>
    </row>
    <row r="144" spans="1:8" ht="12.75">
      <c r="A144" s="3"/>
      <c r="B144" s="266"/>
      <c r="E144" s="265"/>
      <c r="F144" s="288"/>
      <c r="G144" s="266"/>
      <c r="H144" s="420"/>
    </row>
    <row r="145" spans="1:8" ht="12.75">
      <c r="A145" s="3"/>
      <c r="B145" s="266"/>
      <c r="E145" s="265"/>
      <c r="F145" s="288"/>
      <c r="G145" s="266"/>
      <c r="H145" s="420"/>
    </row>
    <row r="146" spans="1:8" ht="12.75">
      <c r="A146" s="3"/>
      <c r="B146" s="266"/>
      <c r="E146" s="265"/>
      <c r="F146" s="288"/>
      <c r="G146" s="266"/>
      <c r="H146" s="420"/>
    </row>
    <row r="147" spans="1:8" ht="12.75">
      <c r="A147" s="3"/>
      <c r="B147" s="266"/>
      <c r="E147" s="265"/>
      <c r="F147" s="288"/>
      <c r="G147" s="266"/>
      <c r="H147" s="420"/>
    </row>
    <row r="148" spans="1:8" ht="12.75">
      <c r="A148" s="3"/>
      <c r="B148" s="266"/>
      <c r="E148" s="265"/>
      <c r="F148" s="288"/>
      <c r="G148" s="266"/>
      <c r="H148" s="420"/>
    </row>
    <row r="149" spans="1:8" ht="12.75">
      <c r="A149" s="3"/>
      <c r="B149" s="266"/>
      <c r="E149" s="265"/>
      <c r="F149" s="288"/>
      <c r="G149" s="266"/>
      <c r="H149" s="420"/>
    </row>
    <row r="150" spans="1:8" ht="12.75">
      <c r="A150" s="3"/>
      <c r="B150" s="266"/>
      <c r="E150" s="265"/>
      <c r="F150" s="288"/>
      <c r="G150" s="266"/>
      <c r="H150" s="420"/>
    </row>
    <row r="151" spans="1:8" ht="12.75">
      <c r="A151" s="3"/>
      <c r="B151" s="266"/>
      <c r="E151" s="265"/>
      <c r="F151" s="288"/>
      <c r="G151" s="266"/>
      <c r="H151" s="420"/>
    </row>
    <row r="152" spans="1:8" ht="12.75">
      <c r="A152" s="3"/>
      <c r="B152" s="266"/>
      <c r="E152" s="265"/>
      <c r="F152" s="288"/>
      <c r="G152" s="266"/>
      <c r="H152" s="420"/>
    </row>
    <row r="153" spans="1:8" ht="12.75">
      <c r="A153" s="3"/>
      <c r="B153" s="266"/>
      <c r="E153" s="265"/>
      <c r="F153" s="288"/>
      <c r="G153" s="266"/>
      <c r="H153" s="420"/>
    </row>
    <row r="154" spans="1:8" ht="12.75">
      <c r="A154" s="3"/>
      <c r="B154" s="266"/>
      <c r="E154" s="265"/>
      <c r="F154" s="288"/>
      <c r="G154" s="266"/>
      <c r="H154" s="420"/>
    </row>
    <row r="155" spans="1:8" ht="12.75">
      <c r="A155" s="3"/>
      <c r="B155" s="266"/>
      <c r="E155" s="265"/>
      <c r="F155" s="288"/>
      <c r="G155" s="266"/>
      <c r="H155" s="420"/>
    </row>
    <row r="156" spans="1:8" ht="12.75">
      <c r="A156" s="3"/>
      <c r="B156" s="266"/>
      <c r="E156" s="265"/>
      <c r="F156" s="288"/>
      <c r="G156" s="266"/>
      <c r="H156" s="420"/>
    </row>
    <row r="157" spans="1:8" ht="12.75">
      <c r="A157" s="3"/>
      <c r="B157" s="266"/>
      <c r="E157" s="265"/>
      <c r="F157" s="288"/>
      <c r="G157" s="266"/>
      <c r="H157" s="420"/>
    </row>
    <row r="158" spans="1:8" ht="12.75">
      <c r="A158" s="3"/>
      <c r="B158" s="266"/>
      <c r="E158" s="265"/>
      <c r="F158" s="288"/>
      <c r="G158" s="266"/>
      <c r="H158" s="420"/>
    </row>
    <row r="159" spans="1:8" ht="12.75">
      <c r="A159" s="3"/>
      <c r="B159" s="266"/>
      <c r="E159" s="265"/>
      <c r="F159" s="288"/>
      <c r="G159" s="266"/>
      <c r="H159" s="420"/>
    </row>
    <row r="160" spans="1:8" ht="12.75">
      <c r="A160" s="3"/>
      <c r="B160" s="266"/>
      <c r="E160" s="265"/>
      <c r="F160" s="288"/>
      <c r="G160" s="266"/>
      <c r="H160" s="420"/>
    </row>
    <row r="161" spans="1:8" ht="12.75">
      <c r="A161" s="3"/>
      <c r="B161" s="266"/>
      <c r="E161" s="265"/>
      <c r="F161" s="288"/>
      <c r="G161" s="266"/>
      <c r="H161" s="420"/>
    </row>
    <row r="162" spans="1:8" ht="12.75">
      <c r="A162" s="3"/>
      <c r="B162" s="266"/>
      <c r="E162" s="265"/>
      <c r="F162" s="288"/>
      <c r="G162" s="266"/>
      <c r="H162" s="420"/>
    </row>
    <row r="163" spans="1:8" ht="12.75">
      <c r="A163" s="3"/>
      <c r="B163" s="266"/>
      <c r="E163" s="265"/>
      <c r="F163" s="288"/>
      <c r="G163" s="266"/>
      <c r="H163" s="420"/>
    </row>
    <row r="164" spans="1:8" ht="12.75">
      <c r="A164" s="3"/>
      <c r="B164" s="266"/>
      <c r="E164" s="265"/>
      <c r="F164" s="288"/>
      <c r="G164" s="266"/>
      <c r="H164" s="420"/>
    </row>
    <row r="165" spans="1:8" ht="12.75">
      <c r="A165" s="3"/>
      <c r="B165" s="266"/>
      <c r="E165" s="265"/>
      <c r="F165" s="288"/>
      <c r="G165" s="266"/>
      <c r="H165" s="420"/>
    </row>
    <row r="166" spans="1:8" ht="12.75">
      <c r="A166" s="3"/>
      <c r="B166" s="266"/>
      <c r="E166" s="265"/>
      <c r="F166" s="288"/>
      <c r="G166" s="266"/>
      <c r="H166" s="420"/>
    </row>
    <row r="167" spans="1:8" ht="12.75">
      <c r="A167" s="3"/>
      <c r="B167" s="266"/>
      <c r="E167" s="265"/>
      <c r="F167" s="288"/>
      <c r="G167" s="266"/>
      <c r="H167" s="420"/>
    </row>
    <row r="168" spans="1:8" ht="12.75">
      <c r="A168" s="3"/>
      <c r="B168" s="266"/>
      <c r="E168" s="265"/>
      <c r="F168" s="288"/>
      <c r="G168" s="266"/>
      <c r="H168" s="420"/>
    </row>
    <row r="169" spans="1:8" ht="12.75">
      <c r="A169" s="3"/>
      <c r="B169" s="266"/>
      <c r="E169" s="265"/>
      <c r="F169" s="288"/>
      <c r="G169" s="266"/>
      <c r="H169" s="420"/>
    </row>
    <row r="170" spans="1:8" ht="12.75">
      <c r="A170" s="3"/>
      <c r="B170" s="266"/>
      <c r="E170" s="265"/>
      <c r="F170" s="288"/>
      <c r="G170" s="266"/>
      <c r="H170" s="420"/>
    </row>
    <row r="171" spans="1:8" ht="12.75">
      <c r="A171" s="3"/>
      <c r="B171" s="266"/>
      <c r="E171" s="265"/>
      <c r="F171" s="288"/>
      <c r="G171" s="266"/>
      <c r="H171" s="420"/>
    </row>
    <row r="172" spans="1:8" ht="12.75">
      <c r="A172" s="3"/>
      <c r="B172" s="266"/>
      <c r="E172" s="265"/>
      <c r="F172" s="288"/>
      <c r="G172" s="266"/>
      <c r="H172" s="420"/>
    </row>
    <row r="173" spans="1:8" ht="12.75">
      <c r="A173" s="3"/>
      <c r="B173" s="266"/>
      <c r="E173" s="265"/>
      <c r="F173" s="288"/>
      <c r="G173" s="266"/>
      <c r="H173" s="420"/>
    </row>
    <row r="174" spans="1:8" ht="12.75">
      <c r="A174" s="3"/>
      <c r="B174" s="266"/>
      <c r="E174" s="265"/>
      <c r="F174" s="288"/>
      <c r="G174" s="266"/>
      <c r="H174" s="420"/>
    </row>
    <row r="175" spans="1:8" ht="12.75">
      <c r="A175" s="3"/>
      <c r="B175" s="266"/>
      <c r="E175" s="265"/>
      <c r="F175" s="288"/>
      <c r="G175" s="266"/>
      <c r="H175" s="420"/>
    </row>
    <row r="176" spans="1:8" ht="12.75">
      <c r="A176" s="3"/>
      <c r="B176" s="266"/>
      <c r="E176" s="265"/>
      <c r="F176" s="288"/>
      <c r="G176" s="266"/>
      <c r="H176" s="420"/>
    </row>
    <row r="177" spans="1:8" ht="12.75">
      <c r="A177" s="3"/>
      <c r="B177" s="266"/>
      <c r="E177" s="265"/>
      <c r="F177" s="288"/>
      <c r="G177" s="266"/>
      <c r="H177" s="420"/>
    </row>
    <row r="178" spans="1:8" ht="12.75">
      <c r="A178" s="3"/>
      <c r="B178" s="266"/>
      <c r="E178" s="265"/>
      <c r="F178" s="288"/>
      <c r="G178" s="266"/>
      <c r="H178" s="420"/>
    </row>
    <row r="179" spans="1:8" ht="12.75">
      <c r="A179" s="3"/>
      <c r="B179" s="266"/>
      <c r="E179" s="265"/>
      <c r="F179" s="288"/>
      <c r="G179" s="266"/>
      <c r="H179" s="420"/>
    </row>
    <row r="180" spans="1:8" ht="12.75">
      <c r="A180" s="3"/>
      <c r="B180" s="266"/>
      <c r="E180" s="265"/>
      <c r="F180" s="288"/>
      <c r="G180" s="266"/>
      <c r="H180" s="420"/>
    </row>
    <row r="181" spans="1:8" ht="12.75">
      <c r="A181" s="3"/>
      <c r="B181" s="266"/>
      <c r="E181" s="265"/>
      <c r="F181" s="288"/>
      <c r="G181" s="266"/>
      <c r="H181" s="420"/>
    </row>
    <row r="182" spans="1:8" ht="12.75">
      <c r="A182" s="3"/>
      <c r="B182" s="266"/>
      <c r="E182" s="265"/>
      <c r="F182" s="288"/>
      <c r="G182" s="266"/>
      <c r="H182" s="420"/>
    </row>
    <row r="183" spans="1:8" ht="12.75">
      <c r="A183" s="3"/>
      <c r="B183" s="266"/>
      <c r="E183" s="265"/>
      <c r="F183" s="288"/>
      <c r="G183" s="266"/>
      <c r="H183" s="420"/>
    </row>
    <row r="184" spans="1:8" ht="12.75">
      <c r="A184" s="3"/>
      <c r="B184" s="266"/>
      <c r="E184" s="265"/>
      <c r="F184" s="288"/>
      <c r="G184" s="266"/>
      <c r="H184" s="420"/>
    </row>
    <row r="185" spans="1:8" ht="12.75">
      <c r="A185" s="3"/>
      <c r="B185" s="266"/>
      <c r="E185" s="265"/>
      <c r="F185" s="288"/>
      <c r="G185" s="266"/>
      <c r="H185" s="420"/>
    </row>
    <row r="186" spans="1:8" ht="12.75">
      <c r="A186" s="3"/>
      <c r="B186" s="266"/>
      <c r="E186" s="265"/>
      <c r="F186" s="288"/>
      <c r="G186" s="266"/>
      <c r="H186" s="420"/>
    </row>
    <row r="187" spans="1:8" ht="12.75">
      <c r="A187" s="3"/>
      <c r="B187" s="266"/>
      <c r="E187" s="265"/>
      <c r="F187" s="288"/>
      <c r="G187" s="266"/>
      <c r="H187" s="420"/>
    </row>
    <row r="188" spans="1:8" ht="12.75">
      <c r="A188" s="3"/>
      <c r="B188" s="266"/>
      <c r="E188" s="265"/>
      <c r="F188" s="288"/>
      <c r="G188" s="266"/>
      <c r="H188" s="420"/>
    </row>
    <row r="189" spans="1:8" ht="12.75">
      <c r="A189" s="3"/>
      <c r="B189" s="266"/>
      <c r="E189" s="265"/>
      <c r="F189" s="288"/>
      <c r="G189" s="266"/>
      <c r="H189" s="420"/>
    </row>
    <row r="190" spans="1:8" ht="12.75">
      <c r="A190" s="3"/>
      <c r="B190" s="266"/>
      <c r="E190" s="265"/>
      <c r="F190" s="288"/>
      <c r="G190" s="266"/>
      <c r="H190" s="420"/>
    </row>
    <row r="191" spans="1:8" ht="12.75">
      <c r="A191" s="3"/>
      <c r="B191" s="266"/>
      <c r="E191" s="265"/>
      <c r="F191" s="288"/>
      <c r="G191" s="266"/>
      <c r="H191" s="420"/>
    </row>
    <row r="192" spans="1:8" ht="12.75">
      <c r="A192" s="3"/>
      <c r="B192" s="266"/>
      <c r="E192" s="265"/>
      <c r="F192" s="288"/>
      <c r="G192" s="266"/>
      <c r="H192" s="420"/>
    </row>
    <row r="193" spans="1:8" ht="12.75">
      <c r="A193" s="3"/>
      <c r="B193" s="266"/>
      <c r="E193" s="265"/>
      <c r="F193" s="288"/>
      <c r="G193" s="266"/>
      <c r="H193" s="420"/>
    </row>
    <row r="194" spans="1:8" ht="12.75">
      <c r="A194" s="3"/>
      <c r="B194" s="266"/>
      <c r="E194" s="265"/>
      <c r="F194" s="288"/>
      <c r="G194" s="266"/>
      <c r="H194" s="420"/>
    </row>
    <row r="195" spans="1:8" ht="12.75">
      <c r="A195" s="3"/>
      <c r="B195" s="266"/>
      <c r="E195" s="265"/>
      <c r="F195" s="288"/>
      <c r="G195" s="266"/>
      <c r="H195" s="420"/>
    </row>
    <row r="196" spans="1:8" ht="12.75">
      <c r="A196" s="3"/>
      <c r="B196" s="266"/>
      <c r="E196" s="265"/>
      <c r="F196" s="288"/>
      <c r="G196" s="266"/>
      <c r="H196" s="420"/>
    </row>
    <row r="197" spans="1:8" ht="12.75">
      <c r="A197" s="3"/>
      <c r="B197" s="266"/>
      <c r="E197" s="265"/>
      <c r="F197" s="288"/>
      <c r="G197" s="266"/>
      <c r="H197" s="420"/>
    </row>
    <row r="198" spans="1:8" ht="12.75">
      <c r="A198" s="3"/>
      <c r="B198" s="266"/>
      <c r="E198" s="265"/>
      <c r="F198" s="288"/>
      <c r="G198" s="266"/>
      <c r="H198" s="420"/>
    </row>
    <row r="199" spans="1:8" ht="12.75">
      <c r="A199" s="3"/>
      <c r="B199" s="266"/>
      <c r="E199" s="265"/>
      <c r="F199" s="288"/>
      <c r="G199" s="266"/>
      <c r="H199" s="420"/>
    </row>
    <row r="200" spans="1:8" ht="12.75">
      <c r="A200" s="3"/>
      <c r="B200" s="266"/>
      <c r="E200" s="265"/>
      <c r="F200" s="288"/>
      <c r="G200" s="266"/>
      <c r="H200" s="420"/>
    </row>
    <row r="201" spans="1:8" ht="12.75">
      <c r="A201" s="3"/>
      <c r="B201" s="266"/>
      <c r="E201" s="265"/>
      <c r="F201" s="288"/>
      <c r="G201" s="266"/>
      <c r="H201" s="420"/>
    </row>
    <row r="202" spans="1:8" ht="12.75">
      <c r="A202" s="3"/>
      <c r="B202" s="266"/>
      <c r="E202" s="265"/>
      <c r="F202" s="288"/>
      <c r="G202" s="266"/>
      <c r="H202" s="420"/>
    </row>
    <row r="203" spans="1:8" ht="12.75">
      <c r="A203" s="3"/>
      <c r="B203" s="266"/>
      <c r="E203" s="265"/>
      <c r="F203" s="288"/>
      <c r="G203" s="266"/>
      <c r="H203" s="420"/>
    </row>
    <row r="204" spans="1:8" ht="12.75">
      <c r="A204" s="3"/>
      <c r="B204" s="266"/>
      <c r="E204" s="265"/>
      <c r="F204" s="288"/>
      <c r="G204" s="266"/>
      <c r="H204" s="420"/>
    </row>
    <row r="205" spans="1:8" ht="12.75">
      <c r="A205" s="3"/>
      <c r="B205" s="266"/>
      <c r="E205" s="265"/>
      <c r="F205" s="288"/>
      <c r="G205" s="266"/>
      <c r="H205" s="420"/>
    </row>
    <row r="206" spans="1:8" ht="12.75">
      <c r="A206" s="3"/>
      <c r="B206" s="266"/>
      <c r="E206" s="265"/>
      <c r="F206" s="288"/>
      <c r="G206" s="266"/>
      <c r="H206" s="420"/>
    </row>
    <row r="207" spans="1:8" ht="12.75">
      <c r="A207" s="3"/>
      <c r="B207" s="266"/>
      <c r="E207" s="265"/>
      <c r="F207" s="288"/>
      <c r="G207" s="266"/>
      <c r="H207" s="420"/>
    </row>
    <row r="208" spans="1:8" ht="12.75">
      <c r="A208" s="3"/>
      <c r="B208" s="266"/>
      <c r="E208" s="265"/>
      <c r="F208" s="288"/>
      <c r="G208" s="266"/>
      <c r="H208" s="420"/>
    </row>
    <row r="209" spans="1:8" ht="12.75">
      <c r="A209" s="3"/>
      <c r="B209" s="266"/>
      <c r="E209" s="265"/>
      <c r="F209" s="288"/>
      <c r="G209" s="266"/>
      <c r="H209" s="420"/>
    </row>
    <row r="210" spans="1:8" ht="12.75">
      <c r="A210" s="3"/>
      <c r="B210" s="266"/>
      <c r="E210" s="265"/>
      <c r="F210" s="288"/>
      <c r="G210" s="266"/>
      <c r="H210" s="420"/>
    </row>
    <row r="211" spans="1:8" ht="12.75">
      <c r="A211" s="3"/>
      <c r="B211" s="266"/>
      <c r="E211" s="265"/>
      <c r="F211" s="288"/>
      <c r="G211" s="266"/>
      <c r="H211" s="420"/>
    </row>
    <row r="212" spans="1:8" ht="12.75">
      <c r="A212" s="3"/>
      <c r="B212" s="266"/>
      <c r="E212" s="265"/>
      <c r="F212" s="288"/>
      <c r="G212" s="266"/>
      <c r="H212" s="420"/>
    </row>
    <row r="213" spans="1:8" ht="12.75">
      <c r="A213" s="3"/>
      <c r="B213" s="266"/>
      <c r="E213" s="265"/>
      <c r="F213" s="288"/>
      <c r="G213" s="266"/>
      <c r="H213" s="420"/>
    </row>
    <row r="214" spans="1:8" ht="12.75">
      <c r="A214" s="3"/>
      <c r="B214" s="266"/>
      <c r="E214" s="265"/>
      <c r="F214" s="288"/>
      <c r="G214" s="266"/>
      <c r="H214" s="420"/>
    </row>
    <row r="215" spans="1:8" ht="12.75">
      <c r="A215" s="3"/>
      <c r="B215" s="266"/>
      <c r="E215" s="265"/>
      <c r="F215" s="288"/>
      <c r="G215" s="266"/>
      <c r="H215" s="420"/>
    </row>
    <row r="216" spans="1:8" ht="12.75">
      <c r="A216" s="3"/>
      <c r="B216" s="266"/>
      <c r="E216" s="265"/>
      <c r="F216" s="288"/>
      <c r="G216" s="266"/>
      <c r="H216" s="420"/>
    </row>
    <row r="217" spans="1:8" ht="12.75">
      <c r="A217" s="3"/>
      <c r="B217" s="266"/>
      <c r="E217" s="265"/>
      <c r="F217" s="288"/>
      <c r="G217" s="266"/>
      <c r="H217" s="420"/>
    </row>
    <row r="218" spans="1:8" ht="12.75">
      <c r="A218" s="3"/>
      <c r="B218" s="266"/>
      <c r="E218" s="265"/>
      <c r="F218" s="288"/>
      <c r="G218" s="266"/>
      <c r="H218" s="420"/>
    </row>
    <row r="219" spans="1:8" ht="12.75">
      <c r="A219" s="3"/>
      <c r="B219" s="266"/>
      <c r="E219" s="265"/>
      <c r="F219" s="288"/>
      <c r="G219" s="266"/>
      <c r="H219" s="420"/>
    </row>
    <row r="220" spans="1:8" ht="12.75">
      <c r="A220" s="3"/>
      <c r="B220" s="266"/>
      <c r="E220" s="265"/>
      <c r="F220" s="288"/>
      <c r="G220" s="266"/>
      <c r="H220" s="420"/>
    </row>
    <row r="221" spans="1:8" ht="12.75">
      <c r="A221" s="3"/>
      <c r="B221" s="266"/>
      <c r="E221" s="265"/>
      <c r="F221" s="288"/>
      <c r="G221" s="266"/>
      <c r="H221" s="420"/>
    </row>
    <row r="222" spans="1:8" ht="12.75">
      <c r="A222" s="3"/>
      <c r="B222" s="266"/>
      <c r="E222" s="265"/>
      <c r="F222" s="288"/>
      <c r="G222" s="266"/>
      <c r="H222" s="420"/>
    </row>
    <row r="223" spans="1:8" ht="12.75">
      <c r="A223" s="3"/>
      <c r="B223" s="266"/>
      <c r="E223" s="265"/>
      <c r="F223" s="288"/>
      <c r="G223" s="266"/>
      <c r="H223" s="420"/>
    </row>
    <row r="224" spans="1:8" ht="12.75">
      <c r="A224" s="3"/>
      <c r="B224" s="266"/>
      <c r="E224" s="265"/>
      <c r="F224" s="288"/>
      <c r="G224" s="266"/>
      <c r="H224" s="420"/>
    </row>
    <row r="225" spans="1:8" ht="12.75">
      <c r="A225" s="3"/>
      <c r="B225" s="266"/>
      <c r="E225" s="265"/>
      <c r="F225" s="288"/>
      <c r="G225" s="266"/>
      <c r="H225" s="420"/>
    </row>
    <row r="226" spans="1:8" ht="12.75">
      <c r="A226" s="3"/>
      <c r="B226" s="266"/>
      <c r="E226" s="265"/>
      <c r="F226" s="288"/>
      <c r="G226" s="266"/>
      <c r="H226" s="420"/>
    </row>
    <row r="227" spans="1:8" ht="12.75">
      <c r="A227" s="3"/>
      <c r="B227" s="266"/>
      <c r="E227" s="265"/>
      <c r="F227" s="288"/>
      <c r="G227" s="266"/>
      <c r="H227" s="420"/>
    </row>
    <row r="228" spans="1:8" ht="12.75">
      <c r="A228" s="3"/>
      <c r="B228" s="266"/>
      <c r="E228" s="265"/>
      <c r="F228" s="288"/>
      <c r="G228" s="266"/>
      <c r="H228" s="420"/>
    </row>
    <row r="229" spans="1:8" ht="12.75">
      <c r="A229" s="3"/>
      <c r="B229" s="266"/>
      <c r="E229" s="265"/>
      <c r="F229" s="288"/>
      <c r="G229" s="266"/>
      <c r="H229" s="420"/>
    </row>
    <row r="230" spans="1:8" ht="12.75">
      <c r="A230" s="3"/>
      <c r="B230" s="266"/>
      <c r="E230" s="265"/>
      <c r="F230" s="288"/>
      <c r="G230" s="266"/>
      <c r="H230" s="420"/>
    </row>
    <row r="231" spans="1:8" ht="12.75">
      <c r="A231" s="3"/>
      <c r="B231" s="266"/>
      <c r="E231" s="265"/>
      <c r="F231" s="288"/>
      <c r="G231" s="266"/>
      <c r="H231" s="420"/>
    </row>
    <row r="232" spans="1:8" ht="12.75">
      <c r="A232" s="3"/>
      <c r="B232" s="266"/>
      <c r="E232" s="265"/>
      <c r="F232" s="288"/>
      <c r="G232" s="266"/>
      <c r="H232" s="420"/>
    </row>
    <row r="233" spans="1:8" ht="12.75">
      <c r="A233" s="3"/>
      <c r="B233" s="266"/>
      <c r="E233" s="265"/>
      <c r="F233" s="288"/>
      <c r="G233" s="266"/>
      <c r="H233" s="420"/>
    </row>
    <row r="234" spans="1:8" ht="12.75">
      <c r="A234" s="3"/>
      <c r="B234" s="266"/>
      <c r="E234" s="265"/>
      <c r="F234" s="288"/>
      <c r="G234" s="266"/>
      <c r="H234" s="420"/>
    </row>
    <row r="235" spans="1:8" ht="12.75">
      <c r="A235" s="3"/>
      <c r="B235" s="266"/>
      <c r="E235" s="265"/>
      <c r="F235" s="288"/>
      <c r="G235" s="266"/>
      <c r="H235" s="420"/>
    </row>
    <row r="236" spans="1:8" ht="12.75">
      <c r="A236" s="3"/>
      <c r="B236" s="266"/>
      <c r="E236" s="265"/>
      <c r="F236" s="288"/>
      <c r="G236" s="266"/>
      <c r="H236" s="420"/>
    </row>
    <row r="237" spans="1:8" ht="12.75">
      <c r="A237" s="3"/>
      <c r="B237" s="266"/>
      <c r="E237" s="265"/>
      <c r="F237" s="288"/>
      <c r="G237" s="266"/>
      <c r="H237" s="420"/>
    </row>
    <row r="238" spans="1:8" ht="12.75">
      <c r="A238" s="3"/>
      <c r="B238" s="266"/>
      <c r="E238" s="265"/>
      <c r="F238" s="288"/>
      <c r="G238" s="266"/>
      <c r="H238" s="420"/>
    </row>
    <row r="239" spans="1:8" ht="12.75">
      <c r="A239" s="3"/>
      <c r="B239" s="266"/>
      <c r="E239" s="265"/>
      <c r="F239" s="288"/>
      <c r="G239" s="266"/>
      <c r="H239" s="420"/>
    </row>
    <row r="240" spans="1:8" ht="12.75">
      <c r="A240" s="3"/>
      <c r="B240" s="266"/>
      <c r="E240" s="265"/>
      <c r="F240" s="288"/>
      <c r="G240" s="266"/>
      <c r="H240" s="420"/>
    </row>
    <row r="241" spans="1:8" ht="12.75">
      <c r="A241" s="3"/>
      <c r="B241" s="266"/>
      <c r="E241" s="265"/>
      <c r="F241" s="288"/>
      <c r="G241" s="266"/>
      <c r="H241" s="420"/>
    </row>
    <row r="242" spans="1:8" ht="12.75">
      <c r="A242" s="3"/>
      <c r="B242" s="266"/>
      <c r="E242" s="265"/>
      <c r="F242" s="288"/>
      <c r="G242" s="266"/>
      <c r="H242" s="420"/>
    </row>
    <row r="243" spans="1:8" ht="12.75">
      <c r="A243" s="3"/>
      <c r="B243" s="266"/>
      <c r="E243" s="265"/>
      <c r="F243" s="288"/>
      <c r="G243" s="266"/>
      <c r="H243" s="420"/>
    </row>
    <row r="244" spans="1:8" ht="12.75">
      <c r="A244" s="3"/>
      <c r="B244" s="266"/>
      <c r="E244" s="265"/>
      <c r="F244" s="288"/>
      <c r="G244" s="266"/>
      <c r="H244" s="420"/>
    </row>
    <row r="245" spans="1:8" ht="12.75">
      <c r="A245" s="3"/>
      <c r="B245" s="266"/>
      <c r="E245" s="265"/>
      <c r="F245" s="288"/>
      <c r="G245" s="266"/>
      <c r="H245" s="420"/>
    </row>
    <row r="246" spans="1:8" ht="12.75">
      <c r="A246" s="3"/>
      <c r="B246" s="266"/>
      <c r="E246" s="265"/>
      <c r="F246" s="288"/>
      <c r="G246" s="266"/>
      <c r="H246" s="420"/>
    </row>
    <row r="247" spans="1:8" ht="12.75">
      <c r="A247" s="3"/>
      <c r="B247" s="266"/>
      <c r="E247" s="265"/>
      <c r="F247" s="288"/>
      <c r="G247" s="266"/>
      <c r="H247" s="420"/>
    </row>
    <row r="248" spans="1:8" ht="12.75">
      <c r="A248" s="3"/>
      <c r="B248" s="266"/>
      <c r="E248" s="265"/>
      <c r="F248" s="288"/>
      <c r="G248" s="266"/>
      <c r="H248" s="420"/>
    </row>
    <row r="249" spans="1:8" ht="12.75">
      <c r="A249" s="3"/>
      <c r="B249" s="266"/>
      <c r="E249" s="265"/>
      <c r="F249" s="288"/>
      <c r="G249" s="266"/>
      <c r="H249" s="420"/>
    </row>
    <row r="250" spans="1:8" ht="12.75">
      <c r="A250" s="3"/>
      <c r="B250" s="266"/>
      <c r="E250" s="265"/>
      <c r="F250" s="288"/>
      <c r="G250" s="266"/>
      <c r="H250" s="420"/>
    </row>
    <row r="251" spans="1:8" ht="12.75">
      <c r="A251" s="3"/>
      <c r="B251" s="266"/>
      <c r="E251" s="265"/>
      <c r="F251" s="288"/>
      <c r="G251" s="266"/>
      <c r="H251" s="420"/>
    </row>
    <row r="252" spans="1:8" ht="12.75">
      <c r="A252" s="3"/>
      <c r="B252" s="266"/>
      <c r="E252" s="265"/>
      <c r="F252" s="288"/>
      <c r="G252" s="266"/>
      <c r="H252" s="420"/>
    </row>
    <row r="253" spans="1:8" ht="12.75">
      <c r="A253" s="3"/>
      <c r="B253" s="266"/>
      <c r="E253" s="265"/>
      <c r="F253" s="288"/>
      <c r="G253" s="266"/>
      <c r="H253" s="420"/>
    </row>
    <row r="254" spans="1:8" ht="12.75">
      <c r="A254" s="3"/>
      <c r="B254" s="266"/>
      <c r="E254" s="265"/>
      <c r="F254" s="288"/>
      <c r="G254" s="266"/>
      <c r="H254" s="420"/>
    </row>
    <row r="255" spans="1:8" ht="12.75">
      <c r="A255" s="3"/>
      <c r="B255" s="266"/>
      <c r="E255" s="265"/>
      <c r="F255" s="288"/>
      <c r="G255" s="266"/>
      <c r="H255" s="420"/>
    </row>
    <row r="256" spans="1:8" ht="12.75">
      <c r="A256" s="3"/>
      <c r="B256" s="266"/>
      <c r="E256" s="265"/>
      <c r="F256" s="288"/>
      <c r="G256" s="266"/>
      <c r="H256" s="420"/>
    </row>
    <row r="257" spans="1:8" ht="12.75">
      <c r="A257" s="3"/>
      <c r="B257" s="266"/>
      <c r="E257" s="265"/>
      <c r="F257" s="288"/>
      <c r="G257" s="266"/>
      <c r="H257" s="420"/>
    </row>
    <row r="258" spans="1:8" ht="12.75">
      <c r="A258" s="3"/>
      <c r="B258" s="266"/>
      <c r="E258" s="265"/>
      <c r="F258" s="288"/>
      <c r="G258" s="266"/>
      <c r="H258" s="420"/>
    </row>
    <row r="259" spans="1:8" ht="12.75">
      <c r="A259" s="3"/>
      <c r="B259" s="266"/>
      <c r="E259" s="265"/>
      <c r="F259" s="288"/>
      <c r="G259" s="266"/>
      <c r="H259" s="420"/>
    </row>
    <row r="260" spans="1:8" ht="12.75">
      <c r="A260" s="3"/>
      <c r="B260" s="266"/>
      <c r="E260" s="265"/>
      <c r="F260" s="288"/>
      <c r="G260" s="266"/>
      <c r="H260" s="420"/>
    </row>
    <row r="261" spans="1:8" ht="12.75">
      <c r="A261" s="3"/>
      <c r="B261" s="266"/>
      <c r="E261" s="265"/>
      <c r="F261" s="288"/>
      <c r="G261" s="266"/>
      <c r="H261" s="420"/>
    </row>
    <row r="262" spans="1:8" ht="12.75">
      <c r="A262" s="3"/>
      <c r="B262" s="266"/>
      <c r="E262" s="265"/>
      <c r="F262" s="288"/>
      <c r="G262" s="266"/>
      <c r="H262" s="420"/>
    </row>
    <row r="263" spans="1:8" ht="12.75">
      <c r="A263" s="3"/>
      <c r="B263" s="266"/>
      <c r="E263" s="265"/>
      <c r="F263" s="288"/>
      <c r="G263" s="266"/>
      <c r="H263" s="420"/>
    </row>
    <row r="264" spans="1:8" ht="12.75">
      <c r="A264" s="3"/>
      <c r="B264" s="266"/>
      <c r="E264" s="265"/>
      <c r="F264" s="288"/>
      <c r="G264" s="266"/>
      <c r="H264" s="420"/>
    </row>
    <row r="265" spans="1:8" ht="12.75">
      <c r="A265" s="3"/>
      <c r="B265" s="266"/>
      <c r="E265" s="265"/>
      <c r="F265" s="288"/>
      <c r="G265" s="266"/>
      <c r="H265" s="420"/>
    </row>
    <row r="266" spans="1:8" ht="12.75">
      <c r="A266" s="3"/>
      <c r="B266" s="266"/>
      <c r="E266" s="265"/>
      <c r="F266" s="288"/>
      <c r="G266" s="266"/>
      <c r="H266" s="420"/>
    </row>
    <row r="267" spans="1:8" ht="12.75">
      <c r="A267" s="3"/>
      <c r="B267" s="266"/>
      <c r="E267" s="265"/>
      <c r="F267" s="288"/>
      <c r="G267" s="266"/>
      <c r="H267" s="420"/>
    </row>
    <row r="268" spans="1:8" ht="12.75">
      <c r="A268" s="3"/>
      <c r="B268" s="266"/>
      <c r="E268" s="265"/>
      <c r="F268" s="288"/>
      <c r="G268" s="266"/>
      <c r="H268" s="420"/>
    </row>
    <row r="269" spans="1:8" ht="12.75">
      <c r="A269" s="3"/>
      <c r="B269" s="266"/>
      <c r="E269" s="265"/>
      <c r="F269" s="288"/>
      <c r="G269" s="266"/>
      <c r="H269" s="420"/>
    </row>
    <row r="270" spans="1:8" ht="12.75">
      <c r="A270" s="3"/>
      <c r="B270" s="266"/>
      <c r="E270" s="265"/>
      <c r="F270" s="288"/>
      <c r="G270" s="266"/>
      <c r="H270" s="420"/>
    </row>
    <row r="271" spans="1:8" ht="12.75">
      <c r="A271" s="3"/>
      <c r="B271" s="266"/>
      <c r="E271" s="265"/>
      <c r="F271" s="288"/>
      <c r="G271" s="266"/>
      <c r="H271" s="420"/>
    </row>
    <row r="272" spans="1:8" ht="12.75">
      <c r="A272" s="3"/>
      <c r="B272" s="266"/>
      <c r="E272" s="265"/>
      <c r="F272" s="288"/>
      <c r="G272" s="266"/>
      <c r="H272" s="420"/>
    </row>
    <row r="273" spans="1:8" ht="12.75">
      <c r="A273" s="3"/>
      <c r="B273" s="266"/>
      <c r="E273" s="265"/>
      <c r="F273" s="288"/>
      <c r="G273" s="266"/>
      <c r="H273" s="420"/>
    </row>
    <row r="274" spans="1:8" ht="12.75">
      <c r="A274" s="3"/>
      <c r="B274" s="266"/>
      <c r="E274" s="265"/>
      <c r="F274" s="288"/>
      <c r="G274" s="266"/>
      <c r="H274" s="420"/>
    </row>
    <row r="275" spans="1:8" ht="12.75">
      <c r="A275" s="3"/>
      <c r="B275" s="266"/>
      <c r="E275" s="265"/>
      <c r="F275" s="288"/>
      <c r="G275" s="266"/>
      <c r="H275" s="420"/>
    </row>
    <row r="276" spans="1:8" ht="12.75">
      <c r="A276" s="3"/>
      <c r="B276" s="266"/>
      <c r="E276" s="265"/>
      <c r="F276" s="288"/>
      <c r="G276" s="266"/>
      <c r="H276" s="420"/>
    </row>
    <row r="277" spans="1:8" ht="12.75">
      <c r="A277" s="3"/>
      <c r="B277" s="266"/>
      <c r="E277" s="265"/>
      <c r="F277" s="288"/>
      <c r="G277" s="266"/>
      <c r="H277" s="420"/>
    </row>
    <row r="278" spans="1:8" ht="12.75">
      <c r="A278" s="3"/>
      <c r="B278" s="266"/>
      <c r="E278" s="265"/>
      <c r="F278" s="288"/>
      <c r="G278" s="266"/>
      <c r="H278" s="420"/>
    </row>
    <row r="279" spans="1:8" ht="12.75">
      <c r="A279" s="3"/>
      <c r="B279" s="266"/>
      <c r="E279" s="265"/>
      <c r="F279" s="288"/>
      <c r="G279" s="266"/>
      <c r="H279" s="420"/>
    </row>
    <row r="280" spans="1:8" ht="12.75">
      <c r="A280" s="3"/>
      <c r="B280" s="266"/>
      <c r="E280" s="265"/>
      <c r="F280" s="288"/>
      <c r="G280" s="266"/>
      <c r="H280" s="420"/>
    </row>
    <row r="281" spans="1:8" ht="12.75">
      <c r="A281" s="3"/>
      <c r="B281" s="266"/>
      <c r="E281" s="265"/>
      <c r="F281" s="288"/>
      <c r="G281" s="266"/>
      <c r="H281" s="420"/>
    </row>
    <row r="282" spans="1:8" ht="12.75">
      <c r="A282" s="3"/>
      <c r="B282" s="266"/>
      <c r="E282" s="265"/>
      <c r="F282" s="288"/>
      <c r="G282" s="266"/>
      <c r="H282" s="420"/>
    </row>
    <row r="283" spans="1:8" ht="12.75">
      <c r="A283" s="3"/>
      <c r="B283" s="266"/>
      <c r="E283" s="265"/>
      <c r="F283" s="288"/>
      <c r="G283" s="266"/>
      <c r="H283" s="420"/>
    </row>
    <row r="284" spans="1:8" ht="12.75">
      <c r="A284" s="3"/>
      <c r="B284" s="266"/>
      <c r="E284" s="265"/>
      <c r="F284" s="288"/>
      <c r="G284" s="266"/>
      <c r="H284" s="420"/>
    </row>
    <row r="285" spans="1:8" ht="12.75">
      <c r="A285" s="3"/>
      <c r="B285" s="266"/>
      <c r="E285" s="265"/>
      <c r="F285" s="288"/>
      <c r="G285" s="266"/>
      <c r="H285" s="420"/>
    </row>
    <row r="286" spans="1:8" ht="12.75">
      <c r="A286" s="3"/>
      <c r="B286" s="266"/>
      <c r="E286" s="265"/>
      <c r="F286" s="288"/>
      <c r="G286" s="266"/>
      <c r="H286" s="420"/>
    </row>
    <row r="287" spans="1:8" ht="12.75">
      <c r="A287" s="3"/>
      <c r="B287" s="266"/>
      <c r="E287" s="265"/>
      <c r="F287" s="288"/>
      <c r="G287" s="266"/>
      <c r="H287" s="420"/>
    </row>
    <row r="288" spans="1:8" ht="12.75">
      <c r="A288" s="3"/>
      <c r="B288" s="266"/>
      <c r="E288" s="265"/>
      <c r="F288" s="288"/>
      <c r="G288" s="266"/>
      <c r="H288" s="420"/>
    </row>
    <row r="289" spans="1:8" ht="12.75">
      <c r="A289" s="3"/>
      <c r="B289" s="266"/>
      <c r="E289" s="265"/>
      <c r="F289" s="288"/>
      <c r="G289" s="266"/>
      <c r="H289" s="420"/>
    </row>
    <row r="290" spans="1:8" ht="12.75">
      <c r="A290" s="3"/>
      <c r="B290" s="266"/>
      <c r="E290" s="265"/>
      <c r="F290" s="288"/>
      <c r="G290" s="266"/>
      <c r="H290" s="420"/>
    </row>
    <row r="291" spans="1:8" ht="12.75">
      <c r="A291" s="3"/>
      <c r="B291" s="266"/>
      <c r="E291" s="265"/>
      <c r="F291" s="288"/>
      <c r="G291" s="266"/>
      <c r="H291" s="420"/>
    </row>
    <row r="292" spans="1:8" ht="12.75">
      <c r="A292" s="3"/>
      <c r="B292" s="266"/>
      <c r="E292" s="265"/>
      <c r="F292" s="288"/>
      <c r="G292" s="266"/>
      <c r="H292" s="420"/>
    </row>
    <row r="293" spans="1:8" ht="12.75">
      <c r="A293" s="3"/>
      <c r="B293" s="266"/>
      <c r="E293" s="265"/>
      <c r="F293" s="288"/>
      <c r="G293" s="266"/>
      <c r="H293" s="420"/>
    </row>
    <row r="294" spans="1:8" ht="12.75">
      <c r="A294" s="3"/>
      <c r="B294" s="266"/>
      <c r="E294" s="265"/>
      <c r="F294" s="288"/>
      <c r="G294" s="266"/>
      <c r="H294" s="420"/>
    </row>
    <row r="295" spans="1:8" ht="12.75">
      <c r="A295" s="3"/>
      <c r="B295" s="266"/>
      <c r="E295" s="265"/>
      <c r="F295" s="288"/>
      <c r="G295" s="266"/>
      <c r="H295" s="420"/>
    </row>
    <row r="296" spans="1:8" ht="12.75">
      <c r="A296" s="3"/>
      <c r="B296" s="266"/>
      <c r="E296" s="265"/>
      <c r="F296" s="288"/>
      <c r="G296" s="266"/>
      <c r="H296" s="420"/>
    </row>
    <row r="297" spans="1:8" ht="12.75">
      <c r="A297" s="3"/>
      <c r="B297" s="266"/>
      <c r="E297" s="265"/>
      <c r="F297" s="288"/>
      <c r="G297" s="266"/>
      <c r="H297" s="420"/>
    </row>
    <row r="298" spans="1:8" ht="12.75">
      <c r="A298" s="3"/>
      <c r="B298" s="266"/>
      <c r="E298" s="265"/>
      <c r="F298" s="288"/>
      <c r="G298" s="266"/>
      <c r="H298" s="420"/>
    </row>
    <row r="299" spans="1:8" ht="12.75">
      <c r="A299" s="3"/>
      <c r="B299" s="266"/>
      <c r="E299" s="265"/>
      <c r="F299" s="288"/>
      <c r="G299" s="266"/>
      <c r="H299" s="420"/>
    </row>
    <row r="300" spans="1:8" ht="12.75">
      <c r="A300" s="3"/>
      <c r="B300" s="266"/>
      <c r="E300" s="265"/>
      <c r="F300" s="288"/>
      <c r="G300" s="266"/>
      <c r="H300" s="420"/>
    </row>
    <row r="301" spans="1:8" ht="12.75">
      <c r="A301" s="3"/>
      <c r="B301" s="266"/>
      <c r="E301" s="265"/>
      <c r="F301" s="288"/>
      <c r="G301" s="266"/>
      <c r="H301" s="420"/>
    </row>
    <row r="302" spans="1:8" ht="12.75">
      <c r="A302" s="3"/>
      <c r="B302" s="266"/>
      <c r="E302" s="265"/>
      <c r="F302" s="288"/>
      <c r="G302" s="266"/>
      <c r="H302" s="420"/>
    </row>
    <row r="303" spans="1:8" ht="12.75">
      <c r="A303" s="3"/>
      <c r="B303" s="266"/>
      <c r="E303" s="265"/>
      <c r="F303" s="288"/>
      <c r="G303" s="266"/>
      <c r="H303" s="420"/>
    </row>
    <row r="304" spans="1:8" ht="12.75">
      <c r="A304" s="3"/>
      <c r="B304" s="266"/>
      <c r="E304" s="265"/>
      <c r="F304" s="288"/>
      <c r="G304" s="266"/>
      <c r="H304" s="420"/>
    </row>
    <row r="305" spans="1:8" ht="12.75">
      <c r="A305" s="3"/>
      <c r="B305" s="266"/>
      <c r="E305" s="265"/>
      <c r="F305" s="288"/>
      <c r="G305" s="266"/>
      <c r="H305" s="420"/>
    </row>
    <row r="306" spans="1:8" ht="12.75">
      <c r="A306" s="3"/>
      <c r="B306" s="266"/>
      <c r="E306" s="265"/>
      <c r="F306" s="288"/>
      <c r="G306" s="266"/>
      <c r="H306" s="420"/>
    </row>
    <row r="307" spans="1:8" ht="12.75">
      <c r="A307" s="3"/>
      <c r="B307" s="266"/>
      <c r="E307" s="265"/>
      <c r="F307" s="288"/>
      <c r="G307" s="266"/>
      <c r="H307" s="420"/>
    </row>
    <row r="308" spans="1:8" ht="12.75">
      <c r="A308" s="3"/>
      <c r="B308" s="266"/>
      <c r="E308" s="265"/>
      <c r="F308" s="288"/>
      <c r="G308" s="266"/>
      <c r="H308" s="420"/>
    </row>
    <row r="309" spans="1:8" ht="12.75">
      <c r="A309" s="3"/>
      <c r="B309" s="266"/>
      <c r="E309" s="265"/>
      <c r="F309" s="288"/>
      <c r="G309" s="266"/>
      <c r="H309" s="420"/>
    </row>
    <row r="310" spans="1:8" ht="12.75">
      <c r="A310" s="3"/>
      <c r="B310" s="266"/>
      <c r="E310" s="265"/>
      <c r="F310" s="288"/>
      <c r="G310" s="266"/>
      <c r="H310" s="420"/>
    </row>
    <row r="311" spans="1:8" ht="12.75">
      <c r="A311" s="3"/>
      <c r="B311" s="266"/>
      <c r="E311" s="265"/>
      <c r="F311" s="288"/>
      <c r="G311" s="266"/>
      <c r="H311" s="420"/>
    </row>
    <row r="312" spans="1:8" ht="12.75">
      <c r="A312" s="3"/>
      <c r="B312" s="266"/>
      <c r="E312" s="265"/>
      <c r="F312" s="288"/>
      <c r="G312" s="266"/>
      <c r="H312" s="420"/>
    </row>
    <row r="313" spans="1:8" ht="12.75">
      <c r="A313" s="3"/>
      <c r="B313" s="266"/>
      <c r="E313" s="265"/>
      <c r="F313" s="288"/>
      <c r="G313" s="266"/>
      <c r="H313" s="420"/>
    </row>
    <row r="314" spans="1:8" ht="12.75">
      <c r="A314" s="3"/>
      <c r="B314" s="266"/>
      <c r="E314" s="265"/>
      <c r="F314" s="288"/>
      <c r="G314" s="266"/>
      <c r="H314" s="420"/>
    </row>
    <row r="315" spans="1:8" ht="12.75">
      <c r="A315" s="3"/>
      <c r="B315" s="266"/>
      <c r="E315" s="265"/>
      <c r="F315" s="288"/>
      <c r="G315" s="266"/>
      <c r="H315" s="420"/>
    </row>
    <row r="316" spans="1:8" ht="12.75">
      <c r="A316" s="3"/>
      <c r="B316" s="266"/>
      <c r="E316" s="265"/>
      <c r="F316" s="288"/>
      <c r="G316" s="266"/>
      <c r="H316" s="420"/>
    </row>
    <row r="317" spans="1:8" ht="12.75">
      <c r="A317" s="3"/>
      <c r="B317" s="266"/>
      <c r="E317" s="265"/>
      <c r="F317" s="288"/>
      <c r="G317" s="266"/>
      <c r="H317" s="420"/>
    </row>
    <row r="318" spans="1:8" ht="12.75">
      <c r="A318" s="3"/>
      <c r="B318" s="266"/>
      <c r="E318" s="265"/>
      <c r="F318" s="288"/>
      <c r="G318" s="266"/>
      <c r="H318" s="420"/>
    </row>
    <row r="319" spans="1:8" ht="12.75">
      <c r="A319" s="3"/>
      <c r="B319" s="266"/>
      <c r="E319" s="265"/>
      <c r="F319" s="288"/>
      <c r="G319" s="266"/>
      <c r="H319" s="420"/>
    </row>
    <row r="320" spans="1:8" ht="12.75">
      <c r="A320" s="3"/>
      <c r="B320" s="266"/>
      <c r="E320" s="265"/>
      <c r="F320" s="288"/>
      <c r="G320" s="266"/>
      <c r="H320" s="420"/>
    </row>
    <row r="321" spans="1:8" ht="12.75">
      <c r="A321" s="3"/>
      <c r="B321" s="266"/>
      <c r="E321" s="265"/>
      <c r="F321" s="288"/>
      <c r="G321" s="266"/>
      <c r="H321" s="420"/>
    </row>
    <row r="322" spans="1:8" ht="12.75">
      <c r="A322" s="3"/>
      <c r="B322" s="266"/>
      <c r="E322" s="265"/>
      <c r="F322" s="288"/>
      <c r="G322" s="266"/>
      <c r="H322" s="420"/>
    </row>
    <row r="323" spans="1:8" ht="12.75">
      <c r="A323" s="3"/>
      <c r="B323" s="266"/>
      <c r="E323" s="265"/>
      <c r="F323" s="288"/>
      <c r="G323" s="266"/>
      <c r="H323" s="420"/>
    </row>
    <row r="324" spans="1:8" ht="12.75">
      <c r="A324" s="3"/>
      <c r="B324" s="266"/>
      <c r="E324" s="265"/>
      <c r="F324" s="288"/>
      <c r="G324" s="266"/>
      <c r="H324" s="420"/>
    </row>
    <row r="325" spans="1:8" ht="12.75">
      <c r="A325" s="3"/>
      <c r="B325" s="266"/>
      <c r="E325" s="265"/>
      <c r="F325" s="288"/>
      <c r="G325" s="266"/>
      <c r="H325" s="420"/>
    </row>
    <row r="326" spans="1:8" ht="12.75">
      <c r="A326" s="3"/>
      <c r="B326" s="266"/>
      <c r="E326" s="265"/>
      <c r="F326" s="288"/>
      <c r="G326" s="266"/>
      <c r="H326" s="420"/>
    </row>
    <row r="327" spans="1:8" ht="12.75">
      <c r="A327" s="3"/>
      <c r="B327" s="266"/>
      <c r="E327" s="265"/>
      <c r="F327" s="288"/>
      <c r="G327" s="266"/>
      <c r="H327" s="420"/>
    </row>
    <row r="328" spans="1:8" ht="12.75">
      <c r="A328" s="3"/>
      <c r="B328" s="266"/>
      <c r="E328" s="265"/>
      <c r="F328" s="288"/>
      <c r="G328" s="266"/>
      <c r="H328" s="420"/>
    </row>
    <row r="329" spans="1:8" ht="12.75">
      <c r="A329" s="3"/>
      <c r="B329" s="266"/>
      <c r="E329" s="265"/>
      <c r="F329" s="288"/>
      <c r="G329" s="266"/>
      <c r="H329" s="420"/>
    </row>
    <row r="330" spans="1:8" ht="12.75">
      <c r="A330" s="3"/>
      <c r="B330" s="266"/>
      <c r="E330" s="265"/>
      <c r="F330" s="288"/>
      <c r="G330" s="266"/>
      <c r="H330" s="420"/>
    </row>
    <row r="331" spans="1:8" ht="12.75">
      <c r="A331" s="3"/>
      <c r="B331" s="266"/>
      <c r="E331" s="265"/>
      <c r="F331" s="288"/>
      <c r="G331" s="266"/>
      <c r="H331" s="420"/>
    </row>
    <row r="332" spans="1:8" ht="12.75">
      <c r="A332" s="3"/>
      <c r="B332" s="266"/>
      <c r="E332" s="265"/>
      <c r="F332" s="288"/>
      <c r="G332" s="266"/>
      <c r="H332" s="420"/>
    </row>
    <row r="333" spans="1:8" ht="12.75">
      <c r="A333" s="3"/>
      <c r="B333" s="266"/>
      <c r="E333" s="265"/>
      <c r="F333" s="288"/>
      <c r="G333" s="266"/>
      <c r="H333" s="420"/>
    </row>
    <row r="334" spans="1:8" ht="12.75">
      <c r="A334" s="3"/>
      <c r="B334" s="266"/>
      <c r="E334" s="265"/>
      <c r="F334" s="288"/>
      <c r="G334" s="266"/>
      <c r="H334" s="420"/>
    </row>
    <row r="335" spans="1:8" ht="12.75">
      <c r="A335" s="3"/>
      <c r="B335" s="266"/>
      <c r="E335" s="265"/>
      <c r="F335" s="288"/>
      <c r="G335" s="266"/>
      <c r="H335" s="420"/>
    </row>
    <row r="336" spans="1:8" ht="12.75">
      <c r="A336" s="3"/>
      <c r="B336" s="266"/>
      <c r="E336" s="265"/>
      <c r="F336" s="288"/>
      <c r="G336" s="266"/>
      <c r="H336" s="420"/>
    </row>
    <row r="337" spans="1:8" ht="12.75">
      <c r="A337" s="3"/>
      <c r="B337" s="266"/>
      <c r="E337" s="265"/>
      <c r="F337" s="288"/>
      <c r="G337" s="266"/>
      <c r="H337" s="420"/>
    </row>
    <row r="338" spans="1:8" ht="12.75">
      <c r="A338" s="3"/>
      <c r="B338" s="266"/>
      <c r="E338" s="265"/>
      <c r="F338" s="288"/>
      <c r="G338" s="266"/>
      <c r="H338" s="420"/>
    </row>
    <row r="339" spans="1:8" ht="12.75">
      <c r="A339" s="3"/>
      <c r="B339" s="266"/>
      <c r="E339" s="265"/>
      <c r="F339" s="288"/>
      <c r="G339" s="266"/>
      <c r="H339" s="420"/>
    </row>
    <row r="340" spans="1:8" ht="12.75">
      <c r="A340" s="3"/>
      <c r="B340" s="266"/>
      <c r="E340" s="265"/>
      <c r="F340" s="288"/>
      <c r="G340" s="266"/>
      <c r="H340" s="420"/>
    </row>
    <row r="341" spans="1:8" ht="12.75">
      <c r="A341" s="3"/>
      <c r="B341" s="266"/>
      <c r="E341" s="265"/>
      <c r="F341" s="288"/>
      <c r="G341" s="266"/>
      <c r="H341" s="420"/>
    </row>
    <row r="342" spans="1:8" ht="12.75">
      <c r="A342" s="3"/>
      <c r="B342" s="266"/>
      <c r="E342" s="265"/>
      <c r="F342" s="288"/>
      <c r="G342" s="266"/>
      <c r="H342" s="420"/>
    </row>
    <row r="343" spans="1:8" ht="12.75">
      <c r="A343" s="3"/>
      <c r="B343" s="266"/>
      <c r="E343" s="265"/>
      <c r="F343" s="288"/>
      <c r="G343" s="266"/>
      <c r="H343" s="420"/>
    </row>
    <row r="344" spans="1:8" ht="12.75">
      <c r="A344" s="3"/>
      <c r="B344" s="266"/>
      <c r="E344" s="265"/>
      <c r="F344" s="288"/>
      <c r="G344" s="266"/>
      <c r="H344" s="420"/>
    </row>
    <row r="345" spans="1:8" ht="12.75">
      <c r="A345" s="3"/>
      <c r="B345" s="266"/>
      <c r="E345" s="265"/>
      <c r="F345" s="288"/>
      <c r="G345" s="266"/>
      <c r="H345" s="420"/>
    </row>
    <row r="346" spans="1:8" ht="12.75">
      <c r="A346" s="3"/>
      <c r="B346" s="266"/>
      <c r="E346" s="265"/>
      <c r="F346" s="288"/>
      <c r="G346" s="266"/>
      <c r="H346" s="420"/>
    </row>
    <row r="347" spans="1:8" ht="12.75">
      <c r="A347" s="3"/>
      <c r="B347" s="266"/>
      <c r="E347" s="265"/>
      <c r="F347" s="288"/>
      <c r="G347" s="266"/>
      <c r="H347" s="420"/>
    </row>
    <row r="348" spans="1:8" ht="12.75">
      <c r="A348" s="3"/>
      <c r="B348" s="266"/>
      <c r="E348" s="265"/>
      <c r="F348" s="288"/>
      <c r="G348" s="266"/>
      <c r="H348" s="420"/>
    </row>
    <row r="349" spans="1:8" ht="12.75">
      <c r="A349" s="3"/>
      <c r="B349" s="266"/>
      <c r="E349" s="265"/>
      <c r="F349" s="288"/>
      <c r="G349" s="266"/>
      <c r="H349" s="420"/>
    </row>
    <row r="350" spans="1:8" ht="12.75">
      <c r="A350" s="3"/>
      <c r="B350" s="266"/>
      <c r="E350" s="265"/>
      <c r="F350" s="288"/>
      <c r="G350" s="266"/>
      <c r="H350" s="420"/>
    </row>
    <row r="351" spans="1:8" ht="12.75">
      <c r="A351" s="3"/>
      <c r="B351" s="266"/>
      <c r="E351" s="265"/>
      <c r="F351" s="288"/>
      <c r="G351" s="266"/>
      <c r="H351" s="420"/>
    </row>
    <row r="352" spans="1:8" ht="12.75">
      <c r="A352" s="3"/>
      <c r="B352" s="266"/>
      <c r="E352" s="265"/>
      <c r="F352" s="288"/>
      <c r="G352" s="266"/>
      <c r="H352" s="420"/>
    </row>
    <row r="353" spans="1:8" ht="12.75">
      <c r="A353" s="3"/>
      <c r="B353" s="266"/>
      <c r="E353" s="265"/>
      <c r="F353" s="288"/>
      <c r="G353" s="266"/>
      <c r="H353" s="420"/>
    </row>
    <row r="354" spans="1:8" ht="12.75">
      <c r="A354" s="3"/>
      <c r="B354" s="266"/>
      <c r="E354" s="265"/>
      <c r="F354" s="288"/>
      <c r="G354" s="266"/>
      <c r="H354" s="420"/>
    </row>
    <row r="355" spans="1:8" ht="12.75">
      <c r="A355" s="3"/>
      <c r="B355" s="266"/>
      <c r="E355" s="265"/>
      <c r="F355" s="288"/>
      <c r="G355" s="266"/>
      <c r="H355" s="420"/>
    </row>
    <row r="356" spans="1:8" ht="12.75">
      <c r="A356" s="3"/>
      <c r="B356" s="266"/>
      <c r="E356" s="265"/>
      <c r="F356" s="288"/>
      <c r="G356" s="266"/>
      <c r="H356" s="420"/>
    </row>
    <row r="357" spans="1:8" ht="12.75">
      <c r="A357" s="3"/>
      <c r="B357" s="266"/>
      <c r="E357" s="265"/>
      <c r="F357" s="288"/>
      <c r="G357" s="266"/>
      <c r="H357" s="420"/>
    </row>
    <row r="358" spans="1:8" ht="12.75">
      <c r="A358" s="3"/>
      <c r="B358" s="266"/>
      <c r="E358" s="265"/>
      <c r="F358" s="288"/>
      <c r="G358" s="266"/>
      <c r="H358" s="420"/>
    </row>
    <row r="359" spans="1:8" ht="12.75">
      <c r="A359" s="3"/>
      <c r="B359" s="266"/>
      <c r="E359" s="265"/>
      <c r="F359" s="288"/>
      <c r="G359" s="266"/>
      <c r="H359" s="420"/>
    </row>
    <row r="360" spans="1:8" ht="12.75">
      <c r="A360" s="3"/>
      <c r="B360" s="266"/>
      <c r="E360" s="265"/>
      <c r="F360" s="288"/>
      <c r="G360" s="266"/>
      <c r="H360" s="420"/>
    </row>
    <row r="361" spans="1:8" ht="12.75">
      <c r="A361" s="3"/>
      <c r="B361" s="266"/>
      <c r="E361" s="265"/>
      <c r="F361" s="288"/>
      <c r="G361" s="266"/>
      <c r="H361" s="420"/>
    </row>
    <row r="362" spans="1:8" ht="12.75">
      <c r="A362" s="3"/>
      <c r="B362" s="266"/>
      <c r="E362" s="265"/>
      <c r="F362" s="288"/>
      <c r="G362" s="266"/>
      <c r="H362" s="420"/>
    </row>
    <row r="363" spans="1:8" ht="12.75">
      <c r="A363" s="3"/>
      <c r="B363" s="266"/>
      <c r="E363" s="265"/>
      <c r="F363" s="288"/>
      <c r="G363" s="266"/>
      <c r="H363" s="420"/>
    </row>
    <row r="364" spans="1:8" ht="12.75">
      <c r="A364" s="3"/>
      <c r="B364" s="266"/>
      <c r="E364" s="265"/>
      <c r="F364" s="288"/>
      <c r="G364" s="266"/>
      <c r="H364" s="420"/>
    </row>
    <row r="365" spans="1:8" ht="12.75">
      <c r="A365" s="3"/>
      <c r="B365" s="266"/>
      <c r="E365" s="265"/>
      <c r="F365" s="288"/>
      <c r="G365" s="266"/>
      <c r="H365" s="420"/>
    </row>
    <row r="366" spans="1:8" ht="12.75">
      <c r="A366" s="3"/>
      <c r="B366" s="266"/>
      <c r="E366" s="265"/>
      <c r="F366" s="288"/>
      <c r="G366" s="266"/>
      <c r="H366" s="420"/>
    </row>
    <row r="367" spans="1:8" ht="12.75">
      <c r="A367" s="3"/>
      <c r="B367" s="266"/>
      <c r="E367" s="265"/>
      <c r="F367" s="288"/>
      <c r="G367" s="266"/>
      <c r="H367" s="420"/>
    </row>
    <row r="368" spans="1:8" ht="12.75">
      <c r="A368" s="3"/>
      <c r="B368" s="266"/>
      <c r="E368" s="265"/>
      <c r="F368" s="288"/>
      <c r="G368" s="266"/>
      <c r="H368" s="420"/>
    </row>
    <row r="369" spans="1:8" ht="12.75">
      <c r="A369" s="3"/>
      <c r="B369" s="266"/>
      <c r="E369" s="265"/>
      <c r="F369" s="288"/>
      <c r="G369" s="266"/>
      <c r="H369" s="420"/>
    </row>
    <row r="370" spans="1:8" ht="12.75">
      <c r="A370" s="3"/>
      <c r="B370" s="266"/>
      <c r="E370" s="265"/>
      <c r="F370" s="288"/>
      <c r="G370" s="266"/>
      <c r="H370" s="420"/>
    </row>
    <row r="371" spans="1:8" ht="12.75">
      <c r="A371" s="3"/>
      <c r="B371" s="266"/>
      <c r="E371" s="265"/>
      <c r="F371" s="288"/>
      <c r="G371" s="266"/>
      <c r="H371" s="420"/>
    </row>
    <row r="372" spans="1:8" ht="12.75">
      <c r="A372" s="3"/>
      <c r="B372" s="266"/>
      <c r="E372" s="265"/>
      <c r="F372" s="288"/>
      <c r="G372" s="266"/>
      <c r="H372" s="420"/>
    </row>
    <row r="373" spans="1:8" ht="12.75">
      <c r="A373" s="3"/>
      <c r="B373" s="266"/>
      <c r="E373" s="265"/>
      <c r="F373" s="288"/>
      <c r="G373" s="266"/>
      <c r="H373" s="420"/>
    </row>
    <row r="374" spans="1:8" ht="12.75">
      <c r="A374" s="3"/>
      <c r="B374" s="266"/>
      <c r="E374" s="265"/>
      <c r="F374" s="288"/>
      <c r="G374" s="266"/>
      <c r="H374" s="420"/>
    </row>
    <row r="375" spans="1:8" ht="12.75">
      <c r="A375" s="3"/>
      <c r="B375" s="266"/>
      <c r="E375" s="265"/>
      <c r="F375" s="288"/>
      <c r="G375" s="266"/>
      <c r="H375" s="420"/>
    </row>
    <row r="376" spans="1:8" ht="12.75">
      <c r="A376" s="3"/>
      <c r="B376" s="266"/>
      <c r="E376" s="265"/>
      <c r="F376" s="288"/>
      <c r="G376" s="266"/>
      <c r="H376" s="420"/>
    </row>
    <row r="377" spans="1:8" ht="12.75">
      <c r="A377" s="3"/>
      <c r="B377" s="266"/>
      <c r="E377" s="265"/>
      <c r="F377" s="288"/>
      <c r="G377" s="266"/>
      <c r="H377" s="420"/>
    </row>
    <row r="378" spans="1:8" ht="12.75">
      <c r="A378" s="3"/>
      <c r="B378" s="266"/>
      <c r="E378" s="265"/>
      <c r="F378" s="288"/>
      <c r="G378" s="266"/>
      <c r="H378" s="420"/>
    </row>
    <row r="379" spans="1:8" ht="12.75">
      <c r="A379" s="3"/>
      <c r="B379" s="266"/>
      <c r="E379" s="265"/>
      <c r="F379" s="288"/>
      <c r="G379" s="266"/>
      <c r="H379" s="420"/>
    </row>
    <row r="380" spans="1:8" ht="12.75">
      <c r="A380" s="3"/>
      <c r="B380" s="266"/>
      <c r="E380" s="265"/>
      <c r="F380" s="288"/>
      <c r="G380" s="266"/>
      <c r="H380" s="420"/>
    </row>
    <row r="381" spans="1:8" ht="12.75">
      <c r="A381" s="3"/>
      <c r="B381" s="266"/>
      <c r="E381" s="265"/>
      <c r="F381" s="288"/>
      <c r="G381" s="266"/>
      <c r="H381" s="420"/>
    </row>
    <row r="382" spans="1:8" ht="12.75">
      <c r="A382" s="3"/>
      <c r="B382" s="266"/>
      <c r="E382" s="265"/>
      <c r="F382" s="288"/>
      <c r="G382" s="266"/>
      <c r="H382" s="420"/>
    </row>
    <row r="383" spans="1:8" ht="12.75">
      <c r="A383" s="3"/>
      <c r="B383" s="266"/>
      <c r="E383" s="265"/>
      <c r="F383" s="288"/>
      <c r="G383" s="266"/>
      <c r="H383" s="420"/>
    </row>
    <row r="384" spans="1:8" ht="12.75">
      <c r="A384" s="3"/>
      <c r="B384" s="266"/>
      <c r="E384" s="265"/>
      <c r="F384" s="288"/>
      <c r="G384" s="266"/>
      <c r="H384" s="420"/>
    </row>
    <row r="385" spans="1:8" ht="12.75">
      <c r="A385" s="3"/>
      <c r="B385" s="266"/>
      <c r="E385" s="265"/>
      <c r="F385" s="288"/>
      <c r="G385" s="266"/>
      <c r="H385" s="420"/>
    </row>
    <row r="386" spans="1:8" ht="12.75">
      <c r="A386" s="3"/>
      <c r="B386" s="266"/>
      <c r="E386" s="265"/>
      <c r="F386" s="288"/>
      <c r="G386" s="266"/>
      <c r="H386" s="420"/>
    </row>
    <row r="387" spans="1:8" ht="12.75">
      <c r="A387" s="3"/>
      <c r="B387" s="266"/>
      <c r="E387" s="265"/>
      <c r="F387" s="288"/>
      <c r="G387" s="266"/>
      <c r="H387" s="420"/>
    </row>
    <row r="388" spans="1:8" ht="12.75">
      <c r="A388" s="3"/>
      <c r="B388" s="266"/>
      <c r="E388" s="265"/>
      <c r="F388" s="288"/>
      <c r="G388" s="266"/>
      <c r="H388" s="420"/>
    </row>
    <row r="389" spans="1:8" ht="12.75">
      <c r="A389" s="3"/>
      <c r="B389" s="266"/>
      <c r="E389" s="265"/>
      <c r="F389" s="288"/>
      <c r="G389" s="266"/>
      <c r="H389" s="420"/>
    </row>
    <row r="390" spans="1:8" ht="12.75">
      <c r="A390" s="3"/>
      <c r="B390" s="266"/>
      <c r="E390" s="265"/>
      <c r="F390" s="288"/>
      <c r="G390" s="266"/>
      <c r="H390" s="420"/>
    </row>
    <row r="391" spans="1:8" ht="12.75">
      <c r="A391" s="3"/>
      <c r="B391" s="266"/>
      <c r="E391" s="265"/>
      <c r="F391" s="288"/>
      <c r="G391" s="266"/>
      <c r="H391" s="420"/>
    </row>
    <row r="392" spans="1:8" ht="12.75">
      <c r="A392" s="3"/>
      <c r="B392" s="266"/>
      <c r="E392" s="265"/>
      <c r="F392" s="288"/>
      <c r="G392" s="266"/>
      <c r="H392" s="420"/>
    </row>
    <row r="393" spans="1:8" ht="12.75">
      <c r="A393" s="3"/>
      <c r="B393" s="266"/>
      <c r="E393" s="265"/>
      <c r="F393" s="288"/>
      <c r="G393" s="266"/>
      <c r="H393" s="420"/>
    </row>
    <row r="394" spans="1:8" ht="12.75">
      <c r="A394" s="3"/>
      <c r="B394" s="266"/>
      <c r="E394" s="265"/>
      <c r="F394" s="288"/>
      <c r="G394" s="266"/>
      <c r="H394" s="420"/>
    </row>
    <row r="395" spans="1:8" ht="12.75">
      <c r="A395" s="3"/>
      <c r="B395" s="266"/>
      <c r="E395" s="265"/>
      <c r="F395" s="288"/>
      <c r="G395" s="266"/>
      <c r="H395" s="420"/>
    </row>
    <row r="396" spans="1:8" ht="12.75">
      <c r="A396" s="3"/>
      <c r="B396" s="266"/>
      <c r="E396" s="265"/>
      <c r="F396" s="288"/>
      <c r="G396" s="266"/>
      <c r="H396" s="420"/>
    </row>
    <row r="397" spans="1:8" ht="12.75">
      <c r="A397" s="3"/>
      <c r="B397" s="266"/>
      <c r="E397" s="265"/>
      <c r="F397" s="288"/>
      <c r="G397" s="266"/>
      <c r="H397" s="420"/>
    </row>
    <row r="398" spans="1:8" ht="12.75">
      <c r="A398" s="3"/>
      <c r="B398" s="266"/>
      <c r="E398" s="265"/>
      <c r="F398" s="288"/>
      <c r="G398" s="266"/>
      <c r="H398" s="420"/>
    </row>
    <row r="399" spans="1:8" ht="12.75">
      <c r="A399" s="3"/>
      <c r="B399" s="266"/>
      <c r="E399" s="265"/>
      <c r="F399" s="288"/>
      <c r="G399" s="266"/>
      <c r="H399" s="420"/>
    </row>
    <row r="400" spans="1:8" ht="12.75">
      <c r="A400" s="3"/>
      <c r="B400" s="266"/>
      <c r="E400" s="265"/>
      <c r="F400" s="288"/>
      <c r="G400" s="266"/>
      <c r="H400" s="420"/>
    </row>
    <row r="401" spans="1:8" ht="12.75">
      <c r="A401" s="3"/>
      <c r="B401" s="266"/>
      <c r="E401" s="265"/>
      <c r="F401" s="288"/>
      <c r="G401" s="266"/>
      <c r="H401" s="420"/>
    </row>
    <row r="402" spans="1:8" ht="12.75">
      <c r="A402" s="3"/>
      <c r="B402" s="266"/>
      <c r="E402" s="265"/>
      <c r="F402" s="288"/>
      <c r="G402" s="266"/>
      <c r="H402" s="420"/>
    </row>
    <row r="403" spans="1:8" ht="12.75">
      <c r="A403" s="3"/>
      <c r="B403" s="266"/>
      <c r="E403" s="265"/>
      <c r="F403" s="288"/>
      <c r="G403" s="266"/>
      <c r="H403" s="420"/>
    </row>
    <row r="404" spans="1:8" ht="12.75">
      <c r="A404" s="3"/>
      <c r="B404" s="266"/>
      <c r="E404" s="265"/>
      <c r="F404" s="288"/>
      <c r="G404" s="266"/>
      <c r="H404" s="420"/>
    </row>
    <row r="405" spans="1:8" ht="12.75">
      <c r="A405" s="3"/>
      <c r="B405" s="266"/>
      <c r="E405" s="265"/>
      <c r="F405" s="288"/>
      <c r="G405" s="266"/>
      <c r="H405" s="420"/>
    </row>
    <row r="406" spans="1:8" ht="12.75">
      <c r="A406" s="3"/>
      <c r="B406" s="266"/>
      <c r="E406" s="265"/>
      <c r="F406" s="288"/>
      <c r="G406" s="266"/>
      <c r="H406" s="420"/>
    </row>
    <row r="407" spans="1:8" ht="12.75">
      <c r="A407" s="3"/>
      <c r="B407" s="266"/>
      <c r="E407" s="265"/>
      <c r="F407" s="288"/>
      <c r="G407" s="266"/>
      <c r="H407" s="420"/>
    </row>
    <row r="408" spans="1:8" ht="12.75">
      <c r="A408" s="3"/>
      <c r="B408" s="266"/>
      <c r="E408" s="265"/>
      <c r="F408" s="288"/>
      <c r="G408" s="266"/>
      <c r="H408" s="420"/>
    </row>
    <row r="409" spans="1:8" ht="12.75">
      <c r="A409" s="3"/>
      <c r="B409" s="266"/>
      <c r="E409" s="265"/>
      <c r="F409" s="288"/>
      <c r="G409" s="266"/>
      <c r="H409" s="420"/>
    </row>
    <row r="410" spans="1:8" ht="12.75">
      <c r="A410" s="3"/>
      <c r="B410" s="266"/>
      <c r="E410" s="265"/>
      <c r="F410" s="288"/>
      <c r="G410" s="266"/>
      <c r="H410" s="420"/>
    </row>
    <row r="411" spans="1:8" ht="12.75">
      <c r="A411" s="3"/>
      <c r="B411" s="266"/>
      <c r="E411" s="265"/>
      <c r="F411" s="288"/>
      <c r="G411" s="266"/>
      <c r="H411" s="420"/>
    </row>
    <row r="412" spans="1:8" ht="12.75">
      <c r="A412" s="3"/>
      <c r="B412" s="266"/>
      <c r="E412" s="265"/>
      <c r="F412" s="288"/>
      <c r="G412" s="266"/>
      <c r="H412" s="420"/>
    </row>
    <row r="413" spans="1:8" ht="12.75">
      <c r="A413" s="3"/>
      <c r="B413" s="266"/>
      <c r="E413" s="265"/>
      <c r="F413" s="288"/>
      <c r="G413" s="266"/>
      <c r="H413" s="420"/>
    </row>
    <row r="414" spans="1:8" ht="12.75">
      <c r="A414" s="3"/>
      <c r="B414" s="266"/>
      <c r="E414" s="265"/>
      <c r="F414" s="288"/>
      <c r="G414" s="266"/>
      <c r="H414" s="420"/>
    </row>
    <row r="415" spans="1:8" ht="12.75">
      <c r="A415" s="3"/>
      <c r="B415" s="266"/>
      <c r="E415" s="265"/>
      <c r="F415" s="288"/>
      <c r="G415" s="266"/>
      <c r="H415" s="420"/>
    </row>
    <row r="416" spans="1:8" ht="12.75">
      <c r="A416" s="3"/>
      <c r="B416" s="266"/>
      <c r="E416" s="265"/>
      <c r="F416" s="288"/>
      <c r="G416" s="266"/>
      <c r="H416" s="420"/>
    </row>
    <row r="417" spans="1:8" ht="12.75">
      <c r="A417" s="3"/>
      <c r="B417" s="266"/>
      <c r="E417" s="265"/>
      <c r="F417" s="288"/>
      <c r="G417" s="266"/>
      <c r="H417" s="420"/>
    </row>
    <row r="418" spans="1:8" ht="12.75">
      <c r="A418" s="3"/>
      <c r="B418" s="266"/>
      <c r="E418" s="265"/>
      <c r="F418" s="288"/>
      <c r="G418" s="266"/>
      <c r="H418" s="420"/>
    </row>
    <row r="419" spans="1:8" ht="12.75">
      <c r="A419" s="3"/>
      <c r="B419" s="266"/>
      <c r="E419" s="265"/>
      <c r="F419" s="288"/>
      <c r="G419" s="266"/>
      <c r="H419" s="420"/>
    </row>
    <row r="420" spans="1:8" ht="12.75">
      <c r="A420" s="3"/>
      <c r="B420" s="266"/>
      <c r="E420" s="265"/>
      <c r="F420" s="288"/>
      <c r="G420" s="266"/>
      <c r="H420" s="420"/>
    </row>
    <row r="421" spans="1:8" ht="12.75">
      <c r="A421" s="3"/>
      <c r="B421" s="266"/>
      <c r="E421" s="265"/>
      <c r="F421" s="288"/>
      <c r="G421" s="266"/>
      <c r="H421" s="420"/>
    </row>
    <row r="422" spans="1:8" ht="12.75">
      <c r="A422" s="3"/>
      <c r="B422" s="266"/>
      <c r="E422" s="265"/>
      <c r="F422" s="288"/>
      <c r="G422" s="266"/>
      <c r="H422" s="420"/>
    </row>
    <row r="423" spans="1:8" ht="12.75">
      <c r="A423" s="3"/>
      <c r="B423" s="266"/>
      <c r="E423" s="265"/>
      <c r="F423" s="288"/>
      <c r="G423" s="266"/>
      <c r="H423" s="420"/>
    </row>
    <row r="424" spans="1:8" ht="12.75">
      <c r="A424" s="3"/>
      <c r="B424" s="266"/>
      <c r="E424" s="265"/>
      <c r="F424" s="288"/>
      <c r="G424" s="266"/>
      <c r="H424" s="420"/>
    </row>
    <row r="425" spans="1:8" ht="12.75">
      <c r="A425" s="3"/>
      <c r="B425" s="266"/>
      <c r="E425" s="265"/>
      <c r="F425" s="288"/>
      <c r="G425" s="266"/>
      <c r="H425" s="420"/>
    </row>
    <row r="426" spans="1:8" ht="12.75">
      <c r="A426" s="3"/>
      <c r="B426" s="266"/>
      <c r="E426" s="265"/>
      <c r="F426" s="288"/>
      <c r="G426" s="266"/>
      <c r="H426" s="420"/>
    </row>
    <row r="427" spans="1:8" ht="12.75">
      <c r="A427" s="3"/>
      <c r="B427" s="266"/>
      <c r="E427" s="265"/>
      <c r="F427" s="288"/>
      <c r="G427" s="266"/>
      <c r="H427" s="420"/>
    </row>
    <row r="428" spans="1:8" ht="12.75">
      <c r="A428" s="3"/>
      <c r="B428" s="266"/>
      <c r="E428" s="265"/>
      <c r="F428" s="288"/>
      <c r="G428" s="266"/>
      <c r="H428" s="420"/>
    </row>
    <row r="429" spans="1:8" ht="12.75">
      <c r="A429" s="3"/>
      <c r="B429" s="266"/>
      <c r="E429" s="265"/>
      <c r="F429" s="288"/>
      <c r="G429" s="266"/>
      <c r="H429" s="420"/>
    </row>
    <row r="430" spans="1:8" ht="12.75">
      <c r="A430" s="3"/>
      <c r="B430" s="266"/>
      <c r="E430" s="265"/>
      <c r="F430" s="288"/>
      <c r="G430" s="266"/>
      <c r="H430" s="420"/>
    </row>
    <row r="431" spans="1:8" ht="12.75">
      <c r="A431" s="3"/>
      <c r="B431" s="266"/>
      <c r="E431" s="265"/>
      <c r="F431" s="288"/>
      <c r="G431" s="266"/>
      <c r="H431" s="420"/>
    </row>
    <row r="432" spans="1:8" ht="12.75">
      <c r="A432" s="3"/>
      <c r="B432" s="266"/>
      <c r="E432" s="265"/>
      <c r="F432" s="288"/>
      <c r="G432" s="266"/>
      <c r="H432" s="420"/>
    </row>
    <row r="433" spans="1:8" ht="12.75">
      <c r="A433" s="3"/>
      <c r="B433" s="266"/>
      <c r="E433" s="265"/>
      <c r="F433" s="288"/>
      <c r="G433" s="266"/>
      <c r="H433" s="420"/>
    </row>
    <row r="434" spans="1:8" ht="12.75">
      <c r="A434" s="3"/>
      <c r="B434" s="266"/>
      <c r="E434" s="265"/>
      <c r="F434" s="288"/>
      <c r="G434" s="266"/>
      <c r="H434" s="420"/>
    </row>
    <row r="435" spans="1:8" ht="12.75">
      <c r="A435" s="3"/>
      <c r="B435" s="266"/>
      <c r="E435" s="265"/>
      <c r="F435" s="288"/>
      <c r="G435" s="266"/>
      <c r="H435" s="420"/>
    </row>
    <row r="436" spans="1:8" ht="12.75">
      <c r="A436" s="3"/>
      <c r="B436" s="266"/>
      <c r="E436" s="265"/>
      <c r="F436" s="288"/>
      <c r="G436" s="266"/>
      <c r="H436" s="420"/>
    </row>
    <row r="437" spans="1:8" ht="12.75">
      <c r="A437" s="3"/>
      <c r="B437" s="266"/>
      <c r="E437" s="265"/>
      <c r="F437" s="288"/>
      <c r="G437" s="266"/>
      <c r="H437" s="420"/>
    </row>
    <row r="438" spans="1:8" ht="12.75">
      <c r="A438" s="3"/>
      <c r="B438" s="266"/>
      <c r="E438" s="265"/>
      <c r="F438" s="288"/>
      <c r="G438" s="266"/>
      <c r="H438" s="420"/>
    </row>
    <row r="439" spans="1:8" ht="12.75">
      <c r="A439" s="3"/>
      <c r="B439" s="266"/>
      <c r="E439" s="265"/>
      <c r="F439" s="288"/>
      <c r="G439" s="266"/>
      <c r="H439" s="420"/>
    </row>
    <row r="440" spans="1:8" ht="12.75">
      <c r="A440" s="3"/>
      <c r="B440" s="266"/>
      <c r="E440" s="265"/>
      <c r="F440" s="288"/>
      <c r="G440" s="266"/>
      <c r="H440" s="420"/>
    </row>
    <row r="441" spans="1:8" ht="12.75">
      <c r="A441" s="3"/>
      <c r="B441" s="266"/>
      <c r="E441" s="265"/>
      <c r="F441" s="288"/>
      <c r="G441" s="266"/>
      <c r="H441" s="420"/>
    </row>
    <row r="442" spans="1:8" ht="12.75">
      <c r="A442" s="3"/>
      <c r="B442" s="266"/>
      <c r="E442" s="265"/>
      <c r="F442" s="288"/>
      <c r="G442" s="266"/>
      <c r="H442" s="420"/>
    </row>
    <row r="443" spans="1:8" ht="12.75">
      <c r="A443" s="3"/>
      <c r="B443" s="266"/>
      <c r="E443" s="265"/>
      <c r="F443" s="288"/>
      <c r="G443" s="266"/>
      <c r="H443" s="420"/>
    </row>
    <row r="444" spans="1:8" ht="12.75">
      <c r="A444" s="3"/>
      <c r="B444" s="266"/>
      <c r="E444" s="265"/>
      <c r="F444" s="288"/>
      <c r="G444" s="266"/>
      <c r="H444" s="420"/>
    </row>
    <row r="445" spans="1:8" ht="12.75">
      <c r="A445" s="3"/>
      <c r="B445" s="266"/>
      <c r="E445" s="265"/>
      <c r="F445" s="288"/>
      <c r="G445" s="266"/>
      <c r="H445" s="420"/>
    </row>
    <row r="446" spans="1:8" ht="12.75">
      <c r="A446" s="3"/>
      <c r="B446" s="266"/>
      <c r="E446" s="265"/>
      <c r="F446" s="288"/>
      <c r="G446" s="266"/>
      <c r="H446" s="420"/>
    </row>
    <row r="447" spans="1:8" ht="12.75">
      <c r="A447" s="3"/>
      <c r="B447" s="266"/>
      <c r="E447" s="265"/>
      <c r="F447" s="288"/>
      <c r="G447" s="266"/>
      <c r="H447" s="420"/>
    </row>
    <row r="448" spans="1:8" ht="12.75">
      <c r="A448" s="3"/>
      <c r="B448" s="266"/>
      <c r="E448" s="265"/>
      <c r="F448" s="288"/>
      <c r="G448" s="266"/>
      <c r="H448" s="420"/>
    </row>
    <row r="449" spans="1:8" ht="12.75">
      <c r="A449" s="3"/>
      <c r="B449" s="266"/>
      <c r="E449" s="265"/>
      <c r="F449" s="288"/>
      <c r="G449" s="266"/>
      <c r="H449" s="420"/>
    </row>
    <row r="450" spans="1:8" ht="12.75">
      <c r="A450" s="3"/>
      <c r="B450" s="266"/>
      <c r="E450" s="265"/>
      <c r="F450" s="288"/>
      <c r="G450" s="266"/>
      <c r="H450" s="420"/>
    </row>
    <row r="451" spans="1:8" ht="12.75">
      <c r="A451" s="3"/>
      <c r="B451" s="266"/>
      <c r="E451" s="265"/>
      <c r="F451" s="288"/>
      <c r="G451" s="266"/>
      <c r="H451" s="420"/>
    </row>
    <row r="452" spans="1:8" ht="12.75">
      <c r="A452" s="3"/>
      <c r="B452" s="266"/>
      <c r="E452" s="265"/>
      <c r="F452" s="288"/>
      <c r="G452" s="266"/>
      <c r="H452" s="420"/>
    </row>
    <row r="453" spans="1:8" ht="12.75">
      <c r="A453" s="3"/>
      <c r="B453" s="266"/>
      <c r="E453" s="265"/>
      <c r="F453" s="288"/>
      <c r="G453" s="266"/>
      <c r="H453" s="420"/>
    </row>
    <row r="454" spans="1:8" ht="12.75">
      <c r="A454" s="3"/>
      <c r="B454" s="266"/>
      <c r="E454" s="265"/>
      <c r="F454" s="288"/>
      <c r="G454" s="266"/>
      <c r="H454" s="420"/>
    </row>
    <row r="455" spans="1:8" ht="12.75">
      <c r="A455" s="3"/>
      <c r="B455" s="266"/>
      <c r="E455" s="265"/>
      <c r="F455" s="288"/>
      <c r="G455" s="266"/>
      <c r="H455" s="420"/>
    </row>
    <row r="456" spans="1:8" ht="12.75">
      <c r="A456" s="3"/>
      <c r="B456" s="266"/>
      <c r="E456" s="265"/>
      <c r="F456" s="288"/>
      <c r="G456" s="266"/>
      <c r="H456" s="420"/>
    </row>
    <row r="457" spans="1:8" ht="12.75">
      <c r="A457" s="3"/>
      <c r="B457" s="266"/>
      <c r="E457" s="265"/>
      <c r="F457" s="288"/>
      <c r="G457" s="266"/>
      <c r="H457" s="420"/>
    </row>
    <row r="458" spans="1:8" ht="12.75">
      <c r="A458" s="3"/>
      <c r="B458" s="266"/>
      <c r="E458" s="265"/>
      <c r="F458" s="288"/>
      <c r="G458" s="266"/>
      <c r="H458" s="420"/>
    </row>
    <row r="459" spans="1:8" ht="12.75">
      <c r="A459" s="3"/>
      <c r="B459" s="266"/>
      <c r="E459" s="265"/>
      <c r="F459" s="288"/>
      <c r="G459" s="266"/>
      <c r="H459" s="420"/>
    </row>
    <row r="460" spans="1:8" ht="12.75">
      <c r="A460" s="3"/>
      <c r="B460" s="266"/>
      <c r="E460" s="265"/>
      <c r="F460" s="288"/>
      <c r="G460" s="266"/>
      <c r="H460" s="420"/>
    </row>
    <row r="461" spans="1:8" ht="12.75">
      <c r="A461" s="3"/>
      <c r="B461" s="266"/>
      <c r="E461" s="265"/>
      <c r="F461" s="288"/>
      <c r="G461" s="266"/>
      <c r="H461" s="420"/>
    </row>
    <row r="462" spans="1:8" ht="12.75">
      <c r="A462" s="3"/>
      <c r="B462" s="266"/>
      <c r="E462" s="265"/>
      <c r="F462" s="288"/>
      <c r="G462" s="266"/>
      <c r="H462" s="420"/>
    </row>
    <row r="463" spans="1:8" ht="12.75">
      <c r="A463" s="3"/>
      <c r="B463" s="266"/>
      <c r="E463" s="265"/>
      <c r="F463" s="288"/>
      <c r="G463" s="266"/>
      <c r="H463" s="420"/>
    </row>
    <row r="464" spans="1:8" ht="12.75">
      <c r="A464" s="3"/>
      <c r="B464" s="266"/>
      <c r="E464" s="265"/>
      <c r="F464" s="288"/>
      <c r="G464" s="266"/>
      <c r="H464" s="420"/>
    </row>
    <row r="465" spans="1:8" ht="12.75">
      <c r="A465" s="3"/>
      <c r="B465" s="266"/>
      <c r="E465" s="265"/>
      <c r="F465" s="288"/>
      <c r="G465" s="266"/>
      <c r="H465" s="420"/>
    </row>
    <row r="466" spans="1:8" ht="12.75">
      <c r="A466" s="3"/>
      <c r="B466" s="266"/>
      <c r="E466" s="265"/>
      <c r="F466" s="288"/>
      <c r="G466" s="266"/>
      <c r="H466" s="420"/>
    </row>
    <row r="467" spans="1:8" ht="12.75">
      <c r="A467" s="3"/>
      <c r="B467" s="266"/>
      <c r="E467" s="265"/>
      <c r="F467" s="288"/>
      <c r="G467" s="266"/>
      <c r="H467" s="420"/>
    </row>
    <row r="468" spans="1:8" ht="12.75">
      <c r="A468" s="3"/>
      <c r="B468" s="266"/>
      <c r="E468" s="265"/>
      <c r="F468" s="288"/>
      <c r="G468" s="266"/>
      <c r="H468" s="420"/>
    </row>
    <row r="469" spans="1:8" ht="12.75">
      <c r="A469" s="3"/>
      <c r="B469" s="266"/>
      <c r="E469" s="265"/>
      <c r="F469" s="288"/>
      <c r="G469" s="266"/>
      <c r="H469" s="420"/>
    </row>
    <row r="470" spans="1:8" ht="12.75">
      <c r="A470" s="3"/>
      <c r="B470" s="266"/>
      <c r="E470" s="265"/>
      <c r="F470" s="288"/>
      <c r="G470" s="266"/>
      <c r="H470" s="420"/>
    </row>
    <row r="471" spans="1:8" ht="12.75">
      <c r="A471" s="3"/>
      <c r="B471" s="266"/>
      <c r="E471" s="265"/>
      <c r="F471" s="288"/>
      <c r="G471" s="266"/>
      <c r="H471" s="420"/>
    </row>
    <row r="472" spans="1:8" ht="12.75">
      <c r="A472" s="3"/>
      <c r="B472" s="266"/>
      <c r="E472" s="265"/>
      <c r="F472" s="288"/>
      <c r="G472" s="266"/>
      <c r="H472" s="420"/>
    </row>
    <row r="473" spans="1:8" ht="12.75">
      <c r="A473" s="3"/>
      <c r="B473" s="266"/>
      <c r="E473" s="265"/>
      <c r="F473" s="288"/>
      <c r="G473" s="266"/>
      <c r="H473" s="420"/>
    </row>
    <row r="474" spans="1:8" ht="12.75">
      <c r="A474" s="3"/>
      <c r="B474" s="266"/>
      <c r="E474" s="265"/>
      <c r="F474" s="288"/>
      <c r="G474" s="266"/>
      <c r="H474" s="420"/>
    </row>
    <row r="475" spans="1:8" ht="12.75">
      <c r="A475" s="3"/>
      <c r="B475" s="266"/>
      <c r="E475" s="265"/>
      <c r="F475" s="288"/>
      <c r="G475" s="266"/>
      <c r="H475" s="420"/>
    </row>
    <row r="476" spans="1:8" ht="12.75">
      <c r="A476" s="3"/>
      <c r="B476" s="266"/>
      <c r="E476" s="265"/>
      <c r="F476" s="288"/>
      <c r="G476" s="266"/>
      <c r="H476" s="420"/>
    </row>
    <row r="477" spans="1:8" ht="12.75">
      <c r="A477" s="3"/>
      <c r="B477" s="266"/>
      <c r="E477" s="265"/>
      <c r="F477" s="288"/>
      <c r="G477" s="266"/>
      <c r="H477" s="420"/>
    </row>
    <row r="478" spans="1:8" ht="12.75">
      <c r="A478" s="3"/>
      <c r="B478" s="266"/>
      <c r="E478" s="265"/>
      <c r="F478" s="288"/>
      <c r="G478" s="266"/>
      <c r="H478" s="420"/>
    </row>
    <row r="479" spans="1:8" ht="12.75">
      <c r="A479" s="3"/>
      <c r="B479" s="266"/>
      <c r="E479" s="265"/>
      <c r="F479" s="288"/>
      <c r="G479" s="266"/>
      <c r="H479" s="420"/>
    </row>
    <row r="480" spans="1:8" ht="12.75">
      <c r="A480" s="3"/>
      <c r="B480" s="266"/>
      <c r="E480" s="265"/>
      <c r="F480" s="288"/>
      <c r="G480" s="266"/>
      <c r="H480" s="420"/>
    </row>
    <row r="481" spans="1:8" ht="12.75">
      <c r="A481" s="3"/>
      <c r="B481" s="266"/>
      <c r="E481" s="265"/>
      <c r="F481" s="288"/>
      <c r="G481" s="266"/>
      <c r="H481" s="420"/>
    </row>
    <row r="482" spans="1:8" ht="12.75">
      <c r="A482" s="3"/>
      <c r="B482" s="266"/>
      <c r="E482" s="265"/>
      <c r="F482" s="288"/>
      <c r="G482" s="266"/>
      <c r="H482" s="420"/>
    </row>
    <row r="483" spans="1:8" ht="12.75">
      <c r="A483" s="3"/>
      <c r="B483" s="266"/>
      <c r="E483" s="265"/>
      <c r="F483" s="288"/>
      <c r="G483" s="266"/>
      <c r="H483" s="420"/>
    </row>
    <row r="484" spans="1:8" ht="12.75">
      <c r="A484" s="3"/>
      <c r="B484" s="266"/>
      <c r="E484" s="265"/>
      <c r="F484" s="288"/>
      <c r="G484" s="266"/>
      <c r="H484" s="420"/>
    </row>
    <row r="485" spans="1:8" ht="12.75">
      <c r="A485" s="3"/>
      <c r="B485" s="266"/>
      <c r="E485" s="265"/>
      <c r="F485" s="288"/>
      <c r="G485" s="266"/>
      <c r="H485" s="420"/>
    </row>
    <row r="486" spans="1:8" ht="12.75">
      <c r="A486" s="3"/>
      <c r="B486" s="266"/>
      <c r="E486" s="265"/>
      <c r="F486" s="288"/>
      <c r="G486" s="266"/>
      <c r="H486" s="420"/>
    </row>
    <row r="487" spans="1:8" ht="12.75">
      <c r="A487" s="3"/>
      <c r="B487" s="266"/>
      <c r="E487" s="265"/>
      <c r="F487" s="288"/>
      <c r="G487" s="266"/>
      <c r="H487" s="420"/>
    </row>
    <row r="488" spans="1:8" ht="12.75">
      <c r="A488" s="3"/>
      <c r="B488" s="266"/>
      <c r="E488" s="265"/>
      <c r="F488" s="288"/>
      <c r="G488" s="266"/>
      <c r="H488" s="420"/>
    </row>
    <row r="489" spans="1:8" ht="12.75">
      <c r="A489" s="3"/>
      <c r="B489" s="266"/>
      <c r="E489" s="265"/>
      <c r="F489" s="288"/>
      <c r="G489" s="266"/>
      <c r="H489" s="420"/>
    </row>
    <row r="490" spans="1:8" ht="12.75">
      <c r="A490" s="3"/>
      <c r="B490" s="266"/>
      <c r="E490" s="265"/>
      <c r="F490" s="288"/>
      <c r="G490" s="266"/>
      <c r="H490" s="420"/>
    </row>
    <row r="491" spans="1:8" ht="12.75">
      <c r="A491" s="3"/>
      <c r="B491" s="266"/>
      <c r="E491" s="265"/>
      <c r="F491" s="288"/>
      <c r="G491" s="266"/>
      <c r="H491" s="420"/>
    </row>
    <row r="492" spans="1:8" ht="12.75">
      <c r="A492" s="3"/>
      <c r="B492" s="266"/>
      <c r="E492" s="265"/>
      <c r="F492" s="288"/>
      <c r="G492" s="266"/>
      <c r="H492" s="420"/>
    </row>
    <row r="493" spans="1:8" ht="12.75">
      <c r="A493" s="3"/>
      <c r="B493" s="266"/>
      <c r="E493" s="265"/>
      <c r="F493" s="288"/>
      <c r="G493" s="266"/>
      <c r="H493" s="420"/>
    </row>
    <row r="494" spans="1:8" ht="12.75">
      <c r="A494" s="3"/>
      <c r="B494" s="266"/>
      <c r="E494" s="265"/>
      <c r="F494" s="288"/>
      <c r="G494" s="266"/>
      <c r="H494" s="420"/>
    </row>
    <row r="495" spans="1:8" ht="12.75">
      <c r="A495" s="3"/>
      <c r="B495" s="266"/>
      <c r="E495" s="265"/>
      <c r="F495" s="288"/>
      <c r="G495" s="266"/>
      <c r="H495" s="420"/>
    </row>
    <row r="496" spans="1:8" ht="12.75">
      <c r="A496" s="3"/>
      <c r="B496" s="266"/>
      <c r="E496" s="265"/>
      <c r="F496" s="288"/>
      <c r="G496" s="266"/>
      <c r="H496" s="420"/>
    </row>
    <row r="497" spans="1:8" ht="12.75">
      <c r="A497" s="3"/>
      <c r="B497" s="266"/>
      <c r="E497" s="265"/>
      <c r="F497" s="288"/>
      <c r="G497" s="266"/>
      <c r="H497" s="420"/>
    </row>
    <row r="498" spans="1:8" ht="12.75">
      <c r="A498" s="3"/>
      <c r="B498" s="266"/>
      <c r="E498" s="265"/>
      <c r="F498" s="288"/>
      <c r="G498" s="266"/>
      <c r="H498" s="420"/>
    </row>
    <row r="499" spans="1:8" ht="12.75">
      <c r="A499" s="3"/>
      <c r="B499" s="266"/>
      <c r="E499" s="265"/>
      <c r="F499" s="288"/>
      <c r="G499" s="266"/>
      <c r="H499" s="420"/>
    </row>
    <row r="500" spans="1:8" ht="12.75">
      <c r="A500" s="3"/>
      <c r="B500" s="266"/>
      <c r="E500" s="265"/>
      <c r="F500" s="288"/>
      <c r="G500" s="266"/>
      <c r="H500" s="420"/>
    </row>
    <row r="501" spans="1:8" ht="12.75">
      <c r="A501" s="3"/>
      <c r="B501" s="266"/>
      <c r="E501" s="265"/>
      <c r="F501" s="288"/>
      <c r="G501" s="266"/>
      <c r="H501" s="420"/>
    </row>
    <row r="502" spans="1:8" ht="12.75">
      <c r="A502" s="3"/>
      <c r="B502" s="266"/>
      <c r="E502" s="265"/>
      <c r="F502" s="288"/>
      <c r="G502" s="266"/>
      <c r="H502" s="420"/>
    </row>
    <row r="503" spans="1:8" ht="12.75">
      <c r="A503" s="3"/>
      <c r="B503" s="266"/>
      <c r="E503" s="265"/>
      <c r="F503" s="288"/>
      <c r="G503" s="266"/>
      <c r="H503" s="420"/>
    </row>
    <row r="504" spans="1:8" ht="12.75">
      <c r="A504" s="3"/>
      <c r="B504" s="266"/>
      <c r="E504" s="265"/>
      <c r="F504" s="288"/>
      <c r="G504" s="266"/>
      <c r="H504" s="420"/>
    </row>
    <row r="505" spans="1:8" ht="12.75">
      <c r="A505" s="3"/>
      <c r="B505" s="266"/>
      <c r="E505" s="265"/>
      <c r="F505" s="288"/>
      <c r="G505" s="266"/>
      <c r="H505" s="420"/>
    </row>
    <row r="506" spans="1:8" ht="12.75">
      <c r="A506" s="3"/>
      <c r="B506" s="266"/>
      <c r="E506" s="265"/>
      <c r="F506" s="288"/>
      <c r="G506" s="266"/>
      <c r="H506" s="420"/>
    </row>
    <row r="507" spans="1:8" ht="12.75">
      <c r="A507" s="3"/>
      <c r="B507" s="266"/>
      <c r="E507" s="265"/>
      <c r="F507" s="288"/>
      <c r="G507" s="266"/>
      <c r="H507" s="420"/>
    </row>
    <row r="508" spans="1:8" ht="12.75">
      <c r="A508" s="3"/>
      <c r="B508" s="266"/>
      <c r="E508" s="265"/>
      <c r="F508" s="288"/>
      <c r="G508" s="266"/>
      <c r="H508" s="420"/>
    </row>
    <row r="509" spans="1:8" ht="12.75">
      <c r="A509" s="3"/>
      <c r="B509" s="266"/>
      <c r="E509" s="265"/>
      <c r="F509" s="288"/>
      <c r="G509" s="266"/>
      <c r="H509" s="420"/>
    </row>
    <row r="510" spans="1:8" ht="12.75">
      <c r="A510" s="3"/>
      <c r="B510" s="266"/>
      <c r="E510" s="265"/>
      <c r="F510" s="288"/>
      <c r="G510" s="266"/>
      <c r="H510" s="420"/>
    </row>
    <row r="511" spans="1:8" ht="12.75">
      <c r="A511" s="3"/>
      <c r="B511" s="266"/>
      <c r="E511" s="265"/>
      <c r="F511" s="288"/>
      <c r="G511" s="266"/>
      <c r="H511" s="420"/>
    </row>
    <row r="512" spans="1:8" ht="12.75">
      <c r="A512" s="3"/>
      <c r="B512" s="266"/>
      <c r="E512" s="265"/>
      <c r="F512" s="288"/>
      <c r="G512" s="266"/>
      <c r="H512" s="420"/>
    </row>
    <row r="513" spans="1:8" ht="12.75">
      <c r="A513" s="3"/>
      <c r="B513" s="266"/>
      <c r="E513" s="265"/>
      <c r="F513" s="288"/>
      <c r="G513" s="266"/>
      <c r="H513" s="420"/>
    </row>
    <row r="514" spans="1:8" ht="12.75">
      <c r="A514" s="3"/>
      <c r="B514" s="266"/>
      <c r="E514" s="265"/>
      <c r="F514" s="288"/>
      <c r="G514" s="266"/>
      <c r="H514" s="420"/>
    </row>
    <row r="515" spans="1:8" ht="12.75">
      <c r="A515" s="3"/>
      <c r="B515" s="266"/>
      <c r="E515" s="265"/>
      <c r="F515" s="288"/>
      <c r="G515" s="266"/>
      <c r="H515" s="420"/>
    </row>
    <row r="516" spans="1:8" ht="12.75">
      <c r="A516" s="3"/>
      <c r="B516" s="266"/>
      <c r="E516" s="265"/>
      <c r="F516" s="288"/>
      <c r="G516" s="266"/>
      <c r="H516" s="420"/>
    </row>
    <row r="517" spans="1:8" ht="12.75">
      <c r="A517" s="3"/>
      <c r="B517" s="266"/>
      <c r="E517" s="265"/>
      <c r="F517" s="288"/>
      <c r="G517" s="266"/>
      <c r="H517" s="420"/>
    </row>
    <row r="518" spans="1:8" ht="12.75">
      <c r="A518" s="3"/>
      <c r="B518" s="266"/>
      <c r="E518" s="265"/>
      <c r="F518" s="288"/>
      <c r="G518" s="266"/>
      <c r="H518" s="420"/>
    </row>
    <row r="519" spans="1:8" ht="12.75">
      <c r="A519" s="3"/>
      <c r="B519" s="266"/>
      <c r="E519" s="265"/>
      <c r="F519" s="288"/>
      <c r="G519" s="266"/>
      <c r="H519" s="420"/>
    </row>
    <row r="520" spans="1:8" ht="12.75">
      <c r="A520" s="3"/>
      <c r="B520" s="266"/>
      <c r="E520" s="265"/>
      <c r="F520" s="288"/>
      <c r="G520" s="266"/>
      <c r="H520" s="420"/>
    </row>
    <row r="521" spans="1:8" ht="12.75">
      <c r="A521" s="3"/>
      <c r="B521" s="266"/>
      <c r="E521" s="265"/>
      <c r="F521" s="288"/>
      <c r="G521" s="266"/>
      <c r="H521" s="420"/>
    </row>
    <row r="522" spans="1:8" ht="12.75">
      <c r="A522" s="3"/>
      <c r="B522" s="266"/>
      <c r="E522" s="265"/>
      <c r="F522" s="288"/>
      <c r="G522" s="266"/>
      <c r="H522" s="420"/>
    </row>
    <row r="523" spans="1:8" ht="12.75">
      <c r="A523" s="3"/>
      <c r="B523" s="266"/>
      <c r="E523" s="265"/>
      <c r="F523" s="288"/>
      <c r="G523" s="266"/>
      <c r="H523" s="420"/>
    </row>
    <row r="524" spans="1:8" ht="12.75">
      <c r="A524" s="3"/>
      <c r="B524" s="266"/>
      <c r="E524" s="265"/>
      <c r="F524" s="288"/>
      <c r="G524" s="266"/>
      <c r="H524" s="420"/>
    </row>
    <row r="525" spans="1:8" ht="12.75">
      <c r="A525" s="3"/>
      <c r="B525" s="266"/>
      <c r="E525" s="265"/>
      <c r="F525" s="288"/>
      <c r="G525" s="266"/>
      <c r="H525" s="420"/>
    </row>
    <row r="526" spans="1:8" ht="12.75">
      <c r="A526" s="3"/>
      <c r="B526" s="266"/>
      <c r="E526" s="265"/>
      <c r="F526" s="288"/>
      <c r="G526" s="266"/>
      <c r="H526" s="420"/>
    </row>
    <row r="527" spans="1:8" ht="12.75">
      <c r="A527" s="3"/>
      <c r="B527" s="266"/>
      <c r="E527" s="265"/>
      <c r="F527" s="288"/>
      <c r="G527" s="266"/>
      <c r="H527" s="420"/>
    </row>
    <row r="528" spans="1:8" ht="12.75">
      <c r="A528" s="3"/>
      <c r="B528" s="266"/>
      <c r="E528" s="265"/>
      <c r="F528" s="288"/>
      <c r="G528" s="266"/>
      <c r="H528" s="420"/>
    </row>
    <row r="529" spans="1:8" ht="12.75">
      <c r="A529" s="3"/>
      <c r="B529" s="266"/>
      <c r="E529" s="265"/>
      <c r="F529" s="288"/>
      <c r="G529" s="266"/>
      <c r="H529" s="420"/>
    </row>
    <row r="530" spans="1:8" ht="12.75">
      <c r="A530" s="3"/>
      <c r="B530" s="266"/>
      <c r="E530" s="265"/>
      <c r="F530" s="288"/>
      <c r="G530" s="266"/>
      <c r="H530" s="420"/>
    </row>
    <row r="531" spans="1:8" ht="12.75">
      <c r="A531" s="3"/>
      <c r="B531" s="266"/>
      <c r="E531" s="265"/>
      <c r="F531" s="288"/>
      <c r="G531" s="266"/>
      <c r="H531" s="420"/>
    </row>
    <row r="532" spans="1:8" ht="12.75">
      <c r="A532" s="3"/>
      <c r="B532" s="266"/>
      <c r="E532" s="265"/>
      <c r="F532" s="288"/>
      <c r="G532" s="266"/>
      <c r="H532" s="420"/>
    </row>
    <row r="533" spans="1:8" ht="12.75">
      <c r="A533" s="3"/>
      <c r="B533" s="266"/>
      <c r="E533" s="265"/>
      <c r="F533" s="288"/>
      <c r="G533" s="266"/>
      <c r="H533" s="420"/>
    </row>
    <row r="534" spans="1:8" ht="12.75">
      <c r="A534" s="3"/>
      <c r="B534" s="266"/>
      <c r="E534" s="265"/>
      <c r="F534" s="288"/>
      <c r="G534" s="266"/>
      <c r="H534" s="420"/>
    </row>
    <row r="535" spans="1:8" ht="12.75">
      <c r="A535" s="3"/>
      <c r="B535" s="266"/>
      <c r="E535" s="265"/>
      <c r="F535" s="288"/>
      <c r="G535" s="266"/>
      <c r="H535" s="420"/>
    </row>
    <row r="536" spans="1:8" ht="12.75">
      <c r="A536" s="3"/>
      <c r="B536" s="266"/>
      <c r="E536" s="265"/>
      <c r="F536" s="288"/>
      <c r="G536" s="266"/>
      <c r="H536" s="420"/>
    </row>
    <row r="537" spans="1:8" ht="12.75">
      <c r="A537" s="3"/>
      <c r="B537" s="266"/>
      <c r="E537" s="265"/>
      <c r="F537" s="288"/>
      <c r="G537" s="266"/>
      <c r="H537" s="420"/>
    </row>
    <row r="538" spans="1:8" ht="12.75">
      <c r="A538" s="3"/>
      <c r="B538" s="266"/>
      <c r="E538" s="265"/>
      <c r="F538" s="288"/>
      <c r="G538" s="266"/>
      <c r="H538" s="420"/>
    </row>
    <row r="539" spans="1:8" ht="12.75">
      <c r="A539" s="3"/>
      <c r="B539" s="266"/>
      <c r="E539" s="265"/>
      <c r="F539" s="288"/>
      <c r="G539" s="266"/>
      <c r="H539" s="420"/>
    </row>
    <row r="540" spans="1:8" ht="12.75">
      <c r="A540" s="3"/>
      <c r="B540" s="266"/>
      <c r="E540" s="265"/>
      <c r="F540" s="288"/>
      <c r="G540" s="266"/>
      <c r="H540" s="420"/>
    </row>
    <row r="541" spans="1:8" ht="12.75">
      <c r="A541" s="3"/>
      <c r="B541" s="266"/>
      <c r="E541" s="265"/>
      <c r="F541" s="288"/>
      <c r="G541" s="266"/>
      <c r="H541" s="420"/>
    </row>
    <row r="542" spans="1:8" ht="12.75">
      <c r="A542" s="3"/>
      <c r="B542" s="266"/>
      <c r="E542" s="265"/>
      <c r="F542" s="288"/>
      <c r="G542" s="266"/>
      <c r="H542" s="420"/>
    </row>
    <row r="543" spans="1:8" ht="12.75">
      <c r="A543" s="3"/>
      <c r="B543" s="266"/>
      <c r="E543" s="265"/>
      <c r="F543" s="288"/>
      <c r="G543" s="266"/>
      <c r="H543" s="420"/>
    </row>
    <row r="544" spans="1:8" ht="12.75">
      <c r="A544" s="3"/>
      <c r="B544" s="266"/>
      <c r="E544" s="265"/>
      <c r="F544" s="288"/>
      <c r="G544" s="266"/>
      <c r="H544" s="420"/>
    </row>
    <row r="545" spans="1:8" ht="12.75">
      <c r="A545" s="3"/>
      <c r="B545" s="266"/>
      <c r="E545" s="265"/>
      <c r="F545" s="288"/>
      <c r="G545" s="266"/>
      <c r="H545" s="420"/>
    </row>
    <row r="546" spans="1:8" ht="12.75">
      <c r="A546" s="3"/>
      <c r="B546" s="266"/>
      <c r="E546" s="265"/>
      <c r="F546" s="288"/>
      <c r="G546" s="266"/>
      <c r="H546" s="420"/>
    </row>
    <row r="547" spans="1:8" ht="12.75">
      <c r="A547" s="3"/>
      <c r="B547" s="266"/>
      <c r="E547" s="265"/>
      <c r="F547" s="288"/>
      <c r="G547" s="266"/>
      <c r="H547" s="420"/>
    </row>
    <row r="548" spans="1:8" ht="12.75">
      <c r="A548" s="3"/>
      <c r="B548" s="266"/>
      <c r="E548" s="265"/>
      <c r="F548" s="288"/>
      <c r="G548" s="266"/>
      <c r="H548" s="420"/>
    </row>
    <row r="549" spans="1:8" ht="12.75">
      <c r="A549" s="3"/>
      <c r="B549" s="266"/>
      <c r="E549" s="265"/>
      <c r="F549" s="288"/>
      <c r="G549" s="266"/>
      <c r="H549" s="420"/>
    </row>
    <row r="550" spans="1:8" ht="12.75">
      <c r="A550" s="3"/>
      <c r="B550" s="266"/>
      <c r="E550" s="265"/>
      <c r="F550" s="288"/>
      <c r="G550" s="266"/>
      <c r="H550" s="420"/>
    </row>
    <row r="551" spans="1:8" ht="12.75">
      <c r="A551" s="3"/>
      <c r="B551" s="266"/>
      <c r="E551" s="265"/>
      <c r="F551" s="288"/>
      <c r="G551" s="266"/>
      <c r="H551" s="420"/>
    </row>
    <row r="552" spans="1:8" ht="12.75">
      <c r="A552" s="3"/>
      <c r="B552" s="266"/>
      <c r="E552" s="265"/>
      <c r="F552" s="288"/>
      <c r="G552" s="266"/>
      <c r="H552" s="420"/>
    </row>
    <row r="553" spans="1:8" ht="12.75">
      <c r="A553" s="3"/>
      <c r="B553" s="266"/>
      <c r="E553" s="265"/>
      <c r="F553" s="288"/>
      <c r="G553" s="266"/>
      <c r="H553" s="420"/>
    </row>
    <row r="554" spans="1:8" ht="12.75">
      <c r="A554" s="3"/>
      <c r="B554" s="266"/>
      <c r="E554" s="265"/>
      <c r="F554" s="288"/>
      <c r="G554" s="266"/>
      <c r="H554" s="420"/>
    </row>
    <row r="555" spans="1:8" ht="12.75">
      <c r="A555" s="3"/>
      <c r="B555" s="266"/>
      <c r="E555" s="265"/>
      <c r="F555" s="288"/>
      <c r="G555" s="266"/>
      <c r="H555" s="420"/>
    </row>
    <row r="556" spans="1:8" ht="12.75">
      <c r="A556" s="3"/>
      <c r="B556" s="266"/>
      <c r="E556" s="265"/>
      <c r="F556" s="288"/>
      <c r="G556" s="266"/>
      <c r="H556" s="420"/>
    </row>
    <row r="557" spans="1:8" ht="12.75">
      <c r="A557" s="3"/>
      <c r="B557" s="266"/>
      <c r="E557" s="265"/>
      <c r="F557" s="288"/>
      <c r="G557" s="266"/>
      <c r="H557" s="420"/>
    </row>
    <row r="558" spans="1:8" ht="12.75">
      <c r="A558" s="3"/>
      <c r="B558" s="266"/>
      <c r="E558" s="265"/>
      <c r="F558" s="288"/>
      <c r="G558" s="266"/>
      <c r="H558" s="420"/>
    </row>
    <row r="559" spans="1:8" ht="12.75">
      <c r="A559" s="3"/>
      <c r="B559" s="266"/>
      <c r="E559" s="265"/>
      <c r="F559" s="288"/>
      <c r="G559" s="266"/>
      <c r="H559" s="420"/>
    </row>
    <row r="560" spans="1:8" ht="12.75">
      <c r="A560" s="3"/>
      <c r="B560" s="266"/>
      <c r="E560" s="265"/>
      <c r="F560" s="288"/>
      <c r="G560" s="266"/>
      <c r="H560" s="420"/>
    </row>
    <row r="561" spans="1:8" ht="12.75">
      <c r="A561" s="3"/>
      <c r="B561" s="266"/>
      <c r="E561" s="265"/>
      <c r="F561" s="288"/>
      <c r="G561" s="266"/>
      <c r="H561" s="420"/>
    </row>
    <row r="562" spans="1:8" ht="12.75">
      <c r="A562" s="3"/>
      <c r="B562" s="266"/>
      <c r="E562" s="265"/>
      <c r="F562" s="288"/>
      <c r="G562" s="266"/>
      <c r="H562" s="420"/>
    </row>
    <row r="563" spans="1:8" ht="12.75">
      <c r="A563" s="3"/>
      <c r="B563" s="266"/>
      <c r="E563" s="265"/>
      <c r="F563" s="288"/>
      <c r="G563" s="266"/>
      <c r="H563" s="420"/>
    </row>
    <row r="564" spans="1:8" ht="12.75">
      <c r="A564" s="3"/>
      <c r="B564" s="266"/>
      <c r="E564" s="265"/>
      <c r="F564" s="288"/>
      <c r="G564" s="266"/>
      <c r="H564" s="420"/>
    </row>
    <row r="565" spans="1:8" ht="12.75">
      <c r="A565" s="3"/>
      <c r="B565" s="266"/>
      <c r="E565" s="265"/>
      <c r="F565" s="288"/>
      <c r="G565" s="266"/>
      <c r="H565" s="420"/>
    </row>
    <row r="566" spans="1:8" ht="12.75">
      <c r="A566" s="3"/>
      <c r="B566" s="266"/>
      <c r="E566" s="265"/>
      <c r="F566" s="288"/>
      <c r="G566" s="266"/>
      <c r="H566" s="420"/>
    </row>
    <row r="567" spans="1:8" ht="12.75">
      <c r="A567" s="3"/>
      <c r="B567" s="266"/>
      <c r="E567" s="265"/>
      <c r="F567" s="288"/>
      <c r="G567" s="266"/>
      <c r="H567" s="420"/>
    </row>
    <row r="568" spans="1:8" ht="12.75">
      <c r="A568" s="3"/>
      <c r="B568" s="266"/>
      <c r="E568" s="265"/>
      <c r="F568" s="288"/>
      <c r="G568" s="266"/>
      <c r="H568" s="420"/>
    </row>
    <row r="569" spans="1:8" ht="12.75">
      <c r="A569" s="3"/>
      <c r="B569" s="266"/>
      <c r="E569" s="265"/>
      <c r="F569" s="288"/>
      <c r="G569" s="266"/>
      <c r="H569" s="420"/>
    </row>
    <row r="570" spans="1:8" ht="12.75">
      <c r="A570" s="3"/>
      <c r="B570" s="266"/>
      <c r="E570" s="265"/>
      <c r="F570" s="288"/>
      <c r="G570" s="266"/>
      <c r="H570" s="420"/>
    </row>
    <row r="571" spans="1:8" ht="12.75">
      <c r="A571" s="3"/>
      <c r="B571" s="266"/>
      <c r="E571" s="265"/>
      <c r="F571" s="288"/>
      <c r="G571" s="266"/>
      <c r="H571" s="420"/>
    </row>
    <row r="572" spans="1:8" ht="12.75">
      <c r="A572" s="3"/>
      <c r="B572" s="266"/>
      <c r="E572" s="265"/>
      <c r="F572" s="288"/>
      <c r="G572" s="266"/>
      <c r="H572" s="420"/>
    </row>
    <row r="573" spans="1:8" ht="12.75">
      <c r="A573" s="3"/>
      <c r="B573" s="266"/>
      <c r="E573" s="265"/>
      <c r="F573" s="288"/>
      <c r="G573" s="266"/>
      <c r="H573" s="420"/>
    </row>
    <row r="574" spans="1:8" ht="12.75">
      <c r="A574" s="3"/>
      <c r="B574" s="266"/>
      <c r="E574" s="265"/>
      <c r="F574" s="288"/>
      <c r="G574" s="266"/>
      <c r="H574" s="420"/>
    </row>
    <row r="575" spans="1:8" ht="12.75">
      <c r="A575" s="3"/>
      <c r="B575" s="266"/>
      <c r="E575" s="265"/>
      <c r="F575" s="288"/>
      <c r="G575" s="266"/>
      <c r="H575" s="420"/>
    </row>
    <row r="576" spans="1:8" ht="12.75">
      <c r="A576" s="3"/>
      <c r="B576" s="266"/>
      <c r="E576" s="265"/>
      <c r="F576" s="288"/>
      <c r="G576" s="266"/>
      <c r="H576" s="420"/>
    </row>
    <row r="577" spans="1:8" ht="12.75">
      <c r="A577" s="3"/>
      <c r="B577" s="266"/>
      <c r="E577" s="265"/>
      <c r="F577" s="288"/>
      <c r="G577" s="266"/>
      <c r="H577" s="420"/>
    </row>
    <row r="578" spans="1:8" ht="12.75">
      <c r="A578" s="3"/>
      <c r="B578" s="266"/>
      <c r="E578" s="265"/>
      <c r="F578" s="288"/>
      <c r="G578" s="266"/>
      <c r="H578" s="420"/>
    </row>
    <row r="579" spans="1:8" ht="12.75">
      <c r="A579" s="3"/>
      <c r="B579" s="266"/>
      <c r="E579" s="265"/>
      <c r="F579" s="288"/>
      <c r="G579" s="266"/>
      <c r="H579" s="420"/>
    </row>
    <row r="580" spans="1:8" ht="12.75">
      <c r="A580" s="3"/>
      <c r="B580" s="266"/>
      <c r="E580" s="265"/>
      <c r="F580" s="288"/>
      <c r="G580" s="266"/>
      <c r="H580" s="420"/>
    </row>
    <row r="581" spans="1:8" ht="12.75">
      <c r="A581" s="3"/>
      <c r="B581" s="266"/>
      <c r="E581" s="265"/>
      <c r="F581" s="288"/>
      <c r="G581" s="266"/>
      <c r="H581" s="420"/>
    </row>
    <row r="582" spans="1:8" ht="12.75">
      <c r="A582" s="3"/>
      <c r="B582" s="266"/>
      <c r="E582" s="265"/>
      <c r="F582" s="288"/>
      <c r="G582" s="266"/>
      <c r="H582" s="420"/>
    </row>
    <row r="583" spans="1:8" ht="12.75">
      <c r="A583" s="3"/>
      <c r="B583" s="266"/>
      <c r="E583" s="265"/>
      <c r="F583" s="288"/>
      <c r="G583" s="266"/>
      <c r="H583" s="420"/>
    </row>
    <row r="584" spans="1:8" ht="12.75">
      <c r="A584" s="3"/>
      <c r="B584" s="266"/>
      <c r="E584" s="265"/>
      <c r="F584" s="288"/>
      <c r="G584" s="266"/>
      <c r="H584" s="420"/>
    </row>
    <row r="585" spans="1:8" ht="12.75">
      <c r="A585" s="3"/>
      <c r="B585" s="266"/>
      <c r="E585" s="265"/>
      <c r="F585" s="288"/>
      <c r="G585" s="266"/>
      <c r="H585" s="420"/>
    </row>
    <row r="586" spans="1:8" ht="12.75">
      <c r="A586" s="3"/>
      <c r="B586" s="266"/>
      <c r="E586" s="265"/>
      <c r="F586" s="288"/>
      <c r="G586" s="266"/>
      <c r="H586" s="420"/>
    </row>
    <row r="587" spans="1:8" ht="12.75">
      <c r="A587" s="3"/>
      <c r="B587" s="266"/>
      <c r="E587" s="265"/>
      <c r="F587" s="288"/>
      <c r="G587" s="266"/>
      <c r="H587" s="420"/>
    </row>
    <row r="588" spans="1:8" ht="12.75">
      <c r="A588" s="3"/>
      <c r="B588" s="266"/>
      <c r="E588" s="265"/>
      <c r="F588" s="288"/>
      <c r="G588" s="266"/>
      <c r="H588" s="420"/>
    </row>
    <row r="589" spans="1:8" ht="12.75">
      <c r="A589" s="3"/>
      <c r="B589" s="266"/>
      <c r="E589" s="265"/>
      <c r="F589" s="288"/>
      <c r="G589" s="266"/>
      <c r="H589" s="420"/>
    </row>
    <row r="590" spans="1:8" ht="12.75">
      <c r="A590" s="3"/>
      <c r="B590" s="266"/>
      <c r="E590" s="265"/>
      <c r="F590" s="288"/>
      <c r="G590" s="266"/>
      <c r="H590" s="420"/>
    </row>
    <row r="591" spans="1:8" ht="12.75">
      <c r="A591" s="3"/>
      <c r="B591" s="266"/>
      <c r="E591" s="265"/>
      <c r="F591" s="288"/>
      <c r="G591" s="266"/>
      <c r="H591" s="420"/>
    </row>
    <row r="592" spans="1:8" ht="12.75">
      <c r="A592" s="3"/>
      <c r="B592" s="266"/>
      <c r="E592" s="265"/>
      <c r="F592" s="288"/>
      <c r="G592" s="266"/>
      <c r="H592" s="420"/>
    </row>
    <row r="593" spans="1:8" ht="12.75">
      <c r="A593" s="3"/>
      <c r="B593" s="266"/>
      <c r="E593" s="265"/>
      <c r="F593" s="288"/>
      <c r="G593" s="266"/>
      <c r="H593" s="420"/>
    </row>
    <row r="594" spans="1:8" ht="12.75">
      <c r="A594" s="3"/>
      <c r="B594" s="266"/>
      <c r="E594" s="265"/>
      <c r="F594" s="288"/>
      <c r="G594" s="266"/>
      <c r="H594" s="420"/>
    </row>
    <row r="595" spans="1:8" ht="12.75">
      <c r="A595" s="3"/>
      <c r="B595" s="266"/>
      <c r="E595" s="265"/>
      <c r="F595" s="288"/>
      <c r="G595" s="266"/>
      <c r="H595" s="420"/>
    </row>
    <row r="596" spans="1:8" ht="12.75">
      <c r="A596" s="3"/>
      <c r="B596" s="266"/>
      <c r="E596" s="265"/>
      <c r="F596" s="288"/>
      <c r="G596" s="266"/>
      <c r="H596" s="420"/>
    </row>
    <row r="597" spans="1:8" ht="12.75">
      <c r="A597" s="3"/>
      <c r="B597" s="266"/>
      <c r="E597" s="265"/>
      <c r="F597" s="288"/>
      <c r="G597" s="266"/>
      <c r="H597" s="420"/>
    </row>
    <row r="598" spans="1:8" ht="12.75">
      <c r="A598" s="3"/>
      <c r="B598" s="266"/>
      <c r="E598" s="265"/>
      <c r="F598" s="288"/>
      <c r="G598" s="266"/>
      <c r="H598" s="420"/>
    </row>
    <row r="599" spans="1:8" ht="12.75">
      <c r="A599" s="3"/>
      <c r="B599" s="266"/>
      <c r="E599" s="265"/>
      <c r="F599" s="288"/>
      <c r="G599" s="266"/>
      <c r="H599" s="420"/>
    </row>
    <row r="600" spans="1:8" ht="12.75">
      <c r="A600" s="3"/>
      <c r="B600" s="266"/>
      <c r="E600" s="265"/>
      <c r="F600" s="288"/>
      <c r="G600" s="266"/>
      <c r="H600" s="420"/>
    </row>
    <row r="601" spans="1:8" ht="12.75">
      <c r="A601" s="3"/>
      <c r="B601" s="266"/>
      <c r="E601" s="265"/>
      <c r="F601" s="288"/>
      <c r="G601" s="266"/>
      <c r="H601" s="420"/>
    </row>
    <row r="602" spans="1:8" ht="12.75">
      <c r="A602" s="3"/>
      <c r="B602" s="266"/>
      <c r="E602" s="265"/>
      <c r="F602" s="288"/>
      <c r="G602" s="266"/>
      <c r="H602" s="420"/>
    </row>
    <row r="603" spans="1:8" ht="12.75">
      <c r="A603" s="3"/>
      <c r="B603" s="266"/>
      <c r="E603" s="265"/>
      <c r="F603" s="288"/>
      <c r="G603" s="266"/>
      <c r="H603" s="420"/>
    </row>
    <row r="604" spans="1:8" ht="12.75">
      <c r="A604" s="3"/>
      <c r="B604" s="266"/>
      <c r="E604" s="265"/>
      <c r="F604" s="288"/>
      <c r="G604" s="266"/>
      <c r="H604" s="420"/>
    </row>
    <row r="605" spans="1:8" ht="12.75">
      <c r="A605" s="3"/>
      <c r="B605" s="266"/>
      <c r="E605" s="265"/>
      <c r="F605" s="288"/>
      <c r="G605" s="266"/>
      <c r="H605" s="420"/>
    </row>
    <row r="606" spans="1:8" ht="12.75">
      <c r="A606" s="3"/>
      <c r="B606" s="266"/>
      <c r="E606" s="265"/>
      <c r="F606" s="288"/>
      <c r="G606" s="266"/>
      <c r="H606" s="420"/>
    </row>
    <row r="607" spans="1:8" ht="12.75">
      <c r="A607" s="3"/>
      <c r="B607" s="266"/>
      <c r="E607" s="265"/>
      <c r="F607" s="288"/>
      <c r="G607" s="266"/>
      <c r="H607" s="420"/>
    </row>
    <row r="608" spans="1:8" ht="12.75">
      <c r="A608" s="3"/>
      <c r="B608" s="266"/>
      <c r="E608" s="265"/>
      <c r="F608" s="288"/>
      <c r="G608" s="266"/>
      <c r="H608" s="420"/>
    </row>
    <row r="609" spans="1:8" ht="12.75">
      <c r="A609" s="3"/>
      <c r="B609" s="266"/>
      <c r="E609" s="265"/>
      <c r="F609" s="288"/>
      <c r="G609" s="266"/>
      <c r="H609" s="420"/>
    </row>
    <row r="610" spans="1:8" ht="12.75">
      <c r="A610" s="3"/>
      <c r="B610" s="266"/>
      <c r="E610" s="265"/>
      <c r="F610" s="288"/>
      <c r="G610" s="266"/>
      <c r="H610" s="420"/>
    </row>
    <row r="611" spans="1:8" ht="12.75">
      <c r="A611" s="3"/>
      <c r="B611" s="266"/>
      <c r="E611" s="265"/>
      <c r="F611" s="288"/>
      <c r="G611" s="266"/>
      <c r="H611" s="420"/>
    </row>
    <row r="612" spans="1:8" ht="12.75">
      <c r="A612" s="3"/>
      <c r="B612" s="266"/>
      <c r="E612" s="265"/>
      <c r="F612" s="288"/>
      <c r="G612" s="266"/>
      <c r="H612" s="420"/>
    </row>
    <row r="613" spans="1:8" ht="12.75">
      <c r="A613" s="3"/>
      <c r="B613" s="266"/>
      <c r="E613" s="265"/>
      <c r="F613" s="288"/>
      <c r="G613" s="266"/>
      <c r="H613" s="420"/>
    </row>
    <row r="614" spans="1:8" ht="12.75">
      <c r="A614" s="3"/>
      <c r="B614" s="266"/>
      <c r="E614" s="265"/>
      <c r="F614" s="288"/>
      <c r="G614" s="266"/>
      <c r="H614" s="420"/>
    </row>
    <row r="615" spans="1:8" ht="12.75">
      <c r="A615" s="3"/>
      <c r="B615" s="266"/>
      <c r="E615" s="265"/>
      <c r="F615" s="288"/>
      <c r="G615" s="266"/>
      <c r="H615" s="420"/>
    </row>
    <row r="616" spans="1:8" ht="12.75">
      <c r="A616" s="3"/>
      <c r="B616" s="266"/>
      <c r="E616" s="265"/>
      <c r="F616" s="288"/>
      <c r="G616" s="266"/>
      <c r="H616" s="420"/>
    </row>
    <row r="617" spans="1:8" ht="12.75">
      <c r="A617" s="3"/>
      <c r="B617" s="266"/>
      <c r="E617" s="265"/>
      <c r="F617" s="288"/>
      <c r="G617" s="266"/>
      <c r="H617" s="420"/>
    </row>
    <row r="618" spans="1:8" ht="12.75">
      <c r="A618" s="3"/>
      <c r="B618" s="266"/>
      <c r="E618" s="265"/>
      <c r="F618" s="288"/>
      <c r="G618" s="266"/>
      <c r="H618" s="420"/>
    </row>
    <row r="619" spans="1:8" ht="12.75">
      <c r="A619" s="3"/>
      <c r="B619" s="266"/>
      <c r="E619" s="265"/>
      <c r="F619" s="288"/>
      <c r="G619" s="266"/>
      <c r="H619" s="420"/>
    </row>
    <row r="620" spans="1:8" ht="12.75">
      <c r="A620" s="3"/>
      <c r="B620" s="266"/>
      <c r="E620" s="265"/>
      <c r="F620" s="288"/>
      <c r="G620" s="266"/>
      <c r="H620" s="420"/>
    </row>
    <row r="621" spans="1:8" ht="12.75">
      <c r="A621" s="3"/>
      <c r="B621" s="266"/>
      <c r="E621" s="265"/>
      <c r="F621" s="288"/>
      <c r="G621" s="266"/>
      <c r="H621" s="420"/>
    </row>
    <row r="622" spans="1:8" ht="12.75">
      <c r="A622" s="3"/>
      <c r="B622" s="266"/>
      <c r="E622" s="265"/>
      <c r="F622" s="288"/>
      <c r="G622" s="266"/>
      <c r="H622" s="420"/>
    </row>
    <row r="623" spans="1:8" ht="12.75">
      <c r="A623" s="3"/>
      <c r="B623" s="266"/>
      <c r="E623" s="265"/>
      <c r="F623" s="288"/>
      <c r="G623" s="266"/>
      <c r="H623" s="420"/>
    </row>
    <row r="624" spans="1:8" ht="12.75">
      <c r="A624" s="3"/>
      <c r="B624" s="266"/>
      <c r="E624" s="265"/>
      <c r="F624" s="288"/>
      <c r="G624" s="266"/>
      <c r="H624" s="420"/>
    </row>
    <row r="625" spans="1:8" ht="12.75">
      <c r="A625" s="3"/>
      <c r="B625" s="266"/>
      <c r="E625" s="265"/>
      <c r="F625" s="288"/>
      <c r="G625" s="266"/>
      <c r="H625" s="420"/>
    </row>
    <row r="626" spans="1:8" ht="12.75">
      <c r="A626" s="3"/>
      <c r="B626" s="266"/>
      <c r="E626" s="265"/>
      <c r="F626" s="288"/>
      <c r="G626" s="266"/>
      <c r="H626" s="420"/>
    </row>
    <row r="627" spans="1:8" ht="12.75">
      <c r="A627" s="3"/>
      <c r="B627" s="266"/>
      <c r="E627" s="265"/>
      <c r="F627" s="288"/>
      <c r="G627" s="266"/>
      <c r="H627" s="420"/>
    </row>
    <row r="628" spans="1:8" ht="12.75">
      <c r="A628" s="3"/>
      <c r="B628" s="266"/>
      <c r="E628" s="265"/>
      <c r="F628" s="288"/>
      <c r="G628" s="266"/>
      <c r="H628" s="420"/>
    </row>
    <row r="629" spans="1:8" ht="12.75">
      <c r="A629" s="3"/>
      <c r="B629" s="266"/>
      <c r="E629" s="265"/>
      <c r="F629" s="288"/>
      <c r="G629" s="266"/>
      <c r="H629" s="420"/>
    </row>
    <row r="630" spans="1:8" ht="12.75">
      <c r="A630" s="3"/>
      <c r="B630" s="266"/>
      <c r="E630" s="265"/>
      <c r="F630" s="288"/>
      <c r="G630" s="266"/>
      <c r="H630" s="420"/>
    </row>
    <row r="631" spans="1:8" ht="12.75">
      <c r="A631" s="3"/>
      <c r="B631" s="266"/>
      <c r="E631" s="265"/>
      <c r="F631" s="288"/>
      <c r="G631" s="266"/>
      <c r="H631" s="420"/>
    </row>
    <row r="632" spans="1:8" ht="12.75">
      <c r="A632" s="3"/>
      <c r="B632" s="266"/>
      <c r="E632" s="265"/>
      <c r="F632" s="288"/>
      <c r="G632" s="266"/>
      <c r="H632" s="420"/>
    </row>
    <row r="633" spans="1:8" ht="12.75">
      <c r="A633" s="3"/>
      <c r="B633" s="266"/>
      <c r="E633" s="265"/>
      <c r="F633" s="288"/>
      <c r="G633" s="266"/>
      <c r="H633" s="420"/>
    </row>
    <row r="634" spans="1:8" ht="12.75">
      <c r="A634" s="3"/>
      <c r="B634" s="266"/>
      <c r="E634" s="265"/>
      <c r="F634" s="288"/>
      <c r="G634" s="266"/>
      <c r="H634" s="420"/>
    </row>
    <row r="635" spans="1:8" ht="12.75">
      <c r="A635" s="3"/>
      <c r="B635" s="266"/>
      <c r="E635" s="265"/>
      <c r="F635" s="288"/>
      <c r="G635" s="266"/>
      <c r="H635" s="420"/>
    </row>
    <row r="636" spans="1:8" ht="12.75">
      <c r="A636" s="3"/>
      <c r="B636" s="266"/>
      <c r="E636" s="265"/>
      <c r="F636" s="288"/>
      <c r="G636" s="266"/>
      <c r="H636" s="420"/>
    </row>
    <row r="637" spans="1:8" ht="12.75">
      <c r="A637" s="3"/>
      <c r="B637" s="266"/>
      <c r="E637" s="265"/>
      <c r="F637" s="288"/>
      <c r="G637" s="266"/>
      <c r="H637" s="420"/>
    </row>
    <row r="638" spans="1:8" ht="12.75">
      <c r="A638" s="3"/>
      <c r="B638" s="266"/>
      <c r="E638" s="265"/>
      <c r="F638" s="288"/>
      <c r="G638" s="266"/>
      <c r="H638" s="420"/>
    </row>
    <row r="639" spans="1:8" ht="12.75">
      <c r="A639" s="3"/>
      <c r="B639" s="266"/>
      <c r="E639" s="265"/>
      <c r="F639" s="288"/>
      <c r="G639" s="266"/>
      <c r="H639" s="420"/>
    </row>
    <row r="640" spans="1:8" ht="12.75">
      <c r="A640" s="3"/>
      <c r="B640" s="266"/>
      <c r="E640" s="265"/>
      <c r="F640" s="288"/>
      <c r="G640" s="266"/>
      <c r="H640" s="420"/>
    </row>
    <row r="641" spans="1:8" ht="12.75">
      <c r="A641" s="3"/>
      <c r="B641" s="266"/>
      <c r="E641" s="265"/>
      <c r="F641" s="288"/>
      <c r="G641" s="266"/>
      <c r="H641" s="420"/>
    </row>
    <row r="642" spans="1:8" ht="12.75">
      <c r="A642" s="3"/>
      <c r="B642" s="266"/>
      <c r="E642" s="265"/>
      <c r="F642" s="288"/>
      <c r="G642" s="266"/>
      <c r="H642" s="420"/>
    </row>
    <row r="643" spans="1:8" ht="12.75">
      <c r="A643" s="3"/>
      <c r="B643" s="266"/>
      <c r="E643" s="265"/>
      <c r="F643" s="288"/>
      <c r="G643" s="266"/>
      <c r="H643" s="420"/>
    </row>
    <row r="644" spans="1:8" ht="12.75">
      <c r="A644" s="3"/>
      <c r="B644" s="266"/>
      <c r="E644" s="265"/>
      <c r="F644" s="288"/>
      <c r="G644" s="266"/>
      <c r="H644" s="420"/>
    </row>
    <row r="645" spans="1:8" ht="12.75">
      <c r="A645" s="3"/>
      <c r="B645" s="266"/>
      <c r="E645" s="265"/>
      <c r="F645" s="288"/>
      <c r="G645" s="266"/>
      <c r="H645" s="420"/>
    </row>
    <row r="646" spans="1:8" ht="12.75">
      <c r="A646" s="3"/>
      <c r="B646" s="266"/>
      <c r="E646" s="265"/>
      <c r="F646" s="288"/>
      <c r="G646" s="266"/>
      <c r="H646" s="420"/>
    </row>
    <row r="647" spans="1:8" ht="12.75">
      <c r="A647" s="3"/>
      <c r="B647" s="266"/>
      <c r="E647" s="265"/>
      <c r="F647" s="288"/>
      <c r="G647" s="266"/>
      <c r="H647" s="420"/>
    </row>
    <row r="648" spans="1:8" ht="12.75">
      <c r="A648" s="3"/>
      <c r="B648" s="266"/>
      <c r="E648" s="265"/>
      <c r="F648" s="288"/>
      <c r="G648" s="266"/>
      <c r="H648" s="420"/>
    </row>
    <row r="649" spans="1:8" ht="12.75">
      <c r="A649" s="3"/>
      <c r="B649" s="266"/>
      <c r="E649" s="265"/>
      <c r="F649" s="288"/>
      <c r="G649" s="266"/>
      <c r="H649" s="420"/>
    </row>
    <row r="650" spans="1:8" ht="12.75">
      <c r="A650" s="3"/>
      <c r="B650" s="266"/>
      <c r="E650" s="265"/>
      <c r="F650" s="288"/>
      <c r="G650" s="266"/>
      <c r="H650" s="420"/>
    </row>
    <row r="651" spans="1:8" ht="12.75">
      <c r="A651" s="3"/>
      <c r="B651" s="266"/>
      <c r="E651" s="265"/>
      <c r="F651" s="288"/>
      <c r="G651" s="266"/>
      <c r="H651" s="420"/>
    </row>
    <row r="652" spans="1:8" ht="12.75">
      <c r="A652" s="3"/>
      <c r="B652" s="266"/>
      <c r="E652" s="265"/>
      <c r="F652" s="288"/>
      <c r="G652" s="266"/>
      <c r="H652" s="420"/>
    </row>
    <row r="653" spans="1:8" ht="12.75">
      <c r="A653" s="3"/>
      <c r="B653" s="266"/>
      <c r="E653" s="265"/>
      <c r="F653" s="288"/>
      <c r="G653" s="266"/>
      <c r="H653" s="420"/>
    </row>
    <row r="654" spans="1:8" ht="12.75">
      <c r="A654" s="3"/>
      <c r="B654" s="266"/>
      <c r="E654" s="265"/>
      <c r="F654" s="288"/>
      <c r="G654" s="266"/>
      <c r="H654" s="420"/>
    </row>
    <row r="655" spans="1:8" ht="12.75">
      <c r="A655" s="3"/>
      <c r="B655" s="266"/>
      <c r="E655" s="265"/>
      <c r="F655" s="288"/>
      <c r="G655" s="266"/>
      <c r="H655" s="420"/>
    </row>
    <row r="656" spans="1:8" ht="12.75">
      <c r="A656" s="3"/>
      <c r="B656" s="266"/>
      <c r="E656" s="265"/>
      <c r="F656" s="288"/>
      <c r="G656" s="266"/>
      <c r="H656" s="420"/>
    </row>
    <row r="657" spans="1:8" ht="12.75">
      <c r="A657" s="3"/>
      <c r="B657" s="266"/>
      <c r="E657" s="265"/>
      <c r="F657" s="288"/>
      <c r="G657" s="266"/>
      <c r="H657" s="420"/>
    </row>
    <row r="658" spans="1:8" ht="12.75">
      <c r="A658" s="3"/>
      <c r="B658" s="266"/>
      <c r="E658" s="265"/>
      <c r="F658" s="288"/>
      <c r="G658" s="266"/>
      <c r="H658" s="420"/>
    </row>
    <row r="659" spans="1:8" ht="12.75">
      <c r="A659" s="3"/>
      <c r="B659" s="266"/>
      <c r="E659" s="265"/>
      <c r="F659" s="288"/>
      <c r="G659" s="266"/>
      <c r="H659" s="420"/>
    </row>
    <row r="660" spans="1:8" ht="12.75">
      <c r="A660" s="3"/>
      <c r="B660" s="266"/>
      <c r="E660" s="265"/>
      <c r="F660" s="288"/>
      <c r="G660" s="266"/>
      <c r="H660" s="420"/>
    </row>
    <row r="661" spans="1:8" ht="12.75">
      <c r="A661" s="3"/>
      <c r="B661" s="266"/>
      <c r="E661" s="265"/>
      <c r="F661" s="288"/>
      <c r="G661" s="266"/>
      <c r="H661" s="420"/>
    </row>
    <row r="662" spans="1:8" ht="12.75">
      <c r="A662" s="3"/>
      <c r="B662" s="266"/>
      <c r="E662" s="265"/>
      <c r="F662" s="288"/>
      <c r="G662" s="266"/>
      <c r="H662" s="420"/>
    </row>
    <row r="663" spans="1:8" ht="12.75">
      <c r="A663" s="3"/>
      <c r="B663" s="266"/>
      <c r="E663" s="265"/>
      <c r="F663" s="288"/>
      <c r="G663" s="266"/>
      <c r="H663" s="420"/>
    </row>
    <row r="664" spans="1:8" ht="12.75">
      <c r="A664" s="3"/>
      <c r="B664" s="266"/>
      <c r="E664" s="265"/>
      <c r="F664" s="288"/>
      <c r="G664" s="266"/>
      <c r="H664" s="420"/>
    </row>
    <row r="665" spans="1:8" ht="12.75">
      <c r="A665" s="3"/>
      <c r="B665" s="266"/>
      <c r="E665" s="265"/>
      <c r="F665" s="288"/>
      <c r="G665" s="266"/>
      <c r="H665" s="420"/>
    </row>
    <row r="666" spans="1:8" ht="12.75">
      <c r="A666" s="3"/>
      <c r="B666" s="266"/>
      <c r="E666" s="265"/>
      <c r="F666" s="288"/>
      <c r="G666" s="266"/>
      <c r="H666" s="420"/>
    </row>
    <row r="667" spans="1:8" ht="12.75">
      <c r="A667" s="3"/>
      <c r="B667" s="266"/>
      <c r="E667" s="265"/>
      <c r="F667" s="288"/>
      <c r="G667" s="266"/>
      <c r="H667" s="420"/>
    </row>
    <row r="668" spans="1:8" ht="12.75">
      <c r="A668" s="3"/>
      <c r="B668" s="266"/>
      <c r="E668" s="265"/>
      <c r="F668" s="288"/>
      <c r="G668" s="266"/>
      <c r="H668" s="420"/>
    </row>
    <row r="669" spans="1:8" ht="12.75">
      <c r="A669" s="3"/>
      <c r="B669" s="266"/>
      <c r="E669" s="265"/>
      <c r="F669" s="288"/>
      <c r="G669" s="266"/>
      <c r="H669" s="420"/>
    </row>
    <row r="670" spans="1:8" ht="12.75">
      <c r="A670" s="3"/>
      <c r="B670" s="266"/>
      <c r="E670" s="265"/>
      <c r="F670" s="288"/>
      <c r="G670" s="266"/>
      <c r="H670" s="420"/>
    </row>
    <row r="671" spans="1:8" ht="12.75">
      <c r="A671" s="3"/>
      <c r="B671" s="266"/>
      <c r="E671" s="265"/>
      <c r="F671" s="288"/>
      <c r="G671" s="266"/>
      <c r="H671" s="420"/>
    </row>
    <row r="672" spans="1:8" ht="12.75">
      <c r="A672" s="3"/>
      <c r="B672" s="266"/>
      <c r="E672" s="265"/>
      <c r="F672" s="288"/>
      <c r="G672" s="266"/>
      <c r="H672" s="420"/>
    </row>
    <row r="673" spans="1:8" ht="12.75">
      <c r="A673" s="3"/>
      <c r="B673" s="266"/>
      <c r="E673" s="265"/>
      <c r="F673" s="288"/>
      <c r="G673" s="266"/>
      <c r="H673" s="420"/>
    </row>
    <row r="674" spans="1:8" ht="12.75">
      <c r="A674" s="3"/>
      <c r="B674" s="266"/>
      <c r="E674" s="265"/>
      <c r="F674" s="288"/>
      <c r="G674" s="266"/>
      <c r="H674" s="420"/>
    </row>
    <row r="675" spans="1:8" ht="12.75">
      <c r="A675" s="3"/>
      <c r="B675" s="266"/>
      <c r="E675" s="265"/>
      <c r="F675" s="288"/>
      <c r="G675" s="266"/>
      <c r="H675" s="420"/>
    </row>
    <row r="676" spans="1:8" ht="12.75">
      <c r="A676" s="3"/>
      <c r="B676" s="266"/>
      <c r="E676" s="265"/>
      <c r="F676" s="288"/>
      <c r="G676" s="266"/>
      <c r="H676" s="420"/>
    </row>
    <row r="677" spans="1:8" ht="12.75">
      <c r="A677" s="3"/>
      <c r="B677" s="266"/>
      <c r="E677" s="265"/>
      <c r="F677" s="288"/>
      <c r="G677" s="266"/>
      <c r="H677" s="420"/>
    </row>
    <row r="678" spans="1:8" ht="12.75">
      <c r="A678" s="3"/>
      <c r="B678" s="266"/>
      <c r="E678" s="265"/>
      <c r="F678" s="288"/>
      <c r="G678" s="266"/>
      <c r="H678" s="420"/>
    </row>
    <row r="679" spans="1:8" ht="12.75">
      <c r="A679" s="3"/>
      <c r="B679" s="266"/>
      <c r="E679" s="265"/>
      <c r="F679" s="288"/>
      <c r="G679" s="266"/>
      <c r="H679" s="420"/>
    </row>
    <row r="680" spans="1:8" ht="12.75">
      <c r="A680" s="3"/>
      <c r="B680" s="266"/>
      <c r="E680" s="265"/>
      <c r="F680" s="288"/>
      <c r="G680" s="266"/>
      <c r="H680" s="420"/>
    </row>
    <row r="681" spans="1:8" ht="12.75">
      <c r="A681" s="3"/>
      <c r="B681" s="266"/>
      <c r="E681" s="265"/>
      <c r="F681" s="288"/>
      <c r="G681" s="266"/>
      <c r="H681" s="420"/>
    </row>
    <row r="682" spans="1:8" ht="12.75">
      <c r="A682" s="3"/>
      <c r="B682" s="266"/>
      <c r="E682" s="265"/>
      <c r="F682" s="288"/>
      <c r="G682" s="266"/>
      <c r="H682" s="420"/>
    </row>
    <row r="683" spans="1:8" ht="12.75">
      <c r="A683" s="3"/>
      <c r="B683" s="266"/>
      <c r="E683" s="265"/>
      <c r="F683" s="288"/>
      <c r="G683" s="266"/>
      <c r="H683" s="420"/>
    </row>
    <row r="684" spans="1:8" ht="12.75">
      <c r="A684" s="3"/>
      <c r="B684" s="266"/>
      <c r="E684" s="265"/>
      <c r="F684" s="288"/>
      <c r="G684" s="266"/>
      <c r="H684" s="420"/>
    </row>
    <row r="685" spans="1:8" ht="12.75">
      <c r="A685" s="3"/>
      <c r="B685" s="266"/>
      <c r="E685" s="265"/>
      <c r="F685" s="288"/>
      <c r="G685" s="266"/>
      <c r="H685" s="420"/>
    </row>
    <row r="686" spans="1:8" ht="12.75">
      <c r="A686" s="3"/>
      <c r="B686" s="266"/>
      <c r="E686" s="265"/>
      <c r="F686" s="288"/>
      <c r="G686" s="266"/>
      <c r="H686" s="420"/>
    </row>
    <row r="687" spans="1:8" ht="12.75">
      <c r="A687" s="3"/>
      <c r="B687" s="266"/>
      <c r="E687" s="265"/>
      <c r="F687" s="288"/>
      <c r="G687" s="266"/>
      <c r="H687" s="420"/>
    </row>
    <row r="688" spans="1:8" ht="12.75">
      <c r="A688" s="3"/>
      <c r="B688" s="266"/>
      <c r="E688" s="265"/>
      <c r="F688" s="288"/>
      <c r="G688" s="266"/>
      <c r="H688" s="420"/>
    </row>
    <row r="689" spans="1:8" ht="12.75">
      <c r="A689" s="3"/>
      <c r="B689" s="266"/>
      <c r="E689" s="265"/>
      <c r="F689" s="288"/>
      <c r="G689" s="266"/>
      <c r="H689" s="420"/>
    </row>
    <row r="690" spans="1:8" ht="12.75">
      <c r="A690" s="3"/>
      <c r="B690" s="266"/>
      <c r="E690" s="265"/>
      <c r="F690" s="288"/>
      <c r="G690" s="266"/>
      <c r="H690" s="420"/>
    </row>
    <row r="691" spans="1:8" ht="12.75">
      <c r="A691" s="3"/>
      <c r="B691" s="266"/>
      <c r="E691" s="265"/>
      <c r="F691" s="288"/>
      <c r="G691" s="266"/>
      <c r="H691" s="420"/>
    </row>
    <row r="692" spans="1:8" ht="12.75">
      <c r="A692" s="3"/>
      <c r="B692" s="266"/>
      <c r="E692" s="265"/>
      <c r="F692" s="288"/>
      <c r="G692" s="266"/>
      <c r="H692" s="420"/>
    </row>
    <row r="693" spans="1:8" ht="12.75">
      <c r="A693" s="3"/>
      <c r="B693" s="266"/>
      <c r="E693" s="265"/>
      <c r="F693" s="288"/>
      <c r="G693" s="266"/>
      <c r="H693" s="420"/>
    </row>
    <row r="694" spans="1:8" ht="12.75">
      <c r="A694" s="3"/>
      <c r="B694" s="266"/>
      <c r="E694" s="265"/>
      <c r="F694" s="288"/>
      <c r="G694" s="266"/>
      <c r="H694" s="420"/>
    </row>
    <row r="695" spans="1:8" ht="12.75">
      <c r="A695" s="3"/>
      <c r="B695" s="266"/>
      <c r="E695" s="265"/>
      <c r="F695" s="288"/>
      <c r="G695" s="266"/>
      <c r="H695" s="420"/>
    </row>
    <row r="696" spans="1:8" ht="12.75">
      <c r="A696" s="3"/>
      <c r="B696" s="266"/>
      <c r="E696" s="265"/>
      <c r="F696" s="288"/>
      <c r="G696" s="266"/>
      <c r="H696" s="420"/>
    </row>
    <row r="697" spans="1:8" ht="12.75">
      <c r="A697" s="3"/>
      <c r="B697" s="266"/>
      <c r="E697" s="265"/>
      <c r="F697" s="288"/>
      <c r="G697" s="266"/>
      <c r="H697" s="420"/>
    </row>
    <row r="698" spans="1:8" ht="12.75">
      <c r="A698" s="3"/>
      <c r="B698" s="266"/>
      <c r="E698" s="265"/>
      <c r="F698" s="288"/>
      <c r="G698" s="266"/>
      <c r="H698" s="420"/>
    </row>
    <row r="699" spans="1:8" ht="12.75">
      <c r="A699" s="3"/>
      <c r="B699" s="266"/>
      <c r="E699" s="265"/>
      <c r="F699" s="288"/>
      <c r="G699" s="266"/>
      <c r="H699" s="420"/>
    </row>
    <row r="700" spans="1:8" ht="12.75">
      <c r="A700" s="3"/>
      <c r="B700" s="266"/>
      <c r="E700" s="265"/>
      <c r="F700" s="288"/>
      <c r="G700" s="266"/>
      <c r="H700" s="420"/>
    </row>
    <row r="701" spans="1:8" ht="12.75">
      <c r="A701" s="3"/>
      <c r="B701" s="266"/>
      <c r="E701" s="265"/>
      <c r="F701" s="288"/>
      <c r="G701" s="266"/>
      <c r="H701" s="420"/>
    </row>
    <row r="702" spans="1:8" ht="12.75">
      <c r="A702" s="3"/>
      <c r="B702" s="266"/>
      <c r="E702" s="265"/>
      <c r="F702" s="288"/>
      <c r="G702" s="266"/>
      <c r="H702" s="420"/>
    </row>
    <row r="703" spans="1:8" ht="12.75">
      <c r="A703" s="3"/>
      <c r="B703" s="266"/>
      <c r="E703" s="265"/>
      <c r="F703" s="288"/>
      <c r="G703" s="266"/>
      <c r="H703" s="420"/>
    </row>
    <row r="704" spans="1:8" ht="12.75">
      <c r="A704" s="3"/>
      <c r="B704" s="266"/>
      <c r="E704" s="265"/>
      <c r="F704" s="288"/>
      <c r="G704" s="266"/>
      <c r="H704" s="420"/>
    </row>
    <row r="705" spans="1:8" ht="12.75">
      <c r="A705" s="3"/>
      <c r="B705" s="266"/>
      <c r="E705" s="265"/>
      <c r="F705" s="288"/>
      <c r="G705" s="266"/>
      <c r="H705" s="420"/>
    </row>
    <row r="706" spans="1:8" ht="12.75">
      <c r="A706" s="3"/>
      <c r="B706" s="266"/>
      <c r="E706" s="265"/>
      <c r="F706" s="288"/>
      <c r="G706" s="266"/>
      <c r="H706" s="420"/>
    </row>
    <row r="707" spans="1:8" ht="12.75">
      <c r="A707" s="3"/>
      <c r="B707" s="266"/>
      <c r="E707" s="265"/>
      <c r="F707" s="288"/>
      <c r="G707" s="266"/>
      <c r="H707" s="420"/>
    </row>
    <row r="708" spans="1:8" ht="12.75">
      <c r="A708" s="3"/>
      <c r="B708" s="266"/>
      <c r="E708" s="265"/>
      <c r="F708" s="288"/>
      <c r="G708" s="266"/>
      <c r="H708" s="420"/>
    </row>
    <row r="709" spans="1:8" ht="12.75">
      <c r="A709" s="3"/>
      <c r="B709" s="266"/>
      <c r="E709" s="265"/>
      <c r="F709" s="288"/>
      <c r="G709" s="266"/>
      <c r="H709" s="420"/>
    </row>
    <row r="710" spans="1:8" ht="12.75">
      <c r="A710" s="3"/>
      <c r="B710" s="266"/>
      <c r="E710" s="265"/>
      <c r="F710" s="288"/>
      <c r="G710" s="266"/>
      <c r="H710" s="420"/>
    </row>
    <row r="711" spans="1:8" ht="12.75">
      <c r="A711" s="3"/>
      <c r="B711" s="266"/>
      <c r="E711" s="265"/>
      <c r="F711" s="288"/>
      <c r="G711" s="266"/>
      <c r="H711" s="420"/>
    </row>
    <row r="712" spans="1:8" ht="12.75">
      <c r="A712" s="3"/>
      <c r="B712" s="266"/>
      <c r="E712" s="265"/>
      <c r="F712" s="288"/>
      <c r="G712" s="266"/>
      <c r="H712" s="420"/>
    </row>
    <row r="713" spans="1:8" ht="12.75">
      <c r="A713" s="3"/>
      <c r="B713" s="266"/>
      <c r="E713" s="265"/>
      <c r="F713" s="288"/>
      <c r="G713" s="266"/>
      <c r="H713" s="420"/>
    </row>
    <row r="714" spans="1:8" ht="12.75">
      <c r="A714" s="3"/>
      <c r="B714" s="266"/>
      <c r="E714" s="265"/>
      <c r="F714" s="288"/>
      <c r="G714" s="266"/>
      <c r="H714" s="420"/>
    </row>
    <row r="715" spans="1:8" ht="12.75">
      <c r="A715" s="3"/>
      <c r="B715" s="266"/>
      <c r="E715" s="265"/>
      <c r="F715" s="288"/>
      <c r="G715" s="266"/>
      <c r="H715" s="420"/>
    </row>
    <row r="716" spans="1:8" ht="12.75">
      <c r="A716" s="3"/>
      <c r="B716" s="266"/>
      <c r="E716" s="265"/>
      <c r="F716" s="288"/>
      <c r="G716" s="266"/>
      <c r="H716" s="420"/>
    </row>
    <row r="717" spans="1:8" ht="12.75">
      <c r="A717" s="3"/>
      <c r="B717" s="266"/>
      <c r="E717" s="265"/>
      <c r="F717" s="288"/>
      <c r="G717" s="266"/>
      <c r="H717" s="420"/>
    </row>
    <row r="718" spans="1:8" ht="12.75">
      <c r="A718" s="3"/>
      <c r="B718" s="266"/>
      <c r="E718" s="265"/>
      <c r="F718" s="288"/>
      <c r="G718" s="266"/>
      <c r="H718" s="420"/>
    </row>
    <row r="719" spans="1:8" ht="12.75">
      <c r="A719" s="3"/>
      <c r="B719" s="266"/>
      <c r="E719" s="265"/>
      <c r="F719" s="288"/>
      <c r="G719" s="266"/>
      <c r="H719" s="420"/>
    </row>
    <row r="720" spans="1:8" ht="12.75">
      <c r="A720" s="3"/>
      <c r="B720" s="266"/>
      <c r="E720" s="265"/>
      <c r="F720" s="288"/>
      <c r="G720" s="266"/>
      <c r="H720" s="420"/>
    </row>
    <row r="721" spans="1:8" ht="12.75">
      <c r="A721" s="3"/>
      <c r="B721" s="266"/>
      <c r="E721" s="265"/>
      <c r="F721" s="288"/>
      <c r="G721" s="266"/>
      <c r="H721" s="420"/>
    </row>
    <row r="722" spans="1:8" ht="12.75">
      <c r="A722" s="3"/>
      <c r="B722" s="266"/>
      <c r="E722" s="265"/>
      <c r="F722" s="288"/>
      <c r="G722" s="266"/>
      <c r="H722" s="420"/>
    </row>
    <row r="723" spans="1:8" ht="12.75">
      <c r="A723" s="3"/>
      <c r="B723" s="266"/>
      <c r="E723" s="265"/>
      <c r="F723" s="288"/>
      <c r="G723" s="266"/>
      <c r="H723" s="420"/>
    </row>
    <row r="724" spans="1:8" ht="12.75">
      <c r="A724" s="3"/>
      <c r="B724" s="266"/>
      <c r="E724" s="265"/>
      <c r="F724" s="288"/>
      <c r="G724" s="266"/>
      <c r="H724" s="420"/>
    </row>
    <row r="725" spans="1:8" ht="12.75">
      <c r="A725" s="3"/>
      <c r="B725" s="266"/>
      <c r="E725" s="265"/>
      <c r="F725" s="288"/>
      <c r="G725" s="266"/>
      <c r="H725" s="420"/>
    </row>
    <row r="726" spans="1:8" ht="12.75">
      <c r="A726" s="3"/>
      <c r="B726" s="266"/>
      <c r="E726" s="265"/>
      <c r="F726" s="288"/>
      <c r="G726" s="266"/>
      <c r="H726" s="420"/>
    </row>
    <row r="727" spans="1:8" ht="12.75">
      <c r="A727" s="3"/>
      <c r="B727" s="266"/>
      <c r="E727" s="265"/>
      <c r="F727" s="288"/>
      <c r="G727" s="266"/>
      <c r="H727" s="420"/>
    </row>
    <row r="728" spans="1:8" ht="12.75">
      <c r="A728" s="3"/>
      <c r="B728" s="266"/>
      <c r="E728" s="265"/>
      <c r="F728" s="288"/>
      <c r="G728" s="266"/>
      <c r="H728" s="420"/>
    </row>
    <row r="729" spans="1:8" ht="12.75">
      <c r="A729" s="3"/>
      <c r="B729" s="266"/>
      <c r="E729" s="265"/>
      <c r="F729" s="288"/>
      <c r="G729" s="266"/>
      <c r="H729" s="420"/>
    </row>
    <row r="730" spans="1:8" ht="12.75">
      <c r="A730" s="3"/>
      <c r="B730" s="266"/>
      <c r="E730" s="265"/>
      <c r="F730" s="288"/>
      <c r="G730" s="266"/>
      <c r="H730" s="420"/>
    </row>
    <row r="731" spans="1:8" ht="12.75">
      <c r="A731" s="3"/>
      <c r="B731" s="266"/>
      <c r="E731" s="265"/>
      <c r="F731" s="288"/>
      <c r="G731" s="266"/>
      <c r="H731" s="420"/>
    </row>
    <row r="732" spans="1:8" ht="12.75">
      <c r="A732" s="3"/>
      <c r="B732" s="266"/>
      <c r="E732" s="265"/>
      <c r="F732" s="288"/>
      <c r="G732" s="266"/>
      <c r="H732" s="420"/>
    </row>
    <row r="733" spans="1:8" ht="12.75">
      <c r="A733" s="3"/>
      <c r="B733" s="266"/>
      <c r="E733" s="265"/>
      <c r="F733" s="288"/>
      <c r="G733" s="266"/>
      <c r="H733" s="420"/>
    </row>
    <row r="734" spans="1:8" ht="12.75">
      <c r="A734" s="3"/>
      <c r="B734" s="266"/>
      <c r="E734" s="265"/>
      <c r="F734" s="288"/>
      <c r="G734" s="266"/>
      <c r="H734" s="420"/>
    </row>
    <row r="735" spans="1:8" ht="12.75">
      <c r="A735" s="3"/>
      <c r="B735" s="266"/>
      <c r="E735" s="265"/>
      <c r="F735" s="288"/>
      <c r="G735" s="266"/>
      <c r="H735" s="420"/>
    </row>
    <row r="736" spans="1:8" ht="12.75">
      <c r="A736" s="3"/>
      <c r="B736" s="266"/>
      <c r="E736" s="265"/>
      <c r="F736" s="288"/>
      <c r="G736" s="266"/>
      <c r="H736" s="420"/>
    </row>
    <row r="737" spans="1:8" ht="12.75">
      <c r="A737" s="3"/>
      <c r="B737" s="266"/>
      <c r="E737" s="265"/>
      <c r="F737" s="288"/>
      <c r="G737" s="266"/>
      <c r="H737" s="420"/>
    </row>
    <row r="738" spans="1:8" ht="12.75">
      <c r="A738" s="3"/>
      <c r="B738" s="266"/>
      <c r="E738" s="265"/>
      <c r="F738" s="288"/>
      <c r="G738" s="266"/>
      <c r="H738" s="420"/>
    </row>
    <row r="739" spans="1:8" ht="12.75">
      <c r="A739" s="3"/>
      <c r="B739" s="266"/>
      <c r="E739" s="265"/>
      <c r="F739" s="288"/>
      <c r="G739" s="266"/>
      <c r="H739" s="420"/>
    </row>
    <row r="740" spans="1:8" ht="12.75">
      <c r="A740" s="3"/>
      <c r="B740" s="266"/>
      <c r="E740" s="265"/>
      <c r="F740" s="288"/>
      <c r="G740" s="266"/>
      <c r="H740" s="420"/>
    </row>
    <row r="741" spans="1:8" ht="12.75">
      <c r="A741" s="3"/>
      <c r="B741" s="266"/>
      <c r="E741" s="265"/>
      <c r="F741" s="288"/>
      <c r="G741" s="266"/>
      <c r="H741" s="420"/>
    </row>
    <row r="742" spans="1:8" ht="12.75">
      <c r="A742" s="3"/>
      <c r="B742" s="266"/>
      <c r="E742" s="265"/>
      <c r="F742" s="288"/>
      <c r="G742" s="266"/>
      <c r="H742" s="420"/>
    </row>
    <row r="743" spans="1:8" ht="12.75">
      <c r="A743" s="3"/>
      <c r="B743" s="266"/>
      <c r="E743" s="265"/>
      <c r="F743" s="288"/>
      <c r="G743" s="266"/>
      <c r="H743" s="420"/>
    </row>
    <row r="744" spans="1:8" ht="12.75">
      <c r="A744" s="3"/>
      <c r="B744" s="266"/>
      <c r="E744" s="265"/>
      <c r="F744" s="288"/>
      <c r="G744" s="266"/>
      <c r="H744" s="420"/>
    </row>
    <row r="745" spans="1:8" ht="12.75">
      <c r="A745" s="3"/>
      <c r="B745" s="266"/>
      <c r="E745" s="265"/>
      <c r="F745" s="288"/>
      <c r="G745" s="266"/>
      <c r="H745" s="420"/>
    </row>
    <row r="746" spans="1:8" ht="12.75">
      <c r="A746" s="3"/>
      <c r="B746" s="266"/>
      <c r="E746" s="265"/>
      <c r="F746" s="288"/>
      <c r="G746" s="266"/>
      <c r="H746" s="420"/>
    </row>
    <row r="747" spans="1:8" ht="12.75">
      <c r="A747" s="3"/>
      <c r="B747" s="266"/>
      <c r="E747" s="265"/>
      <c r="F747" s="288"/>
      <c r="G747" s="266"/>
      <c r="H747" s="420"/>
    </row>
    <row r="748" spans="1:8" ht="12.75">
      <c r="A748" s="3"/>
      <c r="B748" s="266"/>
      <c r="E748" s="265"/>
      <c r="F748" s="288"/>
      <c r="G748" s="266"/>
      <c r="H748" s="420"/>
    </row>
    <row r="749" spans="1:8" ht="12.75">
      <c r="A749" s="3"/>
      <c r="B749" s="266"/>
      <c r="E749" s="265"/>
      <c r="F749" s="288"/>
      <c r="G749" s="266"/>
      <c r="H749" s="420"/>
    </row>
    <row r="750" spans="1:8" ht="12.75">
      <c r="A750" s="3"/>
      <c r="B750" s="266"/>
      <c r="E750" s="265"/>
      <c r="F750" s="288"/>
      <c r="G750" s="266"/>
      <c r="H750" s="420"/>
    </row>
    <row r="751" spans="1:8" ht="12.75">
      <c r="A751" s="3"/>
      <c r="B751" s="266"/>
      <c r="E751" s="265"/>
      <c r="F751" s="288"/>
      <c r="G751" s="266"/>
      <c r="H751" s="420"/>
    </row>
    <row r="752" spans="1:8" ht="12.75">
      <c r="A752" s="3"/>
      <c r="B752" s="266"/>
      <c r="E752" s="265"/>
      <c r="F752" s="288"/>
      <c r="G752" s="266"/>
      <c r="H752" s="420"/>
    </row>
    <row r="753" spans="1:8" ht="12.75">
      <c r="A753" s="3"/>
      <c r="B753" s="266"/>
      <c r="E753" s="265"/>
      <c r="F753" s="288"/>
      <c r="G753" s="266"/>
      <c r="H753" s="420"/>
    </row>
    <row r="754" spans="1:8" ht="12.75">
      <c r="A754" s="3"/>
      <c r="B754" s="266"/>
      <c r="E754" s="265"/>
      <c r="F754" s="288"/>
      <c r="G754" s="266"/>
      <c r="H754" s="420"/>
    </row>
    <row r="755" spans="1:8" ht="12.75">
      <c r="A755" s="3"/>
      <c r="B755" s="266"/>
      <c r="E755" s="265"/>
      <c r="F755" s="288"/>
      <c r="G755" s="266"/>
      <c r="H755" s="420"/>
    </row>
    <row r="756" spans="1:8" ht="12.75">
      <c r="A756" s="3"/>
      <c r="B756" s="266"/>
      <c r="E756" s="265"/>
      <c r="F756" s="288"/>
      <c r="G756" s="266"/>
      <c r="H756" s="420"/>
    </row>
    <row r="757" spans="1:8" ht="12.75">
      <c r="A757" s="3"/>
      <c r="B757" s="266"/>
      <c r="E757" s="265"/>
      <c r="F757" s="288"/>
      <c r="G757" s="266"/>
      <c r="H757" s="420"/>
    </row>
    <row r="758" spans="1:8" ht="12.75">
      <c r="A758" s="3"/>
      <c r="B758" s="266"/>
      <c r="E758" s="265"/>
      <c r="F758" s="288"/>
      <c r="G758" s="266"/>
      <c r="H758" s="420"/>
    </row>
    <row r="759" spans="1:8" ht="12.75">
      <c r="A759" s="3"/>
      <c r="B759" s="266"/>
      <c r="E759" s="265"/>
      <c r="F759" s="288"/>
      <c r="G759" s="266"/>
      <c r="H759" s="420"/>
    </row>
    <row r="760" spans="1:8" ht="12.75">
      <c r="A760" s="3"/>
      <c r="B760" s="266"/>
      <c r="E760" s="265"/>
      <c r="F760" s="288"/>
      <c r="G760" s="266"/>
      <c r="H760" s="420"/>
    </row>
    <row r="761" spans="1:8" ht="12.75">
      <c r="A761" s="3"/>
      <c r="B761" s="266"/>
      <c r="E761" s="265"/>
      <c r="F761" s="288"/>
      <c r="G761" s="266"/>
      <c r="H761" s="420"/>
    </row>
    <row r="762" spans="1:8" ht="12.75">
      <c r="A762" s="3"/>
      <c r="B762" s="266"/>
      <c r="E762" s="265"/>
      <c r="F762" s="288"/>
      <c r="G762" s="266"/>
      <c r="H762" s="420"/>
    </row>
    <row r="763" spans="1:8" ht="12.75">
      <c r="A763" s="3"/>
      <c r="B763" s="266"/>
      <c r="E763" s="265"/>
      <c r="F763" s="288"/>
      <c r="G763" s="266"/>
      <c r="H763" s="420"/>
    </row>
    <row r="764" spans="1:8" ht="12.75">
      <c r="A764" s="3"/>
      <c r="B764" s="266"/>
      <c r="E764" s="265"/>
      <c r="F764" s="288"/>
      <c r="G764" s="266"/>
      <c r="H764" s="420"/>
    </row>
    <row r="765" spans="1:8" ht="12.75">
      <c r="A765" s="3"/>
      <c r="B765" s="266"/>
      <c r="E765" s="265"/>
      <c r="F765" s="288"/>
      <c r="G765" s="266"/>
      <c r="H765" s="420"/>
    </row>
    <row r="766" spans="1:8" ht="12.75">
      <c r="A766" s="3"/>
      <c r="B766" s="266"/>
      <c r="E766" s="265"/>
      <c r="F766" s="288"/>
      <c r="G766" s="266"/>
      <c r="H766" s="420"/>
    </row>
    <row r="767" spans="1:8" ht="12.75">
      <c r="A767" s="3"/>
      <c r="B767" s="266"/>
      <c r="E767" s="265"/>
      <c r="F767" s="288"/>
      <c r="G767" s="266"/>
      <c r="H767" s="420"/>
    </row>
    <row r="768" spans="1:8" ht="12.75">
      <c r="A768" s="3"/>
      <c r="B768" s="266"/>
      <c r="E768" s="265"/>
      <c r="F768" s="288"/>
      <c r="G768" s="266"/>
      <c r="H768" s="420"/>
    </row>
    <row r="769" spans="1:8" ht="12.75">
      <c r="A769" s="3"/>
      <c r="B769" s="266"/>
      <c r="E769" s="265"/>
      <c r="F769" s="288"/>
      <c r="G769" s="266"/>
      <c r="H769" s="420"/>
    </row>
    <row r="770" spans="1:8" ht="12.75">
      <c r="A770" s="3"/>
      <c r="B770" s="266"/>
      <c r="E770" s="265"/>
      <c r="F770" s="288"/>
      <c r="G770" s="266"/>
      <c r="H770" s="420"/>
    </row>
    <row r="771" spans="1:8" ht="12.75">
      <c r="A771" s="3"/>
      <c r="B771" s="266"/>
      <c r="E771" s="265"/>
      <c r="F771" s="288"/>
      <c r="G771" s="266"/>
      <c r="H771" s="420"/>
    </row>
    <row r="772" spans="1:8" ht="12.75">
      <c r="A772" s="3"/>
      <c r="B772" s="266"/>
      <c r="E772" s="265"/>
      <c r="F772" s="288"/>
      <c r="G772" s="266"/>
      <c r="H772" s="420"/>
    </row>
    <row r="773" spans="1:8" ht="12.75">
      <c r="A773" s="3"/>
      <c r="B773" s="266"/>
      <c r="E773" s="265"/>
      <c r="F773" s="288"/>
      <c r="G773" s="266"/>
      <c r="H773" s="420"/>
    </row>
    <row r="774" spans="1:8" ht="12.75">
      <c r="A774" s="3"/>
      <c r="B774" s="266"/>
      <c r="E774" s="265"/>
      <c r="F774" s="288"/>
      <c r="G774" s="266"/>
      <c r="H774" s="420"/>
    </row>
    <row r="775" spans="1:8" ht="12.75">
      <c r="A775" s="3"/>
      <c r="B775" s="266"/>
      <c r="E775" s="265"/>
      <c r="F775" s="288"/>
      <c r="G775" s="266"/>
      <c r="H775" s="420"/>
    </row>
    <row r="776" spans="1:8" ht="12.75">
      <c r="A776" s="3"/>
      <c r="B776" s="266"/>
      <c r="E776" s="265"/>
      <c r="F776" s="288"/>
      <c r="G776" s="266"/>
      <c r="H776" s="420"/>
    </row>
    <row r="777" spans="1:8" ht="12.75">
      <c r="A777" s="3"/>
      <c r="B777" s="266"/>
      <c r="E777" s="265"/>
      <c r="F777" s="288"/>
      <c r="G777" s="266"/>
      <c r="H777" s="420"/>
    </row>
    <row r="778" spans="1:8" ht="12.75">
      <c r="A778" s="3"/>
      <c r="B778" s="266"/>
      <c r="E778" s="265"/>
      <c r="F778" s="288"/>
      <c r="G778" s="266"/>
      <c r="H778" s="420"/>
    </row>
    <row r="779" spans="1:8" ht="12.75">
      <c r="A779" s="3"/>
      <c r="B779" s="266"/>
      <c r="E779" s="265"/>
      <c r="F779" s="288"/>
      <c r="G779" s="266"/>
      <c r="H779" s="420"/>
    </row>
    <row r="780" spans="1:8" ht="12.75">
      <c r="A780" s="3"/>
      <c r="B780" s="266"/>
      <c r="E780" s="265"/>
      <c r="F780" s="288"/>
      <c r="G780" s="266"/>
      <c r="H780" s="420"/>
    </row>
    <row r="781" spans="1:8" ht="12.75">
      <c r="A781" s="3"/>
      <c r="B781" s="266"/>
      <c r="E781" s="265"/>
      <c r="F781" s="288"/>
      <c r="G781" s="266"/>
      <c r="H781" s="420"/>
    </row>
    <row r="782" spans="1:8" ht="12.75">
      <c r="A782" s="3"/>
      <c r="B782" s="266"/>
      <c r="E782" s="265"/>
      <c r="F782" s="288"/>
      <c r="G782" s="266"/>
      <c r="H782" s="420"/>
    </row>
    <row r="783" spans="1:8" ht="12.75">
      <c r="A783" s="3"/>
      <c r="B783" s="266"/>
      <c r="E783" s="265"/>
      <c r="F783" s="288"/>
      <c r="G783" s="266"/>
      <c r="H783" s="420"/>
    </row>
    <row r="784" spans="1:8" ht="12.75">
      <c r="A784" s="3"/>
      <c r="B784" s="266"/>
      <c r="E784" s="265"/>
      <c r="F784" s="288"/>
      <c r="G784" s="266"/>
      <c r="H784" s="420"/>
    </row>
    <row r="785" spans="1:8" ht="12.75">
      <c r="A785" s="3"/>
      <c r="B785" s="266"/>
      <c r="E785" s="265"/>
      <c r="F785" s="288"/>
      <c r="G785" s="266"/>
      <c r="H785" s="420"/>
    </row>
    <row r="786" spans="1:8" ht="12.75">
      <c r="A786" s="3"/>
      <c r="B786" s="266"/>
      <c r="E786" s="265"/>
      <c r="F786" s="288"/>
      <c r="G786" s="266"/>
      <c r="H786" s="420"/>
    </row>
    <row r="787" spans="1:8" ht="12.75">
      <c r="A787" s="3"/>
      <c r="B787" s="266"/>
      <c r="E787" s="265"/>
      <c r="F787" s="288"/>
      <c r="G787" s="266"/>
      <c r="H787" s="420"/>
    </row>
    <row r="788" spans="1:8" ht="12.75">
      <c r="A788" s="3"/>
      <c r="B788" s="266"/>
      <c r="E788" s="265"/>
      <c r="F788" s="288"/>
      <c r="G788" s="266"/>
      <c r="H788" s="420"/>
    </row>
    <row r="789" spans="1:8" ht="12.75">
      <c r="A789" s="3"/>
      <c r="B789" s="266"/>
      <c r="E789" s="265"/>
      <c r="F789" s="288"/>
      <c r="G789" s="266"/>
      <c r="H789" s="420"/>
    </row>
    <row r="790" spans="1:8" ht="12.75">
      <c r="A790" s="3"/>
      <c r="B790" s="266"/>
      <c r="E790" s="265"/>
      <c r="F790" s="288"/>
      <c r="G790" s="266"/>
      <c r="H790" s="420"/>
    </row>
    <row r="791" spans="1:8" ht="12.75">
      <c r="A791" s="3"/>
      <c r="B791" s="266"/>
      <c r="E791" s="265"/>
      <c r="F791" s="288"/>
      <c r="G791" s="266"/>
      <c r="H791" s="420"/>
    </row>
    <row r="792" spans="1:8" ht="12.75">
      <c r="A792" s="3"/>
      <c r="B792" s="266"/>
      <c r="E792" s="265"/>
      <c r="F792" s="288"/>
      <c r="G792" s="266"/>
      <c r="H792" s="420"/>
    </row>
    <row r="793" spans="1:8" ht="12.75">
      <c r="A793" s="3"/>
      <c r="B793" s="266"/>
      <c r="E793" s="265"/>
      <c r="F793" s="288"/>
      <c r="G793" s="266"/>
      <c r="H793" s="420"/>
    </row>
    <row r="794" spans="1:8" ht="12.75">
      <c r="A794" s="3"/>
      <c r="B794" s="266"/>
      <c r="E794" s="265"/>
      <c r="F794" s="288"/>
      <c r="G794" s="266"/>
      <c r="H794" s="420"/>
    </row>
    <row r="795" spans="1:8" ht="12.75">
      <c r="A795" s="3"/>
      <c r="B795" s="266"/>
      <c r="E795" s="265"/>
      <c r="F795" s="288"/>
      <c r="G795" s="266"/>
      <c r="H795" s="420"/>
    </row>
    <row r="796" spans="1:8" ht="12.75">
      <c r="A796" s="3"/>
      <c r="B796" s="266"/>
      <c r="E796" s="265"/>
      <c r="F796" s="288"/>
      <c r="G796" s="266"/>
      <c r="H796" s="420"/>
    </row>
    <row r="797" spans="1:8" ht="12.75">
      <c r="A797" s="3"/>
      <c r="B797" s="266"/>
      <c r="E797" s="265"/>
      <c r="F797" s="288"/>
      <c r="G797" s="266"/>
      <c r="H797" s="420"/>
    </row>
    <row r="798" spans="1:8" ht="12.75">
      <c r="A798" s="3"/>
      <c r="B798" s="266"/>
      <c r="E798" s="265"/>
      <c r="F798" s="288"/>
      <c r="G798" s="266"/>
      <c r="H798" s="420"/>
    </row>
    <row r="799" spans="1:8" ht="12.75">
      <c r="A799" s="3"/>
      <c r="B799" s="266"/>
      <c r="E799" s="265"/>
      <c r="F799" s="288"/>
      <c r="G799" s="266"/>
      <c r="H799" s="420"/>
    </row>
    <row r="800" spans="1:8" ht="12.75">
      <c r="A800" s="3"/>
      <c r="B800" s="266"/>
      <c r="E800" s="265"/>
      <c r="F800" s="288"/>
      <c r="G800" s="266"/>
      <c r="H800" s="420"/>
    </row>
    <row r="801" spans="1:8" ht="12.75">
      <c r="A801" s="3"/>
      <c r="B801" s="266"/>
      <c r="E801" s="265"/>
      <c r="F801" s="288"/>
      <c r="G801" s="266"/>
      <c r="H801" s="420"/>
    </row>
    <row r="802" spans="1:8" ht="12.75">
      <c r="A802" s="3"/>
      <c r="B802" s="266"/>
      <c r="E802" s="265"/>
      <c r="F802" s="288"/>
      <c r="G802" s="266"/>
      <c r="H802" s="420"/>
    </row>
    <row r="803" spans="1:8" ht="12.75">
      <c r="A803" s="3"/>
      <c r="B803" s="266"/>
      <c r="E803" s="265"/>
      <c r="F803" s="288"/>
      <c r="G803" s="266"/>
      <c r="H803" s="420"/>
    </row>
    <row r="804" spans="1:8" ht="12.75">
      <c r="A804" s="3"/>
      <c r="B804" s="266"/>
      <c r="E804" s="265"/>
      <c r="F804" s="288"/>
      <c r="G804" s="266"/>
      <c r="H804" s="420"/>
    </row>
    <row r="805" spans="1:8" ht="12.75">
      <c r="A805" s="3"/>
      <c r="B805" s="266"/>
      <c r="E805" s="265"/>
      <c r="F805" s="288"/>
      <c r="G805" s="266"/>
      <c r="H805" s="420"/>
    </row>
    <row r="806" spans="1:8" ht="12.75">
      <c r="A806" s="3"/>
      <c r="B806" s="266"/>
      <c r="E806" s="265"/>
      <c r="F806" s="288"/>
      <c r="G806" s="266"/>
      <c r="H806" s="420"/>
    </row>
    <row r="807" spans="1:8" ht="12.75">
      <c r="A807" s="3"/>
      <c r="B807" s="266"/>
      <c r="E807" s="265"/>
      <c r="F807" s="288"/>
      <c r="G807" s="266"/>
      <c r="H807" s="420"/>
    </row>
    <row r="808" spans="1:8" ht="12.75">
      <c r="A808" s="3"/>
      <c r="B808" s="266"/>
      <c r="E808" s="265"/>
      <c r="F808" s="288"/>
      <c r="G808" s="266"/>
      <c r="H808" s="420"/>
    </row>
    <row r="809" spans="1:8" ht="12.75">
      <c r="A809" s="3"/>
      <c r="B809" s="266"/>
      <c r="E809" s="265"/>
      <c r="F809" s="288"/>
      <c r="G809" s="266"/>
      <c r="H809" s="420"/>
    </row>
    <row r="810" spans="1:8" ht="12.75">
      <c r="A810" s="3"/>
      <c r="B810" s="266"/>
      <c r="E810" s="265"/>
      <c r="F810" s="288"/>
      <c r="G810" s="266"/>
      <c r="H810" s="420"/>
    </row>
    <row r="811" spans="1:8" ht="12.75">
      <c r="A811" s="3"/>
      <c r="B811" s="266"/>
      <c r="E811" s="265"/>
      <c r="F811" s="288"/>
      <c r="G811" s="266"/>
      <c r="H811" s="420"/>
    </row>
    <row r="812" spans="1:8" ht="12.75">
      <c r="A812" s="3"/>
      <c r="B812" s="266"/>
      <c r="E812" s="265"/>
      <c r="F812" s="288"/>
      <c r="G812" s="266"/>
      <c r="H812" s="420"/>
    </row>
    <row r="813" spans="1:8" ht="12.75">
      <c r="A813" s="3"/>
      <c r="B813" s="266"/>
      <c r="E813" s="265"/>
      <c r="F813" s="288"/>
      <c r="G813" s="266"/>
      <c r="H813" s="420"/>
    </row>
    <row r="814" spans="1:8" ht="12.75">
      <c r="A814" s="3"/>
      <c r="B814" s="266"/>
      <c r="E814" s="265"/>
      <c r="F814" s="288"/>
      <c r="G814" s="266"/>
      <c r="H814" s="420"/>
    </row>
    <row r="815" spans="1:8" ht="12.75">
      <c r="A815" s="3"/>
      <c r="B815" s="266"/>
      <c r="E815" s="265"/>
      <c r="F815" s="288"/>
      <c r="G815" s="266"/>
      <c r="H815" s="420"/>
    </row>
    <row r="816" spans="1:8" ht="12.75">
      <c r="A816" s="3"/>
      <c r="B816" s="266"/>
      <c r="E816" s="265"/>
      <c r="F816" s="288"/>
      <c r="G816" s="266"/>
      <c r="H816" s="420"/>
    </row>
    <row r="817" spans="1:8" ht="12.75">
      <c r="A817" s="3"/>
      <c r="B817" s="266"/>
      <c r="E817" s="265"/>
      <c r="F817" s="288"/>
      <c r="G817" s="266"/>
      <c r="H817" s="420"/>
    </row>
    <row r="818" spans="1:8" ht="12.75">
      <c r="A818" s="3"/>
      <c r="B818" s="266"/>
      <c r="E818" s="265"/>
      <c r="F818" s="288"/>
      <c r="G818" s="266"/>
      <c r="H818" s="420"/>
    </row>
    <row r="819" spans="1:8" ht="12.75">
      <c r="A819" s="3"/>
      <c r="B819" s="266"/>
      <c r="E819" s="265"/>
      <c r="F819" s="288"/>
      <c r="G819" s="266"/>
      <c r="H819" s="420"/>
    </row>
    <row r="820" spans="1:8" ht="12.75">
      <c r="A820" s="3"/>
      <c r="B820" s="266"/>
      <c r="E820" s="265"/>
      <c r="F820" s="288"/>
      <c r="G820" s="266"/>
      <c r="H820" s="420"/>
    </row>
    <row r="821" spans="1:8" ht="12.75">
      <c r="A821" s="3"/>
      <c r="B821" s="266"/>
      <c r="E821" s="265"/>
      <c r="F821" s="288"/>
      <c r="G821" s="266"/>
      <c r="H821" s="420"/>
    </row>
    <row r="822" spans="1:8" ht="12.75">
      <c r="A822" s="3"/>
      <c r="B822" s="266"/>
      <c r="E822" s="265"/>
      <c r="F822" s="288"/>
      <c r="G822" s="266"/>
      <c r="H822" s="420"/>
    </row>
    <row r="823" spans="1:8" ht="12.75">
      <c r="A823" s="3"/>
      <c r="B823" s="266"/>
      <c r="E823" s="265"/>
      <c r="F823" s="288"/>
      <c r="G823" s="266"/>
      <c r="H823" s="420"/>
    </row>
    <row r="824" spans="1:8" ht="12.75">
      <c r="A824" s="3"/>
      <c r="B824" s="266"/>
      <c r="E824" s="265"/>
      <c r="F824" s="288"/>
      <c r="G824" s="266"/>
      <c r="H824" s="420"/>
    </row>
    <row r="825" spans="1:8" ht="12.75">
      <c r="A825" s="3"/>
      <c r="B825" s="266"/>
      <c r="E825" s="265"/>
      <c r="F825" s="288"/>
      <c r="G825" s="266"/>
      <c r="H825" s="420"/>
    </row>
    <row r="826" spans="1:8" ht="12.75">
      <c r="A826" s="3"/>
      <c r="B826" s="266"/>
      <c r="E826" s="265"/>
      <c r="F826" s="288"/>
      <c r="G826" s="266"/>
      <c r="H826" s="420"/>
    </row>
    <row r="827" spans="1:8" ht="12.75">
      <c r="A827" s="3"/>
      <c r="B827" s="266"/>
      <c r="E827" s="265"/>
      <c r="F827" s="288"/>
      <c r="G827" s="266"/>
      <c r="H827" s="420"/>
    </row>
    <row r="828" spans="1:8" ht="12.75">
      <c r="A828" s="3"/>
      <c r="B828" s="266"/>
      <c r="E828" s="265"/>
      <c r="F828" s="288"/>
      <c r="G828" s="266"/>
      <c r="H828" s="420"/>
    </row>
    <row r="829" spans="1:8" ht="12.75">
      <c r="A829" s="3"/>
      <c r="B829" s="266"/>
      <c r="E829" s="265"/>
      <c r="F829" s="288"/>
      <c r="G829" s="266"/>
      <c r="H829" s="420"/>
    </row>
    <row r="830" spans="1:8" ht="12.75">
      <c r="A830" s="3"/>
      <c r="B830" s="266"/>
      <c r="E830" s="265"/>
      <c r="F830" s="288"/>
      <c r="G830" s="266"/>
      <c r="H830" s="420"/>
    </row>
    <row r="831" spans="1:8" ht="12.75">
      <c r="A831" s="3"/>
      <c r="B831" s="266"/>
      <c r="E831" s="265"/>
      <c r="F831" s="288"/>
      <c r="G831" s="266"/>
      <c r="H831" s="420"/>
    </row>
    <row r="832" spans="1:8" ht="12.75">
      <c r="A832" s="3"/>
      <c r="B832" s="266"/>
      <c r="E832" s="265"/>
      <c r="F832" s="288"/>
      <c r="G832" s="266"/>
      <c r="H832" s="420"/>
    </row>
    <row r="833" spans="1:8" ht="12.75">
      <c r="A833" s="3"/>
      <c r="B833" s="266"/>
      <c r="E833" s="265"/>
      <c r="F833" s="288"/>
      <c r="G833" s="266"/>
      <c r="H833" s="420"/>
    </row>
    <row r="834" spans="1:8" ht="12.75">
      <c r="A834" s="3"/>
      <c r="B834" s="266"/>
      <c r="E834" s="265"/>
      <c r="F834" s="288"/>
      <c r="G834" s="266"/>
      <c r="H834" s="420"/>
    </row>
    <row r="835" spans="1:8" ht="12.75">
      <c r="A835" s="3"/>
      <c r="B835" s="266"/>
      <c r="E835" s="265"/>
      <c r="F835" s="288"/>
      <c r="G835" s="266"/>
      <c r="H835" s="420"/>
    </row>
    <row r="836" spans="1:8" ht="12.75">
      <c r="A836" s="3"/>
      <c r="B836" s="266"/>
      <c r="E836" s="265"/>
      <c r="F836" s="288"/>
      <c r="G836" s="266"/>
      <c r="H836" s="420"/>
    </row>
    <row r="837" spans="1:8" ht="12.75">
      <c r="A837" s="3"/>
      <c r="B837" s="266"/>
      <c r="E837" s="265"/>
      <c r="F837" s="288"/>
      <c r="G837" s="266"/>
      <c r="H837" s="420"/>
    </row>
    <row r="838" spans="1:8" ht="12.75">
      <c r="A838" s="3"/>
      <c r="B838" s="266"/>
      <c r="E838" s="265"/>
      <c r="F838" s="288"/>
      <c r="G838" s="266"/>
      <c r="H838" s="420"/>
    </row>
    <row r="839" spans="1:8" ht="12.75">
      <c r="A839" s="3"/>
      <c r="B839" s="266"/>
      <c r="E839" s="265"/>
      <c r="F839" s="288"/>
      <c r="G839" s="266"/>
      <c r="H839" s="420"/>
    </row>
    <row r="840" spans="1:8" ht="12.75">
      <c r="A840" s="3"/>
      <c r="B840" s="266"/>
      <c r="E840" s="265"/>
      <c r="F840" s="288"/>
      <c r="G840" s="266"/>
      <c r="H840" s="420"/>
    </row>
    <row r="841" spans="1:8" ht="12.75">
      <c r="A841" s="3"/>
      <c r="B841" s="266"/>
      <c r="E841" s="265"/>
      <c r="F841" s="288"/>
      <c r="G841" s="266"/>
      <c r="H841" s="420"/>
    </row>
    <row r="842" spans="1:8" ht="12.75">
      <c r="A842" s="3"/>
      <c r="B842" s="266"/>
      <c r="E842" s="265"/>
      <c r="F842" s="288"/>
      <c r="G842" s="266"/>
      <c r="H842" s="420"/>
    </row>
    <row r="843" spans="1:8" ht="12.75">
      <c r="A843" s="3"/>
      <c r="B843" s="266"/>
      <c r="E843" s="265"/>
      <c r="F843" s="288"/>
      <c r="G843" s="266"/>
      <c r="H843" s="420"/>
    </row>
    <row r="844" spans="1:8" ht="12.75">
      <c r="A844" s="3"/>
      <c r="B844" s="266"/>
      <c r="E844" s="265"/>
      <c r="F844" s="288"/>
      <c r="G844" s="266"/>
      <c r="H844" s="420"/>
    </row>
    <row r="845" spans="1:8" ht="12.75">
      <c r="A845" s="3"/>
      <c r="B845" s="266"/>
      <c r="E845" s="265"/>
      <c r="F845" s="288"/>
      <c r="G845" s="266"/>
      <c r="H845" s="420"/>
    </row>
    <row r="846" spans="1:8" ht="12.75">
      <c r="A846" s="3"/>
      <c r="B846" s="266"/>
      <c r="E846" s="265"/>
      <c r="F846" s="288"/>
      <c r="G846" s="266"/>
      <c r="H846" s="420"/>
    </row>
    <row r="847" spans="1:8" ht="12.75">
      <c r="A847" s="3"/>
      <c r="B847" s="266"/>
      <c r="E847" s="265"/>
      <c r="F847" s="288"/>
      <c r="G847" s="266"/>
      <c r="H847" s="420"/>
    </row>
    <row r="848" spans="1:8" ht="12.75">
      <c r="A848" s="3"/>
      <c r="B848" s="266"/>
      <c r="E848" s="265"/>
      <c r="F848" s="288"/>
      <c r="G848" s="266"/>
      <c r="H848" s="420"/>
    </row>
    <row r="849" spans="1:8" ht="12.75">
      <c r="A849" s="3"/>
      <c r="B849" s="266"/>
      <c r="E849" s="265"/>
      <c r="F849" s="288"/>
      <c r="G849" s="266"/>
      <c r="H849" s="420"/>
    </row>
    <row r="850" spans="1:8" ht="12.75">
      <c r="A850" s="3"/>
      <c r="B850" s="266"/>
      <c r="E850" s="265"/>
      <c r="F850" s="288"/>
      <c r="G850" s="266"/>
      <c r="H850" s="420"/>
    </row>
    <row r="851" spans="1:8" ht="12.75">
      <c r="A851" s="3"/>
      <c r="B851" s="266"/>
      <c r="E851" s="265"/>
      <c r="F851" s="288"/>
      <c r="G851" s="266"/>
      <c r="H851" s="420"/>
    </row>
    <row r="852" spans="1:8" ht="12.75">
      <c r="A852" s="3"/>
      <c r="B852" s="266"/>
      <c r="E852" s="265"/>
      <c r="F852" s="288"/>
      <c r="G852" s="266"/>
      <c r="H852" s="420"/>
    </row>
    <row r="853" spans="1:8" ht="12.75">
      <c r="A853" s="3"/>
      <c r="B853" s="266"/>
      <c r="E853" s="265"/>
      <c r="F853" s="288"/>
      <c r="G853" s="266"/>
      <c r="H853" s="420"/>
    </row>
    <row r="854" spans="1:8" ht="12.75">
      <c r="A854" s="3"/>
      <c r="B854" s="266"/>
      <c r="E854" s="265"/>
      <c r="F854" s="288"/>
      <c r="G854" s="266"/>
      <c r="H854" s="420"/>
    </row>
    <row r="855" spans="1:8" ht="12.75">
      <c r="A855" s="3"/>
      <c r="B855" s="266"/>
      <c r="E855" s="265"/>
      <c r="F855" s="288"/>
      <c r="G855" s="266"/>
      <c r="H855" s="420"/>
    </row>
    <row r="856" spans="1:8" ht="12.75">
      <c r="A856" s="3"/>
      <c r="B856" s="266"/>
      <c r="E856" s="265"/>
      <c r="F856" s="288"/>
      <c r="G856" s="266"/>
      <c r="H856" s="420"/>
    </row>
    <row r="857" spans="1:8" ht="12.75">
      <c r="A857" s="3"/>
      <c r="B857" s="266"/>
      <c r="E857" s="265"/>
      <c r="F857" s="288"/>
      <c r="G857" s="266"/>
      <c r="H857" s="420"/>
    </row>
    <row r="858" spans="1:8" ht="12.75">
      <c r="A858" s="3"/>
      <c r="B858" s="266"/>
      <c r="E858" s="265"/>
      <c r="F858" s="288"/>
      <c r="G858" s="266"/>
      <c r="H858" s="420"/>
    </row>
    <row r="859" spans="1:8" ht="12.75">
      <c r="A859" s="3"/>
      <c r="B859" s="266"/>
      <c r="E859" s="265"/>
      <c r="F859" s="288"/>
      <c r="G859" s="266"/>
      <c r="H859" s="420"/>
    </row>
    <row r="860" spans="1:8" ht="12.75">
      <c r="A860" s="3"/>
      <c r="B860" s="266"/>
      <c r="E860" s="265"/>
      <c r="F860" s="288"/>
      <c r="G860" s="266"/>
      <c r="H860" s="420"/>
    </row>
    <row r="861" spans="1:8" ht="12.75">
      <c r="A861" s="3"/>
      <c r="B861" s="266"/>
      <c r="E861" s="265"/>
      <c r="F861" s="288"/>
      <c r="G861" s="266"/>
      <c r="H861" s="420"/>
    </row>
    <row r="862" spans="1:8" ht="12.75">
      <c r="A862" s="3"/>
      <c r="B862" s="266"/>
      <c r="E862" s="265"/>
      <c r="F862" s="288"/>
      <c r="G862" s="266"/>
      <c r="H862" s="420"/>
    </row>
    <row r="863" spans="1:8" ht="12.75">
      <c r="A863" s="3"/>
      <c r="B863" s="266"/>
      <c r="E863" s="265"/>
      <c r="F863" s="288"/>
      <c r="G863" s="266"/>
      <c r="H863" s="420"/>
    </row>
    <row r="864" spans="1:8" ht="12.75">
      <c r="A864" s="3"/>
      <c r="B864" s="266"/>
      <c r="E864" s="265"/>
      <c r="F864" s="288"/>
      <c r="G864" s="266"/>
      <c r="H864" s="420"/>
    </row>
    <row r="865" spans="1:8" ht="12.75">
      <c r="A865" s="3"/>
      <c r="B865" s="266"/>
      <c r="E865" s="265"/>
      <c r="F865" s="288"/>
      <c r="G865" s="266"/>
      <c r="H865" s="420"/>
    </row>
    <row r="866" spans="1:8" ht="12.75">
      <c r="A866" s="3"/>
      <c r="B866" s="266"/>
      <c r="E866" s="265"/>
      <c r="F866" s="288"/>
      <c r="G866" s="266"/>
      <c r="H866" s="420"/>
    </row>
    <row r="867" spans="1:8" ht="12.75">
      <c r="A867" s="3"/>
      <c r="B867" s="266"/>
      <c r="E867" s="265"/>
      <c r="F867" s="288"/>
      <c r="G867" s="266"/>
      <c r="H867" s="420"/>
    </row>
    <row r="868" spans="1:8" ht="12.75">
      <c r="A868" s="3"/>
      <c r="B868" s="266"/>
      <c r="E868" s="265"/>
      <c r="F868" s="288"/>
      <c r="G868" s="266"/>
      <c r="H868" s="420"/>
    </row>
    <row r="869" spans="1:8" ht="12.75">
      <c r="A869" s="3"/>
      <c r="B869" s="266"/>
      <c r="E869" s="265"/>
      <c r="F869" s="288"/>
      <c r="G869" s="266"/>
      <c r="H869" s="420"/>
    </row>
    <row r="870" spans="1:8" ht="12.75">
      <c r="A870" s="3"/>
      <c r="B870" s="266"/>
      <c r="E870" s="265"/>
      <c r="F870" s="288"/>
      <c r="G870" s="266"/>
      <c r="H870" s="420"/>
    </row>
    <row r="871" spans="1:8" ht="12.75">
      <c r="A871" s="3"/>
      <c r="B871" s="266"/>
      <c r="E871" s="265"/>
      <c r="F871" s="288"/>
      <c r="G871" s="266"/>
      <c r="H871" s="420"/>
    </row>
    <row r="872" spans="1:8" ht="12.75">
      <c r="A872" s="3"/>
      <c r="B872" s="266"/>
      <c r="E872" s="265"/>
      <c r="F872" s="288"/>
      <c r="G872" s="266"/>
      <c r="H872" s="420"/>
    </row>
    <row r="873" spans="1:8" ht="12.75">
      <c r="A873" s="3"/>
      <c r="B873" s="266"/>
      <c r="E873" s="265"/>
      <c r="F873" s="288"/>
      <c r="G873" s="266"/>
      <c r="H873" s="420"/>
    </row>
    <row r="874" spans="1:8" ht="12.75">
      <c r="A874" s="3"/>
      <c r="B874" s="266"/>
      <c r="E874" s="265"/>
      <c r="F874" s="288"/>
      <c r="G874" s="266"/>
      <c r="H874" s="420"/>
    </row>
    <row r="875" spans="1:8" ht="12.75">
      <c r="A875" s="3"/>
      <c r="B875" s="266"/>
      <c r="E875" s="265"/>
      <c r="F875" s="288"/>
      <c r="G875" s="266"/>
      <c r="H875" s="420"/>
    </row>
    <row r="876" spans="1:8" ht="12.75">
      <c r="A876" s="3"/>
      <c r="B876" s="266"/>
      <c r="E876" s="265"/>
      <c r="F876" s="288"/>
      <c r="G876" s="266"/>
      <c r="H876" s="420"/>
    </row>
    <row r="877" spans="1:8" ht="12.75">
      <c r="A877" s="3"/>
      <c r="B877" s="266"/>
      <c r="E877" s="265"/>
      <c r="F877" s="288"/>
      <c r="G877" s="266"/>
      <c r="H877" s="420"/>
    </row>
    <row r="878" spans="1:8" ht="12.75">
      <c r="A878" s="3"/>
      <c r="B878" s="266"/>
      <c r="E878" s="265"/>
      <c r="F878" s="288"/>
      <c r="G878" s="266"/>
      <c r="H878" s="420"/>
    </row>
    <row r="879" spans="1:8" ht="12.75">
      <c r="A879" s="3"/>
      <c r="B879" s="266"/>
      <c r="E879" s="265"/>
      <c r="F879" s="288"/>
      <c r="G879" s="266"/>
      <c r="H879" s="420"/>
    </row>
    <row r="880" spans="1:8" ht="12.75">
      <c r="A880" s="3"/>
      <c r="B880" s="266"/>
      <c r="E880" s="265"/>
      <c r="F880" s="288"/>
      <c r="G880" s="266"/>
      <c r="H880" s="420"/>
    </row>
    <row r="881" spans="1:8" ht="12.75">
      <c r="A881" s="3"/>
      <c r="B881" s="266"/>
      <c r="E881" s="265"/>
      <c r="F881" s="288"/>
      <c r="G881" s="266"/>
      <c r="H881" s="420"/>
    </row>
    <row r="882" spans="1:8" ht="12.75">
      <c r="A882" s="3"/>
      <c r="B882" s="266"/>
      <c r="E882" s="265"/>
      <c r="F882" s="288"/>
      <c r="G882" s="266"/>
      <c r="H882" s="420"/>
    </row>
    <row r="883" spans="1:8" ht="12.75">
      <c r="A883" s="3"/>
      <c r="B883" s="266"/>
      <c r="E883" s="265"/>
      <c r="F883" s="288"/>
      <c r="G883" s="266"/>
      <c r="H883" s="420"/>
    </row>
    <row r="884" spans="1:8" ht="12.75">
      <c r="A884" s="3"/>
      <c r="B884" s="266"/>
      <c r="E884" s="265"/>
      <c r="F884" s="288"/>
      <c r="G884" s="266"/>
      <c r="H884" s="420"/>
    </row>
    <row r="885" spans="1:8" ht="12.75">
      <c r="A885" s="3"/>
      <c r="B885" s="266"/>
      <c r="E885" s="265"/>
      <c r="F885" s="288"/>
      <c r="G885" s="266"/>
      <c r="H885" s="420"/>
    </row>
    <row r="886" spans="1:8" ht="12.75">
      <c r="A886" s="3"/>
      <c r="B886" s="266"/>
      <c r="E886" s="265"/>
      <c r="F886" s="288"/>
      <c r="G886" s="266"/>
      <c r="H886" s="420"/>
    </row>
    <row r="887" spans="1:8" ht="12.75">
      <c r="A887" s="3"/>
      <c r="B887" s="266"/>
      <c r="E887" s="265"/>
      <c r="F887" s="288"/>
      <c r="G887" s="266"/>
      <c r="H887" s="420"/>
    </row>
    <row r="888" spans="1:8" ht="12.75">
      <c r="A888" s="3"/>
      <c r="B888" s="266"/>
      <c r="E888" s="265"/>
      <c r="F888" s="288"/>
      <c r="G888" s="266"/>
      <c r="H888" s="420"/>
    </row>
    <row r="889" spans="1:8" ht="12.75">
      <c r="A889" s="3"/>
      <c r="B889" s="266"/>
      <c r="E889" s="265"/>
      <c r="F889" s="288"/>
      <c r="G889" s="266"/>
      <c r="H889" s="420"/>
    </row>
    <row r="890" spans="1:8" ht="12.75">
      <c r="A890" s="3"/>
      <c r="B890" s="266"/>
      <c r="E890" s="265"/>
      <c r="F890" s="288"/>
      <c r="G890" s="266"/>
      <c r="H890" s="420"/>
    </row>
    <row r="891" spans="1:8" ht="12.75">
      <c r="A891" s="3"/>
      <c r="B891" s="266"/>
      <c r="E891" s="265"/>
      <c r="F891" s="288"/>
      <c r="G891" s="266"/>
      <c r="H891" s="420"/>
    </row>
    <row r="892" spans="1:8" ht="12.75">
      <c r="A892" s="3"/>
      <c r="B892" s="266"/>
      <c r="E892" s="265"/>
      <c r="F892" s="288"/>
      <c r="G892" s="266"/>
      <c r="H892" s="420"/>
    </row>
    <row r="893" spans="1:8" ht="12.75">
      <c r="A893" s="3"/>
      <c r="B893" s="266"/>
      <c r="E893" s="265"/>
      <c r="F893" s="288"/>
      <c r="G893" s="266"/>
      <c r="H893" s="420"/>
    </row>
    <row r="894" spans="1:8" ht="12.75">
      <c r="A894" s="3"/>
      <c r="B894" s="266"/>
      <c r="E894" s="265"/>
      <c r="F894" s="288"/>
      <c r="G894" s="266"/>
      <c r="H894" s="420"/>
    </row>
    <row r="895" spans="1:8" ht="12.75">
      <c r="A895" s="3"/>
      <c r="B895" s="266"/>
      <c r="E895" s="265"/>
      <c r="F895" s="288"/>
      <c r="G895" s="266"/>
      <c r="H895" s="420"/>
    </row>
    <row r="896" spans="1:8" ht="12.75">
      <c r="A896" s="3"/>
      <c r="B896" s="266"/>
      <c r="E896" s="265"/>
      <c r="F896" s="288"/>
      <c r="G896" s="266"/>
      <c r="H896" s="420"/>
    </row>
    <row r="897" spans="1:8" ht="12.75">
      <c r="A897" s="3"/>
      <c r="B897" s="266"/>
      <c r="E897" s="265"/>
      <c r="F897" s="288"/>
      <c r="G897" s="266"/>
      <c r="H897" s="420"/>
    </row>
    <row r="898" spans="1:8" ht="12.75">
      <c r="A898" s="3"/>
      <c r="B898" s="266"/>
      <c r="E898" s="265"/>
      <c r="F898" s="288"/>
      <c r="G898" s="266"/>
      <c r="H898" s="420"/>
    </row>
    <row r="899" spans="1:8" ht="12.75">
      <c r="A899" s="3"/>
      <c r="B899" s="266"/>
      <c r="E899" s="265"/>
      <c r="F899" s="288"/>
      <c r="G899" s="266"/>
      <c r="H899" s="420"/>
    </row>
    <row r="900" spans="1:8" ht="12.75">
      <c r="A900" s="3"/>
      <c r="B900" s="266"/>
      <c r="E900" s="265"/>
      <c r="F900" s="288"/>
      <c r="G900" s="266"/>
      <c r="H900" s="420"/>
    </row>
    <row r="901" spans="1:8" ht="12.75">
      <c r="A901" s="3"/>
      <c r="B901" s="266"/>
      <c r="E901" s="265"/>
      <c r="F901" s="288"/>
      <c r="G901" s="266"/>
      <c r="H901" s="420"/>
    </row>
    <row r="902" spans="1:8" ht="12.75">
      <c r="A902" s="3"/>
      <c r="B902" s="266"/>
      <c r="E902" s="265"/>
      <c r="F902" s="288"/>
      <c r="G902" s="266"/>
      <c r="H902" s="420"/>
    </row>
    <row r="903" spans="1:8" ht="12.75">
      <c r="A903" s="3"/>
      <c r="B903" s="266"/>
      <c r="E903" s="265"/>
      <c r="F903" s="288"/>
      <c r="G903" s="266"/>
      <c r="H903" s="420"/>
    </row>
    <row r="904" spans="1:8" ht="12.75">
      <c r="A904" s="3"/>
      <c r="B904" s="266"/>
      <c r="E904" s="265"/>
      <c r="F904" s="288"/>
      <c r="G904" s="266"/>
      <c r="H904" s="420"/>
    </row>
    <row r="905" spans="1:8" ht="12.75">
      <c r="A905" s="3"/>
      <c r="B905" s="266"/>
      <c r="E905" s="265"/>
      <c r="F905" s="288"/>
      <c r="G905" s="266"/>
      <c r="H905" s="420"/>
    </row>
    <row r="906" spans="1:8" ht="12.75">
      <c r="A906" s="3"/>
      <c r="B906" s="266"/>
      <c r="E906" s="265"/>
      <c r="F906" s="288"/>
      <c r="G906" s="266"/>
      <c r="H906" s="420"/>
    </row>
    <row r="907" spans="1:8" ht="12.75">
      <c r="A907" s="3"/>
      <c r="B907" s="266"/>
      <c r="E907" s="265"/>
      <c r="F907" s="288"/>
      <c r="G907" s="266"/>
      <c r="H907" s="420"/>
    </row>
    <row r="908" spans="1:8" ht="12.75">
      <c r="A908" s="3"/>
      <c r="B908" s="266"/>
      <c r="E908" s="265"/>
      <c r="F908" s="288"/>
      <c r="G908" s="266"/>
      <c r="H908" s="420"/>
    </row>
    <row r="909" spans="1:8" ht="12.75">
      <c r="A909" s="3"/>
      <c r="B909" s="266"/>
      <c r="E909" s="265"/>
      <c r="F909" s="288"/>
      <c r="G909" s="266"/>
      <c r="H909" s="420"/>
    </row>
    <row r="910" spans="1:8" ht="12.75">
      <c r="A910" s="3"/>
      <c r="B910" s="266"/>
      <c r="E910" s="265"/>
      <c r="F910" s="288"/>
      <c r="G910" s="266"/>
      <c r="H910" s="420"/>
    </row>
    <row r="911" spans="1:8" ht="12.75">
      <c r="A911" s="3"/>
      <c r="B911" s="266"/>
      <c r="E911" s="265"/>
      <c r="F911" s="288"/>
      <c r="G911" s="266"/>
      <c r="H911" s="420"/>
    </row>
    <row r="912" spans="1:8" ht="12.75">
      <c r="A912" s="3"/>
      <c r="B912" s="266"/>
      <c r="E912" s="265"/>
      <c r="F912" s="288"/>
      <c r="G912" s="266"/>
      <c r="H912" s="420"/>
    </row>
    <row r="913" spans="1:8" ht="12.75">
      <c r="A913" s="3"/>
      <c r="B913" s="266"/>
      <c r="E913" s="265"/>
      <c r="F913" s="288"/>
      <c r="G913" s="266"/>
      <c r="H913" s="420"/>
    </row>
    <row r="914" spans="1:8" ht="12.75">
      <c r="A914" s="3"/>
      <c r="B914" s="266"/>
      <c r="E914" s="265"/>
      <c r="F914" s="288"/>
      <c r="G914" s="266"/>
      <c r="H914" s="420"/>
    </row>
    <row r="915" spans="1:8" ht="12.75">
      <c r="A915" s="3"/>
      <c r="B915" s="266"/>
      <c r="E915" s="265"/>
      <c r="F915" s="288"/>
      <c r="G915" s="266"/>
      <c r="H915" s="420"/>
    </row>
    <row r="916" spans="1:8" ht="12.75">
      <c r="A916" s="3"/>
      <c r="B916" s="266"/>
      <c r="E916" s="265"/>
      <c r="F916" s="288"/>
      <c r="G916" s="266"/>
      <c r="H916" s="420"/>
    </row>
    <row r="917" spans="1:8" ht="12.75">
      <c r="A917" s="3"/>
      <c r="B917" s="266"/>
      <c r="E917" s="265"/>
      <c r="F917" s="288"/>
      <c r="G917" s="266"/>
      <c r="H917" s="420"/>
    </row>
    <row r="918" spans="1:8" ht="12.75">
      <c r="A918" s="3"/>
      <c r="B918" s="266"/>
      <c r="E918" s="265"/>
      <c r="F918" s="288"/>
      <c r="G918" s="266"/>
      <c r="H918" s="420"/>
    </row>
    <row r="919" spans="1:8" ht="12.75">
      <c r="A919" s="3"/>
      <c r="B919" s="266"/>
      <c r="E919" s="265"/>
      <c r="F919" s="288"/>
      <c r="G919" s="266"/>
      <c r="H919" s="420"/>
    </row>
    <row r="920" spans="1:8" ht="12.75">
      <c r="A920" s="3"/>
      <c r="B920" s="266"/>
      <c r="E920" s="265"/>
      <c r="F920" s="288"/>
      <c r="G920" s="266"/>
      <c r="H920" s="420"/>
    </row>
    <row r="921" spans="1:8" ht="12.75">
      <c r="A921" s="3"/>
      <c r="B921" s="266"/>
      <c r="E921" s="265"/>
      <c r="F921" s="288"/>
      <c r="G921" s="266"/>
      <c r="H921" s="420"/>
    </row>
    <row r="922" spans="1:8" ht="12.75">
      <c r="A922" s="3"/>
      <c r="B922" s="266"/>
      <c r="E922" s="265"/>
      <c r="F922" s="288"/>
      <c r="G922" s="266"/>
      <c r="H922" s="420"/>
    </row>
    <row r="923" spans="1:8" ht="12.75">
      <c r="A923" s="3"/>
      <c r="B923" s="266"/>
      <c r="E923" s="265"/>
      <c r="F923" s="288"/>
      <c r="G923" s="266"/>
      <c r="H923" s="420"/>
    </row>
    <row r="924" spans="1:8" ht="12.75">
      <c r="A924" s="3"/>
      <c r="B924" s="266"/>
      <c r="E924" s="265"/>
      <c r="F924" s="288"/>
      <c r="G924" s="266"/>
      <c r="H924" s="420"/>
    </row>
    <row r="925" spans="1:8" ht="12.75">
      <c r="A925" s="3"/>
      <c r="B925" s="266"/>
      <c r="E925" s="265"/>
      <c r="F925" s="288"/>
      <c r="G925" s="266"/>
      <c r="H925" s="420"/>
    </row>
    <row r="926" spans="1:8" ht="12.75">
      <c r="A926" s="3"/>
      <c r="B926" s="266"/>
      <c r="E926" s="265"/>
      <c r="F926" s="288"/>
      <c r="G926" s="266"/>
      <c r="H926" s="420"/>
    </row>
    <row r="927" spans="1:8" ht="12.75">
      <c r="A927" s="3"/>
      <c r="B927" s="266"/>
      <c r="E927" s="265"/>
      <c r="F927" s="288"/>
      <c r="G927" s="266"/>
      <c r="H927" s="420"/>
    </row>
    <row r="928" spans="1:8" ht="12.75">
      <c r="A928" s="3"/>
      <c r="B928" s="266"/>
      <c r="E928" s="265"/>
      <c r="F928" s="288"/>
      <c r="G928" s="266"/>
      <c r="H928" s="420"/>
    </row>
    <row r="929" spans="1:8" ht="12.75">
      <c r="A929" s="3"/>
      <c r="B929" s="266"/>
      <c r="E929" s="265"/>
      <c r="F929" s="288"/>
      <c r="G929" s="266"/>
      <c r="H929" s="420"/>
    </row>
    <row r="930" spans="1:8" ht="12.75">
      <c r="A930" s="3"/>
      <c r="B930" s="266"/>
      <c r="E930" s="265"/>
      <c r="F930" s="288"/>
      <c r="G930" s="266"/>
      <c r="H930" s="420"/>
    </row>
    <row r="931" spans="1:8" ht="12.75">
      <c r="A931" s="3"/>
      <c r="B931" s="266"/>
      <c r="E931" s="265"/>
      <c r="F931" s="288"/>
      <c r="G931" s="266"/>
      <c r="H931" s="420"/>
    </row>
    <row r="932" spans="1:8" ht="12.75">
      <c r="A932" s="3"/>
      <c r="B932" s="266"/>
      <c r="E932" s="265"/>
      <c r="F932" s="288"/>
      <c r="G932" s="266"/>
      <c r="H932" s="420"/>
    </row>
    <row r="933" spans="1:8" ht="12.75">
      <c r="A933" s="3"/>
      <c r="B933" s="266"/>
      <c r="E933" s="265"/>
      <c r="F933" s="288"/>
      <c r="G933" s="266"/>
      <c r="H933" s="420"/>
    </row>
    <row r="934" spans="1:8" ht="12.75">
      <c r="A934" s="3"/>
      <c r="B934" s="266"/>
      <c r="E934" s="265"/>
      <c r="F934" s="288"/>
      <c r="G934" s="266"/>
      <c r="H934" s="420"/>
    </row>
    <row r="935" spans="1:8" ht="12.75">
      <c r="A935" s="3"/>
      <c r="B935" s="266"/>
      <c r="E935" s="265"/>
      <c r="F935" s="288"/>
      <c r="G935" s="266"/>
      <c r="H935" s="420"/>
    </row>
    <row r="936" spans="1:8" ht="12.75">
      <c r="A936" s="3"/>
      <c r="B936" s="266"/>
      <c r="E936" s="265"/>
      <c r="F936" s="288"/>
      <c r="G936" s="266"/>
      <c r="H936" s="420"/>
    </row>
    <row r="937" spans="1:8" ht="12.75">
      <c r="A937" s="3"/>
      <c r="B937" s="266"/>
      <c r="E937" s="265"/>
      <c r="F937" s="288"/>
      <c r="G937" s="266"/>
      <c r="H937" s="420"/>
    </row>
    <row r="938" spans="1:8" ht="12.75">
      <c r="A938" s="3"/>
      <c r="B938" s="266"/>
      <c r="E938" s="265"/>
      <c r="F938" s="288"/>
      <c r="G938" s="266"/>
      <c r="H938" s="420"/>
    </row>
    <row r="939" spans="1:8" ht="12.75">
      <c r="A939" s="3"/>
      <c r="B939" s="266"/>
      <c r="E939" s="265"/>
      <c r="F939" s="288"/>
      <c r="G939" s="266"/>
      <c r="H939" s="420"/>
    </row>
    <row r="940" spans="1:8" ht="12.75">
      <c r="A940" s="3"/>
      <c r="B940" s="266"/>
      <c r="E940" s="265"/>
      <c r="F940" s="288"/>
      <c r="G940" s="266"/>
      <c r="H940" s="420"/>
    </row>
    <row r="941" spans="1:8" ht="12.75">
      <c r="A941" s="3"/>
      <c r="B941" s="266"/>
      <c r="E941" s="265"/>
      <c r="F941" s="288"/>
      <c r="G941" s="266"/>
      <c r="H941" s="420"/>
    </row>
    <row r="942" spans="1:8" ht="12.75">
      <c r="A942" s="3"/>
      <c r="B942" s="266"/>
      <c r="E942" s="265"/>
      <c r="F942" s="288"/>
      <c r="G942" s="266"/>
      <c r="H942" s="420"/>
    </row>
    <row r="943" spans="1:8" ht="12.75">
      <c r="A943" s="3"/>
      <c r="B943" s="266"/>
      <c r="E943" s="265"/>
      <c r="F943" s="288"/>
      <c r="G943" s="266"/>
      <c r="H943" s="420"/>
    </row>
    <row r="944" spans="1:8" ht="12.75">
      <c r="A944" s="3"/>
      <c r="B944" s="266"/>
      <c r="E944" s="265"/>
      <c r="F944" s="288"/>
      <c r="G944" s="266"/>
      <c r="H944" s="420"/>
    </row>
    <row r="945" spans="1:8" ht="12.75">
      <c r="A945" s="3"/>
      <c r="B945" s="266"/>
      <c r="E945" s="265"/>
      <c r="F945" s="288"/>
      <c r="G945" s="266"/>
      <c r="H945" s="420"/>
    </row>
    <row r="946" spans="1:8" ht="12.75">
      <c r="A946" s="3"/>
      <c r="B946" s="266"/>
      <c r="E946" s="265"/>
      <c r="F946" s="288"/>
      <c r="G946" s="266"/>
      <c r="H946" s="420"/>
    </row>
    <row r="947" spans="1:8" ht="12.75">
      <c r="A947" s="3"/>
      <c r="B947" s="266"/>
      <c r="E947" s="265"/>
      <c r="F947" s="288"/>
      <c r="G947" s="266"/>
      <c r="H947" s="420"/>
    </row>
    <row r="948" spans="1:8" ht="12.75">
      <c r="A948" s="3"/>
      <c r="B948" s="266"/>
      <c r="E948" s="265"/>
      <c r="F948" s="288"/>
      <c r="G948" s="266"/>
      <c r="H948" s="420"/>
    </row>
    <row r="949" spans="1:8" ht="12.75">
      <c r="A949" s="3"/>
      <c r="B949" s="266"/>
      <c r="E949" s="265"/>
      <c r="F949" s="288"/>
      <c r="G949" s="266"/>
      <c r="H949" s="420"/>
    </row>
    <row r="950" spans="1:8" ht="12.75">
      <c r="A950" s="3"/>
      <c r="B950" s="266"/>
      <c r="E950" s="265"/>
      <c r="F950" s="288"/>
      <c r="G950" s="266"/>
      <c r="H950" s="420"/>
    </row>
    <row r="951" spans="1:8" ht="12.75">
      <c r="A951" s="3"/>
      <c r="B951" s="266"/>
      <c r="E951" s="265"/>
      <c r="F951" s="288"/>
      <c r="G951" s="266"/>
      <c r="H951" s="420"/>
    </row>
    <row r="952" spans="1:8" ht="12.75">
      <c r="A952" s="3"/>
      <c r="B952" s="266"/>
      <c r="E952" s="265"/>
      <c r="F952" s="288"/>
      <c r="G952" s="266"/>
      <c r="H952" s="420"/>
    </row>
    <row r="953" spans="1:8" ht="12.75">
      <c r="A953" s="3"/>
      <c r="B953" s="266"/>
      <c r="E953" s="265"/>
      <c r="F953" s="288"/>
      <c r="G953" s="266"/>
      <c r="H953" s="420"/>
    </row>
    <row r="954" spans="1:8" ht="12.75">
      <c r="A954" s="3"/>
      <c r="B954" s="266"/>
      <c r="E954" s="265"/>
      <c r="F954" s="288"/>
      <c r="G954" s="266"/>
      <c r="H954" s="420"/>
    </row>
    <row r="955" spans="1:8" ht="12.75">
      <c r="A955" s="3"/>
      <c r="B955" s="266"/>
      <c r="E955" s="265"/>
      <c r="F955" s="288"/>
      <c r="G955" s="266"/>
      <c r="H955" s="420"/>
    </row>
    <row r="956" spans="1:8" ht="12.75">
      <c r="A956" s="3"/>
      <c r="B956" s="266"/>
      <c r="E956" s="265"/>
      <c r="F956" s="288"/>
      <c r="G956" s="266"/>
      <c r="H956" s="420"/>
    </row>
    <row r="957" spans="1:8" ht="12.75">
      <c r="A957" s="3"/>
      <c r="B957" s="266"/>
      <c r="E957" s="265"/>
      <c r="F957" s="288"/>
      <c r="G957" s="266"/>
      <c r="H957" s="420"/>
    </row>
    <row r="958" spans="1:8" ht="12.75">
      <c r="A958" s="3"/>
      <c r="B958" s="266"/>
      <c r="E958" s="265"/>
      <c r="F958" s="288"/>
      <c r="G958" s="266"/>
      <c r="H958" s="420"/>
    </row>
    <row r="959" spans="1:8" ht="12.75">
      <c r="A959" s="3"/>
      <c r="B959" s="266"/>
      <c r="E959" s="265"/>
      <c r="F959" s="288"/>
      <c r="G959" s="266"/>
      <c r="H959" s="420"/>
    </row>
    <row r="960" spans="1:8" ht="12.75">
      <c r="A960" s="3"/>
      <c r="B960" s="266"/>
      <c r="E960" s="265"/>
      <c r="F960" s="288"/>
      <c r="G960" s="266"/>
      <c r="H960" s="420"/>
    </row>
    <row r="961" spans="1:8" ht="12.75">
      <c r="A961" s="3"/>
      <c r="B961" s="266"/>
      <c r="E961" s="265"/>
      <c r="F961" s="288"/>
      <c r="G961" s="266"/>
      <c r="H961" s="420"/>
    </row>
    <row r="962" spans="1:8" ht="12.75">
      <c r="A962" s="3"/>
      <c r="B962" s="266"/>
      <c r="E962" s="265"/>
      <c r="F962" s="288"/>
      <c r="G962" s="266"/>
      <c r="H962" s="420"/>
    </row>
    <row r="963" spans="1:8" ht="12.75">
      <c r="A963" s="3"/>
      <c r="B963" s="266"/>
      <c r="E963" s="265"/>
      <c r="F963" s="288"/>
      <c r="G963" s="266"/>
      <c r="H963" s="420"/>
    </row>
    <row r="964" spans="1:8" ht="12.75">
      <c r="A964" s="3"/>
      <c r="B964" s="266"/>
      <c r="E964" s="265"/>
      <c r="F964" s="288"/>
      <c r="G964" s="266"/>
      <c r="H964" s="420"/>
    </row>
    <row r="965" spans="1:8" ht="12.75">
      <c r="A965" s="3"/>
      <c r="B965" s="266"/>
      <c r="E965" s="265"/>
      <c r="F965" s="288"/>
      <c r="G965" s="266"/>
      <c r="H965" s="420"/>
    </row>
    <row r="966" spans="1:8" ht="12.75">
      <c r="A966" s="3"/>
      <c r="B966" s="266"/>
      <c r="E966" s="265"/>
      <c r="F966" s="288"/>
      <c r="G966" s="266"/>
      <c r="H966" s="420"/>
    </row>
    <row r="967" spans="1:8" ht="12.75">
      <c r="A967" s="3"/>
      <c r="B967" s="266"/>
      <c r="E967" s="265"/>
      <c r="F967" s="288"/>
      <c r="G967" s="266"/>
      <c r="H967" s="420"/>
    </row>
    <row r="968" spans="1:8" ht="12.75">
      <c r="A968" s="3"/>
      <c r="B968" s="266"/>
      <c r="E968" s="265"/>
      <c r="F968" s="288"/>
      <c r="G968" s="266"/>
      <c r="H968" s="420"/>
    </row>
    <row r="969" spans="1:8" ht="12.75">
      <c r="A969" s="3"/>
      <c r="B969" s="266"/>
      <c r="E969" s="265"/>
      <c r="F969" s="288"/>
      <c r="G969" s="266"/>
      <c r="H969" s="420"/>
    </row>
    <row r="970" spans="1:8" ht="12.75">
      <c r="A970" s="3"/>
      <c r="B970" s="266"/>
      <c r="E970" s="265"/>
      <c r="F970" s="288"/>
      <c r="G970" s="266"/>
      <c r="H970" s="420"/>
    </row>
    <row r="971" spans="1:8" ht="12.75">
      <c r="A971" s="3"/>
      <c r="B971" s="266"/>
      <c r="E971" s="265"/>
      <c r="F971" s="288"/>
      <c r="G971" s="266"/>
      <c r="H971" s="420"/>
    </row>
    <row r="972" spans="1:8" ht="12.75">
      <c r="A972" s="3"/>
      <c r="B972" s="266"/>
      <c r="E972" s="265"/>
      <c r="F972" s="288"/>
      <c r="G972" s="266"/>
      <c r="H972" s="420"/>
    </row>
    <row r="973" spans="1:8" ht="12.75">
      <c r="A973" s="3"/>
      <c r="B973" s="266"/>
      <c r="E973" s="265"/>
      <c r="F973" s="288"/>
      <c r="G973" s="266"/>
      <c r="H973" s="420"/>
    </row>
    <row r="974" spans="1:8" ht="12.75">
      <c r="A974" s="3"/>
      <c r="B974" s="266"/>
      <c r="E974" s="265"/>
      <c r="F974" s="288"/>
      <c r="G974" s="266"/>
      <c r="H974" s="420"/>
    </row>
    <row r="975" spans="1:8" ht="12.75">
      <c r="A975" s="3"/>
      <c r="B975" s="266"/>
      <c r="E975" s="265"/>
      <c r="F975" s="288"/>
      <c r="G975" s="266"/>
      <c r="H975" s="420"/>
    </row>
    <row r="976" spans="1:8" ht="12.75">
      <c r="A976" s="3"/>
      <c r="B976" s="266"/>
      <c r="E976" s="265"/>
      <c r="F976" s="288"/>
      <c r="G976" s="266"/>
      <c r="H976" s="420"/>
    </row>
    <row r="977" spans="1:8" ht="12.75">
      <c r="A977" s="3"/>
      <c r="B977" s="266"/>
      <c r="E977" s="265"/>
      <c r="F977" s="288"/>
      <c r="G977" s="266"/>
      <c r="H977" s="420"/>
    </row>
    <row r="978" spans="1:8" ht="12.75">
      <c r="A978" s="3"/>
      <c r="B978" s="266"/>
      <c r="E978" s="265"/>
      <c r="F978" s="288"/>
      <c r="G978" s="266"/>
      <c r="H978" s="420"/>
    </row>
    <row r="979" spans="1:8" ht="12.75">
      <c r="A979" s="3"/>
      <c r="B979" s="266"/>
      <c r="E979" s="265"/>
      <c r="F979" s="288"/>
      <c r="G979" s="266"/>
      <c r="H979" s="420"/>
    </row>
    <row r="980" spans="1:8" ht="12.75">
      <c r="A980" s="3"/>
      <c r="B980" s="266"/>
      <c r="E980" s="265"/>
      <c r="F980" s="288"/>
      <c r="G980" s="266"/>
      <c r="H980" s="420"/>
    </row>
    <row r="981" spans="1:8" ht="12.75">
      <c r="A981" s="3"/>
      <c r="B981" s="266"/>
      <c r="E981" s="265"/>
      <c r="F981" s="288"/>
      <c r="G981" s="266"/>
      <c r="H981" s="420"/>
    </row>
    <row r="982" spans="1:8" ht="12.75">
      <c r="A982" s="3"/>
      <c r="B982" s="266"/>
      <c r="E982" s="265"/>
      <c r="F982" s="288"/>
      <c r="G982" s="266"/>
      <c r="H982" s="420"/>
    </row>
    <row r="983" spans="1:8" ht="12.75">
      <c r="A983" s="3"/>
      <c r="B983" s="266"/>
      <c r="E983" s="265"/>
      <c r="F983" s="288"/>
      <c r="G983" s="266"/>
      <c r="H983" s="420"/>
    </row>
    <row r="984" spans="1:8" ht="12.75">
      <c r="A984" s="3"/>
      <c r="B984" s="266"/>
      <c r="E984" s="265"/>
      <c r="F984" s="288"/>
      <c r="G984" s="266"/>
      <c r="H984" s="420"/>
    </row>
    <row r="985" spans="1:8" ht="12.75">
      <c r="A985" s="3"/>
      <c r="B985" s="266"/>
      <c r="E985" s="265"/>
      <c r="F985" s="288"/>
      <c r="G985" s="266"/>
      <c r="H985" s="420"/>
    </row>
    <row r="986" spans="1:8" ht="12.75">
      <c r="A986" s="3"/>
      <c r="B986" s="266"/>
      <c r="E986" s="265"/>
      <c r="F986" s="288"/>
      <c r="G986" s="266"/>
      <c r="H986" s="420"/>
    </row>
    <row r="987" spans="1:8" ht="12.75">
      <c r="A987" s="3"/>
      <c r="B987" s="266"/>
      <c r="E987" s="265"/>
      <c r="F987" s="288"/>
      <c r="G987" s="266"/>
      <c r="H987" s="420"/>
    </row>
    <row r="988" spans="1:8" ht="12.75">
      <c r="A988" s="3"/>
      <c r="B988" s="266"/>
      <c r="E988" s="265"/>
      <c r="F988" s="288"/>
      <c r="G988" s="266"/>
      <c r="H988" s="420"/>
    </row>
    <row r="989" spans="1:8" ht="12.75">
      <c r="A989" s="3"/>
      <c r="B989" s="266"/>
      <c r="E989" s="265"/>
      <c r="F989" s="288"/>
      <c r="G989" s="266"/>
      <c r="H989" s="420"/>
    </row>
    <row r="990" spans="1:8" ht="12.75">
      <c r="A990" s="3"/>
      <c r="B990" s="266"/>
      <c r="E990" s="265"/>
      <c r="F990" s="288"/>
      <c r="G990" s="266"/>
      <c r="H990" s="420"/>
    </row>
    <row r="991" spans="1:8" ht="12.75">
      <c r="A991" s="3"/>
      <c r="B991" s="266"/>
      <c r="E991" s="265"/>
      <c r="F991" s="288"/>
      <c r="G991" s="266"/>
      <c r="H991" s="420"/>
    </row>
    <row r="992" spans="1:8" ht="12.75">
      <c r="A992" s="3"/>
      <c r="B992" s="266"/>
      <c r="E992" s="265"/>
      <c r="F992" s="288"/>
      <c r="G992" s="266"/>
      <c r="H992" s="420"/>
    </row>
    <row r="993" spans="1:8" ht="12.75">
      <c r="A993" s="3"/>
      <c r="B993" s="266"/>
      <c r="E993" s="265"/>
      <c r="F993" s="288"/>
      <c r="G993" s="266"/>
      <c r="H993" s="420"/>
    </row>
    <row r="994" spans="1:8" ht="12.75">
      <c r="A994" s="3"/>
      <c r="B994" s="266"/>
      <c r="E994" s="265"/>
      <c r="F994" s="288"/>
      <c r="G994" s="266"/>
      <c r="H994" s="420"/>
    </row>
    <row r="995" spans="1:8" ht="12.75">
      <c r="A995" s="3"/>
      <c r="B995" s="266"/>
      <c r="E995" s="265"/>
      <c r="F995" s="288"/>
      <c r="G995" s="266"/>
      <c r="H995" s="420"/>
    </row>
    <row r="996" spans="1:8" ht="12.75">
      <c r="A996" s="3"/>
      <c r="B996" s="266"/>
      <c r="E996" s="265"/>
      <c r="F996" s="288"/>
      <c r="G996" s="266"/>
      <c r="H996" s="420"/>
    </row>
    <row r="997" spans="1:8" ht="12.75">
      <c r="A997" s="3"/>
      <c r="B997" s="266"/>
      <c r="E997" s="265"/>
      <c r="F997" s="288"/>
      <c r="G997" s="266"/>
      <c r="H997" s="420"/>
    </row>
    <row r="998" spans="1:8" ht="12.75">
      <c r="A998" s="3"/>
      <c r="B998" s="266"/>
      <c r="E998" s="265"/>
      <c r="F998" s="288"/>
      <c r="G998" s="266"/>
      <c r="H998" s="420"/>
    </row>
    <row r="999" spans="1:8" ht="12.75">
      <c r="A999" s="3"/>
      <c r="B999" s="266"/>
      <c r="E999" s="265"/>
      <c r="F999" s="288"/>
      <c r="G999" s="266"/>
      <c r="H999" s="420"/>
    </row>
    <row r="1000" spans="1:8" ht="12.75">
      <c r="A1000" s="3"/>
      <c r="B1000" s="266"/>
      <c r="E1000" s="265"/>
      <c r="F1000" s="288"/>
      <c r="G1000" s="266"/>
      <c r="H1000" s="420"/>
    </row>
    <row r="1001" spans="1:8" ht="12.75">
      <c r="A1001" s="3"/>
      <c r="B1001" s="266"/>
      <c r="E1001" s="265"/>
      <c r="F1001" s="288"/>
      <c r="G1001" s="266"/>
      <c r="H1001" s="420"/>
    </row>
    <row r="1002" spans="1:8" ht="12.75">
      <c r="A1002" s="3"/>
      <c r="B1002" s="266"/>
      <c r="E1002" s="265"/>
      <c r="F1002" s="288"/>
      <c r="G1002" s="266"/>
      <c r="H1002" s="420"/>
    </row>
    <row r="1003" spans="1:8" ht="12.75">
      <c r="A1003" s="3"/>
      <c r="B1003" s="266"/>
      <c r="E1003" s="265"/>
      <c r="F1003" s="288"/>
      <c r="G1003" s="266"/>
      <c r="H1003" s="420"/>
    </row>
    <row r="1004" spans="1:8" ht="12.75">
      <c r="A1004" s="3"/>
      <c r="B1004" s="266"/>
      <c r="E1004" s="265"/>
      <c r="F1004" s="288"/>
      <c r="G1004" s="266"/>
      <c r="H1004" s="420"/>
    </row>
  </sheetData>
  <mergeCells count="16">
    <mergeCell ref="B10:B11"/>
    <mergeCell ref="B12:B13"/>
    <mergeCell ref="B14:B15"/>
    <mergeCell ref="B16:B17"/>
    <mergeCell ref="A10:A19"/>
    <mergeCell ref="B18:B19"/>
    <mergeCell ref="A20:A26"/>
    <mergeCell ref="A27:A33"/>
    <mergeCell ref="A36:A48"/>
    <mergeCell ref="A50:A53"/>
    <mergeCell ref="A2:A3"/>
    <mergeCell ref="B2:B3"/>
    <mergeCell ref="A4:A9"/>
    <mergeCell ref="B4:B5"/>
    <mergeCell ref="B6:B7"/>
    <mergeCell ref="B8:B9"/>
  </mergeCells>
  <hyperlinks>
    <hyperlink ref="H20" r:id="rId1"/>
    <hyperlink ref="H21" r:id="rId2"/>
    <hyperlink ref="H22" r:id="rId3"/>
    <hyperlink ref="H23" r:id="rId4"/>
    <hyperlink ref="H24" r:id="rId5"/>
    <hyperlink ref="H25" r:id="rId6"/>
    <hyperlink ref="H26" r:id="rId7"/>
    <hyperlink ref="H37" r:id="rId8"/>
  </hyperlinks>
  <pageMargins left="0.7" right="0.7" top="0.75" bottom="0.75" header="0.3" footer="0.3"/>
  <pageSetup paperSize="9" orientation="portrait" r:id="rId9"/>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1004"/>
  <sheetViews>
    <sheetView workbookViewId="0"/>
  </sheetViews>
  <sheetFormatPr defaultColWidth="12.5703125" defaultRowHeight="15.75" customHeight="1"/>
  <cols>
    <col min="1" max="1" width="12.28515625" customWidth="1"/>
    <col min="2" max="2" width="25.42578125" customWidth="1"/>
    <col min="3" max="3" width="36.85546875" customWidth="1"/>
    <col min="4" max="4" width="32.42578125" customWidth="1"/>
    <col min="5" max="5" width="9.42578125" customWidth="1"/>
    <col min="6" max="6" width="14.28515625" customWidth="1"/>
    <col min="7" max="7" width="53.28515625" customWidth="1"/>
    <col min="8" max="8" width="150" customWidth="1"/>
  </cols>
  <sheetData>
    <row r="1" spans="1:8" ht="12.75">
      <c r="A1" s="322" t="s">
        <v>7</v>
      </c>
      <c r="B1" s="213" t="s">
        <v>8</v>
      </c>
      <c r="C1" s="213" t="s">
        <v>9</v>
      </c>
      <c r="D1" s="213" t="s">
        <v>10</v>
      </c>
      <c r="E1" s="214" t="s">
        <v>12</v>
      </c>
      <c r="F1" s="214" t="s">
        <v>13</v>
      </c>
      <c r="G1" s="373" t="s">
        <v>15</v>
      </c>
      <c r="H1" s="396" t="s">
        <v>545</v>
      </c>
    </row>
    <row r="2" spans="1:8" ht="12.75">
      <c r="A2" s="567" t="s">
        <v>16</v>
      </c>
      <c r="B2" s="568" t="s">
        <v>17</v>
      </c>
      <c r="C2" s="160" t="s">
        <v>18</v>
      </c>
      <c r="D2" s="160" t="s">
        <v>19</v>
      </c>
      <c r="E2" s="397" t="s">
        <v>28</v>
      </c>
      <c r="F2" s="397" t="s">
        <v>979</v>
      </c>
      <c r="G2" s="375"/>
      <c r="H2" s="191"/>
    </row>
    <row r="3" spans="1:8" ht="12.75">
      <c r="A3" s="553"/>
      <c r="B3" s="547"/>
      <c r="C3" s="160" t="s">
        <v>18</v>
      </c>
      <c r="D3" s="160" t="s">
        <v>22</v>
      </c>
      <c r="E3" s="397" t="s">
        <v>28</v>
      </c>
      <c r="F3" s="397" t="s">
        <v>979</v>
      </c>
      <c r="G3" s="375"/>
      <c r="H3" s="191"/>
    </row>
    <row r="4" spans="1:8" ht="24" customHeight="1">
      <c r="A4" s="570" t="s">
        <v>23</v>
      </c>
      <c r="B4" s="569" t="s">
        <v>24</v>
      </c>
      <c r="C4" s="161" t="s">
        <v>25</v>
      </c>
      <c r="D4" s="161" t="s">
        <v>26</v>
      </c>
      <c r="E4" s="491" t="s">
        <v>28</v>
      </c>
      <c r="F4" s="491" t="s">
        <v>979</v>
      </c>
      <c r="G4" s="376" t="s">
        <v>28</v>
      </c>
      <c r="H4" s="308"/>
    </row>
    <row r="5" spans="1:8" ht="22.5" customHeight="1">
      <c r="A5" s="557"/>
      <c r="B5" s="547"/>
      <c r="C5" s="161" t="s">
        <v>25</v>
      </c>
      <c r="D5" s="161" t="s">
        <v>29</v>
      </c>
      <c r="E5" s="491" t="s">
        <v>28</v>
      </c>
      <c r="F5" s="491" t="s">
        <v>979</v>
      </c>
      <c r="G5" s="376" t="s">
        <v>1085</v>
      </c>
      <c r="H5" s="307"/>
    </row>
    <row r="6" spans="1:8" ht="12.75">
      <c r="A6" s="557"/>
      <c r="B6" s="569" t="s">
        <v>30</v>
      </c>
      <c r="C6" s="161" t="s">
        <v>25</v>
      </c>
      <c r="D6" s="161" t="s">
        <v>31</v>
      </c>
      <c r="E6" s="491" t="s">
        <v>28</v>
      </c>
      <c r="F6" s="469" t="s">
        <v>979</v>
      </c>
      <c r="G6" s="376"/>
      <c r="H6" s="308"/>
    </row>
    <row r="7" spans="1:8" ht="12.75">
      <c r="A7" s="557"/>
      <c r="B7" s="547"/>
      <c r="C7" s="161" t="s">
        <v>25</v>
      </c>
      <c r="D7" s="161" t="s">
        <v>33</v>
      </c>
      <c r="E7" s="491" t="s">
        <v>28</v>
      </c>
      <c r="F7" s="469" t="s">
        <v>979</v>
      </c>
      <c r="G7" s="376"/>
      <c r="H7" s="308"/>
    </row>
    <row r="8" spans="1:8" ht="12.75">
      <c r="A8" s="557"/>
      <c r="B8" s="569" t="s">
        <v>35</v>
      </c>
      <c r="C8" s="161" t="s">
        <v>18</v>
      </c>
      <c r="D8" s="161" t="s">
        <v>36</v>
      </c>
      <c r="E8" s="491" t="s">
        <v>28</v>
      </c>
      <c r="F8" s="469" t="s">
        <v>979</v>
      </c>
      <c r="G8" s="376"/>
      <c r="H8" s="308"/>
    </row>
    <row r="9" spans="1:8" ht="12.75">
      <c r="A9" s="553"/>
      <c r="B9" s="547"/>
      <c r="C9" s="161" t="s">
        <v>38</v>
      </c>
      <c r="D9" s="161" t="s">
        <v>39</v>
      </c>
      <c r="E9" s="491" t="s">
        <v>28</v>
      </c>
      <c r="F9" s="469" t="s">
        <v>979</v>
      </c>
      <c r="G9" s="376"/>
      <c r="H9" s="308"/>
    </row>
    <row r="10" spans="1:8" ht="12.75">
      <c r="A10" s="571" t="s">
        <v>40</v>
      </c>
      <c r="B10" s="565" t="s">
        <v>41</v>
      </c>
      <c r="C10" s="162" t="s">
        <v>25</v>
      </c>
      <c r="D10" s="162" t="s">
        <v>42</v>
      </c>
      <c r="E10" s="402" t="s">
        <v>28</v>
      </c>
      <c r="F10" s="402" t="s">
        <v>979</v>
      </c>
      <c r="G10" s="379" t="s">
        <v>28</v>
      </c>
      <c r="H10" s="404"/>
    </row>
    <row r="11" spans="1:8" ht="12.75">
      <c r="A11" s="557"/>
      <c r="B11" s="547"/>
      <c r="C11" s="162" t="s">
        <v>25</v>
      </c>
      <c r="D11" s="162" t="s">
        <v>44</v>
      </c>
      <c r="E11" s="402" t="s">
        <v>28</v>
      </c>
      <c r="F11" s="402" t="s">
        <v>979</v>
      </c>
      <c r="G11" s="379" t="s">
        <v>1086</v>
      </c>
      <c r="H11" s="404"/>
    </row>
    <row r="12" spans="1:8" ht="12.75">
      <c r="A12" s="557"/>
      <c r="B12" s="565" t="s">
        <v>46</v>
      </c>
      <c r="C12" s="162" t="s">
        <v>25</v>
      </c>
      <c r="D12" s="162" t="s">
        <v>47</v>
      </c>
      <c r="E12" s="402" t="s">
        <v>28</v>
      </c>
      <c r="F12" s="402" t="s">
        <v>979</v>
      </c>
      <c r="G12" s="379" t="s">
        <v>28</v>
      </c>
      <c r="H12" s="439"/>
    </row>
    <row r="13" spans="1:8" ht="12.75">
      <c r="A13" s="557"/>
      <c r="B13" s="547"/>
      <c r="C13" s="162" t="s">
        <v>25</v>
      </c>
      <c r="D13" s="162" t="s">
        <v>49</v>
      </c>
      <c r="E13" s="402" t="s">
        <v>28</v>
      </c>
      <c r="F13" s="402" t="s">
        <v>979</v>
      </c>
      <c r="G13" s="379" t="s">
        <v>1086</v>
      </c>
      <c r="H13" s="404"/>
    </row>
    <row r="14" spans="1:8" ht="12.75">
      <c r="A14" s="557"/>
      <c r="B14" s="565" t="s">
        <v>51</v>
      </c>
      <c r="C14" s="162" t="s">
        <v>25</v>
      </c>
      <c r="D14" s="162" t="s">
        <v>52</v>
      </c>
      <c r="E14" s="402" t="s">
        <v>28</v>
      </c>
      <c r="F14" s="402" t="s">
        <v>979</v>
      </c>
      <c r="G14" s="379" t="s">
        <v>28</v>
      </c>
      <c r="H14" s="439"/>
    </row>
    <row r="15" spans="1:8" ht="12.75">
      <c r="A15" s="557"/>
      <c r="B15" s="547"/>
      <c r="C15" s="162" t="s">
        <v>25</v>
      </c>
      <c r="D15" s="162" t="s">
        <v>54</v>
      </c>
      <c r="E15" s="402" t="s">
        <v>28</v>
      </c>
      <c r="F15" s="402" t="s">
        <v>979</v>
      </c>
      <c r="G15" s="379" t="s">
        <v>1086</v>
      </c>
      <c r="H15" s="404"/>
    </row>
    <row r="16" spans="1:8" ht="12.75">
      <c r="A16" s="557"/>
      <c r="B16" s="565" t="s">
        <v>56</v>
      </c>
      <c r="C16" s="162" t="s">
        <v>25</v>
      </c>
      <c r="D16" s="162" t="s">
        <v>57</v>
      </c>
      <c r="E16" s="402" t="s">
        <v>28</v>
      </c>
      <c r="F16" s="402" t="s">
        <v>979</v>
      </c>
      <c r="G16" s="379" t="s">
        <v>28</v>
      </c>
      <c r="H16" s="404"/>
    </row>
    <row r="17" spans="1:8" ht="12.75">
      <c r="A17" s="557"/>
      <c r="B17" s="547"/>
      <c r="C17" s="162" t="s">
        <v>25</v>
      </c>
      <c r="D17" s="162" t="s">
        <v>59</v>
      </c>
      <c r="E17" s="402" t="s">
        <v>28</v>
      </c>
      <c r="F17" s="402" t="s">
        <v>979</v>
      </c>
      <c r="G17" s="379" t="s">
        <v>1086</v>
      </c>
      <c r="H17" s="404"/>
    </row>
    <row r="18" spans="1:8" ht="12.75">
      <c r="A18" s="557"/>
      <c r="B18" s="565" t="s">
        <v>69</v>
      </c>
      <c r="C18" s="162" t="s">
        <v>25</v>
      </c>
      <c r="D18" s="162" t="s">
        <v>70</v>
      </c>
      <c r="E18" s="402" t="s">
        <v>28</v>
      </c>
      <c r="F18" s="402" t="s">
        <v>979</v>
      </c>
      <c r="G18" s="379" t="s">
        <v>28</v>
      </c>
      <c r="H18" s="440"/>
    </row>
    <row r="19" spans="1:8" ht="12.75">
      <c r="A19" s="553"/>
      <c r="B19" s="547"/>
      <c r="C19" s="162" t="s">
        <v>25</v>
      </c>
      <c r="D19" s="162" t="s">
        <v>72</v>
      </c>
      <c r="E19" s="402" t="s">
        <v>28</v>
      </c>
      <c r="F19" s="402" t="s">
        <v>979</v>
      </c>
      <c r="G19" s="379" t="s">
        <v>1086</v>
      </c>
      <c r="H19" s="440"/>
    </row>
    <row r="20" spans="1:8" ht="12.75">
      <c r="A20" s="578" t="s">
        <v>75</v>
      </c>
      <c r="B20" s="470" t="s">
        <v>76</v>
      </c>
      <c r="C20" s="164" t="s">
        <v>77</v>
      </c>
      <c r="D20" s="164" t="s">
        <v>78</v>
      </c>
      <c r="E20" s="499" t="s">
        <v>157</v>
      </c>
      <c r="F20" s="408" t="s">
        <v>1104</v>
      </c>
      <c r="G20" s="441" t="s">
        <v>1085</v>
      </c>
      <c r="H20" s="500" t="s">
        <v>1261</v>
      </c>
    </row>
    <row r="21" spans="1:8" ht="12.75">
      <c r="A21" s="557"/>
      <c r="B21" s="470" t="s">
        <v>80</v>
      </c>
      <c r="C21" s="164" t="s">
        <v>77</v>
      </c>
      <c r="D21" s="164" t="s">
        <v>81</v>
      </c>
      <c r="E21" s="437" t="s">
        <v>157</v>
      </c>
      <c r="F21" s="408" t="s">
        <v>1104</v>
      </c>
      <c r="G21" s="441" t="s">
        <v>1085</v>
      </c>
      <c r="H21" s="412" t="s">
        <v>1262</v>
      </c>
    </row>
    <row r="22" spans="1:8" ht="12.75">
      <c r="A22" s="557"/>
      <c r="B22" s="470" t="s">
        <v>83</v>
      </c>
      <c r="C22" s="164" t="s">
        <v>77</v>
      </c>
      <c r="D22" s="164" t="s">
        <v>84</v>
      </c>
      <c r="E22" s="437" t="s">
        <v>157</v>
      </c>
      <c r="F22" s="408" t="s">
        <v>1104</v>
      </c>
      <c r="G22" s="441" t="s">
        <v>1085</v>
      </c>
      <c r="H22" s="412" t="s">
        <v>1263</v>
      </c>
    </row>
    <row r="23" spans="1:8" ht="12.75">
      <c r="A23" s="557"/>
      <c r="B23" s="470" t="s">
        <v>86</v>
      </c>
      <c r="C23" s="164" t="s">
        <v>77</v>
      </c>
      <c r="D23" s="164" t="s">
        <v>87</v>
      </c>
      <c r="E23" s="437" t="s">
        <v>157</v>
      </c>
      <c r="F23" s="408" t="s">
        <v>1104</v>
      </c>
      <c r="G23" s="441" t="s">
        <v>1085</v>
      </c>
      <c r="H23" s="412" t="s">
        <v>1264</v>
      </c>
    </row>
    <row r="24" spans="1:8" ht="12.75">
      <c r="A24" s="557"/>
      <c r="B24" s="470" t="s">
        <v>89</v>
      </c>
      <c r="C24" s="164" t="s">
        <v>77</v>
      </c>
      <c r="D24" s="164" t="s">
        <v>90</v>
      </c>
      <c r="E24" s="437" t="s">
        <v>157</v>
      </c>
      <c r="F24" s="408" t="s">
        <v>1104</v>
      </c>
      <c r="G24" s="441" t="s">
        <v>1085</v>
      </c>
      <c r="H24" s="412" t="s">
        <v>1265</v>
      </c>
    </row>
    <row r="25" spans="1:8" ht="12.75">
      <c r="A25" s="557"/>
      <c r="B25" s="470" t="s">
        <v>91</v>
      </c>
      <c r="C25" s="164" t="s">
        <v>77</v>
      </c>
      <c r="D25" s="164" t="s">
        <v>92</v>
      </c>
      <c r="E25" s="437" t="s">
        <v>290</v>
      </c>
      <c r="F25" s="408" t="s">
        <v>1104</v>
      </c>
      <c r="G25" s="441" t="s">
        <v>1085</v>
      </c>
      <c r="H25" s="409" t="s">
        <v>1266</v>
      </c>
    </row>
    <row r="26" spans="1:8" ht="12.75">
      <c r="A26" s="553"/>
      <c r="B26" s="470" t="s">
        <v>94</v>
      </c>
      <c r="C26" s="164" t="s">
        <v>77</v>
      </c>
      <c r="D26" s="164" t="s">
        <v>95</v>
      </c>
      <c r="E26" s="437" t="s">
        <v>157</v>
      </c>
      <c r="F26" s="408" t="s">
        <v>1104</v>
      </c>
      <c r="G26" s="441" t="s">
        <v>1085</v>
      </c>
      <c r="H26" s="492" t="s">
        <v>1267</v>
      </c>
    </row>
    <row r="27" spans="1:8" ht="12.75">
      <c r="A27" s="586" t="s">
        <v>107</v>
      </c>
      <c r="B27" s="471" t="s">
        <v>122</v>
      </c>
      <c r="C27" s="171" t="s">
        <v>25</v>
      </c>
      <c r="D27" s="171" t="s">
        <v>123</v>
      </c>
      <c r="E27" s="494" t="s">
        <v>28</v>
      </c>
      <c r="F27" s="472" t="s">
        <v>979</v>
      </c>
      <c r="G27" s="473"/>
      <c r="H27" s="474"/>
    </row>
    <row r="28" spans="1:8" ht="12.75">
      <c r="A28" s="557"/>
      <c r="B28" s="471" t="s">
        <v>125</v>
      </c>
      <c r="C28" s="171" t="s">
        <v>25</v>
      </c>
      <c r="D28" s="171" t="s">
        <v>126</v>
      </c>
      <c r="E28" s="494" t="s">
        <v>28</v>
      </c>
      <c r="F28" s="472" t="s">
        <v>979</v>
      </c>
      <c r="G28" s="473"/>
      <c r="H28" s="474"/>
    </row>
    <row r="29" spans="1:8" ht="12.75">
      <c r="A29" s="557"/>
      <c r="B29" s="471" t="s">
        <v>128</v>
      </c>
      <c r="C29" s="171" t="s">
        <v>25</v>
      </c>
      <c r="D29" s="171" t="s">
        <v>129</v>
      </c>
      <c r="E29" s="494" t="s">
        <v>28</v>
      </c>
      <c r="F29" s="472" t="s">
        <v>979</v>
      </c>
      <c r="G29" s="473"/>
      <c r="H29" s="474"/>
    </row>
    <row r="30" spans="1:8" ht="12.75">
      <c r="A30" s="557"/>
      <c r="B30" s="471" t="s">
        <v>134</v>
      </c>
      <c r="C30" s="171" t="s">
        <v>25</v>
      </c>
      <c r="D30" s="171" t="s">
        <v>135</v>
      </c>
      <c r="E30" s="494" t="s">
        <v>28</v>
      </c>
      <c r="F30" s="472" t="s">
        <v>979</v>
      </c>
      <c r="G30" s="473"/>
      <c r="H30" s="474"/>
    </row>
    <row r="31" spans="1:8" ht="12.75">
      <c r="A31" s="557"/>
      <c r="B31" s="471" t="s">
        <v>136</v>
      </c>
      <c r="C31" s="171" t="s">
        <v>25</v>
      </c>
      <c r="D31" s="171" t="s">
        <v>137</v>
      </c>
      <c r="E31" s="494" t="s">
        <v>28</v>
      </c>
      <c r="F31" s="472" t="s">
        <v>979</v>
      </c>
      <c r="G31" s="473"/>
      <c r="H31" s="474"/>
    </row>
    <row r="32" spans="1:8" ht="12.75">
      <c r="A32" s="557"/>
      <c r="B32" s="471" t="s">
        <v>138</v>
      </c>
      <c r="C32" s="171" t="s">
        <v>25</v>
      </c>
      <c r="D32" s="171" t="s">
        <v>139</v>
      </c>
      <c r="E32" s="494" t="s">
        <v>28</v>
      </c>
      <c r="F32" s="472" t="s">
        <v>979</v>
      </c>
      <c r="G32" s="473"/>
      <c r="H32" s="474"/>
    </row>
    <row r="33" spans="1:8" ht="12.75">
      <c r="A33" s="553"/>
      <c r="B33" s="471" t="s">
        <v>380</v>
      </c>
      <c r="C33" s="171" t="s">
        <v>25</v>
      </c>
      <c r="D33" s="171" t="s">
        <v>381</v>
      </c>
      <c r="E33" s="494" t="s">
        <v>28</v>
      </c>
      <c r="F33" s="472" t="s">
        <v>979</v>
      </c>
      <c r="G33" s="473"/>
      <c r="H33" s="474"/>
    </row>
    <row r="34" spans="1:8" ht="12.75">
      <c r="A34" s="475"/>
      <c r="E34" s="495"/>
      <c r="G34" s="477"/>
      <c r="H34" s="420"/>
    </row>
    <row r="35" spans="1:8" ht="12.75">
      <c r="A35" s="475"/>
      <c r="E35" s="495"/>
      <c r="G35" s="478" t="s">
        <v>1206</v>
      </c>
      <c r="H35" s="420"/>
    </row>
    <row r="36" spans="1:8" ht="12.75">
      <c r="A36" s="581" t="s">
        <v>772</v>
      </c>
      <c r="B36" s="479" t="s">
        <v>773</v>
      </c>
      <c r="C36" s="330" t="s">
        <v>774</v>
      </c>
      <c r="D36" s="331" t="s">
        <v>775</v>
      </c>
      <c r="E36" s="496" t="s">
        <v>28</v>
      </c>
      <c r="F36" s="176" t="s">
        <v>979</v>
      </c>
      <c r="G36" s="444" t="s">
        <v>1096</v>
      </c>
      <c r="H36" s="416"/>
    </row>
    <row r="37" spans="1:8" ht="12.75">
      <c r="A37" s="557"/>
      <c r="B37" s="479" t="s">
        <v>777</v>
      </c>
      <c r="C37" s="330" t="s">
        <v>77</v>
      </c>
      <c r="D37" s="331" t="s">
        <v>778</v>
      </c>
      <c r="E37" s="496" t="s">
        <v>28</v>
      </c>
      <c r="F37" s="176" t="s">
        <v>979</v>
      </c>
      <c r="G37" s="388" t="s">
        <v>1096</v>
      </c>
      <c r="H37" s="416"/>
    </row>
    <row r="38" spans="1:8" ht="12.75">
      <c r="A38" s="557"/>
      <c r="B38" s="348" t="s">
        <v>780</v>
      </c>
      <c r="C38" s="337" t="s">
        <v>77</v>
      </c>
      <c r="D38" s="480" t="s">
        <v>781</v>
      </c>
      <c r="E38" s="496" t="s">
        <v>155</v>
      </c>
      <c r="F38" s="438" t="s">
        <v>990</v>
      </c>
      <c r="G38" s="388" t="s">
        <v>24</v>
      </c>
      <c r="H38" s="436" t="s">
        <v>1268</v>
      </c>
    </row>
    <row r="39" spans="1:8" ht="12.75">
      <c r="A39" s="557"/>
      <c r="B39" s="348" t="s">
        <v>782</v>
      </c>
      <c r="C39" s="337" t="s">
        <v>783</v>
      </c>
      <c r="D39" s="480" t="s">
        <v>782</v>
      </c>
      <c r="E39" s="496" t="s">
        <v>157</v>
      </c>
      <c r="F39" s="438" t="s">
        <v>990</v>
      </c>
      <c r="G39" s="388" t="s">
        <v>1099</v>
      </c>
      <c r="H39" s="436" t="s">
        <v>1269</v>
      </c>
    </row>
    <row r="40" spans="1:8" ht="12.75">
      <c r="A40" s="557"/>
      <c r="B40" s="348" t="s">
        <v>786</v>
      </c>
      <c r="C40" s="337" t="s">
        <v>77</v>
      </c>
      <c r="D40" s="480" t="s">
        <v>787</v>
      </c>
      <c r="E40" s="496" t="s">
        <v>28</v>
      </c>
      <c r="F40" s="176" t="s">
        <v>979</v>
      </c>
      <c r="G40" s="388" t="s">
        <v>56</v>
      </c>
      <c r="H40" s="493"/>
    </row>
    <row r="41" spans="1:8" ht="12.75">
      <c r="A41" s="557"/>
      <c r="B41" s="348" t="s">
        <v>789</v>
      </c>
      <c r="C41" s="337" t="s">
        <v>77</v>
      </c>
      <c r="D41" s="480" t="s">
        <v>790</v>
      </c>
      <c r="E41" s="496" t="s">
        <v>378</v>
      </c>
      <c r="F41" s="438" t="s">
        <v>990</v>
      </c>
      <c r="G41" s="388" t="s">
        <v>51</v>
      </c>
      <c r="H41" s="436" t="s">
        <v>1270</v>
      </c>
    </row>
    <row r="42" spans="1:8" ht="12.75">
      <c r="A42" s="557"/>
      <c r="B42" s="348" t="s">
        <v>792</v>
      </c>
      <c r="C42" s="337" t="s">
        <v>77</v>
      </c>
      <c r="D42" s="480" t="s">
        <v>793</v>
      </c>
      <c r="E42" s="496" t="s">
        <v>28</v>
      </c>
      <c r="F42" s="176" t="s">
        <v>979</v>
      </c>
      <c r="G42" s="388" t="s">
        <v>1100</v>
      </c>
      <c r="H42" s="419"/>
    </row>
    <row r="43" spans="1:8" ht="12.75">
      <c r="A43" s="557"/>
      <c r="B43" s="348" t="s">
        <v>795</v>
      </c>
      <c r="C43" s="337" t="s">
        <v>77</v>
      </c>
      <c r="D43" s="480" t="s">
        <v>796</v>
      </c>
      <c r="E43" s="496" t="s">
        <v>28</v>
      </c>
      <c r="F43" s="176" t="s">
        <v>979</v>
      </c>
      <c r="G43" s="388" t="s">
        <v>41</v>
      </c>
      <c r="H43" s="493"/>
    </row>
    <row r="44" spans="1:8" ht="12.75">
      <c r="A44" s="557"/>
      <c r="B44" s="348" t="s">
        <v>798</v>
      </c>
      <c r="C44" s="337" t="s">
        <v>77</v>
      </c>
      <c r="D44" s="480" t="s">
        <v>799</v>
      </c>
      <c r="E44" s="496" t="s">
        <v>378</v>
      </c>
      <c r="F44" s="438" t="s">
        <v>990</v>
      </c>
      <c r="G44" s="388" t="s">
        <v>69</v>
      </c>
      <c r="H44" s="436" t="s">
        <v>1271</v>
      </c>
    </row>
    <row r="45" spans="1:8" ht="12.75">
      <c r="A45" s="557"/>
      <c r="B45" s="348" t="s">
        <v>148</v>
      </c>
      <c r="C45" s="174" t="s">
        <v>149</v>
      </c>
      <c r="D45" s="348" t="s">
        <v>148</v>
      </c>
      <c r="E45" s="496" t="s">
        <v>28</v>
      </c>
      <c r="F45" s="176" t="s">
        <v>979</v>
      </c>
      <c r="G45" s="459"/>
      <c r="H45" s="349"/>
    </row>
    <row r="46" spans="1:8" ht="12.75">
      <c r="A46" s="557"/>
      <c r="B46" s="348" t="s">
        <v>801</v>
      </c>
      <c r="C46" s="174" t="s">
        <v>802</v>
      </c>
      <c r="D46" s="348" t="s">
        <v>801</v>
      </c>
      <c r="E46" s="496" t="s">
        <v>28</v>
      </c>
      <c r="F46" s="176" t="s">
        <v>979</v>
      </c>
      <c r="G46" s="388"/>
      <c r="H46" s="349"/>
    </row>
    <row r="47" spans="1:8" ht="12.75">
      <c r="A47" s="557"/>
      <c r="B47" s="348" t="s">
        <v>805</v>
      </c>
      <c r="C47" s="174" t="s">
        <v>149</v>
      </c>
      <c r="D47" s="348" t="s">
        <v>805</v>
      </c>
      <c r="E47" s="496" t="s">
        <v>28</v>
      </c>
      <c r="F47" s="176" t="s">
        <v>979</v>
      </c>
      <c r="G47" s="388"/>
      <c r="H47" s="349"/>
    </row>
    <row r="48" spans="1:8" ht="12.75">
      <c r="A48" s="561"/>
      <c r="B48" s="481"/>
      <c r="C48" s="481"/>
      <c r="D48" s="481"/>
      <c r="E48" s="497"/>
      <c r="F48" s="481"/>
      <c r="G48" s="484"/>
      <c r="H48" s="485"/>
    </row>
    <row r="49" spans="1:8" ht="12.75">
      <c r="A49" s="228"/>
      <c r="B49" s="266"/>
      <c r="E49" s="265"/>
      <c r="F49" s="266"/>
      <c r="G49" s="266"/>
      <c r="H49" s="420"/>
    </row>
    <row r="50" spans="1:8" ht="12.75">
      <c r="A50" s="584" t="s">
        <v>853</v>
      </c>
      <c r="B50" s="486" t="s">
        <v>854</v>
      </c>
      <c r="C50" s="487"/>
      <c r="E50" s="265"/>
      <c r="F50" s="271"/>
      <c r="G50" s="266"/>
      <c r="H50" s="420"/>
    </row>
    <row r="51" spans="1:8" ht="12.75">
      <c r="A51" s="583"/>
      <c r="B51" s="253" t="s">
        <v>30</v>
      </c>
      <c r="C51" s="488"/>
      <c r="E51" s="265"/>
      <c r="F51" s="271"/>
      <c r="G51" s="266"/>
      <c r="H51" s="420"/>
    </row>
    <row r="52" spans="1:8" ht="12.75">
      <c r="A52" s="583"/>
      <c r="B52" s="253" t="s">
        <v>35</v>
      </c>
      <c r="C52" s="273"/>
      <c r="E52" s="265"/>
      <c r="F52" s="271"/>
      <c r="G52" s="266"/>
      <c r="H52" s="420"/>
    </row>
    <row r="53" spans="1:8" ht="12.75">
      <c r="A53" s="585"/>
      <c r="B53" s="489" t="s">
        <v>857</v>
      </c>
      <c r="C53" s="448"/>
      <c r="E53" s="265"/>
      <c r="F53" s="271"/>
      <c r="G53" s="266"/>
      <c r="H53" s="420"/>
    </row>
    <row r="54" spans="1:8" ht="12.75">
      <c r="A54" s="3"/>
      <c r="B54" s="266"/>
      <c r="E54" s="265"/>
      <c r="F54" s="271"/>
      <c r="G54" s="266"/>
      <c r="H54" s="420"/>
    </row>
    <row r="55" spans="1:8" ht="12.75">
      <c r="A55" s="3"/>
      <c r="B55" s="266"/>
      <c r="E55" s="265"/>
      <c r="F55" s="271"/>
      <c r="G55" s="266"/>
      <c r="H55" s="420"/>
    </row>
    <row r="56" spans="1:8" ht="12.75">
      <c r="A56" s="3"/>
      <c r="B56" s="266"/>
      <c r="E56" s="265"/>
      <c r="F56" s="271"/>
      <c r="G56" s="266"/>
      <c r="H56" s="420"/>
    </row>
    <row r="57" spans="1:8" ht="12.75">
      <c r="A57" s="3"/>
      <c r="B57" s="266"/>
      <c r="E57" s="265"/>
      <c r="F57" s="271"/>
      <c r="G57" s="266"/>
      <c r="H57" s="420"/>
    </row>
    <row r="58" spans="1:8" ht="12.75">
      <c r="A58" s="3"/>
      <c r="B58" s="266"/>
      <c r="E58" s="265"/>
      <c r="F58" s="271"/>
      <c r="G58" s="266"/>
      <c r="H58" s="420"/>
    </row>
    <row r="59" spans="1:8" ht="12.75">
      <c r="A59" s="3"/>
      <c r="B59" s="266"/>
      <c r="E59" s="265"/>
      <c r="F59" s="271"/>
      <c r="G59" s="266"/>
      <c r="H59" s="420"/>
    </row>
    <row r="60" spans="1:8" ht="12.75">
      <c r="A60" s="3"/>
      <c r="B60" s="266"/>
      <c r="E60" s="265"/>
      <c r="F60" s="271"/>
      <c r="G60" s="266"/>
      <c r="H60" s="420"/>
    </row>
    <row r="61" spans="1:8" ht="12.75">
      <c r="A61" s="3"/>
      <c r="B61" s="266"/>
      <c r="E61" s="265"/>
      <c r="F61" s="271"/>
      <c r="G61" s="266"/>
      <c r="H61" s="420"/>
    </row>
    <row r="62" spans="1:8" ht="12.75">
      <c r="A62" s="3"/>
      <c r="B62" s="266"/>
      <c r="E62" s="265"/>
      <c r="F62" s="271"/>
      <c r="G62" s="266"/>
      <c r="H62" s="420"/>
    </row>
    <row r="63" spans="1:8" ht="12.75">
      <c r="A63" s="3"/>
      <c r="B63" s="266"/>
      <c r="E63" s="265"/>
      <c r="F63" s="271"/>
      <c r="G63" s="266"/>
      <c r="H63" s="420"/>
    </row>
    <row r="64" spans="1:8" ht="12.75">
      <c r="A64" s="3"/>
      <c r="B64" s="266"/>
      <c r="E64" s="265"/>
      <c r="F64" s="271"/>
      <c r="G64" s="266"/>
      <c r="H64" s="420"/>
    </row>
    <row r="65" spans="1:8" ht="12.75">
      <c r="A65" s="3"/>
      <c r="B65" s="266"/>
      <c r="E65" s="265"/>
      <c r="F65" s="271"/>
      <c r="G65" s="266"/>
      <c r="H65" s="420"/>
    </row>
    <row r="66" spans="1:8" ht="12.75">
      <c r="A66" s="3"/>
      <c r="B66" s="266"/>
      <c r="E66" s="265"/>
      <c r="F66" s="271"/>
      <c r="G66" s="266"/>
      <c r="H66" s="420"/>
    </row>
    <row r="67" spans="1:8" ht="12.75">
      <c r="A67" s="3"/>
      <c r="B67" s="266"/>
      <c r="E67" s="265"/>
      <c r="F67" s="271"/>
      <c r="G67" s="266"/>
      <c r="H67" s="420"/>
    </row>
    <row r="68" spans="1:8" ht="12.75">
      <c r="A68" s="3"/>
      <c r="B68" s="266"/>
      <c r="E68" s="265"/>
      <c r="F68" s="271"/>
      <c r="G68" s="266"/>
      <c r="H68" s="420"/>
    </row>
    <row r="69" spans="1:8" ht="12.75">
      <c r="A69" s="3"/>
      <c r="B69" s="266"/>
      <c r="E69" s="265"/>
      <c r="F69" s="271"/>
      <c r="G69" s="266"/>
      <c r="H69" s="420"/>
    </row>
    <row r="70" spans="1:8" ht="12.75">
      <c r="A70" s="3"/>
      <c r="B70" s="266"/>
      <c r="E70" s="265"/>
      <c r="F70" s="271"/>
      <c r="G70" s="266"/>
      <c r="H70" s="420"/>
    </row>
    <row r="71" spans="1:8" ht="12.75">
      <c r="A71" s="3"/>
      <c r="B71" s="266"/>
      <c r="E71" s="265"/>
      <c r="F71" s="271"/>
      <c r="G71" s="266"/>
      <c r="H71" s="420"/>
    </row>
    <row r="72" spans="1:8" ht="12.75">
      <c r="A72" s="3"/>
      <c r="B72" s="266"/>
      <c r="E72" s="265"/>
      <c r="F72" s="271"/>
      <c r="G72" s="266"/>
      <c r="H72" s="420"/>
    </row>
    <row r="73" spans="1:8" ht="12.75">
      <c r="A73" s="3"/>
      <c r="B73" s="266"/>
      <c r="E73" s="265"/>
      <c r="F73" s="271"/>
      <c r="G73" s="266"/>
      <c r="H73" s="420"/>
    </row>
    <row r="74" spans="1:8" ht="12.75">
      <c r="A74" s="3"/>
      <c r="B74" s="266"/>
      <c r="E74" s="265"/>
      <c r="F74" s="271"/>
      <c r="G74" s="266"/>
      <c r="H74" s="420"/>
    </row>
    <row r="75" spans="1:8" ht="12.75">
      <c r="A75" s="3"/>
      <c r="B75" s="266"/>
      <c r="E75" s="265"/>
      <c r="F75" s="271"/>
      <c r="G75" s="266"/>
      <c r="H75" s="420"/>
    </row>
    <row r="76" spans="1:8" ht="12.75">
      <c r="A76" s="3"/>
      <c r="B76" s="266"/>
      <c r="E76" s="265"/>
      <c r="F76" s="271"/>
      <c r="G76" s="266"/>
      <c r="H76" s="420"/>
    </row>
    <row r="77" spans="1:8" ht="12.75">
      <c r="A77" s="3"/>
      <c r="B77" s="266"/>
      <c r="E77" s="265"/>
      <c r="F77" s="271"/>
      <c r="G77" s="266"/>
      <c r="H77" s="420"/>
    </row>
    <row r="78" spans="1:8" ht="12.75">
      <c r="A78" s="3"/>
      <c r="B78" s="266"/>
      <c r="E78" s="265"/>
      <c r="F78" s="271"/>
      <c r="G78" s="266"/>
      <c r="H78" s="420"/>
    </row>
    <row r="79" spans="1:8" ht="12.75">
      <c r="A79" s="3"/>
      <c r="B79" s="266"/>
      <c r="E79" s="265"/>
      <c r="F79" s="271"/>
      <c r="G79" s="266"/>
      <c r="H79" s="420"/>
    </row>
    <row r="80" spans="1:8" ht="12.75">
      <c r="A80" s="3"/>
      <c r="B80" s="266"/>
      <c r="E80" s="265"/>
      <c r="F80" s="271"/>
      <c r="G80" s="266"/>
      <c r="H80" s="420"/>
    </row>
    <row r="81" spans="1:8" ht="12.75">
      <c r="A81" s="3"/>
      <c r="B81" s="266"/>
      <c r="E81" s="265"/>
      <c r="F81" s="271"/>
      <c r="G81" s="266"/>
      <c r="H81" s="420"/>
    </row>
    <row r="82" spans="1:8" ht="12.75">
      <c r="A82" s="3"/>
      <c r="B82" s="266"/>
      <c r="E82" s="265"/>
      <c r="F82" s="271"/>
      <c r="G82" s="266"/>
      <c r="H82" s="420"/>
    </row>
    <row r="83" spans="1:8" ht="12.75">
      <c r="A83" s="3"/>
      <c r="B83" s="266"/>
      <c r="E83" s="265"/>
      <c r="F83" s="271"/>
      <c r="G83" s="266"/>
      <c r="H83" s="420"/>
    </row>
    <row r="84" spans="1:8" ht="12.75">
      <c r="A84" s="3"/>
      <c r="B84" s="266"/>
      <c r="E84" s="265"/>
      <c r="F84" s="271"/>
      <c r="G84" s="266"/>
      <c r="H84" s="420"/>
    </row>
    <row r="85" spans="1:8" ht="12.75">
      <c r="A85" s="3"/>
      <c r="B85" s="266"/>
      <c r="E85" s="265"/>
      <c r="F85" s="271"/>
      <c r="G85" s="266"/>
      <c r="H85" s="420"/>
    </row>
    <row r="86" spans="1:8" ht="12.75">
      <c r="A86" s="3"/>
      <c r="B86" s="266"/>
      <c r="E86" s="265"/>
      <c r="F86" s="271"/>
      <c r="G86" s="266"/>
      <c r="H86" s="420"/>
    </row>
    <row r="87" spans="1:8" ht="12.75">
      <c r="A87" s="3"/>
      <c r="B87" s="266"/>
      <c r="E87" s="265"/>
      <c r="F87" s="271"/>
      <c r="G87" s="266"/>
      <c r="H87" s="420"/>
    </row>
    <row r="88" spans="1:8" ht="12.75">
      <c r="A88" s="3"/>
      <c r="B88" s="266"/>
      <c r="E88" s="265"/>
      <c r="F88" s="271"/>
      <c r="G88" s="266"/>
      <c r="H88" s="420"/>
    </row>
    <row r="89" spans="1:8" ht="12.75">
      <c r="A89" s="3"/>
      <c r="B89" s="266"/>
      <c r="E89" s="265"/>
      <c r="F89" s="271"/>
      <c r="G89" s="266"/>
      <c r="H89" s="420"/>
    </row>
    <row r="90" spans="1:8" ht="12.75">
      <c r="A90" s="3"/>
      <c r="B90" s="266"/>
      <c r="E90" s="265"/>
      <c r="F90" s="271"/>
      <c r="G90" s="266"/>
      <c r="H90" s="420"/>
    </row>
    <row r="91" spans="1:8" ht="12.75">
      <c r="A91" s="3"/>
      <c r="B91" s="266"/>
      <c r="E91" s="265"/>
      <c r="F91" s="271"/>
      <c r="G91" s="266"/>
      <c r="H91" s="420"/>
    </row>
    <row r="92" spans="1:8" ht="12.75">
      <c r="A92" s="3"/>
      <c r="B92" s="266"/>
      <c r="E92" s="265"/>
      <c r="F92" s="271"/>
      <c r="G92" s="266"/>
      <c r="H92" s="420"/>
    </row>
    <row r="93" spans="1:8" ht="12.75">
      <c r="A93" s="3"/>
      <c r="B93" s="266"/>
      <c r="E93" s="265"/>
      <c r="F93" s="271"/>
      <c r="G93" s="266"/>
      <c r="H93" s="420"/>
    </row>
    <row r="94" spans="1:8" ht="12.75">
      <c r="A94" s="3"/>
      <c r="B94" s="266"/>
      <c r="E94" s="265"/>
      <c r="F94" s="271"/>
      <c r="G94" s="266"/>
      <c r="H94" s="420"/>
    </row>
    <row r="95" spans="1:8" ht="12.75">
      <c r="A95" s="3"/>
      <c r="B95" s="266"/>
      <c r="E95" s="265"/>
      <c r="F95" s="271"/>
      <c r="G95" s="266"/>
      <c r="H95" s="420"/>
    </row>
    <row r="96" spans="1:8" ht="12.75">
      <c r="A96" s="3"/>
      <c r="B96" s="266"/>
      <c r="E96" s="265"/>
      <c r="F96" s="271"/>
      <c r="G96" s="266"/>
      <c r="H96" s="420"/>
    </row>
    <row r="97" spans="1:8" ht="12.75">
      <c r="A97" s="3"/>
      <c r="B97" s="266"/>
      <c r="E97" s="265"/>
      <c r="F97" s="271"/>
      <c r="G97" s="266"/>
      <c r="H97" s="420"/>
    </row>
    <row r="98" spans="1:8" ht="12.75">
      <c r="A98" s="3"/>
      <c r="B98" s="266"/>
      <c r="E98" s="265"/>
      <c r="F98" s="271"/>
      <c r="G98" s="266"/>
      <c r="H98" s="420"/>
    </row>
    <row r="99" spans="1:8" ht="12.75">
      <c r="A99" s="3"/>
      <c r="B99" s="266"/>
      <c r="E99" s="265"/>
      <c r="F99" s="271"/>
      <c r="G99" s="266"/>
      <c r="H99" s="420"/>
    </row>
    <row r="100" spans="1:8" ht="12.75">
      <c r="A100" s="3"/>
      <c r="B100" s="266"/>
      <c r="E100" s="265"/>
      <c r="F100" s="271"/>
      <c r="G100" s="266"/>
      <c r="H100" s="420"/>
    </row>
    <row r="101" spans="1:8" ht="12.75">
      <c r="A101" s="3"/>
      <c r="B101" s="266"/>
      <c r="E101" s="265"/>
      <c r="F101" s="271"/>
      <c r="G101" s="266"/>
      <c r="H101" s="420"/>
    </row>
    <row r="102" spans="1:8" ht="12.75">
      <c r="A102" s="3"/>
      <c r="B102" s="266"/>
      <c r="E102" s="265"/>
      <c r="F102" s="271"/>
      <c r="G102" s="266"/>
      <c r="H102" s="420"/>
    </row>
    <row r="103" spans="1:8" ht="12.75">
      <c r="A103" s="3"/>
      <c r="B103" s="266"/>
      <c r="E103" s="265"/>
      <c r="F103" s="271"/>
      <c r="G103" s="266"/>
      <c r="H103" s="420"/>
    </row>
    <row r="104" spans="1:8" ht="12.75">
      <c r="A104" s="3"/>
      <c r="B104" s="266"/>
      <c r="E104" s="265"/>
      <c r="F104" s="271"/>
      <c r="G104" s="266"/>
      <c r="H104" s="420"/>
    </row>
    <row r="105" spans="1:8" ht="12.75">
      <c r="A105" s="3"/>
      <c r="B105" s="266"/>
      <c r="E105" s="265"/>
      <c r="F105" s="271"/>
      <c r="G105" s="266"/>
      <c r="H105" s="420"/>
    </row>
    <row r="106" spans="1:8" ht="12.75">
      <c r="A106" s="3"/>
      <c r="B106" s="266"/>
      <c r="E106" s="265"/>
      <c r="F106" s="271"/>
      <c r="G106" s="266"/>
      <c r="H106" s="420"/>
    </row>
    <row r="107" spans="1:8" ht="12.75">
      <c r="A107" s="3"/>
      <c r="B107" s="266"/>
      <c r="E107" s="265"/>
      <c r="F107" s="271"/>
      <c r="G107" s="266"/>
      <c r="H107" s="420"/>
    </row>
    <row r="108" spans="1:8" ht="12.75">
      <c r="A108" s="3"/>
      <c r="B108" s="266"/>
      <c r="E108" s="265"/>
      <c r="F108" s="271"/>
      <c r="G108" s="266"/>
      <c r="H108" s="420"/>
    </row>
    <row r="109" spans="1:8" ht="12.75">
      <c r="A109" s="3"/>
      <c r="B109" s="266"/>
      <c r="E109" s="265"/>
      <c r="F109" s="271"/>
      <c r="G109" s="266"/>
      <c r="H109" s="420"/>
    </row>
    <row r="110" spans="1:8" ht="12.75">
      <c r="A110" s="3"/>
      <c r="B110" s="266"/>
      <c r="E110" s="265"/>
      <c r="F110" s="271"/>
      <c r="G110" s="266"/>
      <c r="H110" s="420"/>
    </row>
    <row r="111" spans="1:8" ht="12.75">
      <c r="A111" s="3"/>
      <c r="B111" s="266"/>
      <c r="E111" s="265"/>
      <c r="F111" s="271"/>
      <c r="G111" s="266"/>
      <c r="H111" s="420"/>
    </row>
    <row r="112" spans="1:8" ht="12.75">
      <c r="A112" s="3"/>
      <c r="B112" s="266"/>
      <c r="E112" s="265"/>
      <c r="F112" s="271"/>
      <c r="G112" s="266"/>
      <c r="H112" s="420"/>
    </row>
    <row r="113" spans="1:8" ht="12.75">
      <c r="A113" s="3"/>
      <c r="B113" s="266"/>
      <c r="E113" s="265"/>
      <c r="F113" s="271"/>
      <c r="G113" s="266"/>
      <c r="H113" s="420"/>
    </row>
    <row r="114" spans="1:8" ht="12.75">
      <c r="A114" s="3"/>
      <c r="B114" s="266"/>
      <c r="E114" s="265"/>
      <c r="F114" s="271"/>
      <c r="G114" s="266"/>
      <c r="H114" s="420"/>
    </row>
    <row r="115" spans="1:8" ht="12.75">
      <c r="A115" s="3"/>
      <c r="B115" s="266"/>
      <c r="E115" s="265"/>
      <c r="F115" s="271"/>
      <c r="G115" s="266"/>
      <c r="H115" s="420"/>
    </row>
    <row r="116" spans="1:8" ht="12.75">
      <c r="A116" s="3"/>
      <c r="B116" s="266"/>
      <c r="E116" s="265"/>
      <c r="F116" s="271"/>
      <c r="G116" s="266"/>
      <c r="H116" s="420"/>
    </row>
    <row r="117" spans="1:8" ht="12.75">
      <c r="A117" s="3"/>
      <c r="B117" s="266"/>
      <c r="E117" s="265"/>
      <c r="F117" s="271"/>
      <c r="G117" s="266"/>
      <c r="H117" s="420"/>
    </row>
    <row r="118" spans="1:8" ht="12.75">
      <c r="A118" s="3"/>
      <c r="B118" s="266"/>
      <c r="E118" s="265"/>
      <c r="F118" s="271"/>
      <c r="G118" s="266"/>
      <c r="H118" s="420"/>
    </row>
    <row r="119" spans="1:8" ht="12.75">
      <c r="A119" s="3"/>
      <c r="B119" s="266"/>
      <c r="E119" s="265"/>
      <c r="F119" s="271"/>
      <c r="G119" s="266"/>
      <c r="H119" s="420"/>
    </row>
    <row r="120" spans="1:8" ht="12.75">
      <c r="A120" s="3"/>
      <c r="B120" s="266"/>
      <c r="E120" s="265"/>
      <c r="F120" s="286"/>
      <c r="G120" s="266"/>
      <c r="H120" s="420"/>
    </row>
    <row r="121" spans="1:8" ht="12.75">
      <c r="A121" s="3"/>
      <c r="B121" s="266"/>
      <c r="E121" s="265"/>
      <c r="F121" s="288"/>
      <c r="G121" s="266"/>
      <c r="H121" s="420"/>
    </row>
    <row r="122" spans="1:8" ht="12.75">
      <c r="A122" s="3"/>
      <c r="B122" s="266"/>
      <c r="E122" s="265"/>
      <c r="F122" s="288"/>
      <c r="G122" s="266"/>
      <c r="H122" s="420"/>
    </row>
    <row r="123" spans="1:8" ht="12.75">
      <c r="A123" s="3"/>
      <c r="B123" s="266"/>
      <c r="E123" s="265"/>
      <c r="F123" s="288"/>
      <c r="G123" s="266"/>
      <c r="H123" s="420"/>
    </row>
    <row r="124" spans="1:8" ht="12.75">
      <c r="A124" s="3"/>
      <c r="B124" s="266"/>
      <c r="E124" s="265"/>
      <c r="F124" s="288"/>
      <c r="G124" s="266"/>
      <c r="H124" s="420"/>
    </row>
    <row r="125" spans="1:8" ht="12.75">
      <c r="A125" s="3"/>
      <c r="B125" s="266"/>
      <c r="E125" s="265"/>
      <c r="F125" s="288"/>
      <c r="G125" s="266"/>
      <c r="H125" s="420"/>
    </row>
    <row r="126" spans="1:8" ht="12.75">
      <c r="A126" s="3"/>
      <c r="B126" s="266"/>
      <c r="E126" s="265"/>
      <c r="F126" s="288"/>
      <c r="G126" s="266"/>
      <c r="H126" s="420"/>
    </row>
    <row r="127" spans="1:8" ht="12.75">
      <c r="A127" s="3"/>
      <c r="B127" s="266"/>
      <c r="E127" s="265"/>
      <c r="F127" s="288"/>
      <c r="G127" s="266"/>
      <c r="H127" s="420"/>
    </row>
    <row r="128" spans="1:8" ht="12.75">
      <c r="A128" s="3"/>
      <c r="B128" s="266"/>
      <c r="E128" s="265"/>
      <c r="F128" s="288"/>
      <c r="G128" s="266"/>
      <c r="H128" s="420"/>
    </row>
    <row r="129" spans="1:8" ht="12.75">
      <c r="A129" s="3"/>
      <c r="B129" s="266"/>
      <c r="E129" s="265"/>
      <c r="F129" s="288"/>
      <c r="G129" s="266"/>
      <c r="H129" s="420"/>
    </row>
    <row r="130" spans="1:8" ht="12.75">
      <c r="A130" s="3"/>
      <c r="B130" s="266"/>
      <c r="E130" s="265"/>
      <c r="F130" s="288"/>
      <c r="G130" s="266"/>
      <c r="H130" s="420"/>
    </row>
    <row r="131" spans="1:8" ht="12.75">
      <c r="A131" s="3"/>
      <c r="B131" s="266"/>
      <c r="E131" s="265"/>
      <c r="F131" s="288"/>
      <c r="G131" s="266"/>
      <c r="H131" s="420"/>
    </row>
    <row r="132" spans="1:8" ht="12.75">
      <c r="A132" s="3"/>
      <c r="B132" s="266"/>
      <c r="E132" s="265"/>
      <c r="F132" s="288"/>
      <c r="G132" s="266"/>
      <c r="H132" s="420"/>
    </row>
    <row r="133" spans="1:8" ht="12.75">
      <c r="A133" s="3"/>
      <c r="B133" s="266"/>
      <c r="E133" s="265"/>
      <c r="F133" s="288"/>
      <c r="G133" s="266"/>
      <c r="H133" s="420"/>
    </row>
    <row r="134" spans="1:8" ht="12.75">
      <c r="A134" s="3"/>
      <c r="B134" s="266"/>
      <c r="E134" s="265"/>
      <c r="F134" s="288"/>
      <c r="G134" s="266"/>
      <c r="H134" s="420"/>
    </row>
    <row r="135" spans="1:8" ht="12.75">
      <c r="A135" s="3"/>
      <c r="B135" s="266"/>
      <c r="E135" s="265"/>
      <c r="F135" s="288"/>
      <c r="G135" s="266"/>
      <c r="H135" s="420"/>
    </row>
    <row r="136" spans="1:8" ht="12.75">
      <c r="A136" s="3"/>
      <c r="B136" s="266"/>
      <c r="E136" s="265"/>
      <c r="F136" s="288"/>
      <c r="G136" s="266"/>
      <c r="H136" s="420"/>
    </row>
    <row r="137" spans="1:8" ht="12.75">
      <c r="A137" s="3"/>
      <c r="B137" s="266"/>
      <c r="E137" s="265"/>
      <c r="F137" s="288"/>
      <c r="G137" s="266"/>
      <c r="H137" s="420"/>
    </row>
    <row r="138" spans="1:8" ht="12.75">
      <c r="A138" s="3"/>
      <c r="B138" s="266"/>
      <c r="E138" s="265"/>
      <c r="F138" s="288"/>
      <c r="G138" s="266"/>
      <c r="H138" s="420"/>
    </row>
    <row r="139" spans="1:8" ht="12.75">
      <c r="A139" s="3"/>
      <c r="B139" s="266"/>
      <c r="E139" s="265"/>
      <c r="F139" s="288"/>
      <c r="G139" s="266"/>
      <c r="H139" s="420"/>
    </row>
    <row r="140" spans="1:8" ht="12.75">
      <c r="A140" s="3"/>
      <c r="B140" s="266"/>
      <c r="E140" s="265"/>
      <c r="F140" s="288"/>
      <c r="G140" s="266"/>
      <c r="H140" s="420"/>
    </row>
    <row r="141" spans="1:8" ht="12.75">
      <c r="A141" s="3"/>
      <c r="B141" s="266"/>
      <c r="E141" s="265"/>
      <c r="F141" s="288"/>
      <c r="G141" s="266"/>
      <c r="H141" s="420"/>
    </row>
    <row r="142" spans="1:8" ht="12.75">
      <c r="A142" s="3"/>
      <c r="B142" s="266"/>
      <c r="E142" s="265"/>
      <c r="F142" s="288"/>
      <c r="G142" s="266"/>
      <c r="H142" s="420"/>
    </row>
    <row r="143" spans="1:8" ht="12.75">
      <c r="A143" s="3"/>
      <c r="B143" s="266"/>
      <c r="E143" s="265"/>
      <c r="F143" s="288"/>
      <c r="G143" s="266"/>
      <c r="H143" s="420"/>
    </row>
    <row r="144" spans="1:8" ht="12.75">
      <c r="A144" s="3"/>
      <c r="B144" s="266"/>
      <c r="E144" s="265"/>
      <c r="F144" s="288"/>
      <c r="G144" s="266"/>
      <c r="H144" s="420"/>
    </row>
    <row r="145" spans="1:8" ht="12.75">
      <c r="A145" s="3"/>
      <c r="B145" s="266"/>
      <c r="E145" s="265"/>
      <c r="F145" s="288"/>
      <c r="G145" s="266"/>
      <c r="H145" s="420"/>
    </row>
    <row r="146" spans="1:8" ht="12.75">
      <c r="A146" s="3"/>
      <c r="B146" s="266"/>
      <c r="E146" s="265"/>
      <c r="F146" s="288"/>
      <c r="G146" s="266"/>
      <c r="H146" s="420"/>
    </row>
    <row r="147" spans="1:8" ht="12.75">
      <c r="A147" s="3"/>
      <c r="B147" s="266"/>
      <c r="E147" s="265"/>
      <c r="F147" s="288"/>
      <c r="G147" s="266"/>
      <c r="H147" s="420"/>
    </row>
    <row r="148" spans="1:8" ht="12.75">
      <c r="A148" s="3"/>
      <c r="B148" s="266"/>
      <c r="E148" s="265"/>
      <c r="F148" s="288"/>
      <c r="G148" s="266"/>
      <c r="H148" s="420"/>
    </row>
    <row r="149" spans="1:8" ht="12.75">
      <c r="A149" s="3"/>
      <c r="B149" s="266"/>
      <c r="E149" s="265"/>
      <c r="F149" s="288"/>
      <c r="G149" s="266"/>
      <c r="H149" s="420"/>
    </row>
    <row r="150" spans="1:8" ht="12.75">
      <c r="A150" s="3"/>
      <c r="B150" s="266"/>
      <c r="E150" s="265"/>
      <c r="F150" s="288"/>
      <c r="G150" s="266"/>
      <c r="H150" s="420"/>
    </row>
    <row r="151" spans="1:8" ht="12.75">
      <c r="A151" s="3"/>
      <c r="B151" s="266"/>
      <c r="E151" s="265"/>
      <c r="F151" s="288"/>
      <c r="G151" s="266"/>
      <c r="H151" s="420"/>
    </row>
    <row r="152" spans="1:8" ht="12.75">
      <c r="A152" s="3"/>
      <c r="B152" s="266"/>
      <c r="E152" s="265"/>
      <c r="F152" s="288"/>
      <c r="G152" s="266"/>
      <c r="H152" s="420"/>
    </row>
    <row r="153" spans="1:8" ht="12.75">
      <c r="A153" s="3"/>
      <c r="B153" s="266"/>
      <c r="E153" s="265"/>
      <c r="F153" s="288"/>
      <c r="G153" s="266"/>
      <c r="H153" s="420"/>
    </row>
    <row r="154" spans="1:8" ht="12.75">
      <c r="A154" s="3"/>
      <c r="B154" s="266"/>
      <c r="E154" s="265"/>
      <c r="F154" s="288"/>
      <c r="G154" s="266"/>
      <c r="H154" s="420"/>
    </row>
    <row r="155" spans="1:8" ht="12.75">
      <c r="A155" s="3"/>
      <c r="B155" s="266"/>
      <c r="E155" s="265"/>
      <c r="F155" s="288"/>
      <c r="G155" s="266"/>
      <c r="H155" s="420"/>
    </row>
    <row r="156" spans="1:8" ht="12.75">
      <c r="A156" s="3"/>
      <c r="B156" s="266"/>
      <c r="E156" s="265"/>
      <c r="F156" s="288"/>
      <c r="G156" s="266"/>
      <c r="H156" s="420"/>
    </row>
    <row r="157" spans="1:8" ht="12.75">
      <c r="A157" s="3"/>
      <c r="B157" s="266"/>
      <c r="E157" s="265"/>
      <c r="F157" s="288"/>
      <c r="G157" s="266"/>
      <c r="H157" s="420"/>
    </row>
    <row r="158" spans="1:8" ht="12.75">
      <c r="A158" s="3"/>
      <c r="B158" s="266"/>
      <c r="E158" s="265"/>
      <c r="F158" s="288"/>
      <c r="G158" s="266"/>
      <c r="H158" s="420"/>
    </row>
    <row r="159" spans="1:8" ht="12.75">
      <c r="A159" s="3"/>
      <c r="B159" s="266"/>
      <c r="E159" s="265"/>
      <c r="F159" s="288"/>
      <c r="G159" s="266"/>
      <c r="H159" s="420"/>
    </row>
    <row r="160" spans="1:8" ht="12.75">
      <c r="A160" s="3"/>
      <c r="B160" s="266"/>
      <c r="E160" s="265"/>
      <c r="F160" s="288"/>
      <c r="G160" s="266"/>
      <c r="H160" s="420"/>
    </row>
    <row r="161" spans="1:8" ht="12.75">
      <c r="A161" s="3"/>
      <c r="B161" s="266"/>
      <c r="E161" s="265"/>
      <c r="F161" s="288"/>
      <c r="G161" s="266"/>
      <c r="H161" s="420"/>
    </row>
    <row r="162" spans="1:8" ht="12.75">
      <c r="A162" s="3"/>
      <c r="B162" s="266"/>
      <c r="E162" s="265"/>
      <c r="F162" s="288"/>
      <c r="G162" s="266"/>
      <c r="H162" s="420"/>
    </row>
    <row r="163" spans="1:8" ht="12.75">
      <c r="A163" s="3"/>
      <c r="B163" s="266"/>
      <c r="E163" s="265"/>
      <c r="F163" s="288"/>
      <c r="G163" s="266"/>
      <c r="H163" s="420"/>
    </row>
    <row r="164" spans="1:8" ht="12.75">
      <c r="A164" s="3"/>
      <c r="B164" s="266"/>
      <c r="E164" s="265"/>
      <c r="F164" s="288"/>
      <c r="G164" s="266"/>
      <c r="H164" s="420"/>
    </row>
    <row r="165" spans="1:8" ht="12.75">
      <c r="A165" s="3"/>
      <c r="B165" s="266"/>
      <c r="E165" s="265"/>
      <c r="F165" s="288"/>
      <c r="G165" s="266"/>
      <c r="H165" s="420"/>
    </row>
    <row r="166" spans="1:8" ht="12.75">
      <c r="A166" s="3"/>
      <c r="B166" s="266"/>
      <c r="E166" s="265"/>
      <c r="F166" s="288"/>
      <c r="G166" s="266"/>
      <c r="H166" s="420"/>
    </row>
    <row r="167" spans="1:8" ht="12.75">
      <c r="A167" s="3"/>
      <c r="B167" s="266"/>
      <c r="E167" s="265"/>
      <c r="F167" s="288"/>
      <c r="G167" s="266"/>
      <c r="H167" s="420"/>
    </row>
    <row r="168" spans="1:8" ht="12.75">
      <c r="A168" s="3"/>
      <c r="B168" s="266"/>
      <c r="E168" s="265"/>
      <c r="F168" s="288"/>
      <c r="G168" s="266"/>
      <c r="H168" s="420"/>
    </row>
    <row r="169" spans="1:8" ht="12.75">
      <c r="A169" s="3"/>
      <c r="B169" s="266"/>
      <c r="E169" s="265"/>
      <c r="F169" s="288"/>
      <c r="G169" s="266"/>
      <c r="H169" s="420"/>
    </row>
    <row r="170" spans="1:8" ht="12.75">
      <c r="A170" s="3"/>
      <c r="B170" s="266"/>
      <c r="E170" s="265"/>
      <c r="F170" s="288"/>
      <c r="G170" s="266"/>
      <c r="H170" s="420"/>
    </row>
    <row r="171" spans="1:8" ht="12.75">
      <c r="A171" s="3"/>
      <c r="B171" s="266"/>
      <c r="E171" s="265"/>
      <c r="F171" s="288"/>
      <c r="G171" s="266"/>
      <c r="H171" s="420"/>
    </row>
    <row r="172" spans="1:8" ht="12.75">
      <c r="A172" s="3"/>
      <c r="B172" s="266"/>
      <c r="E172" s="265"/>
      <c r="F172" s="288"/>
      <c r="G172" s="266"/>
      <c r="H172" s="420"/>
    </row>
    <row r="173" spans="1:8" ht="12.75">
      <c r="A173" s="3"/>
      <c r="B173" s="266"/>
      <c r="E173" s="265"/>
      <c r="F173" s="288"/>
      <c r="G173" s="266"/>
      <c r="H173" s="420"/>
    </row>
    <row r="174" spans="1:8" ht="12.75">
      <c r="A174" s="3"/>
      <c r="B174" s="266"/>
      <c r="E174" s="265"/>
      <c r="F174" s="288"/>
      <c r="G174" s="266"/>
      <c r="H174" s="420"/>
    </row>
    <row r="175" spans="1:8" ht="12.75">
      <c r="A175" s="3"/>
      <c r="B175" s="266"/>
      <c r="E175" s="265"/>
      <c r="F175" s="288"/>
      <c r="G175" s="266"/>
      <c r="H175" s="420"/>
    </row>
    <row r="176" spans="1:8" ht="12.75">
      <c r="A176" s="3"/>
      <c r="B176" s="266"/>
      <c r="E176" s="265"/>
      <c r="F176" s="288"/>
      <c r="G176" s="266"/>
      <c r="H176" s="420"/>
    </row>
    <row r="177" spans="1:8" ht="12.75">
      <c r="A177" s="3"/>
      <c r="B177" s="266"/>
      <c r="E177" s="265"/>
      <c r="F177" s="288"/>
      <c r="G177" s="266"/>
      <c r="H177" s="420"/>
    </row>
    <row r="178" spans="1:8" ht="12.75">
      <c r="A178" s="3"/>
      <c r="B178" s="266"/>
      <c r="E178" s="265"/>
      <c r="F178" s="288"/>
      <c r="G178" s="266"/>
      <c r="H178" s="420"/>
    </row>
    <row r="179" spans="1:8" ht="12.75">
      <c r="A179" s="3"/>
      <c r="B179" s="266"/>
      <c r="E179" s="265"/>
      <c r="F179" s="288"/>
      <c r="G179" s="266"/>
      <c r="H179" s="420"/>
    </row>
    <row r="180" spans="1:8" ht="12.75">
      <c r="A180" s="3"/>
      <c r="B180" s="266"/>
      <c r="E180" s="265"/>
      <c r="F180" s="288"/>
      <c r="G180" s="266"/>
      <c r="H180" s="420"/>
    </row>
    <row r="181" spans="1:8" ht="12.75">
      <c r="A181" s="3"/>
      <c r="B181" s="266"/>
      <c r="E181" s="265"/>
      <c r="F181" s="288"/>
      <c r="G181" s="266"/>
      <c r="H181" s="420"/>
    </row>
    <row r="182" spans="1:8" ht="12.75">
      <c r="A182" s="3"/>
      <c r="B182" s="266"/>
      <c r="E182" s="265"/>
      <c r="F182" s="288"/>
      <c r="G182" s="266"/>
      <c r="H182" s="420"/>
    </row>
    <row r="183" spans="1:8" ht="12.75">
      <c r="A183" s="3"/>
      <c r="B183" s="266"/>
      <c r="E183" s="265"/>
      <c r="F183" s="288"/>
      <c r="G183" s="266"/>
      <c r="H183" s="420"/>
    </row>
    <row r="184" spans="1:8" ht="12.75">
      <c r="A184" s="3"/>
      <c r="B184" s="266"/>
      <c r="E184" s="265"/>
      <c r="F184" s="288"/>
      <c r="G184" s="266"/>
      <c r="H184" s="420"/>
    </row>
    <row r="185" spans="1:8" ht="12.75">
      <c r="A185" s="3"/>
      <c r="B185" s="266"/>
      <c r="E185" s="265"/>
      <c r="F185" s="288"/>
      <c r="G185" s="266"/>
      <c r="H185" s="420"/>
    </row>
    <row r="186" spans="1:8" ht="12.75">
      <c r="A186" s="3"/>
      <c r="B186" s="266"/>
      <c r="E186" s="265"/>
      <c r="F186" s="288"/>
      <c r="G186" s="266"/>
      <c r="H186" s="420"/>
    </row>
    <row r="187" spans="1:8" ht="12.75">
      <c r="A187" s="3"/>
      <c r="B187" s="266"/>
      <c r="E187" s="265"/>
      <c r="F187" s="288"/>
      <c r="G187" s="266"/>
      <c r="H187" s="420"/>
    </row>
    <row r="188" spans="1:8" ht="12.75">
      <c r="A188" s="3"/>
      <c r="B188" s="266"/>
      <c r="E188" s="265"/>
      <c r="F188" s="288"/>
      <c r="G188" s="266"/>
      <c r="H188" s="420"/>
    </row>
    <row r="189" spans="1:8" ht="12.75">
      <c r="A189" s="3"/>
      <c r="B189" s="266"/>
      <c r="E189" s="265"/>
      <c r="F189" s="288"/>
      <c r="G189" s="266"/>
      <c r="H189" s="420"/>
    </row>
    <row r="190" spans="1:8" ht="12.75">
      <c r="A190" s="3"/>
      <c r="B190" s="266"/>
      <c r="E190" s="265"/>
      <c r="F190" s="288"/>
      <c r="G190" s="266"/>
      <c r="H190" s="420"/>
    </row>
    <row r="191" spans="1:8" ht="12.75">
      <c r="A191" s="3"/>
      <c r="B191" s="266"/>
      <c r="E191" s="265"/>
      <c r="F191" s="288"/>
      <c r="G191" s="266"/>
      <c r="H191" s="420"/>
    </row>
    <row r="192" spans="1:8" ht="12.75">
      <c r="A192" s="3"/>
      <c r="B192" s="266"/>
      <c r="E192" s="265"/>
      <c r="F192" s="288"/>
      <c r="G192" s="266"/>
      <c r="H192" s="420"/>
    </row>
    <row r="193" spans="1:8" ht="12.75">
      <c r="A193" s="3"/>
      <c r="B193" s="266"/>
      <c r="E193" s="265"/>
      <c r="F193" s="288"/>
      <c r="G193" s="266"/>
      <c r="H193" s="420"/>
    </row>
    <row r="194" spans="1:8" ht="12.75">
      <c r="A194" s="3"/>
      <c r="B194" s="266"/>
      <c r="E194" s="265"/>
      <c r="F194" s="288"/>
      <c r="G194" s="266"/>
      <c r="H194" s="420"/>
    </row>
    <row r="195" spans="1:8" ht="12.75">
      <c r="A195" s="3"/>
      <c r="B195" s="266"/>
      <c r="E195" s="265"/>
      <c r="F195" s="288"/>
      <c r="G195" s="266"/>
      <c r="H195" s="420"/>
    </row>
    <row r="196" spans="1:8" ht="12.75">
      <c r="A196" s="3"/>
      <c r="B196" s="266"/>
      <c r="E196" s="265"/>
      <c r="F196" s="288"/>
      <c r="G196" s="266"/>
      <c r="H196" s="420"/>
    </row>
    <row r="197" spans="1:8" ht="12.75">
      <c r="A197" s="3"/>
      <c r="B197" s="266"/>
      <c r="E197" s="265"/>
      <c r="F197" s="288"/>
      <c r="G197" s="266"/>
      <c r="H197" s="420"/>
    </row>
    <row r="198" spans="1:8" ht="12.75">
      <c r="A198" s="3"/>
      <c r="B198" s="266"/>
      <c r="E198" s="265"/>
      <c r="F198" s="288"/>
      <c r="G198" s="266"/>
      <c r="H198" s="420"/>
    </row>
    <row r="199" spans="1:8" ht="12.75">
      <c r="A199" s="3"/>
      <c r="B199" s="266"/>
      <c r="E199" s="265"/>
      <c r="F199" s="288"/>
      <c r="G199" s="266"/>
      <c r="H199" s="420"/>
    </row>
    <row r="200" spans="1:8" ht="12.75">
      <c r="A200" s="3"/>
      <c r="B200" s="266"/>
      <c r="E200" s="265"/>
      <c r="F200" s="288"/>
      <c r="G200" s="266"/>
      <c r="H200" s="420"/>
    </row>
    <row r="201" spans="1:8" ht="12.75">
      <c r="A201" s="3"/>
      <c r="B201" s="266"/>
      <c r="E201" s="265"/>
      <c r="F201" s="288"/>
      <c r="G201" s="266"/>
      <c r="H201" s="420"/>
    </row>
    <row r="202" spans="1:8" ht="12.75">
      <c r="A202" s="3"/>
      <c r="B202" s="266"/>
      <c r="E202" s="265"/>
      <c r="F202" s="288"/>
      <c r="G202" s="266"/>
      <c r="H202" s="420"/>
    </row>
    <row r="203" spans="1:8" ht="12.75">
      <c r="A203" s="3"/>
      <c r="B203" s="266"/>
      <c r="E203" s="265"/>
      <c r="F203" s="288"/>
      <c r="G203" s="266"/>
      <c r="H203" s="420"/>
    </row>
    <row r="204" spans="1:8" ht="12.75">
      <c r="A204" s="3"/>
      <c r="B204" s="266"/>
      <c r="E204" s="265"/>
      <c r="F204" s="288"/>
      <c r="G204" s="266"/>
      <c r="H204" s="420"/>
    </row>
    <row r="205" spans="1:8" ht="12.75">
      <c r="A205" s="3"/>
      <c r="B205" s="266"/>
      <c r="E205" s="265"/>
      <c r="F205" s="288"/>
      <c r="G205" s="266"/>
      <c r="H205" s="420"/>
    </row>
    <row r="206" spans="1:8" ht="12.75">
      <c r="A206" s="3"/>
      <c r="B206" s="266"/>
      <c r="E206" s="265"/>
      <c r="F206" s="288"/>
      <c r="G206" s="266"/>
      <c r="H206" s="420"/>
    </row>
    <row r="207" spans="1:8" ht="12.75">
      <c r="A207" s="3"/>
      <c r="B207" s="266"/>
      <c r="E207" s="265"/>
      <c r="F207" s="288"/>
      <c r="G207" s="266"/>
      <c r="H207" s="420"/>
    </row>
    <row r="208" spans="1:8" ht="12.75">
      <c r="A208" s="3"/>
      <c r="B208" s="266"/>
      <c r="E208" s="265"/>
      <c r="F208" s="288"/>
      <c r="G208" s="266"/>
      <c r="H208" s="420"/>
    </row>
    <row r="209" spans="1:8" ht="12.75">
      <c r="A209" s="3"/>
      <c r="B209" s="266"/>
      <c r="E209" s="265"/>
      <c r="F209" s="288"/>
      <c r="G209" s="266"/>
      <c r="H209" s="420"/>
    </row>
    <row r="210" spans="1:8" ht="12.75">
      <c r="A210" s="3"/>
      <c r="B210" s="266"/>
      <c r="E210" s="265"/>
      <c r="F210" s="288"/>
      <c r="G210" s="266"/>
      <c r="H210" s="420"/>
    </row>
    <row r="211" spans="1:8" ht="12.75">
      <c r="A211" s="3"/>
      <c r="B211" s="266"/>
      <c r="E211" s="265"/>
      <c r="F211" s="288"/>
      <c r="G211" s="266"/>
      <c r="H211" s="420"/>
    </row>
    <row r="212" spans="1:8" ht="12.75">
      <c r="A212" s="3"/>
      <c r="B212" s="266"/>
      <c r="E212" s="265"/>
      <c r="F212" s="288"/>
      <c r="G212" s="266"/>
      <c r="H212" s="420"/>
    </row>
    <row r="213" spans="1:8" ht="12.75">
      <c r="A213" s="3"/>
      <c r="B213" s="266"/>
      <c r="E213" s="265"/>
      <c r="F213" s="288"/>
      <c r="G213" s="266"/>
      <c r="H213" s="420"/>
    </row>
    <row r="214" spans="1:8" ht="12.75">
      <c r="A214" s="3"/>
      <c r="B214" s="266"/>
      <c r="E214" s="265"/>
      <c r="F214" s="288"/>
      <c r="G214" s="266"/>
      <c r="H214" s="420"/>
    </row>
    <row r="215" spans="1:8" ht="12.75">
      <c r="A215" s="3"/>
      <c r="B215" s="266"/>
      <c r="E215" s="265"/>
      <c r="F215" s="288"/>
      <c r="G215" s="266"/>
      <c r="H215" s="420"/>
    </row>
    <row r="216" spans="1:8" ht="12.75">
      <c r="A216" s="3"/>
      <c r="B216" s="266"/>
      <c r="E216" s="265"/>
      <c r="F216" s="288"/>
      <c r="G216" s="266"/>
      <c r="H216" s="420"/>
    </row>
    <row r="217" spans="1:8" ht="12.75">
      <c r="A217" s="3"/>
      <c r="B217" s="266"/>
      <c r="E217" s="265"/>
      <c r="F217" s="288"/>
      <c r="G217" s="266"/>
      <c r="H217" s="420"/>
    </row>
    <row r="218" spans="1:8" ht="12.75">
      <c r="A218" s="3"/>
      <c r="B218" s="266"/>
      <c r="E218" s="265"/>
      <c r="F218" s="288"/>
      <c r="G218" s="266"/>
      <c r="H218" s="420"/>
    </row>
    <row r="219" spans="1:8" ht="12.75">
      <c r="A219" s="3"/>
      <c r="B219" s="266"/>
      <c r="E219" s="265"/>
      <c r="F219" s="288"/>
      <c r="G219" s="266"/>
      <c r="H219" s="420"/>
    </row>
    <row r="220" spans="1:8" ht="12.75">
      <c r="A220" s="3"/>
      <c r="B220" s="266"/>
      <c r="E220" s="265"/>
      <c r="F220" s="288"/>
      <c r="G220" s="266"/>
      <c r="H220" s="420"/>
    </row>
    <row r="221" spans="1:8" ht="12.75">
      <c r="A221" s="3"/>
      <c r="B221" s="266"/>
      <c r="E221" s="265"/>
      <c r="F221" s="288"/>
      <c r="G221" s="266"/>
      <c r="H221" s="420"/>
    </row>
    <row r="222" spans="1:8" ht="12.75">
      <c r="A222" s="3"/>
      <c r="B222" s="266"/>
      <c r="E222" s="265"/>
      <c r="F222" s="288"/>
      <c r="G222" s="266"/>
      <c r="H222" s="420"/>
    </row>
    <row r="223" spans="1:8" ht="12.75">
      <c r="A223" s="3"/>
      <c r="B223" s="266"/>
      <c r="E223" s="265"/>
      <c r="F223" s="288"/>
      <c r="G223" s="266"/>
      <c r="H223" s="420"/>
    </row>
    <row r="224" spans="1:8" ht="12.75">
      <c r="A224" s="3"/>
      <c r="B224" s="266"/>
      <c r="E224" s="265"/>
      <c r="F224" s="288"/>
      <c r="G224" s="266"/>
      <c r="H224" s="420"/>
    </row>
    <row r="225" spans="1:8" ht="12.75">
      <c r="A225" s="3"/>
      <c r="B225" s="266"/>
      <c r="E225" s="265"/>
      <c r="F225" s="288"/>
      <c r="G225" s="266"/>
      <c r="H225" s="420"/>
    </row>
    <row r="226" spans="1:8" ht="12.75">
      <c r="A226" s="3"/>
      <c r="B226" s="266"/>
      <c r="E226" s="265"/>
      <c r="F226" s="288"/>
      <c r="G226" s="266"/>
      <c r="H226" s="420"/>
    </row>
    <row r="227" spans="1:8" ht="12.75">
      <c r="A227" s="3"/>
      <c r="B227" s="266"/>
      <c r="E227" s="265"/>
      <c r="F227" s="288"/>
      <c r="G227" s="266"/>
      <c r="H227" s="420"/>
    </row>
    <row r="228" spans="1:8" ht="12.75">
      <c r="A228" s="3"/>
      <c r="B228" s="266"/>
      <c r="E228" s="265"/>
      <c r="F228" s="288"/>
      <c r="G228" s="266"/>
      <c r="H228" s="420"/>
    </row>
    <row r="229" spans="1:8" ht="12.75">
      <c r="A229" s="3"/>
      <c r="B229" s="266"/>
      <c r="E229" s="265"/>
      <c r="F229" s="288"/>
      <c r="G229" s="266"/>
      <c r="H229" s="420"/>
    </row>
    <row r="230" spans="1:8" ht="12.75">
      <c r="A230" s="3"/>
      <c r="B230" s="266"/>
      <c r="E230" s="265"/>
      <c r="F230" s="288"/>
      <c r="G230" s="266"/>
      <c r="H230" s="420"/>
    </row>
    <row r="231" spans="1:8" ht="12.75">
      <c r="A231" s="3"/>
      <c r="B231" s="266"/>
      <c r="E231" s="265"/>
      <c r="F231" s="288"/>
      <c r="G231" s="266"/>
      <c r="H231" s="420"/>
    </row>
    <row r="232" spans="1:8" ht="12.75">
      <c r="A232" s="3"/>
      <c r="B232" s="266"/>
      <c r="E232" s="265"/>
      <c r="F232" s="288"/>
      <c r="G232" s="266"/>
      <c r="H232" s="420"/>
    </row>
    <row r="233" spans="1:8" ht="12.75">
      <c r="A233" s="3"/>
      <c r="B233" s="266"/>
      <c r="E233" s="265"/>
      <c r="F233" s="288"/>
      <c r="G233" s="266"/>
      <c r="H233" s="420"/>
    </row>
    <row r="234" spans="1:8" ht="12.75">
      <c r="A234" s="3"/>
      <c r="B234" s="266"/>
      <c r="E234" s="265"/>
      <c r="F234" s="288"/>
      <c r="G234" s="266"/>
      <c r="H234" s="420"/>
    </row>
    <row r="235" spans="1:8" ht="12.75">
      <c r="A235" s="3"/>
      <c r="B235" s="266"/>
      <c r="E235" s="265"/>
      <c r="F235" s="288"/>
      <c r="G235" s="266"/>
      <c r="H235" s="420"/>
    </row>
    <row r="236" spans="1:8" ht="12.75">
      <c r="A236" s="3"/>
      <c r="B236" s="266"/>
      <c r="E236" s="265"/>
      <c r="F236" s="288"/>
      <c r="G236" s="266"/>
      <c r="H236" s="420"/>
    </row>
    <row r="237" spans="1:8" ht="12.75">
      <c r="A237" s="3"/>
      <c r="B237" s="266"/>
      <c r="E237" s="265"/>
      <c r="F237" s="288"/>
      <c r="G237" s="266"/>
      <c r="H237" s="420"/>
    </row>
    <row r="238" spans="1:8" ht="12.75">
      <c r="A238" s="3"/>
      <c r="B238" s="266"/>
      <c r="E238" s="265"/>
      <c r="F238" s="288"/>
      <c r="G238" s="266"/>
      <c r="H238" s="420"/>
    </row>
    <row r="239" spans="1:8" ht="12.75">
      <c r="A239" s="3"/>
      <c r="B239" s="266"/>
      <c r="E239" s="265"/>
      <c r="F239" s="288"/>
      <c r="G239" s="266"/>
      <c r="H239" s="420"/>
    </row>
    <row r="240" spans="1:8" ht="12.75">
      <c r="A240" s="3"/>
      <c r="B240" s="266"/>
      <c r="E240" s="265"/>
      <c r="F240" s="288"/>
      <c r="G240" s="266"/>
      <c r="H240" s="420"/>
    </row>
    <row r="241" spans="1:8" ht="12.75">
      <c r="A241" s="3"/>
      <c r="B241" s="266"/>
      <c r="E241" s="265"/>
      <c r="F241" s="288"/>
      <c r="G241" s="266"/>
      <c r="H241" s="420"/>
    </row>
    <row r="242" spans="1:8" ht="12.75">
      <c r="A242" s="3"/>
      <c r="B242" s="266"/>
      <c r="E242" s="265"/>
      <c r="F242" s="288"/>
      <c r="G242" s="266"/>
      <c r="H242" s="420"/>
    </row>
    <row r="243" spans="1:8" ht="12.75">
      <c r="A243" s="3"/>
      <c r="B243" s="266"/>
      <c r="E243" s="265"/>
      <c r="F243" s="288"/>
      <c r="G243" s="266"/>
      <c r="H243" s="420"/>
    </row>
    <row r="244" spans="1:8" ht="12.75">
      <c r="A244" s="3"/>
      <c r="B244" s="266"/>
      <c r="E244" s="265"/>
      <c r="F244" s="288"/>
      <c r="G244" s="266"/>
      <c r="H244" s="420"/>
    </row>
    <row r="245" spans="1:8" ht="12.75">
      <c r="A245" s="3"/>
      <c r="B245" s="266"/>
      <c r="E245" s="265"/>
      <c r="F245" s="288"/>
      <c r="G245" s="266"/>
      <c r="H245" s="420"/>
    </row>
    <row r="246" spans="1:8" ht="12.75">
      <c r="A246" s="3"/>
      <c r="B246" s="266"/>
      <c r="E246" s="265"/>
      <c r="F246" s="288"/>
      <c r="G246" s="266"/>
      <c r="H246" s="420"/>
    </row>
    <row r="247" spans="1:8" ht="12.75">
      <c r="A247" s="3"/>
      <c r="B247" s="266"/>
      <c r="E247" s="265"/>
      <c r="F247" s="288"/>
      <c r="G247" s="266"/>
      <c r="H247" s="420"/>
    </row>
    <row r="248" spans="1:8" ht="12.75">
      <c r="A248" s="3"/>
      <c r="B248" s="266"/>
      <c r="E248" s="265"/>
      <c r="F248" s="288"/>
      <c r="G248" s="266"/>
      <c r="H248" s="420"/>
    </row>
    <row r="249" spans="1:8" ht="12.75">
      <c r="A249" s="3"/>
      <c r="B249" s="266"/>
      <c r="E249" s="265"/>
      <c r="F249" s="288"/>
      <c r="G249" s="266"/>
      <c r="H249" s="420"/>
    </row>
    <row r="250" spans="1:8" ht="12.75">
      <c r="A250" s="3"/>
      <c r="B250" s="266"/>
      <c r="E250" s="265"/>
      <c r="F250" s="288"/>
      <c r="G250" s="266"/>
      <c r="H250" s="420"/>
    </row>
    <row r="251" spans="1:8" ht="12.75">
      <c r="A251" s="3"/>
      <c r="B251" s="266"/>
      <c r="E251" s="265"/>
      <c r="F251" s="288"/>
      <c r="G251" s="266"/>
      <c r="H251" s="420"/>
    </row>
    <row r="252" spans="1:8" ht="12.75">
      <c r="A252" s="3"/>
      <c r="B252" s="266"/>
      <c r="E252" s="265"/>
      <c r="F252" s="288"/>
      <c r="G252" s="266"/>
      <c r="H252" s="420"/>
    </row>
    <row r="253" spans="1:8" ht="12.75">
      <c r="A253" s="3"/>
      <c r="B253" s="266"/>
      <c r="E253" s="265"/>
      <c r="F253" s="288"/>
      <c r="G253" s="266"/>
      <c r="H253" s="420"/>
    </row>
    <row r="254" spans="1:8" ht="12.75">
      <c r="A254" s="3"/>
      <c r="B254" s="266"/>
      <c r="E254" s="265"/>
      <c r="F254" s="288"/>
      <c r="G254" s="266"/>
      <c r="H254" s="420"/>
    </row>
    <row r="255" spans="1:8" ht="12.75">
      <c r="A255" s="3"/>
      <c r="B255" s="266"/>
      <c r="E255" s="265"/>
      <c r="F255" s="288"/>
      <c r="G255" s="266"/>
      <c r="H255" s="420"/>
    </row>
    <row r="256" spans="1:8" ht="12.75">
      <c r="A256" s="3"/>
      <c r="B256" s="266"/>
      <c r="E256" s="265"/>
      <c r="F256" s="288"/>
      <c r="G256" s="266"/>
      <c r="H256" s="420"/>
    </row>
    <row r="257" spans="1:8" ht="12.75">
      <c r="A257" s="3"/>
      <c r="B257" s="266"/>
      <c r="E257" s="265"/>
      <c r="F257" s="288"/>
      <c r="G257" s="266"/>
      <c r="H257" s="420"/>
    </row>
    <row r="258" spans="1:8" ht="12.75">
      <c r="A258" s="3"/>
      <c r="B258" s="266"/>
      <c r="E258" s="265"/>
      <c r="F258" s="288"/>
      <c r="G258" s="266"/>
      <c r="H258" s="420"/>
    </row>
    <row r="259" spans="1:8" ht="12.75">
      <c r="A259" s="3"/>
      <c r="B259" s="266"/>
      <c r="E259" s="265"/>
      <c r="F259" s="288"/>
      <c r="G259" s="266"/>
      <c r="H259" s="420"/>
    </row>
    <row r="260" spans="1:8" ht="12.75">
      <c r="A260" s="3"/>
      <c r="B260" s="266"/>
      <c r="E260" s="265"/>
      <c r="F260" s="288"/>
      <c r="G260" s="266"/>
      <c r="H260" s="420"/>
    </row>
    <row r="261" spans="1:8" ht="12.75">
      <c r="A261" s="3"/>
      <c r="B261" s="266"/>
      <c r="E261" s="265"/>
      <c r="F261" s="288"/>
      <c r="G261" s="266"/>
      <c r="H261" s="420"/>
    </row>
    <row r="262" spans="1:8" ht="12.75">
      <c r="A262" s="3"/>
      <c r="B262" s="266"/>
      <c r="E262" s="265"/>
      <c r="F262" s="288"/>
      <c r="G262" s="266"/>
      <c r="H262" s="420"/>
    </row>
    <row r="263" spans="1:8" ht="12.75">
      <c r="A263" s="3"/>
      <c r="B263" s="266"/>
      <c r="E263" s="265"/>
      <c r="F263" s="288"/>
      <c r="G263" s="266"/>
      <c r="H263" s="420"/>
    </row>
    <row r="264" spans="1:8" ht="12.75">
      <c r="A264" s="3"/>
      <c r="B264" s="266"/>
      <c r="E264" s="265"/>
      <c r="F264" s="288"/>
      <c r="G264" s="266"/>
      <c r="H264" s="420"/>
    </row>
    <row r="265" spans="1:8" ht="12.75">
      <c r="A265" s="3"/>
      <c r="B265" s="266"/>
      <c r="E265" s="265"/>
      <c r="F265" s="288"/>
      <c r="G265" s="266"/>
      <c r="H265" s="420"/>
    </row>
    <row r="266" spans="1:8" ht="12.75">
      <c r="A266" s="3"/>
      <c r="B266" s="266"/>
      <c r="E266" s="265"/>
      <c r="F266" s="288"/>
      <c r="G266" s="266"/>
      <c r="H266" s="420"/>
    </row>
    <row r="267" spans="1:8" ht="12.75">
      <c r="A267" s="3"/>
      <c r="B267" s="266"/>
      <c r="E267" s="265"/>
      <c r="F267" s="288"/>
      <c r="G267" s="266"/>
      <c r="H267" s="420"/>
    </row>
    <row r="268" spans="1:8" ht="12.75">
      <c r="A268" s="3"/>
      <c r="B268" s="266"/>
      <c r="E268" s="265"/>
      <c r="F268" s="288"/>
      <c r="G268" s="266"/>
      <c r="H268" s="420"/>
    </row>
    <row r="269" spans="1:8" ht="12.75">
      <c r="A269" s="3"/>
      <c r="B269" s="266"/>
      <c r="E269" s="265"/>
      <c r="F269" s="288"/>
      <c r="G269" s="266"/>
      <c r="H269" s="420"/>
    </row>
    <row r="270" spans="1:8" ht="12.75">
      <c r="A270" s="3"/>
      <c r="B270" s="266"/>
      <c r="E270" s="265"/>
      <c r="F270" s="288"/>
      <c r="G270" s="266"/>
      <c r="H270" s="420"/>
    </row>
    <row r="271" spans="1:8" ht="12.75">
      <c r="A271" s="3"/>
      <c r="B271" s="266"/>
      <c r="E271" s="265"/>
      <c r="F271" s="288"/>
      <c r="G271" s="266"/>
      <c r="H271" s="420"/>
    </row>
    <row r="272" spans="1:8" ht="12.75">
      <c r="A272" s="3"/>
      <c r="B272" s="266"/>
      <c r="E272" s="265"/>
      <c r="F272" s="288"/>
      <c r="G272" s="266"/>
      <c r="H272" s="420"/>
    </row>
    <row r="273" spans="1:8" ht="12.75">
      <c r="A273" s="3"/>
      <c r="B273" s="266"/>
      <c r="E273" s="265"/>
      <c r="F273" s="288"/>
      <c r="G273" s="266"/>
      <c r="H273" s="420"/>
    </row>
    <row r="274" spans="1:8" ht="12.75">
      <c r="A274" s="3"/>
      <c r="B274" s="266"/>
      <c r="E274" s="265"/>
      <c r="F274" s="288"/>
      <c r="G274" s="266"/>
      <c r="H274" s="420"/>
    </row>
    <row r="275" spans="1:8" ht="12.75">
      <c r="A275" s="3"/>
      <c r="B275" s="266"/>
      <c r="E275" s="265"/>
      <c r="F275" s="288"/>
      <c r="G275" s="266"/>
      <c r="H275" s="420"/>
    </row>
    <row r="276" spans="1:8" ht="12.75">
      <c r="A276" s="3"/>
      <c r="B276" s="266"/>
      <c r="E276" s="265"/>
      <c r="F276" s="288"/>
      <c r="G276" s="266"/>
      <c r="H276" s="420"/>
    </row>
    <row r="277" spans="1:8" ht="12.75">
      <c r="A277" s="3"/>
      <c r="B277" s="266"/>
      <c r="E277" s="265"/>
      <c r="F277" s="288"/>
      <c r="G277" s="266"/>
      <c r="H277" s="420"/>
    </row>
    <row r="278" spans="1:8" ht="12.75">
      <c r="A278" s="3"/>
      <c r="B278" s="266"/>
      <c r="E278" s="265"/>
      <c r="F278" s="288"/>
      <c r="G278" s="266"/>
      <c r="H278" s="420"/>
    </row>
    <row r="279" spans="1:8" ht="12.75">
      <c r="A279" s="3"/>
      <c r="B279" s="266"/>
      <c r="E279" s="265"/>
      <c r="F279" s="288"/>
      <c r="G279" s="266"/>
      <c r="H279" s="420"/>
    </row>
    <row r="280" spans="1:8" ht="12.75">
      <c r="A280" s="3"/>
      <c r="B280" s="266"/>
      <c r="E280" s="265"/>
      <c r="F280" s="288"/>
      <c r="G280" s="266"/>
      <c r="H280" s="420"/>
    </row>
    <row r="281" spans="1:8" ht="12.75">
      <c r="A281" s="3"/>
      <c r="B281" s="266"/>
      <c r="E281" s="265"/>
      <c r="F281" s="288"/>
      <c r="G281" s="266"/>
      <c r="H281" s="420"/>
    </row>
    <row r="282" spans="1:8" ht="12.75">
      <c r="A282" s="3"/>
      <c r="B282" s="266"/>
      <c r="E282" s="265"/>
      <c r="F282" s="288"/>
      <c r="G282" s="266"/>
      <c r="H282" s="420"/>
    </row>
    <row r="283" spans="1:8" ht="12.75">
      <c r="A283" s="3"/>
      <c r="B283" s="266"/>
      <c r="E283" s="265"/>
      <c r="F283" s="288"/>
      <c r="G283" s="266"/>
      <c r="H283" s="420"/>
    </row>
    <row r="284" spans="1:8" ht="12.75">
      <c r="A284" s="3"/>
      <c r="B284" s="266"/>
      <c r="E284" s="265"/>
      <c r="F284" s="288"/>
      <c r="G284" s="266"/>
      <c r="H284" s="420"/>
    </row>
    <row r="285" spans="1:8" ht="12.75">
      <c r="A285" s="3"/>
      <c r="B285" s="266"/>
      <c r="E285" s="265"/>
      <c r="F285" s="288"/>
      <c r="G285" s="266"/>
      <c r="H285" s="420"/>
    </row>
    <row r="286" spans="1:8" ht="12.75">
      <c r="A286" s="3"/>
      <c r="B286" s="266"/>
      <c r="E286" s="265"/>
      <c r="F286" s="288"/>
      <c r="G286" s="266"/>
      <c r="H286" s="420"/>
    </row>
    <row r="287" spans="1:8" ht="12.75">
      <c r="A287" s="3"/>
      <c r="B287" s="266"/>
      <c r="E287" s="265"/>
      <c r="F287" s="288"/>
      <c r="G287" s="266"/>
      <c r="H287" s="420"/>
    </row>
    <row r="288" spans="1:8" ht="12.75">
      <c r="A288" s="3"/>
      <c r="B288" s="266"/>
      <c r="E288" s="265"/>
      <c r="F288" s="288"/>
      <c r="G288" s="266"/>
      <c r="H288" s="420"/>
    </row>
    <row r="289" spans="1:8" ht="12.75">
      <c r="A289" s="3"/>
      <c r="B289" s="266"/>
      <c r="E289" s="265"/>
      <c r="F289" s="288"/>
      <c r="G289" s="266"/>
      <c r="H289" s="420"/>
    </row>
    <row r="290" spans="1:8" ht="12.75">
      <c r="A290" s="3"/>
      <c r="B290" s="266"/>
      <c r="E290" s="265"/>
      <c r="F290" s="288"/>
      <c r="G290" s="266"/>
      <c r="H290" s="420"/>
    </row>
    <row r="291" spans="1:8" ht="12.75">
      <c r="A291" s="3"/>
      <c r="B291" s="266"/>
      <c r="E291" s="265"/>
      <c r="F291" s="288"/>
      <c r="G291" s="266"/>
      <c r="H291" s="420"/>
    </row>
    <row r="292" spans="1:8" ht="12.75">
      <c r="A292" s="3"/>
      <c r="B292" s="266"/>
      <c r="E292" s="265"/>
      <c r="F292" s="288"/>
      <c r="G292" s="266"/>
      <c r="H292" s="420"/>
    </row>
    <row r="293" spans="1:8" ht="12.75">
      <c r="A293" s="3"/>
      <c r="B293" s="266"/>
      <c r="E293" s="265"/>
      <c r="F293" s="288"/>
      <c r="G293" s="266"/>
      <c r="H293" s="420"/>
    </row>
    <row r="294" spans="1:8" ht="12.75">
      <c r="A294" s="3"/>
      <c r="B294" s="266"/>
      <c r="E294" s="265"/>
      <c r="F294" s="288"/>
      <c r="G294" s="266"/>
      <c r="H294" s="420"/>
    </row>
    <row r="295" spans="1:8" ht="12.75">
      <c r="A295" s="3"/>
      <c r="B295" s="266"/>
      <c r="E295" s="265"/>
      <c r="F295" s="288"/>
      <c r="G295" s="266"/>
      <c r="H295" s="420"/>
    </row>
    <row r="296" spans="1:8" ht="12.75">
      <c r="A296" s="3"/>
      <c r="B296" s="266"/>
      <c r="E296" s="265"/>
      <c r="F296" s="288"/>
      <c r="G296" s="266"/>
      <c r="H296" s="420"/>
    </row>
    <row r="297" spans="1:8" ht="12.75">
      <c r="A297" s="3"/>
      <c r="B297" s="266"/>
      <c r="E297" s="265"/>
      <c r="F297" s="288"/>
      <c r="G297" s="266"/>
      <c r="H297" s="420"/>
    </row>
    <row r="298" spans="1:8" ht="12.75">
      <c r="A298" s="3"/>
      <c r="B298" s="266"/>
      <c r="E298" s="265"/>
      <c r="F298" s="288"/>
      <c r="G298" s="266"/>
      <c r="H298" s="420"/>
    </row>
    <row r="299" spans="1:8" ht="12.75">
      <c r="A299" s="3"/>
      <c r="B299" s="266"/>
      <c r="E299" s="265"/>
      <c r="F299" s="288"/>
      <c r="G299" s="266"/>
      <c r="H299" s="420"/>
    </row>
    <row r="300" spans="1:8" ht="12.75">
      <c r="A300" s="3"/>
      <c r="B300" s="266"/>
      <c r="E300" s="265"/>
      <c r="F300" s="288"/>
      <c r="G300" s="266"/>
      <c r="H300" s="420"/>
    </row>
    <row r="301" spans="1:8" ht="12.75">
      <c r="A301" s="3"/>
      <c r="B301" s="266"/>
      <c r="E301" s="265"/>
      <c r="F301" s="288"/>
      <c r="G301" s="266"/>
      <c r="H301" s="420"/>
    </row>
    <row r="302" spans="1:8" ht="12.75">
      <c r="A302" s="3"/>
      <c r="B302" s="266"/>
      <c r="E302" s="265"/>
      <c r="F302" s="288"/>
      <c r="G302" s="266"/>
      <c r="H302" s="420"/>
    </row>
    <row r="303" spans="1:8" ht="12.75">
      <c r="A303" s="3"/>
      <c r="B303" s="266"/>
      <c r="E303" s="265"/>
      <c r="F303" s="288"/>
      <c r="G303" s="266"/>
      <c r="H303" s="420"/>
    </row>
    <row r="304" spans="1:8" ht="12.75">
      <c r="A304" s="3"/>
      <c r="B304" s="266"/>
      <c r="E304" s="265"/>
      <c r="F304" s="288"/>
      <c r="G304" s="266"/>
      <c r="H304" s="420"/>
    </row>
    <row r="305" spans="1:8" ht="12.75">
      <c r="A305" s="3"/>
      <c r="B305" s="266"/>
      <c r="E305" s="265"/>
      <c r="F305" s="288"/>
      <c r="G305" s="266"/>
      <c r="H305" s="420"/>
    </row>
    <row r="306" spans="1:8" ht="12.75">
      <c r="A306" s="3"/>
      <c r="B306" s="266"/>
      <c r="E306" s="265"/>
      <c r="F306" s="288"/>
      <c r="G306" s="266"/>
      <c r="H306" s="420"/>
    </row>
    <row r="307" spans="1:8" ht="12.75">
      <c r="A307" s="3"/>
      <c r="B307" s="266"/>
      <c r="E307" s="265"/>
      <c r="F307" s="288"/>
      <c r="G307" s="266"/>
      <c r="H307" s="420"/>
    </row>
    <row r="308" spans="1:8" ht="12.75">
      <c r="A308" s="3"/>
      <c r="B308" s="266"/>
      <c r="E308" s="265"/>
      <c r="F308" s="288"/>
      <c r="G308" s="266"/>
      <c r="H308" s="420"/>
    </row>
    <row r="309" spans="1:8" ht="12.75">
      <c r="A309" s="3"/>
      <c r="B309" s="266"/>
      <c r="E309" s="265"/>
      <c r="F309" s="288"/>
      <c r="G309" s="266"/>
      <c r="H309" s="420"/>
    </row>
    <row r="310" spans="1:8" ht="12.75">
      <c r="A310" s="3"/>
      <c r="B310" s="266"/>
      <c r="E310" s="265"/>
      <c r="F310" s="288"/>
      <c r="G310" s="266"/>
      <c r="H310" s="420"/>
    </row>
    <row r="311" spans="1:8" ht="12.75">
      <c r="A311" s="3"/>
      <c r="B311" s="266"/>
      <c r="E311" s="265"/>
      <c r="F311" s="288"/>
      <c r="G311" s="266"/>
      <c r="H311" s="420"/>
    </row>
    <row r="312" spans="1:8" ht="12.75">
      <c r="A312" s="3"/>
      <c r="B312" s="266"/>
      <c r="E312" s="265"/>
      <c r="F312" s="288"/>
      <c r="G312" s="266"/>
      <c r="H312" s="420"/>
    </row>
    <row r="313" spans="1:8" ht="12.75">
      <c r="A313" s="3"/>
      <c r="B313" s="266"/>
      <c r="E313" s="265"/>
      <c r="F313" s="288"/>
      <c r="G313" s="266"/>
      <c r="H313" s="420"/>
    </row>
    <row r="314" spans="1:8" ht="12.75">
      <c r="A314" s="3"/>
      <c r="B314" s="266"/>
      <c r="E314" s="265"/>
      <c r="F314" s="288"/>
      <c r="G314" s="266"/>
      <c r="H314" s="420"/>
    </row>
    <row r="315" spans="1:8" ht="12.75">
      <c r="A315" s="3"/>
      <c r="B315" s="266"/>
      <c r="E315" s="265"/>
      <c r="F315" s="288"/>
      <c r="G315" s="266"/>
      <c r="H315" s="420"/>
    </row>
    <row r="316" spans="1:8" ht="12.75">
      <c r="A316" s="3"/>
      <c r="B316" s="266"/>
      <c r="E316" s="265"/>
      <c r="F316" s="288"/>
      <c r="G316" s="266"/>
      <c r="H316" s="420"/>
    </row>
    <row r="317" spans="1:8" ht="12.75">
      <c r="A317" s="3"/>
      <c r="B317" s="266"/>
      <c r="E317" s="265"/>
      <c r="F317" s="288"/>
      <c r="G317" s="266"/>
      <c r="H317" s="420"/>
    </row>
    <row r="318" spans="1:8" ht="12.75">
      <c r="A318" s="3"/>
      <c r="B318" s="266"/>
      <c r="E318" s="265"/>
      <c r="F318" s="288"/>
      <c r="G318" s="266"/>
      <c r="H318" s="420"/>
    </row>
    <row r="319" spans="1:8" ht="12.75">
      <c r="A319" s="3"/>
      <c r="B319" s="266"/>
      <c r="E319" s="265"/>
      <c r="F319" s="288"/>
      <c r="G319" s="266"/>
      <c r="H319" s="420"/>
    </row>
    <row r="320" spans="1:8" ht="12.75">
      <c r="A320" s="3"/>
      <c r="B320" s="266"/>
      <c r="E320" s="265"/>
      <c r="F320" s="288"/>
      <c r="G320" s="266"/>
      <c r="H320" s="420"/>
    </row>
    <row r="321" spans="1:8" ht="12.75">
      <c r="A321" s="3"/>
      <c r="B321" s="266"/>
      <c r="E321" s="265"/>
      <c r="F321" s="288"/>
      <c r="G321" s="266"/>
      <c r="H321" s="420"/>
    </row>
    <row r="322" spans="1:8" ht="12.75">
      <c r="A322" s="3"/>
      <c r="B322" s="266"/>
      <c r="E322" s="265"/>
      <c r="F322" s="288"/>
      <c r="G322" s="266"/>
      <c r="H322" s="420"/>
    </row>
    <row r="323" spans="1:8" ht="12.75">
      <c r="A323" s="3"/>
      <c r="B323" s="266"/>
      <c r="E323" s="265"/>
      <c r="F323" s="288"/>
      <c r="G323" s="266"/>
      <c r="H323" s="420"/>
    </row>
    <row r="324" spans="1:8" ht="12.75">
      <c r="A324" s="3"/>
      <c r="B324" s="266"/>
      <c r="E324" s="265"/>
      <c r="F324" s="288"/>
      <c r="G324" s="266"/>
      <c r="H324" s="420"/>
    </row>
    <row r="325" spans="1:8" ht="12.75">
      <c r="A325" s="3"/>
      <c r="B325" s="266"/>
      <c r="E325" s="265"/>
      <c r="F325" s="288"/>
      <c r="G325" s="266"/>
      <c r="H325" s="420"/>
    </row>
    <row r="326" spans="1:8" ht="12.75">
      <c r="A326" s="3"/>
      <c r="B326" s="266"/>
      <c r="E326" s="265"/>
      <c r="F326" s="288"/>
      <c r="G326" s="266"/>
      <c r="H326" s="420"/>
    </row>
    <row r="327" spans="1:8" ht="12.75">
      <c r="A327" s="3"/>
      <c r="B327" s="266"/>
      <c r="E327" s="265"/>
      <c r="F327" s="288"/>
      <c r="G327" s="266"/>
      <c r="H327" s="420"/>
    </row>
    <row r="328" spans="1:8" ht="12.75">
      <c r="A328" s="3"/>
      <c r="B328" s="266"/>
      <c r="E328" s="265"/>
      <c r="F328" s="288"/>
      <c r="G328" s="266"/>
      <c r="H328" s="420"/>
    </row>
    <row r="329" spans="1:8" ht="12.75">
      <c r="A329" s="3"/>
      <c r="B329" s="266"/>
      <c r="E329" s="265"/>
      <c r="F329" s="288"/>
      <c r="G329" s="266"/>
      <c r="H329" s="420"/>
    </row>
    <row r="330" spans="1:8" ht="12.75">
      <c r="A330" s="3"/>
      <c r="B330" s="266"/>
      <c r="E330" s="265"/>
      <c r="F330" s="288"/>
      <c r="G330" s="266"/>
      <c r="H330" s="420"/>
    </row>
    <row r="331" spans="1:8" ht="12.75">
      <c r="A331" s="3"/>
      <c r="B331" s="266"/>
      <c r="E331" s="265"/>
      <c r="F331" s="288"/>
      <c r="G331" s="266"/>
      <c r="H331" s="420"/>
    </row>
    <row r="332" spans="1:8" ht="12.75">
      <c r="A332" s="3"/>
      <c r="B332" s="266"/>
      <c r="E332" s="265"/>
      <c r="F332" s="288"/>
      <c r="G332" s="266"/>
      <c r="H332" s="420"/>
    </row>
    <row r="333" spans="1:8" ht="12.75">
      <c r="A333" s="3"/>
      <c r="B333" s="266"/>
      <c r="E333" s="265"/>
      <c r="F333" s="288"/>
      <c r="G333" s="266"/>
      <c r="H333" s="420"/>
    </row>
    <row r="334" spans="1:8" ht="12.75">
      <c r="A334" s="3"/>
      <c r="B334" s="266"/>
      <c r="E334" s="265"/>
      <c r="F334" s="288"/>
      <c r="G334" s="266"/>
      <c r="H334" s="420"/>
    </row>
    <row r="335" spans="1:8" ht="12.75">
      <c r="A335" s="3"/>
      <c r="B335" s="266"/>
      <c r="E335" s="265"/>
      <c r="F335" s="288"/>
      <c r="G335" s="266"/>
      <c r="H335" s="420"/>
    </row>
    <row r="336" spans="1:8" ht="12.75">
      <c r="A336" s="3"/>
      <c r="B336" s="266"/>
      <c r="E336" s="265"/>
      <c r="F336" s="288"/>
      <c r="G336" s="266"/>
      <c r="H336" s="420"/>
    </row>
    <row r="337" spans="1:8" ht="12.75">
      <c r="A337" s="3"/>
      <c r="B337" s="266"/>
      <c r="E337" s="265"/>
      <c r="F337" s="288"/>
      <c r="G337" s="266"/>
      <c r="H337" s="420"/>
    </row>
    <row r="338" spans="1:8" ht="12.75">
      <c r="A338" s="3"/>
      <c r="B338" s="266"/>
      <c r="E338" s="265"/>
      <c r="F338" s="288"/>
      <c r="G338" s="266"/>
      <c r="H338" s="420"/>
    </row>
    <row r="339" spans="1:8" ht="12.75">
      <c r="A339" s="3"/>
      <c r="B339" s="266"/>
      <c r="E339" s="265"/>
      <c r="F339" s="288"/>
      <c r="G339" s="266"/>
      <c r="H339" s="420"/>
    </row>
    <row r="340" spans="1:8" ht="12.75">
      <c r="A340" s="3"/>
      <c r="B340" s="266"/>
      <c r="E340" s="265"/>
      <c r="F340" s="288"/>
      <c r="G340" s="266"/>
      <c r="H340" s="420"/>
    </row>
    <row r="341" spans="1:8" ht="12.75">
      <c r="A341" s="3"/>
      <c r="B341" s="266"/>
      <c r="E341" s="265"/>
      <c r="F341" s="288"/>
      <c r="G341" s="266"/>
      <c r="H341" s="420"/>
    </row>
    <row r="342" spans="1:8" ht="12.75">
      <c r="A342" s="3"/>
      <c r="B342" s="266"/>
      <c r="E342" s="265"/>
      <c r="F342" s="288"/>
      <c r="G342" s="266"/>
      <c r="H342" s="420"/>
    </row>
    <row r="343" spans="1:8" ht="12.75">
      <c r="A343" s="3"/>
      <c r="B343" s="266"/>
      <c r="E343" s="265"/>
      <c r="F343" s="288"/>
      <c r="G343" s="266"/>
      <c r="H343" s="420"/>
    </row>
    <row r="344" spans="1:8" ht="12.75">
      <c r="A344" s="3"/>
      <c r="B344" s="266"/>
      <c r="E344" s="265"/>
      <c r="F344" s="288"/>
      <c r="G344" s="266"/>
      <c r="H344" s="420"/>
    </row>
    <row r="345" spans="1:8" ht="12.75">
      <c r="A345" s="3"/>
      <c r="B345" s="266"/>
      <c r="E345" s="265"/>
      <c r="F345" s="288"/>
      <c r="G345" s="266"/>
      <c r="H345" s="420"/>
    </row>
    <row r="346" spans="1:8" ht="12.75">
      <c r="A346" s="3"/>
      <c r="B346" s="266"/>
      <c r="E346" s="265"/>
      <c r="F346" s="288"/>
      <c r="G346" s="266"/>
      <c r="H346" s="420"/>
    </row>
    <row r="347" spans="1:8" ht="12.75">
      <c r="A347" s="3"/>
      <c r="B347" s="266"/>
      <c r="E347" s="265"/>
      <c r="F347" s="288"/>
      <c r="G347" s="266"/>
      <c r="H347" s="420"/>
    </row>
    <row r="348" spans="1:8" ht="12.75">
      <c r="A348" s="3"/>
      <c r="B348" s="266"/>
      <c r="E348" s="265"/>
      <c r="F348" s="288"/>
      <c r="G348" s="266"/>
      <c r="H348" s="420"/>
    </row>
    <row r="349" spans="1:8" ht="12.75">
      <c r="A349" s="3"/>
      <c r="B349" s="266"/>
      <c r="E349" s="265"/>
      <c r="F349" s="288"/>
      <c r="G349" s="266"/>
      <c r="H349" s="420"/>
    </row>
    <row r="350" spans="1:8" ht="12.75">
      <c r="A350" s="3"/>
      <c r="B350" s="266"/>
      <c r="E350" s="265"/>
      <c r="F350" s="288"/>
      <c r="G350" s="266"/>
      <c r="H350" s="420"/>
    </row>
    <row r="351" spans="1:8" ht="12.75">
      <c r="A351" s="3"/>
      <c r="B351" s="266"/>
      <c r="E351" s="265"/>
      <c r="F351" s="288"/>
      <c r="G351" s="266"/>
      <c r="H351" s="420"/>
    </row>
    <row r="352" spans="1:8" ht="12.75">
      <c r="A352" s="3"/>
      <c r="B352" s="266"/>
      <c r="E352" s="265"/>
      <c r="F352" s="288"/>
      <c r="G352" s="266"/>
      <c r="H352" s="420"/>
    </row>
    <row r="353" spans="1:8" ht="12.75">
      <c r="A353" s="3"/>
      <c r="B353" s="266"/>
      <c r="E353" s="265"/>
      <c r="F353" s="288"/>
      <c r="G353" s="266"/>
      <c r="H353" s="420"/>
    </row>
    <row r="354" spans="1:8" ht="12.75">
      <c r="A354" s="3"/>
      <c r="B354" s="266"/>
      <c r="E354" s="265"/>
      <c r="F354" s="288"/>
      <c r="G354" s="266"/>
      <c r="H354" s="420"/>
    </row>
    <row r="355" spans="1:8" ht="12.75">
      <c r="A355" s="3"/>
      <c r="B355" s="266"/>
      <c r="E355" s="265"/>
      <c r="F355" s="288"/>
      <c r="G355" s="266"/>
      <c r="H355" s="420"/>
    </row>
    <row r="356" spans="1:8" ht="12.75">
      <c r="A356" s="3"/>
      <c r="B356" s="266"/>
      <c r="E356" s="265"/>
      <c r="F356" s="288"/>
      <c r="G356" s="266"/>
      <c r="H356" s="420"/>
    </row>
    <row r="357" spans="1:8" ht="12.75">
      <c r="A357" s="3"/>
      <c r="B357" s="266"/>
      <c r="E357" s="265"/>
      <c r="F357" s="288"/>
      <c r="G357" s="266"/>
      <c r="H357" s="420"/>
    </row>
    <row r="358" spans="1:8" ht="12.75">
      <c r="A358" s="3"/>
      <c r="B358" s="266"/>
      <c r="E358" s="265"/>
      <c r="F358" s="288"/>
      <c r="G358" s="266"/>
      <c r="H358" s="420"/>
    </row>
    <row r="359" spans="1:8" ht="12.75">
      <c r="A359" s="3"/>
      <c r="B359" s="266"/>
      <c r="E359" s="265"/>
      <c r="F359" s="288"/>
      <c r="G359" s="266"/>
      <c r="H359" s="420"/>
    </row>
    <row r="360" spans="1:8" ht="12.75">
      <c r="A360" s="3"/>
      <c r="B360" s="266"/>
      <c r="E360" s="265"/>
      <c r="F360" s="288"/>
      <c r="G360" s="266"/>
      <c r="H360" s="420"/>
    </row>
    <row r="361" spans="1:8" ht="12.75">
      <c r="A361" s="3"/>
      <c r="B361" s="266"/>
      <c r="E361" s="265"/>
      <c r="F361" s="288"/>
      <c r="G361" s="266"/>
      <c r="H361" s="420"/>
    </row>
    <row r="362" spans="1:8" ht="12.75">
      <c r="A362" s="3"/>
      <c r="B362" s="266"/>
      <c r="E362" s="265"/>
      <c r="F362" s="288"/>
      <c r="G362" s="266"/>
      <c r="H362" s="420"/>
    </row>
    <row r="363" spans="1:8" ht="12.75">
      <c r="A363" s="3"/>
      <c r="B363" s="266"/>
      <c r="E363" s="265"/>
      <c r="F363" s="288"/>
      <c r="G363" s="266"/>
      <c r="H363" s="420"/>
    </row>
    <row r="364" spans="1:8" ht="12.75">
      <c r="A364" s="3"/>
      <c r="B364" s="266"/>
      <c r="E364" s="265"/>
      <c r="F364" s="288"/>
      <c r="G364" s="266"/>
      <c r="H364" s="420"/>
    </row>
    <row r="365" spans="1:8" ht="12.75">
      <c r="A365" s="3"/>
      <c r="B365" s="266"/>
      <c r="E365" s="265"/>
      <c r="F365" s="288"/>
      <c r="G365" s="266"/>
      <c r="H365" s="420"/>
    </row>
    <row r="366" spans="1:8" ht="12.75">
      <c r="A366" s="3"/>
      <c r="B366" s="266"/>
      <c r="E366" s="265"/>
      <c r="F366" s="288"/>
      <c r="G366" s="266"/>
      <c r="H366" s="420"/>
    </row>
    <row r="367" spans="1:8" ht="12.75">
      <c r="A367" s="3"/>
      <c r="B367" s="266"/>
      <c r="E367" s="265"/>
      <c r="F367" s="288"/>
      <c r="G367" s="266"/>
      <c r="H367" s="420"/>
    </row>
    <row r="368" spans="1:8" ht="12.75">
      <c r="A368" s="3"/>
      <c r="B368" s="266"/>
      <c r="E368" s="265"/>
      <c r="F368" s="288"/>
      <c r="G368" s="266"/>
      <c r="H368" s="420"/>
    </row>
    <row r="369" spans="1:8" ht="12.75">
      <c r="A369" s="3"/>
      <c r="B369" s="266"/>
      <c r="E369" s="265"/>
      <c r="F369" s="288"/>
      <c r="G369" s="266"/>
      <c r="H369" s="420"/>
    </row>
    <row r="370" spans="1:8" ht="12.75">
      <c r="A370" s="3"/>
      <c r="B370" s="266"/>
      <c r="E370" s="265"/>
      <c r="F370" s="288"/>
      <c r="G370" s="266"/>
      <c r="H370" s="420"/>
    </row>
    <row r="371" spans="1:8" ht="12.75">
      <c r="A371" s="3"/>
      <c r="B371" s="266"/>
      <c r="E371" s="265"/>
      <c r="F371" s="288"/>
      <c r="G371" s="266"/>
      <c r="H371" s="420"/>
    </row>
    <row r="372" spans="1:8" ht="12.75">
      <c r="A372" s="3"/>
      <c r="B372" s="266"/>
      <c r="E372" s="265"/>
      <c r="F372" s="288"/>
      <c r="G372" s="266"/>
      <c r="H372" s="420"/>
    </row>
    <row r="373" spans="1:8" ht="12.75">
      <c r="A373" s="3"/>
      <c r="B373" s="266"/>
      <c r="E373" s="265"/>
      <c r="F373" s="288"/>
      <c r="G373" s="266"/>
      <c r="H373" s="420"/>
    </row>
    <row r="374" spans="1:8" ht="12.75">
      <c r="A374" s="3"/>
      <c r="B374" s="266"/>
      <c r="E374" s="265"/>
      <c r="F374" s="288"/>
      <c r="G374" s="266"/>
      <c r="H374" s="420"/>
    </row>
    <row r="375" spans="1:8" ht="12.75">
      <c r="A375" s="3"/>
      <c r="B375" s="266"/>
      <c r="E375" s="265"/>
      <c r="F375" s="288"/>
      <c r="G375" s="266"/>
      <c r="H375" s="420"/>
    </row>
    <row r="376" spans="1:8" ht="12.75">
      <c r="A376" s="3"/>
      <c r="B376" s="266"/>
      <c r="E376" s="265"/>
      <c r="F376" s="288"/>
      <c r="G376" s="266"/>
      <c r="H376" s="420"/>
    </row>
    <row r="377" spans="1:8" ht="12.75">
      <c r="A377" s="3"/>
      <c r="B377" s="266"/>
      <c r="E377" s="265"/>
      <c r="F377" s="288"/>
      <c r="G377" s="266"/>
      <c r="H377" s="420"/>
    </row>
    <row r="378" spans="1:8" ht="12.75">
      <c r="A378" s="3"/>
      <c r="B378" s="266"/>
      <c r="E378" s="265"/>
      <c r="F378" s="288"/>
      <c r="G378" s="266"/>
      <c r="H378" s="420"/>
    </row>
    <row r="379" spans="1:8" ht="12.75">
      <c r="A379" s="3"/>
      <c r="B379" s="266"/>
      <c r="E379" s="265"/>
      <c r="F379" s="288"/>
      <c r="G379" s="266"/>
      <c r="H379" s="420"/>
    </row>
    <row r="380" spans="1:8" ht="12.75">
      <c r="A380" s="3"/>
      <c r="B380" s="266"/>
      <c r="E380" s="265"/>
      <c r="F380" s="288"/>
      <c r="G380" s="266"/>
      <c r="H380" s="420"/>
    </row>
    <row r="381" spans="1:8" ht="12.75">
      <c r="A381" s="3"/>
      <c r="B381" s="266"/>
      <c r="E381" s="265"/>
      <c r="F381" s="288"/>
      <c r="G381" s="266"/>
      <c r="H381" s="420"/>
    </row>
    <row r="382" spans="1:8" ht="12.75">
      <c r="A382" s="3"/>
      <c r="B382" s="266"/>
      <c r="E382" s="265"/>
      <c r="F382" s="288"/>
      <c r="G382" s="266"/>
      <c r="H382" s="420"/>
    </row>
    <row r="383" spans="1:8" ht="12.75">
      <c r="A383" s="3"/>
      <c r="B383" s="266"/>
      <c r="E383" s="265"/>
      <c r="F383" s="288"/>
      <c r="G383" s="266"/>
      <c r="H383" s="420"/>
    </row>
    <row r="384" spans="1:8" ht="12.75">
      <c r="A384" s="3"/>
      <c r="B384" s="266"/>
      <c r="E384" s="265"/>
      <c r="F384" s="288"/>
      <c r="G384" s="266"/>
      <c r="H384" s="420"/>
    </row>
    <row r="385" spans="1:8" ht="12.75">
      <c r="A385" s="3"/>
      <c r="B385" s="266"/>
      <c r="E385" s="265"/>
      <c r="F385" s="288"/>
      <c r="G385" s="266"/>
      <c r="H385" s="420"/>
    </row>
    <row r="386" spans="1:8" ht="12.75">
      <c r="A386" s="3"/>
      <c r="B386" s="266"/>
      <c r="E386" s="265"/>
      <c r="F386" s="288"/>
      <c r="G386" s="266"/>
      <c r="H386" s="420"/>
    </row>
    <row r="387" spans="1:8" ht="12.75">
      <c r="A387" s="3"/>
      <c r="B387" s="266"/>
      <c r="E387" s="265"/>
      <c r="F387" s="288"/>
      <c r="G387" s="266"/>
      <c r="H387" s="420"/>
    </row>
    <row r="388" spans="1:8" ht="12.75">
      <c r="A388" s="3"/>
      <c r="B388" s="266"/>
      <c r="E388" s="265"/>
      <c r="F388" s="288"/>
      <c r="G388" s="266"/>
      <c r="H388" s="420"/>
    </row>
    <row r="389" spans="1:8" ht="12.75">
      <c r="A389" s="3"/>
      <c r="B389" s="266"/>
      <c r="E389" s="265"/>
      <c r="F389" s="288"/>
      <c r="G389" s="266"/>
      <c r="H389" s="420"/>
    </row>
    <row r="390" spans="1:8" ht="12.75">
      <c r="A390" s="3"/>
      <c r="B390" s="266"/>
      <c r="E390" s="265"/>
      <c r="F390" s="288"/>
      <c r="G390" s="266"/>
      <c r="H390" s="420"/>
    </row>
    <row r="391" spans="1:8" ht="12.75">
      <c r="A391" s="3"/>
      <c r="B391" s="266"/>
      <c r="E391" s="265"/>
      <c r="F391" s="288"/>
      <c r="G391" s="266"/>
      <c r="H391" s="420"/>
    </row>
    <row r="392" spans="1:8" ht="12.75">
      <c r="A392" s="3"/>
      <c r="B392" s="266"/>
      <c r="E392" s="265"/>
      <c r="F392" s="288"/>
      <c r="G392" s="266"/>
      <c r="H392" s="420"/>
    </row>
    <row r="393" spans="1:8" ht="12.75">
      <c r="A393" s="3"/>
      <c r="B393" s="266"/>
      <c r="E393" s="265"/>
      <c r="F393" s="288"/>
      <c r="G393" s="266"/>
      <c r="H393" s="420"/>
    </row>
    <row r="394" spans="1:8" ht="12.75">
      <c r="A394" s="3"/>
      <c r="B394" s="266"/>
      <c r="E394" s="265"/>
      <c r="F394" s="288"/>
      <c r="G394" s="266"/>
      <c r="H394" s="420"/>
    </row>
    <row r="395" spans="1:8" ht="12.75">
      <c r="A395" s="3"/>
      <c r="B395" s="266"/>
      <c r="E395" s="265"/>
      <c r="F395" s="288"/>
      <c r="G395" s="266"/>
      <c r="H395" s="420"/>
    </row>
    <row r="396" spans="1:8" ht="12.75">
      <c r="A396" s="3"/>
      <c r="B396" s="266"/>
      <c r="E396" s="265"/>
      <c r="F396" s="288"/>
      <c r="G396" s="266"/>
      <c r="H396" s="420"/>
    </row>
    <row r="397" spans="1:8" ht="12.75">
      <c r="A397" s="3"/>
      <c r="B397" s="266"/>
      <c r="E397" s="265"/>
      <c r="F397" s="288"/>
      <c r="G397" s="266"/>
      <c r="H397" s="420"/>
    </row>
    <row r="398" spans="1:8" ht="12.75">
      <c r="A398" s="3"/>
      <c r="B398" s="266"/>
      <c r="E398" s="265"/>
      <c r="F398" s="288"/>
      <c r="G398" s="266"/>
      <c r="H398" s="420"/>
    </row>
    <row r="399" spans="1:8" ht="12.75">
      <c r="A399" s="3"/>
      <c r="B399" s="266"/>
      <c r="E399" s="265"/>
      <c r="F399" s="288"/>
      <c r="G399" s="266"/>
      <c r="H399" s="420"/>
    </row>
    <row r="400" spans="1:8" ht="12.75">
      <c r="A400" s="3"/>
      <c r="B400" s="266"/>
      <c r="E400" s="265"/>
      <c r="F400" s="288"/>
      <c r="G400" s="266"/>
      <c r="H400" s="420"/>
    </row>
    <row r="401" spans="1:8" ht="12.75">
      <c r="A401" s="3"/>
      <c r="B401" s="266"/>
      <c r="E401" s="265"/>
      <c r="F401" s="288"/>
      <c r="G401" s="266"/>
      <c r="H401" s="420"/>
    </row>
    <row r="402" spans="1:8" ht="12.75">
      <c r="A402" s="3"/>
      <c r="B402" s="266"/>
      <c r="E402" s="265"/>
      <c r="F402" s="288"/>
      <c r="G402" s="266"/>
      <c r="H402" s="420"/>
    </row>
    <row r="403" spans="1:8" ht="12.75">
      <c r="A403" s="3"/>
      <c r="B403" s="266"/>
      <c r="E403" s="265"/>
      <c r="F403" s="288"/>
      <c r="G403" s="266"/>
      <c r="H403" s="420"/>
    </row>
    <row r="404" spans="1:8" ht="12.75">
      <c r="A404" s="3"/>
      <c r="B404" s="266"/>
      <c r="E404" s="265"/>
      <c r="F404" s="288"/>
      <c r="G404" s="266"/>
      <c r="H404" s="420"/>
    </row>
    <row r="405" spans="1:8" ht="12.75">
      <c r="A405" s="3"/>
      <c r="B405" s="266"/>
      <c r="E405" s="265"/>
      <c r="F405" s="288"/>
      <c r="G405" s="266"/>
      <c r="H405" s="420"/>
    </row>
    <row r="406" spans="1:8" ht="12.75">
      <c r="A406" s="3"/>
      <c r="B406" s="266"/>
      <c r="E406" s="265"/>
      <c r="F406" s="288"/>
      <c r="G406" s="266"/>
      <c r="H406" s="420"/>
    </row>
    <row r="407" spans="1:8" ht="12.75">
      <c r="A407" s="3"/>
      <c r="B407" s="266"/>
      <c r="E407" s="265"/>
      <c r="F407" s="288"/>
      <c r="G407" s="266"/>
      <c r="H407" s="420"/>
    </row>
    <row r="408" spans="1:8" ht="12.75">
      <c r="A408" s="3"/>
      <c r="B408" s="266"/>
      <c r="E408" s="265"/>
      <c r="F408" s="288"/>
      <c r="G408" s="266"/>
      <c r="H408" s="420"/>
    </row>
    <row r="409" spans="1:8" ht="12.75">
      <c r="A409" s="3"/>
      <c r="B409" s="266"/>
      <c r="E409" s="265"/>
      <c r="F409" s="288"/>
      <c r="G409" s="266"/>
      <c r="H409" s="420"/>
    </row>
    <row r="410" spans="1:8" ht="12.75">
      <c r="A410" s="3"/>
      <c r="B410" s="266"/>
      <c r="E410" s="265"/>
      <c r="F410" s="288"/>
      <c r="G410" s="266"/>
      <c r="H410" s="420"/>
    </row>
    <row r="411" spans="1:8" ht="12.75">
      <c r="A411" s="3"/>
      <c r="B411" s="266"/>
      <c r="E411" s="265"/>
      <c r="F411" s="288"/>
      <c r="G411" s="266"/>
      <c r="H411" s="420"/>
    </row>
    <row r="412" spans="1:8" ht="12.75">
      <c r="A412" s="3"/>
      <c r="B412" s="266"/>
      <c r="E412" s="265"/>
      <c r="F412" s="288"/>
      <c r="G412" s="266"/>
      <c r="H412" s="420"/>
    </row>
    <row r="413" spans="1:8" ht="12.75">
      <c r="A413" s="3"/>
      <c r="B413" s="266"/>
      <c r="E413" s="265"/>
      <c r="F413" s="288"/>
      <c r="G413" s="266"/>
      <c r="H413" s="420"/>
    </row>
    <row r="414" spans="1:8" ht="12.75">
      <c r="A414" s="3"/>
      <c r="B414" s="266"/>
      <c r="E414" s="265"/>
      <c r="F414" s="288"/>
      <c r="G414" s="266"/>
      <c r="H414" s="420"/>
    </row>
    <row r="415" spans="1:8" ht="12.75">
      <c r="A415" s="3"/>
      <c r="B415" s="266"/>
      <c r="E415" s="265"/>
      <c r="F415" s="288"/>
      <c r="G415" s="266"/>
      <c r="H415" s="420"/>
    </row>
    <row r="416" spans="1:8" ht="12.75">
      <c r="A416" s="3"/>
      <c r="B416" s="266"/>
      <c r="E416" s="265"/>
      <c r="F416" s="288"/>
      <c r="G416" s="266"/>
      <c r="H416" s="420"/>
    </row>
    <row r="417" spans="1:8" ht="12.75">
      <c r="A417" s="3"/>
      <c r="B417" s="266"/>
      <c r="E417" s="265"/>
      <c r="F417" s="288"/>
      <c r="G417" s="266"/>
      <c r="H417" s="420"/>
    </row>
    <row r="418" spans="1:8" ht="12.75">
      <c r="A418" s="3"/>
      <c r="B418" s="266"/>
      <c r="E418" s="265"/>
      <c r="F418" s="288"/>
      <c r="G418" s="266"/>
      <c r="H418" s="420"/>
    </row>
    <row r="419" spans="1:8" ht="12.75">
      <c r="A419" s="3"/>
      <c r="B419" s="266"/>
      <c r="E419" s="265"/>
      <c r="F419" s="288"/>
      <c r="G419" s="266"/>
      <c r="H419" s="420"/>
    </row>
    <row r="420" spans="1:8" ht="12.75">
      <c r="A420" s="3"/>
      <c r="B420" s="266"/>
      <c r="E420" s="265"/>
      <c r="F420" s="288"/>
      <c r="G420" s="266"/>
      <c r="H420" s="420"/>
    </row>
    <row r="421" spans="1:8" ht="12.75">
      <c r="A421" s="3"/>
      <c r="B421" s="266"/>
      <c r="E421" s="265"/>
      <c r="F421" s="288"/>
      <c r="G421" s="266"/>
      <c r="H421" s="420"/>
    </row>
    <row r="422" spans="1:8" ht="12.75">
      <c r="A422" s="3"/>
      <c r="B422" s="266"/>
      <c r="E422" s="265"/>
      <c r="F422" s="288"/>
      <c r="G422" s="266"/>
      <c r="H422" s="420"/>
    </row>
    <row r="423" spans="1:8" ht="12.75">
      <c r="A423" s="3"/>
      <c r="B423" s="266"/>
      <c r="E423" s="265"/>
      <c r="F423" s="288"/>
      <c r="G423" s="266"/>
      <c r="H423" s="420"/>
    </row>
    <row r="424" spans="1:8" ht="12.75">
      <c r="A424" s="3"/>
      <c r="B424" s="266"/>
      <c r="E424" s="265"/>
      <c r="F424" s="288"/>
      <c r="G424" s="266"/>
      <c r="H424" s="420"/>
    </row>
    <row r="425" spans="1:8" ht="12.75">
      <c r="A425" s="3"/>
      <c r="B425" s="266"/>
      <c r="E425" s="265"/>
      <c r="F425" s="288"/>
      <c r="G425" s="266"/>
      <c r="H425" s="420"/>
    </row>
    <row r="426" spans="1:8" ht="12.75">
      <c r="A426" s="3"/>
      <c r="B426" s="266"/>
      <c r="E426" s="265"/>
      <c r="F426" s="288"/>
      <c r="G426" s="266"/>
      <c r="H426" s="420"/>
    </row>
    <row r="427" spans="1:8" ht="12.75">
      <c r="A427" s="3"/>
      <c r="B427" s="266"/>
      <c r="E427" s="265"/>
      <c r="F427" s="288"/>
      <c r="G427" s="266"/>
      <c r="H427" s="420"/>
    </row>
    <row r="428" spans="1:8" ht="12.75">
      <c r="A428" s="3"/>
      <c r="B428" s="266"/>
      <c r="E428" s="265"/>
      <c r="F428" s="288"/>
      <c r="G428" s="266"/>
      <c r="H428" s="420"/>
    </row>
    <row r="429" spans="1:8" ht="12.75">
      <c r="A429" s="3"/>
      <c r="B429" s="266"/>
      <c r="E429" s="265"/>
      <c r="F429" s="288"/>
      <c r="G429" s="266"/>
      <c r="H429" s="420"/>
    </row>
    <row r="430" spans="1:8" ht="12.75">
      <c r="A430" s="3"/>
      <c r="B430" s="266"/>
      <c r="E430" s="265"/>
      <c r="F430" s="288"/>
      <c r="G430" s="266"/>
      <c r="H430" s="420"/>
    </row>
    <row r="431" spans="1:8" ht="12.75">
      <c r="A431" s="3"/>
      <c r="B431" s="266"/>
      <c r="E431" s="265"/>
      <c r="F431" s="288"/>
      <c r="G431" s="266"/>
      <c r="H431" s="420"/>
    </row>
    <row r="432" spans="1:8" ht="12.75">
      <c r="A432" s="3"/>
      <c r="B432" s="266"/>
      <c r="E432" s="265"/>
      <c r="F432" s="288"/>
      <c r="G432" s="266"/>
      <c r="H432" s="420"/>
    </row>
    <row r="433" spans="1:8" ht="12.75">
      <c r="A433" s="3"/>
      <c r="B433" s="266"/>
      <c r="E433" s="265"/>
      <c r="F433" s="288"/>
      <c r="G433" s="266"/>
      <c r="H433" s="420"/>
    </row>
    <row r="434" spans="1:8" ht="12.75">
      <c r="A434" s="3"/>
      <c r="B434" s="266"/>
      <c r="E434" s="265"/>
      <c r="F434" s="288"/>
      <c r="G434" s="266"/>
      <c r="H434" s="420"/>
    </row>
    <row r="435" spans="1:8" ht="12.75">
      <c r="A435" s="3"/>
      <c r="B435" s="266"/>
      <c r="E435" s="265"/>
      <c r="F435" s="288"/>
      <c r="G435" s="266"/>
      <c r="H435" s="420"/>
    </row>
    <row r="436" spans="1:8" ht="12.75">
      <c r="A436" s="3"/>
      <c r="B436" s="266"/>
      <c r="E436" s="265"/>
      <c r="F436" s="288"/>
      <c r="G436" s="266"/>
      <c r="H436" s="420"/>
    </row>
    <row r="437" spans="1:8" ht="12.75">
      <c r="A437" s="3"/>
      <c r="B437" s="266"/>
      <c r="E437" s="265"/>
      <c r="F437" s="288"/>
      <c r="G437" s="266"/>
      <c r="H437" s="420"/>
    </row>
    <row r="438" spans="1:8" ht="12.75">
      <c r="A438" s="3"/>
      <c r="B438" s="266"/>
      <c r="E438" s="265"/>
      <c r="F438" s="288"/>
      <c r="G438" s="266"/>
      <c r="H438" s="420"/>
    </row>
    <row r="439" spans="1:8" ht="12.75">
      <c r="A439" s="3"/>
      <c r="B439" s="266"/>
      <c r="E439" s="265"/>
      <c r="F439" s="288"/>
      <c r="G439" s="266"/>
      <c r="H439" s="420"/>
    </row>
    <row r="440" spans="1:8" ht="12.75">
      <c r="A440" s="3"/>
      <c r="B440" s="266"/>
      <c r="E440" s="265"/>
      <c r="F440" s="288"/>
      <c r="G440" s="266"/>
      <c r="H440" s="420"/>
    </row>
    <row r="441" spans="1:8" ht="12.75">
      <c r="A441" s="3"/>
      <c r="B441" s="266"/>
      <c r="E441" s="265"/>
      <c r="F441" s="288"/>
      <c r="G441" s="266"/>
      <c r="H441" s="420"/>
    </row>
    <row r="442" spans="1:8" ht="12.75">
      <c r="A442" s="3"/>
      <c r="B442" s="266"/>
      <c r="E442" s="265"/>
      <c r="F442" s="288"/>
      <c r="G442" s="266"/>
      <c r="H442" s="420"/>
    </row>
    <row r="443" spans="1:8" ht="12.75">
      <c r="A443" s="3"/>
      <c r="B443" s="266"/>
      <c r="E443" s="265"/>
      <c r="F443" s="288"/>
      <c r="G443" s="266"/>
      <c r="H443" s="420"/>
    </row>
    <row r="444" spans="1:8" ht="12.75">
      <c r="A444" s="3"/>
      <c r="B444" s="266"/>
      <c r="E444" s="265"/>
      <c r="F444" s="288"/>
      <c r="G444" s="266"/>
      <c r="H444" s="420"/>
    </row>
    <row r="445" spans="1:8" ht="12.75">
      <c r="A445" s="3"/>
      <c r="B445" s="266"/>
      <c r="E445" s="265"/>
      <c r="F445" s="288"/>
      <c r="G445" s="266"/>
      <c r="H445" s="420"/>
    </row>
    <row r="446" spans="1:8" ht="12.75">
      <c r="A446" s="3"/>
      <c r="B446" s="266"/>
      <c r="E446" s="265"/>
      <c r="F446" s="288"/>
      <c r="G446" s="266"/>
      <c r="H446" s="420"/>
    </row>
    <row r="447" spans="1:8" ht="12.75">
      <c r="A447" s="3"/>
      <c r="B447" s="266"/>
      <c r="E447" s="265"/>
      <c r="F447" s="288"/>
      <c r="G447" s="266"/>
      <c r="H447" s="420"/>
    </row>
    <row r="448" spans="1:8" ht="12.75">
      <c r="A448" s="3"/>
      <c r="B448" s="266"/>
      <c r="E448" s="265"/>
      <c r="F448" s="288"/>
      <c r="G448" s="266"/>
      <c r="H448" s="420"/>
    </row>
    <row r="449" spans="1:8" ht="12.75">
      <c r="A449" s="3"/>
      <c r="B449" s="266"/>
      <c r="E449" s="265"/>
      <c r="F449" s="288"/>
      <c r="G449" s="266"/>
      <c r="H449" s="420"/>
    </row>
    <row r="450" spans="1:8" ht="12.75">
      <c r="A450" s="3"/>
      <c r="B450" s="266"/>
      <c r="E450" s="265"/>
      <c r="F450" s="288"/>
      <c r="G450" s="266"/>
      <c r="H450" s="420"/>
    </row>
    <row r="451" spans="1:8" ht="12.75">
      <c r="A451" s="3"/>
      <c r="B451" s="266"/>
      <c r="E451" s="265"/>
      <c r="F451" s="288"/>
      <c r="G451" s="266"/>
      <c r="H451" s="420"/>
    </row>
    <row r="452" spans="1:8" ht="12.75">
      <c r="A452" s="3"/>
      <c r="B452" s="266"/>
      <c r="E452" s="265"/>
      <c r="F452" s="288"/>
      <c r="G452" s="266"/>
      <c r="H452" s="420"/>
    </row>
    <row r="453" spans="1:8" ht="12.75">
      <c r="A453" s="3"/>
      <c r="B453" s="266"/>
      <c r="E453" s="265"/>
      <c r="F453" s="288"/>
      <c r="G453" s="266"/>
      <c r="H453" s="420"/>
    </row>
    <row r="454" spans="1:8" ht="12.75">
      <c r="A454" s="3"/>
      <c r="B454" s="266"/>
      <c r="E454" s="265"/>
      <c r="F454" s="288"/>
      <c r="G454" s="266"/>
      <c r="H454" s="420"/>
    </row>
    <row r="455" spans="1:8" ht="12.75">
      <c r="A455" s="3"/>
      <c r="B455" s="266"/>
      <c r="E455" s="265"/>
      <c r="F455" s="288"/>
      <c r="G455" s="266"/>
      <c r="H455" s="420"/>
    </row>
    <row r="456" spans="1:8" ht="12.75">
      <c r="A456" s="3"/>
      <c r="B456" s="266"/>
      <c r="E456" s="265"/>
      <c r="F456" s="288"/>
      <c r="G456" s="266"/>
      <c r="H456" s="420"/>
    </row>
    <row r="457" spans="1:8" ht="12.75">
      <c r="A457" s="3"/>
      <c r="B457" s="266"/>
      <c r="E457" s="265"/>
      <c r="F457" s="288"/>
      <c r="G457" s="266"/>
      <c r="H457" s="420"/>
    </row>
    <row r="458" spans="1:8" ht="12.75">
      <c r="A458" s="3"/>
      <c r="B458" s="266"/>
      <c r="E458" s="265"/>
      <c r="F458" s="288"/>
      <c r="G458" s="266"/>
      <c r="H458" s="420"/>
    </row>
    <row r="459" spans="1:8" ht="12.75">
      <c r="A459" s="3"/>
      <c r="B459" s="266"/>
      <c r="E459" s="265"/>
      <c r="F459" s="288"/>
      <c r="G459" s="266"/>
      <c r="H459" s="420"/>
    </row>
    <row r="460" spans="1:8" ht="12.75">
      <c r="A460" s="3"/>
      <c r="B460" s="266"/>
      <c r="E460" s="265"/>
      <c r="F460" s="288"/>
      <c r="G460" s="266"/>
      <c r="H460" s="420"/>
    </row>
    <row r="461" spans="1:8" ht="12.75">
      <c r="A461" s="3"/>
      <c r="B461" s="266"/>
      <c r="E461" s="265"/>
      <c r="F461" s="288"/>
      <c r="G461" s="266"/>
      <c r="H461" s="420"/>
    </row>
    <row r="462" spans="1:8" ht="12.75">
      <c r="A462" s="3"/>
      <c r="B462" s="266"/>
      <c r="E462" s="265"/>
      <c r="F462" s="288"/>
      <c r="G462" s="266"/>
      <c r="H462" s="420"/>
    </row>
    <row r="463" spans="1:8" ht="12.75">
      <c r="A463" s="3"/>
      <c r="B463" s="266"/>
      <c r="E463" s="265"/>
      <c r="F463" s="288"/>
      <c r="G463" s="266"/>
      <c r="H463" s="420"/>
    </row>
    <row r="464" spans="1:8" ht="12.75">
      <c r="A464" s="3"/>
      <c r="B464" s="266"/>
      <c r="E464" s="265"/>
      <c r="F464" s="288"/>
      <c r="G464" s="266"/>
      <c r="H464" s="420"/>
    </row>
    <row r="465" spans="1:8" ht="12.75">
      <c r="A465" s="3"/>
      <c r="B465" s="266"/>
      <c r="E465" s="265"/>
      <c r="F465" s="288"/>
      <c r="G465" s="266"/>
      <c r="H465" s="420"/>
    </row>
    <row r="466" spans="1:8" ht="12.75">
      <c r="A466" s="3"/>
      <c r="B466" s="266"/>
      <c r="E466" s="265"/>
      <c r="F466" s="288"/>
      <c r="G466" s="266"/>
      <c r="H466" s="420"/>
    </row>
    <row r="467" spans="1:8" ht="12.75">
      <c r="A467" s="3"/>
      <c r="B467" s="266"/>
      <c r="E467" s="265"/>
      <c r="F467" s="288"/>
      <c r="G467" s="266"/>
      <c r="H467" s="420"/>
    </row>
    <row r="468" spans="1:8" ht="12.75">
      <c r="A468" s="3"/>
      <c r="B468" s="266"/>
      <c r="E468" s="265"/>
      <c r="F468" s="288"/>
      <c r="G468" s="266"/>
      <c r="H468" s="420"/>
    </row>
    <row r="469" spans="1:8" ht="12.75">
      <c r="A469" s="3"/>
      <c r="B469" s="266"/>
      <c r="E469" s="265"/>
      <c r="F469" s="288"/>
      <c r="G469" s="266"/>
      <c r="H469" s="420"/>
    </row>
    <row r="470" spans="1:8" ht="12.75">
      <c r="A470" s="3"/>
      <c r="B470" s="266"/>
      <c r="E470" s="265"/>
      <c r="F470" s="288"/>
      <c r="G470" s="266"/>
      <c r="H470" s="420"/>
    </row>
    <row r="471" spans="1:8" ht="12.75">
      <c r="A471" s="3"/>
      <c r="B471" s="266"/>
      <c r="E471" s="265"/>
      <c r="F471" s="288"/>
      <c r="G471" s="266"/>
      <c r="H471" s="420"/>
    </row>
    <row r="472" spans="1:8" ht="12.75">
      <c r="A472" s="3"/>
      <c r="B472" s="266"/>
      <c r="E472" s="265"/>
      <c r="F472" s="288"/>
      <c r="G472" s="266"/>
      <c r="H472" s="420"/>
    </row>
    <row r="473" spans="1:8" ht="12.75">
      <c r="A473" s="3"/>
      <c r="B473" s="266"/>
      <c r="E473" s="265"/>
      <c r="F473" s="288"/>
      <c r="G473" s="266"/>
      <c r="H473" s="420"/>
    </row>
    <row r="474" spans="1:8" ht="12.75">
      <c r="A474" s="3"/>
      <c r="B474" s="266"/>
      <c r="E474" s="265"/>
      <c r="F474" s="288"/>
      <c r="G474" s="266"/>
      <c r="H474" s="420"/>
    </row>
    <row r="475" spans="1:8" ht="12.75">
      <c r="A475" s="3"/>
      <c r="B475" s="266"/>
      <c r="E475" s="265"/>
      <c r="F475" s="288"/>
      <c r="G475" s="266"/>
      <c r="H475" s="420"/>
    </row>
    <row r="476" spans="1:8" ht="12.75">
      <c r="A476" s="3"/>
      <c r="B476" s="266"/>
      <c r="E476" s="265"/>
      <c r="F476" s="288"/>
      <c r="G476" s="266"/>
      <c r="H476" s="420"/>
    </row>
    <row r="477" spans="1:8" ht="12.75">
      <c r="A477" s="3"/>
      <c r="B477" s="266"/>
      <c r="E477" s="265"/>
      <c r="F477" s="288"/>
      <c r="G477" s="266"/>
      <c r="H477" s="420"/>
    </row>
    <row r="478" spans="1:8" ht="12.75">
      <c r="A478" s="3"/>
      <c r="B478" s="266"/>
      <c r="E478" s="265"/>
      <c r="F478" s="288"/>
      <c r="G478" s="266"/>
      <c r="H478" s="420"/>
    </row>
    <row r="479" spans="1:8" ht="12.75">
      <c r="A479" s="3"/>
      <c r="B479" s="266"/>
      <c r="E479" s="265"/>
      <c r="F479" s="288"/>
      <c r="G479" s="266"/>
      <c r="H479" s="420"/>
    </row>
    <row r="480" spans="1:8" ht="12.75">
      <c r="A480" s="3"/>
      <c r="B480" s="266"/>
      <c r="E480" s="265"/>
      <c r="F480" s="288"/>
      <c r="G480" s="266"/>
      <c r="H480" s="420"/>
    </row>
    <row r="481" spans="1:8" ht="12.75">
      <c r="A481" s="3"/>
      <c r="B481" s="266"/>
      <c r="E481" s="265"/>
      <c r="F481" s="288"/>
      <c r="G481" s="266"/>
      <c r="H481" s="420"/>
    </row>
    <row r="482" spans="1:8" ht="12.75">
      <c r="A482" s="3"/>
      <c r="B482" s="266"/>
      <c r="E482" s="265"/>
      <c r="F482" s="288"/>
      <c r="G482" s="266"/>
      <c r="H482" s="420"/>
    </row>
    <row r="483" spans="1:8" ht="12.75">
      <c r="A483" s="3"/>
      <c r="B483" s="266"/>
      <c r="E483" s="265"/>
      <c r="F483" s="288"/>
      <c r="G483" s="266"/>
      <c r="H483" s="420"/>
    </row>
    <row r="484" spans="1:8" ht="12.75">
      <c r="A484" s="3"/>
      <c r="B484" s="266"/>
      <c r="E484" s="265"/>
      <c r="F484" s="288"/>
      <c r="G484" s="266"/>
      <c r="H484" s="420"/>
    </row>
    <row r="485" spans="1:8" ht="12.75">
      <c r="A485" s="3"/>
      <c r="B485" s="266"/>
      <c r="E485" s="265"/>
      <c r="F485" s="288"/>
      <c r="G485" s="266"/>
      <c r="H485" s="420"/>
    </row>
    <row r="486" spans="1:8" ht="12.75">
      <c r="A486" s="3"/>
      <c r="B486" s="266"/>
      <c r="E486" s="265"/>
      <c r="F486" s="288"/>
      <c r="G486" s="266"/>
      <c r="H486" s="420"/>
    </row>
    <row r="487" spans="1:8" ht="12.75">
      <c r="A487" s="3"/>
      <c r="B487" s="266"/>
      <c r="E487" s="265"/>
      <c r="F487" s="288"/>
      <c r="G487" s="266"/>
      <c r="H487" s="420"/>
    </row>
    <row r="488" spans="1:8" ht="12.75">
      <c r="A488" s="3"/>
      <c r="B488" s="266"/>
      <c r="E488" s="265"/>
      <c r="F488" s="288"/>
      <c r="G488" s="266"/>
      <c r="H488" s="420"/>
    </row>
    <row r="489" spans="1:8" ht="12.75">
      <c r="A489" s="3"/>
      <c r="B489" s="266"/>
      <c r="E489" s="265"/>
      <c r="F489" s="288"/>
      <c r="G489" s="266"/>
      <c r="H489" s="420"/>
    </row>
    <row r="490" spans="1:8" ht="12.75">
      <c r="A490" s="3"/>
      <c r="B490" s="266"/>
      <c r="E490" s="265"/>
      <c r="F490" s="288"/>
      <c r="G490" s="266"/>
      <c r="H490" s="420"/>
    </row>
    <row r="491" spans="1:8" ht="12.75">
      <c r="A491" s="3"/>
      <c r="B491" s="266"/>
      <c r="E491" s="265"/>
      <c r="F491" s="288"/>
      <c r="G491" s="266"/>
      <c r="H491" s="420"/>
    </row>
    <row r="492" spans="1:8" ht="12.75">
      <c r="A492" s="3"/>
      <c r="B492" s="266"/>
      <c r="E492" s="265"/>
      <c r="F492" s="288"/>
      <c r="G492" s="266"/>
      <c r="H492" s="420"/>
    </row>
    <row r="493" spans="1:8" ht="12.75">
      <c r="A493" s="3"/>
      <c r="B493" s="266"/>
      <c r="E493" s="265"/>
      <c r="F493" s="288"/>
      <c r="G493" s="266"/>
      <c r="H493" s="420"/>
    </row>
    <row r="494" spans="1:8" ht="12.75">
      <c r="A494" s="3"/>
      <c r="B494" s="266"/>
      <c r="E494" s="265"/>
      <c r="F494" s="288"/>
      <c r="G494" s="266"/>
      <c r="H494" s="420"/>
    </row>
    <row r="495" spans="1:8" ht="12.75">
      <c r="A495" s="3"/>
      <c r="B495" s="266"/>
      <c r="E495" s="265"/>
      <c r="F495" s="288"/>
      <c r="G495" s="266"/>
      <c r="H495" s="420"/>
    </row>
    <row r="496" spans="1:8" ht="12.75">
      <c r="A496" s="3"/>
      <c r="B496" s="266"/>
      <c r="E496" s="265"/>
      <c r="F496" s="288"/>
      <c r="G496" s="266"/>
      <c r="H496" s="420"/>
    </row>
    <row r="497" spans="1:8" ht="12.75">
      <c r="A497" s="3"/>
      <c r="B497" s="266"/>
      <c r="E497" s="265"/>
      <c r="F497" s="288"/>
      <c r="G497" s="266"/>
      <c r="H497" s="420"/>
    </row>
    <row r="498" spans="1:8" ht="12.75">
      <c r="A498" s="3"/>
      <c r="B498" s="266"/>
      <c r="E498" s="265"/>
      <c r="F498" s="288"/>
      <c r="G498" s="266"/>
      <c r="H498" s="420"/>
    </row>
    <row r="499" spans="1:8" ht="12.75">
      <c r="A499" s="3"/>
      <c r="B499" s="266"/>
      <c r="E499" s="265"/>
      <c r="F499" s="288"/>
      <c r="G499" s="266"/>
      <c r="H499" s="420"/>
    </row>
    <row r="500" spans="1:8" ht="12.75">
      <c r="A500" s="3"/>
      <c r="B500" s="266"/>
      <c r="E500" s="265"/>
      <c r="F500" s="288"/>
      <c r="G500" s="266"/>
      <c r="H500" s="420"/>
    </row>
    <row r="501" spans="1:8" ht="12.75">
      <c r="A501" s="3"/>
      <c r="B501" s="266"/>
      <c r="E501" s="265"/>
      <c r="F501" s="288"/>
      <c r="G501" s="266"/>
      <c r="H501" s="420"/>
    </row>
    <row r="502" spans="1:8" ht="12.75">
      <c r="A502" s="3"/>
      <c r="B502" s="266"/>
      <c r="E502" s="265"/>
      <c r="F502" s="288"/>
      <c r="G502" s="266"/>
      <c r="H502" s="420"/>
    </row>
    <row r="503" spans="1:8" ht="12.75">
      <c r="A503" s="3"/>
      <c r="B503" s="266"/>
      <c r="E503" s="265"/>
      <c r="F503" s="288"/>
      <c r="G503" s="266"/>
      <c r="H503" s="420"/>
    </row>
    <row r="504" spans="1:8" ht="12.75">
      <c r="A504" s="3"/>
      <c r="B504" s="266"/>
      <c r="E504" s="265"/>
      <c r="F504" s="288"/>
      <c r="G504" s="266"/>
      <c r="H504" s="420"/>
    </row>
    <row r="505" spans="1:8" ht="12.75">
      <c r="A505" s="3"/>
      <c r="B505" s="266"/>
      <c r="E505" s="265"/>
      <c r="F505" s="288"/>
      <c r="G505" s="266"/>
      <c r="H505" s="420"/>
    </row>
    <row r="506" spans="1:8" ht="12.75">
      <c r="A506" s="3"/>
      <c r="B506" s="266"/>
      <c r="E506" s="265"/>
      <c r="F506" s="288"/>
      <c r="G506" s="266"/>
      <c r="H506" s="420"/>
    </row>
    <row r="507" spans="1:8" ht="12.75">
      <c r="A507" s="3"/>
      <c r="B507" s="266"/>
      <c r="E507" s="265"/>
      <c r="F507" s="288"/>
      <c r="G507" s="266"/>
      <c r="H507" s="420"/>
    </row>
    <row r="508" spans="1:8" ht="12.75">
      <c r="A508" s="3"/>
      <c r="B508" s="266"/>
      <c r="E508" s="265"/>
      <c r="F508" s="288"/>
      <c r="G508" s="266"/>
      <c r="H508" s="420"/>
    </row>
    <row r="509" spans="1:8" ht="12.75">
      <c r="A509" s="3"/>
      <c r="B509" s="266"/>
      <c r="E509" s="265"/>
      <c r="F509" s="288"/>
      <c r="G509" s="266"/>
      <c r="H509" s="420"/>
    </row>
    <row r="510" spans="1:8" ht="12.75">
      <c r="A510" s="3"/>
      <c r="B510" s="266"/>
      <c r="E510" s="265"/>
      <c r="F510" s="288"/>
      <c r="G510" s="266"/>
      <c r="H510" s="420"/>
    </row>
    <row r="511" spans="1:8" ht="12.75">
      <c r="A511" s="3"/>
      <c r="B511" s="266"/>
      <c r="E511" s="265"/>
      <c r="F511" s="288"/>
      <c r="G511" s="266"/>
      <c r="H511" s="420"/>
    </row>
    <row r="512" spans="1:8" ht="12.75">
      <c r="A512" s="3"/>
      <c r="B512" s="266"/>
      <c r="E512" s="265"/>
      <c r="F512" s="288"/>
      <c r="G512" s="266"/>
      <c r="H512" s="420"/>
    </row>
    <row r="513" spans="1:8" ht="12.75">
      <c r="A513" s="3"/>
      <c r="B513" s="266"/>
      <c r="E513" s="265"/>
      <c r="F513" s="288"/>
      <c r="G513" s="266"/>
      <c r="H513" s="420"/>
    </row>
    <row r="514" spans="1:8" ht="12.75">
      <c r="A514" s="3"/>
      <c r="B514" s="266"/>
      <c r="E514" s="265"/>
      <c r="F514" s="288"/>
      <c r="G514" s="266"/>
      <c r="H514" s="420"/>
    </row>
    <row r="515" spans="1:8" ht="12.75">
      <c r="A515" s="3"/>
      <c r="B515" s="266"/>
      <c r="E515" s="265"/>
      <c r="F515" s="288"/>
      <c r="G515" s="266"/>
      <c r="H515" s="420"/>
    </row>
    <row r="516" spans="1:8" ht="12.75">
      <c r="A516" s="3"/>
      <c r="B516" s="266"/>
      <c r="E516" s="265"/>
      <c r="F516" s="288"/>
      <c r="G516" s="266"/>
      <c r="H516" s="420"/>
    </row>
    <row r="517" spans="1:8" ht="12.75">
      <c r="A517" s="3"/>
      <c r="B517" s="266"/>
      <c r="E517" s="265"/>
      <c r="F517" s="288"/>
      <c r="G517" s="266"/>
      <c r="H517" s="420"/>
    </row>
    <row r="518" spans="1:8" ht="12.75">
      <c r="A518" s="3"/>
      <c r="B518" s="266"/>
      <c r="E518" s="265"/>
      <c r="F518" s="288"/>
      <c r="G518" s="266"/>
      <c r="H518" s="420"/>
    </row>
    <row r="519" spans="1:8" ht="12.75">
      <c r="A519" s="3"/>
      <c r="B519" s="266"/>
      <c r="E519" s="265"/>
      <c r="F519" s="288"/>
      <c r="G519" s="266"/>
      <c r="H519" s="420"/>
    </row>
    <row r="520" spans="1:8" ht="12.75">
      <c r="A520" s="3"/>
      <c r="B520" s="266"/>
      <c r="E520" s="265"/>
      <c r="F520" s="288"/>
      <c r="G520" s="266"/>
      <c r="H520" s="420"/>
    </row>
    <row r="521" spans="1:8" ht="12.75">
      <c r="A521" s="3"/>
      <c r="B521" s="266"/>
      <c r="E521" s="265"/>
      <c r="F521" s="288"/>
      <c r="G521" s="266"/>
      <c r="H521" s="420"/>
    </row>
    <row r="522" spans="1:8" ht="12.75">
      <c r="A522" s="3"/>
      <c r="B522" s="266"/>
      <c r="E522" s="265"/>
      <c r="F522" s="288"/>
      <c r="G522" s="266"/>
      <c r="H522" s="420"/>
    </row>
    <row r="523" spans="1:8" ht="12.75">
      <c r="A523" s="3"/>
      <c r="B523" s="266"/>
      <c r="E523" s="265"/>
      <c r="F523" s="288"/>
      <c r="G523" s="266"/>
      <c r="H523" s="420"/>
    </row>
    <row r="524" spans="1:8" ht="12.75">
      <c r="A524" s="3"/>
      <c r="B524" s="266"/>
      <c r="E524" s="265"/>
      <c r="F524" s="288"/>
      <c r="G524" s="266"/>
      <c r="H524" s="420"/>
    </row>
    <row r="525" spans="1:8" ht="12.75">
      <c r="A525" s="3"/>
      <c r="B525" s="266"/>
      <c r="E525" s="265"/>
      <c r="F525" s="288"/>
      <c r="G525" s="266"/>
      <c r="H525" s="420"/>
    </row>
    <row r="526" spans="1:8" ht="12.75">
      <c r="A526" s="3"/>
      <c r="B526" s="266"/>
      <c r="E526" s="265"/>
      <c r="F526" s="288"/>
      <c r="G526" s="266"/>
      <c r="H526" s="420"/>
    </row>
    <row r="527" spans="1:8" ht="12.75">
      <c r="A527" s="3"/>
      <c r="B527" s="266"/>
      <c r="E527" s="265"/>
      <c r="F527" s="288"/>
      <c r="G527" s="266"/>
      <c r="H527" s="420"/>
    </row>
    <row r="528" spans="1:8" ht="12.75">
      <c r="A528" s="3"/>
      <c r="B528" s="266"/>
      <c r="E528" s="265"/>
      <c r="F528" s="288"/>
      <c r="G528" s="266"/>
      <c r="H528" s="420"/>
    </row>
    <row r="529" spans="1:8" ht="12.75">
      <c r="A529" s="3"/>
      <c r="B529" s="266"/>
      <c r="E529" s="265"/>
      <c r="F529" s="288"/>
      <c r="G529" s="266"/>
      <c r="H529" s="420"/>
    </row>
    <row r="530" spans="1:8" ht="12.75">
      <c r="A530" s="3"/>
      <c r="B530" s="266"/>
      <c r="E530" s="265"/>
      <c r="F530" s="288"/>
      <c r="G530" s="266"/>
      <c r="H530" s="420"/>
    </row>
    <row r="531" spans="1:8" ht="12.75">
      <c r="A531" s="3"/>
      <c r="B531" s="266"/>
      <c r="E531" s="265"/>
      <c r="F531" s="288"/>
      <c r="G531" s="266"/>
      <c r="H531" s="420"/>
    </row>
    <row r="532" spans="1:8" ht="12.75">
      <c r="A532" s="3"/>
      <c r="B532" s="266"/>
      <c r="E532" s="265"/>
      <c r="F532" s="288"/>
      <c r="G532" s="266"/>
      <c r="H532" s="420"/>
    </row>
    <row r="533" spans="1:8" ht="12.75">
      <c r="A533" s="3"/>
      <c r="B533" s="266"/>
      <c r="E533" s="265"/>
      <c r="F533" s="288"/>
      <c r="G533" s="266"/>
      <c r="H533" s="420"/>
    </row>
    <row r="534" spans="1:8" ht="12.75">
      <c r="A534" s="3"/>
      <c r="B534" s="266"/>
      <c r="E534" s="265"/>
      <c r="F534" s="288"/>
      <c r="G534" s="266"/>
      <c r="H534" s="420"/>
    </row>
    <row r="535" spans="1:8" ht="12.75">
      <c r="A535" s="3"/>
      <c r="B535" s="266"/>
      <c r="E535" s="265"/>
      <c r="F535" s="288"/>
      <c r="G535" s="266"/>
      <c r="H535" s="420"/>
    </row>
    <row r="536" spans="1:8" ht="12.75">
      <c r="A536" s="3"/>
      <c r="B536" s="266"/>
      <c r="E536" s="265"/>
      <c r="F536" s="288"/>
      <c r="G536" s="266"/>
      <c r="H536" s="420"/>
    </row>
    <row r="537" spans="1:8" ht="12.75">
      <c r="A537" s="3"/>
      <c r="B537" s="266"/>
      <c r="E537" s="265"/>
      <c r="F537" s="288"/>
      <c r="G537" s="266"/>
      <c r="H537" s="420"/>
    </row>
    <row r="538" spans="1:8" ht="12.75">
      <c r="A538" s="3"/>
      <c r="B538" s="266"/>
      <c r="E538" s="265"/>
      <c r="F538" s="288"/>
      <c r="G538" s="266"/>
      <c r="H538" s="420"/>
    </row>
    <row r="539" spans="1:8" ht="12.75">
      <c r="A539" s="3"/>
      <c r="B539" s="266"/>
      <c r="E539" s="265"/>
      <c r="F539" s="288"/>
      <c r="G539" s="266"/>
      <c r="H539" s="420"/>
    </row>
    <row r="540" spans="1:8" ht="12.75">
      <c r="A540" s="3"/>
      <c r="B540" s="266"/>
      <c r="E540" s="265"/>
      <c r="F540" s="288"/>
      <c r="G540" s="266"/>
      <c r="H540" s="420"/>
    </row>
    <row r="541" spans="1:8" ht="12.75">
      <c r="A541" s="3"/>
      <c r="B541" s="266"/>
      <c r="E541" s="265"/>
      <c r="F541" s="288"/>
      <c r="G541" s="266"/>
      <c r="H541" s="420"/>
    </row>
    <row r="542" spans="1:8" ht="12.75">
      <c r="A542" s="3"/>
      <c r="B542" s="266"/>
      <c r="E542" s="265"/>
      <c r="F542" s="288"/>
      <c r="G542" s="266"/>
      <c r="H542" s="420"/>
    </row>
    <row r="543" spans="1:8" ht="12.75">
      <c r="A543" s="3"/>
      <c r="B543" s="266"/>
      <c r="E543" s="265"/>
      <c r="F543" s="288"/>
      <c r="G543" s="266"/>
      <c r="H543" s="420"/>
    </row>
    <row r="544" spans="1:8" ht="12.75">
      <c r="A544" s="3"/>
      <c r="B544" s="266"/>
      <c r="E544" s="265"/>
      <c r="F544" s="288"/>
      <c r="G544" s="266"/>
      <c r="H544" s="420"/>
    </row>
    <row r="545" spans="1:8" ht="12.75">
      <c r="A545" s="3"/>
      <c r="B545" s="266"/>
      <c r="E545" s="265"/>
      <c r="F545" s="288"/>
      <c r="G545" s="266"/>
      <c r="H545" s="420"/>
    </row>
    <row r="546" spans="1:8" ht="12.75">
      <c r="A546" s="3"/>
      <c r="B546" s="266"/>
      <c r="E546" s="265"/>
      <c r="F546" s="288"/>
      <c r="G546" s="266"/>
      <c r="H546" s="420"/>
    </row>
    <row r="547" spans="1:8" ht="12.75">
      <c r="A547" s="3"/>
      <c r="B547" s="266"/>
      <c r="E547" s="265"/>
      <c r="F547" s="288"/>
      <c r="G547" s="266"/>
      <c r="H547" s="420"/>
    </row>
    <row r="548" spans="1:8" ht="12.75">
      <c r="A548" s="3"/>
      <c r="B548" s="266"/>
      <c r="E548" s="265"/>
      <c r="F548" s="288"/>
      <c r="G548" s="266"/>
      <c r="H548" s="420"/>
    </row>
    <row r="549" spans="1:8" ht="12.75">
      <c r="A549" s="3"/>
      <c r="B549" s="266"/>
      <c r="E549" s="265"/>
      <c r="F549" s="288"/>
      <c r="G549" s="266"/>
      <c r="H549" s="420"/>
    </row>
    <row r="550" spans="1:8" ht="12.75">
      <c r="A550" s="3"/>
      <c r="B550" s="266"/>
      <c r="E550" s="265"/>
      <c r="F550" s="288"/>
      <c r="G550" s="266"/>
      <c r="H550" s="420"/>
    </row>
    <row r="551" spans="1:8" ht="12.75">
      <c r="A551" s="3"/>
      <c r="B551" s="266"/>
      <c r="E551" s="265"/>
      <c r="F551" s="288"/>
      <c r="G551" s="266"/>
      <c r="H551" s="420"/>
    </row>
    <row r="552" spans="1:8" ht="12.75">
      <c r="A552" s="3"/>
      <c r="B552" s="266"/>
      <c r="E552" s="265"/>
      <c r="F552" s="288"/>
      <c r="G552" s="266"/>
      <c r="H552" s="420"/>
    </row>
    <row r="553" spans="1:8" ht="12.75">
      <c r="A553" s="3"/>
      <c r="B553" s="266"/>
      <c r="E553" s="265"/>
      <c r="F553" s="288"/>
      <c r="G553" s="266"/>
      <c r="H553" s="420"/>
    </row>
    <row r="554" spans="1:8" ht="12.75">
      <c r="A554" s="3"/>
      <c r="B554" s="266"/>
      <c r="E554" s="265"/>
      <c r="F554" s="288"/>
      <c r="G554" s="266"/>
      <c r="H554" s="420"/>
    </row>
    <row r="555" spans="1:8" ht="12.75">
      <c r="A555" s="3"/>
      <c r="B555" s="266"/>
      <c r="E555" s="265"/>
      <c r="F555" s="288"/>
      <c r="G555" s="266"/>
      <c r="H555" s="420"/>
    </row>
    <row r="556" spans="1:8" ht="12.75">
      <c r="A556" s="3"/>
      <c r="B556" s="266"/>
      <c r="E556" s="265"/>
      <c r="F556" s="288"/>
      <c r="G556" s="266"/>
      <c r="H556" s="420"/>
    </row>
    <row r="557" spans="1:8" ht="12.75">
      <c r="A557" s="3"/>
      <c r="B557" s="266"/>
      <c r="E557" s="265"/>
      <c r="F557" s="288"/>
      <c r="G557" s="266"/>
      <c r="H557" s="420"/>
    </row>
    <row r="558" spans="1:8" ht="12.75">
      <c r="A558" s="3"/>
      <c r="B558" s="266"/>
      <c r="E558" s="265"/>
      <c r="F558" s="288"/>
      <c r="G558" s="266"/>
      <c r="H558" s="420"/>
    </row>
    <row r="559" spans="1:8" ht="12.75">
      <c r="A559" s="3"/>
      <c r="B559" s="266"/>
      <c r="E559" s="265"/>
      <c r="F559" s="288"/>
      <c r="G559" s="266"/>
      <c r="H559" s="420"/>
    </row>
    <row r="560" spans="1:8" ht="12.75">
      <c r="A560" s="3"/>
      <c r="B560" s="266"/>
      <c r="E560" s="265"/>
      <c r="F560" s="288"/>
      <c r="G560" s="266"/>
      <c r="H560" s="420"/>
    </row>
    <row r="561" spans="1:8" ht="12.75">
      <c r="A561" s="3"/>
      <c r="B561" s="266"/>
      <c r="E561" s="265"/>
      <c r="F561" s="288"/>
      <c r="G561" s="266"/>
      <c r="H561" s="420"/>
    </row>
    <row r="562" spans="1:8" ht="12.75">
      <c r="A562" s="3"/>
      <c r="B562" s="266"/>
      <c r="E562" s="265"/>
      <c r="F562" s="288"/>
      <c r="G562" s="266"/>
      <c r="H562" s="420"/>
    </row>
    <row r="563" spans="1:8" ht="12.75">
      <c r="A563" s="3"/>
      <c r="B563" s="266"/>
      <c r="E563" s="265"/>
      <c r="F563" s="288"/>
      <c r="G563" s="266"/>
      <c r="H563" s="420"/>
    </row>
    <row r="564" spans="1:8" ht="12.75">
      <c r="A564" s="3"/>
      <c r="B564" s="266"/>
      <c r="E564" s="265"/>
      <c r="F564" s="288"/>
      <c r="G564" s="266"/>
      <c r="H564" s="420"/>
    </row>
    <row r="565" spans="1:8" ht="12.75">
      <c r="A565" s="3"/>
      <c r="B565" s="266"/>
      <c r="E565" s="265"/>
      <c r="F565" s="288"/>
      <c r="G565" s="266"/>
      <c r="H565" s="420"/>
    </row>
    <row r="566" spans="1:8" ht="12.75">
      <c r="A566" s="3"/>
      <c r="B566" s="266"/>
      <c r="E566" s="265"/>
      <c r="F566" s="288"/>
      <c r="G566" s="266"/>
      <c r="H566" s="420"/>
    </row>
    <row r="567" spans="1:8" ht="12.75">
      <c r="A567" s="3"/>
      <c r="B567" s="266"/>
      <c r="E567" s="265"/>
      <c r="F567" s="288"/>
      <c r="G567" s="266"/>
      <c r="H567" s="420"/>
    </row>
    <row r="568" spans="1:8" ht="12.75">
      <c r="A568" s="3"/>
      <c r="B568" s="266"/>
      <c r="E568" s="265"/>
      <c r="F568" s="288"/>
      <c r="G568" s="266"/>
      <c r="H568" s="420"/>
    </row>
    <row r="569" spans="1:8" ht="12.75">
      <c r="A569" s="3"/>
      <c r="B569" s="266"/>
      <c r="E569" s="265"/>
      <c r="F569" s="288"/>
      <c r="G569" s="266"/>
      <c r="H569" s="420"/>
    </row>
    <row r="570" spans="1:8" ht="12.75">
      <c r="A570" s="3"/>
      <c r="B570" s="266"/>
      <c r="E570" s="265"/>
      <c r="F570" s="288"/>
      <c r="G570" s="266"/>
      <c r="H570" s="420"/>
    </row>
    <row r="571" spans="1:8" ht="12.75">
      <c r="A571" s="3"/>
      <c r="B571" s="266"/>
      <c r="E571" s="265"/>
      <c r="F571" s="288"/>
      <c r="G571" s="266"/>
      <c r="H571" s="420"/>
    </row>
    <row r="572" spans="1:8" ht="12.75">
      <c r="A572" s="3"/>
      <c r="B572" s="266"/>
      <c r="E572" s="265"/>
      <c r="F572" s="288"/>
      <c r="G572" s="266"/>
      <c r="H572" s="420"/>
    </row>
    <row r="573" spans="1:8" ht="12.75">
      <c r="A573" s="3"/>
      <c r="B573" s="266"/>
      <c r="E573" s="265"/>
      <c r="F573" s="288"/>
      <c r="G573" s="266"/>
      <c r="H573" s="420"/>
    </row>
    <row r="574" spans="1:8" ht="12.75">
      <c r="A574" s="3"/>
      <c r="B574" s="266"/>
      <c r="E574" s="265"/>
      <c r="F574" s="288"/>
      <c r="G574" s="266"/>
      <c r="H574" s="420"/>
    </row>
    <row r="575" spans="1:8" ht="12.75">
      <c r="A575" s="3"/>
      <c r="B575" s="266"/>
      <c r="E575" s="265"/>
      <c r="F575" s="288"/>
      <c r="G575" s="266"/>
      <c r="H575" s="420"/>
    </row>
    <row r="576" spans="1:8" ht="12.75">
      <c r="A576" s="3"/>
      <c r="B576" s="266"/>
      <c r="E576" s="265"/>
      <c r="F576" s="288"/>
      <c r="G576" s="266"/>
      <c r="H576" s="420"/>
    </row>
    <row r="577" spans="1:8" ht="12.75">
      <c r="A577" s="3"/>
      <c r="B577" s="266"/>
      <c r="E577" s="265"/>
      <c r="F577" s="288"/>
      <c r="G577" s="266"/>
      <c r="H577" s="420"/>
    </row>
    <row r="578" spans="1:8" ht="12.75">
      <c r="A578" s="3"/>
      <c r="B578" s="266"/>
      <c r="E578" s="265"/>
      <c r="F578" s="288"/>
      <c r="G578" s="266"/>
      <c r="H578" s="420"/>
    </row>
    <row r="579" spans="1:8" ht="12.75">
      <c r="A579" s="3"/>
      <c r="B579" s="266"/>
      <c r="E579" s="265"/>
      <c r="F579" s="288"/>
      <c r="G579" s="266"/>
      <c r="H579" s="420"/>
    </row>
    <row r="580" spans="1:8" ht="12.75">
      <c r="A580" s="3"/>
      <c r="B580" s="266"/>
      <c r="E580" s="265"/>
      <c r="F580" s="288"/>
      <c r="G580" s="266"/>
      <c r="H580" s="420"/>
    </row>
    <row r="581" spans="1:8" ht="12.75">
      <c r="A581" s="3"/>
      <c r="B581" s="266"/>
      <c r="E581" s="265"/>
      <c r="F581" s="288"/>
      <c r="G581" s="266"/>
      <c r="H581" s="420"/>
    </row>
    <row r="582" spans="1:8" ht="12.75">
      <c r="A582" s="3"/>
      <c r="B582" s="266"/>
      <c r="E582" s="265"/>
      <c r="F582" s="288"/>
      <c r="G582" s="266"/>
      <c r="H582" s="420"/>
    </row>
    <row r="583" spans="1:8" ht="12.75">
      <c r="A583" s="3"/>
      <c r="B583" s="266"/>
      <c r="E583" s="265"/>
      <c r="F583" s="288"/>
      <c r="G583" s="266"/>
      <c r="H583" s="420"/>
    </row>
    <row r="584" spans="1:8" ht="12.75">
      <c r="A584" s="3"/>
      <c r="B584" s="266"/>
      <c r="E584" s="265"/>
      <c r="F584" s="288"/>
      <c r="G584" s="266"/>
      <c r="H584" s="420"/>
    </row>
    <row r="585" spans="1:8" ht="12.75">
      <c r="A585" s="3"/>
      <c r="B585" s="266"/>
      <c r="E585" s="265"/>
      <c r="F585" s="288"/>
      <c r="G585" s="266"/>
      <c r="H585" s="420"/>
    </row>
    <row r="586" spans="1:8" ht="12.75">
      <c r="A586" s="3"/>
      <c r="B586" s="266"/>
      <c r="E586" s="265"/>
      <c r="F586" s="288"/>
      <c r="G586" s="266"/>
      <c r="H586" s="420"/>
    </row>
    <row r="587" spans="1:8" ht="12.75">
      <c r="A587" s="3"/>
      <c r="B587" s="266"/>
      <c r="E587" s="265"/>
      <c r="F587" s="288"/>
      <c r="G587" s="266"/>
      <c r="H587" s="420"/>
    </row>
    <row r="588" spans="1:8" ht="12.75">
      <c r="A588" s="3"/>
      <c r="B588" s="266"/>
      <c r="E588" s="265"/>
      <c r="F588" s="288"/>
      <c r="G588" s="266"/>
      <c r="H588" s="420"/>
    </row>
    <row r="589" spans="1:8" ht="12.75">
      <c r="A589" s="3"/>
      <c r="B589" s="266"/>
      <c r="E589" s="265"/>
      <c r="F589" s="288"/>
      <c r="G589" s="266"/>
      <c r="H589" s="420"/>
    </row>
    <row r="590" spans="1:8" ht="12.75">
      <c r="A590" s="3"/>
      <c r="B590" s="266"/>
      <c r="E590" s="265"/>
      <c r="F590" s="288"/>
      <c r="G590" s="266"/>
      <c r="H590" s="420"/>
    </row>
    <row r="591" spans="1:8" ht="12.75">
      <c r="A591" s="3"/>
      <c r="B591" s="266"/>
      <c r="E591" s="265"/>
      <c r="F591" s="288"/>
      <c r="G591" s="266"/>
      <c r="H591" s="420"/>
    </row>
    <row r="592" spans="1:8" ht="12.75">
      <c r="A592" s="3"/>
      <c r="B592" s="266"/>
      <c r="E592" s="265"/>
      <c r="F592" s="288"/>
      <c r="G592" s="266"/>
      <c r="H592" s="420"/>
    </row>
    <row r="593" spans="1:8" ht="12.75">
      <c r="A593" s="3"/>
      <c r="B593" s="266"/>
      <c r="E593" s="265"/>
      <c r="F593" s="288"/>
      <c r="G593" s="266"/>
      <c r="H593" s="420"/>
    </row>
    <row r="594" spans="1:8" ht="12.75">
      <c r="A594" s="3"/>
      <c r="B594" s="266"/>
      <c r="E594" s="265"/>
      <c r="F594" s="288"/>
      <c r="G594" s="266"/>
      <c r="H594" s="420"/>
    </row>
    <row r="595" spans="1:8" ht="12.75">
      <c r="A595" s="3"/>
      <c r="B595" s="266"/>
      <c r="E595" s="265"/>
      <c r="F595" s="288"/>
      <c r="G595" s="266"/>
      <c r="H595" s="420"/>
    </row>
    <row r="596" spans="1:8" ht="12.75">
      <c r="A596" s="3"/>
      <c r="B596" s="266"/>
      <c r="E596" s="265"/>
      <c r="F596" s="288"/>
      <c r="G596" s="266"/>
      <c r="H596" s="420"/>
    </row>
    <row r="597" spans="1:8" ht="12.75">
      <c r="A597" s="3"/>
      <c r="B597" s="266"/>
      <c r="E597" s="265"/>
      <c r="F597" s="288"/>
      <c r="G597" s="266"/>
      <c r="H597" s="420"/>
    </row>
    <row r="598" spans="1:8" ht="12.75">
      <c r="A598" s="3"/>
      <c r="B598" s="266"/>
      <c r="E598" s="265"/>
      <c r="F598" s="288"/>
      <c r="G598" s="266"/>
      <c r="H598" s="420"/>
    </row>
    <row r="599" spans="1:8" ht="12.75">
      <c r="A599" s="3"/>
      <c r="B599" s="266"/>
      <c r="E599" s="265"/>
      <c r="F599" s="288"/>
      <c r="G599" s="266"/>
      <c r="H599" s="420"/>
    </row>
    <row r="600" spans="1:8" ht="12.75">
      <c r="A600" s="3"/>
      <c r="B600" s="266"/>
      <c r="E600" s="265"/>
      <c r="F600" s="288"/>
      <c r="G600" s="266"/>
      <c r="H600" s="420"/>
    </row>
    <row r="601" spans="1:8" ht="12.75">
      <c r="A601" s="3"/>
      <c r="B601" s="266"/>
      <c r="E601" s="265"/>
      <c r="F601" s="288"/>
      <c r="G601" s="266"/>
      <c r="H601" s="420"/>
    </row>
    <row r="602" spans="1:8" ht="12.75">
      <c r="A602" s="3"/>
      <c r="B602" s="266"/>
      <c r="E602" s="265"/>
      <c r="F602" s="288"/>
      <c r="G602" s="266"/>
      <c r="H602" s="420"/>
    </row>
    <row r="603" spans="1:8" ht="12.75">
      <c r="A603" s="3"/>
      <c r="B603" s="266"/>
      <c r="E603" s="265"/>
      <c r="F603" s="288"/>
      <c r="G603" s="266"/>
      <c r="H603" s="420"/>
    </row>
    <row r="604" spans="1:8" ht="12.75">
      <c r="A604" s="3"/>
      <c r="B604" s="266"/>
      <c r="E604" s="265"/>
      <c r="F604" s="288"/>
      <c r="G604" s="266"/>
      <c r="H604" s="420"/>
    </row>
    <row r="605" spans="1:8" ht="12.75">
      <c r="A605" s="3"/>
      <c r="B605" s="266"/>
      <c r="E605" s="265"/>
      <c r="F605" s="288"/>
      <c r="G605" s="266"/>
      <c r="H605" s="420"/>
    </row>
    <row r="606" spans="1:8" ht="12.75">
      <c r="A606" s="3"/>
      <c r="B606" s="266"/>
      <c r="E606" s="265"/>
      <c r="F606" s="288"/>
      <c r="G606" s="266"/>
      <c r="H606" s="420"/>
    </row>
    <row r="607" spans="1:8" ht="12.75">
      <c r="A607" s="3"/>
      <c r="B607" s="266"/>
      <c r="E607" s="265"/>
      <c r="F607" s="288"/>
      <c r="G607" s="266"/>
      <c r="H607" s="420"/>
    </row>
    <row r="608" spans="1:8" ht="12.75">
      <c r="A608" s="3"/>
      <c r="B608" s="266"/>
      <c r="E608" s="265"/>
      <c r="F608" s="288"/>
      <c r="G608" s="266"/>
      <c r="H608" s="420"/>
    </row>
    <row r="609" spans="1:8" ht="12.75">
      <c r="A609" s="3"/>
      <c r="B609" s="266"/>
      <c r="E609" s="265"/>
      <c r="F609" s="288"/>
      <c r="G609" s="266"/>
      <c r="H609" s="420"/>
    </row>
    <row r="610" spans="1:8" ht="12.75">
      <c r="A610" s="3"/>
      <c r="B610" s="266"/>
      <c r="E610" s="265"/>
      <c r="F610" s="288"/>
      <c r="G610" s="266"/>
      <c r="H610" s="420"/>
    </row>
    <row r="611" spans="1:8" ht="12.75">
      <c r="A611" s="3"/>
      <c r="B611" s="266"/>
      <c r="E611" s="265"/>
      <c r="F611" s="288"/>
      <c r="G611" s="266"/>
      <c r="H611" s="420"/>
    </row>
    <row r="612" spans="1:8" ht="12.75">
      <c r="A612" s="3"/>
      <c r="B612" s="266"/>
      <c r="E612" s="265"/>
      <c r="F612" s="288"/>
      <c r="G612" s="266"/>
      <c r="H612" s="420"/>
    </row>
    <row r="613" spans="1:8" ht="12.75">
      <c r="A613" s="3"/>
      <c r="B613" s="266"/>
      <c r="E613" s="265"/>
      <c r="F613" s="288"/>
      <c r="G613" s="266"/>
      <c r="H613" s="420"/>
    </row>
    <row r="614" spans="1:8" ht="12.75">
      <c r="A614" s="3"/>
      <c r="B614" s="266"/>
      <c r="E614" s="265"/>
      <c r="F614" s="288"/>
      <c r="G614" s="266"/>
      <c r="H614" s="420"/>
    </row>
    <row r="615" spans="1:8" ht="12.75">
      <c r="A615" s="3"/>
      <c r="B615" s="266"/>
      <c r="E615" s="265"/>
      <c r="F615" s="288"/>
      <c r="G615" s="266"/>
      <c r="H615" s="420"/>
    </row>
    <row r="616" spans="1:8" ht="12.75">
      <c r="A616" s="3"/>
      <c r="B616" s="266"/>
      <c r="E616" s="265"/>
      <c r="F616" s="288"/>
      <c r="G616" s="266"/>
      <c r="H616" s="420"/>
    </row>
    <row r="617" spans="1:8" ht="12.75">
      <c r="A617" s="3"/>
      <c r="B617" s="266"/>
      <c r="E617" s="265"/>
      <c r="F617" s="288"/>
      <c r="G617" s="266"/>
      <c r="H617" s="420"/>
    </row>
    <row r="618" spans="1:8" ht="12.75">
      <c r="A618" s="3"/>
      <c r="B618" s="266"/>
      <c r="E618" s="265"/>
      <c r="F618" s="288"/>
      <c r="G618" s="266"/>
      <c r="H618" s="420"/>
    </row>
    <row r="619" spans="1:8" ht="12.75">
      <c r="A619" s="3"/>
      <c r="B619" s="266"/>
      <c r="E619" s="265"/>
      <c r="F619" s="288"/>
      <c r="G619" s="266"/>
      <c r="H619" s="420"/>
    </row>
    <row r="620" spans="1:8" ht="12.75">
      <c r="A620" s="3"/>
      <c r="B620" s="266"/>
      <c r="E620" s="265"/>
      <c r="F620" s="288"/>
      <c r="G620" s="266"/>
      <c r="H620" s="420"/>
    </row>
    <row r="621" spans="1:8" ht="12.75">
      <c r="A621" s="3"/>
      <c r="B621" s="266"/>
      <c r="E621" s="265"/>
      <c r="F621" s="288"/>
      <c r="G621" s="266"/>
      <c r="H621" s="420"/>
    </row>
    <row r="622" spans="1:8" ht="12.75">
      <c r="A622" s="3"/>
      <c r="B622" s="266"/>
      <c r="E622" s="265"/>
      <c r="F622" s="288"/>
      <c r="G622" s="266"/>
      <c r="H622" s="420"/>
    </row>
    <row r="623" spans="1:8" ht="12.75">
      <c r="A623" s="3"/>
      <c r="B623" s="266"/>
      <c r="E623" s="265"/>
      <c r="F623" s="288"/>
      <c r="G623" s="266"/>
      <c r="H623" s="420"/>
    </row>
    <row r="624" spans="1:8" ht="12.75">
      <c r="A624" s="3"/>
      <c r="B624" s="266"/>
      <c r="E624" s="265"/>
      <c r="F624" s="288"/>
      <c r="G624" s="266"/>
      <c r="H624" s="420"/>
    </row>
    <row r="625" spans="1:8" ht="12.75">
      <c r="A625" s="3"/>
      <c r="B625" s="266"/>
      <c r="E625" s="265"/>
      <c r="F625" s="288"/>
      <c r="G625" s="266"/>
      <c r="H625" s="420"/>
    </row>
    <row r="626" spans="1:8" ht="12.75">
      <c r="A626" s="3"/>
      <c r="B626" s="266"/>
      <c r="E626" s="265"/>
      <c r="F626" s="288"/>
      <c r="G626" s="266"/>
      <c r="H626" s="420"/>
    </row>
    <row r="627" spans="1:8" ht="12.75">
      <c r="A627" s="3"/>
      <c r="B627" s="266"/>
      <c r="E627" s="265"/>
      <c r="F627" s="288"/>
      <c r="G627" s="266"/>
      <c r="H627" s="420"/>
    </row>
    <row r="628" spans="1:8" ht="12.75">
      <c r="A628" s="3"/>
      <c r="B628" s="266"/>
      <c r="E628" s="265"/>
      <c r="F628" s="288"/>
      <c r="G628" s="266"/>
      <c r="H628" s="420"/>
    </row>
    <row r="629" spans="1:8" ht="12.75">
      <c r="A629" s="3"/>
      <c r="B629" s="266"/>
      <c r="E629" s="265"/>
      <c r="F629" s="288"/>
      <c r="G629" s="266"/>
      <c r="H629" s="420"/>
    </row>
    <row r="630" spans="1:8" ht="12.75">
      <c r="A630" s="3"/>
      <c r="B630" s="266"/>
      <c r="E630" s="265"/>
      <c r="F630" s="288"/>
      <c r="G630" s="266"/>
      <c r="H630" s="420"/>
    </row>
    <row r="631" spans="1:8" ht="12.75">
      <c r="A631" s="3"/>
      <c r="B631" s="266"/>
      <c r="E631" s="265"/>
      <c r="F631" s="288"/>
      <c r="G631" s="266"/>
      <c r="H631" s="420"/>
    </row>
    <row r="632" spans="1:8" ht="12.75">
      <c r="A632" s="3"/>
      <c r="B632" s="266"/>
      <c r="E632" s="265"/>
      <c r="F632" s="288"/>
      <c r="G632" s="266"/>
      <c r="H632" s="420"/>
    </row>
    <row r="633" spans="1:8" ht="12.75">
      <c r="A633" s="3"/>
      <c r="B633" s="266"/>
      <c r="E633" s="265"/>
      <c r="F633" s="288"/>
      <c r="G633" s="266"/>
      <c r="H633" s="420"/>
    </row>
    <row r="634" spans="1:8" ht="12.75">
      <c r="A634" s="3"/>
      <c r="B634" s="266"/>
      <c r="E634" s="265"/>
      <c r="F634" s="288"/>
      <c r="G634" s="266"/>
      <c r="H634" s="420"/>
    </row>
    <row r="635" spans="1:8" ht="12.75">
      <c r="A635" s="3"/>
      <c r="B635" s="266"/>
      <c r="E635" s="265"/>
      <c r="F635" s="288"/>
      <c r="G635" s="266"/>
      <c r="H635" s="420"/>
    </row>
    <row r="636" spans="1:8" ht="12.75">
      <c r="A636" s="3"/>
      <c r="B636" s="266"/>
      <c r="E636" s="265"/>
      <c r="F636" s="288"/>
      <c r="G636" s="266"/>
      <c r="H636" s="420"/>
    </row>
    <row r="637" spans="1:8" ht="12.75">
      <c r="A637" s="3"/>
      <c r="B637" s="266"/>
      <c r="E637" s="265"/>
      <c r="F637" s="288"/>
      <c r="G637" s="266"/>
      <c r="H637" s="420"/>
    </row>
    <row r="638" spans="1:8" ht="12.75">
      <c r="A638" s="3"/>
      <c r="B638" s="266"/>
      <c r="E638" s="265"/>
      <c r="F638" s="288"/>
      <c r="G638" s="266"/>
      <c r="H638" s="420"/>
    </row>
    <row r="639" spans="1:8" ht="12.75">
      <c r="A639" s="3"/>
      <c r="B639" s="266"/>
      <c r="E639" s="265"/>
      <c r="F639" s="288"/>
      <c r="G639" s="266"/>
      <c r="H639" s="420"/>
    </row>
    <row r="640" spans="1:8" ht="12.75">
      <c r="A640" s="3"/>
      <c r="B640" s="266"/>
      <c r="E640" s="265"/>
      <c r="F640" s="288"/>
      <c r="G640" s="266"/>
      <c r="H640" s="420"/>
    </row>
    <row r="641" spans="1:8" ht="12.75">
      <c r="A641" s="3"/>
      <c r="B641" s="266"/>
      <c r="E641" s="265"/>
      <c r="F641" s="288"/>
      <c r="G641" s="266"/>
      <c r="H641" s="420"/>
    </row>
    <row r="642" spans="1:8" ht="12.75">
      <c r="A642" s="3"/>
      <c r="B642" s="266"/>
      <c r="E642" s="265"/>
      <c r="F642" s="288"/>
      <c r="G642" s="266"/>
      <c r="H642" s="420"/>
    </row>
    <row r="643" spans="1:8" ht="12.75">
      <c r="A643" s="3"/>
      <c r="B643" s="266"/>
      <c r="E643" s="265"/>
      <c r="F643" s="288"/>
      <c r="G643" s="266"/>
      <c r="H643" s="420"/>
    </row>
    <row r="644" spans="1:8" ht="12.75">
      <c r="A644" s="3"/>
      <c r="B644" s="266"/>
      <c r="E644" s="265"/>
      <c r="F644" s="288"/>
      <c r="G644" s="266"/>
      <c r="H644" s="420"/>
    </row>
    <row r="645" spans="1:8" ht="12.75">
      <c r="A645" s="3"/>
      <c r="B645" s="266"/>
      <c r="E645" s="265"/>
      <c r="F645" s="288"/>
      <c r="G645" s="266"/>
      <c r="H645" s="420"/>
    </row>
    <row r="646" spans="1:8" ht="12.75">
      <c r="A646" s="3"/>
      <c r="B646" s="266"/>
      <c r="E646" s="265"/>
      <c r="F646" s="288"/>
      <c r="G646" s="266"/>
      <c r="H646" s="420"/>
    </row>
    <row r="647" spans="1:8" ht="12.75">
      <c r="A647" s="3"/>
      <c r="B647" s="266"/>
      <c r="E647" s="265"/>
      <c r="F647" s="288"/>
      <c r="G647" s="266"/>
      <c r="H647" s="420"/>
    </row>
    <row r="648" spans="1:8" ht="12.75">
      <c r="A648" s="3"/>
      <c r="B648" s="266"/>
      <c r="E648" s="265"/>
      <c r="F648" s="288"/>
      <c r="G648" s="266"/>
      <c r="H648" s="420"/>
    </row>
    <row r="649" spans="1:8" ht="12.75">
      <c r="A649" s="3"/>
      <c r="B649" s="266"/>
      <c r="E649" s="265"/>
      <c r="F649" s="288"/>
      <c r="G649" s="266"/>
      <c r="H649" s="420"/>
    </row>
    <row r="650" spans="1:8" ht="12.75">
      <c r="A650" s="3"/>
      <c r="B650" s="266"/>
      <c r="E650" s="265"/>
      <c r="F650" s="288"/>
      <c r="G650" s="266"/>
      <c r="H650" s="420"/>
    </row>
    <row r="651" spans="1:8" ht="12.75">
      <c r="A651" s="3"/>
      <c r="B651" s="266"/>
      <c r="E651" s="265"/>
      <c r="F651" s="288"/>
      <c r="G651" s="266"/>
      <c r="H651" s="420"/>
    </row>
    <row r="652" spans="1:8" ht="12.75">
      <c r="A652" s="3"/>
      <c r="B652" s="266"/>
      <c r="E652" s="265"/>
      <c r="F652" s="288"/>
      <c r="G652" s="266"/>
      <c r="H652" s="420"/>
    </row>
    <row r="653" spans="1:8" ht="12.75">
      <c r="A653" s="3"/>
      <c r="B653" s="266"/>
      <c r="E653" s="265"/>
      <c r="F653" s="288"/>
      <c r="G653" s="266"/>
      <c r="H653" s="420"/>
    </row>
    <row r="654" spans="1:8" ht="12.75">
      <c r="A654" s="3"/>
      <c r="B654" s="266"/>
      <c r="E654" s="265"/>
      <c r="F654" s="288"/>
      <c r="G654" s="266"/>
      <c r="H654" s="420"/>
    </row>
    <row r="655" spans="1:8" ht="12.75">
      <c r="A655" s="3"/>
      <c r="B655" s="266"/>
      <c r="E655" s="265"/>
      <c r="F655" s="288"/>
      <c r="G655" s="266"/>
      <c r="H655" s="420"/>
    </row>
    <row r="656" spans="1:8" ht="12.75">
      <c r="A656" s="3"/>
      <c r="B656" s="266"/>
      <c r="E656" s="265"/>
      <c r="F656" s="288"/>
      <c r="G656" s="266"/>
      <c r="H656" s="420"/>
    </row>
    <row r="657" spans="1:8" ht="12.75">
      <c r="A657" s="3"/>
      <c r="B657" s="266"/>
      <c r="E657" s="265"/>
      <c r="F657" s="288"/>
      <c r="G657" s="266"/>
      <c r="H657" s="420"/>
    </row>
    <row r="658" spans="1:8" ht="12.75">
      <c r="A658" s="3"/>
      <c r="B658" s="266"/>
      <c r="E658" s="265"/>
      <c r="F658" s="288"/>
      <c r="G658" s="266"/>
      <c r="H658" s="420"/>
    </row>
    <row r="659" spans="1:8" ht="12.75">
      <c r="A659" s="3"/>
      <c r="B659" s="266"/>
      <c r="E659" s="265"/>
      <c r="F659" s="288"/>
      <c r="G659" s="266"/>
      <c r="H659" s="420"/>
    </row>
    <row r="660" spans="1:8" ht="12.75">
      <c r="A660" s="3"/>
      <c r="B660" s="266"/>
      <c r="E660" s="265"/>
      <c r="F660" s="288"/>
      <c r="G660" s="266"/>
      <c r="H660" s="420"/>
    </row>
    <row r="661" spans="1:8" ht="12.75">
      <c r="A661" s="3"/>
      <c r="B661" s="266"/>
      <c r="E661" s="265"/>
      <c r="F661" s="288"/>
      <c r="G661" s="266"/>
      <c r="H661" s="420"/>
    </row>
    <row r="662" spans="1:8" ht="12.75">
      <c r="A662" s="3"/>
      <c r="B662" s="266"/>
      <c r="E662" s="265"/>
      <c r="F662" s="288"/>
      <c r="G662" s="266"/>
      <c r="H662" s="420"/>
    </row>
    <row r="663" spans="1:8" ht="12.75">
      <c r="A663" s="3"/>
      <c r="B663" s="266"/>
      <c r="E663" s="265"/>
      <c r="F663" s="288"/>
      <c r="G663" s="266"/>
      <c r="H663" s="420"/>
    </row>
    <row r="664" spans="1:8" ht="12.75">
      <c r="A664" s="3"/>
      <c r="B664" s="266"/>
      <c r="E664" s="265"/>
      <c r="F664" s="288"/>
      <c r="G664" s="266"/>
      <c r="H664" s="420"/>
    </row>
    <row r="665" spans="1:8" ht="12.75">
      <c r="A665" s="3"/>
      <c r="B665" s="266"/>
      <c r="E665" s="265"/>
      <c r="F665" s="288"/>
      <c r="G665" s="266"/>
      <c r="H665" s="420"/>
    </row>
    <row r="666" spans="1:8" ht="12.75">
      <c r="A666" s="3"/>
      <c r="B666" s="266"/>
      <c r="E666" s="265"/>
      <c r="F666" s="288"/>
      <c r="G666" s="266"/>
      <c r="H666" s="420"/>
    </row>
    <row r="667" spans="1:8" ht="12.75">
      <c r="A667" s="3"/>
      <c r="B667" s="266"/>
      <c r="E667" s="265"/>
      <c r="F667" s="288"/>
      <c r="G667" s="266"/>
      <c r="H667" s="420"/>
    </row>
    <row r="668" spans="1:8" ht="12.75">
      <c r="A668" s="3"/>
      <c r="B668" s="266"/>
      <c r="E668" s="265"/>
      <c r="F668" s="288"/>
      <c r="G668" s="266"/>
      <c r="H668" s="420"/>
    </row>
    <row r="669" spans="1:8" ht="12.75">
      <c r="A669" s="3"/>
      <c r="B669" s="266"/>
      <c r="E669" s="265"/>
      <c r="F669" s="288"/>
      <c r="G669" s="266"/>
      <c r="H669" s="420"/>
    </row>
    <row r="670" spans="1:8" ht="12.75">
      <c r="A670" s="3"/>
      <c r="B670" s="266"/>
      <c r="E670" s="265"/>
      <c r="F670" s="288"/>
      <c r="G670" s="266"/>
      <c r="H670" s="420"/>
    </row>
    <row r="671" spans="1:8" ht="12.75">
      <c r="A671" s="3"/>
      <c r="B671" s="266"/>
      <c r="E671" s="265"/>
      <c r="F671" s="288"/>
      <c r="G671" s="266"/>
      <c r="H671" s="420"/>
    </row>
    <row r="672" spans="1:8" ht="12.75">
      <c r="A672" s="3"/>
      <c r="B672" s="266"/>
      <c r="E672" s="265"/>
      <c r="F672" s="288"/>
      <c r="G672" s="266"/>
      <c r="H672" s="420"/>
    </row>
    <row r="673" spans="1:8" ht="12.75">
      <c r="A673" s="3"/>
      <c r="B673" s="266"/>
      <c r="E673" s="265"/>
      <c r="F673" s="288"/>
      <c r="G673" s="266"/>
      <c r="H673" s="420"/>
    </row>
    <row r="674" spans="1:8" ht="12.75">
      <c r="A674" s="3"/>
      <c r="B674" s="266"/>
      <c r="E674" s="265"/>
      <c r="F674" s="288"/>
      <c r="G674" s="266"/>
      <c r="H674" s="420"/>
    </row>
    <row r="675" spans="1:8" ht="12.75">
      <c r="A675" s="3"/>
      <c r="B675" s="266"/>
      <c r="E675" s="265"/>
      <c r="F675" s="288"/>
      <c r="G675" s="266"/>
      <c r="H675" s="420"/>
    </row>
    <row r="676" spans="1:8" ht="12.75">
      <c r="A676" s="3"/>
      <c r="B676" s="266"/>
      <c r="E676" s="265"/>
      <c r="F676" s="288"/>
      <c r="G676" s="266"/>
      <c r="H676" s="420"/>
    </row>
    <row r="677" spans="1:8" ht="12.75">
      <c r="A677" s="3"/>
      <c r="B677" s="266"/>
      <c r="E677" s="265"/>
      <c r="F677" s="288"/>
      <c r="G677" s="266"/>
      <c r="H677" s="420"/>
    </row>
    <row r="678" spans="1:8" ht="12.75">
      <c r="A678" s="3"/>
      <c r="B678" s="266"/>
      <c r="E678" s="265"/>
      <c r="F678" s="288"/>
      <c r="G678" s="266"/>
      <c r="H678" s="420"/>
    </row>
    <row r="679" spans="1:8" ht="12.75">
      <c r="A679" s="3"/>
      <c r="B679" s="266"/>
      <c r="E679" s="265"/>
      <c r="F679" s="288"/>
      <c r="G679" s="266"/>
      <c r="H679" s="420"/>
    </row>
    <row r="680" spans="1:8" ht="12.75">
      <c r="A680" s="3"/>
      <c r="B680" s="266"/>
      <c r="E680" s="265"/>
      <c r="F680" s="288"/>
      <c r="G680" s="266"/>
      <c r="H680" s="420"/>
    </row>
    <row r="681" spans="1:8" ht="12.75">
      <c r="A681" s="3"/>
      <c r="B681" s="266"/>
      <c r="E681" s="265"/>
      <c r="F681" s="288"/>
      <c r="G681" s="266"/>
      <c r="H681" s="420"/>
    </row>
    <row r="682" spans="1:8" ht="12.75">
      <c r="A682" s="3"/>
      <c r="B682" s="266"/>
      <c r="E682" s="265"/>
      <c r="F682" s="288"/>
      <c r="G682" s="266"/>
      <c r="H682" s="420"/>
    </row>
    <row r="683" spans="1:8" ht="12.75">
      <c r="A683" s="3"/>
      <c r="B683" s="266"/>
      <c r="E683" s="265"/>
      <c r="F683" s="288"/>
      <c r="G683" s="266"/>
      <c r="H683" s="420"/>
    </row>
    <row r="684" spans="1:8" ht="12.75">
      <c r="A684" s="3"/>
      <c r="B684" s="266"/>
      <c r="E684" s="265"/>
      <c r="F684" s="288"/>
      <c r="G684" s="266"/>
      <c r="H684" s="420"/>
    </row>
    <row r="685" spans="1:8" ht="12.75">
      <c r="A685" s="3"/>
      <c r="B685" s="266"/>
      <c r="E685" s="265"/>
      <c r="F685" s="288"/>
      <c r="G685" s="266"/>
      <c r="H685" s="420"/>
    </row>
    <row r="686" spans="1:8" ht="12.75">
      <c r="A686" s="3"/>
      <c r="B686" s="266"/>
      <c r="E686" s="265"/>
      <c r="F686" s="288"/>
      <c r="G686" s="266"/>
      <c r="H686" s="420"/>
    </row>
    <row r="687" spans="1:8" ht="12.75">
      <c r="A687" s="3"/>
      <c r="B687" s="266"/>
      <c r="E687" s="265"/>
      <c r="F687" s="288"/>
      <c r="G687" s="266"/>
      <c r="H687" s="420"/>
    </row>
    <row r="688" spans="1:8" ht="12.75">
      <c r="A688" s="3"/>
      <c r="B688" s="266"/>
      <c r="E688" s="265"/>
      <c r="F688" s="288"/>
      <c r="G688" s="266"/>
      <c r="H688" s="420"/>
    </row>
    <row r="689" spans="1:8" ht="12.75">
      <c r="A689" s="3"/>
      <c r="B689" s="266"/>
      <c r="E689" s="265"/>
      <c r="F689" s="288"/>
      <c r="G689" s="266"/>
      <c r="H689" s="420"/>
    </row>
    <row r="690" spans="1:8" ht="12.75">
      <c r="A690" s="3"/>
      <c r="B690" s="266"/>
      <c r="E690" s="265"/>
      <c r="F690" s="288"/>
      <c r="G690" s="266"/>
      <c r="H690" s="420"/>
    </row>
    <row r="691" spans="1:8" ht="12.75">
      <c r="A691" s="3"/>
      <c r="B691" s="266"/>
      <c r="E691" s="265"/>
      <c r="F691" s="288"/>
      <c r="G691" s="266"/>
      <c r="H691" s="420"/>
    </row>
    <row r="692" spans="1:8" ht="12.75">
      <c r="A692" s="3"/>
      <c r="B692" s="266"/>
      <c r="E692" s="265"/>
      <c r="F692" s="288"/>
      <c r="G692" s="266"/>
      <c r="H692" s="420"/>
    </row>
    <row r="693" spans="1:8" ht="12.75">
      <c r="A693" s="3"/>
      <c r="B693" s="266"/>
      <c r="E693" s="265"/>
      <c r="F693" s="288"/>
      <c r="G693" s="266"/>
      <c r="H693" s="420"/>
    </row>
    <row r="694" spans="1:8" ht="12.75">
      <c r="A694" s="3"/>
      <c r="B694" s="266"/>
      <c r="E694" s="265"/>
      <c r="F694" s="288"/>
      <c r="G694" s="266"/>
      <c r="H694" s="420"/>
    </row>
    <row r="695" spans="1:8" ht="12.75">
      <c r="A695" s="3"/>
      <c r="B695" s="266"/>
      <c r="E695" s="265"/>
      <c r="F695" s="288"/>
      <c r="G695" s="266"/>
      <c r="H695" s="420"/>
    </row>
    <row r="696" spans="1:8" ht="12.75">
      <c r="A696" s="3"/>
      <c r="B696" s="266"/>
      <c r="E696" s="265"/>
      <c r="F696" s="288"/>
      <c r="G696" s="266"/>
      <c r="H696" s="420"/>
    </row>
    <row r="697" spans="1:8" ht="12.75">
      <c r="A697" s="3"/>
      <c r="B697" s="266"/>
      <c r="E697" s="265"/>
      <c r="F697" s="288"/>
      <c r="G697" s="266"/>
      <c r="H697" s="420"/>
    </row>
    <row r="698" spans="1:8" ht="12.75">
      <c r="A698" s="3"/>
      <c r="B698" s="266"/>
      <c r="E698" s="265"/>
      <c r="F698" s="288"/>
      <c r="G698" s="266"/>
      <c r="H698" s="420"/>
    </row>
    <row r="699" spans="1:8" ht="12.75">
      <c r="A699" s="3"/>
      <c r="B699" s="266"/>
      <c r="E699" s="265"/>
      <c r="F699" s="288"/>
      <c r="G699" s="266"/>
      <c r="H699" s="420"/>
    </row>
    <row r="700" spans="1:8" ht="12.75">
      <c r="A700" s="3"/>
      <c r="B700" s="266"/>
      <c r="E700" s="265"/>
      <c r="F700" s="288"/>
      <c r="G700" s="266"/>
      <c r="H700" s="420"/>
    </row>
    <row r="701" spans="1:8" ht="12.75">
      <c r="A701" s="3"/>
      <c r="B701" s="266"/>
      <c r="E701" s="265"/>
      <c r="F701" s="288"/>
      <c r="G701" s="266"/>
      <c r="H701" s="420"/>
    </row>
    <row r="702" spans="1:8" ht="12.75">
      <c r="A702" s="3"/>
      <c r="B702" s="266"/>
      <c r="E702" s="265"/>
      <c r="F702" s="288"/>
      <c r="G702" s="266"/>
      <c r="H702" s="420"/>
    </row>
    <row r="703" spans="1:8" ht="12.75">
      <c r="A703" s="3"/>
      <c r="B703" s="266"/>
      <c r="E703" s="265"/>
      <c r="F703" s="288"/>
      <c r="G703" s="266"/>
      <c r="H703" s="420"/>
    </row>
    <row r="704" spans="1:8" ht="12.75">
      <c r="A704" s="3"/>
      <c r="B704" s="266"/>
      <c r="E704" s="265"/>
      <c r="F704" s="288"/>
      <c r="G704" s="266"/>
      <c r="H704" s="420"/>
    </row>
    <row r="705" spans="1:8" ht="12.75">
      <c r="A705" s="3"/>
      <c r="B705" s="266"/>
      <c r="E705" s="265"/>
      <c r="F705" s="288"/>
      <c r="G705" s="266"/>
      <c r="H705" s="420"/>
    </row>
    <row r="706" spans="1:8" ht="12.75">
      <c r="A706" s="3"/>
      <c r="B706" s="266"/>
      <c r="E706" s="265"/>
      <c r="F706" s="288"/>
      <c r="G706" s="266"/>
      <c r="H706" s="420"/>
    </row>
    <row r="707" spans="1:8" ht="12.75">
      <c r="A707" s="3"/>
      <c r="B707" s="266"/>
      <c r="E707" s="265"/>
      <c r="F707" s="288"/>
      <c r="G707" s="266"/>
      <c r="H707" s="420"/>
    </row>
    <row r="708" spans="1:8" ht="12.75">
      <c r="A708" s="3"/>
      <c r="B708" s="266"/>
      <c r="E708" s="265"/>
      <c r="F708" s="288"/>
      <c r="G708" s="266"/>
      <c r="H708" s="420"/>
    </row>
    <row r="709" spans="1:8" ht="12.75">
      <c r="A709" s="3"/>
      <c r="B709" s="266"/>
      <c r="E709" s="265"/>
      <c r="F709" s="288"/>
      <c r="G709" s="266"/>
      <c r="H709" s="420"/>
    </row>
    <row r="710" spans="1:8" ht="12.75">
      <c r="A710" s="3"/>
      <c r="B710" s="266"/>
      <c r="E710" s="265"/>
      <c r="F710" s="288"/>
      <c r="G710" s="266"/>
      <c r="H710" s="420"/>
    </row>
    <row r="711" spans="1:8" ht="12.75">
      <c r="A711" s="3"/>
      <c r="B711" s="266"/>
      <c r="E711" s="265"/>
      <c r="F711" s="288"/>
      <c r="G711" s="266"/>
      <c r="H711" s="420"/>
    </row>
    <row r="712" spans="1:8" ht="12.75">
      <c r="A712" s="3"/>
      <c r="B712" s="266"/>
      <c r="E712" s="265"/>
      <c r="F712" s="288"/>
      <c r="G712" s="266"/>
      <c r="H712" s="420"/>
    </row>
    <row r="713" spans="1:8" ht="12.75">
      <c r="A713" s="3"/>
      <c r="B713" s="266"/>
      <c r="E713" s="265"/>
      <c r="F713" s="288"/>
      <c r="G713" s="266"/>
      <c r="H713" s="420"/>
    </row>
    <row r="714" spans="1:8" ht="12.75">
      <c r="A714" s="3"/>
      <c r="B714" s="266"/>
      <c r="E714" s="265"/>
      <c r="F714" s="288"/>
      <c r="G714" s="266"/>
      <c r="H714" s="420"/>
    </row>
    <row r="715" spans="1:8" ht="12.75">
      <c r="A715" s="3"/>
      <c r="B715" s="266"/>
      <c r="E715" s="265"/>
      <c r="F715" s="288"/>
      <c r="G715" s="266"/>
      <c r="H715" s="420"/>
    </row>
    <row r="716" spans="1:8" ht="12.75">
      <c r="A716" s="3"/>
      <c r="B716" s="266"/>
      <c r="E716" s="265"/>
      <c r="F716" s="288"/>
      <c r="G716" s="266"/>
      <c r="H716" s="420"/>
    </row>
    <row r="717" spans="1:8" ht="12.75">
      <c r="A717" s="3"/>
      <c r="B717" s="266"/>
      <c r="E717" s="265"/>
      <c r="F717" s="288"/>
      <c r="G717" s="266"/>
      <c r="H717" s="420"/>
    </row>
    <row r="718" spans="1:8" ht="12.75">
      <c r="A718" s="3"/>
      <c r="B718" s="266"/>
      <c r="E718" s="265"/>
      <c r="F718" s="288"/>
      <c r="G718" s="266"/>
      <c r="H718" s="420"/>
    </row>
    <row r="719" spans="1:8" ht="12.75">
      <c r="A719" s="3"/>
      <c r="B719" s="266"/>
      <c r="E719" s="265"/>
      <c r="F719" s="288"/>
      <c r="G719" s="266"/>
      <c r="H719" s="420"/>
    </row>
    <row r="720" spans="1:8" ht="12.75">
      <c r="A720" s="3"/>
      <c r="B720" s="266"/>
      <c r="E720" s="265"/>
      <c r="F720" s="288"/>
      <c r="G720" s="266"/>
      <c r="H720" s="420"/>
    </row>
    <row r="721" spans="1:8" ht="12.75">
      <c r="A721" s="3"/>
      <c r="B721" s="266"/>
      <c r="E721" s="265"/>
      <c r="F721" s="288"/>
      <c r="G721" s="266"/>
      <c r="H721" s="420"/>
    </row>
    <row r="722" spans="1:8" ht="12.75">
      <c r="A722" s="3"/>
      <c r="B722" s="266"/>
      <c r="E722" s="265"/>
      <c r="F722" s="288"/>
      <c r="G722" s="266"/>
      <c r="H722" s="420"/>
    </row>
    <row r="723" spans="1:8" ht="12.75">
      <c r="A723" s="3"/>
      <c r="B723" s="266"/>
      <c r="E723" s="265"/>
      <c r="F723" s="288"/>
      <c r="G723" s="266"/>
      <c r="H723" s="420"/>
    </row>
    <row r="724" spans="1:8" ht="12.75">
      <c r="A724" s="3"/>
      <c r="B724" s="266"/>
      <c r="E724" s="265"/>
      <c r="F724" s="288"/>
      <c r="G724" s="266"/>
      <c r="H724" s="420"/>
    </row>
    <row r="725" spans="1:8" ht="12.75">
      <c r="A725" s="3"/>
      <c r="B725" s="266"/>
      <c r="E725" s="265"/>
      <c r="F725" s="288"/>
      <c r="G725" s="266"/>
      <c r="H725" s="420"/>
    </row>
    <row r="726" spans="1:8" ht="12.75">
      <c r="A726" s="3"/>
      <c r="B726" s="266"/>
      <c r="E726" s="265"/>
      <c r="F726" s="288"/>
      <c r="G726" s="266"/>
      <c r="H726" s="420"/>
    </row>
    <row r="727" spans="1:8" ht="12.75">
      <c r="A727" s="3"/>
      <c r="B727" s="266"/>
      <c r="E727" s="265"/>
      <c r="F727" s="288"/>
      <c r="G727" s="266"/>
      <c r="H727" s="420"/>
    </row>
    <row r="728" spans="1:8" ht="12.75">
      <c r="A728" s="3"/>
      <c r="B728" s="266"/>
      <c r="E728" s="265"/>
      <c r="F728" s="288"/>
      <c r="G728" s="266"/>
      <c r="H728" s="420"/>
    </row>
    <row r="729" spans="1:8" ht="12.75">
      <c r="A729" s="3"/>
      <c r="B729" s="266"/>
      <c r="E729" s="265"/>
      <c r="F729" s="288"/>
      <c r="G729" s="266"/>
      <c r="H729" s="420"/>
    </row>
    <row r="730" spans="1:8" ht="12.75">
      <c r="A730" s="3"/>
      <c r="B730" s="266"/>
      <c r="E730" s="265"/>
      <c r="F730" s="288"/>
      <c r="G730" s="266"/>
      <c r="H730" s="420"/>
    </row>
    <row r="731" spans="1:8" ht="12.75">
      <c r="A731" s="3"/>
      <c r="B731" s="266"/>
      <c r="E731" s="265"/>
      <c r="F731" s="288"/>
      <c r="G731" s="266"/>
      <c r="H731" s="420"/>
    </row>
    <row r="732" spans="1:8" ht="12.75">
      <c r="A732" s="3"/>
      <c r="B732" s="266"/>
      <c r="E732" s="265"/>
      <c r="F732" s="288"/>
      <c r="G732" s="266"/>
      <c r="H732" s="420"/>
    </row>
    <row r="733" spans="1:8" ht="12.75">
      <c r="A733" s="3"/>
      <c r="B733" s="266"/>
      <c r="E733" s="265"/>
      <c r="F733" s="288"/>
      <c r="G733" s="266"/>
      <c r="H733" s="420"/>
    </row>
    <row r="734" spans="1:8" ht="12.75">
      <c r="A734" s="3"/>
      <c r="B734" s="266"/>
      <c r="E734" s="265"/>
      <c r="F734" s="288"/>
      <c r="G734" s="266"/>
      <c r="H734" s="420"/>
    </row>
    <row r="735" spans="1:8" ht="12.75">
      <c r="A735" s="3"/>
      <c r="B735" s="266"/>
      <c r="E735" s="265"/>
      <c r="F735" s="288"/>
      <c r="G735" s="266"/>
      <c r="H735" s="420"/>
    </row>
    <row r="736" spans="1:8" ht="12.75">
      <c r="A736" s="3"/>
      <c r="B736" s="266"/>
      <c r="E736" s="265"/>
      <c r="F736" s="288"/>
      <c r="G736" s="266"/>
      <c r="H736" s="420"/>
    </row>
    <row r="737" spans="1:8" ht="12.75">
      <c r="A737" s="3"/>
      <c r="B737" s="266"/>
      <c r="E737" s="265"/>
      <c r="F737" s="288"/>
      <c r="G737" s="266"/>
      <c r="H737" s="420"/>
    </row>
    <row r="738" spans="1:8" ht="12.75">
      <c r="A738" s="3"/>
      <c r="B738" s="266"/>
      <c r="E738" s="265"/>
      <c r="F738" s="288"/>
      <c r="G738" s="266"/>
      <c r="H738" s="420"/>
    </row>
    <row r="739" spans="1:8" ht="12.75">
      <c r="A739" s="3"/>
      <c r="B739" s="266"/>
      <c r="E739" s="265"/>
      <c r="F739" s="288"/>
      <c r="G739" s="266"/>
      <c r="H739" s="420"/>
    </row>
    <row r="740" spans="1:8" ht="12.75">
      <c r="A740" s="3"/>
      <c r="B740" s="266"/>
      <c r="E740" s="265"/>
      <c r="F740" s="288"/>
      <c r="G740" s="266"/>
      <c r="H740" s="420"/>
    </row>
    <row r="741" spans="1:8" ht="12.75">
      <c r="A741" s="3"/>
      <c r="B741" s="266"/>
      <c r="E741" s="265"/>
      <c r="F741" s="288"/>
      <c r="G741" s="266"/>
      <c r="H741" s="420"/>
    </row>
    <row r="742" spans="1:8" ht="12.75">
      <c r="A742" s="3"/>
      <c r="B742" s="266"/>
      <c r="E742" s="265"/>
      <c r="F742" s="288"/>
      <c r="G742" s="266"/>
      <c r="H742" s="420"/>
    </row>
    <row r="743" spans="1:8" ht="12.75">
      <c r="A743" s="3"/>
      <c r="B743" s="266"/>
      <c r="E743" s="265"/>
      <c r="F743" s="288"/>
      <c r="G743" s="266"/>
      <c r="H743" s="420"/>
    </row>
    <row r="744" spans="1:8" ht="12.75">
      <c r="A744" s="3"/>
      <c r="B744" s="266"/>
      <c r="E744" s="265"/>
      <c r="F744" s="288"/>
      <c r="G744" s="266"/>
      <c r="H744" s="420"/>
    </row>
    <row r="745" spans="1:8" ht="12.75">
      <c r="A745" s="3"/>
      <c r="B745" s="266"/>
      <c r="E745" s="265"/>
      <c r="F745" s="288"/>
      <c r="G745" s="266"/>
      <c r="H745" s="420"/>
    </row>
    <row r="746" spans="1:8" ht="12.75">
      <c r="A746" s="3"/>
      <c r="B746" s="266"/>
      <c r="E746" s="265"/>
      <c r="F746" s="288"/>
      <c r="G746" s="266"/>
      <c r="H746" s="420"/>
    </row>
    <row r="747" spans="1:8" ht="12.75">
      <c r="A747" s="3"/>
      <c r="B747" s="266"/>
      <c r="E747" s="265"/>
      <c r="F747" s="288"/>
      <c r="G747" s="266"/>
      <c r="H747" s="420"/>
    </row>
    <row r="748" spans="1:8" ht="12.75">
      <c r="A748" s="3"/>
      <c r="B748" s="266"/>
      <c r="E748" s="265"/>
      <c r="F748" s="288"/>
      <c r="G748" s="266"/>
      <c r="H748" s="420"/>
    </row>
    <row r="749" spans="1:8" ht="12.75">
      <c r="A749" s="3"/>
      <c r="B749" s="266"/>
      <c r="E749" s="265"/>
      <c r="F749" s="288"/>
      <c r="G749" s="266"/>
      <c r="H749" s="420"/>
    </row>
    <row r="750" spans="1:8" ht="12.75">
      <c r="A750" s="3"/>
      <c r="B750" s="266"/>
      <c r="E750" s="265"/>
      <c r="F750" s="288"/>
      <c r="G750" s="266"/>
      <c r="H750" s="420"/>
    </row>
    <row r="751" spans="1:8" ht="12.75">
      <c r="A751" s="3"/>
      <c r="B751" s="266"/>
      <c r="E751" s="265"/>
      <c r="F751" s="288"/>
      <c r="G751" s="266"/>
      <c r="H751" s="420"/>
    </row>
    <row r="752" spans="1:8" ht="12.75">
      <c r="A752" s="3"/>
      <c r="B752" s="266"/>
      <c r="E752" s="265"/>
      <c r="F752" s="288"/>
      <c r="G752" s="266"/>
      <c r="H752" s="420"/>
    </row>
    <row r="753" spans="1:8" ht="12.75">
      <c r="A753" s="3"/>
      <c r="B753" s="266"/>
      <c r="E753" s="265"/>
      <c r="F753" s="288"/>
      <c r="G753" s="266"/>
      <c r="H753" s="420"/>
    </row>
    <row r="754" spans="1:8" ht="12.75">
      <c r="A754" s="3"/>
      <c r="B754" s="266"/>
      <c r="E754" s="265"/>
      <c r="F754" s="288"/>
      <c r="G754" s="266"/>
      <c r="H754" s="420"/>
    </row>
    <row r="755" spans="1:8" ht="12.75">
      <c r="A755" s="3"/>
      <c r="B755" s="266"/>
      <c r="E755" s="265"/>
      <c r="F755" s="288"/>
      <c r="G755" s="266"/>
      <c r="H755" s="420"/>
    </row>
    <row r="756" spans="1:8" ht="12.75">
      <c r="A756" s="3"/>
      <c r="B756" s="266"/>
      <c r="E756" s="265"/>
      <c r="F756" s="288"/>
      <c r="G756" s="266"/>
      <c r="H756" s="420"/>
    </row>
    <row r="757" spans="1:8" ht="12.75">
      <c r="A757" s="3"/>
      <c r="B757" s="266"/>
      <c r="E757" s="265"/>
      <c r="F757" s="288"/>
      <c r="G757" s="266"/>
      <c r="H757" s="420"/>
    </row>
    <row r="758" spans="1:8" ht="12.75">
      <c r="A758" s="3"/>
      <c r="B758" s="266"/>
      <c r="E758" s="265"/>
      <c r="F758" s="288"/>
      <c r="G758" s="266"/>
      <c r="H758" s="420"/>
    </row>
    <row r="759" spans="1:8" ht="12.75">
      <c r="A759" s="3"/>
      <c r="B759" s="266"/>
      <c r="E759" s="265"/>
      <c r="F759" s="288"/>
      <c r="G759" s="266"/>
      <c r="H759" s="420"/>
    </row>
    <row r="760" spans="1:8" ht="12.75">
      <c r="A760" s="3"/>
      <c r="B760" s="266"/>
      <c r="E760" s="265"/>
      <c r="F760" s="288"/>
      <c r="G760" s="266"/>
      <c r="H760" s="420"/>
    </row>
    <row r="761" spans="1:8" ht="12.75">
      <c r="A761" s="3"/>
      <c r="B761" s="266"/>
      <c r="E761" s="265"/>
      <c r="F761" s="288"/>
      <c r="G761" s="266"/>
      <c r="H761" s="420"/>
    </row>
    <row r="762" spans="1:8" ht="12.75">
      <c r="A762" s="3"/>
      <c r="B762" s="266"/>
      <c r="E762" s="265"/>
      <c r="F762" s="288"/>
      <c r="G762" s="266"/>
      <c r="H762" s="420"/>
    </row>
    <row r="763" spans="1:8" ht="12.75">
      <c r="A763" s="3"/>
      <c r="B763" s="266"/>
      <c r="E763" s="265"/>
      <c r="F763" s="288"/>
      <c r="G763" s="266"/>
      <c r="H763" s="420"/>
    </row>
    <row r="764" spans="1:8" ht="12.75">
      <c r="A764" s="3"/>
      <c r="B764" s="266"/>
      <c r="E764" s="265"/>
      <c r="F764" s="288"/>
      <c r="G764" s="266"/>
      <c r="H764" s="420"/>
    </row>
    <row r="765" spans="1:8" ht="12.75">
      <c r="A765" s="3"/>
      <c r="B765" s="266"/>
      <c r="E765" s="265"/>
      <c r="F765" s="288"/>
      <c r="G765" s="266"/>
      <c r="H765" s="420"/>
    </row>
    <row r="766" spans="1:8" ht="12.75">
      <c r="A766" s="3"/>
      <c r="B766" s="266"/>
      <c r="E766" s="265"/>
      <c r="F766" s="288"/>
      <c r="G766" s="266"/>
      <c r="H766" s="420"/>
    </row>
    <row r="767" spans="1:8" ht="12.75">
      <c r="A767" s="3"/>
      <c r="B767" s="266"/>
      <c r="E767" s="265"/>
      <c r="F767" s="288"/>
      <c r="G767" s="266"/>
      <c r="H767" s="420"/>
    </row>
    <row r="768" spans="1:8" ht="12.75">
      <c r="A768" s="3"/>
      <c r="B768" s="266"/>
      <c r="E768" s="265"/>
      <c r="F768" s="288"/>
      <c r="G768" s="266"/>
      <c r="H768" s="420"/>
    </row>
    <row r="769" spans="1:8" ht="12.75">
      <c r="A769" s="3"/>
      <c r="B769" s="266"/>
      <c r="E769" s="265"/>
      <c r="F769" s="288"/>
      <c r="G769" s="266"/>
      <c r="H769" s="420"/>
    </row>
    <row r="770" spans="1:8" ht="12.75">
      <c r="A770" s="3"/>
      <c r="B770" s="266"/>
      <c r="E770" s="265"/>
      <c r="F770" s="288"/>
      <c r="G770" s="266"/>
      <c r="H770" s="420"/>
    </row>
    <row r="771" spans="1:8" ht="12.75">
      <c r="A771" s="3"/>
      <c r="B771" s="266"/>
      <c r="E771" s="265"/>
      <c r="F771" s="288"/>
      <c r="G771" s="266"/>
      <c r="H771" s="420"/>
    </row>
    <row r="772" spans="1:8" ht="12.75">
      <c r="A772" s="3"/>
      <c r="B772" s="266"/>
      <c r="E772" s="265"/>
      <c r="F772" s="288"/>
      <c r="G772" s="266"/>
      <c r="H772" s="420"/>
    </row>
    <row r="773" spans="1:8" ht="12.75">
      <c r="A773" s="3"/>
      <c r="B773" s="266"/>
      <c r="E773" s="265"/>
      <c r="F773" s="288"/>
      <c r="G773" s="266"/>
      <c r="H773" s="420"/>
    </row>
    <row r="774" spans="1:8" ht="12.75">
      <c r="A774" s="3"/>
      <c r="B774" s="266"/>
      <c r="E774" s="265"/>
      <c r="F774" s="288"/>
      <c r="G774" s="266"/>
      <c r="H774" s="420"/>
    </row>
    <row r="775" spans="1:8" ht="12.75">
      <c r="A775" s="3"/>
      <c r="B775" s="266"/>
      <c r="E775" s="265"/>
      <c r="F775" s="288"/>
      <c r="G775" s="266"/>
      <c r="H775" s="420"/>
    </row>
    <row r="776" spans="1:8" ht="12.75">
      <c r="A776" s="3"/>
      <c r="B776" s="266"/>
      <c r="E776" s="265"/>
      <c r="F776" s="288"/>
      <c r="G776" s="266"/>
      <c r="H776" s="420"/>
    </row>
    <row r="777" spans="1:8" ht="12.75">
      <c r="A777" s="3"/>
      <c r="B777" s="266"/>
      <c r="E777" s="265"/>
      <c r="F777" s="288"/>
      <c r="G777" s="266"/>
      <c r="H777" s="420"/>
    </row>
    <row r="778" spans="1:8" ht="12.75">
      <c r="A778" s="3"/>
      <c r="B778" s="266"/>
      <c r="E778" s="265"/>
      <c r="F778" s="288"/>
      <c r="G778" s="266"/>
      <c r="H778" s="420"/>
    </row>
    <row r="779" spans="1:8" ht="12.75">
      <c r="A779" s="3"/>
      <c r="B779" s="266"/>
      <c r="E779" s="265"/>
      <c r="F779" s="288"/>
      <c r="G779" s="266"/>
      <c r="H779" s="420"/>
    </row>
    <row r="780" spans="1:8" ht="12.75">
      <c r="A780" s="3"/>
      <c r="B780" s="266"/>
      <c r="E780" s="265"/>
      <c r="F780" s="288"/>
      <c r="G780" s="266"/>
      <c r="H780" s="420"/>
    </row>
    <row r="781" spans="1:8" ht="12.75">
      <c r="A781" s="3"/>
      <c r="B781" s="266"/>
      <c r="E781" s="265"/>
      <c r="F781" s="288"/>
      <c r="G781" s="266"/>
      <c r="H781" s="420"/>
    </row>
    <row r="782" spans="1:8" ht="12.75">
      <c r="A782" s="3"/>
      <c r="B782" s="266"/>
      <c r="E782" s="265"/>
      <c r="F782" s="288"/>
      <c r="G782" s="266"/>
      <c r="H782" s="420"/>
    </row>
    <row r="783" spans="1:8" ht="12.75">
      <c r="A783" s="3"/>
      <c r="B783" s="266"/>
      <c r="E783" s="265"/>
      <c r="F783" s="288"/>
      <c r="G783" s="266"/>
      <c r="H783" s="420"/>
    </row>
    <row r="784" spans="1:8" ht="12.75">
      <c r="A784" s="3"/>
      <c r="B784" s="266"/>
      <c r="E784" s="265"/>
      <c r="F784" s="288"/>
      <c r="G784" s="266"/>
      <c r="H784" s="420"/>
    </row>
    <row r="785" spans="1:8" ht="12.75">
      <c r="A785" s="3"/>
      <c r="B785" s="266"/>
      <c r="E785" s="265"/>
      <c r="F785" s="288"/>
      <c r="G785" s="266"/>
      <c r="H785" s="420"/>
    </row>
    <row r="786" spans="1:8" ht="12.75">
      <c r="A786" s="3"/>
      <c r="B786" s="266"/>
      <c r="E786" s="265"/>
      <c r="F786" s="288"/>
      <c r="G786" s="266"/>
      <c r="H786" s="420"/>
    </row>
    <row r="787" spans="1:8" ht="12.75">
      <c r="A787" s="3"/>
      <c r="B787" s="266"/>
      <c r="E787" s="265"/>
      <c r="F787" s="288"/>
      <c r="G787" s="266"/>
      <c r="H787" s="420"/>
    </row>
    <row r="788" spans="1:8" ht="12.75">
      <c r="A788" s="3"/>
      <c r="B788" s="266"/>
      <c r="E788" s="265"/>
      <c r="F788" s="288"/>
      <c r="G788" s="266"/>
      <c r="H788" s="420"/>
    </row>
    <row r="789" spans="1:8" ht="12.75">
      <c r="A789" s="3"/>
      <c r="B789" s="266"/>
      <c r="E789" s="265"/>
      <c r="F789" s="288"/>
      <c r="G789" s="266"/>
      <c r="H789" s="420"/>
    </row>
    <row r="790" spans="1:8" ht="12.75">
      <c r="A790" s="3"/>
      <c r="B790" s="266"/>
      <c r="E790" s="265"/>
      <c r="F790" s="288"/>
      <c r="G790" s="266"/>
      <c r="H790" s="420"/>
    </row>
    <row r="791" spans="1:8" ht="12.75">
      <c r="A791" s="3"/>
      <c r="B791" s="266"/>
      <c r="E791" s="265"/>
      <c r="F791" s="288"/>
      <c r="G791" s="266"/>
      <c r="H791" s="420"/>
    </row>
    <row r="792" spans="1:8" ht="12.75">
      <c r="A792" s="3"/>
      <c r="B792" s="266"/>
      <c r="E792" s="265"/>
      <c r="F792" s="288"/>
      <c r="G792" s="266"/>
      <c r="H792" s="420"/>
    </row>
    <row r="793" spans="1:8" ht="12.75">
      <c r="A793" s="3"/>
      <c r="B793" s="266"/>
      <c r="E793" s="265"/>
      <c r="F793" s="288"/>
      <c r="G793" s="266"/>
      <c r="H793" s="420"/>
    </row>
    <row r="794" spans="1:8" ht="12.75">
      <c r="A794" s="3"/>
      <c r="B794" s="266"/>
      <c r="E794" s="265"/>
      <c r="F794" s="288"/>
      <c r="G794" s="266"/>
      <c r="H794" s="420"/>
    </row>
    <row r="795" spans="1:8" ht="12.75">
      <c r="A795" s="3"/>
      <c r="B795" s="266"/>
      <c r="E795" s="265"/>
      <c r="F795" s="288"/>
      <c r="G795" s="266"/>
      <c r="H795" s="420"/>
    </row>
    <row r="796" spans="1:8" ht="12.75">
      <c r="A796" s="3"/>
      <c r="B796" s="266"/>
      <c r="E796" s="265"/>
      <c r="F796" s="288"/>
      <c r="G796" s="266"/>
      <c r="H796" s="420"/>
    </row>
    <row r="797" spans="1:8" ht="12.75">
      <c r="A797" s="3"/>
      <c r="B797" s="266"/>
      <c r="E797" s="265"/>
      <c r="F797" s="288"/>
      <c r="G797" s="266"/>
      <c r="H797" s="420"/>
    </row>
    <row r="798" spans="1:8" ht="12.75">
      <c r="A798" s="3"/>
      <c r="B798" s="266"/>
      <c r="E798" s="265"/>
      <c r="F798" s="288"/>
      <c r="G798" s="266"/>
      <c r="H798" s="420"/>
    </row>
    <row r="799" spans="1:8" ht="12.75">
      <c r="A799" s="3"/>
      <c r="B799" s="266"/>
      <c r="E799" s="265"/>
      <c r="F799" s="288"/>
      <c r="G799" s="266"/>
      <c r="H799" s="420"/>
    </row>
    <row r="800" spans="1:8" ht="12.75">
      <c r="A800" s="3"/>
      <c r="B800" s="266"/>
      <c r="E800" s="265"/>
      <c r="F800" s="288"/>
      <c r="G800" s="266"/>
      <c r="H800" s="420"/>
    </row>
    <row r="801" spans="1:8" ht="12.75">
      <c r="A801" s="3"/>
      <c r="B801" s="266"/>
      <c r="E801" s="265"/>
      <c r="F801" s="288"/>
      <c r="G801" s="266"/>
      <c r="H801" s="420"/>
    </row>
    <row r="802" spans="1:8" ht="12.75">
      <c r="A802" s="3"/>
      <c r="B802" s="266"/>
      <c r="E802" s="265"/>
      <c r="F802" s="288"/>
      <c r="G802" s="266"/>
      <c r="H802" s="420"/>
    </row>
    <row r="803" spans="1:8" ht="12.75">
      <c r="A803" s="3"/>
      <c r="B803" s="266"/>
      <c r="E803" s="265"/>
      <c r="F803" s="288"/>
      <c r="G803" s="266"/>
      <c r="H803" s="420"/>
    </row>
    <row r="804" spans="1:8" ht="12.75">
      <c r="A804" s="3"/>
      <c r="B804" s="266"/>
      <c r="E804" s="265"/>
      <c r="F804" s="288"/>
      <c r="G804" s="266"/>
      <c r="H804" s="420"/>
    </row>
    <row r="805" spans="1:8" ht="12.75">
      <c r="A805" s="3"/>
      <c r="B805" s="266"/>
      <c r="E805" s="265"/>
      <c r="F805" s="288"/>
      <c r="G805" s="266"/>
      <c r="H805" s="420"/>
    </row>
    <row r="806" spans="1:8" ht="12.75">
      <c r="A806" s="3"/>
      <c r="B806" s="266"/>
      <c r="E806" s="265"/>
      <c r="F806" s="288"/>
      <c r="G806" s="266"/>
      <c r="H806" s="420"/>
    </row>
    <row r="807" spans="1:8" ht="12.75">
      <c r="A807" s="3"/>
      <c r="B807" s="266"/>
      <c r="E807" s="265"/>
      <c r="F807" s="288"/>
      <c r="G807" s="266"/>
      <c r="H807" s="420"/>
    </row>
    <row r="808" spans="1:8" ht="12.75">
      <c r="A808" s="3"/>
      <c r="B808" s="266"/>
      <c r="E808" s="265"/>
      <c r="F808" s="288"/>
      <c r="G808" s="266"/>
      <c r="H808" s="420"/>
    </row>
    <row r="809" spans="1:8" ht="12.75">
      <c r="A809" s="3"/>
      <c r="B809" s="266"/>
      <c r="E809" s="265"/>
      <c r="F809" s="288"/>
      <c r="G809" s="266"/>
      <c r="H809" s="420"/>
    </row>
    <row r="810" spans="1:8" ht="12.75">
      <c r="A810" s="3"/>
      <c r="B810" s="266"/>
      <c r="E810" s="265"/>
      <c r="F810" s="288"/>
      <c r="G810" s="266"/>
      <c r="H810" s="420"/>
    </row>
    <row r="811" spans="1:8" ht="12.75">
      <c r="A811" s="3"/>
      <c r="B811" s="266"/>
      <c r="E811" s="265"/>
      <c r="F811" s="288"/>
      <c r="G811" s="266"/>
      <c r="H811" s="420"/>
    </row>
    <row r="812" spans="1:8" ht="12.75">
      <c r="A812" s="3"/>
      <c r="B812" s="266"/>
      <c r="E812" s="265"/>
      <c r="F812" s="288"/>
      <c r="G812" s="266"/>
      <c r="H812" s="420"/>
    </row>
    <row r="813" spans="1:8" ht="12.75">
      <c r="A813" s="3"/>
      <c r="B813" s="266"/>
      <c r="E813" s="265"/>
      <c r="F813" s="288"/>
      <c r="G813" s="266"/>
      <c r="H813" s="420"/>
    </row>
    <row r="814" spans="1:8" ht="12.75">
      <c r="A814" s="3"/>
      <c r="B814" s="266"/>
      <c r="E814" s="265"/>
      <c r="F814" s="288"/>
      <c r="G814" s="266"/>
      <c r="H814" s="420"/>
    </row>
    <row r="815" spans="1:8" ht="12.75">
      <c r="A815" s="3"/>
      <c r="B815" s="266"/>
      <c r="E815" s="265"/>
      <c r="F815" s="288"/>
      <c r="G815" s="266"/>
      <c r="H815" s="420"/>
    </row>
    <row r="816" spans="1:8" ht="12.75">
      <c r="A816" s="3"/>
      <c r="B816" s="266"/>
      <c r="E816" s="265"/>
      <c r="F816" s="288"/>
      <c r="G816" s="266"/>
      <c r="H816" s="420"/>
    </row>
    <row r="817" spans="1:8" ht="12.75">
      <c r="A817" s="3"/>
      <c r="B817" s="266"/>
      <c r="E817" s="265"/>
      <c r="F817" s="288"/>
      <c r="G817" s="266"/>
      <c r="H817" s="420"/>
    </row>
    <row r="818" spans="1:8" ht="12.75">
      <c r="A818" s="3"/>
      <c r="B818" s="266"/>
      <c r="E818" s="265"/>
      <c r="F818" s="288"/>
      <c r="G818" s="266"/>
      <c r="H818" s="420"/>
    </row>
    <row r="819" spans="1:8" ht="12.75">
      <c r="A819" s="3"/>
      <c r="B819" s="266"/>
      <c r="E819" s="265"/>
      <c r="F819" s="288"/>
      <c r="G819" s="266"/>
      <c r="H819" s="420"/>
    </row>
    <row r="820" spans="1:8" ht="12.75">
      <c r="A820" s="3"/>
      <c r="B820" s="266"/>
      <c r="E820" s="265"/>
      <c r="F820" s="288"/>
      <c r="G820" s="266"/>
      <c r="H820" s="420"/>
    </row>
    <row r="821" spans="1:8" ht="12.75">
      <c r="A821" s="3"/>
      <c r="B821" s="266"/>
      <c r="E821" s="265"/>
      <c r="F821" s="288"/>
      <c r="G821" s="266"/>
      <c r="H821" s="420"/>
    </row>
    <row r="822" spans="1:8" ht="12.75">
      <c r="A822" s="3"/>
      <c r="B822" s="266"/>
      <c r="E822" s="265"/>
      <c r="F822" s="288"/>
      <c r="G822" s="266"/>
      <c r="H822" s="420"/>
    </row>
    <row r="823" spans="1:8" ht="12.75">
      <c r="A823" s="3"/>
      <c r="B823" s="266"/>
      <c r="E823" s="265"/>
      <c r="F823" s="288"/>
      <c r="G823" s="266"/>
      <c r="H823" s="420"/>
    </row>
    <row r="824" spans="1:8" ht="12.75">
      <c r="A824" s="3"/>
      <c r="B824" s="266"/>
      <c r="E824" s="265"/>
      <c r="F824" s="288"/>
      <c r="G824" s="266"/>
      <c r="H824" s="420"/>
    </row>
    <row r="825" spans="1:8" ht="12.75">
      <c r="A825" s="3"/>
      <c r="B825" s="266"/>
      <c r="E825" s="265"/>
      <c r="F825" s="288"/>
      <c r="G825" s="266"/>
      <c r="H825" s="420"/>
    </row>
    <row r="826" spans="1:8" ht="12.75">
      <c r="A826" s="3"/>
      <c r="B826" s="266"/>
      <c r="E826" s="265"/>
      <c r="F826" s="288"/>
      <c r="G826" s="266"/>
      <c r="H826" s="420"/>
    </row>
    <row r="827" spans="1:8" ht="12.75">
      <c r="A827" s="3"/>
      <c r="B827" s="266"/>
      <c r="E827" s="265"/>
      <c r="F827" s="288"/>
      <c r="G827" s="266"/>
      <c r="H827" s="420"/>
    </row>
    <row r="828" spans="1:8" ht="12.75">
      <c r="A828" s="3"/>
      <c r="B828" s="266"/>
      <c r="E828" s="265"/>
      <c r="F828" s="288"/>
      <c r="G828" s="266"/>
      <c r="H828" s="420"/>
    </row>
    <row r="829" spans="1:8" ht="12.75">
      <c r="A829" s="3"/>
      <c r="B829" s="266"/>
      <c r="E829" s="265"/>
      <c r="F829" s="288"/>
      <c r="G829" s="266"/>
      <c r="H829" s="420"/>
    </row>
    <row r="830" spans="1:8" ht="12.75">
      <c r="A830" s="3"/>
      <c r="B830" s="266"/>
      <c r="E830" s="265"/>
      <c r="F830" s="288"/>
      <c r="G830" s="266"/>
      <c r="H830" s="420"/>
    </row>
    <row r="831" spans="1:8" ht="12.75">
      <c r="A831" s="3"/>
      <c r="B831" s="266"/>
      <c r="E831" s="265"/>
      <c r="F831" s="288"/>
      <c r="G831" s="266"/>
      <c r="H831" s="420"/>
    </row>
    <row r="832" spans="1:8" ht="12.75">
      <c r="A832" s="3"/>
      <c r="B832" s="266"/>
      <c r="E832" s="265"/>
      <c r="F832" s="288"/>
      <c r="G832" s="266"/>
      <c r="H832" s="420"/>
    </row>
    <row r="833" spans="1:8" ht="12.75">
      <c r="A833" s="3"/>
      <c r="B833" s="266"/>
      <c r="E833" s="265"/>
      <c r="F833" s="288"/>
      <c r="G833" s="266"/>
      <c r="H833" s="420"/>
    </row>
    <row r="834" spans="1:8" ht="12.75">
      <c r="A834" s="3"/>
      <c r="B834" s="266"/>
      <c r="E834" s="265"/>
      <c r="F834" s="288"/>
      <c r="G834" s="266"/>
      <c r="H834" s="420"/>
    </row>
    <row r="835" spans="1:8" ht="12.75">
      <c r="A835" s="3"/>
      <c r="B835" s="266"/>
      <c r="E835" s="265"/>
      <c r="F835" s="288"/>
      <c r="G835" s="266"/>
      <c r="H835" s="420"/>
    </row>
    <row r="836" spans="1:8" ht="12.75">
      <c r="A836" s="3"/>
      <c r="B836" s="266"/>
      <c r="E836" s="265"/>
      <c r="F836" s="288"/>
      <c r="G836" s="266"/>
      <c r="H836" s="420"/>
    </row>
    <row r="837" spans="1:8" ht="12.75">
      <c r="A837" s="3"/>
      <c r="B837" s="266"/>
      <c r="E837" s="265"/>
      <c r="F837" s="288"/>
      <c r="G837" s="266"/>
      <c r="H837" s="420"/>
    </row>
    <row r="838" spans="1:8" ht="12.75">
      <c r="A838" s="3"/>
      <c r="B838" s="266"/>
      <c r="E838" s="265"/>
      <c r="F838" s="288"/>
      <c r="G838" s="266"/>
      <c r="H838" s="420"/>
    </row>
    <row r="839" spans="1:8" ht="12.75">
      <c r="A839" s="3"/>
      <c r="B839" s="266"/>
      <c r="E839" s="265"/>
      <c r="F839" s="288"/>
      <c r="G839" s="266"/>
      <c r="H839" s="420"/>
    </row>
    <row r="840" spans="1:8" ht="12.75">
      <c r="A840" s="3"/>
      <c r="B840" s="266"/>
      <c r="E840" s="265"/>
      <c r="F840" s="288"/>
      <c r="G840" s="266"/>
      <c r="H840" s="420"/>
    </row>
    <row r="841" spans="1:8" ht="12.75">
      <c r="A841" s="3"/>
      <c r="B841" s="266"/>
      <c r="E841" s="265"/>
      <c r="F841" s="288"/>
      <c r="G841" s="266"/>
      <c r="H841" s="420"/>
    </row>
    <row r="842" spans="1:8" ht="12.75">
      <c r="A842" s="3"/>
      <c r="B842" s="266"/>
      <c r="E842" s="265"/>
      <c r="F842" s="288"/>
      <c r="G842" s="266"/>
      <c r="H842" s="420"/>
    </row>
    <row r="843" spans="1:8" ht="12.75">
      <c r="A843" s="3"/>
      <c r="B843" s="266"/>
      <c r="E843" s="265"/>
      <c r="F843" s="288"/>
      <c r="G843" s="266"/>
      <c r="H843" s="420"/>
    </row>
    <row r="844" spans="1:8" ht="12.75">
      <c r="A844" s="3"/>
      <c r="B844" s="266"/>
      <c r="E844" s="265"/>
      <c r="F844" s="288"/>
      <c r="G844" s="266"/>
      <c r="H844" s="420"/>
    </row>
    <row r="845" spans="1:8" ht="12.75">
      <c r="A845" s="3"/>
      <c r="B845" s="266"/>
      <c r="E845" s="265"/>
      <c r="F845" s="288"/>
      <c r="G845" s="266"/>
      <c r="H845" s="420"/>
    </row>
    <row r="846" spans="1:8" ht="12.75">
      <c r="A846" s="3"/>
      <c r="B846" s="266"/>
      <c r="E846" s="265"/>
      <c r="F846" s="288"/>
      <c r="G846" s="266"/>
      <c r="H846" s="420"/>
    </row>
    <row r="847" spans="1:8" ht="12.75">
      <c r="A847" s="3"/>
      <c r="B847" s="266"/>
      <c r="E847" s="265"/>
      <c r="F847" s="288"/>
      <c r="G847" s="266"/>
      <c r="H847" s="420"/>
    </row>
    <row r="848" spans="1:8" ht="12.75">
      <c r="A848" s="3"/>
      <c r="B848" s="266"/>
      <c r="E848" s="265"/>
      <c r="F848" s="288"/>
      <c r="G848" s="266"/>
      <c r="H848" s="420"/>
    </row>
    <row r="849" spans="1:8" ht="12.75">
      <c r="A849" s="3"/>
      <c r="B849" s="266"/>
      <c r="E849" s="265"/>
      <c r="F849" s="288"/>
      <c r="G849" s="266"/>
      <c r="H849" s="420"/>
    </row>
    <row r="850" spans="1:8" ht="12.75">
      <c r="A850" s="3"/>
      <c r="B850" s="266"/>
      <c r="E850" s="265"/>
      <c r="F850" s="288"/>
      <c r="G850" s="266"/>
      <c r="H850" s="420"/>
    </row>
    <row r="851" spans="1:8" ht="12.75">
      <c r="A851" s="3"/>
      <c r="B851" s="266"/>
      <c r="E851" s="265"/>
      <c r="F851" s="288"/>
      <c r="G851" s="266"/>
      <c r="H851" s="420"/>
    </row>
    <row r="852" spans="1:8" ht="12.75">
      <c r="A852" s="3"/>
      <c r="B852" s="266"/>
      <c r="E852" s="265"/>
      <c r="F852" s="288"/>
      <c r="G852" s="266"/>
      <c r="H852" s="420"/>
    </row>
    <row r="853" spans="1:8" ht="12.75">
      <c r="A853" s="3"/>
      <c r="B853" s="266"/>
      <c r="E853" s="265"/>
      <c r="F853" s="288"/>
      <c r="G853" s="266"/>
      <c r="H853" s="420"/>
    </row>
    <row r="854" spans="1:8" ht="12.75">
      <c r="A854" s="3"/>
      <c r="B854" s="266"/>
      <c r="E854" s="265"/>
      <c r="F854" s="288"/>
      <c r="G854" s="266"/>
      <c r="H854" s="420"/>
    </row>
    <row r="855" spans="1:8" ht="12.75">
      <c r="A855" s="3"/>
      <c r="B855" s="266"/>
      <c r="E855" s="265"/>
      <c r="F855" s="288"/>
      <c r="G855" s="266"/>
      <c r="H855" s="420"/>
    </row>
    <row r="856" spans="1:8" ht="12.75">
      <c r="A856" s="3"/>
      <c r="B856" s="266"/>
      <c r="E856" s="265"/>
      <c r="F856" s="288"/>
      <c r="G856" s="266"/>
      <c r="H856" s="420"/>
    </row>
    <row r="857" spans="1:8" ht="12.75">
      <c r="A857" s="3"/>
      <c r="B857" s="266"/>
      <c r="E857" s="265"/>
      <c r="F857" s="288"/>
      <c r="G857" s="266"/>
      <c r="H857" s="420"/>
    </row>
    <row r="858" spans="1:8" ht="12.75">
      <c r="A858" s="3"/>
      <c r="B858" s="266"/>
      <c r="E858" s="265"/>
      <c r="F858" s="288"/>
      <c r="G858" s="266"/>
      <c r="H858" s="420"/>
    </row>
    <row r="859" spans="1:8" ht="12.75">
      <c r="A859" s="3"/>
      <c r="B859" s="266"/>
      <c r="E859" s="265"/>
      <c r="F859" s="288"/>
      <c r="G859" s="266"/>
      <c r="H859" s="420"/>
    </row>
    <row r="860" spans="1:8" ht="12.75">
      <c r="A860" s="3"/>
      <c r="B860" s="266"/>
      <c r="E860" s="265"/>
      <c r="F860" s="288"/>
      <c r="G860" s="266"/>
      <c r="H860" s="420"/>
    </row>
    <row r="861" spans="1:8" ht="12.75">
      <c r="A861" s="3"/>
      <c r="B861" s="266"/>
      <c r="E861" s="265"/>
      <c r="F861" s="288"/>
      <c r="G861" s="266"/>
      <c r="H861" s="420"/>
    </row>
    <row r="862" spans="1:8" ht="12.75">
      <c r="A862" s="3"/>
      <c r="B862" s="266"/>
      <c r="E862" s="265"/>
      <c r="F862" s="288"/>
      <c r="G862" s="266"/>
      <c r="H862" s="420"/>
    </row>
    <row r="863" spans="1:8" ht="12.75">
      <c r="A863" s="3"/>
      <c r="B863" s="266"/>
      <c r="E863" s="265"/>
      <c r="F863" s="288"/>
      <c r="G863" s="266"/>
      <c r="H863" s="420"/>
    </row>
    <row r="864" spans="1:8" ht="12.75">
      <c r="A864" s="3"/>
      <c r="B864" s="266"/>
      <c r="E864" s="265"/>
      <c r="F864" s="288"/>
      <c r="G864" s="266"/>
      <c r="H864" s="420"/>
    </row>
    <row r="865" spans="1:8" ht="12.75">
      <c r="A865" s="3"/>
      <c r="B865" s="266"/>
      <c r="E865" s="265"/>
      <c r="F865" s="288"/>
      <c r="G865" s="266"/>
      <c r="H865" s="420"/>
    </row>
    <row r="866" spans="1:8" ht="12.75">
      <c r="A866" s="3"/>
      <c r="B866" s="266"/>
      <c r="E866" s="265"/>
      <c r="F866" s="288"/>
      <c r="G866" s="266"/>
      <c r="H866" s="420"/>
    </row>
    <row r="867" spans="1:8" ht="12.75">
      <c r="A867" s="3"/>
      <c r="B867" s="266"/>
      <c r="E867" s="265"/>
      <c r="F867" s="288"/>
      <c r="G867" s="266"/>
      <c r="H867" s="420"/>
    </row>
    <row r="868" spans="1:8" ht="12.75">
      <c r="A868" s="3"/>
      <c r="B868" s="266"/>
      <c r="E868" s="265"/>
      <c r="F868" s="288"/>
      <c r="G868" s="266"/>
      <c r="H868" s="420"/>
    </row>
    <row r="869" spans="1:8" ht="12.75">
      <c r="A869" s="3"/>
      <c r="B869" s="266"/>
      <c r="E869" s="265"/>
      <c r="F869" s="288"/>
      <c r="G869" s="266"/>
      <c r="H869" s="420"/>
    </row>
    <row r="870" spans="1:8" ht="12.75">
      <c r="A870" s="3"/>
      <c r="B870" s="266"/>
      <c r="E870" s="265"/>
      <c r="F870" s="288"/>
      <c r="G870" s="266"/>
      <c r="H870" s="420"/>
    </row>
    <row r="871" spans="1:8" ht="12.75">
      <c r="A871" s="3"/>
      <c r="B871" s="266"/>
      <c r="E871" s="265"/>
      <c r="F871" s="288"/>
      <c r="G871" s="266"/>
      <c r="H871" s="420"/>
    </row>
    <row r="872" spans="1:8" ht="12.75">
      <c r="A872" s="3"/>
      <c r="B872" s="266"/>
      <c r="E872" s="265"/>
      <c r="F872" s="288"/>
      <c r="G872" s="266"/>
      <c r="H872" s="420"/>
    </row>
    <row r="873" spans="1:8" ht="12.75">
      <c r="A873" s="3"/>
      <c r="B873" s="266"/>
      <c r="E873" s="265"/>
      <c r="F873" s="288"/>
      <c r="G873" s="266"/>
      <c r="H873" s="420"/>
    </row>
    <row r="874" spans="1:8" ht="12.75">
      <c r="A874" s="3"/>
      <c r="B874" s="266"/>
      <c r="E874" s="265"/>
      <c r="F874" s="288"/>
      <c r="G874" s="266"/>
      <c r="H874" s="420"/>
    </row>
    <row r="875" spans="1:8" ht="12.75">
      <c r="A875" s="3"/>
      <c r="B875" s="266"/>
      <c r="E875" s="265"/>
      <c r="F875" s="288"/>
      <c r="G875" s="266"/>
      <c r="H875" s="420"/>
    </row>
    <row r="876" spans="1:8" ht="12.75">
      <c r="A876" s="3"/>
      <c r="B876" s="266"/>
      <c r="E876" s="265"/>
      <c r="F876" s="288"/>
      <c r="G876" s="266"/>
      <c r="H876" s="420"/>
    </row>
    <row r="877" spans="1:8" ht="12.75">
      <c r="A877" s="3"/>
      <c r="B877" s="266"/>
      <c r="E877" s="265"/>
      <c r="F877" s="288"/>
      <c r="G877" s="266"/>
      <c r="H877" s="420"/>
    </row>
    <row r="878" spans="1:8" ht="12.75">
      <c r="A878" s="3"/>
      <c r="B878" s="266"/>
      <c r="E878" s="265"/>
      <c r="F878" s="288"/>
      <c r="G878" s="266"/>
      <c r="H878" s="420"/>
    </row>
    <row r="879" spans="1:8" ht="12.75">
      <c r="A879" s="3"/>
      <c r="B879" s="266"/>
      <c r="E879" s="265"/>
      <c r="F879" s="288"/>
      <c r="G879" s="266"/>
      <c r="H879" s="420"/>
    </row>
    <row r="880" spans="1:8" ht="12.75">
      <c r="A880" s="3"/>
      <c r="B880" s="266"/>
      <c r="E880" s="265"/>
      <c r="F880" s="288"/>
      <c r="G880" s="266"/>
      <c r="H880" s="420"/>
    </row>
    <row r="881" spans="1:8" ht="12.75">
      <c r="A881" s="3"/>
      <c r="B881" s="266"/>
      <c r="E881" s="265"/>
      <c r="F881" s="288"/>
      <c r="G881" s="266"/>
      <c r="H881" s="420"/>
    </row>
    <row r="882" spans="1:8" ht="12.75">
      <c r="A882" s="3"/>
      <c r="B882" s="266"/>
      <c r="E882" s="265"/>
      <c r="F882" s="288"/>
      <c r="G882" s="266"/>
      <c r="H882" s="420"/>
    </row>
    <row r="883" spans="1:8" ht="12.75">
      <c r="A883" s="3"/>
      <c r="B883" s="266"/>
      <c r="E883" s="265"/>
      <c r="F883" s="288"/>
      <c r="G883" s="266"/>
      <c r="H883" s="420"/>
    </row>
    <row r="884" spans="1:8" ht="12.75">
      <c r="A884" s="3"/>
      <c r="B884" s="266"/>
      <c r="E884" s="265"/>
      <c r="F884" s="288"/>
      <c r="G884" s="266"/>
      <c r="H884" s="420"/>
    </row>
    <row r="885" spans="1:8" ht="12.75">
      <c r="A885" s="3"/>
      <c r="B885" s="266"/>
      <c r="E885" s="265"/>
      <c r="F885" s="288"/>
      <c r="G885" s="266"/>
      <c r="H885" s="420"/>
    </row>
    <row r="886" spans="1:8" ht="12.75">
      <c r="A886" s="3"/>
      <c r="B886" s="266"/>
      <c r="E886" s="265"/>
      <c r="F886" s="288"/>
      <c r="G886" s="266"/>
      <c r="H886" s="420"/>
    </row>
    <row r="887" spans="1:8" ht="12.75">
      <c r="A887" s="3"/>
      <c r="B887" s="266"/>
      <c r="E887" s="265"/>
      <c r="F887" s="288"/>
      <c r="G887" s="266"/>
      <c r="H887" s="420"/>
    </row>
    <row r="888" spans="1:8" ht="12.75">
      <c r="A888" s="3"/>
      <c r="B888" s="266"/>
      <c r="E888" s="265"/>
      <c r="F888" s="288"/>
      <c r="G888" s="266"/>
      <c r="H888" s="420"/>
    </row>
    <row r="889" spans="1:8" ht="12.75">
      <c r="A889" s="3"/>
      <c r="B889" s="266"/>
      <c r="E889" s="265"/>
      <c r="F889" s="288"/>
      <c r="G889" s="266"/>
      <c r="H889" s="420"/>
    </row>
    <row r="890" spans="1:8" ht="12.75">
      <c r="A890" s="3"/>
      <c r="B890" s="266"/>
      <c r="E890" s="265"/>
      <c r="F890" s="288"/>
      <c r="G890" s="266"/>
      <c r="H890" s="420"/>
    </row>
    <row r="891" spans="1:8" ht="12.75">
      <c r="A891" s="3"/>
      <c r="B891" s="266"/>
      <c r="E891" s="265"/>
      <c r="F891" s="288"/>
      <c r="G891" s="266"/>
      <c r="H891" s="420"/>
    </row>
    <row r="892" spans="1:8" ht="12.75">
      <c r="A892" s="3"/>
      <c r="B892" s="266"/>
      <c r="E892" s="265"/>
      <c r="F892" s="288"/>
      <c r="G892" s="266"/>
      <c r="H892" s="420"/>
    </row>
    <row r="893" spans="1:8" ht="12.75">
      <c r="A893" s="3"/>
      <c r="B893" s="266"/>
      <c r="E893" s="265"/>
      <c r="F893" s="288"/>
      <c r="G893" s="266"/>
      <c r="H893" s="420"/>
    </row>
    <row r="894" spans="1:8" ht="12.75">
      <c r="A894" s="3"/>
      <c r="B894" s="266"/>
      <c r="E894" s="265"/>
      <c r="F894" s="288"/>
      <c r="G894" s="266"/>
      <c r="H894" s="420"/>
    </row>
    <row r="895" spans="1:8" ht="12.75">
      <c r="A895" s="3"/>
      <c r="B895" s="266"/>
      <c r="E895" s="265"/>
      <c r="F895" s="288"/>
      <c r="G895" s="266"/>
      <c r="H895" s="420"/>
    </row>
    <row r="896" spans="1:8" ht="12.75">
      <c r="A896" s="3"/>
      <c r="B896" s="266"/>
      <c r="E896" s="265"/>
      <c r="F896" s="288"/>
      <c r="G896" s="266"/>
      <c r="H896" s="420"/>
    </row>
    <row r="897" spans="1:8" ht="12.75">
      <c r="A897" s="3"/>
      <c r="B897" s="266"/>
      <c r="E897" s="265"/>
      <c r="F897" s="288"/>
      <c r="G897" s="266"/>
      <c r="H897" s="420"/>
    </row>
    <row r="898" spans="1:8" ht="12.75">
      <c r="A898" s="3"/>
      <c r="B898" s="266"/>
      <c r="E898" s="265"/>
      <c r="F898" s="288"/>
      <c r="G898" s="266"/>
      <c r="H898" s="420"/>
    </row>
    <row r="899" spans="1:8" ht="12.75">
      <c r="A899" s="3"/>
      <c r="B899" s="266"/>
      <c r="E899" s="265"/>
      <c r="F899" s="288"/>
      <c r="G899" s="266"/>
      <c r="H899" s="420"/>
    </row>
    <row r="900" spans="1:8" ht="12.75">
      <c r="A900" s="3"/>
      <c r="B900" s="266"/>
      <c r="E900" s="265"/>
      <c r="F900" s="288"/>
      <c r="G900" s="266"/>
      <c r="H900" s="420"/>
    </row>
    <row r="901" spans="1:8" ht="12.75">
      <c r="A901" s="3"/>
      <c r="B901" s="266"/>
      <c r="E901" s="265"/>
      <c r="F901" s="288"/>
      <c r="G901" s="266"/>
      <c r="H901" s="420"/>
    </row>
    <row r="902" spans="1:8" ht="12.75">
      <c r="A902" s="3"/>
      <c r="B902" s="266"/>
      <c r="E902" s="265"/>
      <c r="F902" s="288"/>
      <c r="G902" s="266"/>
      <c r="H902" s="420"/>
    </row>
    <row r="903" spans="1:8" ht="12.75">
      <c r="A903" s="3"/>
      <c r="B903" s="266"/>
      <c r="E903" s="265"/>
      <c r="F903" s="288"/>
      <c r="G903" s="266"/>
      <c r="H903" s="420"/>
    </row>
    <row r="904" spans="1:8" ht="12.75">
      <c r="A904" s="3"/>
      <c r="B904" s="266"/>
      <c r="E904" s="265"/>
      <c r="F904" s="288"/>
      <c r="G904" s="266"/>
      <c r="H904" s="420"/>
    </row>
    <row r="905" spans="1:8" ht="12.75">
      <c r="A905" s="3"/>
      <c r="B905" s="266"/>
      <c r="E905" s="265"/>
      <c r="F905" s="288"/>
      <c r="G905" s="266"/>
      <c r="H905" s="420"/>
    </row>
    <row r="906" spans="1:8" ht="12.75">
      <c r="A906" s="3"/>
      <c r="B906" s="266"/>
      <c r="E906" s="265"/>
      <c r="F906" s="288"/>
      <c r="G906" s="266"/>
      <c r="H906" s="420"/>
    </row>
    <row r="907" spans="1:8" ht="12.75">
      <c r="A907" s="3"/>
      <c r="B907" s="266"/>
      <c r="E907" s="265"/>
      <c r="F907" s="288"/>
      <c r="G907" s="266"/>
      <c r="H907" s="420"/>
    </row>
    <row r="908" spans="1:8" ht="12.75">
      <c r="A908" s="3"/>
      <c r="B908" s="266"/>
      <c r="E908" s="265"/>
      <c r="F908" s="288"/>
      <c r="G908" s="266"/>
      <c r="H908" s="420"/>
    </row>
    <row r="909" spans="1:8" ht="12.75">
      <c r="A909" s="3"/>
      <c r="B909" s="266"/>
      <c r="E909" s="265"/>
      <c r="F909" s="288"/>
      <c r="G909" s="266"/>
      <c r="H909" s="420"/>
    </row>
    <row r="910" spans="1:8" ht="12.75">
      <c r="A910" s="3"/>
      <c r="B910" s="266"/>
      <c r="E910" s="265"/>
      <c r="F910" s="288"/>
      <c r="G910" s="266"/>
      <c r="H910" s="420"/>
    </row>
    <row r="911" spans="1:8" ht="12.75">
      <c r="A911" s="3"/>
      <c r="B911" s="266"/>
      <c r="E911" s="265"/>
      <c r="F911" s="288"/>
      <c r="G911" s="266"/>
      <c r="H911" s="420"/>
    </row>
    <row r="912" spans="1:8" ht="12.75">
      <c r="A912" s="3"/>
      <c r="B912" s="266"/>
      <c r="E912" s="265"/>
      <c r="F912" s="288"/>
      <c r="G912" s="266"/>
      <c r="H912" s="420"/>
    </row>
    <row r="913" spans="1:8" ht="12.75">
      <c r="A913" s="3"/>
      <c r="B913" s="266"/>
      <c r="E913" s="265"/>
      <c r="F913" s="288"/>
      <c r="G913" s="266"/>
      <c r="H913" s="420"/>
    </row>
    <row r="914" spans="1:8" ht="12.75">
      <c r="A914" s="3"/>
      <c r="B914" s="266"/>
      <c r="E914" s="265"/>
      <c r="F914" s="288"/>
      <c r="G914" s="266"/>
      <c r="H914" s="420"/>
    </row>
    <row r="915" spans="1:8" ht="12.75">
      <c r="A915" s="3"/>
      <c r="B915" s="266"/>
      <c r="E915" s="265"/>
      <c r="F915" s="288"/>
      <c r="G915" s="266"/>
      <c r="H915" s="420"/>
    </row>
    <row r="916" spans="1:8" ht="12.75">
      <c r="A916" s="3"/>
      <c r="B916" s="266"/>
      <c r="E916" s="265"/>
      <c r="F916" s="288"/>
      <c r="G916" s="266"/>
      <c r="H916" s="420"/>
    </row>
    <row r="917" spans="1:8" ht="12.75">
      <c r="A917" s="3"/>
      <c r="B917" s="266"/>
      <c r="E917" s="265"/>
      <c r="F917" s="288"/>
      <c r="G917" s="266"/>
      <c r="H917" s="420"/>
    </row>
    <row r="918" spans="1:8" ht="12.75">
      <c r="A918" s="3"/>
      <c r="B918" s="266"/>
      <c r="E918" s="265"/>
      <c r="F918" s="288"/>
      <c r="G918" s="266"/>
      <c r="H918" s="420"/>
    </row>
    <row r="919" spans="1:8" ht="12.75">
      <c r="A919" s="3"/>
      <c r="B919" s="266"/>
      <c r="E919" s="265"/>
      <c r="F919" s="288"/>
      <c r="G919" s="266"/>
      <c r="H919" s="420"/>
    </row>
    <row r="920" spans="1:8" ht="12.75">
      <c r="A920" s="3"/>
      <c r="B920" s="266"/>
      <c r="E920" s="265"/>
      <c r="F920" s="288"/>
      <c r="G920" s="266"/>
      <c r="H920" s="420"/>
    </row>
    <row r="921" spans="1:8" ht="12.75">
      <c r="A921" s="3"/>
      <c r="B921" s="266"/>
      <c r="E921" s="265"/>
      <c r="F921" s="288"/>
      <c r="G921" s="266"/>
      <c r="H921" s="420"/>
    </row>
    <row r="922" spans="1:8" ht="12.75">
      <c r="A922" s="3"/>
      <c r="B922" s="266"/>
      <c r="E922" s="265"/>
      <c r="F922" s="288"/>
      <c r="G922" s="266"/>
      <c r="H922" s="420"/>
    </row>
    <row r="923" spans="1:8" ht="12.75">
      <c r="A923" s="3"/>
      <c r="B923" s="266"/>
      <c r="E923" s="265"/>
      <c r="F923" s="288"/>
      <c r="G923" s="266"/>
      <c r="H923" s="420"/>
    </row>
    <row r="924" spans="1:8" ht="12.75">
      <c r="A924" s="3"/>
      <c r="B924" s="266"/>
      <c r="E924" s="265"/>
      <c r="F924" s="288"/>
      <c r="G924" s="266"/>
      <c r="H924" s="420"/>
    </row>
    <row r="925" spans="1:8" ht="12.75">
      <c r="A925" s="3"/>
      <c r="B925" s="266"/>
      <c r="E925" s="265"/>
      <c r="F925" s="288"/>
      <c r="G925" s="266"/>
      <c r="H925" s="420"/>
    </row>
    <row r="926" spans="1:8" ht="12.75">
      <c r="A926" s="3"/>
      <c r="B926" s="266"/>
      <c r="E926" s="265"/>
      <c r="F926" s="288"/>
      <c r="G926" s="266"/>
      <c r="H926" s="420"/>
    </row>
    <row r="927" spans="1:8" ht="12.75">
      <c r="A927" s="3"/>
      <c r="B927" s="266"/>
      <c r="E927" s="265"/>
      <c r="F927" s="288"/>
      <c r="G927" s="266"/>
      <c r="H927" s="420"/>
    </row>
    <row r="928" spans="1:8" ht="12.75">
      <c r="A928" s="3"/>
      <c r="B928" s="266"/>
      <c r="E928" s="265"/>
      <c r="F928" s="288"/>
      <c r="G928" s="266"/>
      <c r="H928" s="420"/>
    </row>
    <row r="929" spans="1:8" ht="12.75">
      <c r="A929" s="3"/>
      <c r="B929" s="266"/>
      <c r="E929" s="265"/>
      <c r="F929" s="288"/>
      <c r="G929" s="266"/>
      <c r="H929" s="420"/>
    </row>
    <row r="930" spans="1:8" ht="12.75">
      <c r="A930" s="3"/>
      <c r="B930" s="266"/>
      <c r="E930" s="265"/>
      <c r="F930" s="288"/>
      <c r="G930" s="266"/>
      <c r="H930" s="420"/>
    </row>
    <row r="931" spans="1:8" ht="12.75">
      <c r="A931" s="3"/>
      <c r="B931" s="266"/>
      <c r="E931" s="265"/>
      <c r="F931" s="288"/>
      <c r="G931" s="266"/>
      <c r="H931" s="420"/>
    </row>
    <row r="932" spans="1:8" ht="12.75">
      <c r="A932" s="3"/>
      <c r="B932" s="266"/>
      <c r="E932" s="265"/>
      <c r="F932" s="288"/>
      <c r="G932" s="266"/>
      <c r="H932" s="420"/>
    </row>
    <row r="933" spans="1:8" ht="12.75">
      <c r="A933" s="3"/>
      <c r="B933" s="266"/>
      <c r="E933" s="265"/>
      <c r="F933" s="288"/>
      <c r="G933" s="266"/>
      <c r="H933" s="420"/>
    </row>
    <row r="934" spans="1:8" ht="12.75">
      <c r="A934" s="3"/>
      <c r="B934" s="266"/>
      <c r="E934" s="265"/>
      <c r="F934" s="288"/>
      <c r="G934" s="266"/>
      <c r="H934" s="420"/>
    </row>
    <row r="935" spans="1:8" ht="12.75">
      <c r="A935" s="3"/>
      <c r="B935" s="266"/>
      <c r="E935" s="265"/>
      <c r="F935" s="288"/>
      <c r="G935" s="266"/>
      <c r="H935" s="420"/>
    </row>
    <row r="936" spans="1:8" ht="12.75">
      <c r="A936" s="3"/>
      <c r="B936" s="266"/>
      <c r="E936" s="265"/>
      <c r="F936" s="288"/>
      <c r="G936" s="266"/>
      <c r="H936" s="420"/>
    </row>
    <row r="937" spans="1:8" ht="12.75">
      <c r="A937" s="3"/>
      <c r="B937" s="266"/>
      <c r="E937" s="265"/>
      <c r="F937" s="288"/>
      <c r="G937" s="266"/>
      <c r="H937" s="420"/>
    </row>
    <row r="938" spans="1:8" ht="12.75">
      <c r="A938" s="3"/>
      <c r="B938" s="266"/>
      <c r="E938" s="265"/>
      <c r="F938" s="288"/>
      <c r="G938" s="266"/>
      <c r="H938" s="420"/>
    </row>
    <row r="939" spans="1:8" ht="12.75">
      <c r="A939" s="3"/>
      <c r="B939" s="266"/>
      <c r="E939" s="265"/>
      <c r="F939" s="288"/>
      <c r="G939" s="266"/>
      <c r="H939" s="420"/>
    </row>
    <row r="940" spans="1:8" ht="12.75">
      <c r="A940" s="3"/>
      <c r="B940" s="266"/>
      <c r="E940" s="265"/>
      <c r="F940" s="288"/>
      <c r="G940" s="266"/>
      <c r="H940" s="420"/>
    </row>
    <row r="941" spans="1:8" ht="12.75">
      <c r="A941" s="3"/>
      <c r="B941" s="266"/>
      <c r="E941" s="265"/>
      <c r="F941" s="288"/>
      <c r="G941" s="266"/>
      <c r="H941" s="420"/>
    </row>
    <row r="942" spans="1:8" ht="12.75">
      <c r="A942" s="3"/>
      <c r="B942" s="266"/>
      <c r="E942" s="265"/>
      <c r="F942" s="288"/>
      <c r="G942" s="266"/>
      <c r="H942" s="420"/>
    </row>
    <row r="943" spans="1:8" ht="12.75">
      <c r="A943" s="3"/>
      <c r="B943" s="266"/>
      <c r="E943" s="265"/>
      <c r="F943" s="288"/>
      <c r="G943" s="266"/>
      <c r="H943" s="420"/>
    </row>
    <row r="944" spans="1:8" ht="12.75">
      <c r="A944" s="3"/>
      <c r="B944" s="266"/>
      <c r="E944" s="265"/>
      <c r="F944" s="288"/>
      <c r="G944" s="266"/>
      <c r="H944" s="420"/>
    </row>
    <row r="945" spans="1:8" ht="12.75">
      <c r="A945" s="3"/>
      <c r="B945" s="266"/>
      <c r="E945" s="265"/>
      <c r="F945" s="288"/>
      <c r="G945" s="266"/>
      <c r="H945" s="420"/>
    </row>
    <row r="946" spans="1:8" ht="12.75">
      <c r="A946" s="3"/>
      <c r="B946" s="266"/>
      <c r="E946" s="265"/>
      <c r="F946" s="288"/>
      <c r="G946" s="266"/>
      <c r="H946" s="420"/>
    </row>
    <row r="947" spans="1:8" ht="12.75">
      <c r="A947" s="3"/>
      <c r="B947" s="266"/>
      <c r="E947" s="265"/>
      <c r="F947" s="288"/>
      <c r="G947" s="266"/>
      <c r="H947" s="420"/>
    </row>
    <row r="948" spans="1:8" ht="12.75">
      <c r="A948" s="3"/>
      <c r="B948" s="266"/>
      <c r="E948" s="265"/>
      <c r="F948" s="288"/>
      <c r="G948" s="266"/>
      <c r="H948" s="420"/>
    </row>
    <row r="949" spans="1:8" ht="12.75">
      <c r="A949" s="3"/>
      <c r="B949" s="266"/>
      <c r="E949" s="265"/>
      <c r="F949" s="288"/>
      <c r="G949" s="266"/>
      <c r="H949" s="420"/>
    </row>
    <row r="950" spans="1:8" ht="12.75">
      <c r="A950" s="3"/>
      <c r="B950" s="266"/>
      <c r="E950" s="265"/>
      <c r="F950" s="288"/>
      <c r="G950" s="266"/>
      <c r="H950" s="420"/>
    </row>
    <row r="951" spans="1:8" ht="12.75">
      <c r="A951" s="3"/>
      <c r="B951" s="266"/>
      <c r="E951" s="265"/>
      <c r="F951" s="288"/>
      <c r="G951" s="266"/>
      <c r="H951" s="420"/>
    </row>
    <row r="952" spans="1:8" ht="12.75">
      <c r="A952" s="3"/>
      <c r="B952" s="266"/>
      <c r="E952" s="265"/>
      <c r="F952" s="288"/>
      <c r="G952" s="266"/>
      <c r="H952" s="420"/>
    </row>
    <row r="953" spans="1:8" ht="12.75">
      <c r="A953" s="3"/>
      <c r="B953" s="266"/>
      <c r="E953" s="265"/>
      <c r="F953" s="288"/>
      <c r="G953" s="266"/>
      <c r="H953" s="420"/>
    </row>
    <row r="954" spans="1:8" ht="12.75">
      <c r="A954" s="3"/>
      <c r="B954" s="266"/>
      <c r="E954" s="265"/>
      <c r="F954" s="288"/>
      <c r="G954" s="266"/>
      <c r="H954" s="420"/>
    </row>
    <row r="955" spans="1:8" ht="12.75">
      <c r="A955" s="3"/>
      <c r="B955" s="266"/>
      <c r="E955" s="265"/>
      <c r="F955" s="288"/>
      <c r="G955" s="266"/>
      <c r="H955" s="420"/>
    </row>
    <row r="956" spans="1:8" ht="12.75">
      <c r="A956" s="3"/>
      <c r="B956" s="266"/>
      <c r="E956" s="265"/>
      <c r="F956" s="288"/>
      <c r="G956" s="266"/>
      <c r="H956" s="420"/>
    </row>
    <row r="957" spans="1:8" ht="12.75">
      <c r="A957" s="3"/>
      <c r="B957" s="266"/>
      <c r="E957" s="265"/>
      <c r="F957" s="288"/>
      <c r="G957" s="266"/>
      <c r="H957" s="420"/>
    </row>
    <row r="958" spans="1:8" ht="12.75">
      <c r="A958" s="3"/>
      <c r="B958" s="266"/>
      <c r="E958" s="265"/>
      <c r="F958" s="288"/>
      <c r="G958" s="266"/>
      <c r="H958" s="420"/>
    </row>
    <row r="959" spans="1:8" ht="12.75">
      <c r="A959" s="3"/>
      <c r="B959" s="266"/>
      <c r="E959" s="265"/>
      <c r="F959" s="288"/>
      <c r="G959" s="266"/>
      <c r="H959" s="420"/>
    </row>
    <row r="960" spans="1:8" ht="12.75">
      <c r="A960" s="3"/>
      <c r="B960" s="266"/>
      <c r="E960" s="265"/>
      <c r="F960" s="288"/>
      <c r="G960" s="266"/>
      <c r="H960" s="420"/>
    </row>
    <row r="961" spans="1:8" ht="12.75">
      <c r="A961" s="3"/>
      <c r="B961" s="266"/>
      <c r="E961" s="265"/>
      <c r="F961" s="288"/>
      <c r="G961" s="266"/>
      <c r="H961" s="420"/>
    </row>
    <row r="962" spans="1:8" ht="12.75">
      <c r="A962" s="3"/>
      <c r="B962" s="266"/>
      <c r="E962" s="265"/>
      <c r="F962" s="288"/>
      <c r="G962" s="266"/>
      <c r="H962" s="420"/>
    </row>
    <row r="963" spans="1:8" ht="12.75">
      <c r="A963" s="3"/>
      <c r="B963" s="266"/>
      <c r="E963" s="265"/>
      <c r="F963" s="288"/>
      <c r="G963" s="266"/>
      <c r="H963" s="420"/>
    </row>
    <row r="964" spans="1:8" ht="12.75">
      <c r="A964" s="3"/>
      <c r="B964" s="266"/>
      <c r="E964" s="265"/>
      <c r="F964" s="288"/>
      <c r="G964" s="266"/>
      <c r="H964" s="420"/>
    </row>
    <row r="965" spans="1:8" ht="12.75">
      <c r="A965" s="3"/>
      <c r="B965" s="266"/>
      <c r="E965" s="265"/>
      <c r="F965" s="288"/>
      <c r="G965" s="266"/>
      <c r="H965" s="420"/>
    </row>
    <row r="966" spans="1:8" ht="12.75">
      <c r="A966" s="3"/>
      <c r="B966" s="266"/>
      <c r="E966" s="265"/>
      <c r="F966" s="288"/>
      <c r="G966" s="266"/>
      <c r="H966" s="420"/>
    </row>
    <row r="967" spans="1:8" ht="12.75">
      <c r="A967" s="3"/>
      <c r="B967" s="266"/>
      <c r="E967" s="265"/>
      <c r="F967" s="288"/>
      <c r="G967" s="266"/>
      <c r="H967" s="420"/>
    </row>
    <row r="968" spans="1:8" ht="12.75">
      <c r="A968" s="3"/>
      <c r="B968" s="266"/>
      <c r="E968" s="265"/>
      <c r="F968" s="288"/>
      <c r="G968" s="266"/>
      <c r="H968" s="420"/>
    </row>
    <row r="969" spans="1:8" ht="12.75">
      <c r="A969" s="3"/>
      <c r="B969" s="266"/>
      <c r="E969" s="265"/>
      <c r="F969" s="288"/>
      <c r="G969" s="266"/>
      <c r="H969" s="420"/>
    </row>
    <row r="970" spans="1:8" ht="12.75">
      <c r="A970" s="3"/>
      <c r="B970" s="266"/>
      <c r="E970" s="265"/>
      <c r="F970" s="288"/>
      <c r="G970" s="266"/>
      <c r="H970" s="420"/>
    </row>
    <row r="971" spans="1:8" ht="12.75">
      <c r="A971" s="3"/>
      <c r="B971" s="266"/>
      <c r="E971" s="265"/>
      <c r="F971" s="288"/>
      <c r="G971" s="266"/>
      <c r="H971" s="420"/>
    </row>
    <row r="972" spans="1:8" ht="12.75">
      <c r="A972" s="3"/>
      <c r="B972" s="266"/>
      <c r="E972" s="265"/>
      <c r="F972" s="288"/>
      <c r="G972" s="266"/>
      <c r="H972" s="420"/>
    </row>
    <row r="973" spans="1:8" ht="12.75">
      <c r="A973" s="3"/>
      <c r="B973" s="266"/>
      <c r="E973" s="265"/>
      <c r="F973" s="288"/>
      <c r="G973" s="266"/>
      <c r="H973" s="420"/>
    </row>
    <row r="974" spans="1:8" ht="12.75">
      <c r="A974" s="3"/>
      <c r="B974" s="266"/>
      <c r="E974" s="265"/>
      <c r="F974" s="288"/>
      <c r="G974" s="266"/>
      <c r="H974" s="420"/>
    </row>
    <row r="975" spans="1:8" ht="12.75">
      <c r="A975" s="3"/>
      <c r="B975" s="266"/>
      <c r="E975" s="265"/>
      <c r="F975" s="288"/>
      <c r="G975" s="266"/>
      <c r="H975" s="420"/>
    </row>
    <row r="976" spans="1:8" ht="12.75">
      <c r="A976" s="3"/>
      <c r="B976" s="266"/>
      <c r="E976" s="265"/>
      <c r="F976" s="288"/>
      <c r="G976" s="266"/>
      <c r="H976" s="420"/>
    </row>
    <row r="977" spans="1:8" ht="12.75">
      <c r="A977" s="3"/>
      <c r="B977" s="266"/>
      <c r="E977" s="265"/>
      <c r="F977" s="288"/>
      <c r="G977" s="266"/>
      <c r="H977" s="420"/>
    </row>
    <row r="978" spans="1:8" ht="12.75">
      <c r="A978" s="3"/>
      <c r="B978" s="266"/>
      <c r="E978" s="265"/>
      <c r="F978" s="288"/>
      <c r="G978" s="266"/>
      <c r="H978" s="420"/>
    </row>
    <row r="979" spans="1:8" ht="12.75">
      <c r="A979" s="3"/>
      <c r="B979" s="266"/>
      <c r="E979" s="265"/>
      <c r="F979" s="288"/>
      <c r="G979" s="266"/>
      <c r="H979" s="420"/>
    </row>
    <row r="980" spans="1:8" ht="12.75">
      <c r="A980" s="3"/>
      <c r="B980" s="266"/>
      <c r="E980" s="265"/>
      <c r="F980" s="288"/>
      <c r="G980" s="266"/>
      <c r="H980" s="420"/>
    </row>
    <row r="981" spans="1:8" ht="12.75">
      <c r="A981" s="3"/>
      <c r="B981" s="266"/>
      <c r="E981" s="265"/>
      <c r="F981" s="288"/>
      <c r="G981" s="266"/>
      <c r="H981" s="420"/>
    </row>
    <row r="982" spans="1:8" ht="12.75">
      <c r="A982" s="3"/>
      <c r="B982" s="266"/>
      <c r="E982" s="265"/>
      <c r="F982" s="288"/>
      <c r="G982" s="266"/>
      <c r="H982" s="420"/>
    </row>
    <row r="983" spans="1:8" ht="12.75">
      <c r="A983" s="3"/>
      <c r="B983" s="266"/>
      <c r="E983" s="265"/>
      <c r="F983" s="288"/>
      <c r="G983" s="266"/>
      <c r="H983" s="420"/>
    </row>
    <row r="984" spans="1:8" ht="12.75">
      <c r="A984" s="3"/>
      <c r="B984" s="266"/>
      <c r="E984" s="265"/>
      <c r="F984" s="288"/>
      <c r="G984" s="266"/>
      <c r="H984" s="420"/>
    </row>
    <row r="985" spans="1:8" ht="12.75">
      <c r="A985" s="3"/>
      <c r="B985" s="266"/>
      <c r="E985" s="265"/>
      <c r="F985" s="288"/>
      <c r="G985" s="266"/>
      <c r="H985" s="420"/>
    </row>
    <row r="986" spans="1:8" ht="12.75">
      <c r="A986" s="3"/>
      <c r="B986" s="266"/>
      <c r="E986" s="265"/>
      <c r="F986" s="288"/>
      <c r="G986" s="266"/>
      <c r="H986" s="420"/>
    </row>
    <row r="987" spans="1:8" ht="12.75">
      <c r="A987" s="3"/>
      <c r="B987" s="266"/>
      <c r="E987" s="265"/>
      <c r="F987" s="288"/>
      <c r="G987" s="266"/>
      <c r="H987" s="420"/>
    </row>
    <row r="988" spans="1:8" ht="12.75">
      <c r="A988" s="3"/>
      <c r="B988" s="266"/>
      <c r="E988" s="265"/>
      <c r="F988" s="288"/>
      <c r="G988" s="266"/>
      <c r="H988" s="420"/>
    </row>
    <row r="989" spans="1:8" ht="12.75">
      <c r="A989" s="3"/>
      <c r="B989" s="266"/>
      <c r="E989" s="265"/>
      <c r="F989" s="288"/>
      <c r="G989" s="266"/>
      <c r="H989" s="420"/>
    </row>
    <row r="990" spans="1:8" ht="12.75">
      <c r="A990" s="3"/>
      <c r="B990" s="266"/>
      <c r="E990" s="265"/>
      <c r="F990" s="288"/>
      <c r="G990" s="266"/>
      <c r="H990" s="420"/>
    </row>
    <row r="991" spans="1:8" ht="12.75">
      <c r="A991" s="3"/>
      <c r="B991" s="266"/>
      <c r="E991" s="265"/>
      <c r="F991" s="288"/>
      <c r="G991" s="266"/>
      <c r="H991" s="420"/>
    </row>
    <row r="992" spans="1:8" ht="12.75">
      <c r="A992" s="3"/>
      <c r="B992" s="266"/>
      <c r="E992" s="265"/>
      <c r="F992" s="288"/>
      <c r="G992" s="266"/>
      <c r="H992" s="420"/>
    </row>
    <row r="993" spans="1:8" ht="12.75">
      <c r="A993" s="3"/>
      <c r="B993" s="266"/>
      <c r="E993" s="265"/>
      <c r="F993" s="288"/>
      <c r="G993" s="266"/>
      <c r="H993" s="420"/>
    </row>
    <row r="994" spans="1:8" ht="12.75">
      <c r="A994" s="3"/>
      <c r="B994" s="266"/>
      <c r="E994" s="265"/>
      <c r="F994" s="288"/>
      <c r="G994" s="266"/>
      <c r="H994" s="420"/>
    </row>
    <row r="995" spans="1:8" ht="12.75">
      <c r="A995" s="3"/>
      <c r="B995" s="266"/>
      <c r="E995" s="265"/>
      <c r="F995" s="288"/>
      <c r="G995" s="266"/>
      <c r="H995" s="420"/>
    </row>
    <row r="996" spans="1:8" ht="12.75">
      <c r="A996" s="3"/>
      <c r="B996" s="266"/>
      <c r="E996" s="265"/>
      <c r="F996" s="288"/>
      <c r="G996" s="266"/>
      <c r="H996" s="420"/>
    </row>
    <row r="997" spans="1:8" ht="12.75">
      <c r="A997" s="3"/>
      <c r="B997" s="266"/>
      <c r="E997" s="265"/>
      <c r="F997" s="288"/>
      <c r="G997" s="266"/>
      <c r="H997" s="420"/>
    </row>
    <row r="998" spans="1:8" ht="12.75">
      <c r="A998" s="3"/>
      <c r="B998" s="266"/>
      <c r="E998" s="265"/>
      <c r="F998" s="288"/>
      <c r="G998" s="266"/>
      <c r="H998" s="420"/>
    </row>
    <row r="999" spans="1:8" ht="12.75">
      <c r="A999" s="3"/>
      <c r="B999" s="266"/>
      <c r="E999" s="265"/>
      <c r="F999" s="288"/>
      <c r="G999" s="266"/>
      <c r="H999" s="420"/>
    </row>
    <row r="1000" spans="1:8" ht="12.75">
      <c r="A1000" s="3"/>
      <c r="B1000" s="266"/>
      <c r="E1000" s="265"/>
      <c r="F1000" s="288"/>
      <c r="G1000" s="266"/>
      <c r="H1000" s="420"/>
    </row>
    <row r="1001" spans="1:8" ht="12.75">
      <c r="A1001" s="3"/>
      <c r="B1001" s="266"/>
      <c r="E1001" s="265"/>
      <c r="F1001" s="288"/>
      <c r="G1001" s="266"/>
      <c r="H1001" s="420"/>
    </row>
    <row r="1002" spans="1:8" ht="12.75">
      <c r="A1002" s="3"/>
      <c r="B1002" s="266"/>
      <c r="E1002" s="265"/>
      <c r="F1002" s="288"/>
      <c r="G1002" s="266"/>
      <c r="H1002" s="420"/>
    </row>
    <row r="1003" spans="1:8" ht="12.75">
      <c r="A1003" s="3"/>
      <c r="B1003" s="266"/>
      <c r="E1003" s="265"/>
      <c r="F1003" s="288"/>
      <c r="G1003" s="266"/>
      <c r="H1003" s="420"/>
    </row>
    <row r="1004" spans="1:8" ht="12.75">
      <c r="A1004" s="3"/>
      <c r="B1004" s="266"/>
      <c r="E1004" s="265"/>
      <c r="F1004" s="288"/>
      <c r="G1004" s="266"/>
      <c r="H1004" s="420"/>
    </row>
  </sheetData>
  <mergeCells count="16">
    <mergeCell ref="B10:B11"/>
    <mergeCell ref="B12:B13"/>
    <mergeCell ref="B14:B15"/>
    <mergeCell ref="B16:B17"/>
    <mergeCell ref="A10:A19"/>
    <mergeCell ref="B18:B19"/>
    <mergeCell ref="A20:A26"/>
    <mergeCell ref="A27:A33"/>
    <mergeCell ref="A36:A48"/>
    <mergeCell ref="A50:A53"/>
    <mergeCell ref="A2:A3"/>
    <mergeCell ref="B2:B3"/>
    <mergeCell ref="A4:A9"/>
    <mergeCell ref="B4:B5"/>
    <mergeCell ref="B6:B7"/>
    <mergeCell ref="B8:B9"/>
  </mergeCells>
  <hyperlinks>
    <hyperlink ref="H20" r:id="rId1"/>
    <hyperlink ref="H21" r:id="rId2"/>
    <hyperlink ref="H22" r:id="rId3"/>
    <hyperlink ref="H23" r:id="rId4"/>
    <hyperlink ref="H24" r:id="rId5"/>
    <hyperlink ref="H25" r:id="rId6"/>
    <hyperlink ref="H26" r:id="rId7"/>
    <hyperlink ref="H38" r:id="rId8"/>
    <hyperlink ref="H39" r:id="rId9"/>
    <hyperlink ref="H41" r:id="rId10"/>
    <hyperlink ref="H44" r:id="rId11"/>
  </hyperlinks>
  <pageMargins left="0.7" right="0.7" top="0.75" bottom="0.75" header="0.3" footer="0.3"/>
  <pageSetup paperSize="9" orientation="portrait" r:id="rId1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H1004"/>
  <sheetViews>
    <sheetView workbookViewId="0"/>
  </sheetViews>
  <sheetFormatPr defaultColWidth="12.5703125" defaultRowHeight="15.75" customHeight="1"/>
  <cols>
    <col min="1" max="1" width="12.28515625" customWidth="1"/>
    <col min="2" max="2" width="25.42578125" customWidth="1"/>
    <col min="3" max="3" width="36.85546875" customWidth="1"/>
    <col min="4" max="4" width="32.42578125" customWidth="1"/>
    <col min="5" max="5" width="27.5703125" customWidth="1"/>
    <col min="6" max="6" width="14.28515625" customWidth="1"/>
    <col min="7" max="7" width="53.28515625" customWidth="1"/>
    <col min="8" max="8" width="128.42578125" customWidth="1"/>
  </cols>
  <sheetData>
    <row r="1" spans="1:8" ht="12.75">
      <c r="A1" s="322" t="s">
        <v>7</v>
      </c>
      <c r="B1" s="213" t="s">
        <v>8</v>
      </c>
      <c r="C1" s="213" t="s">
        <v>9</v>
      </c>
      <c r="D1" s="213" t="s">
        <v>10</v>
      </c>
      <c r="E1" s="214" t="s">
        <v>12</v>
      </c>
      <c r="F1" s="214" t="s">
        <v>13</v>
      </c>
      <c r="G1" s="373" t="s">
        <v>15</v>
      </c>
      <c r="H1" s="396" t="s">
        <v>545</v>
      </c>
    </row>
    <row r="2" spans="1:8" ht="12.75">
      <c r="A2" s="567" t="s">
        <v>16</v>
      </c>
      <c r="B2" s="568" t="s">
        <v>17</v>
      </c>
      <c r="C2" s="160" t="s">
        <v>18</v>
      </c>
      <c r="D2" s="160" t="s">
        <v>19</v>
      </c>
      <c r="E2" s="397" t="s">
        <v>28</v>
      </c>
      <c r="F2" s="397" t="s">
        <v>979</v>
      </c>
      <c r="G2" s="375"/>
      <c r="H2" s="191"/>
    </row>
    <row r="3" spans="1:8" ht="12.75">
      <c r="A3" s="553"/>
      <c r="B3" s="547"/>
      <c r="C3" s="160" t="s">
        <v>18</v>
      </c>
      <c r="D3" s="160" t="s">
        <v>22</v>
      </c>
      <c r="E3" s="397" t="s">
        <v>28</v>
      </c>
      <c r="F3" s="397" t="s">
        <v>979</v>
      </c>
      <c r="G3" s="375"/>
      <c r="H3" s="191"/>
    </row>
    <row r="4" spans="1:8" ht="24" customHeight="1">
      <c r="A4" s="570" t="s">
        <v>23</v>
      </c>
      <c r="B4" s="569" t="s">
        <v>24</v>
      </c>
      <c r="C4" s="161" t="s">
        <v>25</v>
      </c>
      <c r="D4" s="161" t="s">
        <v>26</v>
      </c>
      <c r="E4" s="491" t="s">
        <v>28</v>
      </c>
      <c r="F4" s="491" t="s">
        <v>979</v>
      </c>
      <c r="G4" s="376" t="s">
        <v>28</v>
      </c>
      <c r="H4" s="308"/>
    </row>
    <row r="5" spans="1:8" ht="22.5" customHeight="1">
      <c r="A5" s="557"/>
      <c r="B5" s="547"/>
      <c r="C5" s="161" t="s">
        <v>25</v>
      </c>
      <c r="D5" s="161" t="s">
        <v>29</v>
      </c>
      <c r="E5" s="491" t="s">
        <v>28</v>
      </c>
      <c r="F5" s="491" t="s">
        <v>979</v>
      </c>
      <c r="G5" s="376" t="s">
        <v>1085</v>
      </c>
      <c r="H5" s="307"/>
    </row>
    <row r="6" spans="1:8" ht="12.75">
      <c r="A6" s="557"/>
      <c r="B6" s="569" t="s">
        <v>30</v>
      </c>
      <c r="C6" s="161" t="s">
        <v>25</v>
      </c>
      <c r="D6" s="161" t="s">
        <v>31</v>
      </c>
      <c r="E6" s="491" t="s">
        <v>28</v>
      </c>
      <c r="F6" s="469" t="s">
        <v>979</v>
      </c>
      <c r="G6" s="376"/>
      <c r="H6" s="308"/>
    </row>
    <row r="7" spans="1:8" ht="12.75">
      <c r="A7" s="557"/>
      <c r="B7" s="547"/>
      <c r="C7" s="161" t="s">
        <v>25</v>
      </c>
      <c r="D7" s="161" t="s">
        <v>33</v>
      </c>
      <c r="E7" s="491" t="s">
        <v>28</v>
      </c>
      <c r="F7" s="469" t="s">
        <v>979</v>
      </c>
      <c r="G7" s="376"/>
      <c r="H7" s="308"/>
    </row>
    <row r="8" spans="1:8" ht="12.75">
      <c r="A8" s="557"/>
      <c r="B8" s="569" t="s">
        <v>35</v>
      </c>
      <c r="C8" s="161" t="s">
        <v>18</v>
      </c>
      <c r="D8" s="161" t="s">
        <v>36</v>
      </c>
      <c r="E8" s="491" t="s">
        <v>28</v>
      </c>
      <c r="F8" s="469" t="s">
        <v>979</v>
      </c>
      <c r="G8" s="376"/>
      <c r="H8" s="308"/>
    </row>
    <row r="9" spans="1:8" ht="12.75">
      <c r="A9" s="553"/>
      <c r="B9" s="547"/>
      <c r="C9" s="161" t="s">
        <v>38</v>
      </c>
      <c r="D9" s="161" t="s">
        <v>39</v>
      </c>
      <c r="E9" s="491" t="s">
        <v>28</v>
      </c>
      <c r="F9" s="469" t="s">
        <v>979</v>
      </c>
      <c r="G9" s="376"/>
      <c r="H9" s="308"/>
    </row>
    <row r="10" spans="1:8" ht="12.75">
      <c r="A10" s="571" t="s">
        <v>40</v>
      </c>
      <c r="B10" s="565" t="s">
        <v>41</v>
      </c>
      <c r="C10" s="162" t="s">
        <v>25</v>
      </c>
      <c r="D10" s="162" t="s">
        <v>42</v>
      </c>
      <c r="E10" s="402" t="s">
        <v>28</v>
      </c>
      <c r="F10" s="402" t="s">
        <v>979</v>
      </c>
      <c r="G10" s="379" t="s">
        <v>28</v>
      </c>
      <c r="H10" s="404"/>
    </row>
    <row r="11" spans="1:8" ht="12.75">
      <c r="A11" s="557"/>
      <c r="B11" s="547"/>
      <c r="C11" s="162" t="s">
        <v>25</v>
      </c>
      <c r="D11" s="162" t="s">
        <v>44</v>
      </c>
      <c r="E11" s="402" t="s">
        <v>28</v>
      </c>
      <c r="F11" s="402" t="s">
        <v>979</v>
      </c>
      <c r="G11" s="379" t="s">
        <v>1086</v>
      </c>
      <c r="H11" s="404"/>
    </row>
    <row r="12" spans="1:8" ht="12.75">
      <c r="A12" s="557"/>
      <c r="B12" s="565" t="s">
        <v>46</v>
      </c>
      <c r="C12" s="162" t="s">
        <v>25</v>
      </c>
      <c r="D12" s="162" t="s">
        <v>47</v>
      </c>
      <c r="E12" s="402" t="s">
        <v>28</v>
      </c>
      <c r="F12" s="402" t="s">
        <v>979</v>
      </c>
      <c r="G12" s="379" t="s">
        <v>28</v>
      </c>
      <c r="H12" s="439"/>
    </row>
    <row r="13" spans="1:8" ht="12.75">
      <c r="A13" s="557"/>
      <c r="B13" s="547"/>
      <c r="C13" s="162" t="s">
        <v>25</v>
      </c>
      <c r="D13" s="162" t="s">
        <v>49</v>
      </c>
      <c r="E13" s="402" t="s">
        <v>28</v>
      </c>
      <c r="F13" s="402" t="s">
        <v>979</v>
      </c>
      <c r="G13" s="379" t="s">
        <v>1086</v>
      </c>
      <c r="H13" s="404"/>
    </row>
    <row r="14" spans="1:8" ht="12.75">
      <c r="A14" s="557"/>
      <c r="B14" s="565" t="s">
        <v>51</v>
      </c>
      <c r="C14" s="162" t="s">
        <v>25</v>
      </c>
      <c r="D14" s="162" t="s">
        <v>52</v>
      </c>
      <c r="E14" s="402" t="s">
        <v>28</v>
      </c>
      <c r="F14" s="402" t="s">
        <v>979</v>
      </c>
      <c r="G14" s="379" t="s">
        <v>28</v>
      </c>
      <c r="H14" s="439"/>
    </row>
    <row r="15" spans="1:8" ht="12.75">
      <c r="A15" s="557"/>
      <c r="B15" s="547"/>
      <c r="C15" s="162" t="s">
        <v>25</v>
      </c>
      <c r="D15" s="162" t="s">
        <v>54</v>
      </c>
      <c r="E15" s="402" t="s">
        <v>28</v>
      </c>
      <c r="F15" s="402" t="s">
        <v>979</v>
      </c>
      <c r="G15" s="379" t="s">
        <v>1086</v>
      </c>
      <c r="H15" s="404"/>
    </row>
    <row r="16" spans="1:8" ht="12.75">
      <c r="A16" s="557"/>
      <c r="B16" s="565" t="s">
        <v>56</v>
      </c>
      <c r="C16" s="162" t="s">
        <v>25</v>
      </c>
      <c r="D16" s="162" t="s">
        <v>57</v>
      </c>
      <c r="E16" s="402" t="s">
        <v>28</v>
      </c>
      <c r="F16" s="402" t="s">
        <v>979</v>
      </c>
      <c r="G16" s="379" t="s">
        <v>28</v>
      </c>
      <c r="H16" s="404"/>
    </row>
    <row r="17" spans="1:8" ht="12.75">
      <c r="A17" s="557"/>
      <c r="B17" s="547"/>
      <c r="C17" s="162" t="s">
        <v>25</v>
      </c>
      <c r="D17" s="162" t="s">
        <v>59</v>
      </c>
      <c r="E17" s="402" t="s">
        <v>28</v>
      </c>
      <c r="F17" s="402" t="s">
        <v>979</v>
      </c>
      <c r="G17" s="379" t="s">
        <v>1086</v>
      </c>
      <c r="H17" s="404"/>
    </row>
    <row r="18" spans="1:8" ht="12.75">
      <c r="A18" s="557"/>
      <c r="B18" s="565" t="s">
        <v>69</v>
      </c>
      <c r="C18" s="162" t="s">
        <v>25</v>
      </c>
      <c r="D18" s="162" t="s">
        <v>70</v>
      </c>
      <c r="E18" s="402" t="s">
        <v>28</v>
      </c>
      <c r="F18" s="402" t="s">
        <v>979</v>
      </c>
      <c r="G18" s="379" t="s">
        <v>28</v>
      </c>
      <c r="H18" s="440"/>
    </row>
    <row r="19" spans="1:8" ht="12.75">
      <c r="A19" s="553"/>
      <c r="B19" s="547"/>
      <c r="C19" s="162" t="s">
        <v>25</v>
      </c>
      <c r="D19" s="162" t="s">
        <v>72</v>
      </c>
      <c r="E19" s="402" t="s">
        <v>28</v>
      </c>
      <c r="F19" s="402" t="s">
        <v>979</v>
      </c>
      <c r="G19" s="379" t="s">
        <v>1086</v>
      </c>
      <c r="H19" s="440"/>
    </row>
    <row r="20" spans="1:8" ht="12.75">
      <c r="A20" s="578" t="s">
        <v>75</v>
      </c>
      <c r="B20" s="470" t="s">
        <v>76</v>
      </c>
      <c r="C20" s="164" t="s">
        <v>77</v>
      </c>
      <c r="D20" s="164" t="s">
        <v>78</v>
      </c>
      <c r="E20" s="437" t="s">
        <v>372</v>
      </c>
      <c r="F20" s="408" t="s">
        <v>995</v>
      </c>
      <c r="G20" s="441" t="s">
        <v>1085</v>
      </c>
      <c r="H20" s="412" t="s">
        <v>1272</v>
      </c>
    </row>
    <row r="21" spans="1:8" ht="12.75">
      <c r="A21" s="557"/>
      <c r="B21" s="470" t="s">
        <v>80</v>
      </c>
      <c r="C21" s="164" t="s">
        <v>77</v>
      </c>
      <c r="D21" s="164" t="s">
        <v>81</v>
      </c>
      <c r="E21" s="437" t="s">
        <v>341</v>
      </c>
      <c r="F21" s="408" t="s">
        <v>995</v>
      </c>
      <c r="G21" s="441" t="s">
        <v>1085</v>
      </c>
      <c r="H21" s="412" t="s">
        <v>1273</v>
      </c>
    </row>
    <row r="22" spans="1:8" ht="12.75">
      <c r="A22" s="557"/>
      <c r="B22" s="470" t="s">
        <v>83</v>
      </c>
      <c r="C22" s="164" t="s">
        <v>77</v>
      </c>
      <c r="D22" s="164" t="s">
        <v>84</v>
      </c>
      <c r="E22" s="437" t="s">
        <v>363</v>
      </c>
      <c r="F22" s="408" t="s">
        <v>995</v>
      </c>
      <c r="G22" s="441" t="s">
        <v>1085</v>
      </c>
      <c r="H22" s="412" t="s">
        <v>1274</v>
      </c>
    </row>
    <row r="23" spans="1:8" ht="12.75">
      <c r="A23" s="557"/>
      <c r="B23" s="470" t="s">
        <v>86</v>
      </c>
      <c r="C23" s="164" t="s">
        <v>77</v>
      </c>
      <c r="D23" s="164" t="s">
        <v>87</v>
      </c>
      <c r="E23" s="437" t="s">
        <v>363</v>
      </c>
      <c r="F23" s="408" t="s">
        <v>995</v>
      </c>
      <c r="G23" s="441" t="s">
        <v>1085</v>
      </c>
      <c r="H23" s="412" t="s">
        <v>1275</v>
      </c>
    </row>
    <row r="24" spans="1:8" ht="12.75">
      <c r="A24" s="557"/>
      <c r="B24" s="470" t="s">
        <v>89</v>
      </c>
      <c r="C24" s="164" t="s">
        <v>77</v>
      </c>
      <c r="D24" s="164" t="s">
        <v>90</v>
      </c>
      <c r="E24" s="437" t="s">
        <v>363</v>
      </c>
      <c r="F24" s="408" t="s">
        <v>995</v>
      </c>
      <c r="G24" s="441" t="s">
        <v>1085</v>
      </c>
      <c r="H24" s="412" t="s">
        <v>1276</v>
      </c>
    </row>
    <row r="25" spans="1:8" ht="12.75">
      <c r="A25" s="557"/>
      <c r="B25" s="470" t="s">
        <v>91</v>
      </c>
      <c r="C25" s="164" t="s">
        <v>77</v>
      </c>
      <c r="D25" s="164" t="s">
        <v>92</v>
      </c>
      <c r="E25" s="437" t="s">
        <v>363</v>
      </c>
      <c r="F25" s="408" t="s">
        <v>995</v>
      </c>
      <c r="G25" s="441" t="s">
        <v>1085</v>
      </c>
      <c r="H25" s="412" t="s">
        <v>1277</v>
      </c>
    </row>
    <row r="26" spans="1:8" ht="12.75">
      <c r="A26" s="553"/>
      <c r="B26" s="470" t="s">
        <v>94</v>
      </c>
      <c r="C26" s="164" t="s">
        <v>77</v>
      </c>
      <c r="D26" s="164" t="s">
        <v>95</v>
      </c>
      <c r="E26" s="437" t="s">
        <v>363</v>
      </c>
      <c r="F26" s="408" t="s">
        <v>995</v>
      </c>
      <c r="G26" s="441" t="s">
        <v>1085</v>
      </c>
      <c r="H26" s="492" t="s">
        <v>1278</v>
      </c>
    </row>
    <row r="27" spans="1:8" ht="12.75">
      <c r="A27" s="586" t="s">
        <v>107</v>
      </c>
      <c r="B27" s="471" t="s">
        <v>122</v>
      </c>
      <c r="C27" s="171" t="s">
        <v>25</v>
      </c>
      <c r="D27" s="171" t="s">
        <v>123</v>
      </c>
      <c r="E27" s="494" t="s">
        <v>28</v>
      </c>
      <c r="F27" s="472" t="s">
        <v>979</v>
      </c>
      <c r="G27" s="473"/>
      <c r="H27" s="474"/>
    </row>
    <row r="28" spans="1:8" ht="12.75">
      <c r="A28" s="557"/>
      <c r="B28" s="471" t="s">
        <v>125</v>
      </c>
      <c r="C28" s="171" t="s">
        <v>25</v>
      </c>
      <c r="D28" s="171" t="s">
        <v>126</v>
      </c>
      <c r="E28" s="494" t="s">
        <v>28</v>
      </c>
      <c r="F28" s="472" t="s">
        <v>979</v>
      </c>
      <c r="G28" s="473"/>
      <c r="H28" s="474"/>
    </row>
    <row r="29" spans="1:8" ht="12.75">
      <c r="A29" s="557"/>
      <c r="B29" s="471" t="s">
        <v>128</v>
      </c>
      <c r="C29" s="171" t="s">
        <v>25</v>
      </c>
      <c r="D29" s="171" t="s">
        <v>129</v>
      </c>
      <c r="E29" s="494" t="s">
        <v>28</v>
      </c>
      <c r="F29" s="472" t="s">
        <v>979</v>
      </c>
      <c r="G29" s="473"/>
      <c r="H29" s="474"/>
    </row>
    <row r="30" spans="1:8" ht="12.75">
      <c r="A30" s="557"/>
      <c r="B30" s="471" t="s">
        <v>134</v>
      </c>
      <c r="C30" s="171" t="s">
        <v>25</v>
      </c>
      <c r="D30" s="171" t="s">
        <v>135</v>
      </c>
      <c r="E30" s="494" t="s">
        <v>28</v>
      </c>
      <c r="F30" s="472" t="s">
        <v>979</v>
      </c>
      <c r="G30" s="473"/>
      <c r="H30" s="474"/>
    </row>
    <row r="31" spans="1:8" ht="12.75">
      <c r="A31" s="557"/>
      <c r="B31" s="471" t="s">
        <v>136</v>
      </c>
      <c r="C31" s="171" t="s">
        <v>25</v>
      </c>
      <c r="D31" s="171" t="s">
        <v>137</v>
      </c>
      <c r="E31" s="494" t="s">
        <v>28</v>
      </c>
      <c r="F31" s="472" t="s">
        <v>979</v>
      </c>
      <c r="G31" s="473"/>
      <c r="H31" s="474"/>
    </row>
    <row r="32" spans="1:8" ht="12.75">
      <c r="A32" s="557"/>
      <c r="B32" s="471" t="s">
        <v>138</v>
      </c>
      <c r="C32" s="171" t="s">
        <v>25</v>
      </c>
      <c r="D32" s="171" t="s">
        <v>139</v>
      </c>
      <c r="E32" s="494" t="s">
        <v>28</v>
      </c>
      <c r="F32" s="472" t="s">
        <v>979</v>
      </c>
      <c r="G32" s="473"/>
      <c r="H32" s="474"/>
    </row>
    <row r="33" spans="1:8" ht="12.75">
      <c r="A33" s="553"/>
      <c r="B33" s="471" t="s">
        <v>380</v>
      </c>
      <c r="C33" s="171" t="s">
        <v>25</v>
      </c>
      <c r="D33" s="171" t="s">
        <v>381</v>
      </c>
      <c r="E33" s="494" t="s">
        <v>28</v>
      </c>
      <c r="F33" s="472" t="s">
        <v>979</v>
      </c>
      <c r="G33" s="473"/>
      <c r="H33" s="474"/>
    </row>
    <row r="34" spans="1:8" ht="12.75" hidden="1">
      <c r="A34" s="475"/>
      <c r="E34" s="495"/>
      <c r="G34" s="477"/>
      <c r="H34" s="420"/>
    </row>
    <row r="35" spans="1:8" ht="12.75" hidden="1">
      <c r="A35" s="475"/>
      <c r="E35" s="495"/>
      <c r="G35" s="478" t="s">
        <v>1206</v>
      </c>
      <c r="H35" s="420"/>
    </row>
    <row r="36" spans="1:8" ht="12.75">
      <c r="A36" s="581" t="s">
        <v>772</v>
      </c>
      <c r="B36" s="479" t="s">
        <v>773</v>
      </c>
      <c r="C36" s="330" t="s">
        <v>774</v>
      </c>
      <c r="D36" s="331" t="s">
        <v>775</v>
      </c>
      <c r="E36" s="496" t="s">
        <v>28</v>
      </c>
      <c r="F36" s="176" t="s">
        <v>979</v>
      </c>
      <c r="G36" s="444" t="s">
        <v>1096</v>
      </c>
      <c r="H36" s="416"/>
    </row>
    <row r="37" spans="1:8" ht="12.75">
      <c r="A37" s="557"/>
      <c r="B37" s="479" t="s">
        <v>777</v>
      </c>
      <c r="C37" s="330" t="s">
        <v>77</v>
      </c>
      <c r="D37" s="331" t="s">
        <v>778</v>
      </c>
      <c r="E37" s="496" t="s">
        <v>341</v>
      </c>
      <c r="F37" s="438" t="s">
        <v>995</v>
      </c>
      <c r="G37" s="388" t="s">
        <v>1096</v>
      </c>
      <c r="H37" s="416" t="s">
        <v>1279</v>
      </c>
    </row>
    <row r="38" spans="1:8" ht="12.75">
      <c r="A38" s="557"/>
      <c r="B38" s="348" t="s">
        <v>780</v>
      </c>
      <c r="C38" s="337" t="s">
        <v>77</v>
      </c>
      <c r="D38" s="480" t="s">
        <v>781</v>
      </c>
      <c r="E38" s="496"/>
      <c r="F38" s="438" t="s">
        <v>1280</v>
      </c>
      <c r="G38" s="388" t="s">
        <v>24</v>
      </c>
      <c r="H38" s="419"/>
    </row>
    <row r="39" spans="1:8" ht="12.75">
      <c r="A39" s="557"/>
      <c r="B39" s="348" t="s">
        <v>782</v>
      </c>
      <c r="C39" s="337" t="s">
        <v>783</v>
      </c>
      <c r="D39" s="480" t="s">
        <v>782</v>
      </c>
      <c r="E39" s="496" t="s">
        <v>341</v>
      </c>
      <c r="F39" s="438" t="s">
        <v>995</v>
      </c>
      <c r="G39" s="388" t="s">
        <v>1099</v>
      </c>
      <c r="H39" s="436" t="s">
        <v>1281</v>
      </c>
    </row>
    <row r="40" spans="1:8" ht="12.75">
      <c r="A40" s="557"/>
      <c r="B40" s="348" t="s">
        <v>786</v>
      </c>
      <c r="C40" s="337" t="s">
        <v>77</v>
      </c>
      <c r="D40" s="480" t="s">
        <v>787</v>
      </c>
      <c r="E40" s="496" t="s">
        <v>155</v>
      </c>
      <c r="F40" s="438" t="s">
        <v>995</v>
      </c>
      <c r="G40" s="388" t="s">
        <v>56</v>
      </c>
      <c r="H40" s="501" t="s">
        <v>1282</v>
      </c>
    </row>
    <row r="41" spans="1:8" ht="12.75">
      <c r="A41" s="557"/>
      <c r="B41" s="348" t="s">
        <v>789</v>
      </c>
      <c r="C41" s="337" t="s">
        <v>77</v>
      </c>
      <c r="D41" s="480" t="s">
        <v>790</v>
      </c>
      <c r="E41" s="496" t="s">
        <v>155</v>
      </c>
      <c r="F41" s="438" t="s">
        <v>995</v>
      </c>
      <c r="G41" s="388" t="s">
        <v>51</v>
      </c>
      <c r="H41" s="436" t="s">
        <v>1283</v>
      </c>
    </row>
    <row r="42" spans="1:8" ht="12.75">
      <c r="A42" s="557"/>
      <c r="B42" s="348" t="s">
        <v>792</v>
      </c>
      <c r="C42" s="337" t="s">
        <v>77</v>
      </c>
      <c r="D42" s="480" t="s">
        <v>793</v>
      </c>
      <c r="E42" s="496" t="s">
        <v>155</v>
      </c>
      <c r="F42" s="438" t="s">
        <v>995</v>
      </c>
      <c r="G42" s="388" t="s">
        <v>1100</v>
      </c>
      <c r="H42" s="436" t="s">
        <v>1284</v>
      </c>
    </row>
    <row r="43" spans="1:8" ht="12.75">
      <c r="A43" s="557"/>
      <c r="B43" s="348" t="s">
        <v>795</v>
      </c>
      <c r="C43" s="337" t="s">
        <v>77</v>
      </c>
      <c r="D43" s="480" t="s">
        <v>796</v>
      </c>
      <c r="E43" s="496" t="s">
        <v>378</v>
      </c>
      <c r="F43" s="438" t="s">
        <v>995</v>
      </c>
      <c r="G43" s="388" t="s">
        <v>41</v>
      </c>
      <c r="H43" s="501" t="s">
        <v>1285</v>
      </c>
    </row>
    <row r="44" spans="1:8" ht="12.75">
      <c r="A44" s="557"/>
      <c r="B44" s="348" t="s">
        <v>798</v>
      </c>
      <c r="C44" s="337" t="s">
        <v>77</v>
      </c>
      <c r="D44" s="480" t="s">
        <v>799</v>
      </c>
      <c r="E44" s="496" t="s">
        <v>155</v>
      </c>
      <c r="F44" s="438" t="s">
        <v>995</v>
      </c>
      <c r="G44" s="388" t="s">
        <v>69</v>
      </c>
      <c r="H44" s="436" t="s">
        <v>1286</v>
      </c>
    </row>
    <row r="45" spans="1:8" ht="12.75">
      <c r="A45" s="557"/>
      <c r="B45" s="348" t="s">
        <v>148</v>
      </c>
      <c r="C45" s="174" t="s">
        <v>149</v>
      </c>
      <c r="D45" s="348" t="s">
        <v>148</v>
      </c>
      <c r="E45" s="496" t="s">
        <v>28</v>
      </c>
      <c r="F45" s="176" t="s">
        <v>979</v>
      </c>
      <c r="G45" s="459"/>
      <c r="H45" s="349"/>
    </row>
    <row r="46" spans="1:8" ht="12.75">
      <c r="A46" s="557"/>
      <c r="B46" s="348" t="s">
        <v>801</v>
      </c>
      <c r="C46" s="174" t="s">
        <v>802</v>
      </c>
      <c r="D46" s="348" t="s">
        <v>801</v>
      </c>
      <c r="E46" s="496" t="s">
        <v>28</v>
      </c>
      <c r="F46" s="176" t="s">
        <v>979</v>
      </c>
      <c r="G46" s="388"/>
      <c r="H46" s="349"/>
    </row>
    <row r="47" spans="1:8" ht="12.75">
      <c r="A47" s="557"/>
      <c r="B47" s="348" t="s">
        <v>805</v>
      </c>
      <c r="C47" s="174" t="s">
        <v>149</v>
      </c>
      <c r="D47" s="348" t="s">
        <v>805</v>
      </c>
      <c r="E47" s="496" t="s">
        <v>28</v>
      </c>
      <c r="F47" s="176" t="s">
        <v>979</v>
      </c>
      <c r="G47" s="388"/>
      <c r="H47" s="349"/>
    </row>
    <row r="48" spans="1:8" ht="12.75" hidden="1">
      <c r="A48" s="561"/>
      <c r="B48" s="481"/>
      <c r="C48" s="481"/>
      <c r="D48" s="481"/>
      <c r="E48" s="497"/>
      <c r="F48" s="481"/>
      <c r="G48" s="484"/>
      <c r="H48" s="485"/>
    </row>
    <row r="49" spans="1:8" ht="12.75" hidden="1">
      <c r="A49" s="228"/>
      <c r="B49" s="266"/>
      <c r="E49" s="265"/>
      <c r="F49" s="266"/>
      <c r="G49" s="266"/>
      <c r="H49" s="420"/>
    </row>
    <row r="50" spans="1:8" ht="12.75" hidden="1">
      <c r="A50" s="584" t="s">
        <v>853</v>
      </c>
      <c r="B50" s="486" t="s">
        <v>854</v>
      </c>
      <c r="C50" s="502" t="s">
        <v>28</v>
      </c>
      <c r="E50" s="265"/>
      <c r="F50" s="271"/>
      <c r="G50" s="266"/>
      <c r="H50" s="420"/>
    </row>
    <row r="51" spans="1:8" ht="12.75" hidden="1">
      <c r="A51" s="583"/>
      <c r="B51" s="253" t="s">
        <v>30</v>
      </c>
      <c r="C51" s="503" t="s">
        <v>28</v>
      </c>
      <c r="E51" s="265"/>
      <c r="F51" s="271"/>
      <c r="G51" s="266"/>
      <c r="H51" s="420"/>
    </row>
    <row r="52" spans="1:8" ht="12.75" hidden="1">
      <c r="A52" s="583"/>
      <c r="B52" s="253" t="s">
        <v>35</v>
      </c>
      <c r="C52" s="503" t="s">
        <v>28</v>
      </c>
      <c r="E52" s="265"/>
      <c r="F52" s="271"/>
      <c r="G52" s="266"/>
      <c r="H52" s="420"/>
    </row>
    <row r="53" spans="1:8" ht="12.75" hidden="1">
      <c r="A53" s="585"/>
      <c r="B53" s="489" t="s">
        <v>857</v>
      </c>
      <c r="C53" s="504" t="s">
        <v>28</v>
      </c>
      <c r="E53" s="265"/>
      <c r="F53" s="271"/>
      <c r="G53" s="266"/>
      <c r="H53" s="420"/>
    </row>
    <row r="54" spans="1:8" ht="12.75" hidden="1">
      <c r="A54" s="3"/>
      <c r="B54" s="266"/>
      <c r="E54" s="265"/>
      <c r="F54" s="271"/>
      <c r="G54" s="266"/>
      <c r="H54" s="420"/>
    </row>
    <row r="55" spans="1:8" ht="12.75" hidden="1">
      <c r="A55" s="3"/>
      <c r="B55" s="266"/>
      <c r="E55" s="265"/>
      <c r="F55" s="271"/>
      <c r="G55" s="266"/>
      <c r="H55" s="420"/>
    </row>
    <row r="56" spans="1:8" ht="12.75" hidden="1">
      <c r="A56" s="3"/>
      <c r="B56" s="266"/>
      <c r="E56" s="265"/>
      <c r="F56" s="271"/>
      <c r="G56" s="266"/>
      <c r="H56" s="420"/>
    </row>
    <row r="57" spans="1:8" ht="12.75" hidden="1">
      <c r="A57" s="3"/>
      <c r="B57" s="266"/>
      <c r="E57" s="265"/>
      <c r="F57" s="271"/>
      <c r="G57" s="266"/>
      <c r="H57" s="420"/>
    </row>
    <row r="58" spans="1:8" ht="12.75" hidden="1">
      <c r="A58" s="3"/>
      <c r="B58" s="266"/>
      <c r="E58" s="265"/>
      <c r="F58" s="271"/>
      <c r="G58" s="266"/>
      <c r="H58" s="420"/>
    </row>
    <row r="59" spans="1:8" ht="12.75" hidden="1">
      <c r="A59" s="3"/>
      <c r="B59" s="266"/>
      <c r="E59" s="265"/>
      <c r="F59" s="271"/>
      <c r="G59" s="266"/>
      <c r="H59" s="420"/>
    </row>
    <row r="60" spans="1:8" ht="12.75" hidden="1">
      <c r="A60" s="3"/>
      <c r="B60" s="266"/>
      <c r="E60" s="265"/>
      <c r="F60" s="271"/>
      <c r="G60" s="266"/>
      <c r="H60" s="420"/>
    </row>
    <row r="61" spans="1:8" ht="12.75" hidden="1">
      <c r="A61" s="3"/>
      <c r="B61" s="266"/>
      <c r="E61" s="265"/>
      <c r="F61" s="271"/>
      <c r="G61" s="266"/>
      <c r="H61" s="420"/>
    </row>
    <row r="62" spans="1:8" ht="12.75" hidden="1">
      <c r="A62" s="3"/>
      <c r="B62" s="266"/>
      <c r="E62" s="265"/>
      <c r="F62" s="271"/>
      <c r="G62" s="266"/>
      <c r="H62" s="420"/>
    </row>
    <row r="63" spans="1:8" ht="12.75" hidden="1">
      <c r="A63" s="3"/>
      <c r="B63" s="266"/>
      <c r="E63" s="265"/>
      <c r="F63" s="271"/>
      <c r="G63" s="266"/>
      <c r="H63" s="420"/>
    </row>
    <row r="64" spans="1:8" ht="12.75" hidden="1">
      <c r="A64" s="3"/>
      <c r="B64" s="266"/>
      <c r="E64" s="265"/>
      <c r="F64" s="271"/>
      <c r="G64" s="266"/>
      <c r="H64" s="420"/>
    </row>
    <row r="65" spans="1:8" ht="12.75" hidden="1">
      <c r="A65" s="3"/>
      <c r="B65" s="266"/>
      <c r="E65" s="265"/>
      <c r="F65" s="271"/>
      <c r="G65" s="266"/>
      <c r="H65" s="420"/>
    </row>
    <row r="66" spans="1:8" ht="12.75" hidden="1">
      <c r="A66" s="3"/>
      <c r="B66" s="266"/>
      <c r="E66" s="265"/>
      <c r="F66" s="271"/>
      <c r="G66" s="266"/>
      <c r="H66" s="420"/>
    </row>
    <row r="67" spans="1:8" ht="12.75" hidden="1">
      <c r="A67" s="3"/>
      <c r="B67" s="266"/>
      <c r="E67" s="265"/>
      <c r="F67" s="271"/>
      <c r="G67" s="266"/>
      <c r="H67" s="420"/>
    </row>
    <row r="68" spans="1:8" ht="12.75" hidden="1">
      <c r="A68" s="3"/>
      <c r="B68" s="266"/>
      <c r="E68" s="265"/>
      <c r="F68" s="271"/>
      <c r="G68" s="266"/>
      <c r="H68" s="420"/>
    </row>
    <row r="69" spans="1:8" ht="12.75" hidden="1">
      <c r="A69" s="3"/>
      <c r="B69" s="266"/>
      <c r="E69" s="265"/>
      <c r="F69" s="271"/>
      <c r="G69" s="266"/>
      <c r="H69" s="420"/>
    </row>
    <row r="70" spans="1:8" ht="12.75" hidden="1">
      <c r="A70" s="3"/>
      <c r="B70" s="266"/>
      <c r="E70" s="265"/>
      <c r="F70" s="271"/>
      <c r="G70" s="266"/>
      <c r="H70" s="420"/>
    </row>
    <row r="71" spans="1:8" ht="12.75" hidden="1">
      <c r="A71" s="3"/>
      <c r="B71" s="266"/>
      <c r="E71" s="265"/>
      <c r="F71" s="271"/>
      <c r="G71" s="266"/>
      <c r="H71" s="420"/>
    </row>
    <row r="72" spans="1:8" ht="12.75" hidden="1">
      <c r="A72" s="3"/>
      <c r="B72" s="266"/>
      <c r="E72" s="265"/>
      <c r="F72" s="271"/>
      <c r="G72" s="266"/>
      <c r="H72" s="420"/>
    </row>
    <row r="73" spans="1:8" ht="12.75" hidden="1">
      <c r="A73" s="3"/>
      <c r="B73" s="266"/>
      <c r="E73" s="265"/>
      <c r="F73" s="271"/>
      <c r="G73" s="266"/>
      <c r="H73" s="420"/>
    </row>
    <row r="74" spans="1:8" ht="12.75" hidden="1">
      <c r="A74" s="3"/>
      <c r="B74" s="266"/>
      <c r="E74" s="265"/>
      <c r="F74" s="271"/>
      <c r="G74" s="266"/>
      <c r="H74" s="420"/>
    </row>
    <row r="75" spans="1:8" ht="12.75" hidden="1">
      <c r="A75" s="3"/>
      <c r="B75" s="266"/>
      <c r="E75" s="265"/>
      <c r="F75" s="271"/>
      <c r="G75" s="266"/>
      <c r="H75" s="420"/>
    </row>
    <row r="76" spans="1:8" ht="12.75" hidden="1">
      <c r="A76" s="3"/>
      <c r="B76" s="266"/>
      <c r="E76" s="265"/>
      <c r="F76" s="271"/>
      <c r="G76" s="266"/>
      <c r="H76" s="420"/>
    </row>
    <row r="77" spans="1:8" ht="12.75" hidden="1">
      <c r="A77" s="3"/>
      <c r="B77" s="266"/>
      <c r="E77" s="265"/>
      <c r="F77" s="271"/>
      <c r="G77" s="266"/>
      <c r="H77" s="420"/>
    </row>
    <row r="78" spans="1:8" ht="12.75" hidden="1">
      <c r="A78" s="3"/>
      <c r="B78" s="266"/>
      <c r="E78" s="265"/>
      <c r="F78" s="271"/>
      <c r="G78" s="266"/>
      <c r="H78" s="420"/>
    </row>
    <row r="79" spans="1:8" ht="12.75" hidden="1">
      <c r="A79" s="3"/>
      <c r="B79" s="266"/>
      <c r="E79" s="265"/>
      <c r="F79" s="271"/>
      <c r="G79" s="266"/>
      <c r="H79" s="420"/>
    </row>
    <row r="80" spans="1:8" ht="12.75" hidden="1">
      <c r="A80" s="3"/>
      <c r="B80" s="266"/>
      <c r="E80" s="265"/>
      <c r="F80" s="271"/>
      <c r="G80" s="266"/>
      <c r="H80" s="420"/>
    </row>
    <row r="81" spans="1:8" ht="12.75" hidden="1">
      <c r="A81" s="3"/>
      <c r="B81" s="266"/>
      <c r="E81" s="265"/>
      <c r="F81" s="271"/>
      <c r="G81" s="266"/>
      <c r="H81" s="420"/>
    </row>
    <row r="82" spans="1:8" ht="12.75" hidden="1">
      <c r="A82" s="3"/>
      <c r="B82" s="266"/>
      <c r="E82" s="265"/>
      <c r="F82" s="271"/>
      <c r="G82" s="266"/>
      <c r="H82" s="420"/>
    </row>
    <row r="83" spans="1:8" ht="12.75" hidden="1">
      <c r="A83" s="3"/>
      <c r="B83" s="266"/>
      <c r="E83" s="265"/>
      <c r="F83" s="271"/>
      <c r="G83" s="266"/>
      <c r="H83" s="420"/>
    </row>
    <row r="84" spans="1:8" ht="12.75" hidden="1">
      <c r="A84" s="3"/>
      <c r="B84" s="266"/>
      <c r="E84" s="265"/>
      <c r="F84" s="271"/>
      <c r="G84" s="266"/>
      <c r="H84" s="420"/>
    </row>
    <row r="85" spans="1:8" ht="12.75" hidden="1">
      <c r="A85" s="3"/>
      <c r="B85" s="266"/>
      <c r="E85" s="265"/>
      <c r="F85" s="271"/>
      <c r="G85" s="266"/>
      <c r="H85" s="420"/>
    </row>
    <row r="86" spans="1:8" ht="12.75" hidden="1">
      <c r="A86" s="3"/>
      <c r="B86" s="266"/>
      <c r="E86" s="265"/>
      <c r="F86" s="271"/>
      <c r="G86" s="266"/>
      <c r="H86" s="420"/>
    </row>
    <row r="87" spans="1:8" ht="12.75" hidden="1">
      <c r="A87" s="3"/>
      <c r="B87" s="266"/>
      <c r="E87" s="265"/>
      <c r="F87" s="271"/>
      <c r="G87" s="266"/>
      <c r="H87" s="420"/>
    </row>
    <row r="88" spans="1:8" ht="12.75" hidden="1">
      <c r="A88" s="3"/>
      <c r="B88" s="266"/>
      <c r="E88" s="265"/>
      <c r="F88" s="271"/>
      <c r="G88" s="266"/>
      <c r="H88" s="420"/>
    </row>
    <row r="89" spans="1:8" ht="12.75" hidden="1">
      <c r="A89" s="3"/>
      <c r="B89" s="266"/>
      <c r="E89" s="265"/>
      <c r="F89" s="271"/>
      <c r="G89" s="266"/>
      <c r="H89" s="420"/>
    </row>
    <row r="90" spans="1:8" ht="12.75" hidden="1">
      <c r="A90" s="3"/>
      <c r="B90" s="266"/>
      <c r="E90" s="265"/>
      <c r="F90" s="271"/>
      <c r="G90" s="266"/>
      <c r="H90" s="420"/>
    </row>
    <row r="91" spans="1:8" ht="12.75" hidden="1">
      <c r="A91" s="3"/>
      <c r="B91" s="266"/>
      <c r="E91" s="265"/>
      <c r="F91" s="271"/>
      <c r="G91" s="266"/>
      <c r="H91" s="420"/>
    </row>
    <row r="92" spans="1:8" ht="12.75" hidden="1">
      <c r="A92" s="3"/>
      <c r="B92" s="266"/>
      <c r="E92" s="265"/>
      <c r="F92" s="271"/>
      <c r="G92" s="266"/>
      <c r="H92" s="420"/>
    </row>
    <row r="93" spans="1:8" ht="12.75" hidden="1">
      <c r="A93" s="3"/>
      <c r="B93" s="266"/>
      <c r="E93" s="265"/>
      <c r="F93" s="271"/>
      <c r="G93" s="266"/>
      <c r="H93" s="420"/>
    </row>
    <row r="94" spans="1:8" ht="12.75" hidden="1">
      <c r="A94" s="3"/>
      <c r="B94" s="266"/>
      <c r="E94" s="265"/>
      <c r="F94" s="271"/>
      <c r="G94" s="266"/>
      <c r="H94" s="420"/>
    </row>
    <row r="95" spans="1:8" ht="12.75" hidden="1">
      <c r="A95" s="3"/>
      <c r="B95" s="266"/>
      <c r="E95" s="265"/>
      <c r="F95" s="271"/>
      <c r="G95" s="266"/>
      <c r="H95" s="420"/>
    </row>
    <row r="96" spans="1:8" ht="12.75" hidden="1">
      <c r="A96" s="3"/>
      <c r="B96" s="266"/>
      <c r="E96" s="265"/>
      <c r="F96" s="271"/>
      <c r="G96" s="266"/>
      <c r="H96" s="420"/>
    </row>
    <row r="97" spans="1:8" ht="12.75" hidden="1">
      <c r="A97" s="3"/>
      <c r="B97" s="266"/>
      <c r="E97" s="265"/>
      <c r="F97" s="271"/>
      <c r="G97" s="266"/>
      <c r="H97" s="420"/>
    </row>
    <row r="98" spans="1:8" ht="12.75" hidden="1">
      <c r="A98" s="3"/>
      <c r="B98" s="266"/>
      <c r="E98" s="265"/>
      <c r="F98" s="271"/>
      <c r="G98" s="266"/>
      <c r="H98" s="420"/>
    </row>
    <row r="99" spans="1:8" ht="12.75" hidden="1">
      <c r="A99" s="3"/>
      <c r="B99" s="266"/>
      <c r="E99" s="265"/>
      <c r="F99" s="271"/>
      <c r="G99" s="266"/>
      <c r="H99" s="420"/>
    </row>
    <row r="100" spans="1:8" ht="12.75" hidden="1">
      <c r="A100" s="3"/>
      <c r="B100" s="266"/>
      <c r="E100" s="265"/>
      <c r="F100" s="271"/>
      <c r="G100" s="266"/>
      <c r="H100" s="420"/>
    </row>
    <row r="101" spans="1:8" ht="12.75" hidden="1">
      <c r="A101" s="3"/>
      <c r="B101" s="266"/>
      <c r="E101" s="265"/>
      <c r="F101" s="271"/>
      <c r="G101" s="266"/>
      <c r="H101" s="420"/>
    </row>
    <row r="102" spans="1:8" ht="12.75" hidden="1">
      <c r="A102" s="3"/>
      <c r="B102" s="266"/>
      <c r="E102" s="265"/>
      <c r="F102" s="271"/>
      <c r="G102" s="266"/>
      <c r="H102" s="420"/>
    </row>
    <row r="103" spans="1:8" ht="12.75" hidden="1">
      <c r="A103" s="3"/>
      <c r="B103" s="266"/>
      <c r="E103" s="265"/>
      <c r="F103" s="271"/>
      <c r="G103" s="266"/>
      <c r="H103" s="420"/>
    </row>
    <row r="104" spans="1:8" ht="12.75" hidden="1">
      <c r="A104" s="3"/>
      <c r="B104" s="266"/>
      <c r="E104" s="265"/>
      <c r="F104" s="271"/>
      <c r="G104" s="266"/>
      <c r="H104" s="420"/>
    </row>
    <row r="105" spans="1:8" ht="12.75" hidden="1">
      <c r="A105" s="3"/>
      <c r="B105" s="266"/>
      <c r="E105" s="265"/>
      <c r="F105" s="271"/>
      <c r="G105" s="266"/>
      <c r="H105" s="420"/>
    </row>
    <row r="106" spans="1:8" ht="12.75" hidden="1">
      <c r="A106" s="3"/>
      <c r="B106" s="266"/>
      <c r="E106" s="265"/>
      <c r="F106" s="271"/>
      <c r="G106" s="266"/>
      <c r="H106" s="420"/>
    </row>
    <row r="107" spans="1:8" ht="12.75" hidden="1">
      <c r="A107" s="3"/>
      <c r="B107" s="266"/>
      <c r="E107" s="265"/>
      <c r="F107" s="271"/>
      <c r="G107" s="266"/>
      <c r="H107" s="420"/>
    </row>
    <row r="108" spans="1:8" ht="12.75" hidden="1">
      <c r="A108" s="3"/>
      <c r="B108" s="266"/>
      <c r="E108" s="265"/>
      <c r="F108" s="271"/>
      <c r="G108" s="266"/>
      <c r="H108" s="420"/>
    </row>
    <row r="109" spans="1:8" ht="12.75" hidden="1">
      <c r="A109" s="3"/>
      <c r="B109" s="266"/>
      <c r="E109" s="265"/>
      <c r="F109" s="271"/>
      <c r="G109" s="266"/>
      <c r="H109" s="420"/>
    </row>
    <row r="110" spans="1:8" ht="12.75" hidden="1">
      <c r="A110" s="3"/>
      <c r="B110" s="266"/>
      <c r="E110" s="265"/>
      <c r="F110" s="271"/>
      <c r="G110" s="266"/>
      <c r="H110" s="420"/>
    </row>
    <row r="111" spans="1:8" ht="12.75" hidden="1">
      <c r="A111" s="3"/>
      <c r="B111" s="266"/>
      <c r="E111" s="265"/>
      <c r="F111" s="271"/>
      <c r="G111" s="266"/>
      <c r="H111" s="420"/>
    </row>
    <row r="112" spans="1:8" ht="12.75" hidden="1">
      <c r="A112" s="3"/>
      <c r="B112" s="266"/>
      <c r="E112" s="265"/>
      <c r="F112" s="271"/>
      <c r="G112" s="266"/>
      <c r="H112" s="420"/>
    </row>
    <row r="113" spans="1:8" ht="12.75" hidden="1">
      <c r="A113" s="3"/>
      <c r="B113" s="266"/>
      <c r="E113" s="265"/>
      <c r="F113" s="271"/>
      <c r="G113" s="266"/>
      <c r="H113" s="420"/>
    </row>
    <row r="114" spans="1:8" ht="12.75" hidden="1">
      <c r="A114" s="3"/>
      <c r="B114" s="266"/>
      <c r="E114" s="265"/>
      <c r="F114" s="271"/>
      <c r="G114" s="266"/>
      <c r="H114" s="420"/>
    </row>
    <row r="115" spans="1:8" ht="12.75" hidden="1">
      <c r="A115" s="3"/>
      <c r="B115" s="266"/>
      <c r="E115" s="265"/>
      <c r="F115" s="271"/>
      <c r="G115" s="266"/>
      <c r="H115" s="420"/>
    </row>
    <row r="116" spans="1:8" ht="12.75" hidden="1">
      <c r="A116" s="3"/>
      <c r="B116" s="266"/>
      <c r="E116" s="265"/>
      <c r="F116" s="271"/>
      <c r="G116" s="266"/>
      <c r="H116" s="420"/>
    </row>
    <row r="117" spans="1:8" ht="12.75" hidden="1">
      <c r="A117" s="3"/>
      <c r="B117" s="266"/>
      <c r="E117" s="265"/>
      <c r="F117" s="271"/>
      <c r="G117" s="266"/>
      <c r="H117" s="420"/>
    </row>
    <row r="118" spans="1:8" ht="12.75" hidden="1">
      <c r="A118" s="3"/>
      <c r="B118" s="266"/>
      <c r="E118" s="265"/>
      <c r="F118" s="271"/>
      <c r="G118" s="266"/>
      <c r="H118" s="420"/>
    </row>
    <row r="119" spans="1:8" ht="12.75" hidden="1">
      <c r="A119" s="3"/>
      <c r="B119" s="266"/>
      <c r="E119" s="265"/>
      <c r="F119" s="271"/>
      <c r="G119" s="266"/>
      <c r="H119" s="420"/>
    </row>
    <row r="120" spans="1:8" ht="12.75" hidden="1">
      <c r="A120" s="3"/>
      <c r="B120" s="266"/>
      <c r="E120" s="265"/>
      <c r="F120" s="286"/>
      <c r="G120" s="266"/>
      <c r="H120" s="420"/>
    </row>
    <row r="121" spans="1:8" ht="12.75" hidden="1">
      <c r="A121" s="3"/>
      <c r="B121" s="266"/>
      <c r="E121" s="265"/>
      <c r="F121" s="288"/>
      <c r="G121" s="266"/>
      <c r="H121" s="420"/>
    </row>
    <row r="122" spans="1:8" ht="12.75" hidden="1">
      <c r="A122" s="3"/>
      <c r="B122" s="266"/>
      <c r="E122" s="265"/>
      <c r="F122" s="288"/>
      <c r="G122" s="266"/>
      <c r="H122" s="420"/>
    </row>
    <row r="123" spans="1:8" ht="12.75" hidden="1">
      <c r="A123" s="3"/>
      <c r="B123" s="266"/>
      <c r="E123" s="265"/>
      <c r="F123" s="288"/>
      <c r="G123" s="266"/>
      <c r="H123" s="420"/>
    </row>
    <row r="124" spans="1:8" ht="12.75" hidden="1">
      <c r="A124" s="3"/>
      <c r="B124" s="266"/>
      <c r="E124" s="265"/>
      <c r="F124" s="288"/>
      <c r="G124" s="266"/>
      <c r="H124" s="420"/>
    </row>
    <row r="125" spans="1:8" ht="12.75" hidden="1">
      <c r="A125" s="3"/>
      <c r="B125" s="266"/>
      <c r="E125" s="265"/>
      <c r="F125" s="288"/>
      <c r="G125" s="266"/>
      <c r="H125" s="420"/>
    </row>
    <row r="126" spans="1:8" ht="12.75" hidden="1">
      <c r="A126" s="3"/>
      <c r="B126" s="266"/>
      <c r="E126" s="265"/>
      <c r="F126" s="288"/>
      <c r="G126" s="266"/>
      <c r="H126" s="420"/>
    </row>
    <row r="127" spans="1:8" ht="12.75" hidden="1">
      <c r="A127" s="3"/>
      <c r="B127" s="266"/>
      <c r="E127" s="265"/>
      <c r="F127" s="288"/>
      <c r="G127" s="266"/>
      <c r="H127" s="420"/>
    </row>
    <row r="128" spans="1:8" ht="12.75" hidden="1">
      <c r="A128" s="3"/>
      <c r="B128" s="266"/>
      <c r="E128" s="265"/>
      <c r="F128" s="288"/>
      <c r="G128" s="266"/>
      <c r="H128" s="420"/>
    </row>
    <row r="129" spans="1:8" ht="12.75" hidden="1">
      <c r="A129" s="3"/>
      <c r="B129" s="266"/>
      <c r="E129" s="265"/>
      <c r="F129" s="288"/>
      <c r="G129" s="266"/>
      <c r="H129" s="420"/>
    </row>
    <row r="130" spans="1:8" ht="12.75" hidden="1">
      <c r="A130" s="3"/>
      <c r="B130" s="266"/>
      <c r="E130" s="265"/>
      <c r="F130" s="288"/>
      <c r="G130" s="266"/>
      <c r="H130" s="420"/>
    </row>
    <row r="131" spans="1:8" ht="12.75" hidden="1">
      <c r="A131" s="3"/>
      <c r="B131" s="266"/>
      <c r="E131" s="265"/>
      <c r="F131" s="288"/>
      <c r="G131" s="266"/>
      <c r="H131" s="420"/>
    </row>
    <row r="132" spans="1:8" ht="12.75" hidden="1">
      <c r="A132" s="3"/>
      <c r="B132" s="266"/>
      <c r="E132" s="265"/>
      <c r="F132" s="288"/>
      <c r="G132" s="266"/>
      <c r="H132" s="420"/>
    </row>
    <row r="133" spans="1:8" ht="12.75" hidden="1">
      <c r="A133" s="3"/>
      <c r="B133" s="266"/>
      <c r="E133" s="265"/>
      <c r="F133" s="288"/>
      <c r="G133" s="266"/>
      <c r="H133" s="420"/>
    </row>
    <row r="134" spans="1:8" ht="12.75" hidden="1">
      <c r="A134" s="3"/>
      <c r="B134" s="266"/>
      <c r="E134" s="265"/>
      <c r="F134" s="288"/>
      <c r="G134" s="266"/>
      <c r="H134" s="420"/>
    </row>
    <row r="135" spans="1:8" ht="12.75" hidden="1">
      <c r="A135" s="3"/>
      <c r="B135" s="266"/>
      <c r="E135" s="265"/>
      <c r="F135" s="288"/>
      <c r="G135" s="266"/>
      <c r="H135" s="420"/>
    </row>
    <row r="136" spans="1:8" ht="12.75" hidden="1">
      <c r="A136" s="3"/>
      <c r="B136" s="266"/>
      <c r="E136" s="265"/>
      <c r="F136" s="288"/>
      <c r="G136" s="266"/>
      <c r="H136" s="420"/>
    </row>
    <row r="137" spans="1:8" ht="12.75" hidden="1">
      <c r="A137" s="3"/>
      <c r="B137" s="266"/>
      <c r="E137" s="265"/>
      <c r="F137" s="288"/>
      <c r="G137" s="266"/>
      <c r="H137" s="420"/>
    </row>
    <row r="138" spans="1:8" ht="12.75" hidden="1">
      <c r="A138" s="3"/>
      <c r="B138" s="266"/>
      <c r="E138" s="265"/>
      <c r="F138" s="288"/>
      <c r="G138" s="266"/>
      <c r="H138" s="420"/>
    </row>
    <row r="139" spans="1:8" ht="12.75" hidden="1">
      <c r="A139" s="3"/>
      <c r="B139" s="266"/>
      <c r="E139" s="265"/>
      <c r="F139" s="288"/>
      <c r="G139" s="266"/>
      <c r="H139" s="420"/>
    </row>
    <row r="140" spans="1:8" ht="12.75" hidden="1">
      <c r="A140" s="3"/>
      <c r="B140" s="266"/>
      <c r="E140" s="265"/>
      <c r="F140" s="288"/>
      <c r="G140" s="266"/>
      <c r="H140" s="420"/>
    </row>
    <row r="141" spans="1:8" ht="12.75" hidden="1">
      <c r="A141" s="3"/>
      <c r="B141" s="266"/>
      <c r="E141" s="265"/>
      <c r="F141" s="288"/>
      <c r="G141" s="266"/>
      <c r="H141" s="420"/>
    </row>
    <row r="142" spans="1:8" ht="12.75" hidden="1">
      <c r="A142" s="3"/>
      <c r="B142" s="266"/>
      <c r="E142" s="265"/>
      <c r="F142" s="288"/>
      <c r="G142" s="266"/>
      <c r="H142" s="420"/>
    </row>
    <row r="143" spans="1:8" ht="12.75" hidden="1">
      <c r="A143" s="3"/>
      <c r="B143" s="266"/>
      <c r="E143" s="265"/>
      <c r="F143" s="288"/>
      <c r="G143" s="266"/>
      <c r="H143" s="420"/>
    </row>
    <row r="144" spans="1:8" ht="12.75" hidden="1">
      <c r="A144" s="3"/>
      <c r="B144" s="266"/>
      <c r="E144" s="265"/>
      <c r="F144" s="288"/>
      <c r="G144" s="266"/>
      <c r="H144" s="420"/>
    </row>
    <row r="145" spans="1:8" ht="12.75" hidden="1">
      <c r="A145" s="3"/>
      <c r="B145" s="266"/>
      <c r="E145" s="265"/>
      <c r="F145" s="288"/>
      <c r="G145" s="266"/>
      <c r="H145" s="420"/>
    </row>
    <row r="146" spans="1:8" ht="12.75" hidden="1">
      <c r="A146" s="3"/>
      <c r="B146" s="266"/>
      <c r="E146" s="265"/>
      <c r="F146" s="288"/>
      <c r="G146" s="266"/>
      <c r="H146" s="420"/>
    </row>
    <row r="147" spans="1:8" ht="12.75" hidden="1">
      <c r="A147" s="3"/>
      <c r="B147" s="266"/>
      <c r="E147" s="265"/>
      <c r="F147" s="288"/>
      <c r="G147" s="266"/>
      <c r="H147" s="420"/>
    </row>
    <row r="148" spans="1:8" ht="12.75" hidden="1">
      <c r="A148" s="3"/>
      <c r="B148" s="266"/>
      <c r="E148" s="265"/>
      <c r="F148" s="288"/>
      <c r="G148" s="266"/>
      <c r="H148" s="420"/>
    </row>
    <row r="149" spans="1:8" ht="12.75" hidden="1">
      <c r="A149" s="3"/>
      <c r="B149" s="266"/>
      <c r="E149" s="265"/>
      <c r="F149" s="288"/>
      <c r="G149" s="266"/>
      <c r="H149" s="420"/>
    </row>
    <row r="150" spans="1:8" ht="12.75" hidden="1">
      <c r="A150" s="3"/>
      <c r="B150" s="266"/>
      <c r="E150" s="265"/>
      <c r="F150" s="288"/>
      <c r="G150" s="266"/>
      <c r="H150" s="420"/>
    </row>
    <row r="151" spans="1:8" ht="12.75" hidden="1">
      <c r="A151" s="3"/>
      <c r="B151" s="266"/>
      <c r="E151" s="265"/>
      <c r="F151" s="288"/>
      <c r="G151" s="266"/>
      <c r="H151" s="420"/>
    </row>
    <row r="152" spans="1:8" ht="12.75" hidden="1">
      <c r="A152" s="3"/>
      <c r="B152" s="266"/>
      <c r="E152" s="265"/>
      <c r="F152" s="288"/>
      <c r="G152" s="266"/>
      <c r="H152" s="420"/>
    </row>
    <row r="153" spans="1:8" ht="12.75" hidden="1">
      <c r="A153" s="3"/>
      <c r="B153" s="266"/>
      <c r="E153" s="265"/>
      <c r="F153" s="288"/>
      <c r="G153" s="266"/>
      <c r="H153" s="420"/>
    </row>
    <row r="154" spans="1:8" ht="12.75" hidden="1">
      <c r="A154" s="3"/>
      <c r="B154" s="266"/>
      <c r="E154" s="265"/>
      <c r="F154" s="288"/>
      <c r="G154" s="266"/>
      <c r="H154" s="420"/>
    </row>
    <row r="155" spans="1:8" ht="12.75" hidden="1">
      <c r="A155" s="3"/>
      <c r="B155" s="266"/>
      <c r="E155" s="265"/>
      <c r="F155" s="288"/>
      <c r="G155" s="266"/>
      <c r="H155" s="420"/>
    </row>
    <row r="156" spans="1:8" ht="12.75" hidden="1">
      <c r="A156" s="3"/>
      <c r="B156" s="266"/>
      <c r="E156" s="265"/>
      <c r="F156" s="288"/>
      <c r="G156" s="266"/>
      <c r="H156" s="420"/>
    </row>
    <row r="157" spans="1:8" ht="12.75" hidden="1">
      <c r="A157" s="3"/>
      <c r="B157" s="266"/>
      <c r="E157" s="265"/>
      <c r="F157" s="288"/>
      <c r="G157" s="266"/>
      <c r="H157" s="420"/>
    </row>
    <row r="158" spans="1:8" ht="12.75" hidden="1">
      <c r="A158" s="3"/>
      <c r="B158" s="266"/>
      <c r="E158" s="265"/>
      <c r="F158" s="288"/>
      <c r="G158" s="266"/>
      <c r="H158" s="420"/>
    </row>
    <row r="159" spans="1:8" ht="12.75" hidden="1">
      <c r="A159" s="3"/>
      <c r="B159" s="266"/>
      <c r="E159" s="265"/>
      <c r="F159" s="288"/>
      <c r="G159" s="266"/>
      <c r="H159" s="420"/>
    </row>
    <row r="160" spans="1:8" ht="12.75" hidden="1">
      <c r="A160" s="3"/>
      <c r="B160" s="266"/>
      <c r="E160" s="265"/>
      <c r="F160" s="288"/>
      <c r="G160" s="266"/>
      <c r="H160" s="420"/>
    </row>
    <row r="161" spans="1:8" ht="12.75" hidden="1">
      <c r="A161" s="3"/>
      <c r="B161" s="266"/>
      <c r="E161" s="265"/>
      <c r="F161" s="288"/>
      <c r="G161" s="266"/>
      <c r="H161" s="420"/>
    </row>
    <row r="162" spans="1:8" ht="12.75" hidden="1">
      <c r="A162" s="3"/>
      <c r="B162" s="266"/>
      <c r="E162" s="265"/>
      <c r="F162" s="288"/>
      <c r="G162" s="266"/>
      <c r="H162" s="420"/>
    </row>
    <row r="163" spans="1:8" ht="12.75" hidden="1">
      <c r="A163" s="3"/>
      <c r="B163" s="266"/>
      <c r="E163" s="265"/>
      <c r="F163" s="288"/>
      <c r="G163" s="266"/>
      <c r="H163" s="420"/>
    </row>
    <row r="164" spans="1:8" ht="12.75" hidden="1">
      <c r="A164" s="3"/>
      <c r="B164" s="266"/>
      <c r="E164" s="265"/>
      <c r="F164" s="288"/>
      <c r="G164" s="266"/>
      <c r="H164" s="420"/>
    </row>
    <row r="165" spans="1:8" ht="12.75" hidden="1">
      <c r="A165" s="3"/>
      <c r="B165" s="266"/>
      <c r="E165" s="265"/>
      <c r="F165" s="288"/>
      <c r="G165" s="266"/>
      <c r="H165" s="420"/>
    </row>
    <row r="166" spans="1:8" ht="12.75" hidden="1">
      <c r="A166" s="3"/>
      <c r="B166" s="266"/>
      <c r="E166" s="265"/>
      <c r="F166" s="288"/>
      <c r="G166" s="266"/>
      <c r="H166" s="420"/>
    </row>
    <row r="167" spans="1:8" ht="12.75" hidden="1">
      <c r="A167" s="3"/>
      <c r="B167" s="266"/>
      <c r="E167" s="265"/>
      <c r="F167" s="288"/>
      <c r="G167" s="266"/>
      <c r="H167" s="420"/>
    </row>
    <row r="168" spans="1:8" ht="12.75" hidden="1">
      <c r="A168" s="3"/>
      <c r="B168" s="266"/>
      <c r="E168" s="265"/>
      <c r="F168" s="288"/>
      <c r="G168" s="266"/>
      <c r="H168" s="420"/>
    </row>
    <row r="169" spans="1:8" ht="12.75" hidden="1">
      <c r="A169" s="3"/>
      <c r="B169" s="266"/>
      <c r="E169" s="265"/>
      <c r="F169" s="288"/>
      <c r="G169" s="266"/>
      <c r="H169" s="420"/>
    </row>
    <row r="170" spans="1:8" ht="12.75" hidden="1">
      <c r="A170" s="3"/>
      <c r="B170" s="266"/>
      <c r="E170" s="265"/>
      <c r="F170" s="288"/>
      <c r="G170" s="266"/>
      <c r="H170" s="420"/>
    </row>
    <row r="171" spans="1:8" ht="12.75" hidden="1">
      <c r="A171" s="3"/>
      <c r="B171" s="266"/>
      <c r="E171" s="265"/>
      <c r="F171" s="288"/>
      <c r="G171" s="266"/>
      <c r="H171" s="420"/>
    </row>
    <row r="172" spans="1:8" ht="12.75" hidden="1">
      <c r="A172" s="3"/>
      <c r="B172" s="266"/>
      <c r="E172" s="265"/>
      <c r="F172" s="288"/>
      <c r="G172" s="266"/>
      <c r="H172" s="420"/>
    </row>
    <row r="173" spans="1:8" ht="12.75" hidden="1">
      <c r="A173" s="3"/>
      <c r="B173" s="266"/>
      <c r="E173" s="265"/>
      <c r="F173" s="288"/>
      <c r="G173" s="266"/>
      <c r="H173" s="420"/>
    </row>
    <row r="174" spans="1:8" ht="12.75" hidden="1">
      <c r="A174" s="3"/>
      <c r="B174" s="266"/>
      <c r="E174" s="265"/>
      <c r="F174" s="288"/>
      <c r="G174" s="266"/>
      <c r="H174" s="420"/>
    </row>
    <row r="175" spans="1:8" ht="12.75" hidden="1">
      <c r="A175" s="3"/>
      <c r="B175" s="266"/>
      <c r="E175" s="265"/>
      <c r="F175" s="288"/>
      <c r="G175" s="266"/>
      <c r="H175" s="420"/>
    </row>
    <row r="176" spans="1:8" ht="12.75" hidden="1">
      <c r="A176" s="3"/>
      <c r="B176" s="266"/>
      <c r="E176" s="265"/>
      <c r="F176" s="288"/>
      <c r="G176" s="266"/>
      <c r="H176" s="420"/>
    </row>
    <row r="177" spans="1:8" ht="12.75" hidden="1">
      <c r="A177" s="3"/>
      <c r="B177" s="266"/>
      <c r="E177" s="265"/>
      <c r="F177" s="288"/>
      <c r="G177" s="266"/>
      <c r="H177" s="420"/>
    </row>
    <row r="178" spans="1:8" ht="12.75" hidden="1">
      <c r="A178" s="3"/>
      <c r="B178" s="266"/>
      <c r="E178" s="265"/>
      <c r="F178" s="288"/>
      <c r="G178" s="266"/>
      <c r="H178" s="420"/>
    </row>
    <row r="179" spans="1:8" ht="12.75" hidden="1">
      <c r="A179" s="3"/>
      <c r="B179" s="266"/>
      <c r="E179" s="265"/>
      <c r="F179" s="288"/>
      <c r="G179" s="266"/>
      <c r="H179" s="420"/>
    </row>
    <row r="180" spans="1:8" ht="12.75" hidden="1">
      <c r="A180" s="3"/>
      <c r="B180" s="266"/>
      <c r="E180" s="265"/>
      <c r="F180" s="288"/>
      <c r="G180" s="266"/>
      <c r="H180" s="420"/>
    </row>
    <row r="181" spans="1:8" ht="12.75" hidden="1">
      <c r="A181" s="3"/>
      <c r="B181" s="266"/>
      <c r="E181" s="265"/>
      <c r="F181" s="288"/>
      <c r="G181" s="266"/>
      <c r="H181" s="420"/>
    </row>
    <row r="182" spans="1:8" ht="12.75" hidden="1">
      <c r="A182" s="3"/>
      <c r="B182" s="266"/>
      <c r="E182" s="265"/>
      <c r="F182" s="288"/>
      <c r="G182" s="266"/>
      <c r="H182" s="420"/>
    </row>
    <row r="183" spans="1:8" ht="12.75" hidden="1">
      <c r="A183" s="3"/>
      <c r="B183" s="266"/>
      <c r="E183" s="265"/>
      <c r="F183" s="288"/>
      <c r="G183" s="266"/>
      <c r="H183" s="420"/>
    </row>
    <row r="184" spans="1:8" ht="12.75" hidden="1">
      <c r="A184" s="3"/>
      <c r="B184" s="266"/>
      <c r="E184" s="265"/>
      <c r="F184" s="288"/>
      <c r="G184" s="266"/>
      <c r="H184" s="420"/>
    </row>
    <row r="185" spans="1:8" ht="12.75" hidden="1">
      <c r="A185" s="3"/>
      <c r="B185" s="266"/>
      <c r="E185" s="265"/>
      <c r="F185" s="288"/>
      <c r="G185" s="266"/>
      <c r="H185" s="420"/>
    </row>
    <row r="186" spans="1:8" ht="12.75" hidden="1">
      <c r="A186" s="3"/>
      <c r="B186" s="266"/>
      <c r="E186" s="265"/>
      <c r="F186" s="288"/>
      <c r="G186" s="266"/>
      <c r="H186" s="420"/>
    </row>
    <row r="187" spans="1:8" ht="12.75" hidden="1">
      <c r="A187" s="3"/>
      <c r="B187" s="266"/>
      <c r="E187" s="265"/>
      <c r="F187" s="288"/>
      <c r="G187" s="266"/>
      <c r="H187" s="420"/>
    </row>
    <row r="188" spans="1:8" ht="12.75" hidden="1">
      <c r="A188" s="3"/>
      <c r="B188" s="266"/>
      <c r="E188" s="265"/>
      <c r="F188" s="288"/>
      <c r="G188" s="266"/>
      <c r="H188" s="420"/>
    </row>
    <row r="189" spans="1:8" ht="12.75" hidden="1">
      <c r="A189" s="3"/>
      <c r="B189" s="266"/>
      <c r="E189" s="265"/>
      <c r="F189" s="288"/>
      <c r="G189" s="266"/>
      <c r="H189" s="420"/>
    </row>
    <row r="190" spans="1:8" ht="12.75" hidden="1">
      <c r="A190" s="3"/>
      <c r="B190" s="266"/>
      <c r="E190" s="265"/>
      <c r="F190" s="288"/>
      <c r="G190" s="266"/>
      <c r="H190" s="420"/>
    </row>
    <row r="191" spans="1:8" ht="12.75" hidden="1">
      <c r="A191" s="3"/>
      <c r="B191" s="266"/>
      <c r="E191" s="265"/>
      <c r="F191" s="288"/>
      <c r="G191" s="266"/>
      <c r="H191" s="420"/>
    </row>
    <row r="192" spans="1:8" ht="12.75" hidden="1">
      <c r="A192" s="3"/>
      <c r="B192" s="266"/>
      <c r="E192" s="265"/>
      <c r="F192" s="288"/>
      <c r="G192" s="266"/>
      <c r="H192" s="420"/>
    </row>
    <row r="193" spans="1:8" ht="12.75" hidden="1">
      <c r="A193" s="3"/>
      <c r="B193" s="266"/>
      <c r="E193" s="265"/>
      <c r="F193" s="288"/>
      <c r="G193" s="266"/>
      <c r="H193" s="420"/>
    </row>
    <row r="194" spans="1:8" ht="12.75" hidden="1">
      <c r="A194" s="3"/>
      <c r="B194" s="266"/>
      <c r="E194" s="265"/>
      <c r="F194" s="288"/>
      <c r="G194" s="266"/>
      <c r="H194" s="420"/>
    </row>
    <row r="195" spans="1:8" ht="12.75" hidden="1">
      <c r="A195" s="3"/>
      <c r="B195" s="266"/>
      <c r="E195" s="265"/>
      <c r="F195" s="288"/>
      <c r="G195" s="266"/>
      <c r="H195" s="420"/>
    </row>
    <row r="196" spans="1:8" ht="12.75" hidden="1">
      <c r="A196" s="3"/>
      <c r="B196" s="266"/>
      <c r="E196" s="265"/>
      <c r="F196" s="288"/>
      <c r="G196" s="266"/>
      <c r="H196" s="420"/>
    </row>
    <row r="197" spans="1:8" ht="12.75" hidden="1">
      <c r="A197" s="3"/>
      <c r="B197" s="266"/>
      <c r="E197" s="265"/>
      <c r="F197" s="288"/>
      <c r="G197" s="266"/>
      <c r="H197" s="420"/>
    </row>
    <row r="198" spans="1:8" ht="12.75" hidden="1">
      <c r="A198" s="3"/>
      <c r="B198" s="266"/>
      <c r="E198" s="265"/>
      <c r="F198" s="288"/>
      <c r="G198" s="266"/>
      <c r="H198" s="420"/>
    </row>
    <row r="199" spans="1:8" ht="12.75" hidden="1">
      <c r="A199" s="3"/>
      <c r="B199" s="266"/>
      <c r="E199" s="265"/>
      <c r="F199" s="288"/>
      <c r="G199" s="266"/>
      <c r="H199" s="420"/>
    </row>
    <row r="200" spans="1:8" ht="12.75" hidden="1">
      <c r="A200" s="3"/>
      <c r="B200" s="266"/>
      <c r="E200" s="265"/>
      <c r="F200" s="288"/>
      <c r="G200" s="266"/>
      <c r="H200" s="420"/>
    </row>
    <row r="201" spans="1:8" ht="12.75" hidden="1">
      <c r="A201" s="3"/>
      <c r="B201" s="266"/>
      <c r="E201" s="265"/>
      <c r="F201" s="288"/>
      <c r="G201" s="266"/>
      <c r="H201" s="420"/>
    </row>
    <row r="202" spans="1:8" ht="12.75" hidden="1">
      <c r="A202" s="3"/>
      <c r="B202" s="266"/>
      <c r="E202" s="265"/>
      <c r="F202" s="288"/>
      <c r="G202" s="266"/>
      <c r="H202" s="420"/>
    </row>
    <row r="203" spans="1:8" ht="12.75" hidden="1">
      <c r="A203" s="3"/>
      <c r="B203" s="266"/>
      <c r="E203" s="265"/>
      <c r="F203" s="288"/>
      <c r="G203" s="266"/>
      <c r="H203" s="420"/>
    </row>
    <row r="204" spans="1:8" ht="12.75" hidden="1">
      <c r="A204" s="3"/>
      <c r="B204" s="266"/>
      <c r="E204" s="265"/>
      <c r="F204" s="288"/>
      <c r="G204" s="266"/>
      <c r="H204" s="420"/>
    </row>
    <row r="205" spans="1:8" ht="12.75" hidden="1">
      <c r="A205" s="3"/>
      <c r="B205" s="266"/>
      <c r="E205" s="265"/>
      <c r="F205" s="288"/>
      <c r="G205" s="266"/>
      <c r="H205" s="420"/>
    </row>
    <row r="206" spans="1:8" ht="12.75" hidden="1">
      <c r="A206" s="3"/>
      <c r="B206" s="266"/>
      <c r="E206" s="265"/>
      <c r="F206" s="288"/>
      <c r="G206" s="266"/>
      <c r="H206" s="420"/>
    </row>
    <row r="207" spans="1:8" ht="12.75" hidden="1">
      <c r="A207" s="3"/>
      <c r="B207" s="266"/>
      <c r="E207" s="265"/>
      <c r="F207" s="288"/>
      <c r="G207" s="266"/>
      <c r="H207" s="420"/>
    </row>
    <row r="208" spans="1:8" ht="12.75" hidden="1">
      <c r="A208" s="3"/>
      <c r="B208" s="266"/>
      <c r="E208" s="265"/>
      <c r="F208" s="288"/>
      <c r="G208" s="266"/>
      <c r="H208" s="420"/>
    </row>
    <row r="209" spans="1:8" ht="12.75" hidden="1">
      <c r="A209" s="3"/>
      <c r="B209" s="266"/>
      <c r="E209" s="265"/>
      <c r="F209" s="288"/>
      <c r="G209" s="266"/>
      <c r="H209" s="420"/>
    </row>
    <row r="210" spans="1:8" ht="12.75" hidden="1">
      <c r="A210" s="3"/>
      <c r="B210" s="266"/>
      <c r="E210" s="265"/>
      <c r="F210" s="288"/>
      <c r="G210" s="266"/>
      <c r="H210" s="420"/>
    </row>
    <row r="211" spans="1:8" ht="12.75" hidden="1">
      <c r="A211" s="3"/>
      <c r="B211" s="266"/>
      <c r="E211" s="265"/>
      <c r="F211" s="288"/>
      <c r="G211" s="266"/>
      <c r="H211" s="420"/>
    </row>
    <row r="212" spans="1:8" ht="12.75" hidden="1">
      <c r="A212" s="3"/>
      <c r="B212" s="266"/>
      <c r="E212" s="265"/>
      <c r="F212" s="288"/>
      <c r="G212" s="266"/>
      <c r="H212" s="420"/>
    </row>
    <row r="213" spans="1:8" ht="12.75" hidden="1">
      <c r="A213" s="3"/>
      <c r="B213" s="266"/>
      <c r="E213" s="265"/>
      <c r="F213" s="288"/>
      <c r="G213" s="266"/>
      <c r="H213" s="420"/>
    </row>
    <row r="214" spans="1:8" ht="12.75" hidden="1">
      <c r="A214" s="3"/>
      <c r="B214" s="266"/>
      <c r="E214" s="265"/>
      <c r="F214" s="288"/>
      <c r="G214" s="266"/>
      <c r="H214" s="420"/>
    </row>
    <row r="215" spans="1:8" ht="12.75" hidden="1">
      <c r="A215" s="3"/>
      <c r="B215" s="266"/>
      <c r="E215" s="265"/>
      <c r="F215" s="288"/>
      <c r="G215" s="266"/>
      <c r="H215" s="420"/>
    </row>
    <row r="216" spans="1:8" ht="12.75" hidden="1">
      <c r="A216" s="3"/>
      <c r="B216" s="266"/>
      <c r="E216" s="265"/>
      <c r="F216" s="288"/>
      <c r="G216" s="266"/>
      <c r="H216" s="420"/>
    </row>
    <row r="217" spans="1:8" ht="12.75" hidden="1">
      <c r="A217" s="3"/>
      <c r="B217" s="266"/>
      <c r="E217" s="265"/>
      <c r="F217" s="288"/>
      <c r="G217" s="266"/>
      <c r="H217" s="420"/>
    </row>
    <row r="218" spans="1:8" ht="12.75" hidden="1">
      <c r="A218" s="3"/>
      <c r="B218" s="266"/>
      <c r="E218" s="265"/>
      <c r="F218" s="288"/>
      <c r="G218" s="266"/>
      <c r="H218" s="420"/>
    </row>
    <row r="219" spans="1:8" ht="12.75" hidden="1">
      <c r="A219" s="3"/>
      <c r="B219" s="266"/>
      <c r="E219" s="265"/>
      <c r="F219" s="288"/>
      <c r="G219" s="266"/>
      <c r="H219" s="420"/>
    </row>
    <row r="220" spans="1:8" ht="12.75" hidden="1">
      <c r="A220" s="3"/>
      <c r="B220" s="266"/>
      <c r="E220" s="265"/>
      <c r="F220" s="288"/>
      <c r="G220" s="266"/>
      <c r="H220" s="420"/>
    </row>
    <row r="221" spans="1:8" ht="12.75" hidden="1">
      <c r="A221" s="3"/>
      <c r="B221" s="266"/>
      <c r="E221" s="265"/>
      <c r="F221" s="288"/>
      <c r="G221" s="266"/>
      <c r="H221" s="420"/>
    </row>
    <row r="222" spans="1:8" ht="12.75" hidden="1">
      <c r="A222" s="3"/>
      <c r="B222" s="266"/>
      <c r="E222" s="265"/>
      <c r="F222" s="288"/>
      <c r="G222" s="266"/>
      <c r="H222" s="420"/>
    </row>
    <row r="223" spans="1:8" ht="12.75" hidden="1">
      <c r="A223" s="3"/>
      <c r="B223" s="266"/>
      <c r="E223" s="265"/>
      <c r="F223" s="288"/>
      <c r="G223" s="266"/>
      <c r="H223" s="420"/>
    </row>
    <row r="224" spans="1:8" ht="12.75" hidden="1">
      <c r="A224" s="3"/>
      <c r="B224" s="266"/>
      <c r="E224" s="265"/>
      <c r="F224" s="288"/>
      <c r="G224" s="266"/>
      <c r="H224" s="420"/>
    </row>
    <row r="225" spans="1:8" ht="12.75" hidden="1">
      <c r="A225" s="3"/>
      <c r="B225" s="266"/>
      <c r="E225" s="265"/>
      <c r="F225" s="288"/>
      <c r="G225" s="266"/>
      <c r="H225" s="420"/>
    </row>
    <row r="226" spans="1:8" ht="12.75" hidden="1">
      <c r="A226" s="3"/>
      <c r="B226" s="266"/>
      <c r="E226" s="265"/>
      <c r="F226" s="288"/>
      <c r="G226" s="266"/>
      <c r="H226" s="420"/>
    </row>
    <row r="227" spans="1:8" ht="12.75" hidden="1">
      <c r="A227" s="3"/>
      <c r="B227" s="266"/>
      <c r="E227" s="265"/>
      <c r="F227" s="288"/>
      <c r="G227" s="266"/>
      <c r="H227" s="420"/>
    </row>
    <row r="228" spans="1:8" ht="12.75" hidden="1">
      <c r="A228" s="3"/>
      <c r="B228" s="266"/>
      <c r="E228" s="265"/>
      <c r="F228" s="288"/>
      <c r="G228" s="266"/>
      <c r="H228" s="420"/>
    </row>
    <row r="229" spans="1:8" ht="12.75" hidden="1">
      <c r="A229" s="3"/>
      <c r="B229" s="266"/>
      <c r="E229" s="265"/>
      <c r="F229" s="288"/>
      <c r="G229" s="266"/>
      <c r="H229" s="420"/>
    </row>
    <row r="230" spans="1:8" ht="12.75" hidden="1">
      <c r="A230" s="3"/>
      <c r="B230" s="266"/>
      <c r="E230" s="265"/>
      <c r="F230" s="288"/>
      <c r="G230" s="266"/>
      <c r="H230" s="420"/>
    </row>
    <row r="231" spans="1:8" ht="12.75" hidden="1">
      <c r="A231" s="3"/>
      <c r="B231" s="266"/>
      <c r="E231" s="265"/>
      <c r="F231" s="288"/>
      <c r="G231" s="266"/>
      <c r="H231" s="420"/>
    </row>
    <row r="232" spans="1:8" ht="12.75" hidden="1">
      <c r="A232" s="3"/>
      <c r="B232" s="266"/>
      <c r="E232" s="265"/>
      <c r="F232" s="288"/>
      <c r="G232" s="266"/>
      <c r="H232" s="420"/>
    </row>
    <row r="233" spans="1:8" ht="12.75" hidden="1">
      <c r="A233" s="3"/>
      <c r="B233" s="266"/>
      <c r="E233" s="265"/>
      <c r="F233" s="288"/>
      <c r="G233" s="266"/>
      <c r="H233" s="420"/>
    </row>
    <row r="234" spans="1:8" ht="12.75" hidden="1">
      <c r="A234" s="3"/>
      <c r="B234" s="266"/>
      <c r="E234" s="265"/>
      <c r="F234" s="288"/>
      <c r="G234" s="266"/>
      <c r="H234" s="420"/>
    </row>
    <row r="235" spans="1:8" ht="12.75" hidden="1">
      <c r="A235" s="3"/>
      <c r="B235" s="266"/>
      <c r="E235" s="265"/>
      <c r="F235" s="288"/>
      <c r="G235" s="266"/>
      <c r="H235" s="420"/>
    </row>
    <row r="236" spans="1:8" ht="12.75" hidden="1">
      <c r="A236" s="3"/>
      <c r="B236" s="266"/>
      <c r="E236" s="265"/>
      <c r="F236" s="288"/>
      <c r="G236" s="266"/>
      <c r="H236" s="420"/>
    </row>
    <row r="237" spans="1:8" ht="12.75" hidden="1">
      <c r="A237" s="3"/>
      <c r="B237" s="266"/>
      <c r="E237" s="265"/>
      <c r="F237" s="288"/>
      <c r="G237" s="266"/>
      <c r="H237" s="420"/>
    </row>
    <row r="238" spans="1:8" ht="12.75" hidden="1">
      <c r="A238" s="3"/>
      <c r="B238" s="266"/>
      <c r="E238" s="265"/>
      <c r="F238" s="288"/>
      <c r="G238" s="266"/>
      <c r="H238" s="420"/>
    </row>
    <row r="239" spans="1:8" ht="12.75" hidden="1">
      <c r="A239" s="3"/>
      <c r="B239" s="266"/>
      <c r="E239" s="265"/>
      <c r="F239" s="288"/>
      <c r="G239" s="266"/>
      <c r="H239" s="420"/>
    </row>
    <row r="240" spans="1:8" ht="12.75" hidden="1">
      <c r="A240" s="3"/>
      <c r="B240" s="266"/>
      <c r="E240" s="265"/>
      <c r="F240" s="288"/>
      <c r="G240" s="266"/>
      <c r="H240" s="420"/>
    </row>
    <row r="241" spans="1:8" ht="12.75" hidden="1">
      <c r="A241" s="3"/>
      <c r="B241" s="266"/>
      <c r="E241" s="265"/>
      <c r="F241" s="288"/>
      <c r="G241" s="266"/>
      <c r="H241" s="420"/>
    </row>
    <row r="242" spans="1:8" ht="12.75" hidden="1">
      <c r="A242" s="3"/>
      <c r="B242" s="266"/>
      <c r="E242" s="265"/>
      <c r="F242" s="288"/>
      <c r="G242" s="266"/>
      <c r="H242" s="420"/>
    </row>
    <row r="243" spans="1:8" ht="12.75" hidden="1">
      <c r="A243" s="3"/>
      <c r="B243" s="266"/>
      <c r="E243" s="265"/>
      <c r="F243" s="288"/>
      <c r="G243" s="266"/>
      <c r="H243" s="420"/>
    </row>
    <row r="244" spans="1:8" ht="12.75" hidden="1">
      <c r="A244" s="3"/>
      <c r="B244" s="266"/>
      <c r="E244" s="265"/>
      <c r="F244" s="288"/>
      <c r="G244" s="266"/>
      <c r="H244" s="420"/>
    </row>
    <row r="245" spans="1:8" ht="12.75" hidden="1">
      <c r="A245" s="3"/>
      <c r="B245" s="266"/>
      <c r="E245" s="265"/>
      <c r="F245" s="288"/>
      <c r="G245" s="266"/>
      <c r="H245" s="420"/>
    </row>
    <row r="246" spans="1:8" ht="12.75" hidden="1">
      <c r="A246" s="3"/>
      <c r="B246" s="266"/>
      <c r="E246" s="265"/>
      <c r="F246" s="288"/>
      <c r="G246" s="266"/>
      <c r="H246" s="420"/>
    </row>
    <row r="247" spans="1:8" ht="12.75" hidden="1">
      <c r="A247" s="3"/>
      <c r="B247" s="266"/>
      <c r="E247" s="265"/>
      <c r="F247" s="288"/>
      <c r="G247" s="266"/>
      <c r="H247" s="420"/>
    </row>
    <row r="248" spans="1:8" ht="12.75" hidden="1">
      <c r="A248" s="3"/>
      <c r="B248" s="266"/>
      <c r="E248" s="265"/>
      <c r="F248" s="288"/>
      <c r="G248" s="266"/>
      <c r="H248" s="420"/>
    </row>
    <row r="249" spans="1:8" ht="12.75" hidden="1">
      <c r="A249" s="3"/>
      <c r="B249" s="266"/>
      <c r="E249" s="265"/>
      <c r="F249" s="288"/>
      <c r="G249" s="266"/>
      <c r="H249" s="420"/>
    </row>
    <row r="250" spans="1:8" ht="12.75" hidden="1">
      <c r="A250" s="3"/>
      <c r="B250" s="266"/>
      <c r="E250" s="265"/>
      <c r="F250" s="288"/>
      <c r="G250" s="266"/>
      <c r="H250" s="420"/>
    </row>
    <row r="251" spans="1:8" ht="12.75" hidden="1">
      <c r="A251" s="3"/>
      <c r="B251" s="266"/>
      <c r="E251" s="265"/>
      <c r="F251" s="288"/>
      <c r="G251" s="266"/>
      <c r="H251" s="420"/>
    </row>
    <row r="252" spans="1:8" ht="12.75" hidden="1">
      <c r="A252" s="3"/>
      <c r="B252" s="266"/>
      <c r="E252" s="265"/>
      <c r="F252" s="288"/>
      <c r="G252" s="266"/>
      <c r="H252" s="420"/>
    </row>
    <row r="253" spans="1:8" ht="12.75" hidden="1">
      <c r="A253" s="3"/>
      <c r="B253" s="266"/>
      <c r="E253" s="265"/>
      <c r="F253" s="288"/>
      <c r="G253" s="266"/>
      <c r="H253" s="420"/>
    </row>
    <row r="254" spans="1:8" ht="12.75" hidden="1">
      <c r="A254" s="3"/>
      <c r="B254" s="266"/>
      <c r="E254" s="265"/>
      <c r="F254" s="288"/>
      <c r="G254" s="266"/>
      <c r="H254" s="420"/>
    </row>
    <row r="255" spans="1:8" ht="12.75" hidden="1">
      <c r="A255" s="3"/>
      <c r="B255" s="266"/>
      <c r="E255" s="265"/>
      <c r="F255" s="288"/>
      <c r="G255" s="266"/>
      <c r="H255" s="420"/>
    </row>
    <row r="256" spans="1:8" ht="12.75" hidden="1">
      <c r="A256" s="3"/>
      <c r="B256" s="266"/>
      <c r="E256" s="265"/>
      <c r="F256" s="288"/>
      <c r="G256" s="266"/>
      <c r="H256" s="420"/>
    </row>
    <row r="257" spans="1:8" ht="12.75" hidden="1">
      <c r="A257" s="3"/>
      <c r="B257" s="266"/>
      <c r="E257" s="265"/>
      <c r="F257" s="288"/>
      <c r="G257" s="266"/>
      <c r="H257" s="420"/>
    </row>
    <row r="258" spans="1:8" ht="12.75" hidden="1">
      <c r="A258" s="3"/>
      <c r="B258" s="266"/>
      <c r="E258" s="265"/>
      <c r="F258" s="288"/>
      <c r="G258" s="266"/>
      <c r="H258" s="420"/>
    </row>
    <row r="259" spans="1:8" ht="12.75" hidden="1">
      <c r="A259" s="3"/>
      <c r="B259" s="266"/>
      <c r="E259" s="265"/>
      <c r="F259" s="288"/>
      <c r="G259" s="266"/>
      <c r="H259" s="420"/>
    </row>
    <row r="260" spans="1:8" ht="12.75" hidden="1">
      <c r="A260" s="3"/>
      <c r="B260" s="266"/>
      <c r="E260" s="265"/>
      <c r="F260" s="288"/>
      <c r="G260" s="266"/>
      <c r="H260" s="420"/>
    </row>
    <row r="261" spans="1:8" ht="12.75" hidden="1">
      <c r="A261" s="3"/>
      <c r="B261" s="266"/>
      <c r="E261" s="265"/>
      <c r="F261" s="288"/>
      <c r="G261" s="266"/>
      <c r="H261" s="420"/>
    </row>
    <row r="262" spans="1:8" ht="12.75" hidden="1">
      <c r="A262" s="3"/>
      <c r="B262" s="266"/>
      <c r="E262" s="265"/>
      <c r="F262" s="288"/>
      <c r="G262" s="266"/>
      <c r="H262" s="420"/>
    </row>
    <row r="263" spans="1:8" ht="12.75" hidden="1">
      <c r="A263" s="3"/>
      <c r="B263" s="266"/>
      <c r="E263" s="265"/>
      <c r="F263" s="288"/>
      <c r="G263" s="266"/>
      <c r="H263" s="420"/>
    </row>
    <row r="264" spans="1:8" ht="12.75" hidden="1">
      <c r="A264" s="3"/>
      <c r="B264" s="266"/>
      <c r="E264" s="265"/>
      <c r="F264" s="288"/>
      <c r="G264" s="266"/>
      <c r="H264" s="420"/>
    </row>
    <row r="265" spans="1:8" ht="12.75" hidden="1">
      <c r="A265" s="3"/>
      <c r="B265" s="266"/>
      <c r="E265" s="265"/>
      <c r="F265" s="288"/>
      <c r="G265" s="266"/>
      <c r="H265" s="420"/>
    </row>
    <row r="266" spans="1:8" ht="12.75" hidden="1">
      <c r="A266" s="3"/>
      <c r="B266" s="266"/>
      <c r="E266" s="265"/>
      <c r="F266" s="288"/>
      <c r="G266" s="266"/>
      <c r="H266" s="420"/>
    </row>
    <row r="267" spans="1:8" ht="12.75" hidden="1">
      <c r="A267" s="3"/>
      <c r="B267" s="266"/>
      <c r="E267" s="265"/>
      <c r="F267" s="288"/>
      <c r="G267" s="266"/>
      <c r="H267" s="420"/>
    </row>
    <row r="268" spans="1:8" ht="12.75" hidden="1">
      <c r="A268" s="3"/>
      <c r="B268" s="266"/>
      <c r="E268" s="265"/>
      <c r="F268" s="288"/>
      <c r="G268" s="266"/>
      <c r="H268" s="420"/>
    </row>
    <row r="269" spans="1:8" ht="12.75" hidden="1">
      <c r="A269" s="3"/>
      <c r="B269" s="266"/>
      <c r="E269" s="265"/>
      <c r="F269" s="288"/>
      <c r="G269" s="266"/>
      <c r="H269" s="420"/>
    </row>
    <row r="270" spans="1:8" ht="12.75" hidden="1">
      <c r="A270" s="3"/>
      <c r="B270" s="266"/>
      <c r="E270" s="265"/>
      <c r="F270" s="288"/>
      <c r="G270" s="266"/>
      <c r="H270" s="420"/>
    </row>
    <row r="271" spans="1:8" ht="12.75" hidden="1">
      <c r="A271" s="3"/>
      <c r="B271" s="266"/>
      <c r="E271" s="265"/>
      <c r="F271" s="288"/>
      <c r="G271" s="266"/>
      <c r="H271" s="420"/>
    </row>
    <row r="272" spans="1:8" ht="12.75" hidden="1">
      <c r="A272" s="3"/>
      <c r="B272" s="266"/>
      <c r="E272" s="265"/>
      <c r="F272" s="288"/>
      <c r="G272" s="266"/>
      <c r="H272" s="420"/>
    </row>
    <row r="273" spans="1:8" ht="12.75" hidden="1">
      <c r="A273" s="3"/>
      <c r="B273" s="266"/>
      <c r="E273" s="265"/>
      <c r="F273" s="288"/>
      <c r="G273" s="266"/>
      <c r="H273" s="420"/>
    </row>
    <row r="274" spans="1:8" ht="12.75" hidden="1">
      <c r="A274" s="3"/>
      <c r="B274" s="266"/>
      <c r="E274" s="265"/>
      <c r="F274" s="288"/>
      <c r="G274" s="266"/>
      <c r="H274" s="420"/>
    </row>
    <row r="275" spans="1:8" ht="12.75" hidden="1">
      <c r="A275" s="3"/>
      <c r="B275" s="266"/>
      <c r="E275" s="265"/>
      <c r="F275" s="288"/>
      <c r="G275" s="266"/>
      <c r="H275" s="420"/>
    </row>
    <row r="276" spans="1:8" ht="12.75" hidden="1">
      <c r="A276" s="3"/>
      <c r="B276" s="266"/>
      <c r="E276" s="265"/>
      <c r="F276" s="288"/>
      <c r="G276" s="266"/>
      <c r="H276" s="420"/>
    </row>
    <row r="277" spans="1:8" ht="12.75" hidden="1">
      <c r="A277" s="3"/>
      <c r="B277" s="266"/>
      <c r="E277" s="265"/>
      <c r="F277" s="288"/>
      <c r="G277" s="266"/>
      <c r="H277" s="420"/>
    </row>
    <row r="278" spans="1:8" ht="12.75" hidden="1">
      <c r="A278" s="3"/>
      <c r="B278" s="266"/>
      <c r="E278" s="265"/>
      <c r="F278" s="288"/>
      <c r="G278" s="266"/>
      <c r="H278" s="420"/>
    </row>
    <row r="279" spans="1:8" ht="12.75" hidden="1">
      <c r="A279" s="3"/>
      <c r="B279" s="266"/>
      <c r="E279" s="265"/>
      <c r="F279" s="288"/>
      <c r="G279" s="266"/>
      <c r="H279" s="420"/>
    </row>
    <row r="280" spans="1:8" ht="12.75" hidden="1">
      <c r="A280" s="3"/>
      <c r="B280" s="266"/>
      <c r="E280" s="265"/>
      <c r="F280" s="288"/>
      <c r="G280" s="266"/>
      <c r="H280" s="420"/>
    </row>
    <row r="281" spans="1:8" ht="12.75" hidden="1">
      <c r="A281" s="3"/>
      <c r="B281" s="266"/>
      <c r="E281" s="265"/>
      <c r="F281" s="288"/>
      <c r="G281" s="266"/>
      <c r="H281" s="420"/>
    </row>
    <row r="282" spans="1:8" ht="12.75" hidden="1">
      <c r="A282" s="3"/>
      <c r="B282" s="266"/>
      <c r="E282" s="265"/>
      <c r="F282" s="288"/>
      <c r="G282" s="266"/>
      <c r="H282" s="420"/>
    </row>
    <row r="283" spans="1:8" ht="12.75" hidden="1">
      <c r="A283" s="3"/>
      <c r="B283" s="266"/>
      <c r="E283" s="265"/>
      <c r="F283" s="288"/>
      <c r="G283" s="266"/>
      <c r="H283" s="420"/>
    </row>
    <row r="284" spans="1:8" ht="12.75" hidden="1">
      <c r="A284" s="3"/>
      <c r="B284" s="266"/>
      <c r="E284" s="265"/>
      <c r="F284" s="288"/>
      <c r="G284" s="266"/>
      <c r="H284" s="420"/>
    </row>
    <row r="285" spans="1:8" ht="12.75" hidden="1">
      <c r="A285" s="3"/>
      <c r="B285" s="266"/>
      <c r="E285" s="265"/>
      <c r="F285" s="288"/>
      <c r="G285" s="266"/>
      <c r="H285" s="420"/>
    </row>
    <row r="286" spans="1:8" ht="12.75" hidden="1">
      <c r="A286" s="3"/>
      <c r="B286" s="266"/>
      <c r="E286" s="265"/>
      <c r="F286" s="288"/>
      <c r="G286" s="266"/>
      <c r="H286" s="420"/>
    </row>
    <row r="287" spans="1:8" ht="12.75" hidden="1">
      <c r="A287" s="3"/>
      <c r="B287" s="266"/>
      <c r="E287" s="265"/>
      <c r="F287" s="288"/>
      <c r="G287" s="266"/>
      <c r="H287" s="420"/>
    </row>
    <row r="288" spans="1:8" ht="12.75" hidden="1">
      <c r="A288" s="3"/>
      <c r="B288" s="266"/>
      <c r="E288" s="265"/>
      <c r="F288" s="288"/>
      <c r="G288" s="266"/>
      <c r="H288" s="420"/>
    </row>
    <row r="289" spans="1:8" ht="12.75" hidden="1">
      <c r="A289" s="3"/>
      <c r="B289" s="266"/>
      <c r="E289" s="265"/>
      <c r="F289" s="288"/>
      <c r="G289" s="266"/>
      <c r="H289" s="420"/>
    </row>
    <row r="290" spans="1:8" ht="12.75" hidden="1">
      <c r="A290" s="3"/>
      <c r="B290" s="266"/>
      <c r="E290" s="265"/>
      <c r="F290" s="288"/>
      <c r="G290" s="266"/>
      <c r="H290" s="420"/>
    </row>
    <row r="291" spans="1:8" ht="12.75" hidden="1">
      <c r="A291" s="3"/>
      <c r="B291" s="266"/>
      <c r="E291" s="265"/>
      <c r="F291" s="288"/>
      <c r="G291" s="266"/>
      <c r="H291" s="420"/>
    </row>
    <row r="292" spans="1:8" ht="12.75" hidden="1">
      <c r="A292" s="3"/>
      <c r="B292" s="266"/>
      <c r="E292" s="265"/>
      <c r="F292" s="288"/>
      <c r="G292" s="266"/>
      <c r="H292" s="420"/>
    </row>
    <row r="293" spans="1:8" ht="12.75" hidden="1">
      <c r="A293" s="3"/>
      <c r="B293" s="266"/>
      <c r="E293" s="265"/>
      <c r="F293" s="288"/>
      <c r="G293" s="266"/>
      <c r="H293" s="420"/>
    </row>
    <row r="294" spans="1:8" ht="12.75" hidden="1">
      <c r="A294" s="3"/>
      <c r="B294" s="266"/>
      <c r="E294" s="265"/>
      <c r="F294" s="288"/>
      <c r="G294" s="266"/>
      <c r="H294" s="420"/>
    </row>
    <row r="295" spans="1:8" ht="12.75" hidden="1">
      <c r="A295" s="3"/>
      <c r="B295" s="266"/>
      <c r="E295" s="265"/>
      <c r="F295" s="288"/>
      <c r="G295" s="266"/>
      <c r="H295" s="420"/>
    </row>
    <row r="296" spans="1:8" ht="12.75" hidden="1">
      <c r="A296" s="3"/>
      <c r="B296" s="266"/>
      <c r="E296" s="265"/>
      <c r="F296" s="288"/>
      <c r="G296" s="266"/>
      <c r="H296" s="420"/>
    </row>
    <row r="297" spans="1:8" ht="12.75" hidden="1">
      <c r="A297" s="3"/>
      <c r="B297" s="266"/>
      <c r="E297" s="265"/>
      <c r="F297" s="288"/>
      <c r="G297" s="266"/>
      <c r="H297" s="420"/>
    </row>
    <row r="298" spans="1:8" ht="12.75" hidden="1">
      <c r="A298" s="3"/>
      <c r="B298" s="266"/>
      <c r="E298" s="265"/>
      <c r="F298" s="288"/>
      <c r="G298" s="266"/>
      <c r="H298" s="420"/>
    </row>
    <row r="299" spans="1:8" ht="12.75" hidden="1">
      <c r="A299" s="3"/>
      <c r="B299" s="266"/>
      <c r="E299" s="265"/>
      <c r="F299" s="288"/>
      <c r="G299" s="266"/>
      <c r="H299" s="420"/>
    </row>
    <row r="300" spans="1:8" ht="12.75" hidden="1">
      <c r="A300" s="3"/>
      <c r="B300" s="266"/>
      <c r="E300" s="265"/>
      <c r="F300" s="288"/>
      <c r="G300" s="266"/>
      <c r="H300" s="420"/>
    </row>
    <row r="301" spans="1:8" ht="12.75" hidden="1">
      <c r="A301" s="3"/>
      <c r="B301" s="266"/>
      <c r="E301" s="265"/>
      <c r="F301" s="288"/>
      <c r="G301" s="266"/>
      <c r="H301" s="420"/>
    </row>
    <row r="302" spans="1:8" ht="12.75" hidden="1">
      <c r="A302" s="3"/>
      <c r="B302" s="266"/>
      <c r="E302" s="265"/>
      <c r="F302" s="288"/>
      <c r="G302" s="266"/>
      <c r="H302" s="420"/>
    </row>
    <row r="303" spans="1:8" ht="12.75" hidden="1">
      <c r="A303" s="3"/>
      <c r="B303" s="266"/>
      <c r="E303" s="265"/>
      <c r="F303" s="288"/>
      <c r="G303" s="266"/>
      <c r="H303" s="420"/>
    </row>
    <row r="304" spans="1:8" ht="12.75" hidden="1">
      <c r="A304" s="3"/>
      <c r="B304" s="266"/>
      <c r="E304" s="265"/>
      <c r="F304" s="288"/>
      <c r="G304" s="266"/>
      <c r="H304" s="420"/>
    </row>
    <row r="305" spans="1:8" ht="12.75" hidden="1">
      <c r="A305" s="3"/>
      <c r="B305" s="266"/>
      <c r="E305" s="265"/>
      <c r="F305" s="288"/>
      <c r="G305" s="266"/>
      <c r="H305" s="420"/>
    </row>
    <row r="306" spans="1:8" ht="12.75" hidden="1">
      <c r="A306" s="3"/>
      <c r="B306" s="266"/>
      <c r="E306" s="265"/>
      <c r="F306" s="288"/>
      <c r="G306" s="266"/>
      <c r="H306" s="420"/>
    </row>
    <row r="307" spans="1:8" ht="12.75" hidden="1">
      <c r="A307" s="3"/>
      <c r="B307" s="266"/>
      <c r="E307" s="265"/>
      <c r="F307" s="288"/>
      <c r="G307" s="266"/>
      <c r="H307" s="420"/>
    </row>
    <row r="308" spans="1:8" ht="12.75" hidden="1">
      <c r="A308" s="3"/>
      <c r="B308" s="266"/>
      <c r="E308" s="265"/>
      <c r="F308" s="288"/>
      <c r="G308" s="266"/>
      <c r="H308" s="420"/>
    </row>
    <row r="309" spans="1:8" ht="12.75" hidden="1">
      <c r="A309" s="3"/>
      <c r="B309" s="266"/>
      <c r="E309" s="265"/>
      <c r="F309" s="288"/>
      <c r="G309" s="266"/>
      <c r="H309" s="420"/>
    </row>
    <row r="310" spans="1:8" ht="12.75" hidden="1">
      <c r="A310" s="3"/>
      <c r="B310" s="266"/>
      <c r="E310" s="265"/>
      <c r="F310" s="288"/>
      <c r="G310" s="266"/>
      <c r="H310" s="420"/>
    </row>
    <row r="311" spans="1:8" ht="12.75" hidden="1">
      <c r="A311" s="3"/>
      <c r="B311" s="266"/>
      <c r="E311" s="265"/>
      <c r="F311" s="288"/>
      <c r="G311" s="266"/>
      <c r="H311" s="420"/>
    </row>
    <row r="312" spans="1:8" ht="12.75" hidden="1">
      <c r="A312" s="3"/>
      <c r="B312" s="266"/>
      <c r="E312" s="265"/>
      <c r="F312" s="288"/>
      <c r="G312" s="266"/>
      <c r="H312" s="420"/>
    </row>
    <row r="313" spans="1:8" ht="12.75" hidden="1">
      <c r="A313" s="3"/>
      <c r="B313" s="266"/>
      <c r="E313" s="265"/>
      <c r="F313" s="288"/>
      <c r="G313" s="266"/>
      <c r="H313" s="420"/>
    </row>
    <row r="314" spans="1:8" ht="12.75" hidden="1">
      <c r="A314" s="3"/>
      <c r="B314" s="266"/>
      <c r="E314" s="265"/>
      <c r="F314" s="288"/>
      <c r="G314" s="266"/>
      <c r="H314" s="420"/>
    </row>
    <row r="315" spans="1:8" ht="12.75" hidden="1">
      <c r="A315" s="3"/>
      <c r="B315" s="266"/>
      <c r="E315" s="265"/>
      <c r="F315" s="288"/>
      <c r="G315" s="266"/>
      <c r="H315" s="420"/>
    </row>
    <row r="316" spans="1:8" ht="12.75" hidden="1">
      <c r="A316" s="3"/>
      <c r="B316" s="266"/>
      <c r="E316" s="265"/>
      <c r="F316" s="288"/>
      <c r="G316" s="266"/>
      <c r="H316" s="420"/>
    </row>
    <row r="317" spans="1:8" ht="12.75" hidden="1">
      <c r="A317" s="3"/>
      <c r="B317" s="266"/>
      <c r="E317" s="265"/>
      <c r="F317" s="288"/>
      <c r="G317" s="266"/>
      <c r="H317" s="420"/>
    </row>
    <row r="318" spans="1:8" ht="12.75" hidden="1">
      <c r="A318" s="3"/>
      <c r="B318" s="266"/>
      <c r="E318" s="265"/>
      <c r="F318" s="288"/>
      <c r="G318" s="266"/>
      <c r="H318" s="420"/>
    </row>
    <row r="319" spans="1:8" ht="12.75" hidden="1">
      <c r="A319" s="3"/>
      <c r="B319" s="266"/>
      <c r="E319" s="265"/>
      <c r="F319" s="288"/>
      <c r="G319" s="266"/>
      <c r="H319" s="420"/>
    </row>
    <row r="320" spans="1:8" ht="12.75" hidden="1">
      <c r="A320" s="3"/>
      <c r="B320" s="266"/>
      <c r="E320" s="265"/>
      <c r="F320" s="288"/>
      <c r="G320" s="266"/>
      <c r="H320" s="420"/>
    </row>
    <row r="321" spans="1:8" ht="12.75" hidden="1">
      <c r="A321" s="3"/>
      <c r="B321" s="266"/>
      <c r="E321" s="265"/>
      <c r="F321" s="288"/>
      <c r="G321" s="266"/>
      <c r="H321" s="420"/>
    </row>
    <row r="322" spans="1:8" ht="12.75" hidden="1">
      <c r="A322" s="3"/>
      <c r="B322" s="266"/>
      <c r="E322" s="265"/>
      <c r="F322" s="288"/>
      <c r="G322" s="266"/>
      <c r="H322" s="420"/>
    </row>
    <row r="323" spans="1:8" ht="12.75" hidden="1">
      <c r="A323" s="3"/>
      <c r="B323" s="266"/>
      <c r="E323" s="265"/>
      <c r="F323" s="288"/>
      <c r="G323" s="266"/>
      <c r="H323" s="420"/>
    </row>
    <row r="324" spans="1:8" ht="12.75" hidden="1">
      <c r="A324" s="3"/>
      <c r="B324" s="266"/>
      <c r="E324" s="265"/>
      <c r="F324" s="288"/>
      <c r="G324" s="266"/>
      <c r="H324" s="420"/>
    </row>
    <row r="325" spans="1:8" ht="12.75" hidden="1">
      <c r="A325" s="3"/>
      <c r="B325" s="266"/>
      <c r="E325" s="265"/>
      <c r="F325" s="288"/>
      <c r="G325" s="266"/>
      <c r="H325" s="420"/>
    </row>
    <row r="326" spans="1:8" ht="12.75" hidden="1">
      <c r="A326" s="3"/>
      <c r="B326" s="266"/>
      <c r="E326" s="265"/>
      <c r="F326" s="288"/>
      <c r="G326" s="266"/>
      <c r="H326" s="420"/>
    </row>
    <row r="327" spans="1:8" ht="12.75" hidden="1">
      <c r="A327" s="3"/>
      <c r="B327" s="266"/>
      <c r="E327" s="265"/>
      <c r="F327" s="288"/>
      <c r="G327" s="266"/>
      <c r="H327" s="420"/>
    </row>
    <row r="328" spans="1:8" ht="12.75" hidden="1">
      <c r="A328" s="3"/>
      <c r="B328" s="266"/>
      <c r="E328" s="265"/>
      <c r="F328" s="288"/>
      <c r="G328" s="266"/>
      <c r="H328" s="420"/>
    </row>
    <row r="329" spans="1:8" ht="12.75" hidden="1">
      <c r="A329" s="3"/>
      <c r="B329" s="266"/>
      <c r="E329" s="265"/>
      <c r="F329" s="288"/>
      <c r="G329" s="266"/>
      <c r="H329" s="420"/>
    </row>
    <row r="330" spans="1:8" ht="12.75" hidden="1">
      <c r="A330" s="3"/>
      <c r="B330" s="266"/>
      <c r="E330" s="265"/>
      <c r="F330" s="288"/>
      <c r="G330" s="266"/>
      <c r="H330" s="420"/>
    </row>
    <row r="331" spans="1:8" ht="12.75" hidden="1">
      <c r="A331" s="3"/>
      <c r="B331" s="266"/>
      <c r="E331" s="265"/>
      <c r="F331" s="288"/>
      <c r="G331" s="266"/>
      <c r="H331" s="420"/>
    </row>
    <row r="332" spans="1:8" ht="12.75" hidden="1">
      <c r="A332" s="3"/>
      <c r="B332" s="266"/>
      <c r="E332" s="265"/>
      <c r="F332" s="288"/>
      <c r="G332" s="266"/>
      <c r="H332" s="420"/>
    </row>
    <row r="333" spans="1:8" ht="12.75" hidden="1">
      <c r="A333" s="3"/>
      <c r="B333" s="266"/>
      <c r="E333" s="265"/>
      <c r="F333" s="288"/>
      <c r="G333" s="266"/>
      <c r="H333" s="420"/>
    </row>
    <row r="334" spans="1:8" ht="12.75" hidden="1">
      <c r="A334" s="3"/>
      <c r="B334" s="266"/>
      <c r="E334" s="265"/>
      <c r="F334" s="288"/>
      <c r="G334" s="266"/>
      <c r="H334" s="420"/>
    </row>
    <row r="335" spans="1:8" ht="12.75" hidden="1">
      <c r="A335" s="3"/>
      <c r="B335" s="266"/>
      <c r="E335" s="265"/>
      <c r="F335" s="288"/>
      <c r="G335" s="266"/>
      <c r="H335" s="420"/>
    </row>
    <row r="336" spans="1:8" ht="12.75" hidden="1">
      <c r="A336" s="3"/>
      <c r="B336" s="266"/>
      <c r="E336" s="265"/>
      <c r="F336" s="288"/>
      <c r="G336" s="266"/>
      <c r="H336" s="420"/>
    </row>
    <row r="337" spans="1:8" ht="12.75" hidden="1">
      <c r="A337" s="3"/>
      <c r="B337" s="266"/>
      <c r="E337" s="265"/>
      <c r="F337" s="288"/>
      <c r="G337" s="266"/>
      <c r="H337" s="420"/>
    </row>
    <row r="338" spans="1:8" ht="12.75" hidden="1">
      <c r="A338" s="3"/>
      <c r="B338" s="266"/>
      <c r="E338" s="265"/>
      <c r="F338" s="288"/>
      <c r="G338" s="266"/>
      <c r="H338" s="420"/>
    </row>
    <row r="339" spans="1:8" ht="12.75" hidden="1">
      <c r="A339" s="3"/>
      <c r="B339" s="266"/>
      <c r="E339" s="265"/>
      <c r="F339" s="288"/>
      <c r="G339" s="266"/>
      <c r="H339" s="420"/>
    </row>
    <row r="340" spans="1:8" ht="12.75" hidden="1">
      <c r="A340" s="3"/>
      <c r="B340" s="266"/>
      <c r="E340" s="265"/>
      <c r="F340" s="288"/>
      <c r="G340" s="266"/>
      <c r="H340" s="420"/>
    </row>
    <row r="341" spans="1:8" ht="12.75" hidden="1">
      <c r="A341" s="3"/>
      <c r="B341" s="266"/>
      <c r="E341" s="265"/>
      <c r="F341" s="288"/>
      <c r="G341" s="266"/>
      <c r="H341" s="420"/>
    </row>
    <row r="342" spans="1:8" ht="12.75" hidden="1">
      <c r="A342" s="3"/>
      <c r="B342" s="266"/>
      <c r="E342" s="265"/>
      <c r="F342" s="288"/>
      <c r="G342" s="266"/>
      <c r="H342" s="420"/>
    </row>
    <row r="343" spans="1:8" ht="12.75" hidden="1">
      <c r="A343" s="3"/>
      <c r="B343" s="266"/>
      <c r="E343" s="265"/>
      <c r="F343" s="288"/>
      <c r="G343" s="266"/>
      <c r="H343" s="420"/>
    </row>
    <row r="344" spans="1:8" ht="12.75" hidden="1">
      <c r="A344" s="3"/>
      <c r="B344" s="266"/>
      <c r="E344" s="265"/>
      <c r="F344" s="288"/>
      <c r="G344" s="266"/>
      <c r="H344" s="420"/>
    </row>
    <row r="345" spans="1:8" ht="12.75" hidden="1">
      <c r="A345" s="3"/>
      <c r="B345" s="266"/>
      <c r="E345" s="265"/>
      <c r="F345" s="288"/>
      <c r="G345" s="266"/>
      <c r="H345" s="420"/>
    </row>
    <row r="346" spans="1:8" ht="12.75" hidden="1">
      <c r="A346" s="3"/>
      <c r="B346" s="266"/>
      <c r="E346" s="265"/>
      <c r="F346" s="288"/>
      <c r="G346" s="266"/>
      <c r="H346" s="420"/>
    </row>
    <row r="347" spans="1:8" ht="12.75" hidden="1">
      <c r="A347" s="3"/>
      <c r="B347" s="266"/>
      <c r="E347" s="265"/>
      <c r="F347" s="288"/>
      <c r="G347" s="266"/>
      <c r="H347" s="420"/>
    </row>
    <row r="348" spans="1:8" ht="12.75" hidden="1">
      <c r="A348" s="3"/>
      <c r="B348" s="266"/>
      <c r="E348" s="265"/>
      <c r="F348" s="288"/>
      <c r="G348" s="266"/>
      <c r="H348" s="420"/>
    </row>
    <row r="349" spans="1:8" ht="12.75" hidden="1">
      <c r="A349" s="3"/>
      <c r="B349" s="266"/>
      <c r="E349" s="265"/>
      <c r="F349" s="288"/>
      <c r="G349" s="266"/>
      <c r="H349" s="420"/>
    </row>
    <row r="350" spans="1:8" ht="12.75" hidden="1">
      <c r="A350" s="3"/>
      <c r="B350" s="266"/>
      <c r="E350" s="265"/>
      <c r="F350" s="288"/>
      <c r="G350" s="266"/>
      <c r="H350" s="420"/>
    </row>
    <row r="351" spans="1:8" ht="12.75" hidden="1">
      <c r="A351" s="3"/>
      <c r="B351" s="266"/>
      <c r="E351" s="265"/>
      <c r="F351" s="288"/>
      <c r="G351" s="266"/>
      <c r="H351" s="420"/>
    </row>
    <row r="352" spans="1:8" ht="12.75" hidden="1">
      <c r="A352" s="3"/>
      <c r="B352" s="266"/>
      <c r="E352" s="265"/>
      <c r="F352" s="288"/>
      <c r="G352" s="266"/>
      <c r="H352" s="420"/>
    </row>
    <row r="353" spans="1:8" ht="12.75" hidden="1">
      <c r="A353" s="3"/>
      <c r="B353" s="266"/>
      <c r="E353" s="265"/>
      <c r="F353" s="288"/>
      <c r="G353" s="266"/>
      <c r="H353" s="420"/>
    </row>
    <row r="354" spans="1:8" ht="12.75" hidden="1">
      <c r="A354" s="3"/>
      <c r="B354" s="266"/>
      <c r="E354" s="265"/>
      <c r="F354" s="288"/>
      <c r="G354" s="266"/>
      <c r="H354" s="420"/>
    </row>
    <row r="355" spans="1:8" ht="12.75" hidden="1">
      <c r="A355" s="3"/>
      <c r="B355" s="266"/>
      <c r="E355" s="265"/>
      <c r="F355" s="288"/>
      <c r="G355" s="266"/>
      <c r="H355" s="420"/>
    </row>
    <row r="356" spans="1:8" ht="12.75" hidden="1">
      <c r="A356" s="3"/>
      <c r="B356" s="266"/>
      <c r="E356" s="265"/>
      <c r="F356" s="288"/>
      <c r="G356" s="266"/>
      <c r="H356" s="420"/>
    </row>
    <row r="357" spans="1:8" ht="12.75" hidden="1">
      <c r="A357" s="3"/>
      <c r="B357" s="266"/>
      <c r="E357" s="265"/>
      <c r="F357" s="288"/>
      <c r="G357" s="266"/>
      <c r="H357" s="420"/>
    </row>
    <row r="358" spans="1:8" ht="12.75" hidden="1">
      <c r="A358" s="3"/>
      <c r="B358" s="266"/>
      <c r="E358" s="265"/>
      <c r="F358" s="288"/>
      <c r="G358" s="266"/>
      <c r="H358" s="420"/>
    </row>
    <row r="359" spans="1:8" ht="12.75" hidden="1">
      <c r="A359" s="3"/>
      <c r="B359" s="266"/>
      <c r="E359" s="265"/>
      <c r="F359" s="288"/>
      <c r="G359" s="266"/>
      <c r="H359" s="420"/>
    </row>
    <row r="360" spans="1:8" ht="12.75" hidden="1">
      <c r="A360" s="3"/>
      <c r="B360" s="266"/>
      <c r="E360" s="265"/>
      <c r="F360" s="288"/>
      <c r="G360" s="266"/>
      <c r="H360" s="420"/>
    </row>
    <row r="361" spans="1:8" ht="12.75" hidden="1">
      <c r="A361" s="3"/>
      <c r="B361" s="266"/>
      <c r="E361" s="265"/>
      <c r="F361" s="288"/>
      <c r="G361" s="266"/>
      <c r="H361" s="420"/>
    </row>
    <row r="362" spans="1:8" ht="12.75" hidden="1">
      <c r="A362" s="3"/>
      <c r="B362" s="266"/>
      <c r="E362" s="265"/>
      <c r="F362" s="288"/>
      <c r="G362" s="266"/>
      <c r="H362" s="420"/>
    </row>
    <row r="363" spans="1:8" ht="12.75" hidden="1">
      <c r="A363" s="3"/>
      <c r="B363" s="266"/>
      <c r="E363" s="265"/>
      <c r="F363" s="288"/>
      <c r="G363" s="266"/>
      <c r="H363" s="420"/>
    </row>
    <row r="364" spans="1:8" ht="12.75" hidden="1">
      <c r="A364" s="3"/>
      <c r="B364" s="266"/>
      <c r="E364" s="265"/>
      <c r="F364" s="288"/>
      <c r="G364" s="266"/>
      <c r="H364" s="420"/>
    </row>
    <row r="365" spans="1:8" ht="12.75" hidden="1">
      <c r="A365" s="3"/>
      <c r="B365" s="266"/>
      <c r="E365" s="265"/>
      <c r="F365" s="288"/>
      <c r="G365" s="266"/>
      <c r="H365" s="420"/>
    </row>
    <row r="366" spans="1:8" ht="12.75" hidden="1">
      <c r="A366" s="3"/>
      <c r="B366" s="266"/>
      <c r="E366" s="265"/>
      <c r="F366" s="288"/>
      <c r="G366" s="266"/>
      <c r="H366" s="420"/>
    </row>
    <row r="367" spans="1:8" ht="12.75" hidden="1">
      <c r="A367" s="3"/>
      <c r="B367" s="266"/>
      <c r="E367" s="265"/>
      <c r="F367" s="288"/>
      <c r="G367" s="266"/>
      <c r="H367" s="420"/>
    </row>
    <row r="368" spans="1:8" ht="12.75" hidden="1">
      <c r="A368" s="3"/>
      <c r="B368" s="266"/>
      <c r="E368" s="265"/>
      <c r="F368" s="288"/>
      <c r="G368" s="266"/>
      <c r="H368" s="420"/>
    </row>
    <row r="369" spans="1:8" ht="12.75" hidden="1">
      <c r="A369" s="3"/>
      <c r="B369" s="266"/>
      <c r="E369" s="265"/>
      <c r="F369" s="288"/>
      <c r="G369" s="266"/>
      <c r="H369" s="420"/>
    </row>
    <row r="370" spans="1:8" ht="12.75" hidden="1">
      <c r="A370" s="3"/>
      <c r="B370" s="266"/>
      <c r="E370" s="265"/>
      <c r="F370" s="288"/>
      <c r="G370" s="266"/>
      <c r="H370" s="420"/>
    </row>
    <row r="371" spans="1:8" ht="12.75" hidden="1">
      <c r="A371" s="3"/>
      <c r="B371" s="266"/>
      <c r="E371" s="265"/>
      <c r="F371" s="288"/>
      <c r="G371" s="266"/>
      <c r="H371" s="420"/>
    </row>
    <row r="372" spans="1:8" ht="12.75" hidden="1">
      <c r="A372" s="3"/>
      <c r="B372" s="266"/>
      <c r="E372" s="265"/>
      <c r="F372" s="288"/>
      <c r="G372" s="266"/>
      <c r="H372" s="420"/>
    </row>
    <row r="373" spans="1:8" ht="12.75" hidden="1">
      <c r="A373" s="3"/>
      <c r="B373" s="266"/>
      <c r="E373" s="265"/>
      <c r="F373" s="288"/>
      <c r="G373" s="266"/>
      <c r="H373" s="420"/>
    </row>
    <row r="374" spans="1:8" ht="12.75" hidden="1">
      <c r="A374" s="3"/>
      <c r="B374" s="266"/>
      <c r="E374" s="265"/>
      <c r="F374" s="288"/>
      <c r="G374" s="266"/>
      <c r="H374" s="420"/>
    </row>
    <row r="375" spans="1:8" ht="12.75" hidden="1">
      <c r="A375" s="3"/>
      <c r="B375" s="266"/>
      <c r="E375" s="265"/>
      <c r="F375" s="288"/>
      <c r="G375" s="266"/>
      <c r="H375" s="420"/>
    </row>
    <row r="376" spans="1:8" ht="12.75" hidden="1">
      <c r="A376" s="3"/>
      <c r="B376" s="266"/>
      <c r="E376" s="265"/>
      <c r="F376" s="288"/>
      <c r="G376" s="266"/>
      <c r="H376" s="420"/>
    </row>
    <row r="377" spans="1:8" ht="12.75" hidden="1">
      <c r="A377" s="3"/>
      <c r="B377" s="266"/>
      <c r="E377" s="265"/>
      <c r="F377" s="288"/>
      <c r="G377" s="266"/>
      <c r="H377" s="420"/>
    </row>
    <row r="378" spans="1:8" ht="12.75" hidden="1">
      <c r="A378" s="3"/>
      <c r="B378" s="266"/>
      <c r="E378" s="265"/>
      <c r="F378" s="288"/>
      <c r="G378" s="266"/>
      <c r="H378" s="420"/>
    </row>
    <row r="379" spans="1:8" ht="12.75" hidden="1">
      <c r="A379" s="3"/>
      <c r="B379" s="266"/>
      <c r="E379" s="265"/>
      <c r="F379" s="288"/>
      <c r="G379" s="266"/>
      <c r="H379" s="420"/>
    </row>
    <row r="380" spans="1:8" ht="12.75" hidden="1">
      <c r="A380" s="3"/>
      <c r="B380" s="266"/>
      <c r="E380" s="265"/>
      <c r="F380" s="288"/>
      <c r="G380" s="266"/>
      <c r="H380" s="420"/>
    </row>
    <row r="381" spans="1:8" ht="12.75" hidden="1">
      <c r="A381" s="3"/>
      <c r="B381" s="266"/>
      <c r="E381" s="265"/>
      <c r="F381" s="288"/>
      <c r="G381" s="266"/>
      <c r="H381" s="420"/>
    </row>
    <row r="382" spans="1:8" ht="12.75" hidden="1">
      <c r="A382" s="3"/>
      <c r="B382" s="266"/>
      <c r="E382" s="265"/>
      <c r="F382" s="288"/>
      <c r="G382" s="266"/>
      <c r="H382" s="420"/>
    </row>
    <row r="383" spans="1:8" ht="12.75" hidden="1">
      <c r="A383" s="3"/>
      <c r="B383" s="266"/>
      <c r="E383" s="265"/>
      <c r="F383" s="288"/>
      <c r="G383" s="266"/>
      <c r="H383" s="420"/>
    </row>
    <row r="384" spans="1:8" ht="12.75" hidden="1">
      <c r="A384" s="3"/>
      <c r="B384" s="266"/>
      <c r="E384" s="265"/>
      <c r="F384" s="288"/>
      <c r="G384" s="266"/>
      <c r="H384" s="420"/>
    </row>
    <row r="385" spans="1:8" ht="12.75" hidden="1">
      <c r="A385" s="3"/>
      <c r="B385" s="266"/>
      <c r="E385" s="265"/>
      <c r="F385" s="288"/>
      <c r="G385" s="266"/>
      <c r="H385" s="420"/>
    </row>
    <row r="386" spans="1:8" ht="12.75" hidden="1">
      <c r="A386" s="3"/>
      <c r="B386" s="266"/>
      <c r="E386" s="265"/>
      <c r="F386" s="288"/>
      <c r="G386" s="266"/>
      <c r="H386" s="420"/>
    </row>
    <row r="387" spans="1:8" ht="12.75" hidden="1">
      <c r="A387" s="3"/>
      <c r="B387" s="266"/>
      <c r="E387" s="265"/>
      <c r="F387" s="288"/>
      <c r="G387" s="266"/>
      <c r="H387" s="420"/>
    </row>
    <row r="388" spans="1:8" ht="12.75" hidden="1">
      <c r="A388" s="3"/>
      <c r="B388" s="266"/>
      <c r="E388" s="265"/>
      <c r="F388" s="288"/>
      <c r="G388" s="266"/>
      <c r="H388" s="420"/>
    </row>
    <row r="389" spans="1:8" ht="12.75" hidden="1">
      <c r="A389" s="3"/>
      <c r="B389" s="266"/>
      <c r="E389" s="265"/>
      <c r="F389" s="288"/>
      <c r="G389" s="266"/>
      <c r="H389" s="420"/>
    </row>
    <row r="390" spans="1:8" ht="12.75" hidden="1">
      <c r="A390" s="3"/>
      <c r="B390" s="266"/>
      <c r="E390" s="265"/>
      <c r="F390" s="288"/>
      <c r="G390" s="266"/>
      <c r="H390" s="420"/>
    </row>
    <row r="391" spans="1:8" ht="12.75" hidden="1">
      <c r="A391" s="3"/>
      <c r="B391" s="266"/>
      <c r="E391" s="265"/>
      <c r="F391" s="288"/>
      <c r="G391" s="266"/>
      <c r="H391" s="420"/>
    </row>
    <row r="392" spans="1:8" ht="12.75" hidden="1">
      <c r="A392" s="3"/>
      <c r="B392" s="266"/>
      <c r="E392" s="265"/>
      <c r="F392" s="288"/>
      <c r="G392" s="266"/>
      <c r="H392" s="420"/>
    </row>
    <row r="393" spans="1:8" ht="12.75" hidden="1">
      <c r="A393" s="3"/>
      <c r="B393" s="266"/>
      <c r="E393" s="265"/>
      <c r="F393" s="288"/>
      <c r="G393" s="266"/>
      <c r="H393" s="420"/>
    </row>
    <row r="394" spans="1:8" ht="12.75" hidden="1">
      <c r="A394" s="3"/>
      <c r="B394" s="266"/>
      <c r="E394" s="265"/>
      <c r="F394" s="288"/>
      <c r="G394" s="266"/>
      <c r="H394" s="420"/>
    </row>
    <row r="395" spans="1:8" ht="12.75" hidden="1">
      <c r="A395" s="3"/>
      <c r="B395" s="266"/>
      <c r="E395" s="265"/>
      <c r="F395" s="288"/>
      <c r="G395" s="266"/>
      <c r="H395" s="420"/>
    </row>
    <row r="396" spans="1:8" ht="12.75" hidden="1">
      <c r="A396" s="3"/>
      <c r="B396" s="266"/>
      <c r="E396" s="265"/>
      <c r="F396" s="288"/>
      <c r="G396" s="266"/>
      <c r="H396" s="420"/>
    </row>
    <row r="397" spans="1:8" ht="12.75" hidden="1">
      <c r="A397" s="3"/>
      <c r="B397" s="266"/>
      <c r="E397" s="265"/>
      <c r="F397" s="288"/>
      <c r="G397" s="266"/>
      <c r="H397" s="420"/>
    </row>
    <row r="398" spans="1:8" ht="12.75" hidden="1">
      <c r="A398" s="3"/>
      <c r="B398" s="266"/>
      <c r="E398" s="265"/>
      <c r="F398" s="288"/>
      <c r="G398" s="266"/>
      <c r="H398" s="420"/>
    </row>
    <row r="399" spans="1:8" ht="12.75" hidden="1">
      <c r="A399" s="3"/>
      <c r="B399" s="266"/>
      <c r="E399" s="265"/>
      <c r="F399" s="288"/>
      <c r="G399" s="266"/>
      <c r="H399" s="420"/>
    </row>
    <row r="400" spans="1:8" ht="12.75" hidden="1">
      <c r="A400" s="3"/>
      <c r="B400" s="266"/>
      <c r="E400" s="265"/>
      <c r="F400" s="288"/>
      <c r="G400" s="266"/>
      <c r="H400" s="420"/>
    </row>
    <row r="401" spans="1:8" ht="12.75" hidden="1">
      <c r="A401" s="3"/>
      <c r="B401" s="266"/>
      <c r="E401" s="265"/>
      <c r="F401" s="288"/>
      <c r="G401" s="266"/>
      <c r="H401" s="420"/>
    </row>
    <row r="402" spans="1:8" ht="12.75" hidden="1">
      <c r="A402" s="3"/>
      <c r="B402" s="266"/>
      <c r="E402" s="265"/>
      <c r="F402" s="288"/>
      <c r="G402" s="266"/>
      <c r="H402" s="420"/>
    </row>
    <row r="403" spans="1:8" ht="12.75" hidden="1">
      <c r="A403" s="3"/>
      <c r="B403" s="266"/>
      <c r="E403" s="265"/>
      <c r="F403" s="288"/>
      <c r="G403" s="266"/>
      <c r="H403" s="420"/>
    </row>
    <row r="404" spans="1:8" ht="12.75" hidden="1">
      <c r="A404" s="3"/>
      <c r="B404" s="266"/>
      <c r="E404" s="265"/>
      <c r="F404" s="288"/>
      <c r="G404" s="266"/>
      <c r="H404" s="420"/>
    </row>
    <row r="405" spans="1:8" ht="12.75" hidden="1">
      <c r="A405" s="3"/>
      <c r="B405" s="266"/>
      <c r="E405" s="265"/>
      <c r="F405" s="288"/>
      <c r="G405" s="266"/>
      <c r="H405" s="420"/>
    </row>
    <row r="406" spans="1:8" ht="12.75" hidden="1">
      <c r="A406" s="3"/>
      <c r="B406" s="266"/>
      <c r="E406" s="265"/>
      <c r="F406" s="288"/>
      <c r="G406" s="266"/>
      <c r="H406" s="420"/>
    </row>
    <row r="407" spans="1:8" ht="12.75" hidden="1">
      <c r="A407" s="3"/>
      <c r="B407" s="266"/>
      <c r="E407" s="265"/>
      <c r="F407" s="288"/>
      <c r="G407" s="266"/>
      <c r="H407" s="420"/>
    </row>
    <row r="408" spans="1:8" ht="12.75" hidden="1">
      <c r="A408" s="3"/>
      <c r="B408" s="266"/>
      <c r="E408" s="265"/>
      <c r="F408" s="288"/>
      <c r="G408" s="266"/>
      <c r="H408" s="420"/>
    </row>
    <row r="409" spans="1:8" ht="12.75" hidden="1">
      <c r="A409" s="3"/>
      <c r="B409" s="266"/>
      <c r="E409" s="265"/>
      <c r="F409" s="288"/>
      <c r="G409" s="266"/>
      <c r="H409" s="420"/>
    </row>
    <row r="410" spans="1:8" ht="12.75" hidden="1">
      <c r="A410" s="3"/>
      <c r="B410" s="266"/>
      <c r="E410" s="265"/>
      <c r="F410" s="288"/>
      <c r="G410" s="266"/>
      <c r="H410" s="420"/>
    </row>
    <row r="411" spans="1:8" ht="12.75" hidden="1">
      <c r="A411" s="3"/>
      <c r="B411" s="266"/>
      <c r="E411" s="265"/>
      <c r="F411" s="288"/>
      <c r="G411" s="266"/>
      <c r="H411" s="420"/>
    </row>
    <row r="412" spans="1:8" ht="12.75" hidden="1">
      <c r="A412" s="3"/>
      <c r="B412" s="266"/>
      <c r="E412" s="265"/>
      <c r="F412" s="288"/>
      <c r="G412" s="266"/>
      <c r="H412" s="420"/>
    </row>
    <row r="413" spans="1:8" ht="12.75" hidden="1">
      <c r="A413" s="3"/>
      <c r="B413" s="266"/>
      <c r="E413" s="265"/>
      <c r="F413" s="288"/>
      <c r="G413" s="266"/>
      <c r="H413" s="420"/>
    </row>
    <row r="414" spans="1:8" ht="12.75" hidden="1">
      <c r="A414" s="3"/>
      <c r="B414" s="266"/>
      <c r="E414" s="265"/>
      <c r="F414" s="288"/>
      <c r="G414" s="266"/>
      <c r="H414" s="420"/>
    </row>
    <row r="415" spans="1:8" ht="12.75" hidden="1">
      <c r="A415" s="3"/>
      <c r="B415" s="266"/>
      <c r="E415" s="265"/>
      <c r="F415" s="288"/>
      <c r="G415" s="266"/>
      <c r="H415" s="420"/>
    </row>
    <row r="416" spans="1:8" ht="12.75" hidden="1">
      <c r="A416" s="3"/>
      <c r="B416" s="266"/>
      <c r="E416" s="265"/>
      <c r="F416" s="288"/>
      <c r="G416" s="266"/>
      <c r="H416" s="420"/>
    </row>
    <row r="417" spans="1:8" ht="12.75" hidden="1">
      <c r="A417" s="3"/>
      <c r="B417" s="266"/>
      <c r="E417" s="265"/>
      <c r="F417" s="288"/>
      <c r="G417" s="266"/>
      <c r="H417" s="420"/>
    </row>
    <row r="418" spans="1:8" ht="12.75" hidden="1">
      <c r="A418" s="3"/>
      <c r="B418" s="266"/>
      <c r="E418" s="265"/>
      <c r="F418" s="288"/>
      <c r="G418" s="266"/>
      <c r="H418" s="420"/>
    </row>
    <row r="419" spans="1:8" ht="12.75" hidden="1">
      <c r="A419" s="3"/>
      <c r="B419" s="266"/>
      <c r="E419" s="265"/>
      <c r="F419" s="288"/>
      <c r="G419" s="266"/>
      <c r="H419" s="420"/>
    </row>
    <row r="420" spans="1:8" ht="12.75" hidden="1">
      <c r="A420" s="3"/>
      <c r="B420" s="266"/>
      <c r="E420" s="265"/>
      <c r="F420" s="288"/>
      <c r="G420" s="266"/>
      <c r="H420" s="420"/>
    </row>
    <row r="421" spans="1:8" ht="12.75" hidden="1">
      <c r="A421" s="3"/>
      <c r="B421" s="266"/>
      <c r="E421" s="265"/>
      <c r="F421" s="288"/>
      <c r="G421" s="266"/>
      <c r="H421" s="420"/>
    </row>
    <row r="422" spans="1:8" ht="12.75" hidden="1">
      <c r="A422" s="3"/>
      <c r="B422" s="266"/>
      <c r="E422" s="265"/>
      <c r="F422" s="288"/>
      <c r="G422" s="266"/>
      <c r="H422" s="420"/>
    </row>
    <row r="423" spans="1:8" ht="12.75" hidden="1">
      <c r="A423" s="3"/>
      <c r="B423" s="266"/>
      <c r="E423" s="265"/>
      <c r="F423" s="288"/>
      <c r="G423" s="266"/>
      <c r="H423" s="420"/>
    </row>
    <row r="424" spans="1:8" ht="12.75" hidden="1">
      <c r="A424" s="3"/>
      <c r="B424" s="266"/>
      <c r="E424" s="265"/>
      <c r="F424" s="288"/>
      <c r="G424" s="266"/>
      <c r="H424" s="420"/>
    </row>
    <row r="425" spans="1:8" ht="12.75" hidden="1">
      <c r="A425" s="3"/>
      <c r="B425" s="266"/>
      <c r="E425" s="265"/>
      <c r="F425" s="288"/>
      <c r="G425" s="266"/>
      <c r="H425" s="420"/>
    </row>
    <row r="426" spans="1:8" ht="12.75" hidden="1">
      <c r="A426" s="3"/>
      <c r="B426" s="266"/>
      <c r="E426" s="265"/>
      <c r="F426" s="288"/>
      <c r="G426" s="266"/>
      <c r="H426" s="420"/>
    </row>
    <row r="427" spans="1:8" ht="12.75" hidden="1">
      <c r="A427" s="3"/>
      <c r="B427" s="266"/>
      <c r="E427" s="265"/>
      <c r="F427" s="288"/>
      <c r="G427" s="266"/>
      <c r="H427" s="420"/>
    </row>
    <row r="428" spans="1:8" ht="12.75" hidden="1">
      <c r="A428" s="3"/>
      <c r="B428" s="266"/>
      <c r="E428" s="265"/>
      <c r="F428" s="288"/>
      <c r="G428" s="266"/>
      <c r="H428" s="420"/>
    </row>
    <row r="429" spans="1:8" ht="12.75" hidden="1">
      <c r="A429" s="3"/>
      <c r="B429" s="266"/>
      <c r="E429" s="265"/>
      <c r="F429" s="288"/>
      <c r="G429" s="266"/>
      <c r="H429" s="420"/>
    </row>
    <row r="430" spans="1:8" ht="12.75" hidden="1">
      <c r="A430" s="3"/>
      <c r="B430" s="266"/>
      <c r="E430" s="265"/>
      <c r="F430" s="288"/>
      <c r="G430" s="266"/>
      <c r="H430" s="420"/>
    </row>
    <row r="431" spans="1:8" ht="12.75" hidden="1">
      <c r="A431" s="3"/>
      <c r="B431" s="266"/>
      <c r="E431" s="265"/>
      <c r="F431" s="288"/>
      <c r="G431" s="266"/>
      <c r="H431" s="420"/>
    </row>
    <row r="432" spans="1:8" ht="12.75" hidden="1">
      <c r="A432" s="3"/>
      <c r="B432" s="266"/>
      <c r="E432" s="265"/>
      <c r="F432" s="288"/>
      <c r="G432" s="266"/>
      <c r="H432" s="420"/>
    </row>
    <row r="433" spans="1:8" ht="12.75" hidden="1">
      <c r="A433" s="3"/>
      <c r="B433" s="266"/>
      <c r="E433" s="265"/>
      <c r="F433" s="288"/>
      <c r="G433" s="266"/>
      <c r="H433" s="420"/>
    </row>
    <row r="434" spans="1:8" ht="12.75" hidden="1">
      <c r="A434" s="3"/>
      <c r="B434" s="266"/>
      <c r="E434" s="265"/>
      <c r="F434" s="288"/>
      <c r="G434" s="266"/>
      <c r="H434" s="420"/>
    </row>
    <row r="435" spans="1:8" ht="12.75" hidden="1">
      <c r="A435" s="3"/>
      <c r="B435" s="266"/>
      <c r="E435" s="265"/>
      <c r="F435" s="288"/>
      <c r="G435" s="266"/>
      <c r="H435" s="420"/>
    </row>
    <row r="436" spans="1:8" ht="12.75" hidden="1">
      <c r="A436" s="3"/>
      <c r="B436" s="266"/>
      <c r="E436" s="265"/>
      <c r="F436" s="288"/>
      <c r="G436" s="266"/>
      <c r="H436" s="420"/>
    </row>
    <row r="437" spans="1:8" ht="12.75" hidden="1">
      <c r="A437" s="3"/>
      <c r="B437" s="266"/>
      <c r="E437" s="265"/>
      <c r="F437" s="288"/>
      <c r="G437" s="266"/>
      <c r="H437" s="420"/>
    </row>
    <row r="438" spans="1:8" ht="12.75" hidden="1">
      <c r="A438" s="3"/>
      <c r="B438" s="266"/>
      <c r="E438" s="265"/>
      <c r="F438" s="288"/>
      <c r="G438" s="266"/>
      <c r="H438" s="420"/>
    </row>
    <row r="439" spans="1:8" ht="12.75" hidden="1">
      <c r="A439" s="3"/>
      <c r="B439" s="266"/>
      <c r="E439" s="265"/>
      <c r="F439" s="288"/>
      <c r="G439" s="266"/>
      <c r="H439" s="420"/>
    </row>
    <row r="440" spans="1:8" ht="12.75" hidden="1">
      <c r="A440" s="3"/>
      <c r="B440" s="266"/>
      <c r="E440" s="265"/>
      <c r="F440" s="288"/>
      <c r="G440" s="266"/>
      <c r="H440" s="420"/>
    </row>
    <row r="441" spans="1:8" ht="12.75" hidden="1">
      <c r="A441" s="3"/>
      <c r="B441" s="266"/>
      <c r="E441" s="265"/>
      <c r="F441" s="288"/>
      <c r="G441" s="266"/>
      <c r="H441" s="420"/>
    </row>
    <row r="442" spans="1:8" ht="12.75" hidden="1">
      <c r="A442" s="3"/>
      <c r="B442" s="266"/>
      <c r="E442" s="265"/>
      <c r="F442" s="288"/>
      <c r="G442" s="266"/>
      <c r="H442" s="420"/>
    </row>
    <row r="443" spans="1:8" ht="12.75" hidden="1">
      <c r="A443" s="3"/>
      <c r="B443" s="266"/>
      <c r="E443" s="265"/>
      <c r="F443" s="288"/>
      <c r="G443" s="266"/>
      <c r="H443" s="420"/>
    </row>
    <row r="444" spans="1:8" ht="12.75" hidden="1">
      <c r="A444" s="3"/>
      <c r="B444" s="266"/>
      <c r="E444" s="265"/>
      <c r="F444" s="288"/>
      <c r="G444" s="266"/>
      <c r="H444" s="420"/>
    </row>
    <row r="445" spans="1:8" ht="12.75" hidden="1">
      <c r="A445" s="3"/>
      <c r="B445" s="266"/>
      <c r="E445" s="265"/>
      <c r="F445" s="288"/>
      <c r="G445" s="266"/>
      <c r="H445" s="420"/>
    </row>
    <row r="446" spans="1:8" ht="12.75" hidden="1">
      <c r="A446" s="3"/>
      <c r="B446" s="266"/>
      <c r="E446" s="265"/>
      <c r="F446" s="288"/>
      <c r="G446" s="266"/>
      <c r="H446" s="420"/>
    </row>
    <row r="447" spans="1:8" ht="12.75" hidden="1">
      <c r="A447" s="3"/>
      <c r="B447" s="266"/>
      <c r="E447" s="265"/>
      <c r="F447" s="288"/>
      <c r="G447" s="266"/>
      <c r="H447" s="420"/>
    </row>
    <row r="448" spans="1:8" ht="12.75" hidden="1">
      <c r="A448" s="3"/>
      <c r="B448" s="266"/>
      <c r="E448" s="265"/>
      <c r="F448" s="288"/>
      <c r="G448" s="266"/>
      <c r="H448" s="420"/>
    </row>
    <row r="449" spans="1:8" ht="12.75" hidden="1">
      <c r="A449" s="3"/>
      <c r="B449" s="266"/>
      <c r="E449" s="265"/>
      <c r="F449" s="288"/>
      <c r="G449" s="266"/>
      <c r="H449" s="420"/>
    </row>
    <row r="450" spans="1:8" ht="12.75" hidden="1">
      <c r="A450" s="3"/>
      <c r="B450" s="266"/>
      <c r="E450" s="265"/>
      <c r="F450" s="288"/>
      <c r="G450" s="266"/>
      <c r="H450" s="420"/>
    </row>
    <row r="451" spans="1:8" ht="12.75" hidden="1">
      <c r="A451" s="3"/>
      <c r="B451" s="266"/>
      <c r="E451" s="265"/>
      <c r="F451" s="288"/>
      <c r="G451" s="266"/>
      <c r="H451" s="420"/>
    </row>
    <row r="452" spans="1:8" ht="12.75" hidden="1">
      <c r="A452" s="3"/>
      <c r="B452" s="266"/>
      <c r="E452" s="265"/>
      <c r="F452" s="288"/>
      <c r="G452" s="266"/>
      <c r="H452" s="420"/>
    </row>
    <row r="453" spans="1:8" ht="12.75" hidden="1">
      <c r="A453" s="3"/>
      <c r="B453" s="266"/>
      <c r="E453" s="265"/>
      <c r="F453" s="288"/>
      <c r="G453" s="266"/>
      <c r="H453" s="420"/>
    </row>
    <row r="454" spans="1:8" ht="12.75" hidden="1">
      <c r="A454" s="3"/>
      <c r="B454" s="266"/>
      <c r="E454" s="265"/>
      <c r="F454" s="288"/>
      <c r="G454" s="266"/>
      <c r="H454" s="420"/>
    </row>
    <row r="455" spans="1:8" ht="12.75" hidden="1">
      <c r="A455" s="3"/>
      <c r="B455" s="266"/>
      <c r="E455" s="265"/>
      <c r="F455" s="288"/>
      <c r="G455" s="266"/>
      <c r="H455" s="420"/>
    </row>
    <row r="456" spans="1:8" ht="12.75" hidden="1">
      <c r="A456" s="3"/>
      <c r="B456" s="266"/>
      <c r="E456" s="265"/>
      <c r="F456" s="288"/>
      <c r="G456" s="266"/>
      <c r="H456" s="420"/>
    </row>
    <row r="457" spans="1:8" ht="12.75" hidden="1">
      <c r="A457" s="3"/>
      <c r="B457" s="266"/>
      <c r="E457" s="265"/>
      <c r="F457" s="288"/>
      <c r="G457" s="266"/>
      <c r="H457" s="420"/>
    </row>
    <row r="458" spans="1:8" ht="12.75" hidden="1">
      <c r="A458" s="3"/>
      <c r="B458" s="266"/>
      <c r="E458" s="265"/>
      <c r="F458" s="288"/>
      <c r="G458" s="266"/>
      <c r="H458" s="420"/>
    </row>
    <row r="459" spans="1:8" ht="12.75" hidden="1">
      <c r="A459" s="3"/>
      <c r="B459" s="266"/>
      <c r="E459" s="265"/>
      <c r="F459" s="288"/>
      <c r="G459" s="266"/>
      <c r="H459" s="420"/>
    </row>
    <row r="460" spans="1:8" ht="12.75" hidden="1">
      <c r="A460" s="3"/>
      <c r="B460" s="266"/>
      <c r="E460" s="265"/>
      <c r="F460" s="288"/>
      <c r="G460" s="266"/>
      <c r="H460" s="420"/>
    </row>
    <row r="461" spans="1:8" ht="12.75" hidden="1">
      <c r="A461" s="3"/>
      <c r="B461" s="266"/>
      <c r="E461" s="265"/>
      <c r="F461" s="288"/>
      <c r="G461" s="266"/>
      <c r="H461" s="420"/>
    </row>
    <row r="462" spans="1:8" ht="12.75" hidden="1">
      <c r="A462" s="3"/>
      <c r="B462" s="266"/>
      <c r="E462" s="265"/>
      <c r="F462" s="288"/>
      <c r="G462" s="266"/>
      <c r="H462" s="420"/>
    </row>
    <row r="463" spans="1:8" ht="12.75" hidden="1">
      <c r="A463" s="3"/>
      <c r="B463" s="266"/>
      <c r="E463" s="265"/>
      <c r="F463" s="288"/>
      <c r="G463" s="266"/>
      <c r="H463" s="420"/>
    </row>
    <row r="464" spans="1:8" ht="12.75" hidden="1">
      <c r="A464" s="3"/>
      <c r="B464" s="266"/>
      <c r="E464" s="265"/>
      <c r="F464" s="288"/>
      <c r="G464" s="266"/>
      <c r="H464" s="420"/>
    </row>
    <row r="465" spans="1:8" ht="12.75" hidden="1">
      <c r="A465" s="3"/>
      <c r="B465" s="266"/>
      <c r="E465" s="265"/>
      <c r="F465" s="288"/>
      <c r="G465" s="266"/>
      <c r="H465" s="420"/>
    </row>
    <row r="466" spans="1:8" ht="12.75" hidden="1">
      <c r="A466" s="3"/>
      <c r="B466" s="266"/>
      <c r="E466" s="265"/>
      <c r="F466" s="288"/>
      <c r="G466" s="266"/>
      <c r="H466" s="420"/>
    </row>
    <row r="467" spans="1:8" ht="12.75" hidden="1">
      <c r="A467" s="3"/>
      <c r="B467" s="266"/>
      <c r="E467" s="265"/>
      <c r="F467" s="288"/>
      <c r="G467" s="266"/>
      <c r="H467" s="420"/>
    </row>
    <row r="468" spans="1:8" ht="12.75" hidden="1">
      <c r="A468" s="3"/>
      <c r="B468" s="266"/>
      <c r="E468" s="265"/>
      <c r="F468" s="288"/>
      <c r="G468" s="266"/>
      <c r="H468" s="420"/>
    </row>
    <row r="469" spans="1:8" ht="12.75" hidden="1">
      <c r="A469" s="3"/>
      <c r="B469" s="266"/>
      <c r="E469" s="265"/>
      <c r="F469" s="288"/>
      <c r="G469" s="266"/>
      <c r="H469" s="420"/>
    </row>
    <row r="470" spans="1:8" ht="12.75" hidden="1">
      <c r="A470" s="3"/>
      <c r="B470" s="266"/>
      <c r="E470" s="265"/>
      <c r="F470" s="288"/>
      <c r="G470" s="266"/>
      <c r="H470" s="420"/>
    </row>
    <row r="471" spans="1:8" ht="12.75" hidden="1">
      <c r="A471" s="3"/>
      <c r="B471" s="266"/>
      <c r="E471" s="265"/>
      <c r="F471" s="288"/>
      <c r="G471" s="266"/>
      <c r="H471" s="420"/>
    </row>
    <row r="472" spans="1:8" ht="12.75" hidden="1">
      <c r="A472" s="3"/>
      <c r="B472" s="266"/>
      <c r="E472" s="265"/>
      <c r="F472" s="288"/>
      <c r="G472" s="266"/>
      <c r="H472" s="420"/>
    </row>
    <row r="473" spans="1:8" ht="12.75" hidden="1">
      <c r="A473" s="3"/>
      <c r="B473" s="266"/>
      <c r="E473" s="265"/>
      <c r="F473" s="288"/>
      <c r="G473" s="266"/>
      <c r="H473" s="420"/>
    </row>
    <row r="474" spans="1:8" ht="12.75" hidden="1">
      <c r="A474" s="3"/>
      <c r="B474" s="266"/>
      <c r="E474" s="265"/>
      <c r="F474" s="288"/>
      <c r="G474" s="266"/>
      <c r="H474" s="420"/>
    </row>
    <row r="475" spans="1:8" ht="12.75" hidden="1">
      <c r="A475" s="3"/>
      <c r="B475" s="266"/>
      <c r="E475" s="265"/>
      <c r="F475" s="288"/>
      <c r="G475" s="266"/>
      <c r="H475" s="420"/>
    </row>
    <row r="476" spans="1:8" ht="12.75" hidden="1">
      <c r="A476" s="3"/>
      <c r="B476" s="266"/>
      <c r="E476" s="265"/>
      <c r="F476" s="288"/>
      <c r="G476" s="266"/>
      <c r="H476" s="420"/>
    </row>
    <row r="477" spans="1:8" ht="12.75" hidden="1">
      <c r="A477" s="3"/>
      <c r="B477" s="266"/>
      <c r="E477" s="265"/>
      <c r="F477" s="288"/>
      <c r="G477" s="266"/>
      <c r="H477" s="420"/>
    </row>
    <row r="478" spans="1:8" ht="12.75" hidden="1">
      <c r="A478" s="3"/>
      <c r="B478" s="266"/>
      <c r="E478" s="265"/>
      <c r="F478" s="288"/>
      <c r="G478" s="266"/>
      <c r="H478" s="420"/>
    </row>
    <row r="479" spans="1:8" ht="12.75" hidden="1">
      <c r="A479" s="3"/>
      <c r="B479" s="266"/>
      <c r="E479" s="265"/>
      <c r="F479" s="288"/>
      <c r="G479" s="266"/>
      <c r="H479" s="420"/>
    </row>
    <row r="480" spans="1:8" ht="12.75" hidden="1">
      <c r="A480" s="3"/>
      <c r="B480" s="266"/>
      <c r="E480" s="265"/>
      <c r="F480" s="288"/>
      <c r="G480" s="266"/>
      <c r="H480" s="420"/>
    </row>
    <row r="481" spans="1:8" ht="12.75" hidden="1">
      <c r="A481" s="3"/>
      <c r="B481" s="266"/>
      <c r="E481" s="265"/>
      <c r="F481" s="288"/>
      <c r="G481" s="266"/>
      <c r="H481" s="420"/>
    </row>
    <row r="482" spans="1:8" ht="12.75" hidden="1">
      <c r="A482" s="3"/>
      <c r="B482" s="266"/>
      <c r="E482" s="265"/>
      <c r="F482" s="288"/>
      <c r="G482" s="266"/>
      <c r="H482" s="420"/>
    </row>
    <row r="483" spans="1:8" ht="12.75" hidden="1">
      <c r="A483" s="3"/>
      <c r="B483" s="266"/>
      <c r="E483" s="265"/>
      <c r="F483" s="288"/>
      <c r="G483" s="266"/>
      <c r="H483" s="420"/>
    </row>
    <row r="484" spans="1:8" ht="12.75" hidden="1">
      <c r="A484" s="3"/>
      <c r="B484" s="266"/>
      <c r="E484" s="265"/>
      <c r="F484" s="288"/>
      <c r="G484" s="266"/>
      <c r="H484" s="420"/>
    </row>
    <row r="485" spans="1:8" ht="12.75" hidden="1">
      <c r="A485" s="3"/>
      <c r="B485" s="266"/>
      <c r="E485" s="265"/>
      <c r="F485" s="288"/>
      <c r="G485" s="266"/>
      <c r="H485" s="420"/>
    </row>
    <row r="486" spans="1:8" ht="12.75" hidden="1">
      <c r="A486" s="3"/>
      <c r="B486" s="266"/>
      <c r="E486" s="265"/>
      <c r="F486" s="288"/>
      <c r="G486" s="266"/>
      <c r="H486" s="420"/>
    </row>
    <row r="487" spans="1:8" ht="12.75" hidden="1">
      <c r="A487" s="3"/>
      <c r="B487" s="266"/>
      <c r="E487" s="265"/>
      <c r="F487" s="288"/>
      <c r="G487" s="266"/>
      <c r="H487" s="420"/>
    </row>
    <row r="488" spans="1:8" ht="12.75" hidden="1">
      <c r="A488" s="3"/>
      <c r="B488" s="266"/>
      <c r="E488" s="265"/>
      <c r="F488" s="288"/>
      <c r="G488" s="266"/>
      <c r="H488" s="420"/>
    </row>
    <row r="489" spans="1:8" ht="12.75" hidden="1">
      <c r="A489" s="3"/>
      <c r="B489" s="266"/>
      <c r="E489" s="265"/>
      <c r="F489" s="288"/>
      <c r="G489" s="266"/>
      <c r="H489" s="420"/>
    </row>
    <row r="490" spans="1:8" ht="12.75" hidden="1">
      <c r="A490" s="3"/>
      <c r="B490" s="266"/>
      <c r="E490" s="265"/>
      <c r="F490" s="288"/>
      <c r="G490" s="266"/>
      <c r="H490" s="420"/>
    </row>
    <row r="491" spans="1:8" ht="12.75" hidden="1">
      <c r="A491" s="3"/>
      <c r="B491" s="266"/>
      <c r="E491" s="265"/>
      <c r="F491" s="288"/>
      <c r="G491" s="266"/>
      <c r="H491" s="420"/>
    </row>
    <row r="492" spans="1:8" ht="12.75" hidden="1">
      <c r="A492" s="3"/>
      <c r="B492" s="266"/>
      <c r="E492" s="265"/>
      <c r="F492" s="288"/>
      <c r="G492" s="266"/>
      <c r="H492" s="420"/>
    </row>
    <row r="493" spans="1:8" ht="12.75" hidden="1">
      <c r="A493" s="3"/>
      <c r="B493" s="266"/>
      <c r="E493" s="265"/>
      <c r="F493" s="288"/>
      <c r="G493" s="266"/>
      <c r="H493" s="420"/>
    </row>
    <row r="494" spans="1:8" ht="12.75" hidden="1">
      <c r="A494" s="3"/>
      <c r="B494" s="266"/>
      <c r="E494" s="265"/>
      <c r="F494" s="288"/>
      <c r="G494" s="266"/>
      <c r="H494" s="420"/>
    </row>
    <row r="495" spans="1:8" ht="12.75" hidden="1">
      <c r="A495" s="3"/>
      <c r="B495" s="266"/>
      <c r="E495" s="265"/>
      <c r="F495" s="288"/>
      <c r="G495" s="266"/>
      <c r="H495" s="420"/>
    </row>
    <row r="496" spans="1:8" ht="12.75" hidden="1">
      <c r="A496" s="3"/>
      <c r="B496" s="266"/>
      <c r="E496" s="265"/>
      <c r="F496" s="288"/>
      <c r="G496" s="266"/>
      <c r="H496" s="420"/>
    </row>
    <row r="497" spans="1:8" ht="12.75" hidden="1">
      <c r="A497" s="3"/>
      <c r="B497" s="266"/>
      <c r="E497" s="265"/>
      <c r="F497" s="288"/>
      <c r="G497" s="266"/>
      <c r="H497" s="420"/>
    </row>
    <row r="498" spans="1:8" ht="12.75" hidden="1">
      <c r="A498" s="3"/>
      <c r="B498" s="266"/>
      <c r="E498" s="265"/>
      <c r="F498" s="288"/>
      <c r="G498" s="266"/>
      <c r="H498" s="420"/>
    </row>
    <row r="499" spans="1:8" ht="12.75" hidden="1">
      <c r="A499" s="3"/>
      <c r="B499" s="266"/>
      <c r="E499" s="265"/>
      <c r="F499" s="288"/>
      <c r="G499" s="266"/>
      <c r="H499" s="420"/>
    </row>
    <row r="500" spans="1:8" ht="12.75" hidden="1">
      <c r="A500" s="3"/>
      <c r="B500" s="266"/>
      <c r="E500" s="265"/>
      <c r="F500" s="288"/>
      <c r="G500" s="266"/>
      <c r="H500" s="420"/>
    </row>
    <row r="501" spans="1:8" ht="12.75" hidden="1">
      <c r="A501" s="3"/>
      <c r="B501" s="266"/>
      <c r="E501" s="265"/>
      <c r="F501" s="288"/>
      <c r="G501" s="266"/>
      <c r="H501" s="420"/>
    </row>
    <row r="502" spans="1:8" ht="12.75" hidden="1">
      <c r="A502" s="3"/>
      <c r="B502" s="266"/>
      <c r="E502" s="265"/>
      <c r="F502" s="288"/>
      <c r="G502" s="266"/>
      <c r="H502" s="420"/>
    </row>
    <row r="503" spans="1:8" ht="12.75" hidden="1">
      <c r="A503" s="3"/>
      <c r="B503" s="266"/>
      <c r="E503" s="265"/>
      <c r="F503" s="288"/>
      <c r="G503" s="266"/>
      <c r="H503" s="420"/>
    </row>
    <row r="504" spans="1:8" ht="12.75" hidden="1">
      <c r="A504" s="3"/>
      <c r="B504" s="266"/>
      <c r="E504" s="265"/>
      <c r="F504" s="288"/>
      <c r="G504" s="266"/>
      <c r="H504" s="420"/>
    </row>
    <row r="505" spans="1:8" ht="12.75" hidden="1">
      <c r="A505" s="3"/>
      <c r="B505" s="266"/>
      <c r="E505" s="265"/>
      <c r="F505" s="288"/>
      <c r="G505" s="266"/>
      <c r="H505" s="420"/>
    </row>
    <row r="506" spans="1:8" ht="12.75" hidden="1">
      <c r="A506" s="3"/>
      <c r="B506" s="266"/>
      <c r="E506" s="265"/>
      <c r="F506" s="288"/>
      <c r="G506" s="266"/>
      <c r="H506" s="420"/>
    </row>
    <row r="507" spans="1:8" ht="12.75" hidden="1">
      <c r="A507" s="3"/>
      <c r="B507" s="266"/>
      <c r="E507" s="265"/>
      <c r="F507" s="288"/>
      <c r="G507" s="266"/>
      <c r="H507" s="420"/>
    </row>
    <row r="508" spans="1:8" ht="12.75" hidden="1">
      <c r="A508" s="3"/>
      <c r="B508" s="266"/>
      <c r="E508" s="265"/>
      <c r="F508" s="288"/>
      <c r="G508" s="266"/>
      <c r="H508" s="420"/>
    </row>
    <row r="509" spans="1:8" ht="12.75" hidden="1">
      <c r="A509" s="3"/>
      <c r="B509" s="266"/>
      <c r="E509" s="265"/>
      <c r="F509" s="288"/>
      <c r="G509" s="266"/>
      <c r="H509" s="420"/>
    </row>
    <row r="510" spans="1:8" ht="12.75" hidden="1">
      <c r="A510" s="3"/>
      <c r="B510" s="266"/>
      <c r="E510" s="265"/>
      <c r="F510" s="288"/>
      <c r="G510" s="266"/>
      <c r="H510" s="420"/>
    </row>
    <row r="511" spans="1:8" ht="12.75" hidden="1">
      <c r="A511" s="3"/>
      <c r="B511" s="266"/>
      <c r="E511" s="265"/>
      <c r="F511" s="288"/>
      <c r="G511" s="266"/>
      <c r="H511" s="420"/>
    </row>
    <row r="512" spans="1:8" ht="12.75" hidden="1">
      <c r="A512" s="3"/>
      <c r="B512" s="266"/>
      <c r="E512" s="265"/>
      <c r="F512" s="288"/>
      <c r="G512" s="266"/>
      <c r="H512" s="420"/>
    </row>
    <row r="513" spans="1:8" ht="12.75" hidden="1">
      <c r="A513" s="3"/>
      <c r="B513" s="266"/>
      <c r="E513" s="265"/>
      <c r="F513" s="288"/>
      <c r="G513" s="266"/>
      <c r="H513" s="420"/>
    </row>
    <row r="514" spans="1:8" ht="12.75" hidden="1">
      <c r="A514" s="3"/>
      <c r="B514" s="266"/>
      <c r="E514" s="265"/>
      <c r="F514" s="288"/>
      <c r="G514" s="266"/>
      <c r="H514" s="420"/>
    </row>
    <row r="515" spans="1:8" ht="12.75" hidden="1">
      <c r="A515" s="3"/>
      <c r="B515" s="266"/>
      <c r="E515" s="265"/>
      <c r="F515" s="288"/>
      <c r="G515" s="266"/>
      <c r="H515" s="420"/>
    </row>
    <row r="516" spans="1:8" ht="12.75" hidden="1">
      <c r="A516" s="3"/>
      <c r="B516" s="266"/>
      <c r="E516" s="265"/>
      <c r="F516" s="288"/>
      <c r="G516" s="266"/>
      <c r="H516" s="420"/>
    </row>
    <row r="517" spans="1:8" ht="12.75" hidden="1">
      <c r="A517" s="3"/>
      <c r="B517" s="266"/>
      <c r="E517" s="265"/>
      <c r="F517" s="288"/>
      <c r="G517" s="266"/>
      <c r="H517" s="420"/>
    </row>
    <row r="518" spans="1:8" ht="12.75" hidden="1">
      <c r="A518" s="3"/>
      <c r="B518" s="266"/>
      <c r="E518" s="265"/>
      <c r="F518" s="288"/>
      <c r="G518" s="266"/>
      <c r="H518" s="420"/>
    </row>
    <row r="519" spans="1:8" ht="12.75" hidden="1">
      <c r="A519" s="3"/>
      <c r="B519" s="266"/>
      <c r="E519" s="265"/>
      <c r="F519" s="288"/>
      <c r="G519" s="266"/>
      <c r="H519" s="420"/>
    </row>
    <row r="520" spans="1:8" ht="12.75" hidden="1">
      <c r="A520" s="3"/>
      <c r="B520" s="266"/>
      <c r="E520" s="265"/>
      <c r="F520" s="288"/>
      <c r="G520" s="266"/>
      <c r="H520" s="420"/>
    </row>
    <row r="521" spans="1:8" ht="12.75" hidden="1">
      <c r="A521" s="3"/>
      <c r="B521" s="266"/>
      <c r="E521" s="265"/>
      <c r="F521" s="288"/>
      <c r="G521" s="266"/>
      <c r="H521" s="420"/>
    </row>
    <row r="522" spans="1:8" ht="12.75" hidden="1">
      <c r="A522" s="3"/>
      <c r="B522" s="266"/>
      <c r="E522" s="265"/>
      <c r="F522" s="288"/>
      <c r="G522" s="266"/>
      <c r="H522" s="420"/>
    </row>
    <row r="523" spans="1:8" ht="12.75" hidden="1">
      <c r="A523" s="3"/>
      <c r="B523" s="266"/>
      <c r="E523" s="265"/>
      <c r="F523" s="288"/>
      <c r="G523" s="266"/>
      <c r="H523" s="420"/>
    </row>
    <row r="524" spans="1:8" ht="12.75" hidden="1">
      <c r="A524" s="3"/>
      <c r="B524" s="266"/>
      <c r="E524" s="265"/>
      <c r="F524" s="288"/>
      <c r="G524" s="266"/>
      <c r="H524" s="420"/>
    </row>
    <row r="525" spans="1:8" ht="12.75" hidden="1">
      <c r="A525" s="3"/>
      <c r="B525" s="266"/>
      <c r="E525" s="265"/>
      <c r="F525" s="288"/>
      <c r="G525" s="266"/>
      <c r="H525" s="420"/>
    </row>
    <row r="526" spans="1:8" ht="12.75" hidden="1">
      <c r="A526" s="3"/>
      <c r="B526" s="266"/>
      <c r="E526" s="265"/>
      <c r="F526" s="288"/>
      <c r="G526" s="266"/>
      <c r="H526" s="420"/>
    </row>
    <row r="527" spans="1:8" ht="12.75" hidden="1">
      <c r="A527" s="3"/>
      <c r="B527" s="266"/>
      <c r="E527" s="265"/>
      <c r="F527" s="288"/>
      <c r="G527" s="266"/>
      <c r="H527" s="420"/>
    </row>
    <row r="528" spans="1:8" ht="12.75" hidden="1">
      <c r="A528" s="3"/>
      <c r="B528" s="266"/>
      <c r="E528" s="265"/>
      <c r="F528" s="288"/>
      <c r="G528" s="266"/>
      <c r="H528" s="420"/>
    </row>
    <row r="529" spans="1:8" ht="12.75" hidden="1">
      <c r="A529" s="3"/>
      <c r="B529" s="266"/>
      <c r="E529" s="265"/>
      <c r="F529" s="288"/>
      <c r="G529" s="266"/>
      <c r="H529" s="420"/>
    </row>
    <row r="530" spans="1:8" ht="12.75" hidden="1">
      <c r="A530" s="3"/>
      <c r="B530" s="266"/>
      <c r="E530" s="265"/>
      <c r="F530" s="288"/>
      <c r="G530" s="266"/>
      <c r="H530" s="420"/>
    </row>
    <row r="531" spans="1:8" ht="12.75" hidden="1">
      <c r="A531" s="3"/>
      <c r="B531" s="266"/>
      <c r="E531" s="265"/>
      <c r="F531" s="288"/>
      <c r="G531" s="266"/>
      <c r="H531" s="420"/>
    </row>
    <row r="532" spans="1:8" ht="12.75" hidden="1">
      <c r="A532" s="3"/>
      <c r="B532" s="266"/>
      <c r="E532" s="265"/>
      <c r="F532" s="288"/>
      <c r="G532" s="266"/>
      <c r="H532" s="420"/>
    </row>
    <row r="533" spans="1:8" ht="12.75" hidden="1">
      <c r="A533" s="3"/>
      <c r="B533" s="266"/>
      <c r="E533" s="265"/>
      <c r="F533" s="288"/>
      <c r="G533" s="266"/>
      <c r="H533" s="420"/>
    </row>
    <row r="534" spans="1:8" ht="12.75" hidden="1">
      <c r="A534" s="3"/>
      <c r="B534" s="266"/>
      <c r="E534" s="265"/>
      <c r="F534" s="288"/>
      <c r="G534" s="266"/>
      <c r="H534" s="420"/>
    </row>
    <row r="535" spans="1:8" ht="12.75" hidden="1">
      <c r="A535" s="3"/>
      <c r="B535" s="266"/>
      <c r="E535" s="265"/>
      <c r="F535" s="288"/>
      <c r="G535" s="266"/>
      <c r="H535" s="420"/>
    </row>
    <row r="536" spans="1:8" ht="12.75" hidden="1">
      <c r="A536" s="3"/>
      <c r="B536" s="266"/>
      <c r="E536" s="265"/>
      <c r="F536" s="288"/>
      <c r="G536" s="266"/>
      <c r="H536" s="420"/>
    </row>
    <row r="537" spans="1:8" ht="12.75" hidden="1">
      <c r="A537" s="3"/>
      <c r="B537" s="266"/>
      <c r="E537" s="265"/>
      <c r="F537" s="288"/>
      <c r="G537" s="266"/>
      <c r="H537" s="420"/>
    </row>
    <row r="538" spans="1:8" ht="12.75" hidden="1">
      <c r="A538" s="3"/>
      <c r="B538" s="266"/>
      <c r="E538" s="265"/>
      <c r="F538" s="288"/>
      <c r="G538" s="266"/>
      <c r="H538" s="420"/>
    </row>
    <row r="539" spans="1:8" ht="12.75" hidden="1">
      <c r="A539" s="3"/>
      <c r="B539" s="266"/>
      <c r="E539" s="265"/>
      <c r="F539" s="288"/>
      <c r="G539" s="266"/>
      <c r="H539" s="420"/>
    </row>
    <row r="540" spans="1:8" ht="12.75" hidden="1">
      <c r="A540" s="3"/>
      <c r="B540" s="266"/>
      <c r="E540" s="265"/>
      <c r="F540" s="288"/>
      <c r="G540" s="266"/>
      <c r="H540" s="420"/>
    </row>
    <row r="541" spans="1:8" ht="12.75" hidden="1">
      <c r="A541" s="3"/>
      <c r="B541" s="266"/>
      <c r="E541" s="265"/>
      <c r="F541" s="288"/>
      <c r="G541" s="266"/>
      <c r="H541" s="420"/>
    </row>
    <row r="542" spans="1:8" ht="12.75" hidden="1">
      <c r="A542" s="3"/>
      <c r="B542" s="266"/>
      <c r="E542" s="265"/>
      <c r="F542" s="288"/>
      <c r="G542" s="266"/>
      <c r="H542" s="420"/>
    </row>
    <row r="543" spans="1:8" ht="12.75" hidden="1">
      <c r="A543" s="3"/>
      <c r="B543" s="266"/>
      <c r="E543" s="265"/>
      <c r="F543" s="288"/>
      <c r="G543" s="266"/>
      <c r="H543" s="420"/>
    </row>
    <row r="544" spans="1:8" ht="12.75" hidden="1">
      <c r="A544" s="3"/>
      <c r="B544" s="266"/>
      <c r="E544" s="265"/>
      <c r="F544" s="288"/>
      <c r="G544" s="266"/>
      <c r="H544" s="420"/>
    </row>
    <row r="545" spans="1:8" ht="12.75" hidden="1">
      <c r="A545" s="3"/>
      <c r="B545" s="266"/>
      <c r="E545" s="265"/>
      <c r="F545" s="288"/>
      <c r="G545" s="266"/>
      <c r="H545" s="420"/>
    </row>
    <row r="546" spans="1:8" ht="12.75" hidden="1">
      <c r="A546" s="3"/>
      <c r="B546" s="266"/>
      <c r="E546" s="265"/>
      <c r="F546" s="288"/>
      <c r="G546" s="266"/>
      <c r="H546" s="420"/>
    </row>
    <row r="547" spans="1:8" ht="12.75" hidden="1">
      <c r="A547" s="3"/>
      <c r="B547" s="266"/>
      <c r="E547" s="265"/>
      <c r="F547" s="288"/>
      <c r="G547" s="266"/>
      <c r="H547" s="420"/>
    </row>
    <row r="548" spans="1:8" ht="12.75" hidden="1">
      <c r="A548" s="3"/>
      <c r="B548" s="266"/>
      <c r="E548" s="265"/>
      <c r="F548" s="288"/>
      <c r="G548" s="266"/>
      <c r="H548" s="420"/>
    </row>
    <row r="549" spans="1:8" ht="12.75" hidden="1">
      <c r="A549" s="3"/>
      <c r="B549" s="266"/>
      <c r="E549" s="265"/>
      <c r="F549" s="288"/>
      <c r="G549" s="266"/>
      <c r="H549" s="420"/>
    </row>
    <row r="550" spans="1:8" ht="12.75" hidden="1">
      <c r="A550" s="3"/>
      <c r="B550" s="266"/>
      <c r="E550" s="265"/>
      <c r="F550" s="288"/>
      <c r="G550" s="266"/>
      <c r="H550" s="420"/>
    </row>
    <row r="551" spans="1:8" ht="12.75" hidden="1">
      <c r="A551" s="3"/>
      <c r="B551" s="266"/>
      <c r="E551" s="265"/>
      <c r="F551" s="288"/>
      <c r="G551" s="266"/>
      <c r="H551" s="420"/>
    </row>
    <row r="552" spans="1:8" ht="12.75" hidden="1">
      <c r="A552" s="3"/>
      <c r="B552" s="266"/>
      <c r="E552" s="265"/>
      <c r="F552" s="288"/>
      <c r="G552" s="266"/>
      <c r="H552" s="420"/>
    </row>
    <row r="553" spans="1:8" ht="12.75" hidden="1">
      <c r="A553" s="3"/>
      <c r="B553" s="266"/>
      <c r="E553" s="265"/>
      <c r="F553" s="288"/>
      <c r="G553" s="266"/>
      <c r="H553" s="420"/>
    </row>
    <row r="554" spans="1:8" ht="12.75" hidden="1">
      <c r="A554" s="3"/>
      <c r="B554" s="266"/>
      <c r="E554" s="265"/>
      <c r="F554" s="288"/>
      <c r="G554" s="266"/>
      <c r="H554" s="420"/>
    </row>
    <row r="555" spans="1:8" ht="12.75" hidden="1">
      <c r="A555" s="3"/>
      <c r="B555" s="266"/>
      <c r="E555" s="265"/>
      <c r="F555" s="288"/>
      <c r="G555" s="266"/>
      <c r="H555" s="420"/>
    </row>
    <row r="556" spans="1:8" ht="12.75" hidden="1">
      <c r="A556" s="3"/>
      <c r="B556" s="266"/>
      <c r="E556" s="265"/>
      <c r="F556" s="288"/>
      <c r="G556" s="266"/>
      <c r="H556" s="420"/>
    </row>
    <row r="557" spans="1:8" ht="12.75" hidden="1">
      <c r="A557" s="3"/>
      <c r="B557" s="266"/>
      <c r="E557" s="265"/>
      <c r="F557" s="288"/>
      <c r="G557" s="266"/>
      <c r="H557" s="420"/>
    </row>
    <row r="558" spans="1:8" ht="12.75" hidden="1">
      <c r="A558" s="3"/>
      <c r="B558" s="266"/>
      <c r="E558" s="265"/>
      <c r="F558" s="288"/>
      <c r="G558" s="266"/>
      <c r="H558" s="420"/>
    </row>
    <row r="559" spans="1:8" ht="12.75" hidden="1">
      <c r="A559" s="3"/>
      <c r="B559" s="266"/>
      <c r="E559" s="265"/>
      <c r="F559" s="288"/>
      <c r="G559" s="266"/>
      <c r="H559" s="420"/>
    </row>
    <row r="560" spans="1:8" ht="12.75" hidden="1">
      <c r="A560" s="3"/>
      <c r="B560" s="266"/>
      <c r="E560" s="265"/>
      <c r="F560" s="288"/>
      <c r="G560" s="266"/>
      <c r="H560" s="420"/>
    </row>
    <row r="561" spans="1:8" ht="12.75" hidden="1">
      <c r="A561" s="3"/>
      <c r="B561" s="266"/>
      <c r="E561" s="265"/>
      <c r="F561" s="288"/>
      <c r="G561" s="266"/>
      <c r="H561" s="420"/>
    </row>
    <row r="562" spans="1:8" ht="12.75" hidden="1">
      <c r="A562" s="3"/>
      <c r="B562" s="266"/>
      <c r="E562" s="265"/>
      <c r="F562" s="288"/>
      <c r="G562" s="266"/>
      <c r="H562" s="420"/>
    </row>
    <row r="563" spans="1:8" ht="12.75" hidden="1">
      <c r="A563" s="3"/>
      <c r="B563" s="266"/>
      <c r="E563" s="265"/>
      <c r="F563" s="288"/>
      <c r="G563" s="266"/>
      <c r="H563" s="420"/>
    </row>
    <row r="564" spans="1:8" ht="12.75" hidden="1">
      <c r="A564" s="3"/>
      <c r="B564" s="266"/>
      <c r="E564" s="265"/>
      <c r="F564" s="288"/>
      <c r="G564" s="266"/>
      <c r="H564" s="420"/>
    </row>
    <row r="565" spans="1:8" ht="12.75" hidden="1">
      <c r="A565" s="3"/>
      <c r="B565" s="266"/>
      <c r="E565" s="265"/>
      <c r="F565" s="288"/>
      <c r="G565" s="266"/>
      <c r="H565" s="420"/>
    </row>
    <row r="566" spans="1:8" ht="12.75" hidden="1">
      <c r="A566" s="3"/>
      <c r="B566" s="266"/>
      <c r="E566" s="265"/>
      <c r="F566" s="288"/>
      <c r="G566" s="266"/>
      <c r="H566" s="420"/>
    </row>
    <row r="567" spans="1:8" ht="12.75" hidden="1">
      <c r="A567" s="3"/>
      <c r="B567" s="266"/>
      <c r="E567" s="265"/>
      <c r="F567" s="288"/>
      <c r="G567" s="266"/>
      <c r="H567" s="420"/>
    </row>
    <row r="568" spans="1:8" ht="12.75" hidden="1">
      <c r="A568" s="3"/>
      <c r="B568" s="266"/>
      <c r="E568" s="265"/>
      <c r="F568" s="288"/>
      <c r="G568" s="266"/>
      <c r="H568" s="420"/>
    </row>
    <row r="569" spans="1:8" ht="12.75" hidden="1">
      <c r="A569" s="3"/>
      <c r="B569" s="266"/>
      <c r="E569" s="265"/>
      <c r="F569" s="288"/>
      <c r="G569" s="266"/>
      <c r="H569" s="420"/>
    </row>
    <row r="570" spans="1:8" ht="12.75" hidden="1">
      <c r="A570" s="3"/>
      <c r="B570" s="266"/>
      <c r="E570" s="265"/>
      <c r="F570" s="288"/>
      <c r="G570" s="266"/>
      <c r="H570" s="420"/>
    </row>
    <row r="571" spans="1:8" ht="12.75" hidden="1">
      <c r="A571" s="3"/>
      <c r="B571" s="266"/>
      <c r="E571" s="265"/>
      <c r="F571" s="288"/>
      <c r="G571" s="266"/>
      <c r="H571" s="420"/>
    </row>
    <row r="572" spans="1:8" ht="12.75" hidden="1">
      <c r="A572" s="3"/>
      <c r="B572" s="266"/>
      <c r="E572" s="265"/>
      <c r="F572" s="288"/>
      <c r="G572" s="266"/>
      <c r="H572" s="420"/>
    </row>
    <row r="573" spans="1:8" ht="12.75" hidden="1">
      <c r="A573" s="3"/>
      <c r="B573" s="266"/>
      <c r="E573" s="265"/>
      <c r="F573" s="288"/>
      <c r="G573" s="266"/>
      <c r="H573" s="420"/>
    </row>
    <row r="574" spans="1:8" ht="12.75" hidden="1">
      <c r="A574" s="3"/>
      <c r="B574" s="266"/>
      <c r="E574" s="265"/>
      <c r="F574" s="288"/>
      <c r="G574" s="266"/>
      <c r="H574" s="420"/>
    </row>
    <row r="575" spans="1:8" ht="12.75" hidden="1">
      <c r="A575" s="3"/>
      <c r="B575" s="266"/>
      <c r="E575" s="265"/>
      <c r="F575" s="288"/>
      <c r="G575" s="266"/>
      <c r="H575" s="420"/>
    </row>
    <row r="576" spans="1:8" ht="12.75" hidden="1">
      <c r="A576" s="3"/>
      <c r="B576" s="266"/>
      <c r="E576" s="265"/>
      <c r="F576" s="288"/>
      <c r="G576" s="266"/>
      <c r="H576" s="420"/>
    </row>
    <row r="577" spans="1:8" ht="12.75" hidden="1">
      <c r="A577" s="3"/>
      <c r="B577" s="266"/>
      <c r="E577" s="265"/>
      <c r="F577" s="288"/>
      <c r="G577" s="266"/>
      <c r="H577" s="420"/>
    </row>
    <row r="578" spans="1:8" ht="12.75" hidden="1">
      <c r="A578" s="3"/>
      <c r="B578" s="266"/>
      <c r="E578" s="265"/>
      <c r="F578" s="288"/>
      <c r="G578" s="266"/>
      <c r="H578" s="420"/>
    </row>
    <row r="579" spans="1:8" ht="12.75" hidden="1">
      <c r="A579" s="3"/>
      <c r="B579" s="266"/>
      <c r="E579" s="265"/>
      <c r="F579" s="288"/>
      <c r="G579" s="266"/>
      <c r="H579" s="420"/>
    </row>
    <row r="580" spans="1:8" ht="12.75" hidden="1">
      <c r="A580" s="3"/>
      <c r="B580" s="266"/>
      <c r="E580" s="265"/>
      <c r="F580" s="288"/>
      <c r="G580" s="266"/>
      <c r="H580" s="420"/>
    </row>
    <row r="581" spans="1:8" ht="12.75" hidden="1">
      <c r="A581" s="3"/>
      <c r="B581" s="266"/>
      <c r="E581" s="265"/>
      <c r="F581" s="288"/>
      <c r="G581" s="266"/>
      <c r="H581" s="420"/>
    </row>
    <row r="582" spans="1:8" ht="12.75" hidden="1">
      <c r="A582" s="3"/>
      <c r="B582" s="266"/>
      <c r="E582" s="265"/>
      <c r="F582" s="288"/>
      <c r="G582" s="266"/>
      <c r="H582" s="420"/>
    </row>
    <row r="583" spans="1:8" ht="12.75" hidden="1">
      <c r="A583" s="3"/>
      <c r="B583" s="266"/>
      <c r="E583" s="265"/>
      <c r="F583" s="288"/>
      <c r="G583" s="266"/>
      <c r="H583" s="420"/>
    </row>
    <row r="584" spans="1:8" ht="12.75" hidden="1">
      <c r="A584" s="3"/>
      <c r="B584" s="266"/>
      <c r="E584" s="265"/>
      <c r="F584" s="288"/>
      <c r="G584" s="266"/>
      <c r="H584" s="420"/>
    </row>
    <row r="585" spans="1:8" ht="12.75" hidden="1">
      <c r="A585" s="3"/>
      <c r="B585" s="266"/>
      <c r="E585" s="265"/>
      <c r="F585" s="288"/>
      <c r="G585" s="266"/>
      <c r="H585" s="420"/>
    </row>
    <row r="586" spans="1:8" ht="12.75" hidden="1">
      <c r="A586" s="3"/>
      <c r="B586" s="266"/>
      <c r="E586" s="265"/>
      <c r="F586" s="288"/>
      <c r="G586" s="266"/>
      <c r="H586" s="420"/>
    </row>
    <row r="587" spans="1:8" ht="12.75" hidden="1">
      <c r="A587" s="3"/>
      <c r="B587" s="266"/>
      <c r="E587" s="265"/>
      <c r="F587" s="288"/>
      <c r="G587" s="266"/>
      <c r="H587" s="420"/>
    </row>
    <row r="588" spans="1:8" ht="12.75" hidden="1">
      <c r="A588" s="3"/>
      <c r="B588" s="266"/>
      <c r="E588" s="265"/>
      <c r="F588" s="288"/>
      <c r="G588" s="266"/>
      <c r="H588" s="420"/>
    </row>
    <row r="589" spans="1:8" ht="12.75" hidden="1">
      <c r="A589" s="3"/>
      <c r="B589" s="266"/>
      <c r="E589" s="265"/>
      <c r="F589" s="288"/>
      <c r="G589" s="266"/>
      <c r="H589" s="420"/>
    </row>
    <row r="590" spans="1:8" ht="12.75" hidden="1">
      <c r="A590" s="3"/>
      <c r="B590" s="266"/>
      <c r="E590" s="265"/>
      <c r="F590" s="288"/>
      <c r="G590" s="266"/>
      <c r="H590" s="420"/>
    </row>
    <row r="591" spans="1:8" ht="12.75" hidden="1">
      <c r="A591" s="3"/>
      <c r="B591" s="266"/>
      <c r="E591" s="265"/>
      <c r="F591" s="288"/>
      <c r="G591" s="266"/>
      <c r="H591" s="420"/>
    </row>
    <row r="592" spans="1:8" ht="12.75" hidden="1">
      <c r="A592" s="3"/>
      <c r="B592" s="266"/>
      <c r="E592" s="265"/>
      <c r="F592" s="288"/>
      <c r="G592" s="266"/>
      <c r="H592" s="420"/>
    </row>
    <row r="593" spans="1:8" ht="12.75" hidden="1">
      <c r="A593" s="3"/>
      <c r="B593" s="266"/>
      <c r="E593" s="265"/>
      <c r="F593" s="288"/>
      <c r="G593" s="266"/>
      <c r="H593" s="420"/>
    </row>
    <row r="594" spans="1:8" ht="12.75" hidden="1">
      <c r="A594" s="3"/>
      <c r="B594" s="266"/>
      <c r="E594" s="265"/>
      <c r="F594" s="288"/>
      <c r="G594" s="266"/>
      <c r="H594" s="420"/>
    </row>
    <row r="595" spans="1:8" ht="12.75" hidden="1">
      <c r="A595" s="3"/>
      <c r="B595" s="266"/>
      <c r="E595" s="265"/>
      <c r="F595" s="288"/>
      <c r="G595" s="266"/>
      <c r="H595" s="420"/>
    </row>
    <row r="596" spans="1:8" ht="12.75" hidden="1">
      <c r="A596" s="3"/>
      <c r="B596" s="266"/>
      <c r="E596" s="265"/>
      <c r="F596" s="288"/>
      <c r="G596" s="266"/>
      <c r="H596" s="420"/>
    </row>
    <row r="597" spans="1:8" ht="12.75" hidden="1">
      <c r="A597" s="3"/>
      <c r="B597" s="266"/>
      <c r="E597" s="265"/>
      <c r="F597" s="288"/>
      <c r="G597" s="266"/>
      <c r="H597" s="420"/>
    </row>
    <row r="598" spans="1:8" ht="12.75" hidden="1">
      <c r="A598" s="3"/>
      <c r="B598" s="266"/>
      <c r="E598" s="265"/>
      <c r="F598" s="288"/>
      <c r="G598" s="266"/>
      <c r="H598" s="420"/>
    </row>
    <row r="599" spans="1:8" ht="12.75" hidden="1">
      <c r="A599" s="3"/>
      <c r="B599" s="266"/>
      <c r="E599" s="265"/>
      <c r="F599" s="288"/>
      <c r="G599" s="266"/>
      <c r="H599" s="420"/>
    </row>
    <row r="600" spans="1:8" ht="12.75" hidden="1">
      <c r="A600" s="3"/>
      <c r="B600" s="266"/>
      <c r="E600" s="265"/>
      <c r="F600" s="288"/>
      <c r="G600" s="266"/>
      <c r="H600" s="420"/>
    </row>
    <row r="601" spans="1:8" ht="12.75" hidden="1">
      <c r="A601" s="3"/>
      <c r="B601" s="266"/>
      <c r="E601" s="265"/>
      <c r="F601" s="288"/>
      <c r="G601" s="266"/>
      <c r="H601" s="420"/>
    </row>
    <row r="602" spans="1:8" ht="12.75" hidden="1">
      <c r="A602" s="3"/>
      <c r="B602" s="266"/>
      <c r="E602" s="265"/>
      <c r="F602" s="288"/>
      <c r="G602" s="266"/>
      <c r="H602" s="420"/>
    </row>
    <row r="603" spans="1:8" ht="12.75" hidden="1">
      <c r="A603" s="3"/>
      <c r="B603" s="266"/>
      <c r="E603" s="265"/>
      <c r="F603" s="288"/>
      <c r="G603" s="266"/>
      <c r="H603" s="420"/>
    </row>
    <row r="604" spans="1:8" ht="12.75" hidden="1">
      <c r="A604" s="3"/>
      <c r="B604" s="266"/>
      <c r="E604" s="265"/>
      <c r="F604" s="288"/>
      <c r="G604" s="266"/>
      <c r="H604" s="420"/>
    </row>
    <row r="605" spans="1:8" ht="12.75" hidden="1">
      <c r="A605" s="3"/>
      <c r="B605" s="266"/>
      <c r="E605" s="265"/>
      <c r="F605" s="288"/>
      <c r="G605" s="266"/>
      <c r="H605" s="420"/>
    </row>
    <row r="606" spans="1:8" ht="12.75" hidden="1">
      <c r="A606" s="3"/>
      <c r="B606" s="266"/>
      <c r="E606" s="265"/>
      <c r="F606" s="288"/>
      <c r="G606" s="266"/>
      <c r="H606" s="420"/>
    </row>
    <row r="607" spans="1:8" ht="12.75" hidden="1">
      <c r="A607" s="3"/>
      <c r="B607" s="266"/>
      <c r="E607" s="265"/>
      <c r="F607" s="288"/>
      <c r="G607" s="266"/>
      <c r="H607" s="420"/>
    </row>
    <row r="608" spans="1:8" ht="12.75" hidden="1">
      <c r="A608" s="3"/>
      <c r="B608" s="266"/>
      <c r="E608" s="265"/>
      <c r="F608" s="288"/>
      <c r="G608" s="266"/>
      <c r="H608" s="420"/>
    </row>
    <row r="609" spans="1:8" ht="12.75" hidden="1">
      <c r="A609" s="3"/>
      <c r="B609" s="266"/>
      <c r="E609" s="265"/>
      <c r="F609" s="288"/>
      <c r="G609" s="266"/>
      <c r="H609" s="420"/>
    </row>
    <row r="610" spans="1:8" ht="12.75" hidden="1">
      <c r="A610" s="3"/>
      <c r="B610" s="266"/>
      <c r="E610" s="265"/>
      <c r="F610" s="288"/>
      <c r="G610" s="266"/>
      <c r="H610" s="420"/>
    </row>
    <row r="611" spans="1:8" ht="12.75" hidden="1">
      <c r="A611" s="3"/>
      <c r="B611" s="266"/>
      <c r="E611" s="265"/>
      <c r="F611" s="288"/>
      <c r="G611" s="266"/>
      <c r="H611" s="420"/>
    </row>
    <row r="612" spans="1:8" ht="12.75" hidden="1">
      <c r="A612" s="3"/>
      <c r="B612" s="266"/>
      <c r="E612" s="265"/>
      <c r="F612" s="288"/>
      <c r="G612" s="266"/>
      <c r="H612" s="420"/>
    </row>
    <row r="613" spans="1:8" ht="12.75" hidden="1">
      <c r="A613" s="3"/>
      <c r="B613" s="266"/>
      <c r="E613" s="265"/>
      <c r="F613" s="288"/>
      <c r="G613" s="266"/>
      <c r="H613" s="420"/>
    </row>
    <row r="614" spans="1:8" ht="12.75" hidden="1">
      <c r="A614" s="3"/>
      <c r="B614" s="266"/>
      <c r="E614" s="265"/>
      <c r="F614" s="288"/>
      <c r="G614" s="266"/>
      <c r="H614" s="420"/>
    </row>
    <row r="615" spans="1:8" ht="12.75" hidden="1">
      <c r="A615" s="3"/>
      <c r="B615" s="266"/>
      <c r="E615" s="265"/>
      <c r="F615" s="288"/>
      <c r="G615" s="266"/>
      <c r="H615" s="420"/>
    </row>
    <row r="616" spans="1:8" ht="12.75" hidden="1">
      <c r="A616" s="3"/>
      <c r="B616" s="266"/>
      <c r="E616" s="265"/>
      <c r="F616" s="288"/>
      <c r="G616" s="266"/>
      <c r="H616" s="420"/>
    </row>
    <row r="617" spans="1:8" ht="12.75" hidden="1">
      <c r="A617" s="3"/>
      <c r="B617" s="266"/>
      <c r="E617" s="265"/>
      <c r="F617" s="288"/>
      <c r="G617" s="266"/>
      <c r="H617" s="420"/>
    </row>
    <row r="618" spans="1:8" ht="12.75" hidden="1">
      <c r="A618" s="3"/>
      <c r="B618" s="266"/>
      <c r="E618" s="265"/>
      <c r="F618" s="288"/>
      <c r="G618" s="266"/>
      <c r="H618" s="420"/>
    </row>
    <row r="619" spans="1:8" ht="12.75" hidden="1">
      <c r="A619" s="3"/>
      <c r="B619" s="266"/>
      <c r="E619" s="265"/>
      <c r="F619" s="288"/>
      <c r="G619" s="266"/>
      <c r="H619" s="420"/>
    </row>
    <row r="620" spans="1:8" ht="12.75" hidden="1">
      <c r="A620" s="3"/>
      <c r="B620" s="266"/>
      <c r="E620" s="265"/>
      <c r="F620" s="288"/>
      <c r="G620" s="266"/>
      <c r="H620" s="420"/>
    </row>
    <row r="621" spans="1:8" ht="12.75" hidden="1">
      <c r="A621" s="3"/>
      <c r="B621" s="266"/>
      <c r="E621" s="265"/>
      <c r="F621" s="288"/>
      <c r="G621" s="266"/>
      <c r="H621" s="420"/>
    </row>
    <row r="622" spans="1:8" ht="12.75" hidden="1">
      <c r="A622" s="3"/>
      <c r="B622" s="266"/>
      <c r="E622" s="265"/>
      <c r="F622" s="288"/>
      <c r="G622" s="266"/>
      <c r="H622" s="420"/>
    </row>
    <row r="623" spans="1:8" ht="12.75" hidden="1">
      <c r="A623" s="3"/>
      <c r="B623" s="266"/>
      <c r="E623" s="265"/>
      <c r="F623" s="288"/>
      <c r="G623" s="266"/>
      <c r="H623" s="420"/>
    </row>
    <row r="624" spans="1:8" ht="12.75" hidden="1">
      <c r="A624" s="3"/>
      <c r="B624" s="266"/>
      <c r="E624" s="265"/>
      <c r="F624" s="288"/>
      <c r="G624" s="266"/>
      <c r="H624" s="420"/>
    </row>
    <row r="625" spans="1:8" ht="12.75" hidden="1">
      <c r="A625" s="3"/>
      <c r="B625" s="266"/>
      <c r="E625" s="265"/>
      <c r="F625" s="288"/>
      <c r="G625" s="266"/>
      <c r="H625" s="420"/>
    </row>
    <row r="626" spans="1:8" ht="12.75" hidden="1">
      <c r="A626" s="3"/>
      <c r="B626" s="266"/>
      <c r="E626" s="265"/>
      <c r="F626" s="288"/>
      <c r="G626" s="266"/>
      <c r="H626" s="420"/>
    </row>
    <row r="627" spans="1:8" ht="12.75" hidden="1">
      <c r="A627" s="3"/>
      <c r="B627" s="266"/>
      <c r="E627" s="265"/>
      <c r="F627" s="288"/>
      <c r="G627" s="266"/>
      <c r="H627" s="420"/>
    </row>
    <row r="628" spans="1:8" ht="12.75" hidden="1">
      <c r="A628" s="3"/>
      <c r="B628" s="266"/>
      <c r="E628" s="265"/>
      <c r="F628" s="288"/>
      <c r="G628" s="266"/>
      <c r="H628" s="420"/>
    </row>
    <row r="629" spans="1:8" ht="12.75" hidden="1">
      <c r="A629" s="3"/>
      <c r="B629" s="266"/>
      <c r="E629" s="265"/>
      <c r="F629" s="288"/>
      <c r="G629" s="266"/>
      <c r="H629" s="420"/>
    </row>
    <row r="630" spans="1:8" ht="12.75" hidden="1">
      <c r="A630" s="3"/>
      <c r="B630" s="266"/>
      <c r="E630" s="265"/>
      <c r="F630" s="288"/>
      <c r="G630" s="266"/>
      <c r="H630" s="420"/>
    </row>
    <row r="631" spans="1:8" ht="12.75" hidden="1">
      <c r="A631" s="3"/>
      <c r="B631" s="266"/>
      <c r="E631" s="265"/>
      <c r="F631" s="288"/>
      <c r="G631" s="266"/>
      <c r="H631" s="420"/>
    </row>
    <row r="632" spans="1:8" ht="12.75" hidden="1">
      <c r="A632" s="3"/>
      <c r="B632" s="266"/>
      <c r="E632" s="265"/>
      <c r="F632" s="288"/>
      <c r="G632" s="266"/>
      <c r="H632" s="420"/>
    </row>
    <row r="633" spans="1:8" ht="12.75" hidden="1">
      <c r="A633" s="3"/>
      <c r="B633" s="266"/>
      <c r="E633" s="265"/>
      <c r="F633" s="288"/>
      <c r="G633" s="266"/>
      <c r="H633" s="420"/>
    </row>
    <row r="634" spans="1:8" ht="12.75" hidden="1">
      <c r="A634" s="3"/>
      <c r="B634" s="266"/>
      <c r="E634" s="265"/>
      <c r="F634" s="288"/>
      <c r="G634" s="266"/>
      <c r="H634" s="420"/>
    </row>
    <row r="635" spans="1:8" ht="12.75" hidden="1">
      <c r="A635" s="3"/>
      <c r="B635" s="266"/>
      <c r="E635" s="265"/>
      <c r="F635" s="288"/>
      <c r="G635" s="266"/>
      <c r="H635" s="420"/>
    </row>
    <row r="636" spans="1:8" ht="12.75" hidden="1">
      <c r="A636" s="3"/>
      <c r="B636" s="266"/>
      <c r="E636" s="265"/>
      <c r="F636" s="288"/>
      <c r="G636" s="266"/>
      <c r="H636" s="420"/>
    </row>
    <row r="637" spans="1:8" ht="12.75" hidden="1">
      <c r="A637" s="3"/>
      <c r="B637" s="266"/>
      <c r="E637" s="265"/>
      <c r="F637" s="288"/>
      <c r="G637" s="266"/>
      <c r="H637" s="420"/>
    </row>
    <row r="638" spans="1:8" ht="12.75" hidden="1">
      <c r="A638" s="3"/>
      <c r="B638" s="266"/>
      <c r="E638" s="265"/>
      <c r="F638" s="288"/>
      <c r="G638" s="266"/>
      <c r="H638" s="420"/>
    </row>
    <row r="639" spans="1:8" ht="12.75" hidden="1">
      <c r="A639" s="3"/>
      <c r="B639" s="266"/>
      <c r="E639" s="265"/>
      <c r="F639" s="288"/>
      <c r="G639" s="266"/>
      <c r="H639" s="420"/>
    </row>
    <row r="640" spans="1:8" ht="12.75" hidden="1">
      <c r="A640" s="3"/>
      <c r="B640" s="266"/>
      <c r="E640" s="265"/>
      <c r="F640" s="288"/>
      <c r="G640" s="266"/>
      <c r="H640" s="420"/>
    </row>
    <row r="641" spans="1:8" ht="12.75" hidden="1">
      <c r="A641" s="3"/>
      <c r="B641" s="266"/>
      <c r="E641" s="265"/>
      <c r="F641" s="288"/>
      <c r="G641" s="266"/>
      <c r="H641" s="420"/>
    </row>
    <row r="642" spans="1:8" ht="12.75" hidden="1">
      <c r="A642" s="3"/>
      <c r="B642" s="266"/>
      <c r="E642" s="265"/>
      <c r="F642" s="288"/>
      <c r="G642" s="266"/>
      <c r="H642" s="420"/>
    </row>
    <row r="643" spans="1:8" ht="12.75" hidden="1">
      <c r="A643" s="3"/>
      <c r="B643" s="266"/>
      <c r="E643" s="265"/>
      <c r="F643" s="288"/>
      <c r="G643" s="266"/>
      <c r="H643" s="420"/>
    </row>
    <row r="644" spans="1:8" ht="12.75" hidden="1">
      <c r="A644" s="3"/>
      <c r="B644" s="266"/>
      <c r="E644" s="265"/>
      <c r="F644" s="288"/>
      <c r="G644" s="266"/>
      <c r="H644" s="420"/>
    </row>
    <row r="645" spans="1:8" ht="12.75" hidden="1">
      <c r="A645" s="3"/>
      <c r="B645" s="266"/>
      <c r="E645" s="265"/>
      <c r="F645" s="288"/>
      <c r="G645" s="266"/>
      <c r="H645" s="420"/>
    </row>
    <row r="646" spans="1:8" ht="12.75" hidden="1">
      <c r="A646" s="3"/>
      <c r="B646" s="266"/>
      <c r="E646" s="265"/>
      <c r="F646" s="288"/>
      <c r="G646" s="266"/>
      <c r="H646" s="420"/>
    </row>
    <row r="647" spans="1:8" ht="12.75" hidden="1">
      <c r="A647" s="3"/>
      <c r="B647" s="266"/>
      <c r="E647" s="265"/>
      <c r="F647" s="288"/>
      <c r="G647" s="266"/>
      <c r="H647" s="420"/>
    </row>
    <row r="648" spans="1:8" ht="12.75" hidden="1">
      <c r="A648" s="3"/>
      <c r="B648" s="266"/>
      <c r="E648" s="265"/>
      <c r="F648" s="288"/>
      <c r="G648" s="266"/>
      <c r="H648" s="420"/>
    </row>
    <row r="649" spans="1:8" ht="12.75" hidden="1">
      <c r="A649" s="3"/>
      <c r="B649" s="266"/>
      <c r="E649" s="265"/>
      <c r="F649" s="288"/>
      <c r="G649" s="266"/>
      <c r="H649" s="420"/>
    </row>
    <row r="650" spans="1:8" ht="12.75" hidden="1">
      <c r="A650" s="3"/>
      <c r="B650" s="266"/>
      <c r="E650" s="265"/>
      <c r="F650" s="288"/>
      <c r="G650" s="266"/>
      <c r="H650" s="420"/>
    </row>
    <row r="651" spans="1:8" ht="12.75" hidden="1">
      <c r="A651" s="3"/>
      <c r="B651" s="266"/>
      <c r="E651" s="265"/>
      <c r="F651" s="288"/>
      <c r="G651" s="266"/>
      <c r="H651" s="420"/>
    </row>
    <row r="652" spans="1:8" ht="12.75" hidden="1">
      <c r="A652" s="3"/>
      <c r="B652" s="266"/>
      <c r="E652" s="265"/>
      <c r="F652" s="288"/>
      <c r="G652" s="266"/>
      <c r="H652" s="420"/>
    </row>
    <row r="653" spans="1:8" ht="12.75" hidden="1">
      <c r="A653" s="3"/>
      <c r="B653" s="266"/>
      <c r="E653" s="265"/>
      <c r="F653" s="288"/>
      <c r="G653" s="266"/>
      <c r="H653" s="420"/>
    </row>
    <row r="654" spans="1:8" ht="12.75" hidden="1">
      <c r="A654" s="3"/>
      <c r="B654" s="266"/>
      <c r="E654" s="265"/>
      <c r="F654" s="288"/>
      <c r="G654" s="266"/>
      <c r="H654" s="420"/>
    </row>
    <row r="655" spans="1:8" ht="12.75" hidden="1">
      <c r="A655" s="3"/>
      <c r="B655" s="266"/>
      <c r="E655" s="265"/>
      <c r="F655" s="288"/>
      <c r="G655" s="266"/>
      <c r="H655" s="420"/>
    </row>
    <row r="656" spans="1:8" ht="12.75" hidden="1">
      <c r="A656" s="3"/>
      <c r="B656" s="266"/>
      <c r="E656" s="265"/>
      <c r="F656" s="288"/>
      <c r="G656" s="266"/>
      <c r="H656" s="420"/>
    </row>
    <row r="657" spans="1:8" ht="12.75" hidden="1">
      <c r="A657" s="3"/>
      <c r="B657" s="266"/>
      <c r="E657" s="265"/>
      <c r="F657" s="288"/>
      <c r="G657" s="266"/>
      <c r="H657" s="420"/>
    </row>
    <row r="658" spans="1:8" ht="12.75" hidden="1">
      <c r="A658" s="3"/>
      <c r="B658" s="266"/>
      <c r="E658" s="265"/>
      <c r="F658" s="288"/>
      <c r="G658" s="266"/>
      <c r="H658" s="420"/>
    </row>
    <row r="659" spans="1:8" ht="12.75" hidden="1">
      <c r="A659" s="3"/>
      <c r="B659" s="266"/>
      <c r="E659" s="265"/>
      <c r="F659" s="288"/>
      <c r="G659" s="266"/>
      <c r="H659" s="420"/>
    </row>
    <row r="660" spans="1:8" ht="12.75" hidden="1">
      <c r="A660" s="3"/>
      <c r="B660" s="266"/>
      <c r="E660" s="265"/>
      <c r="F660" s="288"/>
      <c r="G660" s="266"/>
      <c r="H660" s="420"/>
    </row>
    <row r="661" spans="1:8" ht="12.75" hidden="1">
      <c r="A661" s="3"/>
      <c r="B661" s="266"/>
      <c r="E661" s="265"/>
      <c r="F661" s="288"/>
      <c r="G661" s="266"/>
      <c r="H661" s="420"/>
    </row>
    <row r="662" spans="1:8" ht="12.75" hidden="1">
      <c r="A662" s="3"/>
      <c r="B662" s="266"/>
      <c r="E662" s="265"/>
      <c r="F662" s="288"/>
      <c r="G662" s="266"/>
      <c r="H662" s="420"/>
    </row>
    <row r="663" spans="1:8" ht="12.75" hidden="1">
      <c r="A663" s="3"/>
      <c r="B663" s="266"/>
      <c r="E663" s="265"/>
      <c r="F663" s="288"/>
      <c r="G663" s="266"/>
      <c r="H663" s="420"/>
    </row>
    <row r="664" spans="1:8" ht="12.75" hidden="1">
      <c r="A664" s="3"/>
      <c r="B664" s="266"/>
      <c r="E664" s="265"/>
      <c r="F664" s="288"/>
      <c r="G664" s="266"/>
      <c r="H664" s="420"/>
    </row>
    <row r="665" spans="1:8" ht="12.75" hidden="1">
      <c r="A665" s="3"/>
      <c r="B665" s="266"/>
      <c r="E665" s="265"/>
      <c r="F665" s="288"/>
      <c r="G665" s="266"/>
      <c r="H665" s="420"/>
    </row>
    <row r="666" spans="1:8" ht="12.75" hidden="1">
      <c r="A666" s="3"/>
      <c r="B666" s="266"/>
      <c r="E666" s="265"/>
      <c r="F666" s="288"/>
      <c r="G666" s="266"/>
      <c r="H666" s="420"/>
    </row>
    <row r="667" spans="1:8" ht="12.75" hidden="1">
      <c r="A667" s="3"/>
      <c r="B667" s="266"/>
      <c r="E667" s="265"/>
      <c r="F667" s="288"/>
      <c r="G667" s="266"/>
      <c r="H667" s="420"/>
    </row>
    <row r="668" spans="1:8" ht="12.75" hidden="1">
      <c r="A668" s="3"/>
      <c r="B668" s="266"/>
      <c r="E668" s="265"/>
      <c r="F668" s="288"/>
      <c r="G668" s="266"/>
      <c r="H668" s="420"/>
    </row>
    <row r="669" spans="1:8" ht="12.75" hidden="1">
      <c r="A669" s="3"/>
      <c r="B669" s="266"/>
      <c r="E669" s="265"/>
      <c r="F669" s="288"/>
      <c r="G669" s="266"/>
      <c r="H669" s="420"/>
    </row>
    <row r="670" spans="1:8" ht="12.75" hidden="1">
      <c r="A670" s="3"/>
      <c r="B670" s="266"/>
      <c r="E670" s="265"/>
      <c r="F670" s="288"/>
      <c r="G670" s="266"/>
      <c r="H670" s="420"/>
    </row>
    <row r="671" spans="1:8" ht="12.75" hidden="1">
      <c r="A671" s="3"/>
      <c r="B671" s="266"/>
      <c r="E671" s="265"/>
      <c r="F671" s="288"/>
      <c r="G671" s="266"/>
      <c r="H671" s="420"/>
    </row>
    <row r="672" spans="1:8" ht="12.75" hidden="1">
      <c r="A672" s="3"/>
      <c r="B672" s="266"/>
      <c r="E672" s="265"/>
      <c r="F672" s="288"/>
      <c r="G672" s="266"/>
      <c r="H672" s="420"/>
    </row>
    <row r="673" spans="1:8" ht="12.75" hidden="1">
      <c r="A673" s="3"/>
      <c r="B673" s="266"/>
      <c r="E673" s="265"/>
      <c r="F673" s="288"/>
      <c r="G673" s="266"/>
      <c r="H673" s="420"/>
    </row>
    <row r="674" spans="1:8" ht="12.75" hidden="1">
      <c r="A674" s="3"/>
      <c r="B674" s="266"/>
      <c r="E674" s="265"/>
      <c r="F674" s="288"/>
      <c r="G674" s="266"/>
      <c r="H674" s="420"/>
    </row>
    <row r="675" spans="1:8" ht="12.75" hidden="1">
      <c r="A675" s="3"/>
      <c r="B675" s="266"/>
      <c r="E675" s="265"/>
      <c r="F675" s="288"/>
      <c r="G675" s="266"/>
      <c r="H675" s="420"/>
    </row>
    <row r="676" spans="1:8" ht="12.75" hidden="1">
      <c r="A676" s="3"/>
      <c r="B676" s="266"/>
      <c r="E676" s="265"/>
      <c r="F676" s="288"/>
      <c r="G676" s="266"/>
      <c r="H676" s="420"/>
    </row>
    <row r="677" spans="1:8" ht="12.75" hidden="1">
      <c r="A677" s="3"/>
      <c r="B677" s="266"/>
      <c r="E677" s="265"/>
      <c r="F677" s="288"/>
      <c r="G677" s="266"/>
      <c r="H677" s="420"/>
    </row>
    <row r="678" spans="1:8" ht="12.75" hidden="1">
      <c r="A678" s="3"/>
      <c r="B678" s="266"/>
      <c r="E678" s="265"/>
      <c r="F678" s="288"/>
      <c r="G678" s="266"/>
      <c r="H678" s="420"/>
    </row>
    <row r="679" spans="1:8" ht="12.75" hidden="1">
      <c r="A679" s="3"/>
      <c r="B679" s="266"/>
      <c r="E679" s="265"/>
      <c r="F679" s="288"/>
      <c r="G679" s="266"/>
      <c r="H679" s="420"/>
    </row>
    <row r="680" spans="1:8" ht="12.75" hidden="1">
      <c r="A680" s="3"/>
      <c r="B680" s="266"/>
      <c r="E680" s="265"/>
      <c r="F680" s="288"/>
      <c r="G680" s="266"/>
      <c r="H680" s="420"/>
    </row>
    <row r="681" spans="1:8" ht="12.75" hidden="1">
      <c r="A681" s="3"/>
      <c r="B681" s="266"/>
      <c r="E681" s="265"/>
      <c r="F681" s="288"/>
      <c r="G681" s="266"/>
      <c r="H681" s="420"/>
    </row>
    <row r="682" spans="1:8" ht="12.75" hidden="1">
      <c r="A682" s="3"/>
      <c r="B682" s="266"/>
      <c r="E682" s="265"/>
      <c r="F682" s="288"/>
      <c r="G682" s="266"/>
      <c r="H682" s="420"/>
    </row>
    <row r="683" spans="1:8" ht="12.75" hidden="1">
      <c r="A683" s="3"/>
      <c r="B683" s="266"/>
      <c r="E683" s="265"/>
      <c r="F683" s="288"/>
      <c r="G683" s="266"/>
      <c r="H683" s="420"/>
    </row>
    <row r="684" spans="1:8" ht="12.75" hidden="1">
      <c r="A684" s="3"/>
      <c r="B684" s="266"/>
      <c r="E684" s="265"/>
      <c r="F684" s="288"/>
      <c r="G684" s="266"/>
      <c r="H684" s="420"/>
    </row>
    <row r="685" spans="1:8" ht="12.75" hidden="1">
      <c r="A685" s="3"/>
      <c r="B685" s="266"/>
      <c r="E685" s="265"/>
      <c r="F685" s="288"/>
      <c r="G685" s="266"/>
      <c r="H685" s="420"/>
    </row>
    <row r="686" spans="1:8" ht="12.75" hidden="1">
      <c r="A686" s="3"/>
      <c r="B686" s="266"/>
      <c r="E686" s="265"/>
      <c r="F686" s="288"/>
      <c r="G686" s="266"/>
      <c r="H686" s="420"/>
    </row>
    <row r="687" spans="1:8" ht="12.75" hidden="1">
      <c r="A687" s="3"/>
      <c r="B687" s="266"/>
      <c r="E687" s="265"/>
      <c r="F687" s="288"/>
      <c r="G687" s="266"/>
      <c r="H687" s="420"/>
    </row>
    <row r="688" spans="1:8" ht="12.75" hidden="1">
      <c r="A688" s="3"/>
      <c r="B688" s="266"/>
      <c r="E688" s="265"/>
      <c r="F688" s="288"/>
      <c r="G688" s="266"/>
      <c r="H688" s="420"/>
    </row>
    <row r="689" spans="1:8" ht="12.75" hidden="1">
      <c r="A689" s="3"/>
      <c r="B689" s="266"/>
      <c r="E689" s="265"/>
      <c r="F689" s="288"/>
      <c r="G689" s="266"/>
      <c r="H689" s="420"/>
    </row>
    <row r="690" spans="1:8" ht="12.75" hidden="1">
      <c r="A690" s="3"/>
      <c r="B690" s="266"/>
      <c r="E690" s="265"/>
      <c r="F690" s="288"/>
      <c r="G690" s="266"/>
      <c r="H690" s="420"/>
    </row>
    <row r="691" spans="1:8" ht="12.75" hidden="1">
      <c r="A691" s="3"/>
      <c r="B691" s="266"/>
      <c r="E691" s="265"/>
      <c r="F691" s="288"/>
      <c r="G691" s="266"/>
      <c r="H691" s="420"/>
    </row>
    <row r="692" spans="1:8" ht="12.75" hidden="1">
      <c r="A692" s="3"/>
      <c r="B692" s="266"/>
      <c r="E692" s="265"/>
      <c r="F692" s="288"/>
      <c r="G692" s="266"/>
      <c r="H692" s="420"/>
    </row>
    <row r="693" spans="1:8" ht="12.75" hidden="1">
      <c r="A693" s="3"/>
      <c r="B693" s="266"/>
      <c r="E693" s="265"/>
      <c r="F693" s="288"/>
      <c r="G693" s="266"/>
      <c r="H693" s="420"/>
    </row>
    <row r="694" spans="1:8" ht="12.75" hidden="1">
      <c r="A694" s="3"/>
      <c r="B694" s="266"/>
      <c r="E694" s="265"/>
      <c r="F694" s="288"/>
      <c r="G694" s="266"/>
      <c r="H694" s="420"/>
    </row>
    <row r="695" spans="1:8" ht="12.75" hidden="1">
      <c r="A695" s="3"/>
      <c r="B695" s="266"/>
      <c r="E695" s="265"/>
      <c r="F695" s="288"/>
      <c r="G695" s="266"/>
      <c r="H695" s="420"/>
    </row>
    <row r="696" spans="1:8" ht="12.75" hidden="1">
      <c r="A696" s="3"/>
      <c r="B696" s="266"/>
      <c r="E696" s="265"/>
      <c r="F696" s="288"/>
      <c r="G696" s="266"/>
      <c r="H696" s="420"/>
    </row>
    <row r="697" spans="1:8" ht="12.75" hidden="1">
      <c r="A697" s="3"/>
      <c r="B697" s="266"/>
      <c r="E697" s="265"/>
      <c r="F697" s="288"/>
      <c r="G697" s="266"/>
      <c r="H697" s="420"/>
    </row>
    <row r="698" spans="1:8" ht="12.75" hidden="1">
      <c r="A698" s="3"/>
      <c r="B698" s="266"/>
      <c r="E698" s="265"/>
      <c r="F698" s="288"/>
      <c r="G698" s="266"/>
      <c r="H698" s="420"/>
    </row>
    <row r="699" spans="1:8" ht="12.75" hidden="1">
      <c r="A699" s="3"/>
      <c r="B699" s="266"/>
      <c r="E699" s="265"/>
      <c r="F699" s="288"/>
      <c r="G699" s="266"/>
      <c r="H699" s="420"/>
    </row>
    <row r="700" spans="1:8" ht="12.75" hidden="1">
      <c r="A700" s="3"/>
      <c r="B700" s="266"/>
      <c r="E700" s="265"/>
      <c r="F700" s="288"/>
      <c r="G700" s="266"/>
      <c r="H700" s="420"/>
    </row>
    <row r="701" spans="1:8" ht="12.75" hidden="1">
      <c r="A701" s="3"/>
      <c r="B701" s="266"/>
      <c r="E701" s="265"/>
      <c r="F701" s="288"/>
      <c r="G701" s="266"/>
      <c r="H701" s="420"/>
    </row>
    <row r="702" spans="1:8" ht="12.75" hidden="1">
      <c r="A702" s="3"/>
      <c r="B702" s="266"/>
      <c r="E702" s="265"/>
      <c r="F702" s="288"/>
      <c r="G702" s="266"/>
      <c r="H702" s="420"/>
    </row>
    <row r="703" spans="1:8" ht="12.75" hidden="1">
      <c r="A703" s="3"/>
      <c r="B703" s="266"/>
      <c r="E703" s="265"/>
      <c r="F703" s="288"/>
      <c r="G703" s="266"/>
      <c r="H703" s="420"/>
    </row>
    <row r="704" spans="1:8" ht="12.75" hidden="1">
      <c r="A704" s="3"/>
      <c r="B704" s="266"/>
      <c r="E704" s="265"/>
      <c r="F704" s="288"/>
      <c r="G704" s="266"/>
      <c r="H704" s="420"/>
    </row>
    <row r="705" spans="1:8" ht="12.75" hidden="1">
      <c r="A705" s="3"/>
      <c r="B705" s="266"/>
      <c r="E705" s="265"/>
      <c r="F705" s="288"/>
      <c r="G705" s="266"/>
      <c r="H705" s="420"/>
    </row>
    <row r="706" spans="1:8" ht="12.75" hidden="1">
      <c r="A706" s="3"/>
      <c r="B706" s="266"/>
      <c r="E706" s="265"/>
      <c r="F706" s="288"/>
      <c r="G706" s="266"/>
      <c r="H706" s="420"/>
    </row>
    <row r="707" spans="1:8" ht="12.75" hidden="1">
      <c r="A707" s="3"/>
      <c r="B707" s="266"/>
      <c r="E707" s="265"/>
      <c r="F707" s="288"/>
      <c r="G707" s="266"/>
      <c r="H707" s="420"/>
    </row>
    <row r="708" spans="1:8" ht="12.75" hidden="1">
      <c r="A708" s="3"/>
      <c r="B708" s="266"/>
      <c r="E708" s="265"/>
      <c r="F708" s="288"/>
      <c r="G708" s="266"/>
      <c r="H708" s="420"/>
    </row>
    <row r="709" spans="1:8" ht="12.75" hidden="1">
      <c r="A709" s="3"/>
      <c r="B709" s="266"/>
      <c r="E709" s="265"/>
      <c r="F709" s="288"/>
      <c r="G709" s="266"/>
      <c r="H709" s="420"/>
    </row>
    <row r="710" spans="1:8" ht="12.75" hidden="1">
      <c r="A710" s="3"/>
      <c r="B710" s="266"/>
      <c r="E710" s="265"/>
      <c r="F710" s="288"/>
      <c r="G710" s="266"/>
      <c r="H710" s="420"/>
    </row>
    <row r="711" spans="1:8" ht="12.75" hidden="1">
      <c r="A711" s="3"/>
      <c r="B711" s="266"/>
      <c r="E711" s="265"/>
      <c r="F711" s="288"/>
      <c r="G711" s="266"/>
      <c r="H711" s="420"/>
    </row>
    <row r="712" spans="1:8" ht="12.75" hidden="1">
      <c r="A712" s="3"/>
      <c r="B712" s="266"/>
      <c r="E712" s="265"/>
      <c r="F712" s="288"/>
      <c r="G712" s="266"/>
      <c r="H712" s="420"/>
    </row>
    <row r="713" spans="1:8" ht="12.75" hidden="1">
      <c r="A713" s="3"/>
      <c r="B713" s="266"/>
      <c r="E713" s="265"/>
      <c r="F713" s="288"/>
      <c r="G713" s="266"/>
      <c r="H713" s="420"/>
    </row>
    <row r="714" spans="1:8" ht="12.75" hidden="1">
      <c r="A714" s="3"/>
      <c r="B714" s="266"/>
      <c r="E714" s="265"/>
      <c r="F714" s="288"/>
      <c r="G714" s="266"/>
      <c r="H714" s="420"/>
    </row>
    <row r="715" spans="1:8" ht="12.75" hidden="1">
      <c r="A715" s="3"/>
      <c r="B715" s="266"/>
      <c r="E715" s="265"/>
      <c r="F715" s="288"/>
      <c r="G715" s="266"/>
      <c r="H715" s="420"/>
    </row>
    <row r="716" spans="1:8" ht="12.75" hidden="1">
      <c r="A716" s="3"/>
      <c r="B716" s="266"/>
      <c r="E716" s="265"/>
      <c r="F716" s="288"/>
      <c r="G716" s="266"/>
      <c r="H716" s="420"/>
    </row>
    <row r="717" spans="1:8" ht="12.75" hidden="1">
      <c r="A717" s="3"/>
      <c r="B717" s="266"/>
      <c r="E717" s="265"/>
      <c r="F717" s="288"/>
      <c r="G717" s="266"/>
      <c r="H717" s="420"/>
    </row>
    <row r="718" spans="1:8" ht="12.75" hidden="1">
      <c r="A718" s="3"/>
      <c r="B718" s="266"/>
      <c r="E718" s="265"/>
      <c r="F718" s="288"/>
      <c r="G718" s="266"/>
      <c r="H718" s="420"/>
    </row>
    <row r="719" spans="1:8" ht="12.75" hidden="1">
      <c r="A719" s="3"/>
      <c r="B719" s="266"/>
      <c r="E719" s="265"/>
      <c r="F719" s="288"/>
      <c r="G719" s="266"/>
      <c r="H719" s="420"/>
    </row>
    <row r="720" spans="1:8" ht="12.75" hidden="1">
      <c r="A720" s="3"/>
      <c r="B720" s="266"/>
      <c r="E720" s="265"/>
      <c r="F720" s="288"/>
      <c r="G720" s="266"/>
      <c r="H720" s="420"/>
    </row>
    <row r="721" spans="1:8" ht="12.75" hidden="1">
      <c r="A721" s="3"/>
      <c r="B721" s="266"/>
      <c r="E721" s="265"/>
      <c r="F721" s="288"/>
      <c r="G721" s="266"/>
      <c r="H721" s="420"/>
    </row>
    <row r="722" spans="1:8" ht="12.75" hidden="1">
      <c r="A722" s="3"/>
      <c r="B722" s="266"/>
      <c r="E722" s="265"/>
      <c r="F722" s="288"/>
      <c r="G722" s="266"/>
      <c r="H722" s="420"/>
    </row>
    <row r="723" spans="1:8" ht="12.75" hidden="1">
      <c r="A723" s="3"/>
      <c r="B723" s="266"/>
      <c r="E723" s="265"/>
      <c r="F723" s="288"/>
      <c r="G723" s="266"/>
      <c r="H723" s="420"/>
    </row>
    <row r="724" spans="1:8" ht="12.75" hidden="1">
      <c r="A724" s="3"/>
      <c r="B724" s="266"/>
      <c r="E724" s="265"/>
      <c r="F724" s="288"/>
      <c r="G724" s="266"/>
      <c r="H724" s="420"/>
    </row>
    <row r="725" spans="1:8" ht="12.75" hidden="1">
      <c r="A725" s="3"/>
      <c r="B725" s="266"/>
      <c r="E725" s="265"/>
      <c r="F725" s="288"/>
      <c r="G725" s="266"/>
      <c r="H725" s="420"/>
    </row>
    <row r="726" spans="1:8" ht="12.75" hidden="1">
      <c r="A726" s="3"/>
      <c r="B726" s="266"/>
      <c r="E726" s="265"/>
      <c r="F726" s="288"/>
      <c r="G726" s="266"/>
      <c r="H726" s="420"/>
    </row>
    <row r="727" spans="1:8" ht="12.75" hidden="1">
      <c r="A727" s="3"/>
      <c r="B727" s="266"/>
      <c r="E727" s="265"/>
      <c r="F727" s="288"/>
      <c r="G727" s="266"/>
      <c r="H727" s="420"/>
    </row>
    <row r="728" spans="1:8" ht="12.75" hidden="1">
      <c r="A728" s="3"/>
      <c r="B728" s="266"/>
      <c r="E728" s="265"/>
      <c r="F728" s="288"/>
      <c r="G728" s="266"/>
      <c r="H728" s="420"/>
    </row>
    <row r="729" spans="1:8" ht="12.75" hidden="1">
      <c r="A729" s="3"/>
      <c r="B729" s="266"/>
      <c r="E729" s="265"/>
      <c r="F729" s="288"/>
      <c r="G729" s="266"/>
      <c r="H729" s="420"/>
    </row>
    <row r="730" spans="1:8" ht="12.75" hidden="1">
      <c r="A730" s="3"/>
      <c r="B730" s="266"/>
      <c r="E730" s="265"/>
      <c r="F730" s="288"/>
      <c r="G730" s="266"/>
      <c r="H730" s="420"/>
    </row>
    <row r="731" spans="1:8" ht="12.75" hidden="1">
      <c r="A731" s="3"/>
      <c r="B731" s="266"/>
      <c r="E731" s="265"/>
      <c r="F731" s="288"/>
      <c r="G731" s="266"/>
      <c r="H731" s="420"/>
    </row>
    <row r="732" spans="1:8" ht="12.75" hidden="1">
      <c r="A732" s="3"/>
      <c r="B732" s="266"/>
      <c r="E732" s="265"/>
      <c r="F732" s="288"/>
      <c r="G732" s="266"/>
      <c r="H732" s="420"/>
    </row>
    <row r="733" spans="1:8" ht="12.75" hidden="1">
      <c r="A733" s="3"/>
      <c r="B733" s="266"/>
      <c r="E733" s="265"/>
      <c r="F733" s="288"/>
      <c r="G733" s="266"/>
      <c r="H733" s="420"/>
    </row>
    <row r="734" spans="1:8" ht="12.75" hidden="1">
      <c r="A734" s="3"/>
      <c r="B734" s="266"/>
      <c r="E734" s="265"/>
      <c r="F734" s="288"/>
      <c r="G734" s="266"/>
      <c r="H734" s="420"/>
    </row>
    <row r="735" spans="1:8" ht="12.75" hidden="1">
      <c r="A735" s="3"/>
      <c r="B735" s="266"/>
      <c r="E735" s="265"/>
      <c r="F735" s="288"/>
      <c r="G735" s="266"/>
      <c r="H735" s="420"/>
    </row>
    <row r="736" spans="1:8" ht="12.75" hidden="1">
      <c r="A736" s="3"/>
      <c r="B736" s="266"/>
      <c r="E736" s="265"/>
      <c r="F736" s="288"/>
      <c r="G736" s="266"/>
      <c r="H736" s="420"/>
    </row>
    <row r="737" spans="1:8" ht="12.75" hidden="1">
      <c r="A737" s="3"/>
      <c r="B737" s="266"/>
      <c r="E737" s="265"/>
      <c r="F737" s="288"/>
      <c r="G737" s="266"/>
      <c r="H737" s="420"/>
    </row>
    <row r="738" spans="1:8" ht="12.75" hidden="1">
      <c r="A738" s="3"/>
      <c r="B738" s="266"/>
      <c r="E738" s="265"/>
      <c r="F738" s="288"/>
      <c r="G738" s="266"/>
      <c r="H738" s="420"/>
    </row>
    <row r="739" spans="1:8" ht="12.75" hidden="1">
      <c r="A739" s="3"/>
      <c r="B739" s="266"/>
      <c r="E739" s="265"/>
      <c r="F739" s="288"/>
      <c r="G739" s="266"/>
      <c r="H739" s="420"/>
    </row>
    <row r="740" spans="1:8" ht="12.75" hidden="1">
      <c r="A740" s="3"/>
      <c r="B740" s="266"/>
      <c r="E740" s="265"/>
      <c r="F740" s="288"/>
      <c r="G740" s="266"/>
      <c r="H740" s="420"/>
    </row>
    <row r="741" spans="1:8" ht="12.75" hidden="1">
      <c r="A741" s="3"/>
      <c r="B741" s="266"/>
      <c r="E741" s="265"/>
      <c r="F741" s="288"/>
      <c r="G741" s="266"/>
      <c r="H741" s="420"/>
    </row>
    <row r="742" spans="1:8" ht="12.75" hidden="1">
      <c r="A742" s="3"/>
      <c r="B742" s="266"/>
      <c r="E742" s="265"/>
      <c r="F742" s="288"/>
      <c r="G742" s="266"/>
      <c r="H742" s="420"/>
    </row>
    <row r="743" spans="1:8" ht="12.75" hidden="1">
      <c r="A743" s="3"/>
      <c r="B743" s="266"/>
      <c r="E743" s="265"/>
      <c r="F743" s="288"/>
      <c r="G743" s="266"/>
      <c r="H743" s="420"/>
    </row>
    <row r="744" spans="1:8" ht="12.75" hidden="1">
      <c r="A744" s="3"/>
      <c r="B744" s="266"/>
      <c r="E744" s="265"/>
      <c r="F744" s="288"/>
      <c r="G744" s="266"/>
      <c r="H744" s="420"/>
    </row>
    <row r="745" spans="1:8" ht="12.75" hidden="1">
      <c r="A745" s="3"/>
      <c r="B745" s="266"/>
      <c r="E745" s="265"/>
      <c r="F745" s="288"/>
      <c r="G745" s="266"/>
      <c r="H745" s="420"/>
    </row>
    <row r="746" spans="1:8" ht="12.75" hidden="1">
      <c r="A746" s="3"/>
      <c r="B746" s="266"/>
      <c r="E746" s="265"/>
      <c r="F746" s="288"/>
      <c r="G746" s="266"/>
      <c r="H746" s="420"/>
    </row>
    <row r="747" spans="1:8" ht="12.75" hidden="1">
      <c r="A747" s="3"/>
      <c r="B747" s="266"/>
      <c r="E747" s="265"/>
      <c r="F747" s="288"/>
      <c r="G747" s="266"/>
      <c r="H747" s="420"/>
    </row>
    <row r="748" spans="1:8" ht="12.75" hidden="1">
      <c r="A748" s="3"/>
      <c r="B748" s="266"/>
      <c r="E748" s="265"/>
      <c r="F748" s="288"/>
      <c r="G748" s="266"/>
      <c r="H748" s="420"/>
    </row>
    <row r="749" spans="1:8" ht="12.75" hidden="1">
      <c r="A749" s="3"/>
      <c r="B749" s="266"/>
      <c r="E749" s="265"/>
      <c r="F749" s="288"/>
      <c r="G749" s="266"/>
      <c r="H749" s="420"/>
    </row>
    <row r="750" spans="1:8" ht="12.75" hidden="1">
      <c r="A750" s="3"/>
      <c r="B750" s="266"/>
      <c r="E750" s="265"/>
      <c r="F750" s="288"/>
      <c r="G750" s="266"/>
      <c r="H750" s="420"/>
    </row>
    <row r="751" spans="1:8" ht="12.75" hidden="1">
      <c r="A751" s="3"/>
      <c r="B751" s="266"/>
      <c r="E751" s="265"/>
      <c r="F751" s="288"/>
      <c r="G751" s="266"/>
      <c r="H751" s="420"/>
    </row>
    <row r="752" spans="1:8" ht="12.75" hidden="1">
      <c r="A752" s="3"/>
      <c r="B752" s="266"/>
      <c r="E752" s="265"/>
      <c r="F752" s="288"/>
      <c r="G752" s="266"/>
      <c r="H752" s="420"/>
    </row>
    <row r="753" spans="1:8" ht="12.75" hidden="1">
      <c r="A753" s="3"/>
      <c r="B753" s="266"/>
      <c r="E753" s="265"/>
      <c r="F753" s="288"/>
      <c r="G753" s="266"/>
      <c r="H753" s="420"/>
    </row>
    <row r="754" spans="1:8" ht="12.75" hidden="1">
      <c r="A754" s="3"/>
      <c r="B754" s="266"/>
      <c r="E754" s="265"/>
      <c r="F754" s="288"/>
      <c r="G754" s="266"/>
      <c r="H754" s="420"/>
    </row>
    <row r="755" spans="1:8" ht="12.75" hidden="1">
      <c r="A755" s="3"/>
      <c r="B755" s="266"/>
      <c r="E755" s="265"/>
      <c r="F755" s="288"/>
      <c r="G755" s="266"/>
      <c r="H755" s="420"/>
    </row>
    <row r="756" spans="1:8" ht="12.75" hidden="1">
      <c r="A756" s="3"/>
      <c r="B756" s="266"/>
      <c r="E756" s="265"/>
      <c r="F756" s="288"/>
      <c r="G756" s="266"/>
      <c r="H756" s="420"/>
    </row>
    <row r="757" spans="1:8" ht="12.75" hidden="1">
      <c r="A757" s="3"/>
      <c r="B757" s="266"/>
      <c r="E757" s="265"/>
      <c r="F757" s="288"/>
      <c r="G757" s="266"/>
      <c r="H757" s="420"/>
    </row>
    <row r="758" spans="1:8" ht="12.75" hidden="1">
      <c r="A758" s="3"/>
      <c r="B758" s="266"/>
      <c r="E758" s="265"/>
      <c r="F758" s="288"/>
      <c r="G758" s="266"/>
      <c r="H758" s="420"/>
    </row>
    <row r="759" spans="1:8" ht="12.75" hidden="1">
      <c r="A759" s="3"/>
      <c r="B759" s="266"/>
      <c r="E759" s="265"/>
      <c r="F759" s="288"/>
      <c r="G759" s="266"/>
      <c r="H759" s="420"/>
    </row>
    <row r="760" spans="1:8" ht="12.75" hidden="1">
      <c r="A760" s="3"/>
      <c r="B760" s="266"/>
      <c r="E760" s="265"/>
      <c r="F760" s="288"/>
      <c r="G760" s="266"/>
      <c r="H760" s="420"/>
    </row>
    <row r="761" spans="1:8" ht="12.75" hidden="1">
      <c r="A761" s="3"/>
      <c r="B761" s="266"/>
      <c r="E761" s="265"/>
      <c r="F761" s="288"/>
      <c r="G761" s="266"/>
      <c r="H761" s="420"/>
    </row>
    <row r="762" spans="1:8" ht="12.75" hidden="1">
      <c r="A762" s="3"/>
      <c r="B762" s="266"/>
      <c r="E762" s="265"/>
      <c r="F762" s="288"/>
      <c r="G762" s="266"/>
      <c r="H762" s="420"/>
    </row>
    <row r="763" spans="1:8" ht="12.75" hidden="1">
      <c r="A763" s="3"/>
      <c r="B763" s="266"/>
      <c r="E763" s="265"/>
      <c r="F763" s="288"/>
      <c r="G763" s="266"/>
      <c r="H763" s="420"/>
    </row>
    <row r="764" spans="1:8" ht="12.75" hidden="1">
      <c r="A764" s="3"/>
      <c r="B764" s="266"/>
      <c r="E764" s="265"/>
      <c r="F764" s="288"/>
      <c r="G764" s="266"/>
      <c r="H764" s="420"/>
    </row>
    <row r="765" spans="1:8" ht="12.75" hidden="1">
      <c r="A765" s="3"/>
      <c r="B765" s="266"/>
      <c r="E765" s="265"/>
      <c r="F765" s="288"/>
      <c r="G765" s="266"/>
      <c r="H765" s="420"/>
    </row>
    <row r="766" spans="1:8" ht="12.75" hidden="1">
      <c r="A766" s="3"/>
      <c r="B766" s="266"/>
      <c r="E766" s="265"/>
      <c r="F766" s="288"/>
      <c r="G766" s="266"/>
      <c r="H766" s="420"/>
    </row>
    <row r="767" spans="1:8" ht="12.75" hidden="1">
      <c r="A767" s="3"/>
      <c r="B767" s="266"/>
      <c r="E767" s="265"/>
      <c r="F767" s="288"/>
      <c r="G767" s="266"/>
      <c r="H767" s="420"/>
    </row>
    <row r="768" spans="1:8" ht="12.75" hidden="1">
      <c r="A768" s="3"/>
      <c r="B768" s="266"/>
      <c r="E768" s="265"/>
      <c r="F768" s="288"/>
      <c r="G768" s="266"/>
      <c r="H768" s="420"/>
    </row>
    <row r="769" spans="1:8" ht="12.75" hidden="1">
      <c r="A769" s="3"/>
      <c r="B769" s="266"/>
      <c r="E769" s="265"/>
      <c r="F769" s="288"/>
      <c r="G769" s="266"/>
      <c r="H769" s="420"/>
    </row>
    <row r="770" spans="1:8" ht="12.75" hidden="1">
      <c r="A770" s="3"/>
      <c r="B770" s="266"/>
      <c r="E770" s="265"/>
      <c r="F770" s="288"/>
      <c r="G770" s="266"/>
      <c r="H770" s="420"/>
    </row>
    <row r="771" spans="1:8" ht="12.75" hidden="1">
      <c r="A771" s="3"/>
      <c r="B771" s="266"/>
      <c r="E771" s="265"/>
      <c r="F771" s="288"/>
      <c r="G771" s="266"/>
      <c r="H771" s="420"/>
    </row>
    <row r="772" spans="1:8" ht="12.75" hidden="1">
      <c r="A772" s="3"/>
      <c r="B772" s="266"/>
      <c r="E772" s="265"/>
      <c r="F772" s="288"/>
      <c r="G772" s="266"/>
      <c r="H772" s="420"/>
    </row>
    <row r="773" spans="1:8" ht="12.75" hidden="1">
      <c r="A773" s="3"/>
      <c r="B773" s="266"/>
      <c r="E773" s="265"/>
      <c r="F773" s="288"/>
      <c r="G773" s="266"/>
      <c r="H773" s="420"/>
    </row>
    <row r="774" spans="1:8" ht="12.75" hidden="1">
      <c r="A774" s="3"/>
      <c r="B774" s="266"/>
      <c r="E774" s="265"/>
      <c r="F774" s="288"/>
      <c r="G774" s="266"/>
      <c r="H774" s="420"/>
    </row>
    <row r="775" spans="1:8" ht="12.75" hidden="1">
      <c r="A775" s="3"/>
      <c r="B775" s="266"/>
      <c r="E775" s="265"/>
      <c r="F775" s="288"/>
      <c r="G775" s="266"/>
      <c r="H775" s="420"/>
    </row>
    <row r="776" spans="1:8" ht="12.75" hidden="1">
      <c r="A776" s="3"/>
      <c r="B776" s="266"/>
      <c r="E776" s="265"/>
      <c r="F776" s="288"/>
      <c r="G776" s="266"/>
      <c r="H776" s="420"/>
    </row>
    <row r="777" spans="1:8" ht="12.75" hidden="1">
      <c r="A777" s="3"/>
      <c r="B777" s="266"/>
      <c r="E777" s="265"/>
      <c r="F777" s="288"/>
      <c r="G777" s="266"/>
      <c r="H777" s="420"/>
    </row>
    <row r="778" spans="1:8" ht="12.75" hidden="1">
      <c r="A778" s="3"/>
      <c r="B778" s="266"/>
      <c r="E778" s="265"/>
      <c r="F778" s="288"/>
      <c r="G778" s="266"/>
      <c r="H778" s="420"/>
    </row>
    <row r="779" spans="1:8" ht="12.75" hidden="1">
      <c r="A779" s="3"/>
      <c r="B779" s="266"/>
      <c r="E779" s="265"/>
      <c r="F779" s="288"/>
      <c r="G779" s="266"/>
      <c r="H779" s="420"/>
    </row>
    <row r="780" spans="1:8" ht="12.75" hidden="1">
      <c r="A780" s="3"/>
      <c r="B780" s="266"/>
      <c r="E780" s="265"/>
      <c r="F780" s="288"/>
      <c r="G780" s="266"/>
      <c r="H780" s="420"/>
    </row>
    <row r="781" spans="1:8" ht="12.75" hidden="1">
      <c r="A781" s="3"/>
      <c r="B781" s="266"/>
      <c r="E781" s="265"/>
      <c r="F781" s="288"/>
      <c r="G781" s="266"/>
      <c r="H781" s="420"/>
    </row>
    <row r="782" spans="1:8" ht="12.75" hidden="1">
      <c r="A782" s="3"/>
      <c r="B782" s="266"/>
      <c r="E782" s="265"/>
      <c r="F782" s="288"/>
      <c r="G782" s="266"/>
      <c r="H782" s="420"/>
    </row>
    <row r="783" spans="1:8" ht="12.75" hidden="1">
      <c r="A783" s="3"/>
      <c r="B783" s="266"/>
      <c r="E783" s="265"/>
      <c r="F783" s="288"/>
      <c r="G783" s="266"/>
      <c r="H783" s="420"/>
    </row>
    <row r="784" spans="1:8" ht="12.75" hidden="1">
      <c r="A784" s="3"/>
      <c r="B784" s="266"/>
      <c r="E784" s="265"/>
      <c r="F784" s="288"/>
      <c r="G784" s="266"/>
      <c r="H784" s="420"/>
    </row>
    <row r="785" spans="1:8" ht="12.75" hidden="1">
      <c r="A785" s="3"/>
      <c r="B785" s="266"/>
      <c r="E785" s="265"/>
      <c r="F785" s="288"/>
      <c r="G785" s="266"/>
      <c r="H785" s="420"/>
    </row>
    <row r="786" spans="1:8" ht="12.75" hidden="1">
      <c r="A786" s="3"/>
      <c r="B786" s="266"/>
      <c r="E786" s="265"/>
      <c r="F786" s="288"/>
      <c r="G786" s="266"/>
      <c r="H786" s="420"/>
    </row>
    <row r="787" spans="1:8" ht="12.75" hidden="1">
      <c r="A787" s="3"/>
      <c r="B787" s="266"/>
      <c r="E787" s="265"/>
      <c r="F787" s="288"/>
      <c r="G787" s="266"/>
      <c r="H787" s="420"/>
    </row>
    <row r="788" spans="1:8" ht="12.75" hidden="1">
      <c r="A788" s="3"/>
      <c r="B788" s="266"/>
      <c r="E788" s="265"/>
      <c r="F788" s="288"/>
      <c r="G788" s="266"/>
      <c r="H788" s="420"/>
    </row>
    <row r="789" spans="1:8" ht="12.75" hidden="1">
      <c r="A789" s="3"/>
      <c r="B789" s="266"/>
      <c r="E789" s="265"/>
      <c r="F789" s="288"/>
      <c r="G789" s="266"/>
      <c r="H789" s="420"/>
    </row>
    <row r="790" spans="1:8" ht="12.75" hidden="1">
      <c r="A790" s="3"/>
      <c r="B790" s="266"/>
      <c r="E790" s="265"/>
      <c r="F790" s="288"/>
      <c r="G790" s="266"/>
      <c r="H790" s="420"/>
    </row>
    <row r="791" spans="1:8" ht="12.75" hidden="1">
      <c r="A791" s="3"/>
      <c r="B791" s="266"/>
      <c r="E791" s="265"/>
      <c r="F791" s="288"/>
      <c r="G791" s="266"/>
      <c r="H791" s="420"/>
    </row>
    <row r="792" spans="1:8" ht="12.75" hidden="1">
      <c r="A792" s="3"/>
      <c r="B792" s="266"/>
      <c r="E792" s="265"/>
      <c r="F792" s="288"/>
      <c r="G792" s="266"/>
      <c r="H792" s="420"/>
    </row>
    <row r="793" spans="1:8" ht="12.75" hidden="1">
      <c r="A793" s="3"/>
      <c r="B793" s="266"/>
      <c r="E793" s="265"/>
      <c r="F793" s="288"/>
      <c r="G793" s="266"/>
      <c r="H793" s="420"/>
    </row>
    <row r="794" spans="1:8" ht="12.75" hidden="1">
      <c r="A794" s="3"/>
      <c r="B794" s="266"/>
      <c r="E794" s="265"/>
      <c r="F794" s="288"/>
      <c r="G794" s="266"/>
      <c r="H794" s="420"/>
    </row>
    <row r="795" spans="1:8" ht="12.75" hidden="1">
      <c r="A795" s="3"/>
      <c r="B795" s="266"/>
      <c r="E795" s="265"/>
      <c r="F795" s="288"/>
      <c r="G795" s="266"/>
      <c r="H795" s="420"/>
    </row>
    <row r="796" spans="1:8" ht="12.75" hidden="1">
      <c r="A796" s="3"/>
      <c r="B796" s="266"/>
      <c r="E796" s="265"/>
      <c r="F796" s="288"/>
      <c r="G796" s="266"/>
      <c r="H796" s="420"/>
    </row>
    <row r="797" spans="1:8" ht="12.75" hidden="1">
      <c r="A797" s="3"/>
      <c r="B797" s="266"/>
      <c r="E797" s="265"/>
      <c r="F797" s="288"/>
      <c r="G797" s="266"/>
      <c r="H797" s="420"/>
    </row>
    <row r="798" spans="1:8" ht="12.75" hidden="1">
      <c r="A798" s="3"/>
      <c r="B798" s="266"/>
      <c r="E798" s="265"/>
      <c r="F798" s="288"/>
      <c r="G798" s="266"/>
      <c r="H798" s="420"/>
    </row>
    <row r="799" spans="1:8" ht="12.75" hidden="1">
      <c r="A799" s="3"/>
      <c r="B799" s="266"/>
      <c r="E799" s="265"/>
      <c r="F799" s="288"/>
      <c r="G799" s="266"/>
      <c r="H799" s="420"/>
    </row>
    <row r="800" spans="1:8" ht="12.75" hidden="1">
      <c r="A800" s="3"/>
      <c r="B800" s="266"/>
      <c r="E800" s="265"/>
      <c r="F800" s="288"/>
      <c r="G800" s="266"/>
      <c r="H800" s="420"/>
    </row>
    <row r="801" spans="1:8" ht="12.75" hidden="1">
      <c r="A801" s="3"/>
      <c r="B801" s="266"/>
      <c r="E801" s="265"/>
      <c r="F801" s="288"/>
      <c r="G801" s="266"/>
      <c r="H801" s="420"/>
    </row>
    <row r="802" spans="1:8" ht="12.75" hidden="1">
      <c r="A802" s="3"/>
      <c r="B802" s="266"/>
      <c r="E802" s="265"/>
      <c r="F802" s="288"/>
      <c r="G802" s="266"/>
      <c r="H802" s="420"/>
    </row>
    <row r="803" spans="1:8" ht="12.75" hidden="1">
      <c r="A803" s="3"/>
      <c r="B803" s="266"/>
      <c r="E803" s="265"/>
      <c r="F803" s="288"/>
      <c r="G803" s="266"/>
      <c r="H803" s="420"/>
    </row>
    <row r="804" spans="1:8" ht="12.75" hidden="1">
      <c r="A804" s="3"/>
      <c r="B804" s="266"/>
      <c r="E804" s="265"/>
      <c r="F804" s="288"/>
      <c r="G804" s="266"/>
      <c r="H804" s="420"/>
    </row>
    <row r="805" spans="1:8" ht="12.75" hidden="1">
      <c r="A805" s="3"/>
      <c r="B805" s="266"/>
      <c r="E805" s="265"/>
      <c r="F805" s="288"/>
      <c r="G805" s="266"/>
      <c r="H805" s="420"/>
    </row>
    <row r="806" spans="1:8" ht="12.75" hidden="1">
      <c r="A806" s="3"/>
      <c r="B806" s="266"/>
      <c r="E806" s="265"/>
      <c r="F806" s="288"/>
      <c r="G806" s="266"/>
      <c r="H806" s="420"/>
    </row>
    <row r="807" spans="1:8" ht="12.75" hidden="1">
      <c r="A807" s="3"/>
      <c r="B807" s="266"/>
      <c r="E807" s="265"/>
      <c r="F807" s="288"/>
      <c r="G807" s="266"/>
      <c r="H807" s="420"/>
    </row>
    <row r="808" spans="1:8" ht="12.75" hidden="1">
      <c r="A808" s="3"/>
      <c r="B808" s="266"/>
      <c r="E808" s="265"/>
      <c r="F808" s="288"/>
      <c r="G808" s="266"/>
      <c r="H808" s="420"/>
    </row>
    <row r="809" spans="1:8" ht="12.75" hidden="1">
      <c r="A809" s="3"/>
      <c r="B809" s="266"/>
      <c r="E809" s="265"/>
      <c r="F809" s="288"/>
      <c r="G809" s="266"/>
      <c r="H809" s="420"/>
    </row>
    <row r="810" spans="1:8" ht="12.75" hidden="1">
      <c r="A810" s="3"/>
      <c r="B810" s="266"/>
      <c r="E810" s="265"/>
      <c r="F810" s="288"/>
      <c r="G810" s="266"/>
      <c r="H810" s="420"/>
    </row>
    <row r="811" spans="1:8" ht="12.75" hidden="1">
      <c r="A811" s="3"/>
      <c r="B811" s="266"/>
      <c r="E811" s="265"/>
      <c r="F811" s="288"/>
      <c r="G811" s="266"/>
      <c r="H811" s="420"/>
    </row>
    <row r="812" spans="1:8" ht="12.75" hidden="1">
      <c r="A812" s="3"/>
      <c r="B812" s="266"/>
      <c r="E812" s="265"/>
      <c r="F812" s="288"/>
      <c r="G812" s="266"/>
      <c r="H812" s="420"/>
    </row>
    <row r="813" spans="1:8" ht="12.75" hidden="1">
      <c r="A813" s="3"/>
      <c r="B813" s="266"/>
      <c r="E813" s="265"/>
      <c r="F813" s="288"/>
      <c r="G813" s="266"/>
      <c r="H813" s="420"/>
    </row>
    <row r="814" spans="1:8" ht="12.75" hidden="1">
      <c r="A814" s="3"/>
      <c r="B814" s="266"/>
      <c r="E814" s="265"/>
      <c r="F814" s="288"/>
      <c r="G814" s="266"/>
      <c r="H814" s="420"/>
    </row>
    <row r="815" spans="1:8" ht="12.75" hidden="1">
      <c r="A815" s="3"/>
      <c r="B815" s="266"/>
      <c r="E815" s="265"/>
      <c r="F815" s="288"/>
      <c r="G815" s="266"/>
      <c r="H815" s="420"/>
    </row>
    <row r="816" spans="1:8" ht="12.75" hidden="1">
      <c r="A816" s="3"/>
      <c r="B816" s="266"/>
      <c r="E816" s="265"/>
      <c r="F816" s="288"/>
      <c r="G816" s="266"/>
      <c r="H816" s="420"/>
    </row>
    <row r="817" spans="1:8" ht="12.75" hidden="1">
      <c r="A817" s="3"/>
      <c r="B817" s="266"/>
      <c r="E817" s="265"/>
      <c r="F817" s="288"/>
      <c r="G817" s="266"/>
      <c r="H817" s="420"/>
    </row>
    <row r="818" spans="1:8" ht="12.75" hidden="1">
      <c r="A818" s="3"/>
      <c r="B818" s="266"/>
      <c r="E818" s="265"/>
      <c r="F818" s="288"/>
      <c r="G818" s="266"/>
      <c r="H818" s="420"/>
    </row>
    <row r="819" spans="1:8" ht="12.75" hidden="1">
      <c r="A819" s="3"/>
      <c r="B819" s="266"/>
      <c r="E819" s="265"/>
      <c r="F819" s="288"/>
      <c r="G819" s="266"/>
      <c r="H819" s="420"/>
    </row>
    <row r="820" spans="1:8" ht="12.75" hidden="1">
      <c r="A820" s="3"/>
      <c r="B820" s="266"/>
      <c r="E820" s="265"/>
      <c r="F820" s="288"/>
      <c r="G820" s="266"/>
      <c r="H820" s="420"/>
    </row>
    <row r="821" spans="1:8" ht="12.75" hidden="1">
      <c r="A821" s="3"/>
      <c r="B821" s="266"/>
      <c r="E821" s="265"/>
      <c r="F821" s="288"/>
      <c r="G821" s="266"/>
      <c r="H821" s="420"/>
    </row>
    <row r="822" spans="1:8" ht="12.75" hidden="1">
      <c r="A822" s="3"/>
      <c r="B822" s="266"/>
      <c r="E822" s="265"/>
      <c r="F822" s="288"/>
      <c r="G822" s="266"/>
      <c r="H822" s="420"/>
    </row>
    <row r="823" spans="1:8" ht="12.75" hidden="1">
      <c r="A823" s="3"/>
      <c r="B823" s="266"/>
      <c r="E823" s="265"/>
      <c r="F823" s="288"/>
      <c r="G823" s="266"/>
      <c r="H823" s="420"/>
    </row>
    <row r="824" spans="1:8" ht="12.75" hidden="1">
      <c r="A824" s="3"/>
      <c r="B824" s="266"/>
      <c r="E824" s="265"/>
      <c r="F824" s="288"/>
      <c r="G824" s="266"/>
      <c r="H824" s="420"/>
    </row>
    <row r="825" spans="1:8" ht="12.75" hidden="1">
      <c r="A825" s="3"/>
      <c r="B825" s="266"/>
      <c r="E825" s="265"/>
      <c r="F825" s="288"/>
      <c r="G825" s="266"/>
      <c r="H825" s="420"/>
    </row>
    <row r="826" spans="1:8" ht="12.75" hidden="1">
      <c r="A826" s="3"/>
      <c r="B826" s="266"/>
      <c r="E826" s="265"/>
      <c r="F826" s="288"/>
      <c r="G826" s="266"/>
      <c r="H826" s="420"/>
    </row>
    <row r="827" spans="1:8" ht="12.75" hidden="1">
      <c r="A827" s="3"/>
      <c r="B827" s="266"/>
      <c r="E827" s="265"/>
      <c r="F827" s="288"/>
      <c r="G827" s="266"/>
      <c r="H827" s="420"/>
    </row>
    <row r="828" spans="1:8" ht="12.75" hidden="1">
      <c r="A828" s="3"/>
      <c r="B828" s="266"/>
      <c r="E828" s="265"/>
      <c r="F828" s="288"/>
      <c r="G828" s="266"/>
      <c r="H828" s="420"/>
    </row>
    <row r="829" spans="1:8" ht="12.75" hidden="1">
      <c r="A829" s="3"/>
      <c r="B829" s="266"/>
      <c r="E829" s="265"/>
      <c r="F829" s="288"/>
      <c r="G829" s="266"/>
      <c r="H829" s="420"/>
    </row>
    <row r="830" spans="1:8" ht="12.75" hidden="1">
      <c r="A830" s="3"/>
      <c r="B830" s="266"/>
      <c r="E830" s="265"/>
      <c r="F830" s="288"/>
      <c r="G830" s="266"/>
      <c r="H830" s="420"/>
    </row>
    <row r="831" spans="1:8" ht="12.75" hidden="1">
      <c r="A831" s="3"/>
      <c r="B831" s="266"/>
      <c r="E831" s="265"/>
      <c r="F831" s="288"/>
      <c r="G831" s="266"/>
      <c r="H831" s="420"/>
    </row>
    <row r="832" spans="1:8" ht="12.75" hidden="1">
      <c r="A832" s="3"/>
      <c r="B832" s="266"/>
      <c r="E832" s="265"/>
      <c r="F832" s="288"/>
      <c r="G832" s="266"/>
      <c r="H832" s="420"/>
    </row>
    <row r="833" spans="1:8" ht="12.75" hidden="1">
      <c r="A833" s="3"/>
      <c r="B833" s="266"/>
      <c r="E833" s="265"/>
      <c r="F833" s="288"/>
      <c r="G833" s="266"/>
      <c r="H833" s="420"/>
    </row>
    <row r="834" spans="1:8" ht="12.75" hidden="1">
      <c r="A834" s="3"/>
      <c r="B834" s="266"/>
      <c r="E834" s="265"/>
      <c r="F834" s="288"/>
      <c r="G834" s="266"/>
      <c r="H834" s="420"/>
    </row>
    <row r="835" spans="1:8" ht="12.75" hidden="1">
      <c r="A835" s="3"/>
      <c r="B835" s="266"/>
      <c r="E835" s="265"/>
      <c r="F835" s="288"/>
      <c r="G835" s="266"/>
      <c r="H835" s="420"/>
    </row>
    <row r="836" spans="1:8" ht="12.75" hidden="1">
      <c r="A836" s="3"/>
      <c r="B836" s="266"/>
      <c r="E836" s="265"/>
      <c r="F836" s="288"/>
      <c r="G836" s="266"/>
      <c r="H836" s="420"/>
    </row>
    <row r="837" spans="1:8" ht="12.75" hidden="1">
      <c r="A837" s="3"/>
      <c r="B837" s="266"/>
      <c r="E837" s="265"/>
      <c r="F837" s="288"/>
      <c r="G837" s="266"/>
      <c r="H837" s="420"/>
    </row>
    <row r="838" spans="1:8" ht="12.75" hidden="1">
      <c r="A838" s="3"/>
      <c r="B838" s="266"/>
      <c r="E838" s="265"/>
      <c r="F838" s="288"/>
      <c r="G838" s="266"/>
      <c r="H838" s="420"/>
    </row>
    <row r="839" spans="1:8" ht="12.75" hidden="1">
      <c r="A839" s="3"/>
      <c r="B839" s="266"/>
      <c r="E839" s="265"/>
      <c r="F839" s="288"/>
      <c r="G839" s="266"/>
      <c r="H839" s="420"/>
    </row>
    <row r="840" spans="1:8" ht="12.75" hidden="1">
      <c r="A840" s="3"/>
      <c r="B840" s="266"/>
      <c r="E840" s="265"/>
      <c r="F840" s="288"/>
      <c r="G840" s="266"/>
      <c r="H840" s="420"/>
    </row>
    <row r="841" spans="1:8" ht="12.75" hidden="1">
      <c r="A841" s="3"/>
      <c r="B841" s="266"/>
      <c r="E841" s="265"/>
      <c r="F841" s="288"/>
      <c r="G841" s="266"/>
      <c r="H841" s="420"/>
    </row>
    <row r="842" spans="1:8" ht="12.75" hidden="1">
      <c r="A842" s="3"/>
      <c r="B842" s="266"/>
      <c r="E842" s="265"/>
      <c r="F842" s="288"/>
      <c r="G842" s="266"/>
      <c r="H842" s="420"/>
    </row>
    <row r="843" spans="1:8" ht="12.75" hidden="1">
      <c r="A843" s="3"/>
      <c r="B843" s="266"/>
      <c r="E843" s="265"/>
      <c r="F843" s="288"/>
      <c r="G843" s="266"/>
      <c r="H843" s="420"/>
    </row>
    <row r="844" spans="1:8" ht="12.75" hidden="1">
      <c r="A844" s="3"/>
      <c r="B844" s="266"/>
      <c r="E844" s="265"/>
      <c r="F844" s="288"/>
      <c r="G844" s="266"/>
      <c r="H844" s="420"/>
    </row>
    <row r="845" spans="1:8" ht="12.75" hidden="1">
      <c r="A845" s="3"/>
      <c r="B845" s="266"/>
      <c r="E845" s="265"/>
      <c r="F845" s="288"/>
      <c r="G845" s="266"/>
      <c r="H845" s="420"/>
    </row>
    <row r="846" spans="1:8" ht="12.75" hidden="1">
      <c r="A846" s="3"/>
      <c r="B846" s="266"/>
      <c r="E846" s="265"/>
      <c r="F846" s="288"/>
      <c r="G846" s="266"/>
      <c r="H846" s="420"/>
    </row>
    <row r="847" spans="1:8" ht="12.75" hidden="1">
      <c r="A847" s="3"/>
      <c r="B847" s="266"/>
      <c r="E847" s="265"/>
      <c r="F847" s="288"/>
      <c r="G847" s="266"/>
      <c r="H847" s="420"/>
    </row>
    <row r="848" spans="1:8" ht="12.75" hidden="1">
      <c r="A848" s="3"/>
      <c r="B848" s="266"/>
      <c r="E848" s="265"/>
      <c r="F848" s="288"/>
      <c r="G848" s="266"/>
      <c r="H848" s="420"/>
    </row>
    <row r="849" spans="1:8" ht="12.75" hidden="1">
      <c r="A849" s="3"/>
      <c r="B849" s="266"/>
      <c r="E849" s="265"/>
      <c r="F849" s="288"/>
      <c r="G849" s="266"/>
      <c r="H849" s="420"/>
    </row>
    <row r="850" spans="1:8" ht="12.75" hidden="1">
      <c r="A850" s="3"/>
      <c r="B850" s="266"/>
      <c r="E850" s="265"/>
      <c r="F850" s="288"/>
      <c r="G850" s="266"/>
      <c r="H850" s="420"/>
    </row>
    <row r="851" spans="1:8" ht="12.75" hidden="1">
      <c r="A851" s="3"/>
      <c r="B851" s="266"/>
      <c r="E851" s="265"/>
      <c r="F851" s="288"/>
      <c r="G851" s="266"/>
      <c r="H851" s="420"/>
    </row>
    <row r="852" spans="1:8" ht="12.75" hidden="1">
      <c r="A852" s="3"/>
      <c r="B852" s="266"/>
      <c r="E852" s="265"/>
      <c r="F852" s="288"/>
      <c r="G852" s="266"/>
      <c r="H852" s="420"/>
    </row>
    <row r="853" spans="1:8" ht="12.75" hidden="1">
      <c r="A853" s="3"/>
      <c r="B853" s="266"/>
      <c r="E853" s="265"/>
      <c r="F853" s="288"/>
      <c r="G853" s="266"/>
      <c r="H853" s="420"/>
    </row>
    <row r="854" spans="1:8" ht="12.75" hidden="1">
      <c r="A854" s="3"/>
      <c r="B854" s="266"/>
      <c r="E854" s="265"/>
      <c r="F854" s="288"/>
      <c r="G854" s="266"/>
      <c r="H854" s="420"/>
    </row>
    <row r="855" spans="1:8" ht="12.75" hidden="1">
      <c r="A855" s="3"/>
      <c r="B855" s="266"/>
      <c r="E855" s="265"/>
      <c r="F855" s="288"/>
      <c r="G855" s="266"/>
      <c r="H855" s="420"/>
    </row>
    <row r="856" spans="1:8" ht="12.75" hidden="1">
      <c r="A856" s="3"/>
      <c r="B856" s="266"/>
      <c r="E856" s="265"/>
      <c r="F856" s="288"/>
      <c r="G856" s="266"/>
      <c r="H856" s="420"/>
    </row>
    <row r="857" spans="1:8" ht="12.75" hidden="1">
      <c r="A857" s="3"/>
      <c r="B857" s="266"/>
      <c r="E857" s="265"/>
      <c r="F857" s="288"/>
      <c r="G857" s="266"/>
      <c r="H857" s="420"/>
    </row>
    <row r="858" spans="1:8" ht="12.75" hidden="1">
      <c r="A858" s="3"/>
      <c r="B858" s="266"/>
      <c r="E858" s="265"/>
      <c r="F858" s="288"/>
      <c r="G858" s="266"/>
      <c r="H858" s="420"/>
    </row>
    <row r="859" spans="1:8" ht="12.75" hidden="1">
      <c r="A859" s="3"/>
      <c r="B859" s="266"/>
      <c r="E859" s="265"/>
      <c r="F859" s="288"/>
      <c r="G859" s="266"/>
      <c r="H859" s="420"/>
    </row>
    <row r="860" spans="1:8" ht="12.75" hidden="1">
      <c r="A860" s="3"/>
      <c r="B860" s="266"/>
      <c r="E860" s="265"/>
      <c r="F860" s="288"/>
      <c r="G860" s="266"/>
      <c r="H860" s="420"/>
    </row>
    <row r="861" spans="1:8" ht="12.75" hidden="1">
      <c r="A861" s="3"/>
      <c r="B861" s="266"/>
      <c r="E861" s="265"/>
      <c r="F861" s="288"/>
      <c r="G861" s="266"/>
      <c r="H861" s="420"/>
    </row>
    <row r="862" spans="1:8" ht="12.75" hidden="1">
      <c r="A862" s="3"/>
      <c r="B862" s="266"/>
      <c r="E862" s="265"/>
      <c r="F862" s="288"/>
      <c r="G862" s="266"/>
      <c r="H862" s="420"/>
    </row>
    <row r="863" spans="1:8" ht="12.75" hidden="1">
      <c r="A863" s="3"/>
      <c r="B863" s="266"/>
      <c r="E863" s="265"/>
      <c r="F863" s="288"/>
      <c r="G863" s="266"/>
      <c r="H863" s="420"/>
    </row>
    <row r="864" spans="1:8" ht="12.75" hidden="1">
      <c r="A864" s="3"/>
      <c r="B864" s="266"/>
      <c r="E864" s="265"/>
      <c r="F864" s="288"/>
      <c r="G864" s="266"/>
      <c r="H864" s="420"/>
    </row>
    <row r="865" spans="1:8" ht="12.75" hidden="1">
      <c r="A865" s="3"/>
      <c r="B865" s="266"/>
      <c r="E865" s="265"/>
      <c r="F865" s="288"/>
      <c r="G865" s="266"/>
      <c r="H865" s="420"/>
    </row>
    <row r="866" spans="1:8" ht="12.75" hidden="1">
      <c r="A866" s="3"/>
      <c r="B866" s="266"/>
      <c r="E866" s="265"/>
      <c r="F866" s="288"/>
      <c r="G866" s="266"/>
      <c r="H866" s="420"/>
    </row>
    <row r="867" spans="1:8" ht="12.75" hidden="1">
      <c r="A867" s="3"/>
      <c r="B867" s="266"/>
      <c r="E867" s="265"/>
      <c r="F867" s="288"/>
      <c r="G867" s="266"/>
      <c r="H867" s="420"/>
    </row>
    <row r="868" spans="1:8" ht="12.75" hidden="1">
      <c r="A868" s="3"/>
      <c r="B868" s="266"/>
      <c r="E868" s="265"/>
      <c r="F868" s="288"/>
      <c r="G868" s="266"/>
      <c r="H868" s="420"/>
    </row>
    <row r="869" spans="1:8" ht="12.75" hidden="1">
      <c r="A869" s="3"/>
      <c r="B869" s="266"/>
      <c r="E869" s="265"/>
      <c r="F869" s="288"/>
      <c r="G869" s="266"/>
      <c r="H869" s="420"/>
    </row>
    <row r="870" spans="1:8" ht="12.75" hidden="1">
      <c r="A870" s="3"/>
      <c r="B870" s="266"/>
      <c r="E870" s="265"/>
      <c r="F870" s="288"/>
      <c r="G870" s="266"/>
      <c r="H870" s="420"/>
    </row>
    <row r="871" spans="1:8" ht="12.75" hidden="1">
      <c r="A871" s="3"/>
      <c r="B871" s="266"/>
      <c r="E871" s="265"/>
      <c r="F871" s="288"/>
      <c r="G871" s="266"/>
      <c r="H871" s="420"/>
    </row>
    <row r="872" spans="1:8" ht="12.75" hidden="1">
      <c r="A872" s="3"/>
      <c r="B872" s="266"/>
      <c r="E872" s="265"/>
      <c r="F872" s="288"/>
      <c r="G872" s="266"/>
      <c r="H872" s="420"/>
    </row>
    <row r="873" spans="1:8" ht="12.75" hidden="1">
      <c r="A873" s="3"/>
      <c r="B873" s="266"/>
      <c r="E873" s="265"/>
      <c r="F873" s="288"/>
      <c r="G873" s="266"/>
      <c r="H873" s="420"/>
    </row>
    <row r="874" spans="1:8" ht="12.75" hidden="1">
      <c r="A874" s="3"/>
      <c r="B874" s="266"/>
      <c r="E874" s="265"/>
      <c r="F874" s="288"/>
      <c r="G874" s="266"/>
      <c r="H874" s="420"/>
    </row>
    <row r="875" spans="1:8" ht="12.75" hidden="1">
      <c r="A875" s="3"/>
      <c r="B875" s="266"/>
      <c r="E875" s="265"/>
      <c r="F875" s="288"/>
      <c r="G875" s="266"/>
      <c r="H875" s="420"/>
    </row>
    <row r="876" spans="1:8" ht="12.75" hidden="1">
      <c r="A876" s="3"/>
      <c r="B876" s="266"/>
      <c r="E876" s="265"/>
      <c r="F876" s="288"/>
      <c r="G876" s="266"/>
      <c r="H876" s="420"/>
    </row>
    <row r="877" spans="1:8" ht="12.75" hidden="1">
      <c r="A877" s="3"/>
      <c r="B877" s="266"/>
      <c r="E877" s="265"/>
      <c r="F877" s="288"/>
      <c r="G877" s="266"/>
      <c r="H877" s="420"/>
    </row>
    <row r="878" spans="1:8" ht="12.75" hidden="1">
      <c r="A878" s="3"/>
      <c r="B878" s="266"/>
      <c r="E878" s="265"/>
      <c r="F878" s="288"/>
      <c r="G878" s="266"/>
      <c r="H878" s="420"/>
    </row>
    <row r="879" spans="1:8" ht="12.75" hidden="1">
      <c r="A879" s="3"/>
      <c r="B879" s="266"/>
      <c r="E879" s="265"/>
      <c r="F879" s="288"/>
      <c r="G879" s="266"/>
      <c r="H879" s="420"/>
    </row>
    <row r="880" spans="1:8" ht="12.75" hidden="1">
      <c r="A880" s="3"/>
      <c r="B880" s="266"/>
      <c r="E880" s="265"/>
      <c r="F880" s="288"/>
      <c r="G880" s="266"/>
      <c r="H880" s="420"/>
    </row>
    <row r="881" spans="1:8" ht="12.75" hidden="1">
      <c r="A881" s="3"/>
      <c r="B881" s="266"/>
      <c r="E881" s="265"/>
      <c r="F881" s="288"/>
      <c r="G881" s="266"/>
      <c r="H881" s="420"/>
    </row>
    <row r="882" spans="1:8" ht="12.75" hidden="1">
      <c r="A882" s="3"/>
      <c r="B882" s="266"/>
      <c r="E882" s="265"/>
      <c r="F882" s="288"/>
      <c r="G882" s="266"/>
      <c r="H882" s="420"/>
    </row>
    <row r="883" spans="1:8" ht="12.75" hidden="1">
      <c r="A883" s="3"/>
      <c r="B883" s="266"/>
      <c r="E883" s="265"/>
      <c r="F883" s="288"/>
      <c r="G883" s="266"/>
      <c r="H883" s="420"/>
    </row>
    <row r="884" spans="1:8" ht="12.75" hidden="1">
      <c r="A884" s="3"/>
      <c r="B884" s="266"/>
      <c r="E884" s="265"/>
      <c r="F884" s="288"/>
      <c r="G884" s="266"/>
      <c r="H884" s="420"/>
    </row>
    <row r="885" spans="1:8" ht="12.75" hidden="1">
      <c r="A885" s="3"/>
      <c r="B885" s="266"/>
      <c r="E885" s="265"/>
      <c r="F885" s="288"/>
      <c r="G885" s="266"/>
      <c r="H885" s="420"/>
    </row>
    <row r="886" spans="1:8" ht="12.75" hidden="1">
      <c r="A886" s="3"/>
      <c r="B886" s="266"/>
      <c r="E886" s="265"/>
      <c r="F886" s="288"/>
      <c r="G886" s="266"/>
      <c r="H886" s="420"/>
    </row>
    <row r="887" spans="1:8" ht="12.75" hidden="1">
      <c r="A887" s="3"/>
      <c r="B887" s="266"/>
      <c r="E887" s="265"/>
      <c r="F887" s="288"/>
      <c r="G887" s="266"/>
      <c r="H887" s="420"/>
    </row>
    <row r="888" spans="1:8" ht="12.75" hidden="1">
      <c r="A888" s="3"/>
      <c r="B888" s="266"/>
      <c r="E888" s="265"/>
      <c r="F888" s="288"/>
      <c r="G888" s="266"/>
      <c r="H888" s="420"/>
    </row>
    <row r="889" spans="1:8" ht="12.75" hidden="1">
      <c r="A889" s="3"/>
      <c r="B889" s="266"/>
      <c r="E889" s="265"/>
      <c r="F889" s="288"/>
      <c r="G889" s="266"/>
      <c r="H889" s="420"/>
    </row>
    <row r="890" spans="1:8" ht="12.75" hidden="1">
      <c r="A890" s="3"/>
      <c r="B890" s="266"/>
      <c r="E890" s="265"/>
      <c r="F890" s="288"/>
      <c r="G890" s="266"/>
      <c r="H890" s="420"/>
    </row>
    <row r="891" spans="1:8" ht="12.75" hidden="1">
      <c r="A891" s="3"/>
      <c r="B891" s="266"/>
      <c r="E891" s="265"/>
      <c r="F891" s="288"/>
      <c r="G891" s="266"/>
      <c r="H891" s="420"/>
    </row>
    <row r="892" spans="1:8" ht="12.75" hidden="1">
      <c r="A892" s="3"/>
      <c r="B892" s="266"/>
      <c r="E892" s="265"/>
      <c r="F892" s="288"/>
      <c r="G892" s="266"/>
      <c r="H892" s="420"/>
    </row>
    <row r="893" spans="1:8" ht="12.75" hidden="1">
      <c r="A893" s="3"/>
      <c r="B893" s="266"/>
      <c r="E893" s="265"/>
      <c r="F893" s="288"/>
      <c r="G893" s="266"/>
      <c r="H893" s="420"/>
    </row>
    <row r="894" spans="1:8" ht="12.75" hidden="1">
      <c r="A894" s="3"/>
      <c r="B894" s="266"/>
      <c r="E894" s="265"/>
      <c r="F894" s="288"/>
      <c r="G894" s="266"/>
      <c r="H894" s="420"/>
    </row>
    <row r="895" spans="1:8" ht="12.75" hidden="1">
      <c r="A895" s="3"/>
      <c r="B895" s="266"/>
      <c r="E895" s="265"/>
      <c r="F895" s="288"/>
      <c r="G895" s="266"/>
      <c r="H895" s="420"/>
    </row>
    <row r="896" spans="1:8" ht="12.75" hidden="1">
      <c r="A896" s="3"/>
      <c r="B896" s="266"/>
      <c r="E896" s="265"/>
      <c r="F896" s="288"/>
      <c r="G896" s="266"/>
      <c r="H896" s="420"/>
    </row>
    <row r="897" spans="1:8" ht="12.75" hidden="1">
      <c r="A897" s="3"/>
      <c r="B897" s="266"/>
      <c r="E897" s="265"/>
      <c r="F897" s="288"/>
      <c r="G897" s="266"/>
      <c r="H897" s="420"/>
    </row>
    <row r="898" spans="1:8" ht="12.75" hidden="1">
      <c r="A898" s="3"/>
      <c r="B898" s="266"/>
      <c r="E898" s="265"/>
      <c r="F898" s="288"/>
      <c r="G898" s="266"/>
      <c r="H898" s="420"/>
    </row>
    <row r="899" spans="1:8" ht="12.75" hidden="1">
      <c r="A899" s="3"/>
      <c r="B899" s="266"/>
      <c r="E899" s="265"/>
      <c r="F899" s="288"/>
      <c r="G899" s="266"/>
      <c r="H899" s="420"/>
    </row>
    <row r="900" spans="1:8" ht="12.75" hidden="1">
      <c r="A900" s="3"/>
      <c r="B900" s="266"/>
      <c r="E900" s="265"/>
      <c r="F900" s="288"/>
      <c r="G900" s="266"/>
      <c r="H900" s="420"/>
    </row>
    <row r="901" spans="1:8" ht="12.75" hidden="1">
      <c r="A901" s="3"/>
      <c r="B901" s="266"/>
      <c r="E901" s="265"/>
      <c r="F901" s="288"/>
      <c r="G901" s="266"/>
      <c r="H901" s="420"/>
    </row>
    <row r="902" spans="1:8" ht="12.75" hidden="1">
      <c r="A902" s="3"/>
      <c r="B902" s="266"/>
      <c r="E902" s="265"/>
      <c r="F902" s="288"/>
      <c r="G902" s="266"/>
      <c r="H902" s="420"/>
    </row>
    <row r="903" spans="1:8" ht="12.75" hidden="1">
      <c r="A903" s="3"/>
      <c r="B903" s="266"/>
      <c r="E903" s="265"/>
      <c r="F903" s="288"/>
      <c r="G903" s="266"/>
      <c r="H903" s="420"/>
    </row>
    <row r="904" spans="1:8" ht="12.75" hidden="1">
      <c r="A904" s="3"/>
      <c r="B904" s="266"/>
      <c r="E904" s="265"/>
      <c r="F904" s="288"/>
      <c r="G904" s="266"/>
      <c r="H904" s="420"/>
    </row>
    <row r="905" spans="1:8" ht="12.75" hidden="1">
      <c r="A905" s="3"/>
      <c r="B905" s="266"/>
      <c r="E905" s="265"/>
      <c r="F905" s="288"/>
      <c r="G905" s="266"/>
      <c r="H905" s="420"/>
    </row>
    <row r="906" spans="1:8" ht="12.75" hidden="1">
      <c r="A906" s="3"/>
      <c r="B906" s="266"/>
      <c r="E906" s="265"/>
      <c r="F906" s="288"/>
      <c r="G906" s="266"/>
      <c r="H906" s="420"/>
    </row>
    <row r="907" spans="1:8" ht="12.75" hidden="1">
      <c r="A907" s="3"/>
      <c r="B907" s="266"/>
      <c r="E907" s="265"/>
      <c r="F907" s="288"/>
      <c r="G907" s="266"/>
      <c r="H907" s="420"/>
    </row>
    <row r="908" spans="1:8" ht="12.75" hidden="1">
      <c r="A908" s="3"/>
      <c r="B908" s="266"/>
      <c r="E908" s="265"/>
      <c r="F908" s="288"/>
      <c r="G908" s="266"/>
      <c r="H908" s="420"/>
    </row>
    <row r="909" spans="1:8" ht="12.75" hidden="1">
      <c r="A909" s="3"/>
      <c r="B909" s="266"/>
      <c r="E909" s="265"/>
      <c r="F909" s="288"/>
      <c r="G909" s="266"/>
      <c r="H909" s="420"/>
    </row>
    <row r="910" spans="1:8" ht="12.75" hidden="1">
      <c r="A910" s="3"/>
      <c r="B910" s="266"/>
      <c r="E910" s="265"/>
      <c r="F910" s="288"/>
      <c r="G910" s="266"/>
      <c r="H910" s="420"/>
    </row>
    <row r="911" spans="1:8" ht="12.75" hidden="1">
      <c r="A911" s="3"/>
      <c r="B911" s="266"/>
      <c r="E911" s="265"/>
      <c r="F911" s="288"/>
      <c r="G911" s="266"/>
      <c r="H911" s="420"/>
    </row>
    <row r="912" spans="1:8" ht="12.75" hidden="1">
      <c r="A912" s="3"/>
      <c r="B912" s="266"/>
      <c r="E912" s="265"/>
      <c r="F912" s="288"/>
      <c r="G912" s="266"/>
      <c r="H912" s="420"/>
    </row>
    <row r="913" spans="1:8" ht="12.75" hidden="1">
      <c r="A913" s="3"/>
      <c r="B913" s="266"/>
      <c r="E913" s="265"/>
      <c r="F913" s="288"/>
      <c r="G913" s="266"/>
      <c r="H913" s="420"/>
    </row>
    <row r="914" spans="1:8" ht="12.75" hidden="1">
      <c r="A914" s="3"/>
      <c r="B914" s="266"/>
      <c r="E914" s="265"/>
      <c r="F914" s="288"/>
      <c r="G914" s="266"/>
      <c r="H914" s="420"/>
    </row>
    <row r="915" spans="1:8" ht="12.75" hidden="1">
      <c r="A915" s="3"/>
      <c r="B915" s="266"/>
      <c r="E915" s="265"/>
      <c r="F915" s="288"/>
      <c r="G915" s="266"/>
      <c r="H915" s="420"/>
    </row>
    <row r="916" spans="1:8" ht="12.75" hidden="1">
      <c r="A916" s="3"/>
      <c r="B916" s="266"/>
      <c r="E916" s="265"/>
      <c r="F916" s="288"/>
      <c r="G916" s="266"/>
      <c r="H916" s="420"/>
    </row>
    <row r="917" spans="1:8" ht="12.75" hidden="1">
      <c r="A917" s="3"/>
      <c r="B917" s="266"/>
      <c r="E917" s="265"/>
      <c r="F917" s="288"/>
      <c r="G917" s="266"/>
      <c r="H917" s="420"/>
    </row>
    <row r="918" spans="1:8" ht="12.75" hidden="1">
      <c r="A918" s="3"/>
      <c r="B918" s="266"/>
      <c r="E918" s="265"/>
      <c r="F918" s="288"/>
      <c r="G918" s="266"/>
      <c r="H918" s="420"/>
    </row>
    <row r="919" spans="1:8" ht="12.75" hidden="1">
      <c r="A919" s="3"/>
      <c r="B919" s="266"/>
      <c r="E919" s="265"/>
      <c r="F919" s="288"/>
      <c r="G919" s="266"/>
      <c r="H919" s="420"/>
    </row>
    <row r="920" spans="1:8" ht="12.75" hidden="1">
      <c r="A920" s="3"/>
      <c r="B920" s="266"/>
      <c r="E920" s="265"/>
      <c r="F920" s="288"/>
      <c r="G920" s="266"/>
      <c r="H920" s="420"/>
    </row>
    <row r="921" spans="1:8" ht="12.75" hidden="1">
      <c r="A921" s="3"/>
      <c r="B921" s="266"/>
      <c r="E921" s="265"/>
      <c r="F921" s="288"/>
      <c r="G921" s="266"/>
      <c r="H921" s="420"/>
    </row>
    <row r="922" spans="1:8" ht="12.75" hidden="1">
      <c r="A922" s="3"/>
      <c r="B922" s="266"/>
      <c r="E922" s="265"/>
      <c r="F922" s="288"/>
      <c r="G922" s="266"/>
      <c r="H922" s="420"/>
    </row>
    <row r="923" spans="1:8" ht="12.75" hidden="1">
      <c r="A923" s="3"/>
      <c r="B923" s="266"/>
      <c r="E923" s="265"/>
      <c r="F923" s="288"/>
      <c r="G923" s="266"/>
      <c r="H923" s="420"/>
    </row>
    <row r="924" spans="1:8" ht="12.75" hidden="1">
      <c r="A924" s="3"/>
      <c r="B924" s="266"/>
      <c r="E924" s="265"/>
      <c r="F924" s="288"/>
      <c r="G924" s="266"/>
      <c r="H924" s="420"/>
    </row>
    <row r="925" spans="1:8" ht="12.75" hidden="1">
      <c r="A925" s="3"/>
      <c r="B925" s="266"/>
      <c r="E925" s="265"/>
      <c r="F925" s="288"/>
      <c r="G925" s="266"/>
      <c r="H925" s="420"/>
    </row>
    <row r="926" spans="1:8" ht="12.75" hidden="1">
      <c r="A926" s="3"/>
      <c r="B926" s="266"/>
      <c r="E926" s="265"/>
      <c r="F926" s="288"/>
      <c r="G926" s="266"/>
      <c r="H926" s="420"/>
    </row>
    <row r="927" spans="1:8" ht="12.75" hidden="1">
      <c r="A927" s="3"/>
      <c r="B927" s="266"/>
      <c r="E927" s="265"/>
      <c r="F927" s="288"/>
      <c r="G927" s="266"/>
      <c r="H927" s="420"/>
    </row>
    <row r="928" spans="1:8" ht="12.75" hidden="1">
      <c r="A928" s="3"/>
      <c r="B928" s="266"/>
      <c r="E928" s="265"/>
      <c r="F928" s="288"/>
      <c r="G928" s="266"/>
      <c r="H928" s="420"/>
    </row>
    <row r="929" spans="1:8" ht="12.75" hidden="1">
      <c r="A929" s="3"/>
      <c r="B929" s="266"/>
      <c r="E929" s="265"/>
      <c r="F929" s="288"/>
      <c r="G929" s="266"/>
      <c r="H929" s="420"/>
    </row>
    <row r="930" spans="1:8" ht="12.75" hidden="1">
      <c r="A930" s="3"/>
      <c r="B930" s="266"/>
      <c r="E930" s="265"/>
      <c r="F930" s="288"/>
      <c r="G930" s="266"/>
      <c r="H930" s="420"/>
    </row>
    <row r="931" spans="1:8" ht="12.75" hidden="1">
      <c r="A931" s="3"/>
      <c r="B931" s="266"/>
      <c r="E931" s="265"/>
      <c r="F931" s="288"/>
      <c r="G931" s="266"/>
      <c r="H931" s="420"/>
    </row>
    <row r="932" spans="1:8" ht="12.75" hidden="1">
      <c r="A932" s="3"/>
      <c r="B932" s="266"/>
      <c r="E932" s="265"/>
      <c r="F932" s="288"/>
      <c r="G932" s="266"/>
      <c r="H932" s="420"/>
    </row>
    <row r="933" spans="1:8" ht="12.75" hidden="1">
      <c r="A933" s="3"/>
      <c r="B933" s="266"/>
      <c r="E933" s="265"/>
      <c r="F933" s="288"/>
      <c r="G933" s="266"/>
      <c r="H933" s="420"/>
    </row>
    <row r="934" spans="1:8" ht="12.75" hidden="1">
      <c r="A934" s="3"/>
      <c r="B934" s="266"/>
      <c r="E934" s="265"/>
      <c r="F934" s="288"/>
      <c r="G934" s="266"/>
      <c r="H934" s="420"/>
    </row>
    <row r="935" spans="1:8" ht="12.75" hidden="1">
      <c r="A935" s="3"/>
      <c r="B935" s="266"/>
      <c r="E935" s="265"/>
      <c r="F935" s="288"/>
      <c r="G935" s="266"/>
      <c r="H935" s="420"/>
    </row>
    <row r="936" spans="1:8" ht="12.75" hidden="1">
      <c r="A936" s="3"/>
      <c r="B936" s="266"/>
      <c r="E936" s="265"/>
      <c r="F936" s="288"/>
      <c r="G936" s="266"/>
      <c r="H936" s="420"/>
    </row>
    <row r="937" spans="1:8" ht="12.75" hidden="1">
      <c r="A937" s="3"/>
      <c r="B937" s="266"/>
      <c r="E937" s="265"/>
      <c r="F937" s="288"/>
      <c r="G937" s="266"/>
      <c r="H937" s="420"/>
    </row>
    <row r="938" spans="1:8" ht="12.75" hidden="1">
      <c r="A938" s="3"/>
      <c r="B938" s="266"/>
      <c r="E938" s="265"/>
      <c r="F938" s="288"/>
      <c r="G938" s="266"/>
      <c r="H938" s="420"/>
    </row>
    <row r="939" spans="1:8" ht="12.75" hidden="1">
      <c r="A939" s="3"/>
      <c r="B939" s="266"/>
      <c r="E939" s="265"/>
      <c r="F939" s="288"/>
      <c r="G939" s="266"/>
      <c r="H939" s="420"/>
    </row>
    <row r="940" spans="1:8" ht="12.75" hidden="1">
      <c r="A940" s="3"/>
      <c r="B940" s="266"/>
      <c r="E940" s="265"/>
      <c r="F940" s="288"/>
      <c r="G940" s="266"/>
      <c r="H940" s="420"/>
    </row>
    <row r="941" spans="1:8" ht="12.75" hidden="1">
      <c r="A941" s="3"/>
      <c r="B941" s="266"/>
      <c r="E941" s="265"/>
      <c r="F941" s="288"/>
      <c r="G941" s="266"/>
      <c r="H941" s="420"/>
    </row>
    <row r="942" spans="1:8" ht="12.75" hidden="1">
      <c r="A942" s="3"/>
      <c r="B942" s="266"/>
      <c r="E942" s="265"/>
      <c r="F942" s="288"/>
      <c r="G942" s="266"/>
      <c r="H942" s="420"/>
    </row>
    <row r="943" spans="1:8" ht="12.75" hidden="1">
      <c r="A943" s="3"/>
      <c r="B943" s="266"/>
      <c r="E943" s="265"/>
      <c r="F943" s="288"/>
      <c r="G943" s="266"/>
      <c r="H943" s="420"/>
    </row>
    <row r="944" spans="1:8" ht="12.75" hidden="1">
      <c r="A944" s="3"/>
      <c r="B944" s="266"/>
      <c r="E944" s="265"/>
      <c r="F944" s="288"/>
      <c r="G944" s="266"/>
      <c r="H944" s="420"/>
    </row>
    <row r="945" spans="1:8" ht="12.75" hidden="1">
      <c r="A945" s="3"/>
      <c r="B945" s="266"/>
      <c r="E945" s="265"/>
      <c r="F945" s="288"/>
      <c r="G945" s="266"/>
      <c r="H945" s="420"/>
    </row>
    <row r="946" spans="1:8" ht="12.75" hidden="1">
      <c r="A946" s="3"/>
      <c r="B946" s="266"/>
      <c r="E946" s="265"/>
      <c r="F946" s="288"/>
      <c r="G946" s="266"/>
      <c r="H946" s="420"/>
    </row>
    <row r="947" spans="1:8" ht="12.75" hidden="1">
      <c r="A947" s="3"/>
      <c r="B947" s="266"/>
      <c r="E947" s="265"/>
      <c r="F947" s="288"/>
      <c r="G947" s="266"/>
      <c r="H947" s="420"/>
    </row>
    <row r="948" spans="1:8" ht="12.75" hidden="1">
      <c r="A948" s="3"/>
      <c r="B948" s="266"/>
      <c r="E948" s="265"/>
      <c r="F948" s="288"/>
      <c r="G948" s="266"/>
      <c r="H948" s="420"/>
    </row>
    <row r="949" spans="1:8" ht="12.75" hidden="1">
      <c r="A949" s="3"/>
      <c r="B949" s="266"/>
      <c r="E949" s="265"/>
      <c r="F949" s="288"/>
      <c r="G949" s="266"/>
      <c r="H949" s="420"/>
    </row>
    <row r="950" spans="1:8" ht="12.75" hidden="1">
      <c r="A950" s="3"/>
      <c r="B950" s="266"/>
      <c r="E950" s="265"/>
      <c r="F950" s="288"/>
      <c r="G950" s="266"/>
      <c r="H950" s="420"/>
    </row>
    <row r="951" spans="1:8" ht="12.75" hidden="1">
      <c r="A951" s="3"/>
      <c r="B951" s="266"/>
      <c r="E951" s="265"/>
      <c r="F951" s="288"/>
      <c r="G951" s="266"/>
      <c r="H951" s="420"/>
    </row>
    <row r="952" spans="1:8" ht="12.75" hidden="1">
      <c r="A952" s="3"/>
      <c r="B952" s="266"/>
      <c r="E952" s="265"/>
      <c r="F952" s="288"/>
      <c r="G952" s="266"/>
      <c r="H952" s="420"/>
    </row>
    <row r="953" spans="1:8" ht="12.75" hidden="1">
      <c r="A953" s="3"/>
      <c r="B953" s="266"/>
      <c r="E953" s="265"/>
      <c r="F953" s="288"/>
      <c r="G953" s="266"/>
      <c r="H953" s="420"/>
    </row>
    <row r="954" spans="1:8" ht="12.75" hidden="1">
      <c r="A954" s="3"/>
      <c r="B954" s="266"/>
      <c r="E954" s="265"/>
      <c r="F954" s="288"/>
      <c r="G954" s="266"/>
      <c r="H954" s="420"/>
    </row>
    <row r="955" spans="1:8" ht="12.75" hidden="1">
      <c r="A955" s="3"/>
      <c r="B955" s="266"/>
      <c r="E955" s="265"/>
      <c r="F955" s="288"/>
      <c r="G955" s="266"/>
      <c r="H955" s="420"/>
    </row>
    <row r="956" spans="1:8" ht="12.75" hidden="1">
      <c r="A956" s="3"/>
      <c r="B956" s="266"/>
      <c r="E956" s="265"/>
      <c r="F956" s="288"/>
      <c r="G956" s="266"/>
      <c r="H956" s="420"/>
    </row>
    <row r="957" spans="1:8" ht="12.75" hidden="1">
      <c r="A957" s="3"/>
      <c r="B957" s="266"/>
      <c r="E957" s="265"/>
      <c r="F957" s="288"/>
      <c r="G957" s="266"/>
      <c r="H957" s="420"/>
    </row>
    <row r="958" spans="1:8" ht="12.75" hidden="1">
      <c r="A958" s="3"/>
      <c r="B958" s="266"/>
      <c r="E958" s="265"/>
      <c r="F958" s="288"/>
      <c r="G958" s="266"/>
      <c r="H958" s="420"/>
    </row>
    <row r="959" spans="1:8" ht="12.75" hidden="1">
      <c r="A959" s="3"/>
      <c r="B959" s="266"/>
      <c r="E959" s="265"/>
      <c r="F959" s="288"/>
      <c r="G959" s="266"/>
      <c r="H959" s="420"/>
    </row>
    <row r="960" spans="1:8" ht="12.75" hidden="1">
      <c r="A960" s="3"/>
      <c r="B960" s="266"/>
      <c r="E960" s="265"/>
      <c r="F960" s="288"/>
      <c r="G960" s="266"/>
      <c r="H960" s="420"/>
    </row>
    <row r="961" spans="1:8" ht="12.75" hidden="1">
      <c r="A961" s="3"/>
      <c r="B961" s="266"/>
      <c r="E961" s="265"/>
      <c r="F961" s="288"/>
      <c r="G961" s="266"/>
      <c r="H961" s="420"/>
    </row>
    <row r="962" spans="1:8" ht="12.75" hidden="1">
      <c r="A962" s="3"/>
      <c r="B962" s="266"/>
      <c r="E962" s="265"/>
      <c r="F962" s="288"/>
      <c r="G962" s="266"/>
      <c r="H962" s="420"/>
    </row>
    <row r="963" spans="1:8" ht="12.75" hidden="1">
      <c r="A963" s="3"/>
      <c r="B963" s="266"/>
      <c r="E963" s="265"/>
      <c r="F963" s="288"/>
      <c r="G963" s="266"/>
      <c r="H963" s="420"/>
    </row>
    <row r="964" spans="1:8" ht="12.75" hidden="1">
      <c r="A964" s="3"/>
      <c r="B964" s="266"/>
      <c r="E964" s="265"/>
      <c r="F964" s="288"/>
      <c r="G964" s="266"/>
      <c r="H964" s="420"/>
    </row>
    <row r="965" spans="1:8" ht="12.75" hidden="1">
      <c r="A965" s="3"/>
      <c r="B965" s="266"/>
      <c r="E965" s="265"/>
      <c r="F965" s="288"/>
      <c r="G965" s="266"/>
      <c r="H965" s="420"/>
    </row>
    <row r="966" spans="1:8" ht="12.75" hidden="1">
      <c r="A966" s="3"/>
      <c r="B966" s="266"/>
      <c r="E966" s="265"/>
      <c r="F966" s="288"/>
      <c r="G966" s="266"/>
      <c r="H966" s="420"/>
    </row>
    <row r="967" spans="1:8" ht="12.75" hidden="1">
      <c r="A967" s="3"/>
      <c r="B967" s="266"/>
      <c r="E967" s="265"/>
      <c r="F967" s="288"/>
      <c r="G967" s="266"/>
      <c r="H967" s="420"/>
    </row>
    <row r="968" spans="1:8" ht="12.75" hidden="1">
      <c r="A968" s="3"/>
      <c r="B968" s="266"/>
      <c r="E968" s="265"/>
      <c r="F968" s="288"/>
      <c r="G968" s="266"/>
      <c r="H968" s="420"/>
    </row>
    <row r="969" spans="1:8" ht="12.75" hidden="1">
      <c r="A969" s="3"/>
      <c r="B969" s="266"/>
      <c r="E969" s="265"/>
      <c r="F969" s="288"/>
      <c r="G969" s="266"/>
      <c r="H969" s="420"/>
    </row>
    <row r="970" spans="1:8" ht="12.75" hidden="1">
      <c r="A970" s="3"/>
      <c r="B970" s="266"/>
      <c r="E970" s="265"/>
      <c r="F970" s="288"/>
      <c r="G970" s="266"/>
      <c r="H970" s="420"/>
    </row>
    <row r="971" spans="1:8" ht="12.75" hidden="1">
      <c r="A971" s="3"/>
      <c r="B971" s="266"/>
      <c r="E971" s="265"/>
      <c r="F971" s="288"/>
      <c r="G971" s="266"/>
      <c r="H971" s="420"/>
    </row>
    <row r="972" spans="1:8" ht="12.75" hidden="1">
      <c r="A972" s="3"/>
      <c r="B972" s="266"/>
      <c r="E972" s="265"/>
      <c r="F972" s="288"/>
      <c r="G972" s="266"/>
      <c r="H972" s="420"/>
    </row>
    <row r="973" spans="1:8" ht="12.75" hidden="1">
      <c r="A973" s="3"/>
      <c r="B973" s="266"/>
      <c r="E973" s="265"/>
      <c r="F973" s="288"/>
      <c r="G973" s="266"/>
      <c r="H973" s="420"/>
    </row>
    <row r="974" spans="1:8" ht="12.75" hidden="1">
      <c r="A974" s="3"/>
      <c r="B974" s="266"/>
      <c r="E974" s="265"/>
      <c r="F974" s="288"/>
      <c r="G974" s="266"/>
      <c r="H974" s="420"/>
    </row>
    <row r="975" spans="1:8" ht="12.75" hidden="1">
      <c r="A975" s="3"/>
      <c r="B975" s="266"/>
      <c r="E975" s="265"/>
      <c r="F975" s="288"/>
      <c r="G975" s="266"/>
      <c r="H975" s="420"/>
    </row>
    <row r="976" spans="1:8" ht="12.75" hidden="1">
      <c r="A976" s="3"/>
      <c r="B976" s="266"/>
      <c r="E976" s="265"/>
      <c r="F976" s="288"/>
      <c r="G976" s="266"/>
      <c r="H976" s="420"/>
    </row>
    <row r="977" spans="1:8" ht="12.75" hidden="1">
      <c r="A977" s="3"/>
      <c r="B977" s="266"/>
      <c r="E977" s="265"/>
      <c r="F977" s="288"/>
      <c r="G977" s="266"/>
      <c r="H977" s="420"/>
    </row>
    <row r="978" spans="1:8" ht="12.75" hidden="1">
      <c r="A978" s="3"/>
      <c r="B978" s="266"/>
      <c r="E978" s="265"/>
      <c r="F978" s="288"/>
      <c r="G978" s="266"/>
      <c r="H978" s="420"/>
    </row>
    <row r="979" spans="1:8" ht="12.75" hidden="1">
      <c r="A979" s="3"/>
      <c r="B979" s="266"/>
      <c r="E979" s="265"/>
      <c r="F979" s="288"/>
      <c r="G979" s="266"/>
      <c r="H979" s="420"/>
    </row>
    <row r="980" spans="1:8" ht="12.75" hidden="1">
      <c r="A980" s="3"/>
      <c r="B980" s="266"/>
      <c r="E980" s="265"/>
      <c r="F980" s="288"/>
      <c r="G980" s="266"/>
      <c r="H980" s="420"/>
    </row>
    <row r="981" spans="1:8" ht="12.75" hidden="1">
      <c r="A981" s="3"/>
      <c r="B981" s="266"/>
      <c r="E981" s="265"/>
      <c r="F981" s="288"/>
      <c r="G981" s="266"/>
      <c r="H981" s="420"/>
    </row>
    <row r="982" spans="1:8" ht="12.75" hidden="1">
      <c r="A982" s="3"/>
      <c r="B982" s="266"/>
      <c r="E982" s="265"/>
      <c r="F982" s="288"/>
      <c r="G982" s="266"/>
      <c r="H982" s="420"/>
    </row>
    <row r="983" spans="1:8" ht="12.75" hidden="1">
      <c r="A983" s="3"/>
      <c r="B983" s="266"/>
      <c r="E983" s="265"/>
      <c r="F983" s="288"/>
      <c r="G983" s="266"/>
      <c r="H983" s="420"/>
    </row>
    <row r="984" spans="1:8" ht="12.75" hidden="1">
      <c r="A984" s="3"/>
      <c r="B984" s="266"/>
      <c r="E984" s="265"/>
      <c r="F984" s="288"/>
      <c r="G984" s="266"/>
      <c r="H984" s="420"/>
    </row>
    <row r="985" spans="1:8" ht="12.75" hidden="1">
      <c r="A985" s="3"/>
      <c r="B985" s="266"/>
      <c r="E985" s="265"/>
      <c r="F985" s="288"/>
      <c r="G985" s="266"/>
      <c r="H985" s="420"/>
    </row>
    <row r="986" spans="1:8" ht="12.75" hidden="1">
      <c r="A986" s="3"/>
      <c r="B986" s="266"/>
      <c r="E986" s="265"/>
      <c r="F986" s="288"/>
      <c r="G986" s="266"/>
      <c r="H986" s="420"/>
    </row>
    <row r="987" spans="1:8" ht="12.75" hidden="1">
      <c r="A987" s="3"/>
      <c r="B987" s="266"/>
      <c r="E987" s="265"/>
      <c r="F987" s="288"/>
      <c r="G987" s="266"/>
      <c r="H987" s="420"/>
    </row>
    <row r="988" spans="1:8" ht="12.75" hidden="1">
      <c r="A988" s="3"/>
      <c r="B988" s="266"/>
      <c r="E988" s="265"/>
      <c r="F988" s="288"/>
      <c r="G988" s="266"/>
      <c r="H988" s="420"/>
    </row>
    <row r="989" spans="1:8" ht="12.75" hidden="1">
      <c r="A989" s="3"/>
      <c r="B989" s="266"/>
      <c r="E989" s="265"/>
      <c r="F989" s="288"/>
      <c r="G989" s="266"/>
      <c r="H989" s="420"/>
    </row>
    <row r="990" spans="1:8" ht="12.75" hidden="1">
      <c r="A990" s="3"/>
      <c r="B990" s="266"/>
      <c r="E990" s="265"/>
      <c r="F990" s="288"/>
      <c r="G990" s="266"/>
      <c r="H990" s="420"/>
    </row>
    <row r="991" spans="1:8" ht="12.75" hidden="1">
      <c r="A991" s="3"/>
      <c r="B991" s="266"/>
      <c r="E991" s="265"/>
      <c r="F991" s="288"/>
      <c r="G991" s="266"/>
      <c r="H991" s="420"/>
    </row>
    <row r="992" spans="1:8" ht="12.75" hidden="1">
      <c r="A992" s="3"/>
      <c r="B992" s="266"/>
      <c r="E992" s="265"/>
      <c r="F992" s="288"/>
      <c r="G992" s="266"/>
      <c r="H992" s="420"/>
    </row>
    <row r="993" spans="1:8" ht="12.75" hidden="1">
      <c r="A993" s="3"/>
      <c r="B993" s="266"/>
      <c r="E993" s="265"/>
      <c r="F993" s="288"/>
      <c r="G993" s="266"/>
      <c r="H993" s="420"/>
    </row>
    <row r="994" spans="1:8" ht="12.75" hidden="1">
      <c r="A994" s="3"/>
      <c r="B994" s="266"/>
      <c r="E994" s="265"/>
      <c r="F994" s="288"/>
      <c r="G994" s="266"/>
      <c r="H994" s="420"/>
    </row>
    <row r="995" spans="1:8" ht="12.75" hidden="1">
      <c r="A995" s="3"/>
      <c r="B995" s="266"/>
      <c r="E995" s="265"/>
      <c r="F995" s="288"/>
      <c r="G995" s="266"/>
      <c r="H995" s="420"/>
    </row>
    <row r="996" spans="1:8" ht="12.75" hidden="1">
      <c r="A996" s="3"/>
      <c r="B996" s="266"/>
      <c r="E996" s="265"/>
      <c r="F996" s="288"/>
      <c r="G996" s="266"/>
      <c r="H996" s="420"/>
    </row>
    <row r="997" spans="1:8" ht="12.75" hidden="1">
      <c r="A997" s="3"/>
      <c r="B997" s="266"/>
      <c r="E997" s="265"/>
      <c r="F997" s="288"/>
      <c r="G997" s="266"/>
      <c r="H997" s="420"/>
    </row>
    <row r="998" spans="1:8" ht="12.75" hidden="1">
      <c r="A998" s="3"/>
      <c r="B998" s="266"/>
      <c r="E998" s="265"/>
      <c r="F998" s="288"/>
      <c r="G998" s="266"/>
      <c r="H998" s="420"/>
    </row>
    <row r="999" spans="1:8" ht="12.75" hidden="1">
      <c r="A999" s="3"/>
      <c r="B999" s="266"/>
      <c r="E999" s="265"/>
      <c r="F999" s="288"/>
      <c r="G999" s="266"/>
      <c r="H999" s="420"/>
    </row>
    <row r="1000" spans="1:8" ht="12.75" hidden="1">
      <c r="A1000" s="3"/>
      <c r="B1000" s="266"/>
      <c r="E1000" s="265"/>
      <c r="F1000" s="288"/>
      <c r="G1000" s="266"/>
      <c r="H1000" s="420"/>
    </row>
    <row r="1001" spans="1:8" ht="12.75" hidden="1">
      <c r="A1001" s="3"/>
      <c r="B1001" s="266"/>
      <c r="E1001" s="265"/>
      <c r="F1001" s="288"/>
      <c r="G1001" s="266"/>
      <c r="H1001" s="420"/>
    </row>
    <row r="1002" spans="1:8" ht="12.75" hidden="1">
      <c r="A1002" s="3"/>
      <c r="B1002" s="266"/>
      <c r="E1002" s="265"/>
      <c r="F1002" s="288"/>
      <c r="G1002" s="266"/>
      <c r="H1002" s="420"/>
    </row>
    <row r="1003" spans="1:8" ht="12.75" hidden="1">
      <c r="A1003" s="3"/>
      <c r="B1003" s="266"/>
      <c r="E1003" s="265"/>
      <c r="F1003" s="288"/>
      <c r="G1003" s="266"/>
      <c r="H1003" s="420"/>
    </row>
    <row r="1004" spans="1:8" ht="12.75" hidden="1">
      <c r="A1004" s="3"/>
      <c r="B1004" s="266"/>
      <c r="E1004" s="265"/>
      <c r="F1004" s="288"/>
      <c r="G1004" s="266"/>
      <c r="H1004" s="420"/>
    </row>
  </sheetData>
  <autoFilter ref="F1:F1004">
    <filterColumn colId="0">
      <filters>
        <filter val="no"/>
        <filter val="SI"/>
      </filters>
    </filterColumn>
  </autoFilter>
  <mergeCells count="16">
    <mergeCell ref="B10:B11"/>
    <mergeCell ref="B12:B13"/>
    <mergeCell ref="B14:B15"/>
    <mergeCell ref="B16:B17"/>
    <mergeCell ref="A10:A19"/>
    <mergeCell ref="B18:B19"/>
    <mergeCell ref="A20:A26"/>
    <mergeCell ref="A27:A33"/>
    <mergeCell ref="A36:A48"/>
    <mergeCell ref="A50:A53"/>
    <mergeCell ref="A2:A3"/>
    <mergeCell ref="B2:B3"/>
    <mergeCell ref="A4:A9"/>
    <mergeCell ref="B4:B5"/>
    <mergeCell ref="B6:B7"/>
    <mergeCell ref="B8:B9"/>
  </mergeCells>
  <hyperlinks>
    <hyperlink ref="H20" r:id="rId1"/>
    <hyperlink ref="H21" r:id="rId2"/>
    <hyperlink ref="H22" r:id="rId3"/>
    <hyperlink ref="H23" r:id="rId4"/>
    <hyperlink ref="H24" r:id="rId5"/>
    <hyperlink ref="H25" r:id="rId6"/>
    <hyperlink ref="H26" r:id="rId7"/>
    <hyperlink ref="H37" r:id="rId8"/>
    <hyperlink ref="H39" r:id="rId9"/>
    <hyperlink ref="H40" r:id="rId10"/>
    <hyperlink ref="H41" r:id="rId11"/>
    <hyperlink ref="H42" r:id="rId12"/>
    <hyperlink ref="H43" r:id="rId13"/>
    <hyperlink ref="H44" r:id="rId14"/>
  </hyperlinks>
  <pageMargins left="0.7" right="0.7" top="0.75" bottom="0.75" header="0.3" footer="0.3"/>
  <pageSetup paperSize="9" orientation="portrait" r:id="rId1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4"/>
  <sheetViews>
    <sheetView workbookViewId="0"/>
  </sheetViews>
  <sheetFormatPr defaultColWidth="12.5703125" defaultRowHeight="15.75" customHeight="1"/>
  <cols>
    <col min="1" max="1" width="12.28515625" customWidth="1"/>
    <col min="2" max="2" width="25.42578125" customWidth="1"/>
    <col min="3" max="3" width="36.85546875" customWidth="1"/>
    <col min="4" max="4" width="32.42578125" customWidth="1"/>
    <col min="5" max="5" width="9.42578125" customWidth="1"/>
    <col min="6" max="6" width="14.28515625" customWidth="1"/>
    <col min="7" max="7" width="8.7109375" customWidth="1"/>
    <col min="8" max="8" width="53.28515625" customWidth="1"/>
    <col min="9" max="9" width="150" customWidth="1"/>
  </cols>
  <sheetData>
    <row r="1" spans="1:9" ht="12.75">
      <c r="A1" s="322" t="s">
        <v>7</v>
      </c>
      <c r="B1" s="213" t="s">
        <v>8</v>
      </c>
      <c r="C1" s="213" t="s">
        <v>9</v>
      </c>
      <c r="D1" s="213" t="s">
        <v>10</v>
      </c>
      <c r="E1" s="214" t="s">
        <v>12</v>
      </c>
      <c r="F1" s="214" t="s">
        <v>13</v>
      </c>
      <c r="G1" s="213" t="s">
        <v>1287</v>
      </c>
      <c r="H1" s="373" t="s">
        <v>15</v>
      </c>
      <c r="I1" s="396" t="s">
        <v>545</v>
      </c>
    </row>
    <row r="2" spans="1:9" ht="12.75">
      <c r="A2" s="567" t="s">
        <v>16</v>
      </c>
      <c r="B2" s="568" t="s">
        <v>17</v>
      </c>
      <c r="C2" s="160"/>
      <c r="D2" s="160"/>
      <c r="E2" s="397"/>
      <c r="F2" s="397" t="s">
        <v>979</v>
      </c>
      <c r="G2" s="505"/>
      <c r="H2" s="375"/>
      <c r="I2" s="191"/>
    </row>
    <row r="3" spans="1:9" ht="12.75">
      <c r="A3" s="553"/>
      <c r="B3" s="547"/>
      <c r="C3" s="160"/>
      <c r="D3" s="160"/>
      <c r="E3" s="397"/>
      <c r="F3" s="397" t="s">
        <v>979</v>
      </c>
      <c r="G3" s="505"/>
      <c r="H3" s="375"/>
      <c r="I3" s="191"/>
    </row>
    <row r="4" spans="1:9" ht="24" customHeight="1">
      <c r="A4" s="570" t="s">
        <v>23</v>
      </c>
      <c r="B4" s="569" t="s">
        <v>24</v>
      </c>
      <c r="C4" s="161" t="s">
        <v>25</v>
      </c>
      <c r="D4" s="161" t="s">
        <v>26</v>
      </c>
      <c r="E4" s="491" t="s">
        <v>768</v>
      </c>
      <c r="F4" s="491" t="s">
        <v>1104</v>
      </c>
      <c r="G4" s="469" t="s">
        <v>1288</v>
      </c>
      <c r="H4" s="376" t="s">
        <v>28</v>
      </c>
      <c r="I4" s="506" t="s">
        <v>1289</v>
      </c>
    </row>
    <row r="5" spans="1:9" ht="22.5" customHeight="1">
      <c r="A5" s="557"/>
      <c r="B5" s="547"/>
      <c r="C5" s="161" t="s">
        <v>25</v>
      </c>
      <c r="D5" s="161" t="s">
        <v>29</v>
      </c>
      <c r="E5" s="491" t="s">
        <v>1290</v>
      </c>
      <c r="F5" s="491" t="s">
        <v>1104</v>
      </c>
      <c r="G5" s="469" t="s">
        <v>1288</v>
      </c>
      <c r="H5" s="376" t="s">
        <v>1085</v>
      </c>
      <c r="I5" s="307" t="s">
        <v>1291</v>
      </c>
    </row>
    <row r="6" spans="1:9" ht="12.75">
      <c r="A6" s="557"/>
      <c r="B6" s="569" t="s">
        <v>30</v>
      </c>
      <c r="C6" s="161"/>
      <c r="D6" s="161"/>
      <c r="E6" s="491"/>
      <c r="F6" s="469" t="s">
        <v>979</v>
      </c>
      <c r="G6" s="469"/>
      <c r="H6" s="376"/>
      <c r="I6" s="308"/>
    </row>
    <row r="7" spans="1:9" ht="12.75">
      <c r="A7" s="557"/>
      <c r="B7" s="547"/>
      <c r="C7" s="161"/>
      <c r="D7" s="161"/>
      <c r="E7" s="491"/>
      <c r="F7" s="469" t="s">
        <v>979</v>
      </c>
      <c r="G7" s="469"/>
      <c r="H7" s="376"/>
      <c r="I7" s="308"/>
    </row>
    <row r="8" spans="1:9" ht="12.75">
      <c r="A8" s="557"/>
      <c r="B8" s="569" t="s">
        <v>35</v>
      </c>
      <c r="C8" s="161"/>
      <c r="D8" s="161"/>
      <c r="E8" s="491"/>
      <c r="F8" s="469" t="s">
        <v>979</v>
      </c>
      <c r="G8" s="469"/>
      <c r="H8" s="376"/>
      <c r="I8" s="308"/>
    </row>
    <row r="9" spans="1:9" ht="12.75">
      <c r="A9" s="553"/>
      <c r="B9" s="547"/>
      <c r="C9" s="161"/>
      <c r="D9" s="161"/>
      <c r="E9" s="491"/>
      <c r="F9" s="469" t="s">
        <v>979</v>
      </c>
      <c r="G9" s="469"/>
      <c r="H9" s="376"/>
      <c r="I9" s="308"/>
    </row>
    <row r="10" spans="1:9" ht="12.75">
      <c r="A10" s="571" t="s">
        <v>40</v>
      </c>
      <c r="B10" s="565" t="s">
        <v>41</v>
      </c>
      <c r="C10" s="162" t="s">
        <v>25</v>
      </c>
      <c r="D10" s="162" t="s">
        <v>42</v>
      </c>
      <c r="E10" s="402" t="s">
        <v>684</v>
      </c>
      <c r="F10" s="402" t="s">
        <v>1104</v>
      </c>
      <c r="G10" s="507" t="s">
        <v>1288</v>
      </c>
      <c r="H10" s="379" t="s">
        <v>28</v>
      </c>
      <c r="I10" s="404" t="s">
        <v>1292</v>
      </c>
    </row>
    <row r="11" spans="1:9" ht="12.75">
      <c r="A11" s="557"/>
      <c r="B11" s="547"/>
      <c r="C11" s="162" t="s">
        <v>25</v>
      </c>
      <c r="D11" s="162" t="s">
        <v>44</v>
      </c>
      <c r="E11" s="402" t="s">
        <v>668</v>
      </c>
      <c r="F11" s="402" t="s">
        <v>1104</v>
      </c>
      <c r="G11" s="507" t="s">
        <v>1288</v>
      </c>
      <c r="H11" s="379" t="s">
        <v>1086</v>
      </c>
      <c r="I11" s="404" t="s">
        <v>1293</v>
      </c>
    </row>
    <row r="12" spans="1:9" ht="12.75">
      <c r="A12" s="557"/>
      <c r="B12" s="565" t="s">
        <v>46</v>
      </c>
      <c r="C12" s="162" t="s">
        <v>25</v>
      </c>
      <c r="D12" s="162" t="s">
        <v>47</v>
      </c>
      <c r="E12" s="402" t="s">
        <v>684</v>
      </c>
      <c r="F12" s="402" t="s">
        <v>1104</v>
      </c>
      <c r="G12" s="507" t="s">
        <v>1288</v>
      </c>
      <c r="H12" s="379" t="s">
        <v>28</v>
      </c>
      <c r="I12" s="404" t="s">
        <v>1294</v>
      </c>
    </row>
    <row r="13" spans="1:9" ht="12.75">
      <c r="A13" s="557"/>
      <c r="B13" s="547"/>
      <c r="C13" s="162" t="s">
        <v>25</v>
      </c>
      <c r="D13" s="162" t="s">
        <v>49</v>
      </c>
      <c r="E13" s="402" t="s">
        <v>668</v>
      </c>
      <c r="F13" s="402" t="s">
        <v>1104</v>
      </c>
      <c r="G13" s="507" t="s">
        <v>1288</v>
      </c>
      <c r="H13" s="379" t="s">
        <v>1086</v>
      </c>
      <c r="I13" s="404" t="s">
        <v>1295</v>
      </c>
    </row>
    <row r="14" spans="1:9" ht="12.75">
      <c r="A14" s="557"/>
      <c r="B14" s="565" t="s">
        <v>51</v>
      </c>
      <c r="C14" s="162" t="s">
        <v>25</v>
      </c>
      <c r="D14" s="162" t="s">
        <v>52</v>
      </c>
      <c r="E14" s="402" t="s">
        <v>684</v>
      </c>
      <c r="F14" s="402" t="s">
        <v>1104</v>
      </c>
      <c r="G14" s="507" t="s">
        <v>1288</v>
      </c>
      <c r="H14" s="379" t="s">
        <v>28</v>
      </c>
      <c r="I14" s="404" t="s">
        <v>1296</v>
      </c>
    </row>
    <row r="15" spans="1:9" ht="12.75">
      <c r="A15" s="557"/>
      <c r="B15" s="547"/>
      <c r="C15" s="162" t="s">
        <v>25</v>
      </c>
      <c r="D15" s="162" t="s">
        <v>54</v>
      </c>
      <c r="E15" s="402" t="s">
        <v>1088</v>
      </c>
      <c r="F15" s="402" t="s">
        <v>1104</v>
      </c>
      <c r="G15" s="507" t="s">
        <v>1288</v>
      </c>
      <c r="H15" s="379" t="s">
        <v>1086</v>
      </c>
      <c r="I15" s="404" t="s">
        <v>1297</v>
      </c>
    </row>
    <row r="16" spans="1:9" ht="12.75">
      <c r="A16" s="557"/>
      <c r="B16" s="565" t="s">
        <v>56</v>
      </c>
      <c r="C16" s="162" t="s">
        <v>25</v>
      </c>
      <c r="D16" s="162" t="s">
        <v>57</v>
      </c>
      <c r="E16" s="402" t="s">
        <v>330</v>
      </c>
      <c r="F16" s="402" t="s">
        <v>1104</v>
      </c>
      <c r="G16" s="507" t="s">
        <v>1288</v>
      </c>
      <c r="H16" s="379" t="s">
        <v>28</v>
      </c>
      <c r="I16" s="404" t="s">
        <v>1298</v>
      </c>
    </row>
    <row r="17" spans="1:9" ht="12.75">
      <c r="A17" s="557"/>
      <c r="B17" s="547"/>
      <c r="C17" s="162" t="s">
        <v>25</v>
      </c>
      <c r="D17" s="162" t="s">
        <v>59</v>
      </c>
      <c r="E17" s="402" t="s">
        <v>768</v>
      </c>
      <c r="F17" s="402" t="s">
        <v>1104</v>
      </c>
      <c r="G17" s="507" t="s">
        <v>1288</v>
      </c>
      <c r="H17" s="379" t="s">
        <v>1086</v>
      </c>
      <c r="I17" s="404" t="s">
        <v>1299</v>
      </c>
    </row>
    <row r="18" spans="1:9" ht="12.75">
      <c r="A18" s="557"/>
      <c r="B18" s="565" t="s">
        <v>69</v>
      </c>
      <c r="C18" s="162" t="s">
        <v>25</v>
      </c>
      <c r="D18" s="162" t="s">
        <v>70</v>
      </c>
      <c r="E18" s="402" t="s">
        <v>684</v>
      </c>
      <c r="F18" s="402" t="s">
        <v>1104</v>
      </c>
      <c r="G18" s="507" t="s">
        <v>1288</v>
      </c>
      <c r="H18" s="379" t="s">
        <v>28</v>
      </c>
      <c r="I18" s="453" t="s">
        <v>1300</v>
      </c>
    </row>
    <row r="19" spans="1:9" ht="12.75">
      <c r="A19" s="553"/>
      <c r="B19" s="547"/>
      <c r="C19" s="162" t="s">
        <v>25</v>
      </c>
      <c r="D19" s="162" t="s">
        <v>72</v>
      </c>
      <c r="E19" s="402" t="s">
        <v>684</v>
      </c>
      <c r="F19" s="402" t="s">
        <v>1104</v>
      </c>
      <c r="G19" s="507" t="s">
        <v>1288</v>
      </c>
      <c r="H19" s="379" t="s">
        <v>1086</v>
      </c>
      <c r="I19" s="453" t="s">
        <v>1301</v>
      </c>
    </row>
    <row r="20" spans="1:9" ht="12.75">
      <c r="A20" s="578" t="s">
        <v>75</v>
      </c>
      <c r="B20" s="470" t="s">
        <v>76</v>
      </c>
      <c r="C20" s="164" t="s">
        <v>77</v>
      </c>
      <c r="D20" s="508" t="s">
        <v>78</v>
      </c>
      <c r="E20" s="437" t="s">
        <v>155</v>
      </c>
      <c r="F20" s="437" t="s">
        <v>1104</v>
      </c>
      <c r="G20" s="509" t="s">
        <v>1288</v>
      </c>
      <c r="H20" s="441" t="s">
        <v>1085</v>
      </c>
      <c r="I20" s="412" t="s">
        <v>1302</v>
      </c>
    </row>
    <row r="21" spans="1:9" ht="12.75">
      <c r="A21" s="557"/>
      <c r="B21" s="470" t="s">
        <v>80</v>
      </c>
      <c r="C21" s="164" t="s">
        <v>77</v>
      </c>
      <c r="D21" s="508" t="s">
        <v>81</v>
      </c>
      <c r="E21" s="437" t="s">
        <v>378</v>
      </c>
      <c r="F21" s="437" t="s">
        <v>1104</v>
      </c>
      <c r="G21" s="509" t="s">
        <v>1288</v>
      </c>
      <c r="H21" s="441" t="s">
        <v>1085</v>
      </c>
      <c r="I21" s="412" t="s">
        <v>1303</v>
      </c>
    </row>
    <row r="22" spans="1:9" ht="12.75">
      <c r="A22" s="557"/>
      <c r="B22" s="470" t="s">
        <v>83</v>
      </c>
      <c r="C22" s="164" t="s">
        <v>77</v>
      </c>
      <c r="D22" s="508" t="s">
        <v>84</v>
      </c>
      <c r="E22" s="437" t="s">
        <v>372</v>
      </c>
      <c r="F22" s="437" t="s">
        <v>1104</v>
      </c>
      <c r="G22" s="509" t="s">
        <v>1288</v>
      </c>
      <c r="H22" s="441" t="s">
        <v>1085</v>
      </c>
      <c r="I22" s="412" t="s">
        <v>1304</v>
      </c>
    </row>
    <row r="23" spans="1:9" ht="12.75">
      <c r="A23" s="557"/>
      <c r="B23" s="470" t="s">
        <v>86</v>
      </c>
      <c r="C23" s="164" t="s">
        <v>77</v>
      </c>
      <c r="D23" s="508" t="s">
        <v>87</v>
      </c>
      <c r="E23" s="437" t="s">
        <v>372</v>
      </c>
      <c r="F23" s="437" t="s">
        <v>1104</v>
      </c>
      <c r="G23" s="509" t="s">
        <v>1288</v>
      </c>
      <c r="H23" s="441" t="s">
        <v>1085</v>
      </c>
      <c r="I23" s="412" t="s">
        <v>1305</v>
      </c>
    </row>
    <row r="24" spans="1:9" ht="12.75">
      <c r="A24" s="557"/>
      <c r="B24" s="470" t="s">
        <v>89</v>
      </c>
      <c r="C24" s="164" t="s">
        <v>77</v>
      </c>
      <c r="D24" s="164" t="s">
        <v>90</v>
      </c>
      <c r="E24" s="437" t="s">
        <v>372</v>
      </c>
      <c r="F24" s="437" t="s">
        <v>1104</v>
      </c>
      <c r="G24" s="509" t="s">
        <v>1288</v>
      </c>
      <c r="H24" s="441" t="s">
        <v>1085</v>
      </c>
      <c r="I24" s="412" t="s">
        <v>1306</v>
      </c>
    </row>
    <row r="25" spans="1:9" ht="12.75">
      <c r="A25" s="557"/>
      <c r="B25" s="470" t="s">
        <v>91</v>
      </c>
      <c r="C25" s="164" t="s">
        <v>77</v>
      </c>
      <c r="D25" s="508" t="s">
        <v>92</v>
      </c>
      <c r="E25" s="437" t="s">
        <v>372</v>
      </c>
      <c r="F25" s="437" t="s">
        <v>1104</v>
      </c>
      <c r="G25" s="509" t="s">
        <v>1288</v>
      </c>
      <c r="H25" s="441" t="s">
        <v>1085</v>
      </c>
      <c r="I25" s="412" t="s">
        <v>1307</v>
      </c>
    </row>
    <row r="26" spans="1:9" ht="12.75">
      <c r="A26" s="553"/>
      <c r="B26" s="470" t="s">
        <v>94</v>
      </c>
      <c r="C26" s="164" t="s">
        <v>77</v>
      </c>
      <c r="D26" s="164" t="s">
        <v>95</v>
      </c>
      <c r="E26" s="437" t="s">
        <v>372</v>
      </c>
      <c r="F26" s="437" t="s">
        <v>1104</v>
      </c>
      <c r="G26" s="509" t="s">
        <v>1288</v>
      </c>
      <c r="H26" s="441" t="s">
        <v>1085</v>
      </c>
      <c r="I26" s="492" t="s">
        <v>1308</v>
      </c>
    </row>
    <row r="27" spans="1:9" ht="12.75">
      <c r="A27" s="586" t="s">
        <v>107</v>
      </c>
      <c r="B27" s="471" t="s">
        <v>122</v>
      </c>
      <c r="C27" s="171"/>
      <c r="D27" s="171"/>
      <c r="E27" s="494"/>
      <c r="F27" s="472" t="s">
        <v>979</v>
      </c>
      <c r="G27" s="472"/>
      <c r="H27" s="473"/>
      <c r="I27" s="474"/>
    </row>
    <row r="28" spans="1:9" ht="12.75">
      <c r="A28" s="557"/>
      <c r="B28" s="471" t="s">
        <v>125</v>
      </c>
      <c r="C28" s="171"/>
      <c r="D28" s="171"/>
      <c r="E28" s="494"/>
      <c r="F28" s="472" t="s">
        <v>979</v>
      </c>
      <c r="G28" s="472"/>
      <c r="H28" s="473"/>
      <c r="I28" s="474"/>
    </row>
    <row r="29" spans="1:9" ht="12.75">
      <c r="A29" s="557"/>
      <c r="B29" s="471" t="s">
        <v>128</v>
      </c>
      <c r="C29" s="171"/>
      <c r="D29" s="171"/>
      <c r="E29" s="494"/>
      <c r="F29" s="472" t="s">
        <v>979</v>
      </c>
      <c r="G29" s="472"/>
      <c r="H29" s="473"/>
      <c r="I29" s="474"/>
    </row>
    <row r="30" spans="1:9" ht="12.75">
      <c r="A30" s="557"/>
      <c r="B30" s="471" t="s">
        <v>134</v>
      </c>
      <c r="C30" s="171"/>
      <c r="D30" s="171"/>
      <c r="E30" s="494"/>
      <c r="F30" s="472" t="s">
        <v>979</v>
      </c>
      <c r="G30" s="472"/>
      <c r="H30" s="473"/>
      <c r="I30" s="474"/>
    </row>
    <row r="31" spans="1:9" ht="12.75">
      <c r="A31" s="557"/>
      <c r="B31" s="471" t="s">
        <v>136</v>
      </c>
      <c r="C31" s="171"/>
      <c r="D31" s="171"/>
      <c r="E31" s="494"/>
      <c r="F31" s="472" t="s">
        <v>979</v>
      </c>
      <c r="G31" s="472"/>
      <c r="H31" s="473"/>
      <c r="I31" s="474"/>
    </row>
    <row r="32" spans="1:9" ht="12.75">
      <c r="A32" s="557"/>
      <c r="B32" s="471" t="s">
        <v>138</v>
      </c>
      <c r="C32" s="171"/>
      <c r="D32" s="171"/>
      <c r="E32" s="494"/>
      <c r="F32" s="472" t="s">
        <v>979</v>
      </c>
      <c r="G32" s="472"/>
      <c r="H32" s="473"/>
      <c r="I32" s="474"/>
    </row>
    <row r="33" spans="1:9" ht="12.75">
      <c r="A33" s="553"/>
      <c r="B33" s="471" t="s">
        <v>380</v>
      </c>
      <c r="C33" s="171"/>
      <c r="D33" s="171"/>
      <c r="E33" s="494"/>
      <c r="F33" s="472" t="s">
        <v>979</v>
      </c>
      <c r="G33" s="472"/>
      <c r="H33" s="473"/>
      <c r="I33" s="474"/>
    </row>
    <row r="34" spans="1:9" ht="12.75">
      <c r="A34" s="475"/>
      <c r="E34" s="495"/>
      <c r="H34" s="477"/>
      <c r="I34" s="420"/>
    </row>
    <row r="35" spans="1:9" ht="12.75">
      <c r="A35" s="475"/>
      <c r="E35" s="495"/>
      <c r="H35" s="478" t="s">
        <v>1206</v>
      </c>
      <c r="I35" s="420"/>
    </row>
    <row r="36" spans="1:9" ht="12.75">
      <c r="A36" s="581" t="s">
        <v>772</v>
      </c>
      <c r="B36" s="479" t="s">
        <v>773</v>
      </c>
      <c r="C36" s="330"/>
      <c r="D36" s="331"/>
      <c r="E36" s="510"/>
      <c r="F36" s="176" t="s">
        <v>979</v>
      </c>
      <c r="G36" s="511"/>
      <c r="H36" s="444" t="s">
        <v>1096</v>
      </c>
    </row>
    <row r="37" spans="1:9" ht="12.75">
      <c r="A37" s="557"/>
      <c r="B37" s="479" t="s">
        <v>777</v>
      </c>
      <c r="C37" s="330" t="s">
        <v>77</v>
      </c>
      <c r="D37" s="331" t="s">
        <v>778</v>
      </c>
      <c r="E37" s="496" t="s">
        <v>363</v>
      </c>
      <c r="F37" s="176" t="s">
        <v>1104</v>
      </c>
      <c r="G37" s="511" t="s">
        <v>1288</v>
      </c>
      <c r="H37" s="388" t="s">
        <v>1096</v>
      </c>
      <c r="I37" s="416" t="s">
        <v>1309</v>
      </c>
    </row>
    <row r="38" spans="1:9" ht="12.75">
      <c r="A38" s="557"/>
      <c r="B38" s="348" t="s">
        <v>780</v>
      </c>
      <c r="C38" s="337" t="s">
        <v>77</v>
      </c>
      <c r="D38" s="480" t="s">
        <v>781</v>
      </c>
      <c r="E38" s="512" t="s">
        <v>379</v>
      </c>
      <c r="F38" s="176" t="s">
        <v>1104</v>
      </c>
      <c r="G38" s="176" t="s">
        <v>1288</v>
      </c>
      <c r="H38" s="388" t="s">
        <v>24</v>
      </c>
      <c r="I38" s="436" t="s">
        <v>1310</v>
      </c>
    </row>
    <row r="39" spans="1:9" ht="12.75">
      <c r="A39" s="557"/>
      <c r="B39" s="348" t="s">
        <v>782</v>
      </c>
      <c r="C39" s="337" t="s">
        <v>783</v>
      </c>
      <c r="D39" s="480" t="s">
        <v>782</v>
      </c>
      <c r="E39" s="512" t="s">
        <v>372</v>
      </c>
      <c r="F39" s="176" t="s">
        <v>1104</v>
      </c>
      <c r="G39" s="176" t="s">
        <v>1288</v>
      </c>
      <c r="H39" s="388" t="s">
        <v>1099</v>
      </c>
      <c r="I39" s="436" t="s">
        <v>1311</v>
      </c>
    </row>
    <row r="40" spans="1:9" ht="12.75">
      <c r="A40" s="557"/>
      <c r="B40" s="348" t="s">
        <v>786</v>
      </c>
      <c r="C40" s="337" t="s">
        <v>77</v>
      </c>
      <c r="D40" s="480" t="s">
        <v>787</v>
      </c>
      <c r="E40" s="512" t="s">
        <v>379</v>
      </c>
      <c r="F40" s="176" t="s">
        <v>1104</v>
      </c>
      <c r="G40" s="176" t="s">
        <v>1288</v>
      </c>
      <c r="H40" s="388" t="s">
        <v>56</v>
      </c>
      <c r="I40" s="501" t="s">
        <v>1312</v>
      </c>
    </row>
    <row r="41" spans="1:9" ht="12.75">
      <c r="A41" s="557"/>
      <c r="B41" s="348" t="s">
        <v>789</v>
      </c>
      <c r="C41" s="337" t="s">
        <v>77</v>
      </c>
      <c r="D41" s="480" t="s">
        <v>790</v>
      </c>
      <c r="E41" s="512" t="s">
        <v>379</v>
      </c>
      <c r="F41" s="176" t="s">
        <v>1104</v>
      </c>
      <c r="G41" s="176" t="s">
        <v>1288</v>
      </c>
      <c r="H41" s="388" t="s">
        <v>51</v>
      </c>
      <c r="I41" s="436" t="s">
        <v>1313</v>
      </c>
    </row>
    <row r="42" spans="1:9" ht="12.75">
      <c r="A42" s="557"/>
      <c r="B42" s="348" t="s">
        <v>792</v>
      </c>
      <c r="C42" s="337" t="s">
        <v>77</v>
      </c>
      <c r="D42" s="480" t="s">
        <v>793</v>
      </c>
      <c r="E42" s="512" t="s">
        <v>379</v>
      </c>
      <c r="F42" s="176" t="s">
        <v>1104</v>
      </c>
      <c r="G42" s="176" t="s">
        <v>1288</v>
      </c>
      <c r="H42" s="388" t="s">
        <v>1100</v>
      </c>
      <c r="I42" s="436" t="s">
        <v>1314</v>
      </c>
    </row>
    <row r="43" spans="1:9" ht="12.75">
      <c r="A43" s="557"/>
      <c r="B43" s="348" t="s">
        <v>795</v>
      </c>
      <c r="C43" s="337" t="s">
        <v>77</v>
      </c>
      <c r="D43" s="480" t="s">
        <v>796</v>
      </c>
      <c r="E43" s="512" t="s">
        <v>155</v>
      </c>
      <c r="F43" s="176" t="s">
        <v>1104</v>
      </c>
      <c r="G43" s="176" t="s">
        <v>1288</v>
      </c>
      <c r="H43" s="388" t="s">
        <v>41</v>
      </c>
      <c r="I43" s="501" t="s">
        <v>1315</v>
      </c>
    </row>
    <row r="44" spans="1:9" ht="12.75">
      <c r="A44" s="557"/>
      <c r="B44" s="348" t="s">
        <v>798</v>
      </c>
      <c r="C44" s="337" t="s">
        <v>77</v>
      </c>
      <c r="D44" s="480" t="s">
        <v>799</v>
      </c>
      <c r="E44" s="512" t="s">
        <v>379</v>
      </c>
      <c r="F44" s="176" t="s">
        <v>1104</v>
      </c>
      <c r="G44" s="176" t="s">
        <v>1288</v>
      </c>
      <c r="H44" s="388" t="s">
        <v>69</v>
      </c>
      <c r="I44" s="436" t="s">
        <v>1316</v>
      </c>
    </row>
    <row r="45" spans="1:9" ht="12.75">
      <c r="A45" s="557"/>
      <c r="B45" s="348" t="s">
        <v>148</v>
      </c>
      <c r="C45" s="174"/>
      <c r="D45" s="348"/>
      <c r="E45" s="513"/>
      <c r="F45" s="176" t="s">
        <v>979</v>
      </c>
      <c r="G45" s="176"/>
      <c r="H45" s="459"/>
      <c r="I45" s="349"/>
    </row>
    <row r="46" spans="1:9" ht="12.75">
      <c r="A46" s="557"/>
      <c r="B46" s="348" t="s">
        <v>801</v>
      </c>
      <c r="C46" s="174"/>
      <c r="D46" s="348"/>
      <c r="E46" s="513"/>
      <c r="F46" s="176" t="s">
        <v>979</v>
      </c>
      <c r="G46" s="176"/>
      <c r="H46" s="388"/>
      <c r="I46" s="349"/>
    </row>
    <row r="47" spans="1:9" ht="12.75">
      <c r="A47" s="557"/>
      <c r="B47" s="348" t="s">
        <v>805</v>
      </c>
      <c r="C47" s="174"/>
      <c r="D47" s="348"/>
      <c r="E47" s="513"/>
      <c r="F47" s="176" t="s">
        <v>979</v>
      </c>
      <c r="G47" s="176"/>
      <c r="H47" s="388"/>
      <c r="I47" s="349"/>
    </row>
    <row r="48" spans="1:9" ht="12.75">
      <c r="A48" s="561"/>
      <c r="B48" s="481"/>
      <c r="C48" s="481"/>
      <c r="D48" s="481"/>
      <c r="E48" s="497"/>
      <c r="F48" s="481"/>
      <c r="G48" s="113"/>
      <c r="H48" s="484"/>
      <c r="I48" s="485"/>
    </row>
    <row r="49" spans="1:9" ht="12.75">
      <c r="A49" s="228"/>
      <c r="B49" s="266"/>
      <c r="E49" s="265"/>
      <c r="F49" s="266"/>
      <c r="G49" s="266"/>
      <c r="H49" s="266"/>
      <c r="I49" s="420"/>
    </row>
    <row r="50" spans="1:9" ht="12.75">
      <c r="A50" s="584" t="s">
        <v>853</v>
      </c>
      <c r="B50" s="486" t="s">
        <v>854</v>
      </c>
      <c r="C50" s="487"/>
      <c r="E50" s="265"/>
      <c r="F50" s="271"/>
      <c r="G50" s="266"/>
      <c r="H50" s="266"/>
      <c r="I50" s="420"/>
    </row>
    <row r="51" spans="1:9" ht="12.75">
      <c r="A51" s="583"/>
      <c r="B51" s="253" t="s">
        <v>30</v>
      </c>
      <c r="C51" s="488"/>
      <c r="E51" s="265"/>
      <c r="F51" s="271"/>
      <c r="G51" s="266"/>
      <c r="H51" s="266"/>
      <c r="I51" s="420"/>
    </row>
    <row r="52" spans="1:9" ht="12.75">
      <c r="A52" s="583"/>
      <c r="B52" s="253" t="s">
        <v>35</v>
      </c>
      <c r="C52" s="273"/>
      <c r="E52" s="265"/>
      <c r="F52" s="271"/>
      <c r="G52" s="266"/>
      <c r="H52" s="266"/>
      <c r="I52" s="420"/>
    </row>
    <row r="53" spans="1:9" ht="12.75">
      <c r="A53" s="585"/>
      <c r="B53" s="489" t="s">
        <v>857</v>
      </c>
      <c r="C53" s="448"/>
      <c r="E53" s="265"/>
      <c r="F53" s="271"/>
      <c r="G53" s="266"/>
      <c r="H53" s="266"/>
      <c r="I53" s="420"/>
    </row>
    <row r="54" spans="1:9" ht="12.75">
      <c r="A54" s="3"/>
      <c r="B54" s="266"/>
      <c r="E54" s="265"/>
      <c r="F54" s="271"/>
      <c r="G54" s="266"/>
      <c r="H54" s="266"/>
      <c r="I54" s="420"/>
    </row>
    <row r="55" spans="1:9" ht="12.75">
      <c r="A55" s="3"/>
      <c r="B55" s="266"/>
      <c r="E55" s="265"/>
      <c r="F55" s="271"/>
      <c r="G55" s="266"/>
      <c r="H55" s="266"/>
      <c r="I55" s="420"/>
    </row>
    <row r="56" spans="1:9" ht="12.75">
      <c r="A56" s="3"/>
      <c r="B56" s="266"/>
      <c r="E56" s="265"/>
      <c r="F56" s="271"/>
      <c r="G56" s="266"/>
      <c r="H56" s="266"/>
      <c r="I56" s="420"/>
    </row>
    <row r="57" spans="1:9" ht="12.75">
      <c r="A57" s="3"/>
      <c r="B57" s="266"/>
      <c r="E57" s="265"/>
      <c r="F57" s="271"/>
      <c r="G57" s="266"/>
      <c r="H57" s="266"/>
      <c r="I57" s="420"/>
    </row>
    <row r="58" spans="1:9" ht="12.75">
      <c r="A58" s="3"/>
      <c r="B58" s="266"/>
      <c r="E58" s="265"/>
      <c r="F58" s="271"/>
      <c r="G58" s="266"/>
      <c r="H58" s="266"/>
      <c r="I58" s="420"/>
    </row>
    <row r="59" spans="1:9" ht="12.75">
      <c r="A59" s="3"/>
      <c r="B59" s="266"/>
      <c r="E59" s="265"/>
      <c r="F59" s="271"/>
      <c r="G59" s="266"/>
      <c r="H59" s="266"/>
      <c r="I59" s="420"/>
    </row>
    <row r="60" spans="1:9" ht="12.75">
      <c r="A60" s="3"/>
      <c r="B60" s="266"/>
      <c r="E60" s="265"/>
      <c r="F60" s="271"/>
      <c r="G60" s="266"/>
      <c r="H60" s="266"/>
      <c r="I60" s="420"/>
    </row>
    <row r="61" spans="1:9" ht="12.75">
      <c r="A61" s="3"/>
      <c r="B61" s="266"/>
      <c r="E61" s="265"/>
      <c r="F61" s="271"/>
      <c r="G61" s="266"/>
      <c r="H61" s="266"/>
      <c r="I61" s="420"/>
    </row>
    <row r="62" spans="1:9" ht="12.75">
      <c r="A62" s="3"/>
      <c r="B62" s="266"/>
      <c r="E62" s="265"/>
      <c r="F62" s="271"/>
      <c r="G62" s="266"/>
      <c r="H62" s="266"/>
      <c r="I62" s="420"/>
    </row>
    <row r="63" spans="1:9" ht="12.75">
      <c r="A63" s="3"/>
      <c r="B63" s="266"/>
      <c r="E63" s="265"/>
      <c r="F63" s="271"/>
      <c r="G63" s="266"/>
      <c r="H63" s="266"/>
      <c r="I63" s="420"/>
    </row>
    <row r="64" spans="1:9" ht="12.75">
      <c r="A64" s="3"/>
      <c r="B64" s="266"/>
      <c r="E64" s="265"/>
      <c r="F64" s="271"/>
      <c r="G64" s="266"/>
      <c r="H64" s="266"/>
      <c r="I64" s="420"/>
    </row>
    <row r="65" spans="1:9" ht="12.75">
      <c r="A65" s="3"/>
      <c r="B65" s="266"/>
      <c r="E65" s="265"/>
      <c r="F65" s="271"/>
      <c r="G65" s="266"/>
      <c r="H65" s="266"/>
      <c r="I65" s="420"/>
    </row>
    <row r="66" spans="1:9" ht="12.75">
      <c r="A66" s="3"/>
      <c r="B66" s="266"/>
      <c r="E66" s="265"/>
      <c r="F66" s="271"/>
      <c r="G66" s="266"/>
      <c r="H66" s="266"/>
      <c r="I66" s="420"/>
    </row>
    <row r="67" spans="1:9" ht="12.75">
      <c r="A67" s="3"/>
      <c r="B67" s="266"/>
      <c r="E67" s="265"/>
      <c r="F67" s="271"/>
      <c r="G67" s="266"/>
      <c r="H67" s="266"/>
      <c r="I67" s="420"/>
    </row>
    <row r="68" spans="1:9" ht="12.75">
      <c r="A68" s="3"/>
      <c r="B68" s="266"/>
      <c r="E68" s="265"/>
      <c r="F68" s="271"/>
      <c r="G68" s="266"/>
      <c r="H68" s="266"/>
      <c r="I68" s="420"/>
    </row>
    <row r="69" spans="1:9" ht="12.75">
      <c r="A69" s="3"/>
      <c r="B69" s="266"/>
      <c r="E69" s="265"/>
      <c r="F69" s="271"/>
      <c r="G69" s="266"/>
      <c r="H69" s="266"/>
      <c r="I69" s="420"/>
    </row>
    <row r="70" spans="1:9" ht="12.75">
      <c r="A70" s="3"/>
      <c r="B70" s="266"/>
      <c r="E70" s="265"/>
      <c r="F70" s="271"/>
      <c r="G70" s="266"/>
      <c r="H70" s="266"/>
      <c r="I70" s="420"/>
    </row>
    <row r="71" spans="1:9" ht="12.75">
      <c r="A71" s="3"/>
      <c r="B71" s="266"/>
      <c r="E71" s="265"/>
      <c r="F71" s="271"/>
      <c r="G71" s="266"/>
      <c r="H71" s="266"/>
      <c r="I71" s="420"/>
    </row>
    <row r="72" spans="1:9" ht="12.75">
      <c r="A72" s="3"/>
      <c r="B72" s="266"/>
      <c r="E72" s="265"/>
      <c r="F72" s="271"/>
      <c r="G72" s="266"/>
      <c r="H72" s="266"/>
      <c r="I72" s="420"/>
    </row>
    <row r="73" spans="1:9" ht="12.75">
      <c r="A73" s="3"/>
      <c r="B73" s="266"/>
      <c r="E73" s="265"/>
      <c r="F73" s="271"/>
      <c r="G73" s="266"/>
      <c r="H73" s="266"/>
      <c r="I73" s="420"/>
    </row>
    <row r="74" spans="1:9" ht="12.75">
      <c r="A74" s="3"/>
      <c r="B74" s="266"/>
      <c r="E74" s="265"/>
      <c r="F74" s="271"/>
      <c r="G74" s="266"/>
      <c r="H74" s="266"/>
      <c r="I74" s="420"/>
    </row>
    <row r="75" spans="1:9" ht="12.75">
      <c r="A75" s="3"/>
      <c r="B75" s="266"/>
      <c r="E75" s="265"/>
      <c r="F75" s="271"/>
      <c r="G75" s="266"/>
      <c r="H75" s="266"/>
      <c r="I75" s="420"/>
    </row>
    <row r="76" spans="1:9" ht="12.75">
      <c r="A76" s="3"/>
      <c r="B76" s="266"/>
      <c r="E76" s="265"/>
      <c r="F76" s="271"/>
      <c r="G76" s="266"/>
      <c r="H76" s="266"/>
      <c r="I76" s="420"/>
    </row>
    <row r="77" spans="1:9" ht="12.75">
      <c r="A77" s="3"/>
      <c r="B77" s="266"/>
      <c r="E77" s="265"/>
      <c r="F77" s="271"/>
      <c r="G77" s="266"/>
      <c r="H77" s="266"/>
      <c r="I77" s="420"/>
    </row>
    <row r="78" spans="1:9" ht="12.75">
      <c r="A78" s="3"/>
      <c r="B78" s="266"/>
      <c r="E78" s="265"/>
      <c r="F78" s="271"/>
      <c r="G78" s="266"/>
      <c r="H78" s="266"/>
      <c r="I78" s="420"/>
    </row>
    <row r="79" spans="1:9" ht="12.75">
      <c r="A79" s="3"/>
      <c r="B79" s="266"/>
      <c r="E79" s="265"/>
      <c r="F79" s="271"/>
      <c r="G79" s="266"/>
      <c r="H79" s="266"/>
      <c r="I79" s="420"/>
    </row>
    <row r="80" spans="1:9" ht="12.75">
      <c r="A80" s="3"/>
      <c r="B80" s="266"/>
      <c r="E80" s="265"/>
      <c r="F80" s="271"/>
      <c r="G80" s="266"/>
      <c r="H80" s="266"/>
      <c r="I80" s="420"/>
    </row>
    <row r="81" spans="1:9" ht="12.75">
      <c r="A81" s="3"/>
      <c r="B81" s="266"/>
      <c r="E81" s="265"/>
      <c r="F81" s="271"/>
      <c r="G81" s="266"/>
      <c r="H81" s="266"/>
      <c r="I81" s="420"/>
    </row>
    <row r="82" spans="1:9" ht="12.75">
      <c r="A82" s="3"/>
      <c r="B82" s="266"/>
      <c r="E82" s="265"/>
      <c r="F82" s="271"/>
      <c r="G82" s="266"/>
      <c r="H82" s="266"/>
      <c r="I82" s="420"/>
    </row>
    <row r="83" spans="1:9" ht="12.75">
      <c r="A83" s="3"/>
      <c r="B83" s="266"/>
      <c r="E83" s="265"/>
      <c r="F83" s="271"/>
      <c r="G83" s="266"/>
      <c r="H83" s="266"/>
      <c r="I83" s="420"/>
    </row>
    <row r="84" spans="1:9" ht="12.75">
      <c r="A84" s="3"/>
      <c r="B84" s="266"/>
      <c r="E84" s="265"/>
      <c r="F84" s="271"/>
      <c r="G84" s="266"/>
      <c r="H84" s="266"/>
      <c r="I84" s="420"/>
    </row>
    <row r="85" spans="1:9" ht="12.75">
      <c r="A85" s="3"/>
      <c r="B85" s="266"/>
      <c r="E85" s="265"/>
      <c r="F85" s="271"/>
      <c r="G85" s="266"/>
      <c r="H85" s="266"/>
      <c r="I85" s="420"/>
    </row>
    <row r="86" spans="1:9" ht="12.75">
      <c r="A86" s="3"/>
      <c r="B86" s="266"/>
      <c r="E86" s="265"/>
      <c r="F86" s="271"/>
      <c r="G86" s="266"/>
      <c r="H86" s="266"/>
      <c r="I86" s="420"/>
    </row>
    <row r="87" spans="1:9" ht="12.75">
      <c r="A87" s="3"/>
      <c r="B87" s="266"/>
      <c r="E87" s="265"/>
      <c r="F87" s="271"/>
      <c r="G87" s="266"/>
      <c r="H87" s="266"/>
      <c r="I87" s="420"/>
    </row>
    <row r="88" spans="1:9" ht="12.75">
      <c r="A88" s="3"/>
      <c r="B88" s="266"/>
      <c r="E88" s="265"/>
      <c r="F88" s="271"/>
      <c r="G88" s="266"/>
      <c r="H88" s="266"/>
      <c r="I88" s="420"/>
    </row>
    <row r="89" spans="1:9" ht="12.75">
      <c r="A89" s="3"/>
      <c r="B89" s="266"/>
      <c r="E89" s="265"/>
      <c r="F89" s="271"/>
      <c r="G89" s="266"/>
      <c r="H89" s="266"/>
      <c r="I89" s="420"/>
    </row>
    <row r="90" spans="1:9" ht="12.75">
      <c r="A90" s="3"/>
      <c r="B90" s="266"/>
      <c r="E90" s="265"/>
      <c r="F90" s="271"/>
      <c r="G90" s="266"/>
      <c r="H90" s="266"/>
      <c r="I90" s="420"/>
    </row>
    <row r="91" spans="1:9" ht="12.75">
      <c r="A91" s="3"/>
      <c r="B91" s="266"/>
      <c r="E91" s="265"/>
      <c r="F91" s="271"/>
      <c r="G91" s="266"/>
      <c r="H91" s="266"/>
      <c r="I91" s="420"/>
    </row>
    <row r="92" spans="1:9" ht="12.75">
      <c r="A92" s="3"/>
      <c r="B92" s="266"/>
      <c r="E92" s="265"/>
      <c r="F92" s="271"/>
      <c r="G92" s="266"/>
      <c r="H92" s="266"/>
      <c r="I92" s="420"/>
    </row>
    <row r="93" spans="1:9" ht="12.75">
      <c r="A93" s="3"/>
      <c r="B93" s="266"/>
      <c r="E93" s="265"/>
      <c r="F93" s="271"/>
      <c r="G93" s="266"/>
      <c r="H93" s="266"/>
      <c r="I93" s="420"/>
    </row>
    <row r="94" spans="1:9" ht="12.75">
      <c r="A94" s="3"/>
      <c r="B94" s="266"/>
      <c r="E94" s="265"/>
      <c r="F94" s="271"/>
      <c r="G94" s="266"/>
      <c r="H94" s="266"/>
      <c r="I94" s="420"/>
    </row>
    <row r="95" spans="1:9" ht="12.75">
      <c r="A95" s="3"/>
      <c r="B95" s="266"/>
      <c r="E95" s="265"/>
      <c r="F95" s="271"/>
      <c r="G95" s="266"/>
      <c r="H95" s="266"/>
      <c r="I95" s="420"/>
    </row>
    <row r="96" spans="1:9" ht="12.75">
      <c r="A96" s="3"/>
      <c r="B96" s="266"/>
      <c r="E96" s="265"/>
      <c r="F96" s="271"/>
      <c r="G96" s="266"/>
      <c r="H96" s="266"/>
      <c r="I96" s="420"/>
    </row>
    <row r="97" spans="1:9" ht="12.75">
      <c r="A97" s="3"/>
      <c r="B97" s="266"/>
      <c r="E97" s="265"/>
      <c r="F97" s="271"/>
      <c r="G97" s="266"/>
      <c r="H97" s="266"/>
      <c r="I97" s="420"/>
    </row>
    <row r="98" spans="1:9" ht="12.75">
      <c r="A98" s="3"/>
      <c r="B98" s="266"/>
      <c r="E98" s="265"/>
      <c r="F98" s="271"/>
      <c r="G98" s="266"/>
      <c r="H98" s="266"/>
      <c r="I98" s="420"/>
    </row>
    <row r="99" spans="1:9" ht="12.75">
      <c r="A99" s="3"/>
      <c r="B99" s="266"/>
      <c r="E99" s="265"/>
      <c r="F99" s="271"/>
      <c r="G99" s="266"/>
      <c r="H99" s="266"/>
      <c r="I99" s="420"/>
    </row>
    <row r="100" spans="1:9" ht="12.75">
      <c r="A100" s="3"/>
      <c r="B100" s="266"/>
      <c r="E100" s="265"/>
      <c r="F100" s="271"/>
      <c r="G100" s="266"/>
      <c r="H100" s="266"/>
      <c r="I100" s="420"/>
    </row>
    <row r="101" spans="1:9" ht="12.75">
      <c r="A101" s="3"/>
      <c r="B101" s="266"/>
      <c r="E101" s="265"/>
      <c r="F101" s="271"/>
      <c r="G101" s="266"/>
      <c r="H101" s="266"/>
      <c r="I101" s="420"/>
    </row>
    <row r="102" spans="1:9" ht="12.75">
      <c r="A102" s="3"/>
      <c r="B102" s="266"/>
      <c r="E102" s="265"/>
      <c r="F102" s="271"/>
      <c r="G102" s="266"/>
      <c r="H102" s="266"/>
      <c r="I102" s="420"/>
    </row>
    <row r="103" spans="1:9" ht="12.75">
      <c r="A103" s="3"/>
      <c r="B103" s="266"/>
      <c r="E103" s="265"/>
      <c r="F103" s="271"/>
      <c r="G103" s="266"/>
      <c r="H103" s="266"/>
      <c r="I103" s="420"/>
    </row>
    <row r="104" spans="1:9" ht="12.75">
      <c r="A104" s="3"/>
      <c r="B104" s="266"/>
      <c r="E104" s="265"/>
      <c r="F104" s="271"/>
      <c r="G104" s="266"/>
      <c r="H104" s="266"/>
      <c r="I104" s="420"/>
    </row>
    <row r="105" spans="1:9" ht="12.75">
      <c r="A105" s="3"/>
      <c r="B105" s="266"/>
      <c r="E105" s="265"/>
      <c r="F105" s="271"/>
      <c r="G105" s="266"/>
      <c r="H105" s="266"/>
      <c r="I105" s="420"/>
    </row>
    <row r="106" spans="1:9" ht="12.75">
      <c r="A106" s="3"/>
      <c r="B106" s="266"/>
      <c r="E106" s="265"/>
      <c r="F106" s="271"/>
      <c r="G106" s="266"/>
      <c r="H106" s="266"/>
      <c r="I106" s="420"/>
    </row>
    <row r="107" spans="1:9" ht="12.75">
      <c r="A107" s="3"/>
      <c r="B107" s="266"/>
      <c r="E107" s="265"/>
      <c r="F107" s="271"/>
      <c r="G107" s="266"/>
      <c r="H107" s="266"/>
      <c r="I107" s="420"/>
    </row>
    <row r="108" spans="1:9" ht="12.75">
      <c r="A108" s="3"/>
      <c r="B108" s="266"/>
      <c r="E108" s="265"/>
      <c r="F108" s="271"/>
      <c r="G108" s="266"/>
      <c r="H108" s="266"/>
      <c r="I108" s="420"/>
    </row>
    <row r="109" spans="1:9" ht="12.75">
      <c r="A109" s="3"/>
      <c r="B109" s="266"/>
      <c r="E109" s="265"/>
      <c r="F109" s="271"/>
      <c r="G109" s="266"/>
      <c r="H109" s="266"/>
      <c r="I109" s="420"/>
    </row>
    <row r="110" spans="1:9" ht="12.75">
      <c r="A110" s="3"/>
      <c r="B110" s="266"/>
      <c r="E110" s="265"/>
      <c r="F110" s="271"/>
      <c r="G110" s="266"/>
      <c r="H110" s="266"/>
      <c r="I110" s="420"/>
    </row>
    <row r="111" spans="1:9" ht="12.75">
      <c r="A111" s="3"/>
      <c r="B111" s="266"/>
      <c r="E111" s="265"/>
      <c r="F111" s="271"/>
      <c r="G111" s="266"/>
      <c r="H111" s="266"/>
      <c r="I111" s="420"/>
    </row>
    <row r="112" spans="1:9" ht="12.75">
      <c r="A112" s="3"/>
      <c r="B112" s="266"/>
      <c r="E112" s="265"/>
      <c r="F112" s="271"/>
      <c r="G112" s="266"/>
      <c r="H112" s="266"/>
      <c r="I112" s="420"/>
    </row>
    <row r="113" spans="1:9" ht="12.75">
      <c r="A113" s="3"/>
      <c r="B113" s="266"/>
      <c r="E113" s="265"/>
      <c r="F113" s="271"/>
      <c r="G113" s="266"/>
      <c r="H113" s="266"/>
      <c r="I113" s="420"/>
    </row>
    <row r="114" spans="1:9" ht="12.75">
      <c r="A114" s="3"/>
      <c r="B114" s="266"/>
      <c r="E114" s="265"/>
      <c r="F114" s="271"/>
      <c r="G114" s="266"/>
      <c r="H114" s="266"/>
      <c r="I114" s="420"/>
    </row>
    <row r="115" spans="1:9" ht="12.75">
      <c r="A115" s="3"/>
      <c r="B115" s="266"/>
      <c r="E115" s="265"/>
      <c r="F115" s="271"/>
      <c r="G115" s="266"/>
      <c r="H115" s="266"/>
      <c r="I115" s="420"/>
    </row>
    <row r="116" spans="1:9" ht="12.75">
      <c r="A116" s="3"/>
      <c r="B116" s="266"/>
      <c r="E116" s="265"/>
      <c r="F116" s="271"/>
      <c r="G116" s="266"/>
      <c r="H116" s="266"/>
      <c r="I116" s="420"/>
    </row>
    <row r="117" spans="1:9" ht="12.75">
      <c r="A117" s="3"/>
      <c r="B117" s="266"/>
      <c r="E117" s="265"/>
      <c r="F117" s="271"/>
      <c r="G117" s="266"/>
      <c r="H117" s="266"/>
      <c r="I117" s="420"/>
    </row>
    <row r="118" spans="1:9" ht="12.75">
      <c r="A118" s="3"/>
      <c r="B118" s="266"/>
      <c r="E118" s="265"/>
      <c r="F118" s="271"/>
      <c r="G118" s="266"/>
      <c r="H118" s="266"/>
      <c r="I118" s="420"/>
    </row>
    <row r="119" spans="1:9" ht="12.75">
      <c r="A119" s="3"/>
      <c r="B119" s="266"/>
      <c r="E119" s="265"/>
      <c r="F119" s="271"/>
      <c r="G119" s="266"/>
      <c r="H119" s="266"/>
      <c r="I119" s="420"/>
    </row>
    <row r="120" spans="1:9" ht="12.75">
      <c r="A120" s="3"/>
      <c r="B120" s="266"/>
      <c r="E120" s="265"/>
      <c r="F120" s="286"/>
      <c r="G120" s="266"/>
      <c r="H120" s="266"/>
      <c r="I120" s="420"/>
    </row>
    <row r="121" spans="1:9" ht="12.75">
      <c r="A121" s="3"/>
      <c r="B121" s="266"/>
      <c r="E121" s="265"/>
      <c r="F121" s="288"/>
      <c r="G121" s="266"/>
      <c r="H121" s="266"/>
      <c r="I121" s="420"/>
    </row>
    <row r="122" spans="1:9" ht="12.75">
      <c r="A122" s="3"/>
      <c r="B122" s="266"/>
      <c r="E122" s="265"/>
      <c r="F122" s="288"/>
      <c r="G122" s="266"/>
      <c r="H122" s="266"/>
      <c r="I122" s="420"/>
    </row>
    <row r="123" spans="1:9" ht="12.75">
      <c r="A123" s="3"/>
      <c r="B123" s="266"/>
      <c r="E123" s="265"/>
      <c r="F123" s="288"/>
      <c r="G123" s="266"/>
      <c r="H123" s="266"/>
      <c r="I123" s="420"/>
    </row>
    <row r="124" spans="1:9" ht="12.75">
      <c r="A124" s="3"/>
      <c r="B124" s="266"/>
      <c r="E124" s="265"/>
      <c r="F124" s="288"/>
      <c r="G124" s="266"/>
      <c r="H124" s="266"/>
      <c r="I124" s="420"/>
    </row>
    <row r="125" spans="1:9" ht="12.75">
      <c r="A125" s="3"/>
      <c r="B125" s="266"/>
      <c r="E125" s="265"/>
      <c r="F125" s="288"/>
      <c r="G125" s="266"/>
      <c r="H125" s="266"/>
      <c r="I125" s="420"/>
    </row>
    <row r="126" spans="1:9" ht="12.75">
      <c r="A126" s="3"/>
      <c r="B126" s="266"/>
      <c r="E126" s="265"/>
      <c r="F126" s="288"/>
      <c r="G126" s="266"/>
      <c r="H126" s="266"/>
      <c r="I126" s="420"/>
    </row>
    <row r="127" spans="1:9" ht="12.75">
      <c r="A127" s="3"/>
      <c r="B127" s="266"/>
      <c r="E127" s="265"/>
      <c r="F127" s="288"/>
      <c r="G127" s="266"/>
      <c r="H127" s="266"/>
      <c r="I127" s="420"/>
    </row>
    <row r="128" spans="1:9" ht="12.75">
      <c r="A128" s="3"/>
      <c r="B128" s="266"/>
      <c r="E128" s="265"/>
      <c r="F128" s="288"/>
      <c r="G128" s="266"/>
      <c r="H128" s="266"/>
      <c r="I128" s="420"/>
    </row>
    <row r="129" spans="1:9" ht="12.75">
      <c r="A129" s="3"/>
      <c r="B129" s="266"/>
      <c r="E129" s="265"/>
      <c r="F129" s="288"/>
      <c r="G129" s="266"/>
      <c r="H129" s="266"/>
      <c r="I129" s="420"/>
    </row>
    <row r="130" spans="1:9" ht="12.75">
      <c r="A130" s="3"/>
      <c r="B130" s="266"/>
      <c r="E130" s="265"/>
      <c r="F130" s="288"/>
      <c r="G130" s="266"/>
      <c r="H130" s="266"/>
      <c r="I130" s="420"/>
    </row>
    <row r="131" spans="1:9" ht="12.75">
      <c r="A131" s="3"/>
      <c r="B131" s="266"/>
      <c r="E131" s="265"/>
      <c r="F131" s="288"/>
      <c r="G131" s="266"/>
      <c r="H131" s="266"/>
      <c r="I131" s="420"/>
    </row>
    <row r="132" spans="1:9" ht="12.75">
      <c r="A132" s="3"/>
      <c r="B132" s="266"/>
      <c r="E132" s="265"/>
      <c r="F132" s="288"/>
      <c r="G132" s="266"/>
      <c r="H132" s="266"/>
      <c r="I132" s="420"/>
    </row>
    <row r="133" spans="1:9" ht="12.75">
      <c r="A133" s="3"/>
      <c r="B133" s="266"/>
      <c r="E133" s="265"/>
      <c r="F133" s="288"/>
      <c r="G133" s="266"/>
      <c r="H133" s="266"/>
      <c r="I133" s="420"/>
    </row>
    <row r="134" spans="1:9" ht="12.75">
      <c r="A134" s="3"/>
      <c r="B134" s="266"/>
      <c r="E134" s="265"/>
      <c r="F134" s="288"/>
      <c r="G134" s="266"/>
      <c r="H134" s="266"/>
      <c r="I134" s="420"/>
    </row>
    <row r="135" spans="1:9" ht="12.75">
      <c r="A135" s="3"/>
      <c r="B135" s="266"/>
      <c r="E135" s="265"/>
      <c r="F135" s="288"/>
      <c r="G135" s="266"/>
      <c r="H135" s="266"/>
      <c r="I135" s="420"/>
    </row>
    <row r="136" spans="1:9" ht="12.75">
      <c r="A136" s="3"/>
      <c r="B136" s="266"/>
      <c r="E136" s="265"/>
      <c r="F136" s="288"/>
      <c r="G136" s="266"/>
      <c r="H136" s="266"/>
      <c r="I136" s="420"/>
    </row>
    <row r="137" spans="1:9" ht="12.75">
      <c r="A137" s="3"/>
      <c r="B137" s="266"/>
      <c r="E137" s="265"/>
      <c r="F137" s="288"/>
      <c r="G137" s="266"/>
      <c r="H137" s="266"/>
      <c r="I137" s="420"/>
    </row>
    <row r="138" spans="1:9" ht="12.75">
      <c r="A138" s="3"/>
      <c r="B138" s="266"/>
      <c r="E138" s="265"/>
      <c r="F138" s="288"/>
      <c r="G138" s="266"/>
      <c r="H138" s="266"/>
      <c r="I138" s="420"/>
    </row>
    <row r="139" spans="1:9" ht="12.75">
      <c r="A139" s="3"/>
      <c r="B139" s="266"/>
      <c r="E139" s="265"/>
      <c r="F139" s="288"/>
      <c r="G139" s="266"/>
      <c r="H139" s="266"/>
      <c r="I139" s="420"/>
    </row>
    <row r="140" spans="1:9" ht="12.75">
      <c r="A140" s="3"/>
      <c r="B140" s="266"/>
      <c r="E140" s="265"/>
      <c r="F140" s="288"/>
      <c r="G140" s="266"/>
      <c r="H140" s="266"/>
      <c r="I140" s="420"/>
    </row>
    <row r="141" spans="1:9" ht="12.75">
      <c r="A141" s="3"/>
      <c r="B141" s="266"/>
      <c r="E141" s="265"/>
      <c r="F141" s="288"/>
      <c r="G141" s="266"/>
      <c r="H141" s="266"/>
      <c r="I141" s="420"/>
    </row>
    <row r="142" spans="1:9" ht="12.75">
      <c r="A142" s="3"/>
      <c r="B142" s="266"/>
      <c r="E142" s="265"/>
      <c r="F142" s="288"/>
      <c r="G142" s="266"/>
      <c r="H142" s="266"/>
      <c r="I142" s="420"/>
    </row>
    <row r="143" spans="1:9" ht="12.75">
      <c r="A143" s="3"/>
      <c r="B143" s="266"/>
      <c r="E143" s="265"/>
      <c r="F143" s="288"/>
      <c r="G143" s="266"/>
      <c r="H143" s="266"/>
      <c r="I143" s="420"/>
    </row>
    <row r="144" spans="1:9" ht="12.75">
      <c r="A144" s="3"/>
      <c r="B144" s="266"/>
      <c r="E144" s="265"/>
      <c r="F144" s="288"/>
      <c r="G144" s="266"/>
      <c r="H144" s="266"/>
      <c r="I144" s="420"/>
    </row>
    <row r="145" spans="1:9" ht="12.75">
      <c r="A145" s="3"/>
      <c r="B145" s="266"/>
      <c r="E145" s="265"/>
      <c r="F145" s="288"/>
      <c r="G145" s="266"/>
      <c r="H145" s="266"/>
      <c r="I145" s="420"/>
    </row>
    <row r="146" spans="1:9" ht="12.75">
      <c r="A146" s="3"/>
      <c r="B146" s="266"/>
      <c r="E146" s="265"/>
      <c r="F146" s="288"/>
      <c r="G146" s="266"/>
      <c r="H146" s="266"/>
      <c r="I146" s="420"/>
    </row>
    <row r="147" spans="1:9" ht="12.75">
      <c r="A147" s="3"/>
      <c r="B147" s="266"/>
      <c r="E147" s="265"/>
      <c r="F147" s="288"/>
      <c r="G147" s="266"/>
      <c r="H147" s="266"/>
      <c r="I147" s="420"/>
    </row>
    <row r="148" spans="1:9" ht="12.75">
      <c r="A148" s="3"/>
      <c r="B148" s="266"/>
      <c r="E148" s="265"/>
      <c r="F148" s="288"/>
      <c r="G148" s="266"/>
      <c r="H148" s="266"/>
      <c r="I148" s="420"/>
    </row>
    <row r="149" spans="1:9" ht="12.75">
      <c r="A149" s="3"/>
      <c r="B149" s="266"/>
      <c r="E149" s="265"/>
      <c r="F149" s="288"/>
      <c r="G149" s="266"/>
      <c r="H149" s="266"/>
      <c r="I149" s="420"/>
    </row>
    <row r="150" spans="1:9" ht="12.75">
      <c r="A150" s="3"/>
      <c r="B150" s="266"/>
      <c r="E150" s="265"/>
      <c r="F150" s="288"/>
      <c r="G150" s="266"/>
      <c r="H150" s="266"/>
      <c r="I150" s="420"/>
    </row>
    <row r="151" spans="1:9" ht="12.75">
      <c r="A151" s="3"/>
      <c r="B151" s="266"/>
      <c r="E151" s="265"/>
      <c r="F151" s="288"/>
      <c r="G151" s="266"/>
      <c r="H151" s="266"/>
      <c r="I151" s="420"/>
    </row>
    <row r="152" spans="1:9" ht="12.75">
      <c r="A152" s="3"/>
      <c r="B152" s="266"/>
      <c r="E152" s="265"/>
      <c r="F152" s="288"/>
      <c r="G152" s="266"/>
      <c r="H152" s="266"/>
      <c r="I152" s="420"/>
    </row>
    <row r="153" spans="1:9" ht="12.75">
      <c r="A153" s="3"/>
      <c r="B153" s="266"/>
      <c r="E153" s="265"/>
      <c r="F153" s="288"/>
      <c r="G153" s="266"/>
      <c r="H153" s="266"/>
      <c r="I153" s="420"/>
    </row>
    <row r="154" spans="1:9" ht="12.75">
      <c r="A154" s="3"/>
      <c r="B154" s="266"/>
      <c r="E154" s="265"/>
      <c r="F154" s="288"/>
      <c r="G154" s="266"/>
      <c r="H154" s="266"/>
      <c r="I154" s="420"/>
    </row>
    <row r="155" spans="1:9" ht="12.75">
      <c r="A155" s="3"/>
      <c r="B155" s="266"/>
      <c r="E155" s="265"/>
      <c r="F155" s="288"/>
      <c r="G155" s="266"/>
      <c r="H155" s="266"/>
      <c r="I155" s="420"/>
    </row>
    <row r="156" spans="1:9" ht="12.75">
      <c r="A156" s="3"/>
      <c r="B156" s="266"/>
      <c r="E156" s="265"/>
      <c r="F156" s="288"/>
      <c r="G156" s="266"/>
      <c r="H156" s="266"/>
      <c r="I156" s="420"/>
    </row>
    <row r="157" spans="1:9" ht="12.75">
      <c r="A157" s="3"/>
      <c r="B157" s="266"/>
      <c r="E157" s="265"/>
      <c r="F157" s="288"/>
      <c r="G157" s="266"/>
      <c r="H157" s="266"/>
      <c r="I157" s="420"/>
    </row>
    <row r="158" spans="1:9" ht="12.75">
      <c r="A158" s="3"/>
      <c r="B158" s="266"/>
      <c r="E158" s="265"/>
      <c r="F158" s="288"/>
      <c r="G158" s="266"/>
      <c r="H158" s="266"/>
      <c r="I158" s="420"/>
    </row>
    <row r="159" spans="1:9" ht="12.75">
      <c r="A159" s="3"/>
      <c r="B159" s="266"/>
      <c r="E159" s="265"/>
      <c r="F159" s="288"/>
      <c r="G159" s="266"/>
      <c r="H159" s="266"/>
      <c r="I159" s="420"/>
    </row>
    <row r="160" spans="1:9" ht="12.75">
      <c r="A160" s="3"/>
      <c r="B160" s="266"/>
      <c r="E160" s="265"/>
      <c r="F160" s="288"/>
      <c r="G160" s="266"/>
      <c r="H160" s="266"/>
      <c r="I160" s="420"/>
    </row>
    <row r="161" spans="1:9" ht="12.75">
      <c r="A161" s="3"/>
      <c r="B161" s="266"/>
      <c r="E161" s="265"/>
      <c r="F161" s="288"/>
      <c r="G161" s="266"/>
      <c r="H161" s="266"/>
      <c r="I161" s="420"/>
    </row>
    <row r="162" spans="1:9" ht="12.75">
      <c r="A162" s="3"/>
      <c r="B162" s="266"/>
      <c r="E162" s="265"/>
      <c r="F162" s="288"/>
      <c r="G162" s="266"/>
      <c r="H162" s="266"/>
      <c r="I162" s="420"/>
    </row>
    <row r="163" spans="1:9" ht="12.75">
      <c r="A163" s="3"/>
      <c r="B163" s="266"/>
      <c r="E163" s="265"/>
      <c r="F163" s="288"/>
      <c r="G163" s="266"/>
      <c r="H163" s="266"/>
      <c r="I163" s="420"/>
    </row>
    <row r="164" spans="1:9" ht="12.75">
      <c r="A164" s="3"/>
      <c r="B164" s="266"/>
      <c r="E164" s="265"/>
      <c r="F164" s="288"/>
      <c r="G164" s="266"/>
      <c r="H164" s="266"/>
      <c r="I164" s="420"/>
    </row>
    <row r="165" spans="1:9" ht="12.75">
      <c r="A165" s="3"/>
      <c r="B165" s="266"/>
      <c r="E165" s="265"/>
      <c r="F165" s="288"/>
      <c r="G165" s="266"/>
      <c r="H165" s="266"/>
      <c r="I165" s="420"/>
    </row>
    <row r="166" spans="1:9" ht="12.75">
      <c r="A166" s="3"/>
      <c r="B166" s="266"/>
      <c r="E166" s="265"/>
      <c r="F166" s="288"/>
      <c r="G166" s="266"/>
      <c r="H166" s="266"/>
      <c r="I166" s="420"/>
    </row>
    <row r="167" spans="1:9" ht="12.75">
      <c r="A167" s="3"/>
      <c r="B167" s="266"/>
      <c r="E167" s="265"/>
      <c r="F167" s="288"/>
      <c r="G167" s="266"/>
      <c r="H167" s="266"/>
      <c r="I167" s="420"/>
    </row>
    <row r="168" spans="1:9" ht="12.75">
      <c r="A168" s="3"/>
      <c r="B168" s="266"/>
      <c r="E168" s="265"/>
      <c r="F168" s="288"/>
      <c r="G168" s="266"/>
      <c r="H168" s="266"/>
      <c r="I168" s="420"/>
    </row>
    <row r="169" spans="1:9" ht="12.75">
      <c r="A169" s="3"/>
      <c r="B169" s="266"/>
      <c r="E169" s="265"/>
      <c r="F169" s="288"/>
      <c r="G169" s="266"/>
      <c r="H169" s="266"/>
      <c r="I169" s="420"/>
    </row>
    <row r="170" spans="1:9" ht="12.75">
      <c r="A170" s="3"/>
      <c r="B170" s="266"/>
      <c r="E170" s="265"/>
      <c r="F170" s="288"/>
      <c r="G170" s="266"/>
      <c r="H170" s="266"/>
      <c r="I170" s="420"/>
    </row>
    <row r="171" spans="1:9" ht="12.75">
      <c r="A171" s="3"/>
      <c r="B171" s="266"/>
      <c r="E171" s="265"/>
      <c r="F171" s="288"/>
      <c r="G171" s="266"/>
      <c r="H171" s="266"/>
      <c r="I171" s="420"/>
    </row>
    <row r="172" spans="1:9" ht="12.75">
      <c r="A172" s="3"/>
      <c r="B172" s="266"/>
      <c r="E172" s="265"/>
      <c r="F172" s="288"/>
      <c r="G172" s="266"/>
      <c r="H172" s="266"/>
      <c r="I172" s="420"/>
    </row>
    <row r="173" spans="1:9" ht="12.75">
      <c r="A173" s="3"/>
      <c r="B173" s="266"/>
      <c r="E173" s="265"/>
      <c r="F173" s="288"/>
      <c r="G173" s="266"/>
      <c r="H173" s="266"/>
      <c r="I173" s="420"/>
    </row>
    <row r="174" spans="1:9" ht="12.75">
      <c r="A174" s="3"/>
      <c r="B174" s="266"/>
      <c r="E174" s="265"/>
      <c r="F174" s="288"/>
      <c r="G174" s="266"/>
      <c r="H174" s="266"/>
      <c r="I174" s="420"/>
    </row>
    <row r="175" spans="1:9" ht="12.75">
      <c r="A175" s="3"/>
      <c r="B175" s="266"/>
      <c r="E175" s="265"/>
      <c r="F175" s="288"/>
      <c r="G175" s="266"/>
      <c r="H175" s="266"/>
      <c r="I175" s="420"/>
    </row>
    <row r="176" spans="1:9" ht="12.75">
      <c r="A176" s="3"/>
      <c r="B176" s="266"/>
      <c r="E176" s="265"/>
      <c r="F176" s="288"/>
      <c r="G176" s="266"/>
      <c r="H176" s="266"/>
      <c r="I176" s="420"/>
    </row>
    <row r="177" spans="1:9" ht="12.75">
      <c r="A177" s="3"/>
      <c r="B177" s="266"/>
      <c r="E177" s="265"/>
      <c r="F177" s="288"/>
      <c r="G177" s="266"/>
      <c r="H177" s="266"/>
      <c r="I177" s="420"/>
    </row>
    <row r="178" spans="1:9" ht="12.75">
      <c r="A178" s="3"/>
      <c r="B178" s="266"/>
      <c r="E178" s="265"/>
      <c r="F178" s="288"/>
      <c r="G178" s="266"/>
      <c r="H178" s="266"/>
      <c r="I178" s="420"/>
    </row>
    <row r="179" spans="1:9" ht="12.75">
      <c r="A179" s="3"/>
      <c r="B179" s="266"/>
      <c r="E179" s="265"/>
      <c r="F179" s="288"/>
      <c r="G179" s="266"/>
      <c r="H179" s="266"/>
      <c r="I179" s="420"/>
    </row>
    <row r="180" spans="1:9" ht="12.75">
      <c r="A180" s="3"/>
      <c r="B180" s="266"/>
      <c r="E180" s="265"/>
      <c r="F180" s="288"/>
      <c r="G180" s="266"/>
      <c r="H180" s="266"/>
      <c r="I180" s="420"/>
    </row>
    <row r="181" spans="1:9" ht="12.75">
      <c r="A181" s="3"/>
      <c r="B181" s="266"/>
      <c r="E181" s="265"/>
      <c r="F181" s="288"/>
      <c r="G181" s="266"/>
      <c r="H181" s="266"/>
      <c r="I181" s="420"/>
    </row>
    <row r="182" spans="1:9" ht="12.75">
      <c r="A182" s="3"/>
      <c r="B182" s="266"/>
      <c r="E182" s="265"/>
      <c r="F182" s="288"/>
      <c r="G182" s="266"/>
      <c r="H182" s="266"/>
      <c r="I182" s="420"/>
    </row>
    <row r="183" spans="1:9" ht="12.75">
      <c r="A183" s="3"/>
      <c r="B183" s="266"/>
      <c r="E183" s="265"/>
      <c r="F183" s="288"/>
      <c r="G183" s="266"/>
      <c r="H183" s="266"/>
      <c r="I183" s="420"/>
    </row>
    <row r="184" spans="1:9" ht="12.75">
      <c r="A184" s="3"/>
      <c r="B184" s="266"/>
      <c r="E184" s="265"/>
      <c r="F184" s="288"/>
      <c r="G184" s="266"/>
      <c r="H184" s="266"/>
      <c r="I184" s="420"/>
    </row>
    <row r="185" spans="1:9" ht="12.75">
      <c r="A185" s="3"/>
      <c r="B185" s="266"/>
      <c r="E185" s="265"/>
      <c r="F185" s="288"/>
      <c r="G185" s="266"/>
      <c r="H185" s="266"/>
      <c r="I185" s="420"/>
    </row>
    <row r="186" spans="1:9" ht="12.75">
      <c r="A186" s="3"/>
      <c r="B186" s="266"/>
      <c r="E186" s="265"/>
      <c r="F186" s="288"/>
      <c r="G186" s="266"/>
      <c r="H186" s="266"/>
      <c r="I186" s="420"/>
    </row>
    <row r="187" spans="1:9" ht="12.75">
      <c r="A187" s="3"/>
      <c r="B187" s="266"/>
      <c r="E187" s="265"/>
      <c r="F187" s="288"/>
      <c r="G187" s="266"/>
      <c r="H187" s="266"/>
      <c r="I187" s="420"/>
    </row>
    <row r="188" spans="1:9" ht="12.75">
      <c r="A188" s="3"/>
      <c r="B188" s="266"/>
      <c r="E188" s="265"/>
      <c r="F188" s="288"/>
      <c r="G188" s="266"/>
      <c r="H188" s="266"/>
      <c r="I188" s="420"/>
    </row>
    <row r="189" spans="1:9" ht="12.75">
      <c r="A189" s="3"/>
      <c r="B189" s="266"/>
      <c r="E189" s="265"/>
      <c r="F189" s="288"/>
      <c r="G189" s="266"/>
      <c r="H189" s="266"/>
      <c r="I189" s="420"/>
    </row>
    <row r="190" spans="1:9" ht="12.75">
      <c r="A190" s="3"/>
      <c r="B190" s="266"/>
      <c r="E190" s="265"/>
      <c r="F190" s="288"/>
      <c r="G190" s="266"/>
      <c r="H190" s="266"/>
      <c r="I190" s="420"/>
    </row>
    <row r="191" spans="1:9" ht="12.75">
      <c r="A191" s="3"/>
      <c r="B191" s="266"/>
      <c r="E191" s="265"/>
      <c r="F191" s="288"/>
      <c r="G191" s="266"/>
      <c r="H191" s="266"/>
      <c r="I191" s="420"/>
    </row>
    <row r="192" spans="1:9" ht="12.75">
      <c r="A192" s="3"/>
      <c r="B192" s="266"/>
      <c r="E192" s="265"/>
      <c r="F192" s="288"/>
      <c r="G192" s="266"/>
      <c r="H192" s="266"/>
      <c r="I192" s="420"/>
    </row>
    <row r="193" spans="1:9" ht="12.75">
      <c r="A193" s="3"/>
      <c r="B193" s="266"/>
      <c r="E193" s="265"/>
      <c r="F193" s="288"/>
      <c r="G193" s="266"/>
      <c r="H193" s="266"/>
      <c r="I193" s="420"/>
    </row>
    <row r="194" spans="1:9" ht="12.75">
      <c r="A194" s="3"/>
      <c r="B194" s="266"/>
      <c r="E194" s="265"/>
      <c r="F194" s="288"/>
      <c r="G194" s="266"/>
      <c r="H194" s="266"/>
      <c r="I194" s="420"/>
    </row>
    <row r="195" spans="1:9" ht="12.75">
      <c r="A195" s="3"/>
      <c r="B195" s="266"/>
      <c r="E195" s="265"/>
      <c r="F195" s="288"/>
      <c r="G195" s="266"/>
      <c r="H195" s="266"/>
      <c r="I195" s="420"/>
    </row>
    <row r="196" spans="1:9" ht="12.75">
      <c r="A196" s="3"/>
      <c r="B196" s="266"/>
      <c r="E196" s="265"/>
      <c r="F196" s="288"/>
      <c r="G196" s="266"/>
      <c r="H196" s="266"/>
      <c r="I196" s="420"/>
    </row>
    <row r="197" spans="1:9" ht="12.75">
      <c r="A197" s="3"/>
      <c r="B197" s="266"/>
      <c r="E197" s="265"/>
      <c r="F197" s="288"/>
      <c r="G197" s="266"/>
      <c r="H197" s="266"/>
      <c r="I197" s="420"/>
    </row>
    <row r="198" spans="1:9" ht="12.75">
      <c r="A198" s="3"/>
      <c r="B198" s="266"/>
      <c r="E198" s="265"/>
      <c r="F198" s="288"/>
      <c r="G198" s="266"/>
      <c r="H198" s="266"/>
      <c r="I198" s="420"/>
    </row>
    <row r="199" spans="1:9" ht="12.75">
      <c r="A199" s="3"/>
      <c r="B199" s="266"/>
      <c r="E199" s="265"/>
      <c r="F199" s="288"/>
      <c r="G199" s="266"/>
      <c r="H199" s="266"/>
      <c r="I199" s="420"/>
    </row>
    <row r="200" spans="1:9" ht="12.75">
      <c r="A200" s="3"/>
      <c r="B200" s="266"/>
      <c r="E200" s="265"/>
      <c r="F200" s="288"/>
      <c r="G200" s="266"/>
      <c r="H200" s="266"/>
      <c r="I200" s="420"/>
    </row>
    <row r="201" spans="1:9" ht="12.75">
      <c r="A201" s="3"/>
      <c r="B201" s="266"/>
      <c r="E201" s="265"/>
      <c r="F201" s="288"/>
      <c r="G201" s="266"/>
      <c r="H201" s="266"/>
      <c r="I201" s="420"/>
    </row>
    <row r="202" spans="1:9" ht="12.75">
      <c r="A202" s="3"/>
      <c r="B202" s="266"/>
      <c r="E202" s="265"/>
      <c r="F202" s="288"/>
      <c r="G202" s="266"/>
      <c r="H202" s="266"/>
      <c r="I202" s="420"/>
    </row>
    <row r="203" spans="1:9" ht="12.75">
      <c r="A203" s="3"/>
      <c r="B203" s="266"/>
      <c r="E203" s="265"/>
      <c r="F203" s="288"/>
      <c r="G203" s="266"/>
      <c r="H203" s="266"/>
      <c r="I203" s="420"/>
    </row>
    <row r="204" spans="1:9" ht="12.75">
      <c r="A204" s="3"/>
      <c r="B204" s="266"/>
      <c r="E204" s="265"/>
      <c r="F204" s="288"/>
      <c r="G204" s="266"/>
      <c r="H204" s="266"/>
      <c r="I204" s="420"/>
    </row>
    <row r="205" spans="1:9" ht="12.75">
      <c r="A205" s="3"/>
      <c r="B205" s="266"/>
      <c r="E205" s="265"/>
      <c r="F205" s="288"/>
      <c r="G205" s="266"/>
      <c r="H205" s="266"/>
      <c r="I205" s="420"/>
    </row>
    <row r="206" spans="1:9" ht="12.75">
      <c r="A206" s="3"/>
      <c r="B206" s="266"/>
      <c r="E206" s="265"/>
      <c r="F206" s="288"/>
      <c r="G206" s="266"/>
      <c r="H206" s="266"/>
      <c r="I206" s="420"/>
    </row>
    <row r="207" spans="1:9" ht="12.75">
      <c r="A207" s="3"/>
      <c r="B207" s="266"/>
      <c r="E207" s="265"/>
      <c r="F207" s="288"/>
      <c r="G207" s="266"/>
      <c r="H207" s="266"/>
      <c r="I207" s="420"/>
    </row>
    <row r="208" spans="1:9" ht="12.75">
      <c r="A208" s="3"/>
      <c r="B208" s="266"/>
      <c r="E208" s="265"/>
      <c r="F208" s="288"/>
      <c r="G208" s="266"/>
      <c r="H208" s="266"/>
      <c r="I208" s="420"/>
    </row>
    <row r="209" spans="1:9" ht="12.75">
      <c r="A209" s="3"/>
      <c r="B209" s="266"/>
      <c r="E209" s="265"/>
      <c r="F209" s="288"/>
      <c r="G209" s="266"/>
      <c r="H209" s="266"/>
      <c r="I209" s="420"/>
    </row>
    <row r="210" spans="1:9" ht="12.75">
      <c r="A210" s="3"/>
      <c r="B210" s="266"/>
      <c r="E210" s="265"/>
      <c r="F210" s="288"/>
      <c r="G210" s="266"/>
      <c r="H210" s="266"/>
      <c r="I210" s="420"/>
    </row>
    <row r="211" spans="1:9" ht="12.75">
      <c r="A211" s="3"/>
      <c r="B211" s="266"/>
      <c r="E211" s="265"/>
      <c r="F211" s="288"/>
      <c r="G211" s="266"/>
      <c r="H211" s="266"/>
      <c r="I211" s="420"/>
    </row>
    <row r="212" spans="1:9" ht="12.75">
      <c r="A212" s="3"/>
      <c r="B212" s="266"/>
      <c r="E212" s="265"/>
      <c r="F212" s="288"/>
      <c r="G212" s="266"/>
      <c r="H212" s="266"/>
      <c r="I212" s="420"/>
    </row>
    <row r="213" spans="1:9" ht="12.75">
      <c r="A213" s="3"/>
      <c r="B213" s="266"/>
      <c r="E213" s="265"/>
      <c r="F213" s="288"/>
      <c r="G213" s="266"/>
      <c r="H213" s="266"/>
      <c r="I213" s="420"/>
    </row>
    <row r="214" spans="1:9" ht="12.75">
      <c r="A214" s="3"/>
      <c r="B214" s="266"/>
      <c r="E214" s="265"/>
      <c r="F214" s="288"/>
      <c r="G214" s="266"/>
      <c r="H214" s="266"/>
      <c r="I214" s="420"/>
    </row>
    <row r="215" spans="1:9" ht="12.75">
      <c r="A215" s="3"/>
      <c r="B215" s="266"/>
      <c r="E215" s="265"/>
      <c r="F215" s="288"/>
      <c r="G215" s="266"/>
      <c r="H215" s="266"/>
      <c r="I215" s="420"/>
    </row>
    <row r="216" spans="1:9" ht="12.75">
      <c r="A216" s="3"/>
      <c r="B216" s="266"/>
      <c r="E216" s="265"/>
      <c r="F216" s="288"/>
      <c r="G216" s="266"/>
      <c r="H216" s="266"/>
      <c r="I216" s="420"/>
    </row>
    <row r="217" spans="1:9" ht="12.75">
      <c r="A217" s="3"/>
      <c r="B217" s="266"/>
      <c r="E217" s="265"/>
      <c r="F217" s="288"/>
      <c r="G217" s="266"/>
      <c r="H217" s="266"/>
      <c r="I217" s="420"/>
    </row>
    <row r="218" spans="1:9" ht="12.75">
      <c r="A218" s="3"/>
      <c r="B218" s="266"/>
      <c r="E218" s="265"/>
      <c r="F218" s="288"/>
      <c r="G218" s="266"/>
      <c r="H218" s="266"/>
      <c r="I218" s="420"/>
    </row>
    <row r="219" spans="1:9" ht="12.75">
      <c r="A219" s="3"/>
      <c r="B219" s="266"/>
      <c r="E219" s="265"/>
      <c r="F219" s="288"/>
      <c r="G219" s="266"/>
      <c r="H219" s="266"/>
      <c r="I219" s="420"/>
    </row>
    <row r="220" spans="1:9" ht="12.75">
      <c r="A220" s="3"/>
      <c r="B220" s="266"/>
      <c r="E220" s="265"/>
      <c r="F220" s="288"/>
      <c r="G220" s="266"/>
      <c r="H220" s="266"/>
      <c r="I220" s="420"/>
    </row>
    <row r="221" spans="1:9" ht="12.75">
      <c r="A221" s="3"/>
      <c r="B221" s="266"/>
      <c r="E221" s="265"/>
      <c r="F221" s="288"/>
      <c r="G221" s="266"/>
      <c r="H221" s="266"/>
      <c r="I221" s="420"/>
    </row>
    <row r="222" spans="1:9" ht="12.75">
      <c r="A222" s="3"/>
      <c r="B222" s="266"/>
      <c r="E222" s="265"/>
      <c r="F222" s="288"/>
      <c r="G222" s="266"/>
      <c r="H222" s="266"/>
      <c r="I222" s="420"/>
    </row>
    <row r="223" spans="1:9" ht="12.75">
      <c r="A223" s="3"/>
      <c r="B223" s="266"/>
      <c r="E223" s="265"/>
      <c r="F223" s="288"/>
      <c r="G223" s="266"/>
      <c r="H223" s="266"/>
      <c r="I223" s="420"/>
    </row>
    <row r="224" spans="1:9" ht="12.75">
      <c r="A224" s="3"/>
      <c r="B224" s="266"/>
      <c r="E224" s="265"/>
      <c r="F224" s="288"/>
      <c r="G224" s="266"/>
      <c r="H224" s="266"/>
      <c r="I224" s="420"/>
    </row>
    <row r="225" spans="1:9" ht="12.75">
      <c r="A225" s="3"/>
      <c r="B225" s="266"/>
      <c r="E225" s="265"/>
      <c r="F225" s="288"/>
      <c r="G225" s="266"/>
      <c r="H225" s="266"/>
      <c r="I225" s="420"/>
    </row>
    <row r="226" spans="1:9" ht="12.75">
      <c r="A226" s="3"/>
      <c r="B226" s="266"/>
      <c r="E226" s="265"/>
      <c r="F226" s="288"/>
      <c r="G226" s="266"/>
      <c r="H226" s="266"/>
      <c r="I226" s="420"/>
    </row>
    <row r="227" spans="1:9" ht="12.75">
      <c r="A227" s="3"/>
      <c r="B227" s="266"/>
      <c r="E227" s="265"/>
      <c r="F227" s="288"/>
      <c r="G227" s="266"/>
      <c r="H227" s="266"/>
      <c r="I227" s="420"/>
    </row>
    <row r="228" spans="1:9" ht="12.75">
      <c r="A228" s="3"/>
      <c r="B228" s="266"/>
      <c r="E228" s="265"/>
      <c r="F228" s="288"/>
      <c r="G228" s="266"/>
      <c r="H228" s="266"/>
      <c r="I228" s="420"/>
    </row>
    <row r="229" spans="1:9" ht="12.75">
      <c r="A229" s="3"/>
      <c r="B229" s="266"/>
      <c r="E229" s="265"/>
      <c r="F229" s="288"/>
      <c r="G229" s="266"/>
      <c r="H229" s="266"/>
      <c r="I229" s="420"/>
    </row>
    <row r="230" spans="1:9" ht="12.75">
      <c r="A230" s="3"/>
      <c r="B230" s="266"/>
      <c r="E230" s="265"/>
      <c r="F230" s="288"/>
      <c r="G230" s="266"/>
      <c r="H230" s="266"/>
      <c r="I230" s="420"/>
    </row>
    <row r="231" spans="1:9" ht="12.75">
      <c r="A231" s="3"/>
      <c r="B231" s="266"/>
      <c r="E231" s="265"/>
      <c r="F231" s="288"/>
      <c r="G231" s="266"/>
      <c r="H231" s="266"/>
      <c r="I231" s="420"/>
    </row>
    <row r="232" spans="1:9" ht="12.75">
      <c r="A232" s="3"/>
      <c r="B232" s="266"/>
      <c r="E232" s="265"/>
      <c r="F232" s="288"/>
      <c r="G232" s="266"/>
      <c r="H232" s="266"/>
      <c r="I232" s="420"/>
    </row>
    <row r="233" spans="1:9" ht="12.75">
      <c r="A233" s="3"/>
      <c r="B233" s="266"/>
      <c r="E233" s="265"/>
      <c r="F233" s="288"/>
      <c r="G233" s="266"/>
      <c r="H233" s="266"/>
      <c r="I233" s="420"/>
    </row>
    <row r="234" spans="1:9" ht="12.75">
      <c r="A234" s="3"/>
      <c r="B234" s="266"/>
      <c r="E234" s="265"/>
      <c r="F234" s="288"/>
      <c r="G234" s="266"/>
      <c r="H234" s="266"/>
      <c r="I234" s="420"/>
    </row>
    <row r="235" spans="1:9" ht="12.75">
      <c r="A235" s="3"/>
      <c r="B235" s="266"/>
      <c r="E235" s="265"/>
      <c r="F235" s="288"/>
      <c r="G235" s="266"/>
      <c r="H235" s="266"/>
      <c r="I235" s="420"/>
    </row>
    <row r="236" spans="1:9" ht="12.75">
      <c r="A236" s="3"/>
      <c r="B236" s="266"/>
      <c r="E236" s="265"/>
      <c r="F236" s="288"/>
      <c r="G236" s="266"/>
      <c r="H236" s="266"/>
      <c r="I236" s="420"/>
    </row>
    <row r="237" spans="1:9" ht="12.75">
      <c r="A237" s="3"/>
      <c r="B237" s="266"/>
      <c r="E237" s="265"/>
      <c r="F237" s="288"/>
      <c r="G237" s="266"/>
      <c r="H237" s="266"/>
      <c r="I237" s="420"/>
    </row>
    <row r="238" spans="1:9" ht="12.75">
      <c r="A238" s="3"/>
      <c r="B238" s="266"/>
      <c r="E238" s="265"/>
      <c r="F238" s="288"/>
      <c r="G238" s="266"/>
      <c r="H238" s="266"/>
      <c r="I238" s="420"/>
    </row>
    <row r="239" spans="1:9" ht="12.75">
      <c r="A239" s="3"/>
      <c r="B239" s="266"/>
      <c r="E239" s="265"/>
      <c r="F239" s="288"/>
      <c r="G239" s="266"/>
      <c r="H239" s="266"/>
      <c r="I239" s="420"/>
    </row>
    <row r="240" spans="1:9" ht="12.75">
      <c r="A240" s="3"/>
      <c r="B240" s="266"/>
      <c r="E240" s="265"/>
      <c r="F240" s="288"/>
      <c r="G240" s="266"/>
      <c r="H240" s="266"/>
      <c r="I240" s="420"/>
    </row>
    <row r="241" spans="1:9" ht="12.75">
      <c r="A241" s="3"/>
      <c r="B241" s="266"/>
      <c r="E241" s="265"/>
      <c r="F241" s="288"/>
      <c r="G241" s="266"/>
      <c r="H241" s="266"/>
      <c r="I241" s="420"/>
    </row>
    <row r="242" spans="1:9" ht="12.75">
      <c r="A242" s="3"/>
      <c r="B242" s="266"/>
      <c r="E242" s="265"/>
      <c r="F242" s="288"/>
      <c r="G242" s="266"/>
      <c r="H242" s="266"/>
      <c r="I242" s="420"/>
    </row>
    <row r="243" spans="1:9" ht="12.75">
      <c r="A243" s="3"/>
      <c r="B243" s="266"/>
      <c r="E243" s="265"/>
      <c r="F243" s="288"/>
      <c r="G243" s="266"/>
      <c r="H243" s="266"/>
      <c r="I243" s="420"/>
    </row>
    <row r="244" spans="1:9" ht="12.75">
      <c r="A244" s="3"/>
      <c r="B244" s="266"/>
      <c r="E244" s="265"/>
      <c r="F244" s="288"/>
      <c r="G244" s="266"/>
      <c r="H244" s="266"/>
      <c r="I244" s="420"/>
    </row>
    <row r="245" spans="1:9" ht="12.75">
      <c r="A245" s="3"/>
      <c r="B245" s="266"/>
      <c r="E245" s="265"/>
      <c r="F245" s="288"/>
      <c r="G245" s="266"/>
      <c r="H245" s="266"/>
      <c r="I245" s="420"/>
    </row>
    <row r="246" spans="1:9" ht="12.75">
      <c r="A246" s="3"/>
      <c r="B246" s="266"/>
      <c r="E246" s="265"/>
      <c r="F246" s="288"/>
      <c r="G246" s="266"/>
      <c r="H246" s="266"/>
      <c r="I246" s="420"/>
    </row>
    <row r="247" spans="1:9" ht="12.75">
      <c r="A247" s="3"/>
      <c r="B247" s="266"/>
      <c r="E247" s="265"/>
      <c r="F247" s="288"/>
      <c r="G247" s="266"/>
      <c r="H247" s="266"/>
      <c r="I247" s="420"/>
    </row>
    <row r="248" spans="1:9" ht="12.75">
      <c r="A248" s="3"/>
      <c r="B248" s="266"/>
      <c r="E248" s="265"/>
      <c r="F248" s="288"/>
      <c r="G248" s="266"/>
      <c r="H248" s="266"/>
      <c r="I248" s="420"/>
    </row>
    <row r="249" spans="1:9" ht="12.75">
      <c r="A249" s="3"/>
      <c r="B249" s="266"/>
      <c r="E249" s="265"/>
      <c r="F249" s="288"/>
      <c r="G249" s="266"/>
      <c r="H249" s="266"/>
      <c r="I249" s="420"/>
    </row>
    <row r="250" spans="1:9" ht="12.75">
      <c r="A250" s="3"/>
      <c r="B250" s="266"/>
      <c r="E250" s="265"/>
      <c r="F250" s="288"/>
      <c r="G250" s="266"/>
      <c r="H250" s="266"/>
      <c r="I250" s="420"/>
    </row>
    <row r="251" spans="1:9" ht="12.75">
      <c r="A251" s="3"/>
      <c r="B251" s="266"/>
      <c r="E251" s="265"/>
      <c r="F251" s="288"/>
      <c r="G251" s="266"/>
      <c r="H251" s="266"/>
      <c r="I251" s="420"/>
    </row>
    <row r="252" spans="1:9" ht="12.75">
      <c r="A252" s="3"/>
      <c r="B252" s="266"/>
      <c r="E252" s="265"/>
      <c r="F252" s="288"/>
      <c r="G252" s="266"/>
      <c r="H252" s="266"/>
      <c r="I252" s="420"/>
    </row>
    <row r="253" spans="1:9" ht="12.75">
      <c r="A253" s="3"/>
      <c r="B253" s="266"/>
      <c r="E253" s="265"/>
      <c r="F253" s="288"/>
      <c r="G253" s="266"/>
      <c r="H253" s="266"/>
      <c r="I253" s="420"/>
    </row>
    <row r="254" spans="1:9" ht="12.75">
      <c r="A254" s="3"/>
      <c r="B254" s="266"/>
      <c r="E254" s="265"/>
      <c r="F254" s="288"/>
      <c r="G254" s="266"/>
      <c r="H254" s="266"/>
      <c r="I254" s="420"/>
    </row>
    <row r="255" spans="1:9" ht="12.75">
      <c r="A255" s="3"/>
      <c r="B255" s="266"/>
      <c r="E255" s="265"/>
      <c r="F255" s="288"/>
      <c r="G255" s="266"/>
      <c r="H255" s="266"/>
      <c r="I255" s="420"/>
    </row>
    <row r="256" spans="1:9" ht="12.75">
      <c r="A256" s="3"/>
      <c r="B256" s="266"/>
      <c r="E256" s="265"/>
      <c r="F256" s="288"/>
      <c r="G256" s="266"/>
      <c r="H256" s="266"/>
      <c r="I256" s="420"/>
    </row>
    <row r="257" spans="1:9" ht="12.75">
      <c r="A257" s="3"/>
      <c r="B257" s="266"/>
      <c r="E257" s="265"/>
      <c r="F257" s="288"/>
      <c r="G257" s="266"/>
      <c r="H257" s="266"/>
      <c r="I257" s="420"/>
    </row>
    <row r="258" spans="1:9" ht="12.75">
      <c r="A258" s="3"/>
      <c r="B258" s="266"/>
      <c r="E258" s="265"/>
      <c r="F258" s="288"/>
      <c r="G258" s="266"/>
      <c r="H258" s="266"/>
      <c r="I258" s="420"/>
    </row>
    <row r="259" spans="1:9" ht="12.75">
      <c r="A259" s="3"/>
      <c r="B259" s="266"/>
      <c r="E259" s="265"/>
      <c r="F259" s="288"/>
      <c r="G259" s="266"/>
      <c r="H259" s="266"/>
      <c r="I259" s="420"/>
    </row>
    <row r="260" spans="1:9" ht="12.75">
      <c r="A260" s="3"/>
      <c r="B260" s="266"/>
      <c r="E260" s="265"/>
      <c r="F260" s="288"/>
      <c r="G260" s="266"/>
      <c r="H260" s="266"/>
      <c r="I260" s="420"/>
    </row>
    <row r="261" spans="1:9" ht="12.75">
      <c r="A261" s="3"/>
      <c r="B261" s="266"/>
      <c r="E261" s="265"/>
      <c r="F261" s="288"/>
      <c r="G261" s="266"/>
      <c r="H261" s="266"/>
      <c r="I261" s="420"/>
    </row>
    <row r="262" spans="1:9" ht="12.75">
      <c r="A262" s="3"/>
      <c r="B262" s="266"/>
      <c r="E262" s="265"/>
      <c r="F262" s="288"/>
      <c r="G262" s="266"/>
      <c r="H262" s="266"/>
      <c r="I262" s="420"/>
    </row>
    <row r="263" spans="1:9" ht="12.75">
      <c r="A263" s="3"/>
      <c r="B263" s="266"/>
      <c r="E263" s="265"/>
      <c r="F263" s="288"/>
      <c r="G263" s="266"/>
      <c r="H263" s="266"/>
      <c r="I263" s="420"/>
    </row>
    <row r="264" spans="1:9" ht="12.75">
      <c r="A264" s="3"/>
      <c r="B264" s="266"/>
      <c r="E264" s="265"/>
      <c r="F264" s="288"/>
      <c r="G264" s="266"/>
      <c r="H264" s="266"/>
      <c r="I264" s="420"/>
    </row>
    <row r="265" spans="1:9" ht="12.75">
      <c r="A265" s="3"/>
      <c r="B265" s="266"/>
      <c r="E265" s="265"/>
      <c r="F265" s="288"/>
      <c r="G265" s="266"/>
      <c r="H265" s="266"/>
      <c r="I265" s="420"/>
    </row>
    <row r="266" spans="1:9" ht="12.75">
      <c r="A266" s="3"/>
      <c r="B266" s="266"/>
      <c r="E266" s="265"/>
      <c r="F266" s="288"/>
      <c r="G266" s="266"/>
      <c r="H266" s="266"/>
      <c r="I266" s="420"/>
    </row>
    <row r="267" spans="1:9" ht="12.75">
      <c r="A267" s="3"/>
      <c r="B267" s="266"/>
      <c r="E267" s="265"/>
      <c r="F267" s="288"/>
      <c r="G267" s="266"/>
      <c r="H267" s="266"/>
      <c r="I267" s="420"/>
    </row>
    <row r="268" spans="1:9" ht="12.75">
      <c r="A268" s="3"/>
      <c r="B268" s="266"/>
      <c r="E268" s="265"/>
      <c r="F268" s="288"/>
      <c r="G268" s="266"/>
      <c r="H268" s="266"/>
      <c r="I268" s="420"/>
    </row>
    <row r="269" spans="1:9" ht="12.75">
      <c r="A269" s="3"/>
      <c r="B269" s="266"/>
      <c r="E269" s="265"/>
      <c r="F269" s="288"/>
      <c r="G269" s="266"/>
      <c r="H269" s="266"/>
      <c r="I269" s="420"/>
    </row>
    <row r="270" spans="1:9" ht="12.75">
      <c r="A270" s="3"/>
      <c r="B270" s="266"/>
      <c r="E270" s="265"/>
      <c r="F270" s="288"/>
      <c r="G270" s="266"/>
      <c r="H270" s="266"/>
      <c r="I270" s="420"/>
    </row>
    <row r="271" spans="1:9" ht="12.75">
      <c r="A271" s="3"/>
      <c r="B271" s="266"/>
      <c r="E271" s="265"/>
      <c r="F271" s="288"/>
      <c r="G271" s="266"/>
      <c r="H271" s="266"/>
      <c r="I271" s="420"/>
    </row>
    <row r="272" spans="1:9" ht="12.75">
      <c r="A272" s="3"/>
      <c r="B272" s="266"/>
      <c r="E272" s="265"/>
      <c r="F272" s="288"/>
      <c r="G272" s="266"/>
      <c r="H272" s="266"/>
      <c r="I272" s="420"/>
    </row>
    <row r="273" spans="1:9" ht="12.75">
      <c r="A273" s="3"/>
      <c r="B273" s="266"/>
      <c r="E273" s="265"/>
      <c r="F273" s="288"/>
      <c r="G273" s="266"/>
      <c r="H273" s="266"/>
      <c r="I273" s="420"/>
    </row>
    <row r="274" spans="1:9" ht="12.75">
      <c r="A274" s="3"/>
      <c r="B274" s="266"/>
      <c r="E274" s="265"/>
      <c r="F274" s="288"/>
      <c r="G274" s="266"/>
      <c r="H274" s="266"/>
      <c r="I274" s="420"/>
    </row>
    <row r="275" spans="1:9" ht="12.75">
      <c r="A275" s="3"/>
      <c r="B275" s="266"/>
      <c r="E275" s="265"/>
      <c r="F275" s="288"/>
      <c r="G275" s="266"/>
      <c r="H275" s="266"/>
      <c r="I275" s="420"/>
    </row>
    <row r="276" spans="1:9" ht="12.75">
      <c r="A276" s="3"/>
      <c r="B276" s="266"/>
      <c r="E276" s="265"/>
      <c r="F276" s="288"/>
      <c r="G276" s="266"/>
      <c r="H276" s="266"/>
      <c r="I276" s="420"/>
    </row>
    <row r="277" spans="1:9" ht="12.75">
      <c r="A277" s="3"/>
      <c r="B277" s="266"/>
      <c r="E277" s="265"/>
      <c r="F277" s="288"/>
      <c r="G277" s="266"/>
      <c r="H277" s="266"/>
      <c r="I277" s="420"/>
    </row>
    <row r="278" spans="1:9" ht="12.75">
      <c r="A278" s="3"/>
      <c r="B278" s="266"/>
      <c r="E278" s="265"/>
      <c r="F278" s="288"/>
      <c r="G278" s="266"/>
      <c r="H278" s="266"/>
      <c r="I278" s="420"/>
    </row>
    <row r="279" spans="1:9" ht="12.75">
      <c r="A279" s="3"/>
      <c r="B279" s="266"/>
      <c r="E279" s="265"/>
      <c r="F279" s="288"/>
      <c r="G279" s="266"/>
      <c r="H279" s="266"/>
      <c r="I279" s="420"/>
    </row>
    <row r="280" spans="1:9" ht="12.75">
      <c r="A280" s="3"/>
      <c r="B280" s="266"/>
      <c r="E280" s="265"/>
      <c r="F280" s="288"/>
      <c r="G280" s="266"/>
      <c r="H280" s="266"/>
      <c r="I280" s="420"/>
    </row>
    <row r="281" spans="1:9" ht="12.75">
      <c r="A281" s="3"/>
      <c r="B281" s="266"/>
      <c r="E281" s="265"/>
      <c r="F281" s="288"/>
      <c r="G281" s="266"/>
      <c r="H281" s="266"/>
      <c r="I281" s="420"/>
    </row>
    <row r="282" spans="1:9" ht="12.75">
      <c r="A282" s="3"/>
      <c r="B282" s="266"/>
      <c r="E282" s="265"/>
      <c r="F282" s="288"/>
      <c r="G282" s="266"/>
      <c r="H282" s="266"/>
      <c r="I282" s="420"/>
    </row>
    <row r="283" spans="1:9" ht="12.75">
      <c r="A283" s="3"/>
      <c r="B283" s="266"/>
      <c r="E283" s="265"/>
      <c r="F283" s="288"/>
      <c r="G283" s="266"/>
      <c r="H283" s="266"/>
      <c r="I283" s="420"/>
    </row>
    <row r="284" spans="1:9" ht="12.75">
      <c r="A284" s="3"/>
      <c r="B284" s="266"/>
      <c r="E284" s="265"/>
      <c r="F284" s="288"/>
      <c r="G284" s="266"/>
      <c r="H284" s="266"/>
      <c r="I284" s="420"/>
    </row>
    <row r="285" spans="1:9" ht="12.75">
      <c r="A285" s="3"/>
      <c r="B285" s="266"/>
      <c r="E285" s="265"/>
      <c r="F285" s="288"/>
      <c r="G285" s="266"/>
      <c r="H285" s="266"/>
      <c r="I285" s="420"/>
    </row>
    <row r="286" spans="1:9" ht="12.75">
      <c r="A286" s="3"/>
      <c r="B286" s="266"/>
      <c r="E286" s="265"/>
      <c r="F286" s="288"/>
      <c r="G286" s="266"/>
      <c r="H286" s="266"/>
      <c r="I286" s="420"/>
    </row>
    <row r="287" spans="1:9" ht="12.75">
      <c r="A287" s="3"/>
      <c r="B287" s="266"/>
      <c r="E287" s="265"/>
      <c r="F287" s="288"/>
      <c r="G287" s="266"/>
      <c r="H287" s="266"/>
      <c r="I287" s="420"/>
    </row>
    <row r="288" spans="1:9" ht="12.75">
      <c r="A288" s="3"/>
      <c r="B288" s="266"/>
      <c r="E288" s="265"/>
      <c r="F288" s="288"/>
      <c r="G288" s="266"/>
      <c r="H288" s="266"/>
      <c r="I288" s="420"/>
    </row>
    <row r="289" spans="1:9" ht="12.75">
      <c r="A289" s="3"/>
      <c r="B289" s="266"/>
      <c r="E289" s="265"/>
      <c r="F289" s="288"/>
      <c r="G289" s="266"/>
      <c r="H289" s="266"/>
      <c r="I289" s="420"/>
    </row>
    <row r="290" spans="1:9" ht="12.75">
      <c r="A290" s="3"/>
      <c r="B290" s="266"/>
      <c r="E290" s="265"/>
      <c r="F290" s="288"/>
      <c r="G290" s="266"/>
      <c r="H290" s="266"/>
      <c r="I290" s="420"/>
    </row>
    <row r="291" spans="1:9" ht="12.75">
      <c r="A291" s="3"/>
      <c r="B291" s="266"/>
      <c r="E291" s="265"/>
      <c r="F291" s="288"/>
      <c r="G291" s="266"/>
      <c r="H291" s="266"/>
      <c r="I291" s="420"/>
    </row>
    <row r="292" spans="1:9" ht="12.75">
      <c r="A292" s="3"/>
      <c r="B292" s="266"/>
      <c r="E292" s="265"/>
      <c r="F292" s="288"/>
      <c r="G292" s="266"/>
      <c r="H292" s="266"/>
      <c r="I292" s="420"/>
    </row>
    <row r="293" spans="1:9" ht="12.75">
      <c r="A293" s="3"/>
      <c r="B293" s="266"/>
      <c r="E293" s="265"/>
      <c r="F293" s="288"/>
      <c r="G293" s="266"/>
      <c r="H293" s="266"/>
      <c r="I293" s="420"/>
    </row>
    <row r="294" spans="1:9" ht="12.75">
      <c r="A294" s="3"/>
      <c r="B294" s="266"/>
      <c r="E294" s="265"/>
      <c r="F294" s="288"/>
      <c r="G294" s="266"/>
      <c r="H294" s="266"/>
      <c r="I294" s="420"/>
    </row>
    <row r="295" spans="1:9" ht="12.75">
      <c r="A295" s="3"/>
      <c r="B295" s="266"/>
      <c r="E295" s="265"/>
      <c r="F295" s="288"/>
      <c r="G295" s="266"/>
      <c r="H295" s="266"/>
      <c r="I295" s="420"/>
    </row>
    <row r="296" spans="1:9" ht="12.75">
      <c r="A296" s="3"/>
      <c r="B296" s="266"/>
      <c r="E296" s="265"/>
      <c r="F296" s="288"/>
      <c r="G296" s="266"/>
      <c r="H296" s="266"/>
      <c r="I296" s="420"/>
    </row>
    <row r="297" spans="1:9" ht="12.75">
      <c r="A297" s="3"/>
      <c r="B297" s="266"/>
      <c r="E297" s="265"/>
      <c r="F297" s="288"/>
      <c r="G297" s="266"/>
      <c r="H297" s="266"/>
      <c r="I297" s="420"/>
    </row>
    <row r="298" spans="1:9" ht="12.75">
      <c r="A298" s="3"/>
      <c r="B298" s="266"/>
      <c r="E298" s="265"/>
      <c r="F298" s="288"/>
      <c r="G298" s="266"/>
      <c r="H298" s="266"/>
      <c r="I298" s="420"/>
    </row>
    <row r="299" spans="1:9" ht="12.75">
      <c r="A299" s="3"/>
      <c r="B299" s="266"/>
      <c r="E299" s="265"/>
      <c r="F299" s="288"/>
      <c r="G299" s="266"/>
      <c r="H299" s="266"/>
      <c r="I299" s="420"/>
    </row>
    <row r="300" spans="1:9" ht="12.75">
      <c r="A300" s="3"/>
      <c r="B300" s="266"/>
      <c r="E300" s="265"/>
      <c r="F300" s="288"/>
      <c r="G300" s="266"/>
      <c r="H300" s="266"/>
      <c r="I300" s="420"/>
    </row>
    <row r="301" spans="1:9" ht="12.75">
      <c r="A301" s="3"/>
      <c r="B301" s="266"/>
      <c r="E301" s="265"/>
      <c r="F301" s="288"/>
      <c r="G301" s="266"/>
      <c r="H301" s="266"/>
      <c r="I301" s="420"/>
    </row>
    <row r="302" spans="1:9" ht="12.75">
      <c r="A302" s="3"/>
      <c r="B302" s="266"/>
      <c r="E302" s="265"/>
      <c r="F302" s="288"/>
      <c r="G302" s="266"/>
      <c r="H302" s="266"/>
      <c r="I302" s="420"/>
    </row>
    <row r="303" spans="1:9" ht="12.75">
      <c r="A303" s="3"/>
      <c r="B303" s="266"/>
      <c r="E303" s="265"/>
      <c r="F303" s="288"/>
      <c r="G303" s="266"/>
      <c r="H303" s="266"/>
      <c r="I303" s="420"/>
    </row>
    <row r="304" spans="1:9" ht="12.75">
      <c r="A304" s="3"/>
      <c r="B304" s="266"/>
      <c r="E304" s="265"/>
      <c r="F304" s="288"/>
      <c r="G304" s="266"/>
      <c r="H304" s="266"/>
      <c r="I304" s="420"/>
    </row>
    <row r="305" spans="1:9" ht="12.75">
      <c r="A305" s="3"/>
      <c r="B305" s="266"/>
      <c r="E305" s="265"/>
      <c r="F305" s="288"/>
      <c r="G305" s="266"/>
      <c r="H305" s="266"/>
      <c r="I305" s="420"/>
    </row>
    <row r="306" spans="1:9" ht="12.75">
      <c r="A306" s="3"/>
      <c r="B306" s="266"/>
      <c r="E306" s="265"/>
      <c r="F306" s="288"/>
      <c r="G306" s="266"/>
      <c r="H306" s="266"/>
      <c r="I306" s="420"/>
    </row>
    <row r="307" spans="1:9" ht="12.75">
      <c r="A307" s="3"/>
      <c r="B307" s="266"/>
      <c r="E307" s="265"/>
      <c r="F307" s="288"/>
      <c r="G307" s="266"/>
      <c r="H307" s="266"/>
      <c r="I307" s="420"/>
    </row>
    <row r="308" spans="1:9" ht="12.75">
      <c r="A308" s="3"/>
      <c r="B308" s="266"/>
      <c r="E308" s="265"/>
      <c r="F308" s="288"/>
      <c r="G308" s="266"/>
      <c r="H308" s="266"/>
      <c r="I308" s="420"/>
    </row>
    <row r="309" spans="1:9" ht="12.75">
      <c r="A309" s="3"/>
      <c r="B309" s="266"/>
      <c r="E309" s="265"/>
      <c r="F309" s="288"/>
      <c r="G309" s="266"/>
      <c r="H309" s="266"/>
      <c r="I309" s="420"/>
    </row>
    <row r="310" spans="1:9" ht="12.75">
      <c r="A310" s="3"/>
      <c r="B310" s="266"/>
      <c r="E310" s="265"/>
      <c r="F310" s="288"/>
      <c r="G310" s="266"/>
      <c r="H310" s="266"/>
      <c r="I310" s="420"/>
    </row>
    <row r="311" spans="1:9" ht="12.75">
      <c r="A311" s="3"/>
      <c r="B311" s="266"/>
      <c r="E311" s="265"/>
      <c r="F311" s="288"/>
      <c r="G311" s="266"/>
      <c r="H311" s="266"/>
      <c r="I311" s="420"/>
    </row>
    <row r="312" spans="1:9" ht="12.75">
      <c r="A312" s="3"/>
      <c r="B312" s="266"/>
      <c r="E312" s="265"/>
      <c r="F312" s="288"/>
      <c r="G312" s="266"/>
      <c r="H312" s="266"/>
      <c r="I312" s="420"/>
    </row>
    <row r="313" spans="1:9" ht="12.75">
      <c r="A313" s="3"/>
      <c r="B313" s="266"/>
      <c r="E313" s="265"/>
      <c r="F313" s="288"/>
      <c r="G313" s="266"/>
      <c r="H313" s="266"/>
      <c r="I313" s="420"/>
    </row>
    <row r="314" spans="1:9" ht="12.75">
      <c r="A314" s="3"/>
      <c r="B314" s="266"/>
      <c r="E314" s="265"/>
      <c r="F314" s="288"/>
      <c r="G314" s="266"/>
      <c r="H314" s="266"/>
      <c r="I314" s="420"/>
    </row>
    <row r="315" spans="1:9" ht="12.75">
      <c r="A315" s="3"/>
      <c r="B315" s="266"/>
      <c r="E315" s="265"/>
      <c r="F315" s="288"/>
      <c r="G315" s="266"/>
      <c r="H315" s="266"/>
      <c r="I315" s="420"/>
    </row>
    <row r="316" spans="1:9" ht="12.75">
      <c r="A316" s="3"/>
      <c r="B316" s="266"/>
      <c r="E316" s="265"/>
      <c r="F316" s="288"/>
      <c r="G316" s="266"/>
      <c r="H316" s="266"/>
      <c r="I316" s="420"/>
    </row>
    <row r="317" spans="1:9" ht="12.75">
      <c r="A317" s="3"/>
      <c r="B317" s="266"/>
      <c r="E317" s="265"/>
      <c r="F317" s="288"/>
      <c r="G317" s="266"/>
      <c r="H317" s="266"/>
      <c r="I317" s="420"/>
    </row>
    <row r="318" spans="1:9" ht="12.75">
      <c r="A318" s="3"/>
      <c r="B318" s="266"/>
      <c r="E318" s="265"/>
      <c r="F318" s="288"/>
      <c r="G318" s="266"/>
      <c r="H318" s="266"/>
      <c r="I318" s="420"/>
    </row>
    <row r="319" spans="1:9" ht="12.75">
      <c r="A319" s="3"/>
      <c r="B319" s="266"/>
      <c r="E319" s="265"/>
      <c r="F319" s="288"/>
      <c r="G319" s="266"/>
      <c r="H319" s="266"/>
      <c r="I319" s="420"/>
    </row>
    <row r="320" spans="1:9" ht="12.75">
      <c r="A320" s="3"/>
      <c r="B320" s="266"/>
      <c r="E320" s="265"/>
      <c r="F320" s="288"/>
      <c r="G320" s="266"/>
      <c r="H320" s="266"/>
      <c r="I320" s="420"/>
    </row>
    <row r="321" spans="1:9" ht="12.75">
      <c r="A321" s="3"/>
      <c r="B321" s="266"/>
      <c r="E321" s="265"/>
      <c r="F321" s="288"/>
      <c r="G321" s="266"/>
      <c r="H321" s="266"/>
      <c r="I321" s="420"/>
    </row>
    <row r="322" spans="1:9" ht="12.75">
      <c r="A322" s="3"/>
      <c r="B322" s="266"/>
      <c r="E322" s="265"/>
      <c r="F322" s="288"/>
      <c r="G322" s="266"/>
      <c r="H322" s="266"/>
      <c r="I322" s="420"/>
    </row>
    <row r="323" spans="1:9" ht="12.75">
      <c r="A323" s="3"/>
      <c r="B323" s="266"/>
      <c r="E323" s="265"/>
      <c r="F323" s="288"/>
      <c r="G323" s="266"/>
      <c r="H323" s="266"/>
      <c r="I323" s="420"/>
    </row>
    <row r="324" spans="1:9" ht="12.75">
      <c r="A324" s="3"/>
      <c r="B324" s="266"/>
      <c r="E324" s="265"/>
      <c r="F324" s="288"/>
      <c r="G324" s="266"/>
      <c r="H324" s="266"/>
      <c r="I324" s="420"/>
    </row>
    <row r="325" spans="1:9" ht="12.75">
      <c r="A325" s="3"/>
      <c r="B325" s="266"/>
      <c r="E325" s="265"/>
      <c r="F325" s="288"/>
      <c r="G325" s="266"/>
      <c r="H325" s="266"/>
      <c r="I325" s="420"/>
    </row>
    <row r="326" spans="1:9" ht="12.75">
      <c r="A326" s="3"/>
      <c r="B326" s="266"/>
      <c r="E326" s="265"/>
      <c r="F326" s="288"/>
      <c r="G326" s="266"/>
      <c r="H326" s="266"/>
      <c r="I326" s="420"/>
    </row>
    <row r="327" spans="1:9" ht="12.75">
      <c r="A327" s="3"/>
      <c r="B327" s="266"/>
      <c r="E327" s="265"/>
      <c r="F327" s="288"/>
      <c r="G327" s="266"/>
      <c r="H327" s="266"/>
      <c r="I327" s="420"/>
    </row>
    <row r="328" spans="1:9" ht="12.75">
      <c r="A328" s="3"/>
      <c r="B328" s="266"/>
      <c r="E328" s="265"/>
      <c r="F328" s="288"/>
      <c r="G328" s="266"/>
      <c r="H328" s="266"/>
      <c r="I328" s="420"/>
    </row>
    <row r="329" spans="1:9" ht="12.75">
      <c r="A329" s="3"/>
      <c r="B329" s="266"/>
      <c r="E329" s="265"/>
      <c r="F329" s="288"/>
      <c r="G329" s="266"/>
      <c r="H329" s="266"/>
      <c r="I329" s="420"/>
    </row>
    <row r="330" spans="1:9" ht="12.75">
      <c r="A330" s="3"/>
      <c r="B330" s="266"/>
      <c r="E330" s="265"/>
      <c r="F330" s="288"/>
      <c r="G330" s="266"/>
      <c r="H330" s="266"/>
      <c r="I330" s="420"/>
    </row>
    <row r="331" spans="1:9" ht="12.75">
      <c r="A331" s="3"/>
      <c r="B331" s="266"/>
      <c r="E331" s="265"/>
      <c r="F331" s="288"/>
      <c r="G331" s="266"/>
      <c r="H331" s="266"/>
      <c r="I331" s="420"/>
    </row>
    <row r="332" spans="1:9" ht="12.75">
      <c r="A332" s="3"/>
      <c r="B332" s="266"/>
      <c r="E332" s="265"/>
      <c r="F332" s="288"/>
      <c r="G332" s="266"/>
      <c r="H332" s="266"/>
      <c r="I332" s="420"/>
    </row>
    <row r="333" spans="1:9" ht="12.75">
      <c r="A333" s="3"/>
      <c r="B333" s="266"/>
      <c r="E333" s="265"/>
      <c r="F333" s="288"/>
      <c r="G333" s="266"/>
      <c r="H333" s="266"/>
      <c r="I333" s="420"/>
    </row>
    <row r="334" spans="1:9" ht="12.75">
      <c r="A334" s="3"/>
      <c r="B334" s="266"/>
      <c r="E334" s="265"/>
      <c r="F334" s="288"/>
      <c r="G334" s="266"/>
      <c r="H334" s="266"/>
      <c r="I334" s="420"/>
    </row>
    <row r="335" spans="1:9" ht="12.75">
      <c r="A335" s="3"/>
      <c r="B335" s="266"/>
      <c r="E335" s="265"/>
      <c r="F335" s="288"/>
      <c r="G335" s="266"/>
      <c r="H335" s="266"/>
      <c r="I335" s="420"/>
    </row>
    <row r="336" spans="1:9" ht="12.75">
      <c r="A336" s="3"/>
      <c r="B336" s="266"/>
      <c r="E336" s="265"/>
      <c r="F336" s="288"/>
      <c r="G336" s="266"/>
      <c r="H336" s="266"/>
      <c r="I336" s="420"/>
    </row>
    <row r="337" spans="1:9" ht="12.75">
      <c r="A337" s="3"/>
      <c r="B337" s="266"/>
      <c r="E337" s="265"/>
      <c r="F337" s="288"/>
      <c r="G337" s="266"/>
      <c r="H337" s="266"/>
      <c r="I337" s="420"/>
    </row>
    <row r="338" spans="1:9" ht="12.75">
      <c r="A338" s="3"/>
      <c r="B338" s="266"/>
      <c r="E338" s="265"/>
      <c r="F338" s="288"/>
      <c r="G338" s="266"/>
      <c r="H338" s="266"/>
      <c r="I338" s="420"/>
    </row>
    <row r="339" spans="1:9" ht="12.75">
      <c r="A339" s="3"/>
      <c r="B339" s="266"/>
      <c r="E339" s="265"/>
      <c r="F339" s="288"/>
      <c r="G339" s="266"/>
      <c r="H339" s="266"/>
      <c r="I339" s="420"/>
    </row>
    <row r="340" spans="1:9" ht="12.75">
      <c r="A340" s="3"/>
      <c r="B340" s="266"/>
      <c r="E340" s="265"/>
      <c r="F340" s="288"/>
      <c r="G340" s="266"/>
      <c r="H340" s="266"/>
      <c r="I340" s="420"/>
    </row>
    <row r="341" spans="1:9" ht="12.75">
      <c r="A341" s="3"/>
      <c r="B341" s="266"/>
      <c r="E341" s="265"/>
      <c r="F341" s="288"/>
      <c r="G341" s="266"/>
      <c r="H341" s="266"/>
      <c r="I341" s="420"/>
    </row>
    <row r="342" spans="1:9" ht="12.75">
      <c r="A342" s="3"/>
      <c r="B342" s="266"/>
      <c r="E342" s="265"/>
      <c r="F342" s="288"/>
      <c r="G342" s="266"/>
      <c r="H342" s="266"/>
      <c r="I342" s="420"/>
    </row>
    <row r="343" spans="1:9" ht="12.75">
      <c r="A343" s="3"/>
      <c r="B343" s="266"/>
      <c r="E343" s="265"/>
      <c r="F343" s="288"/>
      <c r="G343" s="266"/>
      <c r="H343" s="266"/>
      <c r="I343" s="420"/>
    </row>
    <row r="344" spans="1:9" ht="12.75">
      <c r="A344" s="3"/>
      <c r="B344" s="266"/>
      <c r="E344" s="265"/>
      <c r="F344" s="288"/>
      <c r="G344" s="266"/>
      <c r="H344" s="266"/>
      <c r="I344" s="420"/>
    </row>
    <row r="345" spans="1:9" ht="12.75">
      <c r="A345" s="3"/>
      <c r="B345" s="266"/>
      <c r="E345" s="265"/>
      <c r="F345" s="288"/>
      <c r="G345" s="266"/>
      <c r="H345" s="266"/>
      <c r="I345" s="420"/>
    </row>
    <row r="346" spans="1:9" ht="12.75">
      <c r="A346" s="3"/>
      <c r="B346" s="266"/>
      <c r="E346" s="265"/>
      <c r="F346" s="288"/>
      <c r="G346" s="266"/>
      <c r="H346" s="266"/>
      <c r="I346" s="420"/>
    </row>
    <row r="347" spans="1:9" ht="12.75">
      <c r="A347" s="3"/>
      <c r="B347" s="266"/>
      <c r="E347" s="265"/>
      <c r="F347" s="288"/>
      <c r="G347" s="266"/>
      <c r="H347" s="266"/>
      <c r="I347" s="420"/>
    </row>
    <row r="348" spans="1:9" ht="12.75">
      <c r="A348" s="3"/>
      <c r="B348" s="266"/>
      <c r="E348" s="265"/>
      <c r="F348" s="288"/>
      <c r="G348" s="266"/>
      <c r="H348" s="266"/>
      <c r="I348" s="420"/>
    </row>
    <row r="349" spans="1:9" ht="12.75">
      <c r="A349" s="3"/>
      <c r="B349" s="266"/>
      <c r="E349" s="265"/>
      <c r="F349" s="288"/>
      <c r="G349" s="266"/>
      <c r="H349" s="266"/>
      <c r="I349" s="420"/>
    </row>
    <row r="350" spans="1:9" ht="12.75">
      <c r="A350" s="3"/>
      <c r="B350" s="266"/>
      <c r="E350" s="265"/>
      <c r="F350" s="288"/>
      <c r="G350" s="266"/>
      <c r="H350" s="266"/>
      <c r="I350" s="420"/>
    </row>
    <row r="351" spans="1:9" ht="12.75">
      <c r="A351" s="3"/>
      <c r="B351" s="266"/>
      <c r="E351" s="265"/>
      <c r="F351" s="288"/>
      <c r="G351" s="266"/>
      <c r="H351" s="266"/>
      <c r="I351" s="420"/>
    </row>
    <row r="352" spans="1:9" ht="12.75">
      <c r="A352" s="3"/>
      <c r="B352" s="266"/>
      <c r="E352" s="265"/>
      <c r="F352" s="288"/>
      <c r="G352" s="266"/>
      <c r="H352" s="266"/>
      <c r="I352" s="420"/>
    </row>
    <row r="353" spans="1:9" ht="12.75">
      <c r="A353" s="3"/>
      <c r="B353" s="266"/>
      <c r="E353" s="265"/>
      <c r="F353" s="288"/>
      <c r="G353" s="266"/>
      <c r="H353" s="266"/>
      <c r="I353" s="420"/>
    </row>
    <row r="354" spans="1:9" ht="12.75">
      <c r="A354" s="3"/>
      <c r="B354" s="266"/>
      <c r="E354" s="265"/>
      <c r="F354" s="288"/>
      <c r="G354" s="266"/>
      <c r="H354" s="266"/>
      <c r="I354" s="420"/>
    </row>
    <row r="355" spans="1:9" ht="12.75">
      <c r="A355" s="3"/>
      <c r="B355" s="266"/>
      <c r="E355" s="265"/>
      <c r="F355" s="288"/>
      <c r="G355" s="266"/>
      <c r="H355" s="266"/>
      <c r="I355" s="420"/>
    </row>
    <row r="356" spans="1:9" ht="12.75">
      <c r="A356" s="3"/>
      <c r="B356" s="266"/>
      <c r="E356" s="265"/>
      <c r="F356" s="288"/>
      <c r="G356" s="266"/>
      <c r="H356" s="266"/>
      <c r="I356" s="420"/>
    </row>
    <row r="357" spans="1:9" ht="12.75">
      <c r="A357" s="3"/>
      <c r="B357" s="266"/>
      <c r="E357" s="265"/>
      <c r="F357" s="288"/>
      <c r="G357" s="266"/>
      <c r="H357" s="266"/>
      <c r="I357" s="420"/>
    </row>
    <row r="358" spans="1:9" ht="12.75">
      <c r="A358" s="3"/>
      <c r="B358" s="266"/>
      <c r="E358" s="265"/>
      <c r="F358" s="288"/>
      <c r="G358" s="266"/>
      <c r="H358" s="266"/>
      <c r="I358" s="420"/>
    </row>
    <row r="359" spans="1:9" ht="12.75">
      <c r="A359" s="3"/>
      <c r="B359" s="266"/>
      <c r="E359" s="265"/>
      <c r="F359" s="288"/>
      <c r="G359" s="266"/>
      <c r="H359" s="266"/>
      <c r="I359" s="420"/>
    </row>
    <row r="360" spans="1:9" ht="12.75">
      <c r="A360" s="3"/>
      <c r="B360" s="266"/>
      <c r="E360" s="265"/>
      <c r="F360" s="288"/>
      <c r="G360" s="266"/>
      <c r="H360" s="266"/>
      <c r="I360" s="420"/>
    </row>
    <row r="361" spans="1:9" ht="12.75">
      <c r="A361" s="3"/>
      <c r="B361" s="266"/>
      <c r="E361" s="265"/>
      <c r="F361" s="288"/>
      <c r="G361" s="266"/>
      <c r="H361" s="266"/>
      <c r="I361" s="420"/>
    </row>
    <row r="362" spans="1:9" ht="12.75">
      <c r="A362" s="3"/>
      <c r="B362" s="266"/>
      <c r="E362" s="265"/>
      <c r="F362" s="288"/>
      <c r="G362" s="266"/>
      <c r="H362" s="266"/>
      <c r="I362" s="420"/>
    </row>
    <row r="363" spans="1:9" ht="12.75">
      <c r="A363" s="3"/>
      <c r="B363" s="266"/>
      <c r="E363" s="265"/>
      <c r="F363" s="288"/>
      <c r="G363" s="266"/>
      <c r="H363" s="266"/>
      <c r="I363" s="420"/>
    </row>
    <row r="364" spans="1:9" ht="12.75">
      <c r="A364" s="3"/>
      <c r="B364" s="266"/>
      <c r="E364" s="265"/>
      <c r="F364" s="288"/>
      <c r="G364" s="266"/>
      <c r="H364" s="266"/>
      <c r="I364" s="420"/>
    </row>
    <row r="365" spans="1:9" ht="12.75">
      <c r="A365" s="3"/>
      <c r="B365" s="266"/>
      <c r="E365" s="265"/>
      <c r="F365" s="288"/>
      <c r="G365" s="266"/>
      <c r="H365" s="266"/>
      <c r="I365" s="420"/>
    </row>
    <row r="366" spans="1:9" ht="12.75">
      <c r="A366" s="3"/>
      <c r="B366" s="266"/>
      <c r="E366" s="265"/>
      <c r="F366" s="288"/>
      <c r="G366" s="266"/>
      <c r="H366" s="266"/>
      <c r="I366" s="420"/>
    </row>
    <row r="367" spans="1:9" ht="12.75">
      <c r="A367" s="3"/>
      <c r="B367" s="266"/>
      <c r="E367" s="265"/>
      <c r="F367" s="288"/>
      <c r="G367" s="266"/>
      <c r="H367" s="266"/>
      <c r="I367" s="420"/>
    </row>
    <row r="368" spans="1:9" ht="12.75">
      <c r="A368" s="3"/>
      <c r="B368" s="266"/>
      <c r="E368" s="265"/>
      <c r="F368" s="288"/>
      <c r="G368" s="266"/>
      <c r="H368" s="266"/>
      <c r="I368" s="420"/>
    </row>
    <row r="369" spans="1:9" ht="12.75">
      <c r="A369" s="3"/>
      <c r="B369" s="266"/>
      <c r="E369" s="265"/>
      <c r="F369" s="288"/>
      <c r="G369" s="266"/>
      <c r="H369" s="266"/>
      <c r="I369" s="420"/>
    </row>
    <row r="370" spans="1:9" ht="12.75">
      <c r="A370" s="3"/>
      <c r="B370" s="266"/>
      <c r="E370" s="265"/>
      <c r="F370" s="288"/>
      <c r="G370" s="266"/>
      <c r="H370" s="266"/>
      <c r="I370" s="420"/>
    </row>
    <row r="371" spans="1:9" ht="12.75">
      <c r="A371" s="3"/>
      <c r="B371" s="266"/>
      <c r="E371" s="265"/>
      <c r="F371" s="288"/>
      <c r="G371" s="266"/>
      <c r="H371" s="266"/>
      <c r="I371" s="420"/>
    </row>
    <row r="372" spans="1:9" ht="12.75">
      <c r="A372" s="3"/>
      <c r="B372" s="266"/>
      <c r="E372" s="265"/>
      <c r="F372" s="288"/>
      <c r="G372" s="266"/>
      <c r="H372" s="266"/>
      <c r="I372" s="420"/>
    </row>
    <row r="373" spans="1:9" ht="12.75">
      <c r="A373" s="3"/>
      <c r="B373" s="266"/>
      <c r="E373" s="265"/>
      <c r="F373" s="288"/>
      <c r="G373" s="266"/>
      <c r="H373" s="266"/>
      <c r="I373" s="420"/>
    </row>
    <row r="374" spans="1:9" ht="12.75">
      <c r="A374" s="3"/>
      <c r="B374" s="266"/>
      <c r="E374" s="265"/>
      <c r="F374" s="288"/>
      <c r="G374" s="266"/>
      <c r="H374" s="266"/>
      <c r="I374" s="420"/>
    </row>
    <row r="375" spans="1:9" ht="12.75">
      <c r="A375" s="3"/>
      <c r="B375" s="266"/>
      <c r="E375" s="265"/>
      <c r="F375" s="288"/>
      <c r="G375" s="266"/>
      <c r="H375" s="266"/>
      <c r="I375" s="420"/>
    </row>
    <row r="376" spans="1:9" ht="12.75">
      <c r="A376" s="3"/>
      <c r="B376" s="266"/>
      <c r="E376" s="265"/>
      <c r="F376" s="288"/>
      <c r="G376" s="266"/>
      <c r="H376" s="266"/>
      <c r="I376" s="420"/>
    </row>
    <row r="377" spans="1:9" ht="12.75">
      <c r="A377" s="3"/>
      <c r="B377" s="266"/>
      <c r="E377" s="265"/>
      <c r="F377" s="288"/>
      <c r="G377" s="266"/>
      <c r="H377" s="266"/>
      <c r="I377" s="420"/>
    </row>
    <row r="378" spans="1:9" ht="12.75">
      <c r="A378" s="3"/>
      <c r="B378" s="266"/>
      <c r="E378" s="265"/>
      <c r="F378" s="288"/>
      <c r="G378" s="266"/>
      <c r="H378" s="266"/>
      <c r="I378" s="420"/>
    </row>
    <row r="379" spans="1:9" ht="12.75">
      <c r="A379" s="3"/>
      <c r="B379" s="266"/>
      <c r="E379" s="265"/>
      <c r="F379" s="288"/>
      <c r="G379" s="266"/>
      <c r="H379" s="266"/>
      <c r="I379" s="420"/>
    </row>
    <row r="380" spans="1:9" ht="12.75">
      <c r="A380" s="3"/>
      <c r="B380" s="266"/>
      <c r="E380" s="265"/>
      <c r="F380" s="288"/>
      <c r="G380" s="266"/>
      <c r="H380" s="266"/>
      <c r="I380" s="420"/>
    </row>
    <row r="381" spans="1:9" ht="12.75">
      <c r="A381" s="3"/>
      <c r="B381" s="266"/>
      <c r="E381" s="265"/>
      <c r="F381" s="288"/>
      <c r="G381" s="266"/>
      <c r="H381" s="266"/>
      <c r="I381" s="420"/>
    </row>
    <row r="382" spans="1:9" ht="12.75">
      <c r="A382" s="3"/>
      <c r="B382" s="266"/>
      <c r="E382" s="265"/>
      <c r="F382" s="288"/>
      <c r="G382" s="266"/>
      <c r="H382" s="266"/>
      <c r="I382" s="420"/>
    </row>
    <row r="383" spans="1:9" ht="12.75">
      <c r="A383" s="3"/>
      <c r="B383" s="266"/>
      <c r="E383" s="265"/>
      <c r="F383" s="288"/>
      <c r="G383" s="266"/>
      <c r="H383" s="266"/>
      <c r="I383" s="420"/>
    </row>
    <row r="384" spans="1:9" ht="12.75">
      <c r="A384" s="3"/>
      <c r="B384" s="266"/>
      <c r="E384" s="265"/>
      <c r="F384" s="288"/>
      <c r="G384" s="266"/>
      <c r="H384" s="266"/>
      <c r="I384" s="420"/>
    </row>
    <row r="385" spans="1:9" ht="12.75">
      <c r="A385" s="3"/>
      <c r="B385" s="266"/>
      <c r="E385" s="265"/>
      <c r="F385" s="288"/>
      <c r="G385" s="266"/>
      <c r="H385" s="266"/>
      <c r="I385" s="420"/>
    </row>
    <row r="386" spans="1:9" ht="12.75">
      <c r="A386" s="3"/>
      <c r="B386" s="266"/>
      <c r="E386" s="265"/>
      <c r="F386" s="288"/>
      <c r="G386" s="266"/>
      <c r="H386" s="266"/>
      <c r="I386" s="420"/>
    </row>
    <row r="387" spans="1:9" ht="12.75">
      <c r="A387" s="3"/>
      <c r="B387" s="266"/>
      <c r="E387" s="265"/>
      <c r="F387" s="288"/>
      <c r="G387" s="266"/>
      <c r="H387" s="266"/>
      <c r="I387" s="420"/>
    </row>
    <row r="388" spans="1:9" ht="12.75">
      <c r="A388" s="3"/>
      <c r="B388" s="266"/>
      <c r="E388" s="265"/>
      <c r="F388" s="288"/>
      <c r="G388" s="266"/>
      <c r="H388" s="266"/>
      <c r="I388" s="420"/>
    </row>
    <row r="389" spans="1:9" ht="12.75">
      <c r="A389" s="3"/>
      <c r="B389" s="266"/>
      <c r="E389" s="265"/>
      <c r="F389" s="288"/>
      <c r="G389" s="266"/>
      <c r="H389" s="266"/>
      <c r="I389" s="420"/>
    </row>
    <row r="390" spans="1:9" ht="12.75">
      <c r="A390" s="3"/>
      <c r="B390" s="266"/>
      <c r="E390" s="265"/>
      <c r="F390" s="288"/>
      <c r="G390" s="266"/>
      <c r="H390" s="266"/>
      <c r="I390" s="420"/>
    </row>
    <row r="391" spans="1:9" ht="12.75">
      <c r="A391" s="3"/>
      <c r="B391" s="266"/>
      <c r="E391" s="265"/>
      <c r="F391" s="288"/>
      <c r="G391" s="266"/>
      <c r="H391" s="266"/>
      <c r="I391" s="420"/>
    </row>
    <row r="392" spans="1:9" ht="12.75">
      <c r="A392" s="3"/>
      <c r="B392" s="266"/>
      <c r="E392" s="265"/>
      <c r="F392" s="288"/>
      <c r="G392" s="266"/>
      <c r="H392" s="266"/>
      <c r="I392" s="420"/>
    </row>
    <row r="393" spans="1:9" ht="12.75">
      <c r="A393" s="3"/>
      <c r="B393" s="266"/>
      <c r="E393" s="265"/>
      <c r="F393" s="288"/>
      <c r="G393" s="266"/>
      <c r="H393" s="266"/>
      <c r="I393" s="420"/>
    </row>
    <row r="394" spans="1:9" ht="12.75">
      <c r="A394" s="3"/>
      <c r="B394" s="266"/>
      <c r="E394" s="265"/>
      <c r="F394" s="288"/>
      <c r="G394" s="266"/>
      <c r="H394" s="266"/>
      <c r="I394" s="420"/>
    </row>
    <row r="395" spans="1:9" ht="12.75">
      <c r="A395" s="3"/>
      <c r="B395" s="266"/>
      <c r="E395" s="265"/>
      <c r="F395" s="288"/>
      <c r="G395" s="266"/>
      <c r="H395" s="266"/>
      <c r="I395" s="420"/>
    </row>
    <row r="396" spans="1:9" ht="12.75">
      <c r="A396" s="3"/>
      <c r="B396" s="266"/>
      <c r="E396" s="265"/>
      <c r="F396" s="288"/>
      <c r="G396" s="266"/>
      <c r="H396" s="266"/>
      <c r="I396" s="420"/>
    </row>
    <row r="397" spans="1:9" ht="12.75">
      <c r="A397" s="3"/>
      <c r="B397" s="266"/>
      <c r="E397" s="265"/>
      <c r="F397" s="288"/>
      <c r="G397" s="266"/>
      <c r="H397" s="266"/>
      <c r="I397" s="420"/>
    </row>
    <row r="398" spans="1:9" ht="12.75">
      <c r="A398" s="3"/>
      <c r="B398" s="266"/>
      <c r="E398" s="265"/>
      <c r="F398" s="288"/>
      <c r="G398" s="266"/>
      <c r="H398" s="266"/>
      <c r="I398" s="420"/>
    </row>
    <row r="399" spans="1:9" ht="12.75">
      <c r="A399" s="3"/>
      <c r="B399" s="266"/>
      <c r="E399" s="265"/>
      <c r="F399" s="288"/>
      <c r="G399" s="266"/>
      <c r="H399" s="266"/>
      <c r="I399" s="420"/>
    </row>
    <row r="400" spans="1:9" ht="12.75">
      <c r="A400" s="3"/>
      <c r="B400" s="266"/>
      <c r="E400" s="265"/>
      <c r="F400" s="288"/>
      <c r="G400" s="266"/>
      <c r="H400" s="266"/>
      <c r="I400" s="420"/>
    </row>
    <row r="401" spans="1:9" ht="12.75">
      <c r="A401" s="3"/>
      <c r="B401" s="266"/>
      <c r="E401" s="265"/>
      <c r="F401" s="288"/>
      <c r="G401" s="266"/>
      <c r="H401" s="266"/>
      <c r="I401" s="420"/>
    </row>
    <row r="402" spans="1:9" ht="12.75">
      <c r="A402" s="3"/>
      <c r="B402" s="266"/>
      <c r="E402" s="265"/>
      <c r="F402" s="288"/>
      <c r="G402" s="266"/>
      <c r="H402" s="266"/>
      <c r="I402" s="420"/>
    </row>
    <row r="403" spans="1:9" ht="12.75">
      <c r="A403" s="3"/>
      <c r="B403" s="266"/>
      <c r="E403" s="265"/>
      <c r="F403" s="288"/>
      <c r="G403" s="266"/>
      <c r="H403" s="266"/>
      <c r="I403" s="420"/>
    </row>
    <row r="404" spans="1:9" ht="12.75">
      <c r="A404" s="3"/>
      <c r="B404" s="266"/>
      <c r="E404" s="265"/>
      <c r="F404" s="288"/>
      <c r="G404" s="266"/>
      <c r="H404" s="266"/>
      <c r="I404" s="420"/>
    </row>
    <row r="405" spans="1:9" ht="12.75">
      <c r="A405" s="3"/>
      <c r="B405" s="266"/>
      <c r="E405" s="265"/>
      <c r="F405" s="288"/>
      <c r="G405" s="266"/>
      <c r="H405" s="266"/>
      <c r="I405" s="420"/>
    </row>
    <row r="406" spans="1:9" ht="12.75">
      <c r="A406" s="3"/>
      <c r="B406" s="266"/>
      <c r="E406" s="265"/>
      <c r="F406" s="288"/>
      <c r="G406" s="266"/>
      <c r="H406" s="266"/>
      <c r="I406" s="420"/>
    </row>
    <row r="407" spans="1:9" ht="12.75">
      <c r="A407" s="3"/>
      <c r="B407" s="266"/>
      <c r="E407" s="265"/>
      <c r="F407" s="288"/>
      <c r="G407" s="266"/>
      <c r="H407" s="266"/>
      <c r="I407" s="420"/>
    </row>
    <row r="408" spans="1:9" ht="12.75">
      <c r="A408" s="3"/>
      <c r="B408" s="266"/>
      <c r="E408" s="265"/>
      <c r="F408" s="288"/>
      <c r="G408" s="266"/>
      <c r="H408" s="266"/>
      <c r="I408" s="420"/>
    </row>
    <row r="409" spans="1:9" ht="12.75">
      <c r="A409" s="3"/>
      <c r="B409" s="266"/>
      <c r="E409" s="265"/>
      <c r="F409" s="288"/>
      <c r="G409" s="266"/>
      <c r="H409" s="266"/>
      <c r="I409" s="420"/>
    </row>
    <row r="410" spans="1:9" ht="12.75">
      <c r="A410" s="3"/>
      <c r="B410" s="266"/>
      <c r="E410" s="265"/>
      <c r="F410" s="288"/>
      <c r="G410" s="266"/>
      <c r="H410" s="266"/>
      <c r="I410" s="420"/>
    </row>
    <row r="411" spans="1:9" ht="12.75">
      <c r="A411" s="3"/>
      <c r="B411" s="266"/>
      <c r="E411" s="265"/>
      <c r="F411" s="288"/>
      <c r="G411" s="266"/>
      <c r="H411" s="266"/>
      <c r="I411" s="420"/>
    </row>
    <row r="412" spans="1:9" ht="12.75">
      <c r="A412" s="3"/>
      <c r="B412" s="266"/>
      <c r="E412" s="265"/>
      <c r="F412" s="288"/>
      <c r="G412" s="266"/>
      <c r="H412" s="266"/>
      <c r="I412" s="420"/>
    </row>
    <row r="413" spans="1:9" ht="12.75">
      <c r="A413" s="3"/>
      <c r="B413" s="266"/>
      <c r="E413" s="265"/>
      <c r="F413" s="288"/>
      <c r="G413" s="266"/>
      <c r="H413" s="266"/>
      <c r="I413" s="420"/>
    </row>
    <row r="414" spans="1:9" ht="12.75">
      <c r="A414" s="3"/>
      <c r="B414" s="266"/>
      <c r="E414" s="265"/>
      <c r="F414" s="288"/>
      <c r="G414" s="266"/>
      <c r="H414" s="266"/>
      <c r="I414" s="420"/>
    </row>
    <row r="415" spans="1:9" ht="12.75">
      <c r="A415" s="3"/>
      <c r="B415" s="266"/>
      <c r="E415" s="265"/>
      <c r="F415" s="288"/>
      <c r="G415" s="266"/>
      <c r="H415" s="266"/>
      <c r="I415" s="420"/>
    </row>
    <row r="416" spans="1:9" ht="12.75">
      <c r="A416" s="3"/>
      <c r="B416" s="266"/>
      <c r="E416" s="265"/>
      <c r="F416" s="288"/>
      <c r="G416" s="266"/>
      <c r="H416" s="266"/>
      <c r="I416" s="420"/>
    </row>
    <row r="417" spans="1:9" ht="12.75">
      <c r="A417" s="3"/>
      <c r="B417" s="266"/>
      <c r="E417" s="265"/>
      <c r="F417" s="288"/>
      <c r="G417" s="266"/>
      <c r="H417" s="266"/>
      <c r="I417" s="420"/>
    </row>
    <row r="418" spans="1:9" ht="12.75">
      <c r="A418" s="3"/>
      <c r="B418" s="266"/>
      <c r="E418" s="265"/>
      <c r="F418" s="288"/>
      <c r="G418" s="266"/>
      <c r="H418" s="266"/>
      <c r="I418" s="420"/>
    </row>
    <row r="419" spans="1:9" ht="12.75">
      <c r="A419" s="3"/>
      <c r="B419" s="266"/>
      <c r="E419" s="265"/>
      <c r="F419" s="288"/>
      <c r="G419" s="266"/>
      <c r="H419" s="266"/>
      <c r="I419" s="420"/>
    </row>
    <row r="420" spans="1:9" ht="12.75">
      <c r="A420" s="3"/>
      <c r="B420" s="266"/>
      <c r="E420" s="265"/>
      <c r="F420" s="288"/>
      <c r="G420" s="266"/>
      <c r="H420" s="266"/>
      <c r="I420" s="420"/>
    </row>
    <row r="421" spans="1:9" ht="12.75">
      <c r="A421" s="3"/>
      <c r="B421" s="266"/>
      <c r="E421" s="265"/>
      <c r="F421" s="288"/>
      <c r="G421" s="266"/>
      <c r="H421" s="266"/>
      <c r="I421" s="420"/>
    </row>
    <row r="422" spans="1:9" ht="12.75">
      <c r="A422" s="3"/>
      <c r="B422" s="266"/>
      <c r="E422" s="265"/>
      <c r="F422" s="288"/>
      <c r="G422" s="266"/>
      <c r="H422" s="266"/>
      <c r="I422" s="420"/>
    </row>
    <row r="423" spans="1:9" ht="12.75">
      <c r="A423" s="3"/>
      <c r="B423" s="266"/>
      <c r="E423" s="265"/>
      <c r="F423" s="288"/>
      <c r="G423" s="266"/>
      <c r="H423" s="266"/>
      <c r="I423" s="420"/>
    </row>
    <row r="424" spans="1:9" ht="12.75">
      <c r="A424" s="3"/>
      <c r="B424" s="266"/>
      <c r="E424" s="265"/>
      <c r="F424" s="288"/>
      <c r="G424" s="266"/>
      <c r="H424" s="266"/>
      <c r="I424" s="420"/>
    </row>
    <row r="425" spans="1:9" ht="12.75">
      <c r="A425" s="3"/>
      <c r="B425" s="266"/>
      <c r="E425" s="265"/>
      <c r="F425" s="288"/>
      <c r="G425" s="266"/>
      <c r="H425" s="266"/>
      <c r="I425" s="420"/>
    </row>
    <row r="426" spans="1:9" ht="12.75">
      <c r="A426" s="3"/>
      <c r="B426" s="266"/>
      <c r="E426" s="265"/>
      <c r="F426" s="288"/>
      <c r="G426" s="266"/>
      <c r="H426" s="266"/>
      <c r="I426" s="420"/>
    </row>
    <row r="427" spans="1:9" ht="12.75">
      <c r="A427" s="3"/>
      <c r="B427" s="266"/>
      <c r="E427" s="265"/>
      <c r="F427" s="288"/>
      <c r="G427" s="266"/>
      <c r="H427" s="266"/>
      <c r="I427" s="420"/>
    </row>
    <row r="428" spans="1:9" ht="12.75">
      <c r="A428" s="3"/>
      <c r="B428" s="266"/>
      <c r="E428" s="265"/>
      <c r="F428" s="288"/>
      <c r="G428" s="266"/>
      <c r="H428" s="266"/>
      <c r="I428" s="420"/>
    </row>
    <row r="429" spans="1:9" ht="12.75">
      <c r="A429" s="3"/>
      <c r="B429" s="266"/>
      <c r="E429" s="265"/>
      <c r="F429" s="288"/>
      <c r="G429" s="266"/>
      <c r="H429" s="266"/>
      <c r="I429" s="420"/>
    </row>
    <row r="430" spans="1:9" ht="12.75">
      <c r="A430" s="3"/>
      <c r="B430" s="266"/>
      <c r="E430" s="265"/>
      <c r="F430" s="288"/>
      <c r="G430" s="266"/>
      <c r="H430" s="266"/>
      <c r="I430" s="420"/>
    </row>
    <row r="431" spans="1:9" ht="12.75">
      <c r="A431" s="3"/>
      <c r="B431" s="266"/>
      <c r="E431" s="265"/>
      <c r="F431" s="288"/>
      <c r="G431" s="266"/>
      <c r="H431" s="266"/>
      <c r="I431" s="420"/>
    </row>
    <row r="432" spans="1:9" ht="12.75">
      <c r="A432" s="3"/>
      <c r="B432" s="266"/>
      <c r="E432" s="265"/>
      <c r="F432" s="288"/>
      <c r="G432" s="266"/>
      <c r="H432" s="266"/>
      <c r="I432" s="420"/>
    </row>
    <row r="433" spans="1:9" ht="12.75">
      <c r="A433" s="3"/>
      <c r="B433" s="266"/>
      <c r="E433" s="265"/>
      <c r="F433" s="288"/>
      <c r="G433" s="266"/>
      <c r="H433" s="266"/>
      <c r="I433" s="420"/>
    </row>
    <row r="434" spans="1:9" ht="12.75">
      <c r="A434" s="3"/>
      <c r="B434" s="266"/>
      <c r="E434" s="265"/>
      <c r="F434" s="288"/>
      <c r="G434" s="266"/>
      <c r="H434" s="266"/>
      <c r="I434" s="420"/>
    </row>
    <row r="435" spans="1:9" ht="12.75">
      <c r="A435" s="3"/>
      <c r="B435" s="266"/>
      <c r="E435" s="265"/>
      <c r="F435" s="288"/>
      <c r="G435" s="266"/>
      <c r="H435" s="266"/>
      <c r="I435" s="420"/>
    </row>
    <row r="436" spans="1:9" ht="12.75">
      <c r="A436" s="3"/>
      <c r="B436" s="266"/>
      <c r="E436" s="265"/>
      <c r="F436" s="288"/>
      <c r="G436" s="266"/>
      <c r="H436" s="266"/>
      <c r="I436" s="420"/>
    </row>
    <row r="437" spans="1:9" ht="12.75">
      <c r="A437" s="3"/>
      <c r="B437" s="266"/>
      <c r="E437" s="265"/>
      <c r="F437" s="288"/>
      <c r="G437" s="266"/>
      <c r="H437" s="266"/>
      <c r="I437" s="420"/>
    </row>
    <row r="438" spans="1:9" ht="12.75">
      <c r="A438" s="3"/>
      <c r="B438" s="266"/>
      <c r="E438" s="265"/>
      <c r="F438" s="288"/>
      <c r="G438" s="266"/>
      <c r="H438" s="266"/>
      <c r="I438" s="420"/>
    </row>
    <row r="439" spans="1:9" ht="12.75">
      <c r="A439" s="3"/>
      <c r="B439" s="266"/>
      <c r="E439" s="265"/>
      <c r="F439" s="288"/>
      <c r="G439" s="266"/>
      <c r="H439" s="266"/>
      <c r="I439" s="420"/>
    </row>
    <row r="440" spans="1:9" ht="12.75">
      <c r="A440" s="3"/>
      <c r="B440" s="266"/>
      <c r="E440" s="265"/>
      <c r="F440" s="288"/>
      <c r="G440" s="266"/>
      <c r="H440" s="266"/>
      <c r="I440" s="420"/>
    </row>
    <row r="441" spans="1:9" ht="12.75">
      <c r="A441" s="3"/>
      <c r="B441" s="266"/>
      <c r="E441" s="265"/>
      <c r="F441" s="288"/>
      <c r="G441" s="266"/>
      <c r="H441" s="266"/>
      <c r="I441" s="420"/>
    </row>
    <row r="442" spans="1:9" ht="12.75">
      <c r="A442" s="3"/>
      <c r="B442" s="266"/>
      <c r="E442" s="265"/>
      <c r="F442" s="288"/>
      <c r="G442" s="266"/>
      <c r="H442" s="266"/>
      <c r="I442" s="420"/>
    </row>
    <row r="443" spans="1:9" ht="12.75">
      <c r="A443" s="3"/>
      <c r="B443" s="266"/>
      <c r="E443" s="265"/>
      <c r="F443" s="288"/>
      <c r="G443" s="266"/>
      <c r="H443" s="266"/>
      <c r="I443" s="420"/>
    </row>
    <row r="444" spans="1:9" ht="12.75">
      <c r="A444" s="3"/>
      <c r="B444" s="266"/>
      <c r="E444" s="265"/>
      <c r="F444" s="288"/>
      <c r="G444" s="266"/>
      <c r="H444" s="266"/>
      <c r="I444" s="420"/>
    </row>
    <row r="445" spans="1:9" ht="12.75">
      <c r="A445" s="3"/>
      <c r="B445" s="266"/>
      <c r="E445" s="265"/>
      <c r="F445" s="288"/>
      <c r="G445" s="266"/>
      <c r="H445" s="266"/>
      <c r="I445" s="420"/>
    </row>
    <row r="446" spans="1:9" ht="12.75">
      <c r="A446" s="3"/>
      <c r="B446" s="266"/>
      <c r="E446" s="265"/>
      <c r="F446" s="288"/>
      <c r="G446" s="266"/>
      <c r="H446" s="266"/>
      <c r="I446" s="420"/>
    </row>
    <row r="447" spans="1:9" ht="12.75">
      <c r="A447" s="3"/>
      <c r="B447" s="266"/>
      <c r="E447" s="265"/>
      <c r="F447" s="288"/>
      <c r="G447" s="266"/>
      <c r="H447" s="266"/>
      <c r="I447" s="420"/>
    </row>
    <row r="448" spans="1:9" ht="12.75">
      <c r="A448" s="3"/>
      <c r="B448" s="266"/>
      <c r="E448" s="265"/>
      <c r="F448" s="288"/>
      <c r="G448" s="266"/>
      <c r="H448" s="266"/>
      <c r="I448" s="420"/>
    </row>
    <row r="449" spans="1:9" ht="12.75">
      <c r="A449" s="3"/>
      <c r="B449" s="266"/>
      <c r="E449" s="265"/>
      <c r="F449" s="288"/>
      <c r="G449" s="266"/>
      <c r="H449" s="266"/>
      <c r="I449" s="420"/>
    </row>
    <row r="450" spans="1:9" ht="12.75">
      <c r="A450" s="3"/>
      <c r="B450" s="266"/>
      <c r="E450" s="265"/>
      <c r="F450" s="288"/>
      <c r="G450" s="266"/>
      <c r="H450" s="266"/>
      <c r="I450" s="420"/>
    </row>
    <row r="451" spans="1:9" ht="12.75">
      <c r="A451" s="3"/>
      <c r="B451" s="266"/>
      <c r="E451" s="265"/>
      <c r="F451" s="288"/>
      <c r="G451" s="266"/>
      <c r="H451" s="266"/>
      <c r="I451" s="420"/>
    </row>
    <row r="452" spans="1:9" ht="12.75">
      <c r="A452" s="3"/>
      <c r="B452" s="266"/>
      <c r="E452" s="265"/>
      <c r="F452" s="288"/>
      <c r="G452" s="266"/>
      <c r="H452" s="266"/>
      <c r="I452" s="420"/>
    </row>
    <row r="453" spans="1:9" ht="12.75">
      <c r="A453" s="3"/>
      <c r="B453" s="266"/>
      <c r="E453" s="265"/>
      <c r="F453" s="288"/>
      <c r="G453" s="266"/>
      <c r="H453" s="266"/>
      <c r="I453" s="420"/>
    </row>
    <row r="454" spans="1:9" ht="12.75">
      <c r="A454" s="3"/>
      <c r="B454" s="266"/>
      <c r="E454" s="265"/>
      <c r="F454" s="288"/>
      <c r="G454" s="266"/>
      <c r="H454" s="266"/>
      <c r="I454" s="420"/>
    </row>
    <row r="455" spans="1:9" ht="12.75">
      <c r="A455" s="3"/>
      <c r="B455" s="266"/>
      <c r="E455" s="265"/>
      <c r="F455" s="288"/>
      <c r="G455" s="266"/>
      <c r="H455" s="266"/>
      <c r="I455" s="420"/>
    </row>
    <row r="456" spans="1:9" ht="12.75">
      <c r="A456" s="3"/>
      <c r="B456" s="266"/>
      <c r="E456" s="265"/>
      <c r="F456" s="288"/>
      <c r="G456" s="266"/>
      <c r="H456" s="266"/>
      <c r="I456" s="420"/>
    </row>
    <row r="457" spans="1:9" ht="12.75">
      <c r="A457" s="3"/>
      <c r="B457" s="266"/>
      <c r="E457" s="265"/>
      <c r="F457" s="288"/>
      <c r="G457" s="266"/>
      <c r="H457" s="266"/>
      <c r="I457" s="420"/>
    </row>
    <row r="458" spans="1:9" ht="12.75">
      <c r="A458" s="3"/>
      <c r="B458" s="266"/>
      <c r="E458" s="265"/>
      <c r="F458" s="288"/>
      <c r="G458" s="266"/>
      <c r="H458" s="266"/>
      <c r="I458" s="420"/>
    </row>
    <row r="459" spans="1:9" ht="12.75">
      <c r="A459" s="3"/>
      <c r="B459" s="266"/>
      <c r="E459" s="265"/>
      <c r="F459" s="288"/>
      <c r="G459" s="266"/>
      <c r="H459" s="266"/>
      <c r="I459" s="420"/>
    </row>
    <row r="460" spans="1:9" ht="12.75">
      <c r="A460" s="3"/>
      <c r="B460" s="266"/>
      <c r="E460" s="265"/>
      <c r="F460" s="288"/>
      <c r="G460" s="266"/>
      <c r="H460" s="266"/>
      <c r="I460" s="420"/>
    </row>
    <row r="461" spans="1:9" ht="12.75">
      <c r="A461" s="3"/>
      <c r="B461" s="266"/>
      <c r="E461" s="265"/>
      <c r="F461" s="288"/>
      <c r="G461" s="266"/>
      <c r="H461" s="266"/>
      <c r="I461" s="420"/>
    </row>
    <row r="462" spans="1:9" ht="12.75">
      <c r="A462" s="3"/>
      <c r="B462" s="266"/>
      <c r="E462" s="265"/>
      <c r="F462" s="288"/>
      <c r="G462" s="266"/>
      <c r="H462" s="266"/>
      <c r="I462" s="420"/>
    </row>
    <row r="463" spans="1:9" ht="12.75">
      <c r="A463" s="3"/>
      <c r="B463" s="266"/>
      <c r="E463" s="265"/>
      <c r="F463" s="288"/>
      <c r="G463" s="266"/>
      <c r="H463" s="266"/>
      <c r="I463" s="420"/>
    </row>
    <row r="464" spans="1:9" ht="12.75">
      <c r="A464" s="3"/>
      <c r="B464" s="266"/>
      <c r="E464" s="265"/>
      <c r="F464" s="288"/>
      <c r="G464" s="266"/>
      <c r="H464" s="266"/>
      <c r="I464" s="420"/>
    </row>
    <row r="465" spans="1:9" ht="12.75">
      <c r="A465" s="3"/>
      <c r="B465" s="266"/>
      <c r="E465" s="265"/>
      <c r="F465" s="288"/>
      <c r="G465" s="266"/>
      <c r="H465" s="266"/>
      <c r="I465" s="420"/>
    </row>
    <row r="466" spans="1:9" ht="12.75">
      <c r="A466" s="3"/>
      <c r="B466" s="266"/>
      <c r="E466" s="265"/>
      <c r="F466" s="288"/>
      <c r="G466" s="266"/>
      <c r="H466" s="266"/>
      <c r="I466" s="420"/>
    </row>
    <row r="467" spans="1:9" ht="12.75">
      <c r="A467" s="3"/>
      <c r="B467" s="266"/>
      <c r="E467" s="265"/>
      <c r="F467" s="288"/>
      <c r="G467" s="266"/>
      <c r="H467" s="266"/>
      <c r="I467" s="420"/>
    </row>
    <row r="468" spans="1:9" ht="12.75">
      <c r="A468" s="3"/>
      <c r="B468" s="266"/>
      <c r="E468" s="265"/>
      <c r="F468" s="288"/>
      <c r="G468" s="266"/>
      <c r="H468" s="266"/>
      <c r="I468" s="420"/>
    </row>
    <row r="469" spans="1:9" ht="12.75">
      <c r="A469" s="3"/>
      <c r="B469" s="266"/>
      <c r="E469" s="265"/>
      <c r="F469" s="288"/>
      <c r="G469" s="266"/>
      <c r="H469" s="266"/>
      <c r="I469" s="420"/>
    </row>
    <row r="470" spans="1:9" ht="12.75">
      <c r="A470" s="3"/>
      <c r="B470" s="266"/>
      <c r="E470" s="265"/>
      <c r="F470" s="288"/>
      <c r="G470" s="266"/>
      <c r="H470" s="266"/>
      <c r="I470" s="420"/>
    </row>
    <row r="471" spans="1:9" ht="12.75">
      <c r="A471" s="3"/>
      <c r="B471" s="266"/>
      <c r="E471" s="265"/>
      <c r="F471" s="288"/>
      <c r="G471" s="266"/>
      <c r="H471" s="266"/>
      <c r="I471" s="420"/>
    </row>
    <row r="472" spans="1:9" ht="12.75">
      <c r="A472" s="3"/>
      <c r="B472" s="266"/>
      <c r="E472" s="265"/>
      <c r="F472" s="288"/>
      <c r="G472" s="266"/>
      <c r="H472" s="266"/>
      <c r="I472" s="420"/>
    </row>
    <row r="473" spans="1:9" ht="12.75">
      <c r="A473" s="3"/>
      <c r="B473" s="266"/>
      <c r="E473" s="265"/>
      <c r="F473" s="288"/>
      <c r="G473" s="266"/>
      <c r="H473" s="266"/>
      <c r="I473" s="420"/>
    </row>
    <row r="474" spans="1:9" ht="12.75">
      <c r="A474" s="3"/>
      <c r="B474" s="266"/>
      <c r="E474" s="265"/>
      <c r="F474" s="288"/>
      <c r="G474" s="266"/>
      <c r="H474" s="266"/>
      <c r="I474" s="420"/>
    </row>
    <row r="475" spans="1:9" ht="12.75">
      <c r="A475" s="3"/>
      <c r="B475" s="266"/>
      <c r="E475" s="265"/>
      <c r="F475" s="288"/>
      <c r="G475" s="266"/>
      <c r="H475" s="266"/>
      <c r="I475" s="420"/>
    </row>
    <row r="476" spans="1:9" ht="12.75">
      <c r="A476" s="3"/>
      <c r="B476" s="266"/>
      <c r="E476" s="265"/>
      <c r="F476" s="288"/>
      <c r="G476" s="266"/>
      <c r="H476" s="266"/>
      <c r="I476" s="420"/>
    </row>
    <row r="477" spans="1:9" ht="12.75">
      <c r="A477" s="3"/>
      <c r="B477" s="266"/>
      <c r="E477" s="265"/>
      <c r="F477" s="288"/>
      <c r="G477" s="266"/>
      <c r="H477" s="266"/>
      <c r="I477" s="420"/>
    </row>
    <row r="478" spans="1:9" ht="12.75">
      <c r="A478" s="3"/>
      <c r="B478" s="266"/>
      <c r="E478" s="265"/>
      <c r="F478" s="288"/>
      <c r="G478" s="266"/>
      <c r="H478" s="266"/>
      <c r="I478" s="420"/>
    </row>
    <row r="479" spans="1:9" ht="12.75">
      <c r="A479" s="3"/>
      <c r="B479" s="266"/>
      <c r="E479" s="265"/>
      <c r="F479" s="288"/>
      <c r="G479" s="266"/>
      <c r="H479" s="266"/>
      <c r="I479" s="420"/>
    </row>
    <row r="480" spans="1:9" ht="12.75">
      <c r="A480" s="3"/>
      <c r="B480" s="266"/>
      <c r="E480" s="265"/>
      <c r="F480" s="288"/>
      <c r="G480" s="266"/>
      <c r="H480" s="266"/>
      <c r="I480" s="420"/>
    </row>
    <row r="481" spans="1:9" ht="12.75">
      <c r="A481" s="3"/>
      <c r="B481" s="266"/>
      <c r="E481" s="265"/>
      <c r="F481" s="288"/>
      <c r="G481" s="266"/>
      <c r="H481" s="266"/>
      <c r="I481" s="420"/>
    </row>
    <row r="482" spans="1:9" ht="12.75">
      <c r="A482" s="3"/>
      <c r="B482" s="266"/>
      <c r="E482" s="265"/>
      <c r="F482" s="288"/>
      <c r="G482" s="266"/>
      <c r="H482" s="266"/>
      <c r="I482" s="420"/>
    </row>
    <row r="483" spans="1:9" ht="12.75">
      <c r="A483" s="3"/>
      <c r="B483" s="266"/>
      <c r="E483" s="265"/>
      <c r="F483" s="288"/>
      <c r="G483" s="266"/>
      <c r="H483" s="266"/>
      <c r="I483" s="420"/>
    </row>
    <row r="484" spans="1:9" ht="12.75">
      <c r="A484" s="3"/>
      <c r="B484" s="266"/>
      <c r="E484" s="265"/>
      <c r="F484" s="288"/>
      <c r="G484" s="266"/>
      <c r="H484" s="266"/>
      <c r="I484" s="420"/>
    </row>
    <row r="485" spans="1:9" ht="12.75">
      <c r="A485" s="3"/>
      <c r="B485" s="266"/>
      <c r="E485" s="265"/>
      <c r="F485" s="288"/>
      <c r="G485" s="266"/>
      <c r="H485" s="266"/>
      <c r="I485" s="420"/>
    </row>
    <row r="486" spans="1:9" ht="12.75">
      <c r="A486" s="3"/>
      <c r="B486" s="266"/>
      <c r="E486" s="265"/>
      <c r="F486" s="288"/>
      <c r="G486" s="266"/>
      <c r="H486" s="266"/>
      <c r="I486" s="420"/>
    </row>
    <row r="487" spans="1:9" ht="12.75">
      <c r="A487" s="3"/>
      <c r="B487" s="266"/>
      <c r="E487" s="265"/>
      <c r="F487" s="288"/>
      <c r="G487" s="266"/>
      <c r="H487" s="266"/>
      <c r="I487" s="420"/>
    </row>
    <row r="488" spans="1:9" ht="12.75">
      <c r="A488" s="3"/>
      <c r="B488" s="266"/>
      <c r="E488" s="265"/>
      <c r="F488" s="288"/>
      <c r="G488" s="266"/>
      <c r="H488" s="266"/>
      <c r="I488" s="420"/>
    </row>
    <row r="489" spans="1:9" ht="12.75">
      <c r="A489" s="3"/>
      <c r="B489" s="266"/>
      <c r="E489" s="265"/>
      <c r="F489" s="288"/>
      <c r="G489" s="266"/>
      <c r="H489" s="266"/>
      <c r="I489" s="420"/>
    </row>
    <row r="490" spans="1:9" ht="12.75">
      <c r="A490" s="3"/>
      <c r="B490" s="266"/>
      <c r="E490" s="265"/>
      <c r="F490" s="288"/>
      <c r="G490" s="266"/>
      <c r="H490" s="266"/>
      <c r="I490" s="420"/>
    </row>
    <row r="491" spans="1:9" ht="12.75">
      <c r="A491" s="3"/>
      <c r="B491" s="266"/>
      <c r="E491" s="265"/>
      <c r="F491" s="288"/>
      <c r="G491" s="266"/>
      <c r="H491" s="266"/>
      <c r="I491" s="420"/>
    </row>
    <row r="492" spans="1:9" ht="12.75">
      <c r="A492" s="3"/>
      <c r="B492" s="266"/>
      <c r="E492" s="265"/>
      <c r="F492" s="288"/>
      <c r="G492" s="266"/>
      <c r="H492" s="266"/>
      <c r="I492" s="420"/>
    </row>
    <row r="493" spans="1:9" ht="12.75">
      <c r="A493" s="3"/>
      <c r="B493" s="266"/>
      <c r="E493" s="265"/>
      <c r="F493" s="288"/>
      <c r="G493" s="266"/>
      <c r="H493" s="266"/>
      <c r="I493" s="420"/>
    </row>
    <row r="494" spans="1:9" ht="12.75">
      <c r="A494" s="3"/>
      <c r="B494" s="266"/>
      <c r="E494" s="265"/>
      <c r="F494" s="288"/>
      <c r="G494" s="266"/>
      <c r="H494" s="266"/>
      <c r="I494" s="420"/>
    </row>
    <row r="495" spans="1:9" ht="12.75">
      <c r="A495" s="3"/>
      <c r="B495" s="266"/>
      <c r="E495" s="265"/>
      <c r="F495" s="288"/>
      <c r="G495" s="266"/>
      <c r="H495" s="266"/>
      <c r="I495" s="420"/>
    </row>
    <row r="496" spans="1:9" ht="12.75">
      <c r="A496" s="3"/>
      <c r="B496" s="266"/>
      <c r="E496" s="265"/>
      <c r="F496" s="288"/>
      <c r="G496" s="266"/>
      <c r="H496" s="266"/>
      <c r="I496" s="420"/>
    </row>
    <row r="497" spans="1:9" ht="12.75">
      <c r="A497" s="3"/>
      <c r="B497" s="266"/>
      <c r="E497" s="265"/>
      <c r="F497" s="288"/>
      <c r="G497" s="266"/>
      <c r="H497" s="266"/>
      <c r="I497" s="420"/>
    </row>
    <row r="498" spans="1:9" ht="12.75">
      <c r="A498" s="3"/>
      <c r="B498" s="266"/>
      <c r="E498" s="265"/>
      <c r="F498" s="288"/>
      <c r="G498" s="266"/>
      <c r="H498" s="266"/>
      <c r="I498" s="420"/>
    </row>
    <row r="499" spans="1:9" ht="12.75">
      <c r="A499" s="3"/>
      <c r="B499" s="266"/>
      <c r="E499" s="265"/>
      <c r="F499" s="288"/>
      <c r="G499" s="266"/>
      <c r="H499" s="266"/>
      <c r="I499" s="420"/>
    </row>
    <row r="500" spans="1:9" ht="12.75">
      <c r="A500" s="3"/>
      <c r="B500" s="266"/>
      <c r="E500" s="265"/>
      <c r="F500" s="288"/>
      <c r="G500" s="266"/>
      <c r="H500" s="266"/>
      <c r="I500" s="420"/>
    </row>
    <row r="501" spans="1:9" ht="12.75">
      <c r="A501" s="3"/>
      <c r="B501" s="266"/>
      <c r="E501" s="265"/>
      <c r="F501" s="288"/>
      <c r="G501" s="266"/>
      <c r="H501" s="266"/>
      <c r="I501" s="420"/>
    </row>
    <row r="502" spans="1:9" ht="12.75">
      <c r="A502" s="3"/>
      <c r="B502" s="266"/>
      <c r="E502" s="265"/>
      <c r="F502" s="288"/>
      <c r="G502" s="266"/>
      <c r="H502" s="266"/>
      <c r="I502" s="420"/>
    </row>
    <row r="503" spans="1:9" ht="12.75">
      <c r="A503" s="3"/>
      <c r="B503" s="266"/>
      <c r="E503" s="265"/>
      <c r="F503" s="288"/>
      <c r="G503" s="266"/>
      <c r="H503" s="266"/>
      <c r="I503" s="420"/>
    </row>
    <row r="504" spans="1:9" ht="12.75">
      <c r="A504" s="3"/>
      <c r="B504" s="266"/>
      <c r="E504" s="265"/>
      <c r="F504" s="288"/>
      <c r="G504" s="266"/>
      <c r="H504" s="266"/>
      <c r="I504" s="420"/>
    </row>
    <row r="505" spans="1:9" ht="12.75">
      <c r="A505" s="3"/>
      <c r="B505" s="266"/>
      <c r="E505" s="265"/>
      <c r="F505" s="288"/>
      <c r="G505" s="266"/>
      <c r="H505" s="266"/>
      <c r="I505" s="420"/>
    </row>
    <row r="506" spans="1:9" ht="12.75">
      <c r="A506" s="3"/>
      <c r="B506" s="266"/>
      <c r="E506" s="265"/>
      <c r="F506" s="288"/>
      <c r="G506" s="266"/>
      <c r="H506" s="266"/>
      <c r="I506" s="420"/>
    </row>
    <row r="507" spans="1:9" ht="12.75">
      <c r="A507" s="3"/>
      <c r="B507" s="266"/>
      <c r="E507" s="265"/>
      <c r="F507" s="288"/>
      <c r="G507" s="266"/>
      <c r="H507" s="266"/>
      <c r="I507" s="420"/>
    </row>
    <row r="508" spans="1:9" ht="12.75">
      <c r="A508" s="3"/>
      <c r="B508" s="266"/>
      <c r="E508" s="265"/>
      <c r="F508" s="288"/>
      <c r="G508" s="266"/>
      <c r="H508" s="266"/>
      <c r="I508" s="420"/>
    </row>
    <row r="509" spans="1:9" ht="12.75">
      <c r="A509" s="3"/>
      <c r="B509" s="266"/>
      <c r="E509" s="265"/>
      <c r="F509" s="288"/>
      <c r="G509" s="266"/>
      <c r="H509" s="266"/>
      <c r="I509" s="420"/>
    </row>
    <row r="510" spans="1:9" ht="12.75">
      <c r="A510" s="3"/>
      <c r="B510" s="266"/>
      <c r="E510" s="265"/>
      <c r="F510" s="288"/>
      <c r="G510" s="266"/>
      <c r="H510" s="266"/>
      <c r="I510" s="420"/>
    </row>
    <row r="511" spans="1:9" ht="12.75">
      <c r="A511" s="3"/>
      <c r="B511" s="266"/>
      <c r="E511" s="265"/>
      <c r="F511" s="288"/>
      <c r="G511" s="266"/>
      <c r="H511" s="266"/>
      <c r="I511" s="420"/>
    </row>
    <row r="512" spans="1:9" ht="12.75">
      <c r="A512" s="3"/>
      <c r="B512" s="266"/>
      <c r="E512" s="265"/>
      <c r="F512" s="288"/>
      <c r="G512" s="266"/>
      <c r="H512" s="266"/>
      <c r="I512" s="420"/>
    </row>
    <row r="513" spans="1:9" ht="12.75">
      <c r="A513" s="3"/>
      <c r="B513" s="266"/>
      <c r="E513" s="265"/>
      <c r="F513" s="288"/>
      <c r="G513" s="266"/>
      <c r="H513" s="266"/>
      <c r="I513" s="420"/>
    </row>
    <row r="514" spans="1:9" ht="12.75">
      <c r="A514" s="3"/>
      <c r="B514" s="266"/>
      <c r="E514" s="265"/>
      <c r="F514" s="288"/>
      <c r="G514" s="266"/>
      <c r="H514" s="266"/>
      <c r="I514" s="420"/>
    </row>
    <row r="515" spans="1:9" ht="12.75">
      <c r="A515" s="3"/>
      <c r="B515" s="266"/>
      <c r="E515" s="265"/>
      <c r="F515" s="288"/>
      <c r="G515" s="266"/>
      <c r="H515" s="266"/>
      <c r="I515" s="420"/>
    </row>
    <row r="516" spans="1:9" ht="12.75">
      <c r="A516" s="3"/>
      <c r="B516" s="266"/>
      <c r="E516" s="265"/>
      <c r="F516" s="288"/>
      <c r="G516" s="266"/>
      <c r="H516" s="266"/>
      <c r="I516" s="420"/>
    </row>
    <row r="517" spans="1:9" ht="12.75">
      <c r="A517" s="3"/>
      <c r="B517" s="266"/>
      <c r="E517" s="265"/>
      <c r="F517" s="288"/>
      <c r="G517" s="266"/>
      <c r="H517" s="266"/>
      <c r="I517" s="420"/>
    </row>
    <row r="518" spans="1:9" ht="12.75">
      <c r="A518" s="3"/>
      <c r="B518" s="266"/>
      <c r="E518" s="265"/>
      <c r="F518" s="288"/>
      <c r="G518" s="266"/>
      <c r="H518" s="266"/>
      <c r="I518" s="420"/>
    </row>
    <row r="519" spans="1:9" ht="12.75">
      <c r="A519" s="3"/>
      <c r="B519" s="266"/>
      <c r="E519" s="265"/>
      <c r="F519" s="288"/>
      <c r="G519" s="266"/>
      <c r="H519" s="266"/>
      <c r="I519" s="420"/>
    </row>
    <row r="520" spans="1:9" ht="12.75">
      <c r="A520" s="3"/>
      <c r="B520" s="266"/>
      <c r="E520" s="265"/>
      <c r="F520" s="288"/>
      <c r="G520" s="266"/>
      <c r="H520" s="266"/>
      <c r="I520" s="420"/>
    </row>
    <row r="521" spans="1:9" ht="12.75">
      <c r="A521" s="3"/>
      <c r="B521" s="266"/>
      <c r="E521" s="265"/>
      <c r="F521" s="288"/>
      <c r="G521" s="266"/>
      <c r="H521" s="266"/>
      <c r="I521" s="420"/>
    </row>
    <row r="522" spans="1:9" ht="12.75">
      <c r="A522" s="3"/>
      <c r="B522" s="266"/>
      <c r="E522" s="265"/>
      <c r="F522" s="288"/>
      <c r="G522" s="266"/>
      <c r="H522" s="266"/>
      <c r="I522" s="420"/>
    </row>
    <row r="523" spans="1:9" ht="12.75">
      <c r="A523" s="3"/>
      <c r="B523" s="266"/>
      <c r="E523" s="265"/>
      <c r="F523" s="288"/>
      <c r="G523" s="266"/>
      <c r="H523" s="266"/>
      <c r="I523" s="420"/>
    </row>
    <row r="524" spans="1:9" ht="12.75">
      <c r="A524" s="3"/>
      <c r="B524" s="266"/>
      <c r="E524" s="265"/>
      <c r="F524" s="288"/>
      <c r="G524" s="266"/>
      <c r="H524" s="266"/>
      <c r="I524" s="420"/>
    </row>
    <row r="525" spans="1:9" ht="12.75">
      <c r="A525" s="3"/>
      <c r="B525" s="266"/>
      <c r="E525" s="265"/>
      <c r="F525" s="288"/>
      <c r="G525" s="266"/>
      <c r="H525" s="266"/>
      <c r="I525" s="420"/>
    </row>
    <row r="526" spans="1:9" ht="12.75">
      <c r="A526" s="3"/>
      <c r="B526" s="266"/>
      <c r="E526" s="265"/>
      <c r="F526" s="288"/>
      <c r="G526" s="266"/>
      <c r="H526" s="266"/>
      <c r="I526" s="420"/>
    </row>
    <row r="527" spans="1:9" ht="12.75">
      <c r="A527" s="3"/>
      <c r="B527" s="266"/>
      <c r="E527" s="265"/>
      <c r="F527" s="288"/>
      <c r="G527" s="266"/>
      <c r="H527" s="266"/>
      <c r="I527" s="420"/>
    </row>
    <row r="528" spans="1:9" ht="12.75">
      <c r="A528" s="3"/>
      <c r="B528" s="266"/>
      <c r="E528" s="265"/>
      <c r="F528" s="288"/>
      <c r="G528" s="266"/>
      <c r="H528" s="266"/>
      <c r="I528" s="420"/>
    </row>
    <row r="529" spans="1:9" ht="12.75">
      <c r="A529" s="3"/>
      <c r="B529" s="266"/>
      <c r="E529" s="265"/>
      <c r="F529" s="288"/>
      <c r="G529" s="266"/>
      <c r="H529" s="266"/>
      <c r="I529" s="420"/>
    </row>
    <row r="530" spans="1:9" ht="12.75">
      <c r="A530" s="3"/>
      <c r="B530" s="266"/>
      <c r="E530" s="265"/>
      <c r="F530" s="288"/>
      <c r="G530" s="266"/>
      <c r="H530" s="266"/>
      <c r="I530" s="420"/>
    </row>
    <row r="531" spans="1:9" ht="12.75">
      <c r="A531" s="3"/>
      <c r="B531" s="266"/>
      <c r="E531" s="265"/>
      <c r="F531" s="288"/>
      <c r="G531" s="266"/>
      <c r="H531" s="266"/>
      <c r="I531" s="420"/>
    </row>
    <row r="532" spans="1:9" ht="12.75">
      <c r="A532" s="3"/>
      <c r="B532" s="266"/>
      <c r="E532" s="265"/>
      <c r="F532" s="288"/>
      <c r="G532" s="266"/>
      <c r="H532" s="266"/>
      <c r="I532" s="420"/>
    </row>
    <row r="533" spans="1:9" ht="12.75">
      <c r="A533" s="3"/>
      <c r="B533" s="266"/>
      <c r="E533" s="265"/>
      <c r="F533" s="288"/>
      <c r="G533" s="266"/>
      <c r="H533" s="266"/>
      <c r="I533" s="420"/>
    </row>
    <row r="534" spans="1:9" ht="12.75">
      <c r="A534" s="3"/>
      <c r="B534" s="266"/>
      <c r="E534" s="265"/>
      <c r="F534" s="288"/>
      <c r="G534" s="266"/>
      <c r="H534" s="266"/>
      <c r="I534" s="420"/>
    </row>
    <row r="535" spans="1:9" ht="12.75">
      <c r="A535" s="3"/>
      <c r="B535" s="266"/>
      <c r="E535" s="265"/>
      <c r="F535" s="288"/>
      <c r="G535" s="266"/>
      <c r="H535" s="266"/>
      <c r="I535" s="420"/>
    </row>
    <row r="536" spans="1:9" ht="12.75">
      <c r="A536" s="3"/>
      <c r="B536" s="266"/>
      <c r="E536" s="265"/>
      <c r="F536" s="288"/>
      <c r="G536" s="266"/>
      <c r="H536" s="266"/>
      <c r="I536" s="420"/>
    </row>
    <row r="537" spans="1:9" ht="12.75">
      <c r="A537" s="3"/>
      <c r="B537" s="266"/>
      <c r="E537" s="265"/>
      <c r="F537" s="288"/>
      <c r="G537" s="266"/>
      <c r="H537" s="266"/>
      <c r="I537" s="420"/>
    </row>
    <row r="538" spans="1:9" ht="12.75">
      <c r="A538" s="3"/>
      <c r="B538" s="266"/>
      <c r="E538" s="265"/>
      <c r="F538" s="288"/>
      <c r="G538" s="266"/>
      <c r="H538" s="266"/>
      <c r="I538" s="420"/>
    </row>
    <row r="539" spans="1:9" ht="12.75">
      <c r="A539" s="3"/>
      <c r="B539" s="266"/>
      <c r="E539" s="265"/>
      <c r="F539" s="288"/>
      <c r="G539" s="266"/>
      <c r="H539" s="266"/>
      <c r="I539" s="420"/>
    </row>
    <row r="540" spans="1:9" ht="12.75">
      <c r="A540" s="3"/>
      <c r="B540" s="266"/>
      <c r="E540" s="265"/>
      <c r="F540" s="288"/>
      <c r="G540" s="266"/>
      <c r="H540" s="266"/>
      <c r="I540" s="420"/>
    </row>
    <row r="541" spans="1:9" ht="12.75">
      <c r="A541" s="3"/>
      <c r="B541" s="266"/>
      <c r="E541" s="265"/>
      <c r="F541" s="288"/>
      <c r="G541" s="266"/>
      <c r="H541" s="266"/>
      <c r="I541" s="420"/>
    </row>
    <row r="542" spans="1:9" ht="12.75">
      <c r="A542" s="3"/>
      <c r="B542" s="266"/>
      <c r="E542" s="265"/>
      <c r="F542" s="288"/>
      <c r="G542" s="266"/>
      <c r="H542" s="266"/>
      <c r="I542" s="420"/>
    </row>
    <row r="543" spans="1:9" ht="12.75">
      <c r="A543" s="3"/>
      <c r="B543" s="266"/>
      <c r="E543" s="265"/>
      <c r="F543" s="288"/>
      <c r="G543" s="266"/>
      <c r="H543" s="266"/>
      <c r="I543" s="420"/>
    </row>
    <row r="544" spans="1:9" ht="12.75">
      <c r="A544" s="3"/>
      <c r="B544" s="266"/>
      <c r="E544" s="265"/>
      <c r="F544" s="288"/>
      <c r="G544" s="266"/>
      <c r="H544" s="266"/>
      <c r="I544" s="420"/>
    </row>
    <row r="545" spans="1:9" ht="12.75">
      <c r="A545" s="3"/>
      <c r="B545" s="266"/>
      <c r="E545" s="265"/>
      <c r="F545" s="288"/>
      <c r="G545" s="266"/>
      <c r="H545" s="266"/>
      <c r="I545" s="420"/>
    </row>
    <row r="546" spans="1:9" ht="12.75">
      <c r="A546" s="3"/>
      <c r="B546" s="266"/>
      <c r="E546" s="265"/>
      <c r="F546" s="288"/>
      <c r="G546" s="266"/>
      <c r="H546" s="266"/>
      <c r="I546" s="420"/>
    </row>
    <row r="547" spans="1:9" ht="12.75">
      <c r="A547" s="3"/>
      <c r="B547" s="266"/>
      <c r="E547" s="265"/>
      <c r="F547" s="288"/>
      <c r="G547" s="266"/>
      <c r="H547" s="266"/>
      <c r="I547" s="420"/>
    </row>
    <row r="548" spans="1:9" ht="12.75">
      <c r="A548" s="3"/>
      <c r="B548" s="266"/>
      <c r="E548" s="265"/>
      <c r="F548" s="288"/>
      <c r="G548" s="266"/>
      <c r="H548" s="266"/>
      <c r="I548" s="420"/>
    </row>
    <row r="549" spans="1:9" ht="12.75">
      <c r="A549" s="3"/>
      <c r="B549" s="266"/>
      <c r="E549" s="265"/>
      <c r="F549" s="288"/>
      <c r="G549" s="266"/>
      <c r="H549" s="266"/>
      <c r="I549" s="420"/>
    </row>
    <row r="550" spans="1:9" ht="12.75">
      <c r="A550" s="3"/>
      <c r="B550" s="266"/>
      <c r="E550" s="265"/>
      <c r="F550" s="288"/>
      <c r="G550" s="266"/>
      <c r="H550" s="266"/>
      <c r="I550" s="420"/>
    </row>
    <row r="551" spans="1:9" ht="12.75">
      <c r="A551" s="3"/>
      <c r="B551" s="266"/>
      <c r="E551" s="265"/>
      <c r="F551" s="288"/>
      <c r="G551" s="266"/>
      <c r="H551" s="266"/>
      <c r="I551" s="420"/>
    </row>
    <row r="552" spans="1:9" ht="12.75">
      <c r="A552" s="3"/>
      <c r="B552" s="266"/>
      <c r="E552" s="265"/>
      <c r="F552" s="288"/>
      <c r="G552" s="266"/>
      <c r="H552" s="266"/>
      <c r="I552" s="420"/>
    </row>
    <row r="553" spans="1:9" ht="12.75">
      <c r="A553" s="3"/>
      <c r="B553" s="266"/>
      <c r="E553" s="265"/>
      <c r="F553" s="288"/>
      <c r="G553" s="266"/>
      <c r="H553" s="266"/>
      <c r="I553" s="420"/>
    </row>
    <row r="554" spans="1:9" ht="12.75">
      <c r="A554" s="3"/>
      <c r="B554" s="266"/>
      <c r="E554" s="265"/>
      <c r="F554" s="288"/>
      <c r="G554" s="266"/>
      <c r="H554" s="266"/>
      <c r="I554" s="420"/>
    </row>
    <row r="555" spans="1:9" ht="12.75">
      <c r="A555" s="3"/>
      <c r="B555" s="266"/>
      <c r="E555" s="265"/>
      <c r="F555" s="288"/>
      <c r="G555" s="266"/>
      <c r="H555" s="266"/>
      <c r="I555" s="420"/>
    </row>
    <row r="556" spans="1:9" ht="12.75">
      <c r="A556" s="3"/>
      <c r="B556" s="266"/>
      <c r="E556" s="265"/>
      <c r="F556" s="288"/>
      <c r="G556" s="266"/>
      <c r="H556" s="266"/>
      <c r="I556" s="420"/>
    </row>
    <row r="557" spans="1:9" ht="12.75">
      <c r="A557" s="3"/>
      <c r="B557" s="266"/>
      <c r="E557" s="265"/>
      <c r="F557" s="288"/>
      <c r="G557" s="266"/>
      <c r="H557" s="266"/>
      <c r="I557" s="420"/>
    </row>
    <row r="558" spans="1:9" ht="12.75">
      <c r="A558" s="3"/>
      <c r="B558" s="266"/>
      <c r="E558" s="265"/>
      <c r="F558" s="288"/>
      <c r="G558" s="266"/>
      <c r="H558" s="266"/>
      <c r="I558" s="420"/>
    </row>
    <row r="559" spans="1:9" ht="12.75">
      <c r="A559" s="3"/>
      <c r="B559" s="266"/>
      <c r="E559" s="265"/>
      <c r="F559" s="288"/>
      <c r="G559" s="266"/>
      <c r="H559" s="266"/>
      <c r="I559" s="420"/>
    </row>
    <row r="560" spans="1:9" ht="12.75">
      <c r="A560" s="3"/>
      <c r="B560" s="266"/>
      <c r="E560" s="265"/>
      <c r="F560" s="288"/>
      <c r="G560" s="266"/>
      <c r="H560" s="266"/>
      <c r="I560" s="420"/>
    </row>
    <row r="561" spans="1:9" ht="12.75">
      <c r="A561" s="3"/>
      <c r="B561" s="266"/>
      <c r="E561" s="265"/>
      <c r="F561" s="288"/>
      <c r="G561" s="266"/>
      <c r="H561" s="266"/>
      <c r="I561" s="420"/>
    </row>
    <row r="562" spans="1:9" ht="12.75">
      <c r="A562" s="3"/>
      <c r="B562" s="266"/>
      <c r="E562" s="265"/>
      <c r="F562" s="288"/>
      <c r="G562" s="266"/>
      <c r="H562" s="266"/>
      <c r="I562" s="420"/>
    </row>
    <row r="563" spans="1:9" ht="12.75">
      <c r="A563" s="3"/>
      <c r="B563" s="266"/>
      <c r="E563" s="265"/>
      <c r="F563" s="288"/>
      <c r="G563" s="266"/>
      <c r="H563" s="266"/>
      <c r="I563" s="420"/>
    </row>
    <row r="564" spans="1:9" ht="12.75">
      <c r="A564" s="3"/>
      <c r="B564" s="266"/>
      <c r="E564" s="265"/>
      <c r="F564" s="288"/>
      <c r="G564" s="266"/>
      <c r="H564" s="266"/>
      <c r="I564" s="420"/>
    </row>
    <row r="565" spans="1:9" ht="12.75">
      <c r="A565" s="3"/>
      <c r="B565" s="266"/>
      <c r="E565" s="265"/>
      <c r="F565" s="288"/>
      <c r="G565" s="266"/>
      <c r="H565" s="266"/>
      <c r="I565" s="420"/>
    </row>
    <row r="566" spans="1:9" ht="12.75">
      <c r="A566" s="3"/>
      <c r="B566" s="266"/>
      <c r="E566" s="265"/>
      <c r="F566" s="288"/>
      <c r="G566" s="266"/>
      <c r="H566" s="266"/>
      <c r="I566" s="420"/>
    </row>
    <row r="567" spans="1:9" ht="12.75">
      <c r="A567" s="3"/>
      <c r="B567" s="266"/>
      <c r="E567" s="265"/>
      <c r="F567" s="288"/>
      <c r="G567" s="266"/>
      <c r="H567" s="266"/>
      <c r="I567" s="420"/>
    </row>
    <row r="568" spans="1:9" ht="12.75">
      <c r="A568" s="3"/>
      <c r="B568" s="266"/>
      <c r="E568" s="265"/>
      <c r="F568" s="288"/>
      <c r="G568" s="266"/>
      <c r="H568" s="266"/>
      <c r="I568" s="420"/>
    </row>
    <row r="569" spans="1:9" ht="12.75">
      <c r="A569" s="3"/>
      <c r="B569" s="266"/>
      <c r="E569" s="265"/>
      <c r="F569" s="288"/>
      <c r="G569" s="266"/>
      <c r="H569" s="266"/>
      <c r="I569" s="420"/>
    </row>
    <row r="570" spans="1:9" ht="12.75">
      <c r="A570" s="3"/>
      <c r="B570" s="266"/>
      <c r="E570" s="265"/>
      <c r="F570" s="288"/>
      <c r="G570" s="266"/>
      <c r="H570" s="266"/>
      <c r="I570" s="420"/>
    </row>
    <row r="571" spans="1:9" ht="12.75">
      <c r="A571" s="3"/>
      <c r="B571" s="266"/>
      <c r="E571" s="265"/>
      <c r="F571" s="288"/>
      <c r="G571" s="266"/>
      <c r="H571" s="266"/>
      <c r="I571" s="420"/>
    </row>
    <row r="572" spans="1:9" ht="12.75">
      <c r="A572" s="3"/>
      <c r="B572" s="266"/>
      <c r="E572" s="265"/>
      <c r="F572" s="288"/>
      <c r="G572" s="266"/>
      <c r="H572" s="266"/>
      <c r="I572" s="420"/>
    </row>
    <row r="573" spans="1:9" ht="12.75">
      <c r="A573" s="3"/>
      <c r="B573" s="266"/>
      <c r="E573" s="265"/>
      <c r="F573" s="288"/>
      <c r="G573" s="266"/>
      <c r="H573" s="266"/>
      <c r="I573" s="420"/>
    </row>
    <row r="574" spans="1:9" ht="12.75">
      <c r="A574" s="3"/>
      <c r="B574" s="266"/>
      <c r="E574" s="265"/>
      <c r="F574" s="288"/>
      <c r="G574" s="266"/>
      <c r="H574" s="266"/>
      <c r="I574" s="420"/>
    </row>
    <row r="575" spans="1:9" ht="12.75">
      <c r="A575" s="3"/>
      <c r="B575" s="266"/>
      <c r="E575" s="265"/>
      <c r="F575" s="288"/>
      <c r="G575" s="266"/>
      <c r="H575" s="266"/>
      <c r="I575" s="420"/>
    </row>
    <row r="576" spans="1:9" ht="12.75">
      <c r="A576" s="3"/>
      <c r="B576" s="266"/>
      <c r="E576" s="265"/>
      <c r="F576" s="288"/>
      <c r="G576" s="266"/>
      <c r="H576" s="266"/>
      <c r="I576" s="420"/>
    </row>
    <row r="577" spans="1:9" ht="12.75">
      <c r="A577" s="3"/>
      <c r="B577" s="266"/>
      <c r="E577" s="265"/>
      <c r="F577" s="288"/>
      <c r="G577" s="266"/>
      <c r="H577" s="266"/>
      <c r="I577" s="420"/>
    </row>
    <row r="578" spans="1:9" ht="12.75">
      <c r="A578" s="3"/>
      <c r="B578" s="266"/>
      <c r="E578" s="265"/>
      <c r="F578" s="288"/>
      <c r="G578" s="266"/>
      <c r="H578" s="266"/>
      <c r="I578" s="420"/>
    </row>
    <row r="579" spans="1:9" ht="12.75">
      <c r="A579" s="3"/>
      <c r="B579" s="266"/>
      <c r="E579" s="265"/>
      <c r="F579" s="288"/>
      <c r="G579" s="266"/>
      <c r="H579" s="266"/>
      <c r="I579" s="420"/>
    </row>
    <row r="580" spans="1:9" ht="12.75">
      <c r="A580" s="3"/>
      <c r="B580" s="266"/>
      <c r="E580" s="265"/>
      <c r="F580" s="288"/>
      <c r="G580" s="266"/>
      <c r="H580" s="266"/>
      <c r="I580" s="420"/>
    </row>
    <row r="581" spans="1:9" ht="12.75">
      <c r="A581" s="3"/>
      <c r="B581" s="266"/>
      <c r="E581" s="265"/>
      <c r="F581" s="288"/>
      <c r="G581" s="266"/>
      <c r="H581" s="266"/>
      <c r="I581" s="420"/>
    </row>
    <row r="582" spans="1:9" ht="12.75">
      <c r="A582" s="3"/>
      <c r="B582" s="266"/>
      <c r="E582" s="265"/>
      <c r="F582" s="288"/>
      <c r="G582" s="266"/>
      <c r="H582" s="266"/>
      <c r="I582" s="420"/>
    </row>
    <row r="583" spans="1:9" ht="12.75">
      <c r="A583" s="3"/>
      <c r="B583" s="266"/>
      <c r="E583" s="265"/>
      <c r="F583" s="288"/>
      <c r="G583" s="266"/>
      <c r="H583" s="266"/>
      <c r="I583" s="420"/>
    </row>
    <row r="584" spans="1:9" ht="12.75">
      <c r="A584" s="3"/>
      <c r="B584" s="266"/>
      <c r="E584" s="265"/>
      <c r="F584" s="288"/>
      <c r="G584" s="266"/>
      <c r="H584" s="266"/>
      <c r="I584" s="420"/>
    </row>
    <row r="585" spans="1:9" ht="12.75">
      <c r="A585" s="3"/>
      <c r="B585" s="266"/>
      <c r="E585" s="265"/>
      <c r="F585" s="288"/>
      <c r="G585" s="266"/>
      <c r="H585" s="266"/>
      <c r="I585" s="420"/>
    </row>
    <row r="586" spans="1:9" ht="12.75">
      <c r="A586" s="3"/>
      <c r="B586" s="266"/>
      <c r="E586" s="265"/>
      <c r="F586" s="288"/>
      <c r="G586" s="266"/>
      <c r="H586" s="266"/>
      <c r="I586" s="420"/>
    </row>
    <row r="587" spans="1:9" ht="12.75">
      <c r="A587" s="3"/>
      <c r="B587" s="266"/>
      <c r="E587" s="265"/>
      <c r="F587" s="288"/>
      <c r="G587" s="266"/>
      <c r="H587" s="266"/>
      <c r="I587" s="420"/>
    </row>
    <row r="588" spans="1:9" ht="12.75">
      <c r="A588" s="3"/>
      <c r="B588" s="266"/>
      <c r="E588" s="265"/>
      <c r="F588" s="288"/>
      <c r="G588" s="266"/>
      <c r="H588" s="266"/>
      <c r="I588" s="420"/>
    </row>
    <row r="589" spans="1:9" ht="12.75">
      <c r="A589" s="3"/>
      <c r="B589" s="266"/>
      <c r="E589" s="265"/>
      <c r="F589" s="288"/>
      <c r="G589" s="266"/>
      <c r="H589" s="266"/>
      <c r="I589" s="420"/>
    </row>
    <row r="590" spans="1:9" ht="12.75">
      <c r="A590" s="3"/>
      <c r="B590" s="266"/>
      <c r="E590" s="265"/>
      <c r="F590" s="288"/>
      <c r="G590" s="266"/>
      <c r="H590" s="266"/>
      <c r="I590" s="420"/>
    </row>
    <row r="591" spans="1:9" ht="12.75">
      <c r="A591" s="3"/>
      <c r="B591" s="266"/>
      <c r="E591" s="265"/>
      <c r="F591" s="288"/>
      <c r="G591" s="266"/>
      <c r="H591" s="266"/>
      <c r="I591" s="420"/>
    </row>
    <row r="592" spans="1:9" ht="12.75">
      <c r="A592" s="3"/>
      <c r="B592" s="266"/>
      <c r="E592" s="265"/>
      <c r="F592" s="288"/>
      <c r="G592" s="266"/>
      <c r="H592" s="266"/>
      <c r="I592" s="420"/>
    </row>
    <row r="593" spans="1:9" ht="12.75">
      <c r="A593" s="3"/>
      <c r="B593" s="266"/>
      <c r="E593" s="265"/>
      <c r="F593" s="288"/>
      <c r="G593" s="266"/>
      <c r="H593" s="266"/>
      <c r="I593" s="420"/>
    </row>
    <row r="594" spans="1:9" ht="12.75">
      <c r="A594" s="3"/>
      <c r="B594" s="266"/>
      <c r="E594" s="265"/>
      <c r="F594" s="288"/>
      <c r="G594" s="266"/>
      <c r="H594" s="266"/>
      <c r="I594" s="420"/>
    </row>
    <row r="595" spans="1:9" ht="12.75">
      <c r="A595" s="3"/>
      <c r="B595" s="266"/>
      <c r="E595" s="265"/>
      <c r="F595" s="288"/>
      <c r="G595" s="266"/>
      <c r="H595" s="266"/>
      <c r="I595" s="420"/>
    </row>
    <row r="596" spans="1:9" ht="12.75">
      <c r="A596" s="3"/>
      <c r="B596" s="266"/>
      <c r="E596" s="265"/>
      <c r="F596" s="288"/>
      <c r="G596" s="266"/>
      <c r="H596" s="266"/>
      <c r="I596" s="420"/>
    </row>
    <row r="597" spans="1:9" ht="12.75">
      <c r="A597" s="3"/>
      <c r="B597" s="266"/>
      <c r="E597" s="265"/>
      <c r="F597" s="288"/>
      <c r="G597" s="266"/>
      <c r="H597" s="266"/>
      <c r="I597" s="420"/>
    </row>
    <row r="598" spans="1:9" ht="12.75">
      <c r="A598" s="3"/>
      <c r="B598" s="266"/>
      <c r="E598" s="265"/>
      <c r="F598" s="288"/>
      <c r="G598" s="266"/>
      <c r="H598" s="266"/>
      <c r="I598" s="420"/>
    </row>
    <row r="599" spans="1:9" ht="12.75">
      <c r="A599" s="3"/>
      <c r="B599" s="266"/>
      <c r="E599" s="265"/>
      <c r="F599" s="288"/>
      <c r="G599" s="266"/>
      <c r="H599" s="266"/>
      <c r="I599" s="420"/>
    </row>
    <row r="600" spans="1:9" ht="12.75">
      <c r="A600" s="3"/>
      <c r="B600" s="266"/>
      <c r="E600" s="265"/>
      <c r="F600" s="288"/>
      <c r="G600" s="266"/>
      <c r="H600" s="266"/>
      <c r="I600" s="420"/>
    </row>
    <row r="601" spans="1:9" ht="12.75">
      <c r="A601" s="3"/>
      <c r="B601" s="266"/>
      <c r="E601" s="265"/>
      <c r="F601" s="288"/>
      <c r="G601" s="266"/>
      <c r="H601" s="266"/>
      <c r="I601" s="420"/>
    </row>
    <row r="602" spans="1:9" ht="12.75">
      <c r="A602" s="3"/>
      <c r="B602" s="266"/>
      <c r="E602" s="265"/>
      <c r="F602" s="288"/>
      <c r="G602" s="266"/>
      <c r="H602" s="266"/>
      <c r="I602" s="420"/>
    </row>
    <row r="603" spans="1:9" ht="12.75">
      <c r="A603" s="3"/>
      <c r="B603" s="266"/>
      <c r="E603" s="265"/>
      <c r="F603" s="288"/>
      <c r="G603" s="266"/>
      <c r="H603" s="266"/>
      <c r="I603" s="420"/>
    </row>
    <row r="604" spans="1:9" ht="12.75">
      <c r="A604" s="3"/>
      <c r="B604" s="266"/>
      <c r="E604" s="265"/>
      <c r="F604" s="288"/>
      <c r="G604" s="266"/>
      <c r="H604" s="266"/>
      <c r="I604" s="420"/>
    </row>
    <row r="605" spans="1:9" ht="12.75">
      <c r="A605" s="3"/>
      <c r="B605" s="266"/>
      <c r="E605" s="265"/>
      <c r="F605" s="288"/>
      <c r="G605" s="266"/>
      <c r="H605" s="266"/>
      <c r="I605" s="420"/>
    </row>
    <row r="606" spans="1:9" ht="12.75">
      <c r="A606" s="3"/>
      <c r="B606" s="266"/>
      <c r="E606" s="265"/>
      <c r="F606" s="288"/>
      <c r="G606" s="266"/>
      <c r="H606" s="266"/>
      <c r="I606" s="420"/>
    </row>
    <row r="607" spans="1:9" ht="12.75">
      <c r="A607" s="3"/>
      <c r="B607" s="266"/>
      <c r="E607" s="265"/>
      <c r="F607" s="288"/>
      <c r="G607" s="266"/>
      <c r="H607" s="266"/>
      <c r="I607" s="420"/>
    </row>
    <row r="608" spans="1:9" ht="12.75">
      <c r="A608" s="3"/>
      <c r="B608" s="266"/>
      <c r="E608" s="265"/>
      <c r="F608" s="288"/>
      <c r="G608" s="266"/>
      <c r="H608" s="266"/>
      <c r="I608" s="420"/>
    </row>
    <row r="609" spans="1:9" ht="12.75">
      <c r="A609" s="3"/>
      <c r="B609" s="266"/>
      <c r="E609" s="265"/>
      <c r="F609" s="288"/>
      <c r="G609" s="266"/>
      <c r="H609" s="266"/>
      <c r="I609" s="420"/>
    </row>
    <row r="610" spans="1:9" ht="12.75">
      <c r="A610" s="3"/>
      <c r="B610" s="266"/>
      <c r="E610" s="265"/>
      <c r="F610" s="288"/>
      <c r="G610" s="266"/>
      <c r="H610" s="266"/>
      <c r="I610" s="420"/>
    </row>
    <row r="611" spans="1:9" ht="12.75">
      <c r="A611" s="3"/>
      <c r="B611" s="266"/>
      <c r="E611" s="265"/>
      <c r="F611" s="288"/>
      <c r="G611" s="266"/>
      <c r="H611" s="266"/>
      <c r="I611" s="420"/>
    </row>
    <row r="612" spans="1:9" ht="12.75">
      <c r="A612" s="3"/>
      <c r="B612" s="266"/>
      <c r="E612" s="265"/>
      <c r="F612" s="288"/>
      <c r="G612" s="266"/>
      <c r="H612" s="266"/>
      <c r="I612" s="420"/>
    </row>
    <row r="613" spans="1:9" ht="12.75">
      <c r="A613" s="3"/>
      <c r="B613" s="266"/>
      <c r="E613" s="265"/>
      <c r="F613" s="288"/>
      <c r="G613" s="266"/>
      <c r="H613" s="266"/>
      <c r="I613" s="420"/>
    </row>
    <row r="614" spans="1:9" ht="12.75">
      <c r="A614" s="3"/>
      <c r="B614" s="266"/>
      <c r="E614" s="265"/>
      <c r="F614" s="288"/>
      <c r="G614" s="266"/>
      <c r="H614" s="266"/>
      <c r="I614" s="420"/>
    </row>
    <row r="615" spans="1:9" ht="12.75">
      <c r="A615" s="3"/>
      <c r="B615" s="266"/>
      <c r="E615" s="265"/>
      <c r="F615" s="288"/>
      <c r="G615" s="266"/>
      <c r="H615" s="266"/>
      <c r="I615" s="420"/>
    </row>
    <row r="616" spans="1:9" ht="12.75">
      <c r="A616" s="3"/>
      <c r="B616" s="266"/>
      <c r="E616" s="265"/>
      <c r="F616" s="288"/>
      <c r="G616" s="266"/>
      <c r="H616" s="266"/>
      <c r="I616" s="420"/>
    </row>
    <row r="617" spans="1:9" ht="12.75">
      <c r="A617" s="3"/>
      <c r="B617" s="266"/>
      <c r="E617" s="265"/>
      <c r="F617" s="288"/>
      <c r="G617" s="266"/>
      <c r="H617" s="266"/>
      <c r="I617" s="420"/>
    </row>
    <row r="618" spans="1:9" ht="12.75">
      <c r="A618" s="3"/>
      <c r="B618" s="266"/>
      <c r="E618" s="265"/>
      <c r="F618" s="288"/>
      <c r="G618" s="266"/>
      <c r="H618" s="266"/>
      <c r="I618" s="420"/>
    </row>
    <row r="619" spans="1:9" ht="12.75">
      <c r="A619" s="3"/>
      <c r="B619" s="266"/>
      <c r="E619" s="265"/>
      <c r="F619" s="288"/>
      <c r="G619" s="266"/>
      <c r="H619" s="266"/>
      <c r="I619" s="420"/>
    </row>
    <row r="620" spans="1:9" ht="12.75">
      <c r="A620" s="3"/>
      <c r="B620" s="266"/>
      <c r="E620" s="265"/>
      <c r="F620" s="288"/>
      <c r="G620" s="266"/>
      <c r="H620" s="266"/>
      <c r="I620" s="420"/>
    </row>
    <row r="621" spans="1:9" ht="12.75">
      <c r="A621" s="3"/>
      <c r="B621" s="266"/>
      <c r="E621" s="265"/>
      <c r="F621" s="288"/>
      <c r="G621" s="266"/>
      <c r="H621" s="266"/>
      <c r="I621" s="420"/>
    </row>
    <row r="622" spans="1:9" ht="12.75">
      <c r="A622" s="3"/>
      <c r="B622" s="266"/>
      <c r="E622" s="265"/>
      <c r="F622" s="288"/>
      <c r="G622" s="266"/>
      <c r="H622" s="266"/>
      <c r="I622" s="420"/>
    </row>
    <row r="623" spans="1:9" ht="12.75">
      <c r="A623" s="3"/>
      <c r="B623" s="266"/>
      <c r="E623" s="265"/>
      <c r="F623" s="288"/>
      <c r="G623" s="266"/>
      <c r="H623" s="266"/>
      <c r="I623" s="420"/>
    </row>
    <row r="624" spans="1:9" ht="12.75">
      <c r="A624" s="3"/>
      <c r="B624" s="266"/>
      <c r="E624" s="265"/>
      <c r="F624" s="288"/>
      <c r="G624" s="266"/>
      <c r="H624" s="266"/>
      <c r="I624" s="420"/>
    </row>
    <row r="625" spans="1:9" ht="12.75">
      <c r="A625" s="3"/>
      <c r="B625" s="266"/>
      <c r="E625" s="265"/>
      <c r="F625" s="288"/>
      <c r="G625" s="266"/>
      <c r="H625" s="266"/>
      <c r="I625" s="420"/>
    </row>
    <row r="626" spans="1:9" ht="12.75">
      <c r="A626" s="3"/>
      <c r="B626" s="266"/>
      <c r="E626" s="265"/>
      <c r="F626" s="288"/>
      <c r="G626" s="266"/>
      <c r="H626" s="266"/>
      <c r="I626" s="420"/>
    </row>
    <row r="627" spans="1:9" ht="12.75">
      <c r="A627" s="3"/>
      <c r="B627" s="266"/>
      <c r="E627" s="265"/>
      <c r="F627" s="288"/>
      <c r="G627" s="266"/>
      <c r="H627" s="266"/>
      <c r="I627" s="420"/>
    </row>
    <row r="628" spans="1:9" ht="12.75">
      <c r="A628" s="3"/>
      <c r="B628" s="266"/>
      <c r="E628" s="265"/>
      <c r="F628" s="288"/>
      <c r="G628" s="266"/>
      <c r="H628" s="266"/>
      <c r="I628" s="420"/>
    </row>
    <row r="629" spans="1:9" ht="12.75">
      <c r="A629" s="3"/>
      <c r="B629" s="266"/>
      <c r="E629" s="265"/>
      <c r="F629" s="288"/>
      <c r="G629" s="266"/>
      <c r="H629" s="266"/>
      <c r="I629" s="420"/>
    </row>
    <row r="630" spans="1:9" ht="12.75">
      <c r="A630" s="3"/>
      <c r="B630" s="266"/>
      <c r="E630" s="265"/>
      <c r="F630" s="288"/>
      <c r="G630" s="266"/>
      <c r="H630" s="266"/>
      <c r="I630" s="420"/>
    </row>
    <row r="631" spans="1:9" ht="12.75">
      <c r="A631" s="3"/>
      <c r="B631" s="266"/>
      <c r="E631" s="265"/>
      <c r="F631" s="288"/>
      <c r="G631" s="266"/>
      <c r="H631" s="266"/>
      <c r="I631" s="420"/>
    </row>
    <row r="632" spans="1:9" ht="12.75">
      <c r="A632" s="3"/>
      <c r="B632" s="266"/>
      <c r="E632" s="265"/>
      <c r="F632" s="288"/>
      <c r="G632" s="266"/>
      <c r="H632" s="266"/>
      <c r="I632" s="420"/>
    </row>
    <row r="633" spans="1:9" ht="12.75">
      <c r="A633" s="3"/>
      <c r="B633" s="266"/>
      <c r="E633" s="265"/>
      <c r="F633" s="288"/>
      <c r="G633" s="266"/>
      <c r="H633" s="266"/>
      <c r="I633" s="420"/>
    </row>
    <row r="634" spans="1:9" ht="12.75">
      <c r="A634" s="3"/>
      <c r="B634" s="266"/>
      <c r="E634" s="265"/>
      <c r="F634" s="288"/>
      <c r="G634" s="266"/>
      <c r="H634" s="266"/>
      <c r="I634" s="420"/>
    </row>
    <row r="635" spans="1:9" ht="12.75">
      <c r="A635" s="3"/>
      <c r="B635" s="266"/>
      <c r="E635" s="265"/>
      <c r="F635" s="288"/>
      <c r="G635" s="266"/>
      <c r="H635" s="266"/>
      <c r="I635" s="420"/>
    </row>
    <row r="636" spans="1:9" ht="12.75">
      <c r="A636" s="3"/>
      <c r="B636" s="266"/>
      <c r="E636" s="265"/>
      <c r="F636" s="288"/>
      <c r="G636" s="266"/>
      <c r="H636" s="266"/>
      <c r="I636" s="420"/>
    </row>
    <row r="637" spans="1:9" ht="12.75">
      <c r="A637" s="3"/>
      <c r="B637" s="266"/>
      <c r="E637" s="265"/>
      <c r="F637" s="288"/>
      <c r="G637" s="266"/>
      <c r="H637" s="266"/>
      <c r="I637" s="420"/>
    </row>
    <row r="638" spans="1:9" ht="12.75">
      <c r="A638" s="3"/>
      <c r="B638" s="266"/>
      <c r="E638" s="265"/>
      <c r="F638" s="288"/>
      <c r="G638" s="266"/>
      <c r="H638" s="266"/>
      <c r="I638" s="420"/>
    </row>
    <row r="639" spans="1:9" ht="12.75">
      <c r="A639" s="3"/>
      <c r="B639" s="266"/>
      <c r="E639" s="265"/>
      <c r="F639" s="288"/>
      <c r="G639" s="266"/>
      <c r="H639" s="266"/>
      <c r="I639" s="420"/>
    </row>
    <row r="640" spans="1:9" ht="12.75">
      <c r="A640" s="3"/>
      <c r="B640" s="266"/>
      <c r="E640" s="265"/>
      <c r="F640" s="288"/>
      <c r="G640" s="266"/>
      <c r="H640" s="266"/>
      <c r="I640" s="420"/>
    </row>
    <row r="641" spans="1:9" ht="12.75">
      <c r="A641" s="3"/>
      <c r="B641" s="266"/>
      <c r="E641" s="265"/>
      <c r="F641" s="288"/>
      <c r="G641" s="266"/>
      <c r="H641" s="266"/>
      <c r="I641" s="420"/>
    </row>
    <row r="642" spans="1:9" ht="12.75">
      <c r="A642" s="3"/>
      <c r="B642" s="266"/>
      <c r="E642" s="265"/>
      <c r="F642" s="288"/>
      <c r="G642" s="266"/>
      <c r="H642" s="266"/>
      <c r="I642" s="420"/>
    </row>
    <row r="643" spans="1:9" ht="12.75">
      <c r="A643" s="3"/>
      <c r="B643" s="266"/>
      <c r="E643" s="265"/>
      <c r="F643" s="288"/>
      <c r="G643" s="266"/>
      <c r="H643" s="266"/>
      <c r="I643" s="420"/>
    </row>
    <row r="644" spans="1:9" ht="12.75">
      <c r="A644" s="3"/>
      <c r="B644" s="266"/>
      <c r="E644" s="265"/>
      <c r="F644" s="288"/>
      <c r="G644" s="266"/>
      <c r="H644" s="266"/>
      <c r="I644" s="420"/>
    </row>
    <row r="645" spans="1:9" ht="12.75">
      <c r="A645" s="3"/>
      <c r="B645" s="266"/>
      <c r="E645" s="265"/>
      <c r="F645" s="288"/>
      <c r="G645" s="266"/>
      <c r="H645" s="266"/>
      <c r="I645" s="420"/>
    </row>
    <row r="646" spans="1:9" ht="12.75">
      <c r="A646" s="3"/>
      <c r="B646" s="266"/>
      <c r="E646" s="265"/>
      <c r="F646" s="288"/>
      <c r="G646" s="266"/>
      <c r="H646" s="266"/>
      <c r="I646" s="420"/>
    </row>
    <row r="647" spans="1:9" ht="12.75">
      <c r="A647" s="3"/>
      <c r="B647" s="266"/>
      <c r="E647" s="265"/>
      <c r="F647" s="288"/>
      <c r="G647" s="266"/>
      <c r="H647" s="266"/>
      <c r="I647" s="420"/>
    </row>
    <row r="648" spans="1:9" ht="12.75">
      <c r="A648" s="3"/>
      <c r="B648" s="266"/>
      <c r="E648" s="265"/>
      <c r="F648" s="288"/>
      <c r="G648" s="266"/>
      <c r="H648" s="266"/>
      <c r="I648" s="420"/>
    </row>
    <row r="649" spans="1:9" ht="12.75">
      <c r="A649" s="3"/>
      <c r="B649" s="266"/>
      <c r="E649" s="265"/>
      <c r="F649" s="288"/>
      <c r="G649" s="266"/>
      <c r="H649" s="266"/>
      <c r="I649" s="420"/>
    </row>
    <row r="650" spans="1:9" ht="12.75">
      <c r="A650" s="3"/>
      <c r="B650" s="266"/>
      <c r="E650" s="265"/>
      <c r="F650" s="288"/>
      <c r="G650" s="266"/>
      <c r="H650" s="266"/>
      <c r="I650" s="420"/>
    </row>
    <row r="651" spans="1:9" ht="12.75">
      <c r="A651" s="3"/>
      <c r="B651" s="266"/>
      <c r="E651" s="265"/>
      <c r="F651" s="288"/>
      <c r="G651" s="266"/>
      <c r="H651" s="266"/>
      <c r="I651" s="420"/>
    </row>
    <row r="652" spans="1:9" ht="12.75">
      <c r="A652" s="3"/>
      <c r="B652" s="266"/>
      <c r="E652" s="265"/>
      <c r="F652" s="288"/>
      <c r="G652" s="266"/>
      <c r="H652" s="266"/>
      <c r="I652" s="420"/>
    </row>
    <row r="653" spans="1:9" ht="12.75">
      <c r="A653" s="3"/>
      <c r="B653" s="266"/>
      <c r="E653" s="265"/>
      <c r="F653" s="288"/>
      <c r="G653" s="266"/>
      <c r="H653" s="266"/>
      <c r="I653" s="420"/>
    </row>
    <row r="654" spans="1:9" ht="12.75">
      <c r="A654" s="3"/>
      <c r="B654" s="266"/>
      <c r="E654" s="265"/>
      <c r="F654" s="288"/>
      <c r="G654" s="266"/>
      <c r="H654" s="266"/>
      <c r="I654" s="420"/>
    </row>
    <row r="655" spans="1:9" ht="12.75">
      <c r="A655" s="3"/>
      <c r="B655" s="266"/>
      <c r="E655" s="265"/>
      <c r="F655" s="288"/>
      <c r="G655" s="266"/>
      <c r="H655" s="266"/>
      <c r="I655" s="420"/>
    </row>
    <row r="656" spans="1:9" ht="12.75">
      <c r="A656" s="3"/>
      <c r="B656" s="266"/>
      <c r="E656" s="265"/>
      <c r="F656" s="288"/>
      <c r="G656" s="266"/>
      <c r="H656" s="266"/>
      <c r="I656" s="420"/>
    </row>
    <row r="657" spans="1:9" ht="12.75">
      <c r="A657" s="3"/>
      <c r="B657" s="266"/>
      <c r="E657" s="265"/>
      <c r="F657" s="288"/>
      <c r="G657" s="266"/>
      <c r="H657" s="266"/>
      <c r="I657" s="420"/>
    </row>
    <row r="658" spans="1:9" ht="12.75">
      <c r="A658" s="3"/>
      <c r="B658" s="266"/>
      <c r="E658" s="265"/>
      <c r="F658" s="288"/>
      <c r="G658" s="266"/>
      <c r="H658" s="266"/>
      <c r="I658" s="420"/>
    </row>
    <row r="659" spans="1:9" ht="12.75">
      <c r="A659" s="3"/>
      <c r="B659" s="266"/>
      <c r="E659" s="265"/>
      <c r="F659" s="288"/>
      <c r="G659" s="266"/>
      <c r="H659" s="266"/>
      <c r="I659" s="420"/>
    </row>
    <row r="660" spans="1:9" ht="12.75">
      <c r="A660" s="3"/>
      <c r="B660" s="266"/>
      <c r="E660" s="265"/>
      <c r="F660" s="288"/>
      <c r="G660" s="266"/>
      <c r="H660" s="266"/>
      <c r="I660" s="420"/>
    </row>
    <row r="661" spans="1:9" ht="12.75">
      <c r="A661" s="3"/>
      <c r="B661" s="266"/>
      <c r="E661" s="265"/>
      <c r="F661" s="288"/>
      <c r="G661" s="266"/>
      <c r="H661" s="266"/>
      <c r="I661" s="420"/>
    </row>
    <row r="662" spans="1:9" ht="12.75">
      <c r="A662" s="3"/>
      <c r="B662" s="266"/>
      <c r="E662" s="265"/>
      <c r="F662" s="288"/>
      <c r="G662" s="266"/>
      <c r="H662" s="266"/>
      <c r="I662" s="420"/>
    </row>
    <row r="663" spans="1:9" ht="12.75">
      <c r="A663" s="3"/>
      <c r="B663" s="266"/>
      <c r="E663" s="265"/>
      <c r="F663" s="288"/>
      <c r="G663" s="266"/>
      <c r="H663" s="266"/>
      <c r="I663" s="420"/>
    </row>
    <row r="664" spans="1:9" ht="12.75">
      <c r="A664" s="3"/>
      <c r="B664" s="266"/>
      <c r="E664" s="265"/>
      <c r="F664" s="288"/>
      <c r="G664" s="266"/>
      <c r="H664" s="266"/>
      <c r="I664" s="420"/>
    </row>
    <row r="665" spans="1:9" ht="12.75">
      <c r="A665" s="3"/>
      <c r="B665" s="266"/>
      <c r="E665" s="265"/>
      <c r="F665" s="288"/>
      <c r="G665" s="266"/>
      <c r="H665" s="266"/>
      <c r="I665" s="420"/>
    </row>
    <row r="666" spans="1:9" ht="12.75">
      <c r="A666" s="3"/>
      <c r="B666" s="266"/>
      <c r="E666" s="265"/>
      <c r="F666" s="288"/>
      <c r="G666" s="266"/>
      <c r="H666" s="266"/>
      <c r="I666" s="420"/>
    </row>
    <row r="667" spans="1:9" ht="12.75">
      <c r="A667" s="3"/>
      <c r="B667" s="266"/>
      <c r="E667" s="265"/>
      <c r="F667" s="288"/>
      <c r="G667" s="266"/>
      <c r="H667" s="266"/>
      <c r="I667" s="420"/>
    </row>
    <row r="668" spans="1:9" ht="12.75">
      <c r="A668" s="3"/>
      <c r="B668" s="266"/>
      <c r="E668" s="265"/>
      <c r="F668" s="288"/>
      <c r="G668" s="266"/>
      <c r="H668" s="266"/>
      <c r="I668" s="420"/>
    </row>
    <row r="669" spans="1:9" ht="12.75">
      <c r="A669" s="3"/>
      <c r="B669" s="266"/>
      <c r="E669" s="265"/>
      <c r="F669" s="288"/>
      <c r="G669" s="266"/>
      <c r="H669" s="266"/>
      <c r="I669" s="420"/>
    </row>
    <row r="670" spans="1:9" ht="12.75">
      <c r="A670" s="3"/>
      <c r="B670" s="266"/>
      <c r="E670" s="265"/>
      <c r="F670" s="288"/>
      <c r="G670" s="266"/>
      <c r="H670" s="266"/>
      <c r="I670" s="420"/>
    </row>
    <row r="671" spans="1:9" ht="12.75">
      <c r="A671" s="3"/>
      <c r="B671" s="266"/>
      <c r="E671" s="265"/>
      <c r="F671" s="288"/>
      <c r="G671" s="266"/>
      <c r="H671" s="266"/>
      <c r="I671" s="420"/>
    </row>
    <row r="672" spans="1:9" ht="12.75">
      <c r="A672" s="3"/>
      <c r="B672" s="266"/>
      <c r="E672" s="265"/>
      <c r="F672" s="288"/>
      <c r="G672" s="266"/>
      <c r="H672" s="266"/>
      <c r="I672" s="420"/>
    </row>
    <row r="673" spans="1:9" ht="12.75">
      <c r="A673" s="3"/>
      <c r="B673" s="266"/>
      <c r="E673" s="265"/>
      <c r="F673" s="288"/>
      <c r="G673" s="266"/>
      <c r="H673" s="266"/>
      <c r="I673" s="420"/>
    </row>
    <row r="674" spans="1:9" ht="12.75">
      <c r="A674" s="3"/>
      <c r="B674" s="266"/>
      <c r="E674" s="265"/>
      <c r="F674" s="288"/>
      <c r="G674" s="266"/>
      <c r="H674" s="266"/>
      <c r="I674" s="420"/>
    </row>
    <row r="675" spans="1:9" ht="12.75">
      <c r="A675" s="3"/>
      <c r="B675" s="266"/>
      <c r="E675" s="265"/>
      <c r="F675" s="288"/>
      <c r="G675" s="266"/>
      <c r="H675" s="266"/>
      <c r="I675" s="420"/>
    </row>
    <row r="676" spans="1:9" ht="12.75">
      <c r="A676" s="3"/>
      <c r="B676" s="266"/>
      <c r="E676" s="265"/>
      <c r="F676" s="288"/>
      <c r="G676" s="266"/>
      <c r="H676" s="266"/>
      <c r="I676" s="420"/>
    </row>
    <row r="677" spans="1:9" ht="12.75">
      <c r="A677" s="3"/>
      <c r="B677" s="266"/>
      <c r="E677" s="265"/>
      <c r="F677" s="288"/>
      <c r="G677" s="266"/>
      <c r="H677" s="266"/>
      <c r="I677" s="420"/>
    </row>
    <row r="678" spans="1:9" ht="12.75">
      <c r="A678" s="3"/>
      <c r="B678" s="266"/>
      <c r="E678" s="265"/>
      <c r="F678" s="288"/>
      <c r="G678" s="266"/>
      <c r="H678" s="266"/>
      <c r="I678" s="420"/>
    </row>
    <row r="679" spans="1:9" ht="12.75">
      <c r="A679" s="3"/>
      <c r="B679" s="266"/>
      <c r="E679" s="265"/>
      <c r="F679" s="288"/>
      <c r="G679" s="266"/>
      <c r="H679" s="266"/>
      <c r="I679" s="420"/>
    </row>
    <row r="680" spans="1:9" ht="12.75">
      <c r="A680" s="3"/>
      <c r="B680" s="266"/>
      <c r="E680" s="265"/>
      <c r="F680" s="288"/>
      <c r="G680" s="266"/>
      <c r="H680" s="266"/>
      <c r="I680" s="420"/>
    </row>
    <row r="681" spans="1:9" ht="12.75">
      <c r="A681" s="3"/>
      <c r="B681" s="266"/>
      <c r="E681" s="265"/>
      <c r="F681" s="288"/>
      <c r="G681" s="266"/>
      <c r="H681" s="266"/>
      <c r="I681" s="420"/>
    </row>
    <row r="682" spans="1:9" ht="12.75">
      <c r="A682" s="3"/>
      <c r="B682" s="266"/>
      <c r="E682" s="265"/>
      <c r="F682" s="288"/>
      <c r="G682" s="266"/>
      <c r="H682" s="266"/>
      <c r="I682" s="420"/>
    </row>
    <row r="683" spans="1:9" ht="12.75">
      <c r="A683" s="3"/>
      <c r="B683" s="266"/>
      <c r="E683" s="265"/>
      <c r="F683" s="288"/>
      <c r="G683" s="266"/>
      <c r="H683" s="266"/>
      <c r="I683" s="420"/>
    </row>
    <row r="684" spans="1:9" ht="12.75">
      <c r="A684" s="3"/>
      <c r="B684" s="266"/>
      <c r="E684" s="265"/>
      <c r="F684" s="288"/>
      <c r="G684" s="266"/>
      <c r="H684" s="266"/>
      <c r="I684" s="420"/>
    </row>
    <row r="685" spans="1:9" ht="12.75">
      <c r="A685" s="3"/>
      <c r="B685" s="266"/>
      <c r="E685" s="265"/>
      <c r="F685" s="288"/>
      <c r="G685" s="266"/>
      <c r="H685" s="266"/>
      <c r="I685" s="420"/>
    </row>
    <row r="686" spans="1:9" ht="12.75">
      <c r="A686" s="3"/>
      <c r="B686" s="266"/>
      <c r="E686" s="265"/>
      <c r="F686" s="288"/>
      <c r="G686" s="266"/>
      <c r="H686" s="266"/>
      <c r="I686" s="420"/>
    </row>
    <row r="687" spans="1:9" ht="12.75">
      <c r="A687" s="3"/>
      <c r="B687" s="266"/>
      <c r="E687" s="265"/>
      <c r="F687" s="288"/>
      <c r="G687" s="266"/>
      <c r="H687" s="266"/>
      <c r="I687" s="420"/>
    </row>
    <row r="688" spans="1:9" ht="12.75">
      <c r="A688" s="3"/>
      <c r="B688" s="266"/>
      <c r="E688" s="265"/>
      <c r="F688" s="288"/>
      <c r="G688" s="266"/>
      <c r="H688" s="266"/>
      <c r="I688" s="420"/>
    </row>
    <row r="689" spans="1:9" ht="12.75">
      <c r="A689" s="3"/>
      <c r="B689" s="266"/>
      <c r="E689" s="265"/>
      <c r="F689" s="288"/>
      <c r="G689" s="266"/>
      <c r="H689" s="266"/>
      <c r="I689" s="420"/>
    </row>
    <row r="690" spans="1:9" ht="12.75">
      <c r="A690" s="3"/>
      <c r="B690" s="266"/>
      <c r="E690" s="265"/>
      <c r="F690" s="288"/>
      <c r="G690" s="266"/>
      <c r="H690" s="266"/>
      <c r="I690" s="420"/>
    </row>
    <row r="691" spans="1:9" ht="12.75">
      <c r="A691" s="3"/>
      <c r="B691" s="266"/>
      <c r="E691" s="265"/>
      <c r="F691" s="288"/>
      <c r="G691" s="266"/>
      <c r="H691" s="266"/>
      <c r="I691" s="420"/>
    </row>
    <row r="692" spans="1:9" ht="12.75">
      <c r="A692" s="3"/>
      <c r="B692" s="266"/>
      <c r="E692" s="265"/>
      <c r="F692" s="288"/>
      <c r="G692" s="266"/>
      <c r="H692" s="266"/>
      <c r="I692" s="420"/>
    </row>
    <row r="693" spans="1:9" ht="12.75">
      <c r="A693" s="3"/>
      <c r="B693" s="266"/>
      <c r="E693" s="265"/>
      <c r="F693" s="288"/>
      <c r="G693" s="266"/>
      <c r="H693" s="266"/>
      <c r="I693" s="420"/>
    </row>
    <row r="694" spans="1:9" ht="12.75">
      <c r="A694" s="3"/>
      <c r="B694" s="266"/>
      <c r="E694" s="265"/>
      <c r="F694" s="288"/>
      <c r="G694" s="266"/>
      <c r="H694" s="266"/>
      <c r="I694" s="420"/>
    </row>
    <row r="695" spans="1:9" ht="12.75">
      <c r="A695" s="3"/>
      <c r="B695" s="266"/>
      <c r="E695" s="265"/>
      <c r="F695" s="288"/>
      <c r="G695" s="266"/>
      <c r="H695" s="266"/>
      <c r="I695" s="420"/>
    </row>
    <row r="696" spans="1:9" ht="12.75">
      <c r="A696" s="3"/>
      <c r="B696" s="266"/>
      <c r="E696" s="265"/>
      <c r="F696" s="288"/>
      <c r="G696" s="266"/>
      <c r="H696" s="266"/>
      <c r="I696" s="420"/>
    </row>
    <row r="697" spans="1:9" ht="12.75">
      <c r="A697" s="3"/>
      <c r="B697" s="266"/>
      <c r="E697" s="265"/>
      <c r="F697" s="288"/>
      <c r="G697" s="266"/>
      <c r="H697" s="266"/>
      <c r="I697" s="420"/>
    </row>
    <row r="698" spans="1:9" ht="12.75">
      <c r="A698" s="3"/>
      <c r="B698" s="266"/>
      <c r="E698" s="265"/>
      <c r="F698" s="288"/>
      <c r="G698" s="266"/>
      <c r="H698" s="266"/>
      <c r="I698" s="420"/>
    </row>
    <row r="699" spans="1:9" ht="12.75">
      <c r="A699" s="3"/>
      <c r="B699" s="266"/>
      <c r="E699" s="265"/>
      <c r="F699" s="288"/>
      <c r="G699" s="266"/>
      <c r="H699" s="266"/>
      <c r="I699" s="420"/>
    </row>
    <row r="700" spans="1:9" ht="12.75">
      <c r="A700" s="3"/>
      <c r="B700" s="266"/>
      <c r="E700" s="265"/>
      <c r="F700" s="288"/>
      <c r="G700" s="266"/>
      <c r="H700" s="266"/>
      <c r="I700" s="420"/>
    </row>
    <row r="701" spans="1:9" ht="12.75">
      <c r="A701" s="3"/>
      <c r="B701" s="266"/>
      <c r="E701" s="265"/>
      <c r="F701" s="288"/>
      <c r="G701" s="266"/>
      <c r="H701" s="266"/>
      <c r="I701" s="420"/>
    </row>
    <row r="702" spans="1:9" ht="12.75">
      <c r="A702" s="3"/>
      <c r="B702" s="266"/>
      <c r="E702" s="265"/>
      <c r="F702" s="288"/>
      <c r="G702" s="266"/>
      <c r="H702" s="266"/>
      <c r="I702" s="420"/>
    </row>
    <row r="703" spans="1:9" ht="12.75">
      <c r="A703" s="3"/>
      <c r="B703" s="266"/>
      <c r="E703" s="265"/>
      <c r="F703" s="288"/>
      <c r="G703" s="266"/>
      <c r="H703" s="266"/>
      <c r="I703" s="420"/>
    </row>
    <row r="704" spans="1:9" ht="12.75">
      <c r="A704" s="3"/>
      <c r="B704" s="266"/>
      <c r="E704" s="265"/>
      <c r="F704" s="288"/>
      <c r="G704" s="266"/>
      <c r="H704" s="266"/>
      <c r="I704" s="420"/>
    </row>
    <row r="705" spans="1:9" ht="12.75">
      <c r="A705" s="3"/>
      <c r="B705" s="266"/>
      <c r="E705" s="265"/>
      <c r="F705" s="288"/>
      <c r="G705" s="266"/>
      <c r="H705" s="266"/>
      <c r="I705" s="420"/>
    </row>
    <row r="706" spans="1:9" ht="12.75">
      <c r="A706" s="3"/>
      <c r="B706" s="266"/>
      <c r="E706" s="265"/>
      <c r="F706" s="288"/>
      <c r="G706" s="266"/>
      <c r="H706" s="266"/>
      <c r="I706" s="420"/>
    </row>
    <row r="707" spans="1:9" ht="12.75">
      <c r="A707" s="3"/>
      <c r="B707" s="266"/>
      <c r="E707" s="265"/>
      <c r="F707" s="288"/>
      <c r="G707" s="266"/>
      <c r="H707" s="266"/>
      <c r="I707" s="420"/>
    </row>
    <row r="708" spans="1:9" ht="12.75">
      <c r="A708" s="3"/>
      <c r="B708" s="266"/>
      <c r="E708" s="265"/>
      <c r="F708" s="288"/>
      <c r="G708" s="266"/>
      <c r="H708" s="266"/>
      <c r="I708" s="420"/>
    </row>
    <row r="709" spans="1:9" ht="12.75">
      <c r="A709" s="3"/>
      <c r="B709" s="266"/>
      <c r="E709" s="265"/>
      <c r="F709" s="288"/>
      <c r="G709" s="266"/>
      <c r="H709" s="266"/>
      <c r="I709" s="420"/>
    </row>
    <row r="710" spans="1:9" ht="12.75">
      <c r="A710" s="3"/>
      <c r="B710" s="266"/>
      <c r="E710" s="265"/>
      <c r="F710" s="288"/>
      <c r="G710" s="266"/>
      <c r="H710" s="266"/>
      <c r="I710" s="420"/>
    </row>
    <row r="711" spans="1:9" ht="12.75">
      <c r="A711" s="3"/>
      <c r="B711" s="266"/>
      <c r="E711" s="265"/>
      <c r="F711" s="288"/>
      <c r="G711" s="266"/>
      <c r="H711" s="266"/>
      <c r="I711" s="420"/>
    </row>
    <row r="712" spans="1:9" ht="12.75">
      <c r="A712" s="3"/>
      <c r="B712" s="266"/>
      <c r="E712" s="265"/>
      <c r="F712" s="288"/>
      <c r="G712" s="266"/>
      <c r="H712" s="266"/>
      <c r="I712" s="420"/>
    </row>
    <row r="713" spans="1:9" ht="12.75">
      <c r="A713" s="3"/>
      <c r="B713" s="266"/>
      <c r="E713" s="265"/>
      <c r="F713" s="288"/>
      <c r="G713" s="266"/>
      <c r="H713" s="266"/>
      <c r="I713" s="420"/>
    </row>
    <row r="714" spans="1:9" ht="12.75">
      <c r="A714" s="3"/>
      <c r="B714" s="266"/>
      <c r="E714" s="265"/>
      <c r="F714" s="288"/>
      <c r="G714" s="266"/>
      <c r="H714" s="266"/>
      <c r="I714" s="420"/>
    </row>
    <row r="715" spans="1:9" ht="12.75">
      <c r="A715" s="3"/>
      <c r="B715" s="266"/>
      <c r="E715" s="265"/>
      <c r="F715" s="288"/>
      <c r="G715" s="266"/>
      <c r="H715" s="266"/>
      <c r="I715" s="420"/>
    </row>
    <row r="716" spans="1:9" ht="12.75">
      <c r="A716" s="3"/>
      <c r="B716" s="266"/>
      <c r="E716" s="265"/>
      <c r="F716" s="288"/>
      <c r="G716" s="266"/>
      <c r="H716" s="266"/>
      <c r="I716" s="420"/>
    </row>
    <row r="717" spans="1:9" ht="12.75">
      <c r="A717" s="3"/>
      <c r="B717" s="266"/>
      <c r="E717" s="265"/>
      <c r="F717" s="288"/>
      <c r="G717" s="266"/>
      <c r="H717" s="266"/>
      <c r="I717" s="420"/>
    </row>
    <row r="718" spans="1:9" ht="12.75">
      <c r="A718" s="3"/>
      <c r="B718" s="266"/>
      <c r="E718" s="265"/>
      <c r="F718" s="288"/>
      <c r="G718" s="266"/>
      <c r="H718" s="266"/>
      <c r="I718" s="420"/>
    </row>
    <row r="719" spans="1:9" ht="12.75">
      <c r="A719" s="3"/>
      <c r="B719" s="266"/>
      <c r="E719" s="265"/>
      <c r="F719" s="288"/>
      <c r="G719" s="266"/>
      <c r="H719" s="266"/>
      <c r="I719" s="420"/>
    </row>
    <row r="720" spans="1:9" ht="12.75">
      <c r="A720" s="3"/>
      <c r="B720" s="266"/>
      <c r="E720" s="265"/>
      <c r="F720" s="288"/>
      <c r="G720" s="266"/>
      <c r="H720" s="266"/>
      <c r="I720" s="420"/>
    </row>
    <row r="721" spans="1:9" ht="12.75">
      <c r="A721" s="3"/>
      <c r="B721" s="266"/>
      <c r="E721" s="265"/>
      <c r="F721" s="288"/>
      <c r="G721" s="266"/>
      <c r="H721" s="266"/>
      <c r="I721" s="420"/>
    </row>
    <row r="722" spans="1:9" ht="12.75">
      <c r="A722" s="3"/>
      <c r="B722" s="266"/>
      <c r="E722" s="265"/>
      <c r="F722" s="288"/>
      <c r="G722" s="266"/>
      <c r="H722" s="266"/>
      <c r="I722" s="420"/>
    </row>
    <row r="723" spans="1:9" ht="12.75">
      <c r="A723" s="3"/>
      <c r="B723" s="266"/>
      <c r="E723" s="265"/>
      <c r="F723" s="288"/>
      <c r="G723" s="266"/>
      <c r="H723" s="266"/>
      <c r="I723" s="420"/>
    </row>
    <row r="724" spans="1:9" ht="12.75">
      <c r="A724" s="3"/>
      <c r="B724" s="266"/>
      <c r="E724" s="265"/>
      <c r="F724" s="288"/>
      <c r="G724" s="266"/>
      <c r="H724" s="266"/>
      <c r="I724" s="420"/>
    </row>
    <row r="725" spans="1:9" ht="12.75">
      <c r="A725" s="3"/>
      <c r="B725" s="266"/>
      <c r="E725" s="265"/>
      <c r="F725" s="288"/>
      <c r="G725" s="266"/>
      <c r="H725" s="266"/>
      <c r="I725" s="420"/>
    </row>
    <row r="726" spans="1:9" ht="12.75">
      <c r="A726" s="3"/>
      <c r="B726" s="266"/>
      <c r="E726" s="265"/>
      <c r="F726" s="288"/>
      <c r="G726" s="266"/>
      <c r="H726" s="266"/>
      <c r="I726" s="420"/>
    </row>
    <row r="727" spans="1:9" ht="12.75">
      <c r="A727" s="3"/>
      <c r="B727" s="266"/>
      <c r="E727" s="265"/>
      <c r="F727" s="288"/>
      <c r="G727" s="266"/>
      <c r="H727" s="266"/>
      <c r="I727" s="420"/>
    </row>
    <row r="728" spans="1:9" ht="12.75">
      <c r="A728" s="3"/>
      <c r="B728" s="266"/>
      <c r="E728" s="265"/>
      <c r="F728" s="288"/>
      <c r="G728" s="266"/>
      <c r="H728" s="266"/>
      <c r="I728" s="420"/>
    </row>
    <row r="729" spans="1:9" ht="12.75">
      <c r="A729" s="3"/>
      <c r="B729" s="266"/>
      <c r="E729" s="265"/>
      <c r="F729" s="288"/>
      <c r="G729" s="266"/>
      <c r="H729" s="266"/>
      <c r="I729" s="420"/>
    </row>
    <row r="730" spans="1:9" ht="12.75">
      <c r="A730" s="3"/>
      <c r="B730" s="266"/>
      <c r="E730" s="265"/>
      <c r="F730" s="288"/>
      <c r="G730" s="266"/>
      <c r="H730" s="266"/>
      <c r="I730" s="420"/>
    </row>
    <row r="731" spans="1:9" ht="12.75">
      <c r="A731" s="3"/>
      <c r="B731" s="266"/>
      <c r="E731" s="265"/>
      <c r="F731" s="288"/>
      <c r="G731" s="266"/>
      <c r="H731" s="266"/>
      <c r="I731" s="420"/>
    </row>
    <row r="732" spans="1:9" ht="12.75">
      <c r="A732" s="3"/>
      <c r="B732" s="266"/>
      <c r="E732" s="265"/>
      <c r="F732" s="288"/>
      <c r="G732" s="266"/>
      <c r="H732" s="266"/>
      <c r="I732" s="420"/>
    </row>
    <row r="733" spans="1:9" ht="12.75">
      <c r="A733" s="3"/>
      <c r="B733" s="266"/>
      <c r="E733" s="265"/>
      <c r="F733" s="288"/>
      <c r="G733" s="266"/>
      <c r="H733" s="266"/>
      <c r="I733" s="420"/>
    </row>
    <row r="734" spans="1:9" ht="12.75">
      <c r="A734" s="3"/>
      <c r="B734" s="266"/>
      <c r="E734" s="265"/>
      <c r="F734" s="288"/>
      <c r="G734" s="266"/>
      <c r="H734" s="266"/>
      <c r="I734" s="420"/>
    </row>
    <row r="735" spans="1:9" ht="12.75">
      <c r="A735" s="3"/>
      <c r="B735" s="266"/>
      <c r="E735" s="265"/>
      <c r="F735" s="288"/>
      <c r="G735" s="266"/>
      <c r="H735" s="266"/>
      <c r="I735" s="420"/>
    </row>
    <row r="736" spans="1:9" ht="12.75">
      <c r="A736" s="3"/>
      <c r="B736" s="266"/>
      <c r="E736" s="265"/>
      <c r="F736" s="288"/>
      <c r="G736" s="266"/>
      <c r="H736" s="266"/>
      <c r="I736" s="420"/>
    </row>
    <row r="737" spans="1:9" ht="12.75">
      <c r="A737" s="3"/>
      <c r="B737" s="266"/>
      <c r="E737" s="265"/>
      <c r="F737" s="288"/>
      <c r="G737" s="266"/>
      <c r="H737" s="266"/>
      <c r="I737" s="420"/>
    </row>
    <row r="738" spans="1:9" ht="12.75">
      <c r="A738" s="3"/>
      <c r="B738" s="266"/>
      <c r="E738" s="265"/>
      <c r="F738" s="288"/>
      <c r="G738" s="266"/>
      <c r="H738" s="266"/>
      <c r="I738" s="420"/>
    </row>
    <row r="739" spans="1:9" ht="12.75">
      <c r="A739" s="3"/>
      <c r="B739" s="266"/>
      <c r="E739" s="265"/>
      <c r="F739" s="288"/>
      <c r="G739" s="266"/>
      <c r="H739" s="266"/>
      <c r="I739" s="420"/>
    </row>
    <row r="740" spans="1:9" ht="12.75">
      <c r="A740" s="3"/>
      <c r="B740" s="266"/>
      <c r="E740" s="265"/>
      <c r="F740" s="288"/>
      <c r="G740" s="266"/>
      <c r="H740" s="266"/>
      <c r="I740" s="420"/>
    </row>
    <row r="741" spans="1:9" ht="12.75">
      <c r="A741" s="3"/>
      <c r="B741" s="266"/>
      <c r="E741" s="265"/>
      <c r="F741" s="288"/>
      <c r="G741" s="266"/>
      <c r="H741" s="266"/>
      <c r="I741" s="420"/>
    </row>
    <row r="742" spans="1:9" ht="12.75">
      <c r="A742" s="3"/>
      <c r="B742" s="266"/>
      <c r="E742" s="265"/>
      <c r="F742" s="288"/>
      <c r="G742" s="266"/>
      <c r="H742" s="266"/>
      <c r="I742" s="420"/>
    </row>
    <row r="743" spans="1:9" ht="12.75">
      <c r="A743" s="3"/>
      <c r="B743" s="266"/>
      <c r="E743" s="265"/>
      <c r="F743" s="288"/>
      <c r="G743" s="266"/>
      <c r="H743" s="266"/>
      <c r="I743" s="420"/>
    </row>
    <row r="744" spans="1:9" ht="12.75">
      <c r="A744" s="3"/>
      <c r="B744" s="266"/>
      <c r="E744" s="265"/>
      <c r="F744" s="288"/>
      <c r="G744" s="266"/>
      <c r="H744" s="266"/>
      <c r="I744" s="420"/>
    </row>
    <row r="745" spans="1:9" ht="12.75">
      <c r="A745" s="3"/>
      <c r="B745" s="266"/>
      <c r="E745" s="265"/>
      <c r="F745" s="288"/>
      <c r="G745" s="266"/>
      <c r="H745" s="266"/>
      <c r="I745" s="420"/>
    </row>
    <row r="746" spans="1:9" ht="12.75">
      <c r="A746" s="3"/>
      <c r="B746" s="266"/>
      <c r="E746" s="265"/>
      <c r="F746" s="288"/>
      <c r="G746" s="266"/>
      <c r="H746" s="266"/>
      <c r="I746" s="420"/>
    </row>
    <row r="747" spans="1:9" ht="12.75">
      <c r="A747" s="3"/>
      <c r="B747" s="266"/>
      <c r="E747" s="265"/>
      <c r="F747" s="288"/>
      <c r="G747" s="266"/>
      <c r="H747" s="266"/>
      <c r="I747" s="420"/>
    </row>
    <row r="748" spans="1:9" ht="12.75">
      <c r="A748" s="3"/>
      <c r="B748" s="266"/>
      <c r="E748" s="265"/>
      <c r="F748" s="288"/>
      <c r="G748" s="266"/>
      <c r="H748" s="266"/>
      <c r="I748" s="420"/>
    </row>
    <row r="749" spans="1:9" ht="12.75">
      <c r="A749" s="3"/>
      <c r="B749" s="266"/>
      <c r="E749" s="265"/>
      <c r="F749" s="288"/>
      <c r="G749" s="266"/>
      <c r="H749" s="266"/>
      <c r="I749" s="420"/>
    </row>
    <row r="750" spans="1:9" ht="12.75">
      <c r="A750" s="3"/>
      <c r="B750" s="266"/>
      <c r="E750" s="265"/>
      <c r="F750" s="288"/>
      <c r="G750" s="266"/>
      <c r="H750" s="266"/>
      <c r="I750" s="420"/>
    </row>
    <row r="751" spans="1:9" ht="12.75">
      <c r="A751" s="3"/>
      <c r="B751" s="266"/>
      <c r="E751" s="265"/>
      <c r="F751" s="288"/>
      <c r="G751" s="266"/>
      <c r="H751" s="266"/>
      <c r="I751" s="420"/>
    </row>
    <row r="752" spans="1:9" ht="12.75">
      <c r="A752" s="3"/>
      <c r="B752" s="266"/>
      <c r="E752" s="265"/>
      <c r="F752" s="288"/>
      <c r="G752" s="266"/>
      <c r="H752" s="266"/>
      <c r="I752" s="420"/>
    </row>
    <row r="753" spans="1:9" ht="12.75">
      <c r="A753" s="3"/>
      <c r="B753" s="266"/>
      <c r="E753" s="265"/>
      <c r="F753" s="288"/>
      <c r="G753" s="266"/>
      <c r="H753" s="266"/>
      <c r="I753" s="420"/>
    </row>
    <row r="754" spans="1:9" ht="12.75">
      <c r="A754" s="3"/>
      <c r="B754" s="266"/>
      <c r="E754" s="265"/>
      <c r="F754" s="288"/>
      <c r="G754" s="266"/>
      <c r="H754" s="266"/>
      <c r="I754" s="420"/>
    </row>
    <row r="755" spans="1:9" ht="12.75">
      <c r="A755" s="3"/>
      <c r="B755" s="266"/>
      <c r="E755" s="265"/>
      <c r="F755" s="288"/>
      <c r="G755" s="266"/>
      <c r="H755" s="266"/>
      <c r="I755" s="420"/>
    </row>
    <row r="756" spans="1:9" ht="12.75">
      <c r="A756" s="3"/>
      <c r="B756" s="266"/>
      <c r="E756" s="265"/>
      <c r="F756" s="288"/>
      <c r="G756" s="266"/>
      <c r="H756" s="266"/>
      <c r="I756" s="420"/>
    </row>
    <row r="757" spans="1:9" ht="12.75">
      <c r="A757" s="3"/>
      <c r="B757" s="266"/>
      <c r="E757" s="265"/>
      <c r="F757" s="288"/>
      <c r="G757" s="266"/>
      <c r="H757" s="266"/>
      <c r="I757" s="420"/>
    </row>
    <row r="758" spans="1:9" ht="12.75">
      <c r="A758" s="3"/>
      <c r="B758" s="266"/>
      <c r="E758" s="265"/>
      <c r="F758" s="288"/>
      <c r="G758" s="266"/>
      <c r="H758" s="266"/>
      <c r="I758" s="420"/>
    </row>
    <row r="759" spans="1:9" ht="12.75">
      <c r="A759" s="3"/>
      <c r="B759" s="266"/>
      <c r="E759" s="265"/>
      <c r="F759" s="288"/>
      <c r="G759" s="266"/>
      <c r="H759" s="266"/>
      <c r="I759" s="420"/>
    </row>
    <row r="760" spans="1:9" ht="12.75">
      <c r="A760" s="3"/>
      <c r="B760" s="266"/>
      <c r="E760" s="265"/>
      <c r="F760" s="288"/>
      <c r="G760" s="266"/>
      <c r="H760" s="266"/>
      <c r="I760" s="420"/>
    </row>
    <row r="761" spans="1:9" ht="12.75">
      <c r="A761" s="3"/>
      <c r="B761" s="266"/>
      <c r="E761" s="265"/>
      <c r="F761" s="288"/>
      <c r="G761" s="266"/>
      <c r="H761" s="266"/>
      <c r="I761" s="420"/>
    </row>
    <row r="762" spans="1:9" ht="12.75">
      <c r="A762" s="3"/>
      <c r="B762" s="266"/>
      <c r="E762" s="265"/>
      <c r="F762" s="288"/>
      <c r="G762" s="266"/>
      <c r="H762" s="266"/>
      <c r="I762" s="420"/>
    </row>
    <row r="763" spans="1:9" ht="12.75">
      <c r="A763" s="3"/>
      <c r="B763" s="266"/>
      <c r="E763" s="265"/>
      <c r="F763" s="288"/>
      <c r="G763" s="266"/>
      <c r="H763" s="266"/>
      <c r="I763" s="420"/>
    </row>
    <row r="764" spans="1:9" ht="12.75">
      <c r="A764" s="3"/>
      <c r="B764" s="266"/>
      <c r="E764" s="265"/>
      <c r="F764" s="288"/>
      <c r="G764" s="266"/>
      <c r="H764" s="266"/>
      <c r="I764" s="420"/>
    </row>
    <row r="765" spans="1:9" ht="12.75">
      <c r="A765" s="3"/>
      <c r="B765" s="266"/>
      <c r="E765" s="265"/>
      <c r="F765" s="288"/>
      <c r="G765" s="266"/>
      <c r="H765" s="266"/>
      <c r="I765" s="420"/>
    </row>
    <row r="766" spans="1:9" ht="12.75">
      <c r="A766" s="3"/>
      <c r="B766" s="266"/>
      <c r="E766" s="265"/>
      <c r="F766" s="288"/>
      <c r="G766" s="266"/>
      <c r="H766" s="266"/>
      <c r="I766" s="420"/>
    </row>
    <row r="767" spans="1:9" ht="12.75">
      <c r="A767" s="3"/>
      <c r="B767" s="266"/>
      <c r="E767" s="265"/>
      <c r="F767" s="288"/>
      <c r="G767" s="266"/>
      <c r="H767" s="266"/>
      <c r="I767" s="420"/>
    </row>
    <row r="768" spans="1:9" ht="12.75">
      <c r="A768" s="3"/>
      <c r="B768" s="266"/>
      <c r="E768" s="265"/>
      <c r="F768" s="288"/>
      <c r="G768" s="266"/>
      <c r="H768" s="266"/>
      <c r="I768" s="420"/>
    </row>
    <row r="769" spans="1:9" ht="12.75">
      <c r="A769" s="3"/>
      <c r="B769" s="266"/>
      <c r="E769" s="265"/>
      <c r="F769" s="288"/>
      <c r="G769" s="266"/>
      <c r="H769" s="266"/>
      <c r="I769" s="420"/>
    </row>
    <row r="770" spans="1:9" ht="12.75">
      <c r="A770" s="3"/>
      <c r="B770" s="266"/>
      <c r="E770" s="265"/>
      <c r="F770" s="288"/>
      <c r="G770" s="266"/>
      <c r="H770" s="266"/>
      <c r="I770" s="420"/>
    </row>
    <row r="771" spans="1:9" ht="12.75">
      <c r="A771" s="3"/>
      <c r="B771" s="266"/>
      <c r="E771" s="265"/>
      <c r="F771" s="288"/>
      <c r="G771" s="266"/>
      <c r="H771" s="266"/>
      <c r="I771" s="420"/>
    </row>
    <row r="772" spans="1:9" ht="12.75">
      <c r="A772" s="3"/>
      <c r="B772" s="266"/>
      <c r="E772" s="265"/>
      <c r="F772" s="288"/>
      <c r="G772" s="266"/>
      <c r="H772" s="266"/>
      <c r="I772" s="420"/>
    </row>
    <row r="773" spans="1:9" ht="12.75">
      <c r="A773" s="3"/>
      <c r="B773" s="266"/>
      <c r="E773" s="265"/>
      <c r="F773" s="288"/>
      <c r="G773" s="266"/>
      <c r="H773" s="266"/>
      <c r="I773" s="420"/>
    </row>
    <row r="774" spans="1:9" ht="12.75">
      <c r="A774" s="3"/>
      <c r="B774" s="266"/>
      <c r="E774" s="265"/>
      <c r="F774" s="288"/>
      <c r="G774" s="266"/>
      <c r="H774" s="266"/>
      <c r="I774" s="420"/>
    </row>
    <row r="775" spans="1:9" ht="12.75">
      <c r="A775" s="3"/>
      <c r="B775" s="266"/>
      <c r="E775" s="265"/>
      <c r="F775" s="288"/>
      <c r="G775" s="266"/>
      <c r="H775" s="266"/>
      <c r="I775" s="420"/>
    </row>
    <row r="776" spans="1:9" ht="12.75">
      <c r="A776" s="3"/>
      <c r="B776" s="266"/>
      <c r="E776" s="265"/>
      <c r="F776" s="288"/>
      <c r="G776" s="266"/>
      <c r="H776" s="266"/>
      <c r="I776" s="420"/>
    </row>
    <row r="777" spans="1:9" ht="12.75">
      <c r="A777" s="3"/>
      <c r="B777" s="266"/>
      <c r="E777" s="265"/>
      <c r="F777" s="288"/>
      <c r="G777" s="266"/>
      <c r="H777" s="266"/>
      <c r="I777" s="420"/>
    </row>
    <row r="778" spans="1:9" ht="12.75">
      <c r="A778" s="3"/>
      <c r="B778" s="266"/>
      <c r="E778" s="265"/>
      <c r="F778" s="288"/>
      <c r="G778" s="266"/>
      <c r="H778" s="266"/>
      <c r="I778" s="420"/>
    </row>
    <row r="779" spans="1:9" ht="12.75">
      <c r="A779" s="3"/>
      <c r="B779" s="266"/>
      <c r="E779" s="265"/>
      <c r="F779" s="288"/>
      <c r="G779" s="266"/>
      <c r="H779" s="266"/>
      <c r="I779" s="420"/>
    </row>
    <row r="780" spans="1:9" ht="12.75">
      <c r="A780" s="3"/>
      <c r="B780" s="266"/>
      <c r="E780" s="265"/>
      <c r="F780" s="288"/>
      <c r="G780" s="266"/>
      <c r="H780" s="266"/>
      <c r="I780" s="420"/>
    </row>
    <row r="781" spans="1:9" ht="12.75">
      <c r="A781" s="3"/>
      <c r="B781" s="266"/>
      <c r="E781" s="265"/>
      <c r="F781" s="288"/>
      <c r="G781" s="266"/>
      <c r="H781" s="266"/>
      <c r="I781" s="420"/>
    </row>
    <row r="782" spans="1:9" ht="12.75">
      <c r="A782" s="3"/>
      <c r="B782" s="266"/>
      <c r="E782" s="265"/>
      <c r="F782" s="288"/>
      <c r="G782" s="266"/>
      <c r="H782" s="266"/>
      <c r="I782" s="420"/>
    </row>
    <row r="783" spans="1:9" ht="12.75">
      <c r="A783" s="3"/>
      <c r="B783" s="266"/>
      <c r="E783" s="265"/>
      <c r="F783" s="288"/>
      <c r="G783" s="266"/>
      <c r="H783" s="266"/>
      <c r="I783" s="420"/>
    </row>
    <row r="784" spans="1:9" ht="12.75">
      <c r="A784" s="3"/>
      <c r="B784" s="266"/>
      <c r="E784" s="265"/>
      <c r="F784" s="288"/>
      <c r="G784" s="266"/>
      <c r="H784" s="266"/>
      <c r="I784" s="420"/>
    </row>
    <row r="785" spans="1:9" ht="12.75">
      <c r="A785" s="3"/>
      <c r="B785" s="266"/>
      <c r="E785" s="265"/>
      <c r="F785" s="288"/>
      <c r="G785" s="266"/>
      <c r="H785" s="266"/>
      <c r="I785" s="420"/>
    </row>
    <row r="786" spans="1:9" ht="12.75">
      <c r="A786" s="3"/>
      <c r="B786" s="266"/>
      <c r="E786" s="265"/>
      <c r="F786" s="288"/>
      <c r="G786" s="266"/>
      <c r="H786" s="266"/>
      <c r="I786" s="420"/>
    </row>
    <row r="787" spans="1:9" ht="12.75">
      <c r="A787" s="3"/>
      <c r="B787" s="266"/>
      <c r="E787" s="265"/>
      <c r="F787" s="288"/>
      <c r="G787" s="266"/>
      <c r="H787" s="266"/>
      <c r="I787" s="420"/>
    </row>
    <row r="788" spans="1:9" ht="12.75">
      <c r="A788" s="3"/>
      <c r="B788" s="266"/>
      <c r="E788" s="265"/>
      <c r="F788" s="288"/>
      <c r="G788" s="266"/>
      <c r="H788" s="266"/>
      <c r="I788" s="420"/>
    </row>
    <row r="789" spans="1:9" ht="12.75">
      <c r="A789" s="3"/>
      <c r="B789" s="266"/>
      <c r="E789" s="265"/>
      <c r="F789" s="288"/>
      <c r="G789" s="266"/>
      <c r="H789" s="266"/>
      <c r="I789" s="420"/>
    </row>
    <row r="790" spans="1:9" ht="12.75">
      <c r="A790" s="3"/>
      <c r="B790" s="266"/>
      <c r="E790" s="265"/>
      <c r="F790" s="288"/>
      <c r="G790" s="266"/>
      <c r="H790" s="266"/>
      <c r="I790" s="420"/>
    </row>
    <row r="791" spans="1:9" ht="12.75">
      <c r="A791" s="3"/>
      <c r="B791" s="266"/>
      <c r="E791" s="265"/>
      <c r="F791" s="288"/>
      <c r="G791" s="266"/>
      <c r="H791" s="266"/>
      <c r="I791" s="420"/>
    </row>
    <row r="792" spans="1:9" ht="12.75">
      <c r="A792" s="3"/>
      <c r="B792" s="266"/>
      <c r="E792" s="265"/>
      <c r="F792" s="288"/>
      <c r="G792" s="266"/>
      <c r="H792" s="266"/>
      <c r="I792" s="420"/>
    </row>
    <row r="793" spans="1:9" ht="12.75">
      <c r="A793" s="3"/>
      <c r="B793" s="266"/>
      <c r="E793" s="265"/>
      <c r="F793" s="288"/>
      <c r="G793" s="266"/>
      <c r="H793" s="266"/>
      <c r="I793" s="420"/>
    </row>
    <row r="794" spans="1:9" ht="12.75">
      <c r="A794" s="3"/>
      <c r="B794" s="266"/>
      <c r="E794" s="265"/>
      <c r="F794" s="288"/>
      <c r="G794" s="266"/>
      <c r="H794" s="266"/>
      <c r="I794" s="420"/>
    </row>
    <row r="795" spans="1:9" ht="12.75">
      <c r="A795" s="3"/>
      <c r="B795" s="266"/>
      <c r="E795" s="265"/>
      <c r="F795" s="288"/>
      <c r="G795" s="266"/>
      <c r="H795" s="266"/>
      <c r="I795" s="420"/>
    </row>
    <row r="796" spans="1:9" ht="12.75">
      <c r="A796" s="3"/>
      <c r="B796" s="266"/>
      <c r="E796" s="265"/>
      <c r="F796" s="288"/>
      <c r="G796" s="266"/>
      <c r="H796" s="266"/>
      <c r="I796" s="420"/>
    </row>
    <row r="797" spans="1:9" ht="12.75">
      <c r="A797" s="3"/>
      <c r="B797" s="266"/>
      <c r="E797" s="265"/>
      <c r="F797" s="288"/>
      <c r="G797" s="266"/>
      <c r="H797" s="266"/>
      <c r="I797" s="420"/>
    </row>
    <row r="798" spans="1:9" ht="12.75">
      <c r="A798" s="3"/>
      <c r="B798" s="266"/>
      <c r="E798" s="265"/>
      <c r="F798" s="288"/>
      <c r="G798" s="266"/>
      <c r="H798" s="266"/>
      <c r="I798" s="420"/>
    </row>
    <row r="799" spans="1:9" ht="12.75">
      <c r="A799" s="3"/>
      <c r="B799" s="266"/>
      <c r="E799" s="265"/>
      <c r="F799" s="288"/>
      <c r="G799" s="266"/>
      <c r="H799" s="266"/>
      <c r="I799" s="420"/>
    </row>
    <row r="800" spans="1:9" ht="12.75">
      <c r="A800" s="3"/>
      <c r="B800" s="266"/>
      <c r="E800" s="265"/>
      <c r="F800" s="288"/>
      <c r="G800" s="266"/>
      <c r="H800" s="266"/>
      <c r="I800" s="420"/>
    </row>
    <row r="801" spans="1:9" ht="12.75">
      <c r="A801" s="3"/>
      <c r="B801" s="266"/>
      <c r="E801" s="265"/>
      <c r="F801" s="288"/>
      <c r="G801" s="266"/>
      <c r="H801" s="266"/>
      <c r="I801" s="420"/>
    </row>
    <row r="802" spans="1:9" ht="12.75">
      <c r="A802" s="3"/>
      <c r="B802" s="266"/>
      <c r="E802" s="265"/>
      <c r="F802" s="288"/>
      <c r="G802" s="266"/>
      <c r="H802" s="266"/>
      <c r="I802" s="420"/>
    </row>
    <row r="803" spans="1:9" ht="12.75">
      <c r="A803" s="3"/>
      <c r="B803" s="266"/>
      <c r="E803" s="265"/>
      <c r="F803" s="288"/>
      <c r="G803" s="266"/>
      <c r="H803" s="266"/>
      <c r="I803" s="420"/>
    </row>
    <row r="804" spans="1:9" ht="12.75">
      <c r="A804" s="3"/>
      <c r="B804" s="266"/>
      <c r="E804" s="265"/>
      <c r="F804" s="288"/>
      <c r="G804" s="266"/>
      <c r="H804" s="266"/>
      <c r="I804" s="420"/>
    </row>
    <row r="805" spans="1:9" ht="12.75">
      <c r="A805" s="3"/>
      <c r="B805" s="266"/>
      <c r="E805" s="265"/>
      <c r="F805" s="288"/>
      <c r="G805" s="266"/>
      <c r="H805" s="266"/>
      <c r="I805" s="420"/>
    </row>
    <row r="806" spans="1:9" ht="12.75">
      <c r="A806" s="3"/>
      <c r="B806" s="266"/>
      <c r="E806" s="265"/>
      <c r="F806" s="288"/>
      <c r="G806" s="266"/>
      <c r="H806" s="266"/>
      <c r="I806" s="420"/>
    </row>
    <row r="807" spans="1:9" ht="12.75">
      <c r="A807" s="3"/>
      <c r="B807" s="266"/>
      <c r="E807" s="265"/>
      <c r="F807" s="288"/>
      <c r="G807" s="266"/>
      <c r="H807" s="266"/>
      <c r="I807" s="420"/>
    </row>
    <row r="808" spans="1:9" ht="12.75">
      <c r="A808" s="3"/>
      <c r="B808" s="266"/>
      <c r="E808" s="265"/>
      <c r="F808" s="288"/>
      <c r="G808" s="266"/>
      <c r="H808" s="266"/>
      <c r="I808" s="420"/>
    </row>
    <row r="809" spans="1:9" ht="12.75">
      <c r="A809" s="3"/>
      <c r="B809" s="266"/>
      <c r="E809" s="265"/>
      <c r="F809" s="288"/>
      <c r="G809" s="266"/>
      <c r="H809" s="266"/>
      <c r="I809" s="420"/>
    </row>
    <row r="810" spans="1:9" ht="12.75">
      <c r="A810" s="3"/>
      <c r="B810" s="266"/>
      <c r="E810" s="265"/>
      <c r="F810" s="288"/>
      <c r="G810" s="266"/>
      <c r="H810" s="266"/>
      <c r="I810" s="420"/>
    </row>
    <row r="811" spans="1:9" ht="12.75">
      <c r="A811" s="3"/>
      <c r="B811" s="266"/>
      <c r="E811" s="265"/>
      <c r="F811" s="288"/>
      <c r="G811" s="266"/>
      <c r="H811" s="266"/>
      <c r="I811" s="420"/>
    </row>
    <row r="812" spans="1:9" ht="12.75">
      <c r="A812" s="3"/>
      <c r="B812" s="266"/>
      <c r="E812" s="265"/>
      <c r="F812" s="288"/>
      <c r="G812" s="266"/>
      <c r="H812" s="266"/>
      <c r="I812" s="420"/>
    </row>
    <row r="813" spans="1:9" ht="12.75">
      <c r="A813" s="3"/>
      <c r="B813" s="266"/>
      <c r="E813" s="265"/>
      <c r="F813" s="288"/>
      <c r="G813" s="266"/>
      <c r="H813" s="266"/>
      <c r="I813" s="420"/>
    </row>
    <row r="814" spans="1:9" ht="12.75">
      <c r="A814" s="3"/>
      <c r="B814" s="266"/>
      <c r="E814" s="265"/>
      <c r="F814" s="288"/>
      <c r="G814" s="266"/>
      <c r="H814" s="266"/>
      <c r="I814" s="420"/>
    </row>
    <row r="815" spans="1:9" ht="12.75">
      <c r="A815" s="3"/>
      <c r="B815" s="266"/>
      <c r="E815" s="265"/>
      <c r="F815" s="288"/>
      <c r="G815" s="266"/>
      <c r="H815" s="266"/>
      <c r="I815" s="420"/>
    </row>
    <row r="816" spans="1:9" ht="12.75">
      <c r="A816" s="3"/>
      <c r="B816" s="266"/>
      <c r="E816" s="265"/>
      <c r="F816" s="288"/>
      <c r="G816" s="266"/>
      <c r="H816" s="266"/>
      <c r="I816" s="420"/>
    </row>
    <row r="817" spans="1:9" ht="12.75">
      <c r="A817" s="3"/>
      <c r="B817" s="266"/>
      <c r="E817" s="265"/>
      <c r="F817" s="288"/>
      <c r="G817" s="266"/>
      <c r="H817" s="266"/>
      <c r="I817" s="420"/>
    </row>
    <row r="818" spans="1:9" ht="12.75">
      <c r="A818" s="3"/>
      <c r="B818" s="266"/>
      <c r="E818" s="265"/>
      <c r="F818" s="288"/>
      <c r="G818" s="266"/>
      <c r="H818" s="266"/>
      <c r="I818" s="420"/>
    </row>
    <row r="819" spans="1:9" ht="12.75">
      <c r="A819" s="3"/>
      <c r="B819" s="266"/>
      <c r="E819" s="265"/>
      <c r="F819" s="288"/>
      <c r="G819" s="266"/>
      <c r="H819" s="266"/>
      <c r="I819" s="420"/>
    </row>
    <row r="820" spans="1:9" ht="12.75">
      <c r="A820" s="3"/>
      <c r="B820" s="266"/>
      <c r="E820" s="265"/>
      <c r="F820" s="288"/>
      <c r="G820" s="266"/>
      <c r="H820" s="266"/>
      <c r="I820" s="420"/>
    </row>
    <row r="821" spans="1:9" ht="12.75">
      <c r="A821" s="3"/>
      <c r="B821" s="266"/>
      <c r="E821" s="265"/>
      <c r="F821" s="288"/>
      <c r="G821" s="266"/>
      <c r="H821" s="266"/>
      <c r="I821" s="420"/>
    </row>
    <row r="822" spans="1:9" ht="12.75">
      <c r="A822" s="3"/>
      <c r="B822" s="266"/>
      <c r="E822" s="265"/>
      <c r="F822" s="288"/>
      <c r="G822" s="266"/>
      <c r="H822" s="266"/>
      <c r="I822" s="420"/>
    </row>
    <row r="823" spans="1:9" ht="12.75">
      <c r="A823" s="3"/>
      <c r="B823" s="266"/>
      <c r="E823" s="265"/>
      <c r="F823" s="288"/>
      <c r="G823" s="266"/>
      <c r="H823" s="266"/>
      <c r="I823" s="420"/>
    </row>
    <row r="824" spans="1:9" ht="12.75">
      <c r="A824" s="3"/>
      <c r="B824" s="266"/>
      <c r="E824" s="265"/>
      <c r="F824" s="288"/>
      <c r="G824" s="266"/>
      <c r="H824" s="266"/>
      <c r="I824" s="420"/>
    </row>
    <row r="825" spans="1:9" ht="12.75">
      <c r="A825" s="3"/>
      <c r="B825" s="266"/>
      <c r="E825" s="265"/>
      <c r="F825" s="288"/>
      <c r="G825" s="266"/>
      <c r="H825" s="266"/>
      <c r="I825" s="420"/>
    </row>
    <row r="826" spans="1:9" ht="12.75">
      <c r="A826" s="3"/>
      <c r="B826" s="266"/>
      <c r="E826" s="265"/>
      <c r="F826" s="288"/>
      <c r="G826" s="266"/>
      <c r="H826" s="266"/>
      <c r="I826" s="420"/>
    </row>
    <row r="827" spans="1:9" ht="12.75">
      <c r="A827" s="3"/>
      <c r="B827" s="266"/>
      <c r="E827" s="265"/>
      <c r="F827" s="288"/>
      <c r="G827" s="266"/>
      <c r="H827" s="266"/>
      <c r="I827" s="420"/>
    </row>
    <row r="828" spans="1:9" ht="12.75">
      <c r="A828" s="3"/>
      <c r="B828" s="266"/>
      <c r="E828" s="265"/>
      <c r="F828" s="288"/>
      <c r="G828" s="266"/>
      <c r="H828" s="266"/>
      <c r="I828" s="420"/>
    </row>
    <row r="829" spans="1:9" ht="12.75">
      <c r="A829" s="3"/>
      <c r="B829" s="266"/>
      <c r="E829" s="265"/>
      <c r="F829" s="288"/>
      <c r="G829" s="266"/>
      <c r="H829" s="266"/>
      <c r="I829" s="420"/>
    </row>
    <row r="830" spans="1:9" ht="12.75">
      <c r="A830" s="3"/>
      <c r="B830" s="266"/>
      <c r="E830" s="265"/>
      <c r="F830" s="288"/>
      <c r="G830" s="266"/>
      <c r="H830" s="266"/>
      <c r="I830" s="420"/>
    </row>
    <row r="831" spans="1:9" ht="12.75">
      <c r="A831" s="3"/>
      <c r="B831" s="266"/>
      <c r="E831" s="265"/>
      <c r="F831" s="288"/>
      <c r="G831" s="266"/>
      <c r="H831" s="266"/>
      <c r="I831" s="420"/>
    </row>
    <row r="832" spans="1:9" ht="12.75">
      <c r="A832" s="3"/>
      <c r="B832" s="266"/>
      <c r="E832" s="265"/>
      <c r="F832" s="288"/>
      <c r="G832" s="266"/>
      <c r="H832" s="266"/>
      <c r="I832" s="420"/>
    </row>
    <row r="833" spans="1:9" ht="12.75">
      <c r="A833" s="3"/>
      <c r="B833" s="266"/>
      <c r="E833" s="265"/>
      <c r="F833" s="288"/>
      <c r="G833" s="266"/>
      <c r="H833" s="266"/>
      <c r="I833" s="420"/>
    </row>
    <row r="834" spans="1:9" ht="12.75">
      <c r="A834" s="3"/>
      <c r="B834" s="266"/>
      <c r="E834" s="265"/>
      <c r="F834" s="288"/>
      <c r="G834" s="266"/>
      <c r="H834" s="266"/>
      <c r="I834" s="420"/>
    </row>
    <row r="835" spans="1:9" ht="12.75">
      <c r="A835" s="3"/>
      <c r="B835" s="266"/>
      <c r="E835" s="265"/>
      <c r="F835" s="288"/>
      <c r="G835" s="266"/>
      <c r="H835" s="266"/>
      <c r="I835" s="420"/>
    </row>
    <row r="836" spans="1:9" ht="12.75">
      <c r="A836" s="3"/>
      <c r="B836" s="266"/>
      <c r="E836" s="265"/>
      <c r="F836" s="288"/>
      <c r="G836" s="266"/>
      <c r="H836" s="266"/>
      <c r="I836" s="420"/>
    </row>
    <row r="837" spans="1:9" ht="12.75">
      <c r="A837" s="3"/>
      <c r="B837" s="266"/>
      <c r="E837" s="265"/>
      <c r="F837" s="288"/>
      <c r="G837" s="266"/>
      <c r="H837" s="266"/>
      <c r="I837" s="420"/>
    </row>
    <row r="838" spans="1:9" ht="12.75">
      <c r="A838" s="3"/>
      <c r="B838" s="266"/>
      <c r="E838" s="265"/>
      <c r="F838" s="288"/>
      <c r="G838" s="266"/>
      <c r="H838" s="266"/>
      <c r="I838" s="420"/>
    </row>
    <row r="839" spans="1:9" ht="12.75">
      <c r="A839" s="3"/>
      <c r="B839" s="266"/>
      <c r="E839" s="265"/>
      <c r="F839" s="288"/>
      <c r="G839" s="266"/>
      <c r="H839" s="266"/>
      <c r="I839" s="420"/>
    </row>
    <row r="840" spans="1:9" ht="12.75">
      <c r="A840" s="3"/>
      <c r="B840" s="266"/>
      <c r="E840" s="265"/>
      <c r="F840" s="288"/>
      <c r="G840" s="266"/>
      <c r="H840" s="266"/>
      <c r="I840" s="420"/>
    </row>
    <row r="841" spans="1:9" ht="12.75">
      <c r="A841" s="3"/>
      <c r="B841" s="266"/>
      <c r="E841" s="265"/>
      <c r="F841" s="288"/>
      <c r="G841" s="266"/>
      <c r="H841" s="266"/>
      <c r="I841" s="420"/>
    </row>
    <row r="842" spans="1:9" ht="12.75">
      <c r="A842" s="3"/>
      <c r="B842" s="266"/>
      <c r="E842" s="265"/>
      <c r="F842" s="288"/>
      <c r="G842" s="266"/>
      <c r="H842" s="266"/>
      <c r="I842" s="420"/>
    </row>
    <row r="843" spans="1:9" ht="12.75">
      <c r="A843" s="3"/>
      <c r="B843" s="266"/>
      <c r="E843" s="265"/>
      <c r="F843" s="288"/>
      <c r="G843" s="266"/>
      <c r="H843" s="266"/>
      <c r="I843" s="420"/>
    </row>
    <row r="844" spans="1:9" ht="12.75">
      <c r="A844" s="3"/>
      <c r="B844" s="266"/>
      <c r="E844" s="265"/>
      <c r="F844" s="288"/>
      <c r="G844" s="266"/>
      <c r="H844" s="266"/>
      <c r="I844" s="420"/>
    </row>
    <row r="845" spans="1:9" ht="12.75">
      <c r="A845" s="3"/>
      <c r="B845" s="266"/>
      <c r="E845" s="265"/>
      <c r="F845" s="288"/>
      <c r="G845" s="266"/>
      <c r="H845" s="266"/>
      <c r="I845" s="420"/>
    </row>
    <row r="846" spans="1:9" ht="12.75">
      <c r="A846" s="3"/>
      <c r="B846" s="266"/>
      <c r="E846" s="265"/>
      <c r="F846" s="288"/>
      <c r="G846" s="266"/>
      <c r="H846" s="266"/>
      <c r="I846" s="420"/>
    </row>
    <row r="847" spans="1:9" ht="12.75">
      <c r="A847" s="3"/>
      <c r="B847" s="266"/>
      <c r="E847" s="265"/>
      <c r="F847" s="288"/>
      <c r="G847" s="266"/>
      <c r="H847" s="266"/>
      <c r="I847" s="420"/>
    </row>
    <row r="848" spans="1:9" ht="12.75">
      <c r="A848" s="3"/>
      <c r="B848" s="266"/>
      <c r="E848" s="265"/>
      <c r="F848" s="288"/>
      <c r="G848" s="266"/>
      <c r="H848" s="266"/>
      <c r="I848" s="420"/>
    </row>
    <row r="849" spans="1:9" ht="12.75">
      <c r="A849" s="3"/>
      <c r="B849" s="266"/>
      <c r="E849" s="265"/>
      <c r="F849" s="288"/>
      <c r="G849" s="266"/>
      <c r="H849" s="266"/>
      <c r="I849" s="420"/>
    </row>
    <row r="850" spans="1:9" ht="12.75">
      <c r="A850" s="3"/>
      <c r="B850" s="266"/>
      <c r="E850" s="265"/>
      <c r="F850" s="288"/>
      <c r="G850" s="266"/>
      <c r="H850" s="266"/>
      <c r="I850" s="420"/>
    </row>
    <row r="851" spans="1:9" ht="12.75">
      <c r="A851" s="3"/>
      <c r="B851" s="266"/>
      <c r="E851" s="265"/>
      <c r="F851" s="288"/>
      <c r="G851" s="266"/>
      <c r="H851" s="266"/>
      <c r="I851" s="420"/>
    </row>
    <row r="852" spans="1:9" ht="12.75">
      <c r="A852" s="3"/>
      <c r="B852" s="266"/>
      <c r="E852" s="265"/>
      <c r="F852" s="288"/>
      <c r="G852" s="266"/>
      <c r="H852" s="266"/>
      <c r="I852" s="420"/>
    </row>
    <row r="853" spans="1:9" ht="12.75">
      <c r="A853" s="3"/>
      <c r="B853" s="266"/>
      <c r="E853" s="265"/>
      <c r="F853" s="288"/>
      <c r="G853" s="266"/>
      <c r="H853" s="266"/>
      <c r="I853" s="420"/>
    </row>
    <row r="854" spans="1:9" ht="12.75">
      <c r="A854" s="3"/>
      <c r="B854" s="266"/>
      <c r="E854" s="265"/>
      <c r="F854" s="288"/>
      <c r="G854" s="266"/>
      <c r="H854" s="266"/>
      <c r="I854" s="420"/>
    </row>
    <row r="855" spans="1:9" ht="12.75">
      <c r="A855" s="3"/>
      <c r="B855" s="266"/>
      <c r="E855" s="265"/>
      <c r="F855" s="288"/>
      <c r="G855" s="266"/>
      <c r="H855" s="266"/>
      <c r="I855" s="420"/>
    </row>
    <row r="856" spans="1:9" ht="12.75">
      <c r="A856" s="3"/>
      <c r="B856" s="266"/>
      <c r="E856" s="265"/>
      <c r="F856" s="288"/>
      <c r="G856" s="266"/>
      <c r="H856" s="266"/>
      <c r="I856" s="420"/>
    </row>
    <row r="857" spans="1:9" ht="12.75">
      <c r="A857" s="3"/>
      <c r="B857" s="266"/>
      <c r="E857" s="265"/>
      <c r="F857" s="288"/>
      <c r="G857" s="266"/>
      <c r="H857" s="266"/>
      <c r="I857" s="420"/>
    </row>
    <row r="858" spans="1:9" ht="12.75">
      <c r="A858" s="3"/>
      <c r="B858" s="266"/>
      <c r="E858" s="265"/>
      <c r="F858" s="288"/>
      <c r="G858" s="266"/>
      <c r="H858" s="266"/>
      <c r="I858" s="420"/>
    </row>
    <row r="859" spans="1:9" ht="12.75">
      <c r="A859" s="3"/>
      <c r="B859" s="266"/>
      <c r="E859" s="265"/>
      <c r="F859" s="288"/>
      <c r="G859" s="266"/>
      <c r="H859" s="266"/>
      <c r="I859" s="420"/>
    </row>
    <row r="860" spans="1:9" ht="12.75">
      <c r="A860" s="3"/>
      <c r="B860" s="266"/>
      <c r="E860" s="265"/>
      <c r="F860" s="288"/>
      <c r="G860" s="266"/>
      <c r="H860" s="266"/>
      <c r="I860" s="420"/>
    </row>
    <row r="861" spans="1:9" ht="12.75">
      <c r="A861" s="3"/>
      <c r="B861" s="266"/>
      <c r="E861" s="265"/>
      <c r="F861" s="288"/>
      <c r="G861" s="266"/>
      <c r="H861" s="266"/>
      <c r="I861" s="420"/>
    </row>
    <row r="862" spans="1:9" ht="12.75">
      <c r="A862" s="3"/>
      <c r="B862" s="266"/>
      <c r="E862" s="265"/>
      <c r="F862" s="288"/>
      <c r="G862" s="266"/>
      <c r="H862" s="266"/>
      <c r="I862" s="420"/>
    </row>
    <row r="863" spans="1:9" ht="12.75">
      <c r="A863" s="3"/>
      <c r="B863" s="266"/>
      <c r="E863" s="265"/>
      <c r="F863" s="288"/>
      <c r="G863" s="266"/>
      <c r="H863" s="266"/>
      <c r="I863" s="420"/>
    </row>
    <row r="864" spans="1:9" ht="12.75">
      <c r="A864" s="3"/>
      <c r="B864" s="266"/>
      <c r="E864" s="265"/>
      <c r="F864" s="288"/>
      <c r="G864" s="266"/>
      <c r="H864" s="266"/>
      <c r="I864" s="420"/>
    </row>
    <row r="865" spans="1:9" ht="12.75">
      <c r="A865" s="3"/>
      <c r="B865" s="266"/>
      <c r="E865" s="265"/>
      <c r="F865" s="288"/>
      <c r="G865" s="266"/>
      <c r="H865" s="266"/>
      <c r="I865" s="420"/>
    </row>
    <row r="866" spans="1:9" ht="12.75">
      <c r="A866" s="3"/>
      <c r="B866" s="266"/>
      <c r="E866" s="265"/>
      <c r="F866" s="288"/>
      <c r="G866" s="266"/>
      <c r="H866" s="266"/>
      <c r="I866" s="420"/>
    </row>
    <row r="867" spans="1:9" ht="12.75">
      <c r="A867" s="3"/>
      <c r="B867" s="266"/>
      <c r="E867" s="265"/>
      <c r="F867" s="288"/>
      <c r="G867" s="266"/>
      <c r="H867" s="266"/>
      <c r="I867" s="420"/>
    </row>
    <row r="868" spans="1:9" ht="12.75">
      <c r="A868" s="3"/>
      <c r="B868" s="266"/>
      <c r="E868" s="265"/>
      <c r="F868" s="288"/>
      <c r="G868" s="266"/>
      <c r="H868" s="266"/>
      <c r="I868" s="420"/>
    </row>
    <row r="869" spans="1:9" ht="12.75">
      <c r="A869" s="3"/>
      <c r="B869" s="266"/>
      <c r="E869" s="265"/>
      <c r="F869" s="288"/>
      <c r="G869" s="266"/>
      <c r="H869" s="266"/>
      <c r="I869" s="420"/>
    </row>
    <row r="870" spans="1:9" ht="12.75">
      <c r="A870" s="3"/>
      <c r="B870" s="266"/>
      <c r="E870" s="265"/>
      <c r="F870" s="288"/>
      <c r="G870" s="266"/>
      <c r="H870" s="266"/>
      <c r="I870" s="420"/>
    </row>
    <row r="871" spans="1:9" ht="12.75">
      <c r="A871" s="3"/>
      <c r="B871" s="266"/>
      <c r="E871" s="265"/>
      <c r="F871" s="288"/>
      <c r="G871" s="266"/>
      <c r="H871" s="266"/>
      <c r="I871" s="420"/>
    </row>
    <row r="872" spans="1:9" ht="12.75">
      <c r="A872" s="3"/>
      <c r="B872" s="266"/>
      <c r="E872" s="265"/>
      <c r="F872" s="288"/>
      <c r="G872" s="266"/>
      <c r="H872" s="266"/>
      <c r="I872" s="420"/>
    </row>
    <row r="873" spans="1:9" ht="12.75">
      <c r="A873" s="3"/>
      <c r="B873" s="266"/>
      <c r="E873" s="265"/>
      <c r="F873" s="288"/>
      <c r="G873" s="266"/>
      <c r="H873" s="266"/>
      <c r="I873" s="420"/>
    </row>
    <row r="874" spans="1:9" ht="12.75">
      <c r="A874" s="3"/>
      <c r="B874" s="266"/>
      <c r="E874" s="265"/>
      <c r="F874" s="288"/>
      <c r="G874" s="266"/>
      <c r="H874" s="266"/>
      <c r="I874" s="420"/>
    </row>
    <row r="875" spans="1:9" ht="12.75">
      <c r="A875" s="3"/>
      <c r="B875" s="266"/>
      <c r="E875" s="265"/>
      <c r="F875" s="288"/>
      <c r="G875" s="266"/>
      <c r="H875" s="266"/>
      <c r="I875" s="420"/>
    </row>
    <row r="876" spans="1:9" ht="12.75">
      <c r="A876" s="3"/>
      <c r="B876" s="266"/>
      <c r="E876" s="265"/>
      <c r="F876" s="288"/>
      <c r="G876" s="266"/>
      <c r="H876" s="266"/>
      <c r="I876" s="420"/>
    </row>
    <row r="877" spans="1:9" ht="12.75">
      <c r="A877" s="3"/>
      <c r="B877" s="266"/>
      <c r="E877" s="265"/>
      <c r="F877" s="288"/>
      <c r="G877" s="266"/>
      <c r="H877" s="266"/>
      <c r="I877" s="420"/>
    </row>
    <row r="878" spans="1:9" ht="12.75">
      <c r="A878" s="3"/>
      <c r="B878" s="266"/>
      <c r="E878" s="265"/>
      <c r="F878" s="288"/>
      <c r="G878" s="266"/>
      <c r="H878" s="266"/>
      <c r="I878" s="420"/>
    </row>
    <row r="879" spans="1:9" ht="12.75">
      <c r="A879" s="3"/>
      <c r="B879" s="266"/>
      <c r="E879" s="265"/>
      <c r="F879" s="288"/>
      <c r="G879" s="266"/>
      <c r="H879" s="266"/>
      <c r="I879" s="420"/>
    </row>
    <row r="880" spans="1:9" ht="12.75">
      <c r="A880" s="3"/>
      <c r="B880" s="266"/>
      <c r="E880" s="265"/>
      <c r="F880" s="288"/>
      <c r="G880" s="266"/>
      <c r="H880" s="266"/>
      <c r="I880" s="420"/>
    </row>
    <row r="881" spans="1:9" ht="12.75">
      <c r="A881" s="3"/>
      <c r="B881" s="266"/>
      <c r="E881" s="265"/>
      <c r="F881" s="288"/>
      <c r="G881" s="266"/>
      <c r="H881" s="266"/>
      <c r="I881" s="420"/>
    </row>
    <row r="882" spans="1:9" ht="12.75">
      <c r="A882" s="3"/>
      <c r="B882" s="266"/>
      <c r="E882" s="265"/>
      <c r="F882" s="288"/>
      <c r="G882" s="266"/>
      <c r="H882" s="266"/>
      <c r="I882" s="420"/>
    </row>
    <row r="883" spans="1:9" ht="12.75">
      <c r="A883" s="3"/>
      <c r="B883" s="266"/>
      <c r="E883" s="265"/>
      <c r="F883" s="288"/>
      <c r="G883" s="266"/>
      <c r="H883" s="266"/>
      <c r="I883" s="420"/>
    </row>
    <row r="884" spans="1:9" ht="12.75">
      <c r="A884" s="3"/>
      <c r="B884" s="266"/>
      <c r="E884" s="265"/>
      <c r="F884" s="288"/>
      <c r="G884" s="266"/>
      <c r="H884" s="266"/>
      <c r="I884" s="420"/>
    </row>
    <row r="885" spans="1:9" ht="12.75">
      <c r="A885" s="3"/>
      <c r="B885" s="266"/>
      <c r="E885" s="265"/>
      <c r="F885" s="288"/>
      <c r="G885" s="266"/>
      <c r="H885" s="266"/>
      <c r="I885" s="420"/>
    </row>
    <row r="886" spans="1:9" ht="12.75">
      <c r="A886" s="3"/>
      <c r="B886" s="266"/>
      <c r="E886" s="265"/>
      <c r="F886" s="288"/>
      <c r="G886" s="266"/>
      <c r="H886" s="266"/>
      <c r="I886" s="420"/>
    </row>
    <row r="887" spans="1:9" ht="12.75">
      <c r="A887" s="3"/>
      <c r="B887" s="266"/>
      <c r="E887" s="265"/>
      <c r="F887" s="288"/>
      <c r="G887" s="266"/>
      <c r="H887" s="266"/>
      <c r="I887" s="420"/>
    </row>
    <row r="888" spans="1:9" ht="12.75">
      <c r="A888" s="3"/>
      <c r="B888" s="266"/>
      <c r="E888" s="265"/>
      <c r="F888" s="288"/>
      <c r="G888" s="266"/>
      <c r="H888" s="266"/>
      <c r="I888" s="420"/>
    </row>
    <row r="889" spans="1:9" ht="12.75">
      <c r="A889" s="3"/>
      <c r="B889" s="266"/>
      <c r="E889" s="265"/>
      <c r="F889" s="288"/>
      <c r="G889" s="266"/>
      <c r="H889" s="266"/>
      <c r="I889" s="420"/>
    </row>
    <row r="890" spans="1:9" ht="12.75">
      <c r="A890" s="3"/>
      <c r="B890" s="266"/>
      <c r="E890" s="265"/>
      <c r="F890" s="288"/>
      <c r="G890" s="266"/>
      <c r="H890" s="266"/>
      <c r="I890" s="420"/>
    </row>
    <row r="891" spans="1:9" ht="12.75">
      <c r="A891" s="3"/>
      <c r="B891" s="266"/>
      <c r="E891" s="265"/>
      <c r="F891" s="288"/>
      <c r="G891" s="266"/>
      <c r="H891" s="266"/>
      <c r="I891" s="420"/>
    </row>
    <row r="892" spans="1:9" ht="12.75">
      <c r="A892" s="3"/>
      <c r="B892" s="266"/>
      <c r="E892" s="265"/>
      <c r="F892" s="288"/>
      <c r="G892" s="266"/>
      <c r="H892" s="266"/>
      <c r="I892" s="420"/>
    </row>
    <row r="893" spans="1:9" ht="12.75">
      <c r="A893" s="3"/>
      <c r="B893" s="266"/>
      <c r="E893" s="265"/>
      <c r="F893" s="288"/>
      <c r="G893" s="266"/>
      <c r="H893" s="266"/>
      <c r="I893" s="420"/>
    </row>
    <row r="894" spans="1:9" ht="12.75">
      <c r="A894" s="3"/>
      <c r="B894" s="266"/>
      <c r="E894" s="265"/>
      <c r="F894" s="288"/>
      <c r="G894" s="266"/>
      <c r="H894" s="266"/>
      <c r="I894" s="420"/>
    </row>
    <row r="895" spans="1:9" ht="12.75">
      <c r="A895" s="3"/>
      <c r="B895" s="266"/>
      <c r="E895" s="265"/>
      <c r="F895" s="288"/>
      <c r="G895" s="266"/>
      <c r="H895" s="266"/>
      <c r="I895" s="420"/>
    </row>
    <row r="896" spans="1:9" ht="12.75">
      <c r="A896" s="3"/>
      <c r="B896" s="266"/>
      <c r="E896" s="265"/>
      <c r="F896" s="288"/>
      <c r="G896" s="266"/>
      <c r="H896" s="266"/>
      <c r="I896" s="420"/>
    </row>
    <row r="897" spans="1:9" ht="12.75">
      <c r="A897" s="3"/>
      <c r="B897" s="266"/>
      <c r="E897" s="265"/>
      <c r="F897" s="288"/>
      <c r="G897" s="266"/>
      <c r="H897" s="266"/>
      <c r="I897" s="420"/>
    </row>
    <row r="898" spans="1:9" ht="12.75">
      <c r="A898" s="3"/>
      <c r="B898" s="266"/>
      <c r="E898" s="265"/>
      <c r="F898" s="288"/>
      <c r="G898" s="266"/>
      <c r="H898" s="266"/>
      <c r="I898" s="420"/>
    </row>
    <row r="899" spans="1:9" ht="12.75">
      <c r="A899" s="3"/>
      <c r="B899" s="266"/>
      <c r="E899" s="265"/>
      <c r="F899" s="288"/>
      <c r="G899" s="266"/>
      <c r="H899" s="266"/>
      <c r="I899" s="420"/>
    </row>
    <row r="900" spans="1:9" ht="12.75">
      <c r="A900" s="3"/>
      <c r="B900" s="266"/>
      <c r="E900" s="265"/>
      <c r="F900" s="288"/>
      <c r="G900" s="266"/>
      <c r="H900" s="266"/>
      <c r="I900" s="420"/>
    </row>
    <row r="901" spans="1:9" ht="12.75">
      <c r="A901" s="3"/>
      <c r="B901" s="266"/>
      <c r="E901" s="265"/>
      <c r="F901" s="288"/>
      <c r="G901" s="266"/>
      <c r="H901" s="266"/>
      <c r="I901" s="420"/>
    </row>
    <row r="902" spans="1:9" ht="12.75">
      <c r="A902" s="3"/>
      <c r="B902" s="266"/>
      <c r="E902" s="265"/>
      <c r="F902" s="288"/>
      <c r="G902" s="266"/>
      <c r="H902" s="266"/>
      <c r="I902" s="420"/>
    </row>
    <row r="903" spans="1:9" ht="12.75">
      <c r="A903" s="3"/>
      <c r="B903" s="266"/>
      <c r="E903" s="265"/>
      <c r="F903" s="288"/>
      <c r="G903" s="266"/>
      <c r="H903" s="266"/>
      <c r="I903" s="420"/>
    </row>
    <row r="904" spans="1:9" ht="12.75">
      <c r="A904" s="3"/>
      <c r="B904" s="266"/>
      <c r="E904" s="265"/>
      <c r="F904" s="288"/>
      <c r="G904" s="266"/>
      <c r="H904" s="266"/>
      <c r="I904" s="420"/>
    </row>
    <row r="905" spans="1:9" ht="12.75">
      <c r="A905" s="3"/>
      <c r="B905" s="266"/>
      <c r="E905" s="265"/>
      <c r="F905" s="288"/>
      <c r="G905" s="266"/>
      <c r="H905" s="266"/>
      <c r="I905" s="420"/>
    </row>
    <row r="906" spans="1:9" ht="12.75">
      <c r="A906" s="3"/>
      <c r="B906" s="266"/>
      <c r="E906" s="265"/>
      <c r="F906" s="288"/>
      <c r="G906" s="266"/>
      <c r="H906" s="266"/>
      <c r="I906" s="420"/>
    </row>
    <row r="907" spans="1:9" ht="12.75">
      <c r="A907" s="3"/>
      <c r="B907" s="266"/>
      <c r="E907" s="265"/>
      <c r="F907" s="288"/>
      <c r="G907" s="266"/>
      <c r="H907" s="266"/>
      <c r="I907" s="420"/>
    </row>
    <row r="908" spans="1:9" ht="12.75">
      <c r="A908" s="3"/>
      <c r="B908" s="266"/>
      <c r="E908" s="265"/>
      <c r="F908" s="288"/>
      <c r="G908" s="266"/>
      <c r="H908" s="266"/>
      <c r="I908" s="420"/>
    </row>
    <row r="909" spans="1:9" ht="12.75">
      <c r="A909" s="3"/>
      <c r="B909" s="266"/>
      <c r="E909" s="265"/>
      <c r="F909" s="288"/>
      <c r="G909" s="266"/>
      <c r="H909" s="266"/>
      <c r="I909" s="420"/>
    </row>
    <row r="910" spans="1:9" ht="12.75">
      <c r="A910" s="3"/>
      <c r="B910" s="266"/>
      <c r="E910" s="265"/>
      <c r="F910" s="288"/>
      <c r="G910" s="266"/>
      <c r="H910" s="266"/>
      <c r="I910" s="420"/>
    </row>
    <row r="911" spans="1:9" ht="12.75">
      <c r="A911" s="3"/>
      <c r="B911" s="266"/>
      <c r="E911" s="265"/>
      <c r="F911" s="288"/>
      <c r="G911" s="266"/>
      <c r="H911" s="266"/>
      <c r="I911" s="420"/>
    </row>
    <row r="912" spans="1:9" ht="12.75">
      <c r="A912" s="3"/>
      <c r="B912" s="266"/>
      <c r="E912" s="265"/>
      <c r="F912" s="288"/>
      <c r="G912" s="266"/>
      <c r="H912" s="266"/>
      <c r="I912" s="420"/>
    </row>
    <row r="913" spans="1:9" ht="12.75">
      <c r="A913" s="3"/>
      <c r="B913" s="266"/>
      <c r="E913" s="265"/>
      <c r="F913" s="288"/>
      <c r="G913" s="266"/>
      <c r="H913" s="266"/>
      <c r="I913" s="420"/>
    </row>
    <row r="914" spans="1:9" ht="12.75">
      <c r="A914" s="3"/>
      <c r="B914" s="266"/>
      <c r="E914" s="265"/>
      <c r="F914" s="288"/>
      <c r="G914" s="266"/>
      <c r="H914" s="266"/>
      <c r="I914" s="420"/>
    </row>
    <row r="915" spans="1:9" ht="12.75">
      <c r="A915" s="3"/>
      <c r="B915" s="266"/>
      <c r="E915" s="265"/>
      <c r="F915" s="288"/>
      <c r="G915" s="266"/>
      <c r="H915" s="266"/>
      <c r="I915" s="420"/>
    </row>
    <row r="916" spans="1:9" ht="12.75">
      <c r="A916" s="3"/>
      <c r="B916" s="266"/>
      <c r="E916" s="265"/>
      <c r="F916" s="288"/>
      <c r="G916" s="266"/>
      <c r="H916" s="266"/>
      <c r="I916" s="420"/>
    </row>
    <row r="917" spans="1:9" ht="12.75">
      <c r="A917" s="3"/>
      <c r="B917" s="266"/>
      <c r="E917" s="265"/>
      <c r="F917" s="288"/>
      <c r="G917" s="266"/>
      <c r="H917" s="266"/>
      <c r="I917" s="420"/>
    </row>
    <row r="918" spans="1:9" ht="12.75">
      <c r="A918" s="3"/>
      <c r="B918" s="266"/>
      <c r="E918" s="265"/>
      <c r="F918" s="288"/>
      <c r="G918" s="266"/>
      <c r="H918" s="266"/>
      <c r="I918" s="420"/>
    </row>
    <row r="919" spans="1:9" ht="12.75">
      <c r="A919" s="3"/>
      <c r="B919" s="266"/>
      <c r="E919" s="265"/>
      <c r="F919" s="288"/>
      <c r="G919" s="266"/>
      <c r="H919" s="266"/>
      <c r="I919" s="420"/>
    </row>
    <row r="920" spans="1:9" ht="12.75">
      <c r="A920" s="3"/>
      <c r="B920" s="266"/>
      <c r="E920" s="265"/>
      <c r="F920" s="288"/>
      <c r="G920" s="266"/>
      <c r="H920" s="266"/>
      <c r="I920" s="420"/>
    </row>
    <row r="921" spans="1:9" ht="12.75">
      <c r="A921" s="3"/>
      <c r="B921" s="266"/>
      <c r="E921" s="265"/>
      <c r="F921" s="288"/>
      <c r="G921" s="266"/>
      <c r="H921" s="266"/>
      <c r="I921" s="420"/>
    </row>
    <row r="922" spans="1:9" ht="12.75">
      <c r="A922" s="3"/>
      <c r="B922" s="266"/>
      <c r="E922" s="265"/>
      <c r="F922" s="288"/>
      <c r="G922" s="266"/>
      <c r="H922" s="266"/>
      <c r="I922" s="420"/>
    </row>
    <row r="923" spans="1:9" ht="12.75">
      <c r="A923" s="3"/>
      <c r="B923" s="266"/>
      <c r="E923" s="265"/>
      <c r="F923" s="288"/>
      <c r="G923" s="266"/>
      <c r="H923" s="266"/>
      <c r="I923" s="420"/>
    </row>
    <row r="924" spans="1:9" ht="12.75">
      <c r="A924" s="3"/>
      <c r="B924" s="266"/>
      <c r="E924" s="265"/>
      <c r="F924" s="288"/>
      <c r="G924" s="266"/>
      <c r="H924" s="266"/>
      <c r="I924" s="420"/>
    </row>
    <row r="925" spans="1:9" ht="12.75">
      <c r="A925" s="3"/>
      <c r="B925" s="266"/>
      <c r="E925" s="265"/>
      <c r="F925" s="288"/>
      <c r="G925" s="266"/>
      <c r="H925" s="266"/>
      <c r="I925" s="420"/>
    </row>
    <row r="926" spans="1:9" ht="12.75">
      <c r="A926" s="3"/>
      <c r="B926" s="266"/>
      <c r="E926" s="265"/>
      <c r="F926" s="288"/>
      <c r="G926" s="266"/>
      <c r="H926" s="266"/>
      <c r="I926" s="420"/>
    </row>
    <row r="927" spans="1:9" ht="12.75">
      <c r="A927" s="3"/>
      <c r="B927" s="266"/>
      <c r="E927" s="265"/>
      <c r="F927" s="288"/>
      <c r="G927" s="266"/>
      <c r="H927" s="266"/>
      <c r="I927" s="420"/>
    </row>
    <row r="928" spans="1:9" ht="12.75">
      <c r="A928" s="3"/>
      <c r="B928" s="266"/>
      <c r="E928" s="265"/>
      <c r="F928" s="288"/>
      <c r="G928" s="266"/>
      <c r="H928" s="266"/>
      <c r="I928" s="420"/>
    </row>
    <row r="929" spans="1:9" ht="12.75">
      <c r="A929" s="3"/>
      <c r="B929" s="266"/>
      <c r="E929" s="265"/>
      <c r="F929" s="288"/>
      <c r="G929" s="266"/>
      <c r="H929" s="266"/>
      <c r="I929" s="420"/>
    </row>
    <row r="930" spans="1:9" ht="12.75">
      <c r="A930" s="3"/>
      <c r="B930" s="266"/>
      <c r="E930" s="265"/>
      <c r="F930" s="288"/>
      <c r="G930" s="266"/>
      <c r="H930" s="266"/>
      <c r="I930" s="420"/>
    </row>
    <row r="931" spans="1:9" ht="12.75">
      <c r="A931" s="3"/>
      <c r="B931" s="266"/>
      <c r="E931" s="265"/>
      <c r="F931" s="288"/>
      <c r="G931" s="266"/>
      <c r="H931" s="266"/>
      <c r="I931" s="420"/>
    </row>
    <row r="932" spans="1:9" ht="12.75">
      <c r="A932" s="3"/>
      <c r="B932" s="266"/>
      <c r="E932" s="265"/>
      <c r="F932" s="288"/>
      <c r="G932" s="266"/>
      <c r="H932" s="266"/>
      <c r="I932" s="420"/>
    </row>
    <row r="933" spans="1:9" ht="12.75">
      <c r="A933" s="3"/>
      <c r="B933" s="266"/>
      <c r="E933" s="265"/>
      <c r="F933" s="288"/>
      <c r="G933" s="266"/>
      <c r="H933" s="266"/>
      <c r="I933" s="420"/>
    </row>
    <row r="934" spans="1:9" ht="12.75">
      <c r="A934" s="3"/>
      <c r="B934" s="266"/>
      <c r="E934" s="265"/>
      <c r="F934" s="288"/>
      <c r="G934" s="266"/>
      <c r="H934" s="266"/>
      <c r="I934" s="420"/>
    </row>
    <row r="935" spans="1:9" ht="12.75">
      <c r="A935" s="3"/>
      <c r="B935" s="266"/>
      <c r="E935" s="265"/>
      <c r="F935" s="288"/>
      <c r="G935" s="266"/>
      <c r="H935" s="266"/>
      <c r="I935" s="420"/>
    </row>
    <row r="936" spans="1:9" ht="12.75">
      <c r="A936" s="3"/>
      <c r="B936" s="266"/>
      <c r="E936" s="265"/>
      <c r="F936" s="288"/>
      <c r="G936" s="266"/>
      <c r="H936" s="266"/>
      <c r="I936" s="420"/>
    </row>
    <row r="937" spans="1:9" ht="12.75">
      <c r="A937" s="3"/>
      <c r="B937" s="266"/>
      <c r="E937" s="265"/>
      <c r="F937" s="288"/>
      <c r="G937" s="266"/>
      <c r="H937" s="266"/>
      <c r="I937" s="420"/>
    </row>
    <row r="938" spans="1:9" ht="12.75">
      <c r="A938" s="3"/>
      <c r="B938" s="266"/>
      <c r="E938" s="265"/>
      <c r="F938" s="288"/>
      <c r="G938" s="266"/>
      <c r="H938" s="266"/>
      <c r="I938" s="420"/>
    </row>
    <row r="939" spans="1:9" ht="12.75">
      <c r="A939" s="3"/>
      <c r="B939" s="266"/>
      <c r="E939" s="265"/>
      <c r="F939" s="288"/>
      <c r="G939" s="266"/>
      <c r="H939" s="266"/>
      <c r="I939" s="420"/>
    </row>
    <row r="940" spans="1:9" ht="12.75">
      <c r="A940" s="3"/>
      <c r="B940" s="266"/>
      <c r="E940" s="265"/>
      <c r="F940" s="288"/>
      <c r="G940" s="266"/>
      <c r="H940" s="266"/>
      <c r="I940" s="420"/>
    </row>
    <row r="941" spans="1:9" ht="12.75">
      <c r="A941" s="3"/>
      <c r="B941" s="266"/>
      <c r="E941" s="265"/>
      <c r="F941" s="288"/>
      <c r="G941" s="266"/>
      <c r="H941" s="266"/>
      <c r="I941" s="420"/>
    </row>
    <row r="942" spans="1:9" ht="12.75">
      <c r="A942" s="3"/>
      <c r="B942" s="266"/>
      <c r="E942" s="265"/>
      <c r="F942" s="288"/>
      <c r="G942" s="266"/>
      <c r="H942" s="266"/>
      <c r="I942" s="420"/>
    </row>
    <row r="943" spans="1:9" ht="12.75">
      <c r="A943" s="3"/>
      <c r="B943" s="266"/>
      <c r="E943" s="265"/>
      <c r="F943" s="288"/>
      <c r="G943" s="266"/>
      <c r="H943" s="266"/>
      <c r="I943" s="420"/>
    </row>
    <row r="944" spans="1:9" ht="12.75">
      <c r="A944" s="3"/>
      <c r="B944" s="266"/>
      <c r="E944" s="265"/>
      <c r="F944" s="288"/>
      <c r="G944" s="266"/>
      <c r="H944" s="266"/>
      <c r="I944" s="420"/>
    </row>
    <row r="945" spans="1:9" ht="12.75">
      <c r="A945" s="3"/>
      <c r="B945" s="266"/>
      <c r="E945" s="265"/>
      <c r="F945" s="288"/>
      <c r="G945" s="266"/>
      <c r="H945" s="266"/>
      <c r="I945" s="420"/>
    </row>
    <row r="946" spans="1:9" ht="12.75">
      <c r="A946" s="3"/>
      <c r="B946" s="266"/>
      <c r="E946" s="265"/>
      <c r="F946" s="288"/>
      <c r="G946" s="266"/>
      <c r="H946" s="266"/>
      <c r="I946" s="420"/>
    </row>
    <row r="947" spans="1:9" ht="12.75">
      <c r="A947" s="3"/>
      <c r="B947" s="266"/>
      <c r="E947" s="265"/>
      <c r="F947" s="288"/>
      <c r="G947" s="266"/>
      <c r="H947" s="266"/>
      <c r="I947" s="420"/>
    </row>
    <row r="948" spans="1:9" ht="12.75">
      <c r="A948" s="3"/>
      <c r="B948" s="266"/>
      <c r="E948" s="265"/>
      <c r="F948" s="288"/>
      <c r="G948" s="266"/>
      <c r="H948" s="266"/>
      <c r="I948" s="420"/>
    </row>
    <row r="949" spans="1:9" ht="12.75">
      <c r="A949" s="3"/>
      <c r="B949" s="266"/>
      <c r="E949" s="265"/>
      <c r="F949" s="288"/>
      <c r="G949" s="266"/>
      <c r="H949" s="266"/>
      <c r="I949" s="420"/>
    </row>
    <row r="950" spans="1:9" ht="12.75">
      <c r="A950" s="3"/>
      <c r="B950" s="266"/>
      <c r="E950" s="265"/>
      <c r="F950" s="288"/>
      <c r="G950" s="266"/>
      <c r="H950" s="266"/>
      <c r="I950" s="420"/>
    </row>
    <row r="951" spans="1:9" ht="12.75">
      <c r="A951" s="3"/>
      <c r="B951" s="266"/>
      <c r="E951" s="265"/>
      <c r="F951" s="288"/>
      <c r="G951" s="266"/>
      <c r="H951" s="266"/>
      <c r="I951" s="420"/>
    </row>
    <row r="952" spans="1:9" ht="12.75">
      <c r="A952" s="3"/>
      <c r="B952" s="266"/>
      <c r="E952" s="265"/>
      <c r="F952" s="288"/>
      <c r="G952" s="266"/>
      <c r="H952" s="266"/>
      <c r="I952" s="420"/>
    </row>
    <row r="953" spans="1:9" ht="12.75">
      <c r="A953" s="3"/>
      <c r="B953" s="266"/>
      <c r="E953" s="265"/>
      <c r="F953" s="288"/>
      <c r="G953" s="266"/>
      <c r="H953" s="266"/>
      <c r="I953" s="420"/>
    </row>
    <row r="954" spans="1:9" ht="12.75">
      <c r="A954" s="3"/>
      <c r="B954" s="266"/>
      <c r="E954" s="265"/>
      <c r="F954" s="288"/>
      <c r="G954" s="266"/>
      <c r="H954" s="266"/>
      <c r="I954" s="420"/>
    </row>
    <row r="955" spans="1:9" ht="12.75">
      <c r="A955" s="3"/>
      <c r="B955" s="266"/>
      <c r="E955" s="265"/>
      <c r="F955" s="288"/>
      <c r="G955" s="266"/>
      <c r="H955" s="266"/>
      <c r="I955" s="420"/>
    </row>
    <row r="956" spans="1:9" ht="12.75">
      <c r="A956" s="3"/>
      <c r="B956" s="266"/>
      <c r="E956" s="265"/>
      <c r="F956" s="288"/>
      <c r="G956" s="266"/>
      <c r="H956" s="266"/>
      <c r="I956" s="420"/>
    </row>
    <row r="957" spans="1:9" ht="12.75">
      <c r="A957" s="3"/>
      <c r="B957" s="266"/>
      <c r="E957" s="265"/>
      <c r="F957" s="288"/>
      <c r="G957" s="266"/>
      <c r="H957" s="266"/>
      <c r="I957" s="420"/>
    </row>
    <row r="958" spans="1:9" ht="12.75">
      <c r="A958" s="3"/>
      <c r="B958" s="266"/>
      <c r="E958" s="265"/>
      <c r="F958" s="288"/>
      <c r="G958" s="266"/>
      <c r="H958" s="266"/>
      <c r="I958" s="420"/>
    </row>
    <row r="959" spans="1:9" ht="12.75">
      <c r="A959" s="3"/>
      <c r="B959" s="266"/>
      <c r="E959" s="265"/>
      <c r="F959" s="288"/>
      <c r="G959" s="266"/>
      <c r="H959" s="266"/>
      <c r="I959" s="420"/>
    </row>
    <row r="960" spans="1:9" ht="12.75">
      <c r="A960" s="3"/>
      <c r="B960" s="266"/>
      <c r="E960" s="265"/>
      <c r="F960" s="288"/>
      <c r="G960" s="266"/>
      <c r="H960" s="266"/>
      <c r="I960" s="420"/>
    </row>
    <row r="961" spans="1:9" ht="12.75">
      <c r="A961" s="3"/>
      <c r="B961" s="266"/>
      <c r="E961" s="265"/>
      <c r="F961" s="288"/>
      <c r="G961" s="266"/>
      <c r="H961" s="266"/>
      <c r="I961" s="420"/>
    </row>
    <row r="962" spans="1:9" ht="12.75">
      <c r="A962" s="3"/>
      <c r="B962" s="266"/>
      <c r="E962" s="265"/>
      <c r="F962" s="288"/>
      <c r="G962" s="266"/>
      <c r="H962" s="266"/>
      <c r="I962" s="420"/>
    </row>
    <row r="963" spans="1:9" ht="12.75">
      <c r="A963" s="3"/>
      <c r="B963" s="266"/>
      <c r="E963" s="265"/>
      <c r="F963" s="288"/>
      <c r="G963" s="266"/>
      <c r="H963" s="266"/>
      <c r="I963" s="420"/>
    </row>
    <row r="964" spans="1:9" ht="12.75">
      <c r="A964" s="3"/>
      <c r="B964" s="266"/>
      <c r="E964" s="265"/>
      <c r="F964" s="288"/>
      <c r="G964" s="266"/>
      <c r="H964" s="266"/>
      <c r="I964" s="420"/>
    </row>
    <row r="965" spans="1:9" ht="12.75">
      <c r="A965" s="3"/>
      <c r="B965" s="266"/>
      <c r="E965" s="265"/>
      <c r="F965" s="288"/>
      <c r="G965" s="266"/>
      <c r="H965" s="266"/>
      <c r="I965" s="420"/>
    </row>
    <row r="966" spans="1:9" ht="12.75">
      <c r="A966" s="3"/>
      <c r="B966" s="266"/>
      <c r="E966" s="265"/>
      <c r="F966" s="288"/>
      <c r="G966" s="266"/>
      <c r="H966" s="266"/>
      <c r="I966" s="420"/>
    </row>
    <row r="967" spans="1:9" ht="12.75">
      <c r="A967" s="3"/>
      <c r="B967" s="266"/>
      <c r="E967" s="265"/>
      <c r="F967" s="288"/>
      <c r="G967" s="266"/>
      <c r="H967" s="266"/>
      <c r="I967" s="420"/>
    </row>
    <row r="968" spans="1:9" ht="12.75">
      <c r="A968" s="3"/>
      <c r="B968" s="266"/>
      <c r="E968" s="265"/>
      <c r="F968" s="288"/>
      <c r="G968" s="266"/>
      <c r="H968" s="266"/>
      <c r="I968" s="420"/>
    </row>
    <row r="969" spans="1:9" ht="12.75">
      <c r="A969" s="3"/>
      <c r="B969" s="266"/>
      <c r="E969" s="265"/>
      <c r="F969" s="288"/>
      <c r="G969" s="266"/>
      <c r="H969" s="266"/>
      <c r="I969" s="420"/>
    </row>
    <row r="970" spans="1:9" ht="12.75">
      <c r="A970" s="3"/>
      <c r="B970" s="266"/>
      <c r="E970" s="265"/>
      <c r="F970" s="288"/>
      <c r="G970" s="266"/>
      <c r="H970" s="266"/>
      <c r="I970" s="420"/>
    </row>
    <row r="971" spans="1:9" ht="12.75">
      <c r="A971" s="3"/>
      <c r="B971" s="266"/>
      <c r="E971" s="265"/>
      <c r="F971" s="288"/>
      <c r="G971" s="266"/>
      <c r="H971" s="266"/>
      <c r="I971" s="420"/>
    </row>
    <row r="972" spans="1:9" ht="12.75">
      <c r="A972" s="3"/>
      <c r="B972" s="266"/>
      <c r="E972" s="265"/>
      <c r="F972" s="288"/>
      <c r="G972" s="266"/>
      <c r="H972" s="266"/>
      <c r="I972" s="420"/>
    </row>
    <row r="973" spans="1:9" ht="12.75">
      <c r="A973" s="3"/>
      <c r="B973" s="266"/>
      <c r="E973" s="265"/>
      <c r="F973" s="288"/>
      <c r="G973" s="266"/>
      <c r="H973" s="266"/>
      <c r="I973" s="420"/>
    </row>
    <row r="974" spans="1:9" ht="12.75">
      <c r="A974" s="3"/>
      <c r="B974" s="266"/>
      <c r="E974" s="265"/>
      <c r="F974" s="288"/>
      <c r="G974" s="266"/>
      <c r="H974" s="266"/>
      <c r="I974" s="420"/>
    </row>
    <row r="975" spans="1:9" ht="12.75">
      <c r="A975" s="3"/>
      <c r="B975" s="266"/>
      <c r="E975" s="265"/>
      <c r="F975" s="288"/>
      <c r="G975" s="266"/>
      <c r="H975" s="266"/>
      <c r="I975" s="420"/>
    </row>
    <row r="976" spans="1:9" ht="12.75">
      <c r="A976" s="3"/>
      <c r="B976" s="266"/>
      <c r="E976" s="265"/>
      <c r="F976" s="288"/>
      <c r="G976" s="266"/>
      <c r="H976" s="266"/>
      <c r="I976" s="420"/>
    </row>
    <row r="977" spans="1:9" ht="12.75">
      <c r="A977" s="3"/>
      <c r="B977" s="266"/>
      <c r="E977" s="265"/>
      <c r="F977" s="288"/>
      <c r="G977" s="266"/>
      <c r="H977" s="266"/>
      <c r="I977" s="420"/>
    </row>
    <row r="978" spans="1:9" ht="12.75">
      <c r="A978" s="3"/>
      <c r="B978" s="266"/>
      <c r="E978" s="265"/>
      <c r="F978" s="288"/>
      <c r="G978" s="266"/>
      <c r="H978" s="266"/>
      <c r="I978" s="420"/>
    </row>
    <row r="979" spans="1:9" ht="12.75">
      <c r="A979" s="3"/>
      <c r="B979" s="266"/>
      <c r="E979" s="265"/>
      <c r="F979" s="288"/>
      <c r="G979" s="266"/>
      <c r="H979" s="266"/>
      <c r="I979" s="420"/>
    </row>
    <row r="980" spans="1:9" ht="12.75">
      <c r="A980" s="3"/>
      <c r="B980" s="266"/>
      <c r="E980" s="265"/>
      <c r="F980" s="288"/>
      <c r="G980" s="266"/>
      <c r="H980" s="266"/>
      <c r="I980" s="420"/>
    </row>
    <row r="981" spans="1:9" ht="12.75">
      <c r="A981" s="3"/>
      <c r="B981" s="266"/>
      <c r="E981" s="265"/>
      <c r="F981" s="288"/>
      <c r="G981" s="266"/>
      <c r="H981" s="266"/>
      <c r="I981" s="420"/>
    </row>
    <row r="982" spans="1:9" ht="12.75">
      <c r="A982" s="3"/>
      <c r="B982" s="266"/>
      <c r="E982" s="265"/>
      <c r="F982" s="288"/>
      <c r="G982" s="266"/>
      <c r="H982" s="266"/>
      <c r="I982" s="420"/>
    </row>
    <row r="983" spans="1:9" ht="12.75">
      <c r="A983" s="3"/>
      <c r="B983" s="266"/>
      <c r="E983" s="265"/>
      <c r="F983" s="288"/>
      <c r="G983" s="266"/>
      <c r="H983" s="266"/>
      <c r="I983" s="420"/>
    </row>
    <row r="984" spans="1:9" ht="12.75">
      <c r="A984" s="3"/>
      <c r="B984" s="266"/>
      <c r="E984" s="265"/>
      <c r="F984" s="288"/>
      <c r="G984" s="266"/>
      <c r="H984" s="266"/>
      <c r="I984" s="420"/>
    </row>
    <row r="985" spans="1:9" ht="12.75">
      <c r="A985" s="3"/>
      <c r="B985" s="266"/>
      <c r="E985" s="265"/>
      <c r="F985" s="288"/>
      <c r="G985" s="266"/>
      <c r="H985" s="266"/>
      <c r="I985" s="420"/>
    </row>
    <row r="986" spans="1:9" ht="12.75">
      <c r="A986" s="3"/>
      <c r="B986" s="266"/>
      <c r="E986" s="265"/>
      <c r="F986" s="288"/>
      <c r="G986" s="266"/>
      <c r="H986" s="266"/>
      <c r="I986" s="420"/>
    </row>
    <row r="987" spans="1:9" ht="12.75">
      <c r="A987" s="3"/>
      <c r="B987" s="266"/>
      <c r="E987" s="265"/>
      <c r="F987" s="288"/>
      <c r="G987" s="266"/>
      <c r="H987" s="266"/>
      <c r="I987" s="420"/>
    </row>
    <row r="988" spans="1:9" ht="12.75">
      <c r="A988" s="3"/>
      <c r="B988" s="266"/>
      <c r="E988" s="265"/>
      <c r="F988" s="288"/>
      <c r="G988" s="266"/>
      <c r="H988" s="266"/>
      <c r="I988" s="420"/>
    </row>
    <row r="989" spans="1:9" ht="12.75">
      <c r="A989" s="3"/>
      <c r="B989" s="266"/>
      <c r="E989" s="265"/>
      <c r="F989" s="288"/>
      <c r="G989" s="266"/>
      <c r="H989" s="266"/>
      <c r="I989" s="420"/>
    </row>
    <row r="990" spans="1:9" ht="12.75">
      <c r="A990" s="3"/>
      <c r="B990" s="266"/>
      <c r="E990" s="265"/>
      <c r="F990" s="288"/>
      <c r="G990" s="266"/>
      <c r="H990" s="266"/>
      <c r="I990" s="420"/>
    </row>
    <row r="991" spans="1:9" ht="12.75">
      <c r="A991" s="3"/>
      <c r="B991" s="266"/>
      <c r="E991" s="265"/>
      <c r="F991" s="288"/>
      <c r="G991" s="266"/>
      <c r="H991" s="266"/>
      <c r="I991" s="420"/>
    </row>
    <row r="992" spans="1:9" ht="12.75">
      <c r="A992" s="3"/>
      <c r="B992" s="266"/>
      <c r="E992" s="265"/>
      <c r="F992" s="288"/>
      <c r="G992" s="266"/>
      <c r="H992" s="266"/>
      <c r="I992" s="420"/>
    </row>
    <row r="993" spans="1:9" ht="12.75">
      <c r="A993" s="3"/>
      <c r="B993" s="266"/>
      <c r="E993" s="265"/>
      <c r="F993" s="288"/>
      <c r="G993" s="266"/>
      <c r="H993" s="266"/>
      <c r="I993" s="420"/>
    </row>
    <row r="994" spans="1:9" ht="12.75">
      <c r="A994" s="3"/>
      <c r="B994" s="266"/>
      <c r="E994" s="265"/>
      <c r="F994" s="288"/>
      <c r="G994" s="266"/>
      <c r="H994" s="266"/>
      <c r="I994" s="420"/>
    </row>
    <row r="995" spans="1:9" ht="12.75">
      <c r="A995" s="3"/>
      <c r="B995" s="266"/>
      <c r="E995" s="265"/>
      <c r="F995" s="288"/>
      <c r="G995" s="266"/>
      <c r="H995" s="266"/>
      <c r="I995" s="420"/>
    </row>
    <row r="996" spans="1:9" ht="12.75">
      <c r="A996" s="3"/>
      <c r="B996" s="266"/>
      <c r="E996" s="265"/>
      <c r="F996" s="288"/>
      <c r="G996" s="266"/>
      <c r="H996" s="266"/>
      <c r="I996" s="420"/>
    </row>
    <row r="997" spans="1:9" ht="12.75">
      <c r="A997" s="3"/>
      <c r="B997" s="266"/>
      <c r="E997" s="265"/>
      <c r="F997" s="288"/>
      <c r="G997" s="266"/>
      <c r="H997" s="266"/>
      <c r="I997" s="420"/>
    </row>
    <row r="998" spans="1:9" ht="12.75">
      <c r="A998" s="3"/>
      <c r="B998" s="266"/>
      <c r="E998" s="265"/>
      <c r="F998" s="288"/>
      <c r="G998" s="266"/>
      <c r="H998" s="266"/>
      <c r="I998" s="420"/>
    </row>
    <row r="999" spans="1:9" ht="12.75">
      <c r="A999" s="3"/>
      <c r="B999" s="266"/>
      <c r="E999" s="265"/>
      <c r="F999" s="288"/>
      <c r="G999" s="266"/>
      <c r="H999" s="266"/>
      <c r="I999" s="420"/>
    </row>
    <row r="1000" spans="1:9" ht="12.75">
      <c r="A1000" s="3"/>
      <c r="B1000" s="266"/>
      <c r="E1000" s="265"/>
      <c r="F1000" s="288"/>
      <c r="G1000" s="266"/>
      <c r="H1000" s="266"/>
      <c r="I1000" s="420"/>
    </row>
    <row r="1001" spans="1:9" ht="12.75">
      <c r="A1001" s="3"/>
      <c r="B1001" s="266"/>
      <c r="E1001" s="265"/>
      <c r="F1001" s="288"/>
      <c r="G1001" s="266"/>
      <c r="H1001" s="266"/>
      <c r="I1001" s="420"/>
    </row>
    <row r="1002" spans="1:9" ht="12.75">
      <c r="A1002" s="3"/>
      <c r="B1002" s="266"/>
      <c r="E1002" s="265"/>
      <c r="F1002" s="288"/>
      <c r="G1002" s="266"/>
      <c r="H1002" s="266"/>
      <c r="I1002" s="420"/>
    </row>
    <row r="1003" spans="1:9" ht="12.75">
      <c r="A1003" s="3"/>
      <c r="B1003" s="266"/>
      <c r="E1003" s="265"/>
      <c r="F1003" s="288"/>
      <c r="G1003" s="266"/>
      <c r="H1003" s="266"/>
      <c r="I1003" s="420"/>
    </row>
    <row r="1004" spans="1:9" ht="12.75">
      <c r="A1004" s="3"/>
      <c r="B1004" s="266"/>
      <c r="E1004" s="265"/>
      <c r="F1004" s="288"/>
      <c r="G1004" s="266"/>
      <c r="H1004" s="266"/>
      <c r="I1004" s="420"/>
    </row>
  </sheetData>
  <mergeCells count="16">
    <mergeCell ref="B10:B11"/>
    <mergeCell ref="B12:B13"/>
    <mergeCell ref="B14:B15"/>
    <mergeCell ref="B16:B17"/>
    <mergeCell ref="A10:A19"/>
    <mergeCell ref="B18:B19"/>
    <mergeCell ref="A20:A26"/>
    <mergeCell ref="A27:A33"/>
    <mergeCell ref="A36:A48"/>
    <mergeCell ref="A50:A53"/>
    <mergeCell ref="A2:A3"/>
    <mergeCell ref="B2:B3"/>
    <mergeCell ref="A4:A9"/>
    <mergeCell ref="B4:B5"/>
    <mergeCell ref="B6:B7"/>
    <mergeCell ref="B8:B9"/>
  </mergeCells>
  <hyperlinks>
    <hyperlink ref="I4" r:id="rId1"/>
    <hyperlink ref="I5" r:id="rId2"/>
    <hyperlink ref="I10" r:id="rId3"/>
    <hyperlink ref="I11" r:id="rId4"/>
    <hyperlink ref="I12" r:id="rId5"/>
    <hyperlink ref="I13" r:id="rId6"/>
    <hyperlink ref="I14" r:id="rId7"/>
    <hyperlink ref="I15" r:id="rId8"/>
    <hyperlink ref="I16" r:id="rId9"/>
    <hyperlink ref="I17" r:id="rId10"/>
    <hyperlink ref="I18" r:id="rId11"/>
    <hyperlink ref="I19" r:id="rId12"/>
    <hyperlink ref="I20" r:id="rId13"/>
    <hyperlink ref="I21" r:id="rId14"/>
    <hyperlink ref="I22" r:id="rId15"/>
    <hyperlink ref="I23" r:id="rId16"/>
    <hyperlink ref="I24" r:id="rId17"/>
    <hyperlink ref="I25" r:id="rId18"/>
    <hyperlink ref="I26" r:id="rId19"/>
    <hyperlink ref="I37" r:id="rId20"/>
    <hyperlink ref="I38" r:id="rId21"/>
    <hyperlink ref="I39" r:id="rId22"/>
    <hyperlink ref="I40" r:id="rId23"/>
    <hyperlink ref="I41" r:id="rId24"/>
    <hyperlink ref="I42" r:id="rId25"/>
    <hyperlink ref="I43" r:id="rId26"/>
    <hyperlink ref="I44" r:id="rId27"/>
  </hyperlinks>
  <pageMargins left="0.7" right="0.7" top="0.75" bottom="0.75" header="0.3" footer="0.3"/>
  <pageSetup paperSize="9" orientation="portrait" r:id="rId28"/>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4"/>
  <sheetViews>
    <sheetView workbookViewId="0"/>
  </sheetViews>
  <sheetFormatPr defaultColWidth="12.5703125" defaultRowHeight="15.75" customHeight="1"/>
  <cols>
    <col min="1" max="1" width="12.28515625" customWidth="1"/>
    <col min="2" max="2" width="25.42578125" customWidth="1"/>
    <col min="3" max="3" width="36.85546875" customWidth="1"/>
    <col min="4" max="4" width="32.42578125" customWidth="1"/>
    <col min="5" max="5" width="9.42578125" customWidth="1"/>
    <col min="6" max="6" width="14.28515625" customWidth="1"/>
    <col min="7" max="7" width="8.7109375" customWidth="1"/>
    <col min="8" max="8" width="53.28515625" customWidth="1"/>
    <col min="9" max="9" width="150" customWidth="1"/>
  </cols>
  <sheetData>
    <row r="1" spans="1:9" ht="12.75">
      <c r="A1" s="322" t="s">
        <v>7</v>
      </c>
      <c r="B1" s="213" t="s">
        <v>8</v>
      </c>
      <c r="C1" s="213" t="s">
        <v>9</v>
      </c>
      <c r="D1" s="213" t="s">
        <v>10</v>
      </c>
      <c r="E1" s="214" t="s">
        <v>12</v>
      </c>
      <c r="F1" s="214" t="s">
        <v>13</v>
      </c>
      <c r="G1" s="213" t="s">
        <v>1287</v>
      </c>
      <c r="H1" s="373" t="s">
        <v>15</v>
      </c>
      <c r="I1" s="514" t="s">
        <v>545</v>
      </c>
    </row>
    <row r="2" spans="1:9" ht="12.75">
      <c r="A2" s="567" t="s">
        <v>16</v>
      </c>
      <c r="B2" s="568" t="s">
        <v>17</v>
      </c>
      <c r="C2" s="160" t="s">
        <v>18</v>
      </c>
      <c r="D2" s="160" t="s">
        <v>19</v>
      </c>
      <c r="E2" s="397" t="s">
        <v>341</v>
      </c>
      <c r="F2" s="397" t="s">
        <v>1104</v>
      </c>
      <c r="G2" s="505" t="s">
        <v>1288</v>
      </c>
      <c r="H2" s="375" t="s">
        <v>1085</v>
      </c>
      <c r="I2" s="515" t="s">
        <v>1161</v>
      </c>
    </row>
    <row r="3" spans="1:9" ht="12.75">
      <c r="A3" s="553"/>
      <c r="B3" s="547"/>
      <c r="C3" s="160" t="s">
        <v>18</v>
      </c>
      <c r="D3" s="160" t="s">
        <v>22</v>
      </c>
      <c r="E3" s="397" t="s">
        <v>372</v>
      </c>
      <c r="F3" s="397" t="s">
        <v>1104</v>
      </c>
      <c r="G3" s="505" t="s">
        <v>1288</v>
      </c>
      <c r="H3" s="375" t="s">
        <v>28</v>
      </c>
      <c r="I3" s="515" t="s">
        <v>1162</v>
      </c>
    </row>
    <row r="4" spans="1:9" ht="24" customHeight="1">
      <c r="A4" s="570" t="s">
        <v>23</v>
      </c>
      <c r="B4" s="569" t="s">
        <v>24</v>
      </c>
      <c r="C4" s="161" t="s">
        <v>25</v>
      </c>
      <c r="D4" s="161" t="s">
        <v>26</v>
      </c>
      <c r="E4" s="516" t="s">
        <v>252</v>
      </c>
      <c r="F4" s="491" t="s">
        <v>1104</v>
      </c>
      <c r="G4" s="469" t="s">
        <v>1288</v>
      </c>
      <c r="H4" s="376" t="s">
        <v>28</v>
      </c>
      <c r="I4" s="517" t="s">
        <v>1317</v>
      </c>
    </row>
    <row r="5" spans="1:9" ht="22.5" customHeight="1">
      <c r="A5" s="557"/>
      <c r="B5" s="547"/>
      <c r="C5" s="161" t="s">
        <v>25</v>
      </c>
      <c r="D5" s="161" t="s">
        <v>29</v>
      </c>
      <c r="E5" s="491" t="s">
        <v>185</v>
      </c>
      <c r="F5" s="491" t="s">
        <v>1104</v>
      </c>
      <c r="G5" s="469" t="s">
        <v>1288</v>
      </c>
      <c r="H5" s="376" t="s">
        <v>1085</v>
      </c>
      <c r="I5" s="518" t="s">
        <v>1318</v>
      </c>
    </row>
    <row r="6" spans="1:9" ht="12.75">
      <c r="A6" s="557"/>
      <c r="B6" s="569" t="s">
        <v>30</v>
      </c>
      <c r="C6" s="161" t="s">
        <v>25</v>
      </c>
      <c r="D6" s="161" t="s">
        <v>31</v>
      </c>
      <c r="E6" s="491" t="s">
        <v>363</v>
      </c>
      <c r="F6" s="491" t="s">
        <v>979</v>
      </c>
      <c r="G6" s="469" t="s">
        <v>1288</v>
      </c>
      <c r="H6" s="376" t="s">
        <v>28</v>
      </c>
      <c r="I6" s="518" t="s">
        <v>1319</v>
      </c>
    </row>
    <row r="7" spans="1:9" ht="12.75">
      <c r="A7" s="557"/>
      <c r="B7" s="547"/>
      <c r="C7" s="161" t="s">
        <v>25</v>
      </c>
      <c r="D7" s="161" t="s">
        <v>33</v>
      </c>
      <c r="E7" s="491" t="s">
        <v>20</v>
      </c>
      <c r="F7" s="491" t="s">
        <v>1104</v>
      </c>
      <c r="G7" s="469" t="s">
        <v>1288</v>
      </c>
      <c r="H7" s="376" t="s">
        <v>1086</v>
      </c>
      <c r="I7" s="518" t="s">
        <v>1320</v>
      </c>
    </row>
    <row r="8" spans="1:9" ht="12.75">
      <c r="A8" s="557"/>
      <c r="B8" s="569" t="s">
        <v>35</v>
      </c>
      <c r="C8" s="161" t="s">
        <v>18</v>
      </c>
      <c r="D8" s="161" t="s">
        <v>36</v>
      </c>
      <c r="E8" s="491" t="s">
        <v>157</v>
      </c>
      <c r="F8" s="491" t="s">
        <v>1104</v>
      </c>
      <c r="G8" s="469" t="s">
        <v>1288</v>
      </c>
      <c r="H8" s="376" t="s">
        <v>1086</v>
      </c>
      <c r="I8" s="518" t="s">
        <v>1321</v>
      </c>
    </row>
    <row r="9" spans="1:9" ht="12.75">
      <c r="A9" s="553"/>
      <c r="B9" s="547"/>
      <c r="C9" s="161" t="s">
        <v>38</v>
      </c>
      <c r="D9" s="161" t="s">
        <v>39</v>
      </c>
      <c r="E9" s="491" t="s">
        <v>372</v>
      </c>
      <c r="F9" s="491" t="s">
        <v>1104</v>
      </c>
      <c r="G9" s="469" t="s">
        <v>1288</v>
      </c>
      <c r="H9" s="376" t="s">
        <v>28</v>
      </c>
      <c r="I9" s="518" t="s">
        <v>1168</v>
      </c>
    </row>
    <row r="10" spans="1:9" ht="12.75">
      <c r="A10" s="571" t="s">
        <v>40</v>
      </c>
      <c r="B10" s="565" t="s">
        <v>41</v>
      </c>
      <c r="C10" s="162" t="s">
        <v>25</v>
      </c>
      <c r="D10" s="162" t="s">
        <v>42</v>
      </c>
      <c r="E10" s="519" t="s">
        <v>290</v>
      </c>
      <c r="F10" s="402" t="s">
        <v>1104</v>
      </c>
      <c r="G10" s="507" t="s">
        <v>1288</v>
      </c>
      <c r="H10" s="379" t="s">
        <v>28</v>
      </c>
      <c r="I10" s="520" t="s">
        <v>1322</v>
      </c>
    </row>
    <row r="11" spans="1:9" ht="12.75">
      <c r="A11" s="557"/>
      <c r="B11" s="547"/>
      <c r="C11" s="162" t="s">
        <v>25</v>
      </c>
      <c r="D11" s="162" t="s">
        <v>44</v>
      </c>
      <c r="E11" s="402" t="s">
        <v>290</v>
      </c>
      <c r="F11" s="402" t="s">
        <v>1104</v>
      </c>
      <c r="G11" s="507" t="s">
        <v>1288</v>
      </c>
      <c r="H11" s="379" t="s">
        <v>1086</v>
      </c>
      <c r="I11" s="521" t="s">
        <v>1323</v>
      </c>
    </row>
    <row r="12" spans="1:9" ht="12.75">
      <c r="A12" s="557"/>
      <c r="B12" s="565" t="s">
        <v>46</v>
      </c>
      <c r="C12" s="162" t="s">
        <v>25</v>
      </c>
      <c r="D12" s="162" t="s">
        <v>47</v>
      </c>
      <c r="E12" s="519" t="s">
        <v>290</v>
      </c>
      <c r="F12" s="402" t="s">
        <v>1104</v>
      </c>
      <c r="G12" s="507" t="s">
        <v>1288</v>
      </c>
      <c r="H12" s="379" t="s">
        <v>28</v>
      </c>
      <c r="I12" s="205" t="s">
        <v>1324</v>
      </c>
    </row>
    <row r="13" spans="1:9" ht="12.75">
      <c r="A13" s="557"/>
      <c r="B13" s="547"/>
      <c r="C13" s="162" t="s">
        <v>25</v>
      </c>
      <c r="D13" s="162" t="s">
        <v>49</v>
      </c>
      <c r="E13" s="402" t="s">
        <v>290</v>
      </c>
      <c r="F13" s="402" t="s">
        <v>1104</v>
      </c>
      <c r="G13" s="507" t="s">
        <v>1288</v>
      </c>
      <c r="H13" s="379" t="s">
        <v>1086</v>
      </c>
      <c r="I13" s="521" t="s">
        <v>1325</v>
      </c>
    </row>
    <row r="14" spans="1:9" ht="12.75">
      <c r="A14" s="557"/>
      <c r="B14" s="565" t="s">
        <v>51</v>
      </c>
      <c r="C14" s="162" t="s">
        <v>25</v>
      </c>
      <c r="D14" s="162" t="s">
        <v>52</v>
      </c>
      <c r="E14" s="519" t="s">
        <v>290</v>
      </c>
      <c r="F14" s="402" t="s">
        <v>1104</v>
      </c>
      <c r="G14" s="507" t="s">
        <v>1288</v>
      </c>
      <c r="H14" s="379" t="s">
        <v>28</v>
      </c>
      <c r="I14" s="205" t="s">
        <v>1326</v>
      </c>
    </row>
    <row r="15" spans="1:9" ht="12.75">
      <c r="A15" s="557"/>
      <c r="B15" s="547"/>
      <c r="C15" s="162" t="s">
        <v>25</v>
      </c>
      <c r="D15" s="162" t="s">
        <v>54</v>
      </c>
      <c r="E15" s="402" t="s">
        <v>252</v>
      </c>
      <c r="F15" s="402" t="s">
        <v>1104</v>
      </c>
      <c r="G15" s="507" t="s">
        <v>1288</v>
      </c>
      <c r="H15" s="379" t="s">
        <v>1086</v>
      </c>
      <c r="I15" s="521" t="s">
        <v>1327</v>
      </c>
    </row>
    <row r="16" spans="1:9" ht="12.75">
      <c r="A16" s="557"/>
      <c r="B16" s="565" t="s">
        <v>56</v>
      </c>
      <c r="C16" s="162" t="s">
        <v>25</v>
      </c>
      <c r="D16" s="162" t="s">
        <v>57</v>
      </c>
      <c r="E16" s="519" t="s">
        <v>20</v>
      </c>
      <c r="F16" s="402" t="s">
        <v>1104</v>
      </c>
      <c r="G16" s="507" t="s">
        <v>1288</v>
      </c>
      <c r="H16" s="379" t="s">
        <v>28</v>
      </c>
      <c r="I16" s="205" t="s">
        <v>1328</v>
      </c>
    </row>
    <row r="17" spans="1:9" ht="12.75">
      <c r="A17" s="557"/>
      <c r="B17" s="547"/>
      <c r="C17" s="162" t="s">
        <v>25</v>
      </c>
      <c r="D17" s="162" t="s">
        <v>59</v>
      </c>
      <c r="E17" s="402" t="s">
        <v>252</v>
      </c>
      <c r="F17" s="402" t="s">
        <v>1104</v>
      </c>
      <c r="G17" s="507" t="s">
        <v>1288</v>
      </c>
      <c r="H17" s="379" t="s">
        <v>1086</v>
      </c>
      <c r="I17" s="521" t="s">
        <v>1329</v>
      </c>
    </row>
    <row r="18" spans="1:9" ht="12.75">
      <c r="A18" s="557"/>
      <c r="B18" s="565" t="s">
        <v>69</v>
      </c>
      <c r="C18" s="162" t="s">
        <v>25</v>
      </c>
      <c r="D18" s="162" t="s">
        <v>70</v>
      </c>
      <c r="E18" s="519" t="s">
        <v>290</v>
      </c>
      <c r="F18" s="402" t="s">
        <v>1104</v>
      </c>
      <c r="G18" s="507" t="s">
        <v>1288</v>
      </c>
      <c r="H18" s="379" t="s">
        <v>28</v>
      </c>
      <c r="I18" s="205" t="s">
        <v>1330</v>
      </c>
    </row>
    <row r="19" spans="1:9" ht="12.75">
      <c r="A19" s="553"/>
      <c r="B19" s="547"/>
      <c r="C19" s="162" t="s">
        <v>25</v>
      </c>
      <c r="D19" s="162" t="s">
        <v>72</v>
      </c>
      <c r="E19" s="402" t="s">
        <v>290</v>
      </c>
      <c r="F19" s="402" t="s">
        <v>1104</v>
      </c>
      <c r="G19" s="507" t="s">
        <v>1288</v>
      </c>
      <c r="H19" s="379" t="s">
        <v>1086</v>
      </c>
      <c r="I19" s="521" t="s">
        <v>1331</v>
      </c>
    </row>
    <row r="20" spans="1:9" ht="12.75">
      <c r="A20" s="578" t="s">
        <v>75</v>
      </c>
      <c r="B20" s="470" t="s">
        <v>76</v>
      </c>
      <c r="C20" s="164" t="s">
        <v>77</v>
      </c>
      <c r="D20" s="164" t="s">
        <v>78</v>
      </c>
      <c r="E20" s="288" t="s">
        <v>379</v>
      </c>
      <c r="F20" s="437" t="s">
        <v>1104</v>
      </c>
      <c r="G20" s="509" t="s">
        <v>1288</v>
      </c>
      <c r="H20" s="441" t="s">
        <v>1085</v>
      </c>
      <c r="I20" s="522" t="s">
        <v>1332</v>
      </c>
    </row>
    <row r="21" spans="1:9" ht="12.75">
      <c r="A21" s="557"/>
      <c r="B21" s="470" t="s">
        <v>80</v>
      </c>
      <c r="C21" s="164" t="s">
        <v>77</v>
      </c>
      <c r="D21" s="164" t="s">
        <v>81</v>
      </c>
      <c r="E21" s="288" t="s">
        <v>155</v>
      </c>
      <c r="F21" s="437" t="s">
        <v>1104</v>
      </c>
      <c r="G21" s="509" t="s">
        <v>1288</v>
      </c>
      <c r="H21" s="441" t="s">
        <v>1085</v>
      </c>
      <c r="I21" s="522" t="s">
        <v>1333</v>
      </c>
    </row>
    <row r="22" spans="1:9" ht="12.75">
      <c r="A22" s="557"/>
      <c r="B22" s="470" t="s">
        <v>83</v>
      </c>
      <c r="C22" s="164" t="s">
        <v>77</v>
      </c>
      <c r="D22" s="164" t="s">
        <v>84</v>
      </c>
      <c r="E22" s="288" t="s">
        <v>378</v>
      </c>
      <c r="F22" s="437" t="s">
        <v>1104</v>
      </c>
      <c r="G22" s="509" t="s">
        <v>1288</v>
      </c>
      <c r="H22" s="441" t="s">
        <v>1085</v>
      </c>
      <c r="I22" s="523" t="s">
        <v>1334</v>
      </c>
    </row>
    <row r="23" spans="1:9" ht="12.75">
      <c r="A23" s="557"/>
      <c r="B23" s="470" t="s">
        <v>86</v>
      </c>
      <c r="C23" s="164" t="s">
        <v>77</v>
      </c>
      <c r="D23" s="164" t="s">
        <v>87</v>
      </c>
      <c r="E23" s="288" t="s">
        <v>378</v>
      </c>
      <c r="F23" s="437" t="s">
        <v>1104</v>
      </c>
      <c r="G23" s="509" t="s">
        <v>1288</v>
      </c>
      <c r="H23" s="441" t="s">
        <v>1085</v>
      </c>
      <c r="I23" s="524" t="s">
        <v>1335</v>
      </c>
    </row>
    <row r="24" spans="1:9" ht="12.75">
      <c r="A24" s="557"/>
      <c r="B24" s="470" t="s">
        <v>89</v>
      </c>
      <c r="C24" s="164" t="s">
        <v>77</v>
      </c>
      <c r="D24" s="164" t="s">
        <v>90</v>
      </c>
      <c r="E24" s="288" t="s">
        <v>378</v>
      </c>
      <c r="F24" s="437" t="s">
        <v>1104</v>
      </c>
      <c r="G24" s="509" t="s">
        <v>1288</v>
      </c>
      <c r="H24" s="441" t="s">
        <v>1085</v>
      </c>
      <c r="I24" s="522" t="s">
        <v>1336</v>
      </c>
    </row>
    <row r="25" spans="1:9" ht="12.75">
      <c r="A25" s="557"/>
      <c r="B25" s="470" t="s">
        <v>91</v>
      </c>
      <c r="C25" s="164" t="s">
        <v>77</v>
      </c>
      <c r="D25" s="164" t="s">
        <v>92</v>
      </c>
      <c r="E25" s="288" t="s">
        <v>378</v>
      </c>
      <c r="F25" s="437" t="s">
        <v>1104</v>
      </c>
      <c r="G25" s="509" t="s">
        <v>1288</v>
      </c>
      <c r="H25" s="441" t="s">
        <v>1085</v>
      </c>
      <c r="I25" s="522" t="s">
        <v>1337</v>
      </c>
    </row>
    <row r="26" spans="1:9" ht="12.75">
      <c r="A26" s="553"/>
      <c r="B26" s="470" t="s">
        <v>94</v>
      </c>
      <c r="C26" s="164" t="s">
        <v>77</v>
      </c>
      <c r="D26" s="164" t="s">
        <v>95</v>
      </c>
      <c r="E26" s="288" t="s">
        <v>378</v>
      </c>
      <c r="F26" s="437" t="s">
        <v>1104</v>
      </c>
      <c r="G26" s="509" t="s">
        <v>1288</v>
      </c>
      <c r="H26" s="441" t="s">
        <v>1085</v>
      </c>
      <c r="I26" s="522" t="s">
        <v>1338</v>
      </c>
    </row>
    <row r="27" spans="1:9" ht="12.75">
      <c r="A27" s="586" t="s">
        <v>107</v>
      </c>
      <c r="B27" s="471" t="s">
        <v>122</v>
      </c>
      <c r="C27" s="171" t="s">
        <v>25</v>
      </c>
      <c r="D27" s="171" t="s">
        <v>123</v>
      </c>
      <c r="E27" s="494" t="s">
        <v>20</v>
      </c>
      <c r="F27" s="494" t="s">
        <v>1104</v>
      </c>
      <c r="G27" s="472" t="s">
        <v>1288</v>
      </c>
      <c r="H27" s="473" t="s">
        <v>1339</v>
      </c>
      <c r="I27" s="525" t="s">
        <v>1340</v>
      </c>
    </row>
    <row r="28" spans="1:9" ht="12.75">
      <c r="A28" s="557"/>
      <c r="B28" s="471" t="s">
        <v>125</v>
      </c>
      <c r="C28" s="171" t="s">
        <v>25</v>
      </c>
      <c r="D28" s="171" t="s">
        <v>126</v>
      </c>
      <c r="E28" s="494" t="s">
        <v>290</v>
      </c>
      <c r="F28" s="494" t="s">
        <v>1104</v>
      </c>
      <c r="G28" s="472" t="s">
        <v>1288</v>
      </c>
      <c r="H28" s="473" t="s">
        <v>1339</v>
      </c>
      <c r="I28" s="525" t="s">
        <v>1341</v>
      </c>
    </row>
    <row r="29" spans="1:9" ht="12.75">
      <c r="A29" s="557"/>
      <c r="B29" s="471" t="s">
        <v>128</v>
      </c>
      <c r="C29" s="171" t="s">
        <v>25</v>
      </c>
      <c r="D29" s="171" t="s">
        <v>129</v>
      </c>
      <c r="E29" s="494" t="s">
        <v>20</v>
      </c>
      <c r="F29" s="494" t="s">
        <v>1104</v>
      </c>
      <c r="G29" s="472" t="s">
        <v>1288</v>
      </c>
      <c r="H29" s="473" t="s">
        <v>1339</v>
      </c>
      <c r="I29" s="525" t="s">
        <v>1342</v>
      </c>
    </row>
    <row r="30" spans="1:9" ht="12.75">
      <c r="A30" s="557"/>
      <c r="B30" s="471" t="s">
        <v>134</v>
      </c>
      <c r="C30" s="171" t="s">
        <v>25</v>
      </c>
      <c r="D30" s="171" t="s">
        <v>135</v>
      </c>
      <c r="E30" s="494" t="s">
        <v>157</v>
      </c>
      <c r="F30" s="494" t="s">
        <v>1104</v>
      </c>
      <c r="G30" s="472" t="s">
        <v>1288</v>
      </c>
      <c r="H30" s="473" t="s">
        <v>1339</v>
      </c>
      <c r="I30" s="525" t="s">
        <v>1343</v>
      </c>
    </row>
    <row r="31" spans="1:9" ht="12.75">
      <c r="A31" s="557"/>
      <c r="B31" s="471" t="s">
        <v>136</v>
      </c>
      <c r="C31" s="171" t="s">
        <v>25</v>
      </c>
      <c r="D31" s="171" t="s">
        <v>137</v>
      </c>
      <c r="E31" s="494" t="s">
        <v>20</v>
      </c>
      <c r="F31" s="494" t="s">
        <v>1104</v>
      </c>
      <c r="G31" s="472" t="s">
        <v>1288</v>
      </c>
      <c r="H31" s="473" t="s">
        <v>1339</v>
      </c>
      <c r="I31" s="525" t="s">
        <v>1344</v>
      </c>
    </row>
    <row r="32" spans="1:9" ht="12.75">
      <c r="A32" s="557"/>
      <c r="B32" s="471" t="s">
        <v>138</v>
      </c>
      <c r="C32" s="171" t="s">
        <v>25</v>
      </c>
      <c r="D32" s="171" t="s">
        <v>139</v>
      </c>
      <c r="E32" s="494" t="s">
        <v>341</v>
      </c>
      <c r="F32" s="494" t="s">
        <v>1104</v>
      </c>
      <c r="G32" s="472" t="s">
        <v>1288</v>
      </c>
      <c r="H32" s="473" t="s">
        <v>1339</v>
      </c>
      <c r="I32" s="525" t="s">
        <v>1345</v>
      </c>
    </row>
    <row r="33" spans="1:9" ht="12.75">
      <c r="A33" s="553"/>
      <c r="B33" s="471" t="s">
        <v>380</v>
      </c>
      <c r="C33" s="171" t="s">
        <v>25</v>
      </c>
      <c r="D33" s="171" t="s">
        <v>381</v>
      </c>
      <c r="E33" s="494" t="s">
        <v>20</v>
      </c>
      <c r="F33" s="494" t="s">
        <v>1104</v>
      </c>
      <c r="G33" s="472" t="s">
        <v>1288</v>
      </c>
      <c r="H33" s="473" t="s">
        <v>1339</v>
      </c>
      <c r="I33" s="525" t="s">
        <v>1346</v>
      </c>
    </row>
    <row r="34" spans="1:9" ht="12.75">
      <c r="A34" s="475"/>
      <c r="E34" s="250"/>
      <c r="H34" s="477"/>
    </row>
    <row r="35" spans="1:9" ht="12.75">
      <c r="A35" s="475"/>
      <c r="E35" s="250"/>
      <c r="H35" s="478" t="s">
        <v>1206</v>
      </c>
    </row>
    <row r="36" spans="1:9" ht="12.75">
      <c r="A36" s="581" t="s">
        <v>772</v>
      </c>
      <c r="B36" s="479" t="s">
        <v>773</v>
      </c>
      <c r="C36" s="330" t="s">
        <v>774</v>
      </c>
      <c r="D36" s="331" t="s">
        <v>775</v>
      </c>
      <c r="E36" s="510" t="s">
        <v>384</v>
      </c>
      <c r="F36" s="176" t="s">
        <v>1104</v>
      </c>
      <c r="G36" s="511" t="s">
        <v>1288</v>
      </c>
      <c r="H36" s="444" t="s">
        <v>1096</v>
      </c>
      <c r="I36" s="526" t="s">
        <v>1347</v>
      </c>
    </row>
    <row r="37" spans="1:9" ht="12.75">
      <c r="A37" s="557"/>
      <c r="B37" s="479" t="s">
        <v>777</v>
      </c>
      <c r="C37" s="330" t="s">
        <v>77</v>
      </c>
      <c r="D37" s="331" t="s">
        <v>778</v>
      </c>
      <c r="E37" s="496" t="s">
        <v>372</v>
      </c>
      <c r="F37" s="176" t="s">
        <v>1104</v>
      </c>
      <c r="G37" s="511" t="s">
        <v>1288</v>
      </c>
      <c r="H37" s="388" t="s">
        <v>1096</v>
      </c>
      <c r="I37" s="527" t="s">
        <v>1348</v>
      </c>
    </row>
    <row r="38" spans="1:9" ht="12.75">
      <c r="A38" s="557"/>
      <c r="B38" s="348" t="s">
        <v>780</v>
      </c>
      <c r="C38" s="337" t="s">
        <v>77</v>
      </c>
      <c r="D38" s="480" t="s">
        <v>781</v>
      </c>
      <c r="E38" s="176" t="s">
        <v>384</v>
      </c>
      <c r="F38" s="176" t="s">
        <v>1104</v>
      </c>
      <c r="G38" s="176" t="s">
        <v>1288</v>
      </c>
      <c r="H38" s="388" t="s">
        <v>24</v>
      </c>
      <c r="I38" s="528" t="s">
        <v>1349</v>
      </c>
    </row>
    <row r="39" spans="1:9" ht="12.75">
      <c r="A39" s="557"/>
      <c r="B39" s="348" t="s">
        <v>782</v>
      </c>
      <c r="C39" s="337" t="s">
        <v>783</v>
      </c>
      <c r="D39" s="480" t="s">
        <v>782</v>
      </c>
      <c r="E39" s="512" t="s">
        <v>378</v>
      </c>
      <c r="F39" s="176" t="s">
        <v>1104</v>
      </c>
      <c r="G39" s="176" t="s">
        <v>1288</v>
      </c>
      <c r="H39" s="388" t="s">
        <v>1350</v>
      </c>
      <c r="I39" s="528" t="s">
        <v>1351</v>
      </c>
    </row>
    <row r="40" spans="1:9" ht="12.75">
      <c r="A40" s="557"/>
      <c r="B40" s="348" t="s">
        <v>786</v>
      </c>
      <c r="C40" s="337" t="s">
        <v>77</v>
      </c>
      <c r="D40" s="480" t="s">
        <v>787</v>
      </c>
      <c r="E40" s="512" t="s">
        <v>384</v>
      </c>
      <c r="F40" s="176" t="s">
        <v>1104</v>
      </c>
      <c r="G40" s="176" t="s">
        <v>1288</v>
      </c>
      <c r="H40" s="388" t="s">
        <v>56</v>
      </c>
      <c r="I40" s="528" t="s">
        <v>1352</v>
      </c>
    </row>
    <row r="41" spans="1:9" ht="12.75">
      <c r="A41" s="557"/>
      <c r="B41" s="348" t="s">
        <v>789</v>
      </c>
      <c r="C41" s="337" t="s">
        <v>77</v>
      </c>
      <c r="D41" s="480" t="s">
        <v>790</v>
      </c>
      <c r="E41" s="512" t="s">
        <v>384</v>
      </c>
      <c r="F41" s="176" t="s">
        <v>1104</v>
      </c>
      <c r="G41" s="176" t="s">
        <v>1288</v>
      </c>
      <c r="H41" s="388" t="s">
        <v>51</v>
      </c>
      <c r="I41" s="528" t="s">
        <v>1353</v>
      </c>
    </row>
    <row r="42" spans="1:9" ht="12.75">
      <c r="A42" s="557"/>
      <c r="B42" s="348" t="s">
        <v>792</v>
      </c>
      <c r="C42" s="337" t="s">
        <v>77</v>
      </c>
      <c r="D42" s="480" t="s">
        <v>793</v>
      </c>
      <c r="E42" s="512" t="s">
        <v>384</v>
      </c>
      <c r="F42" s="176" t="s">
        <v>1104</v>
      </c>
      <c r="G42" s="176" t="s">
        <v>1288</v>
      </c>
      <c r="H42" s="388" t="s">
        <v>1100</v>
      </c>
      <c r="I42" s="528" t="s">
        <v>1354</v>
      </c>
    </row>
    <row r="43" spans="1:9" ht="12.75">
      <c r="A43" s="557"/>
      <c r="B43" s="348" t="s">
        <v>795</v>
      </c>
      <c r="C43" s="337" t="s">
        <v>77</v>
      </c>
      <c r="D43" s="480" t="s">
        <v>796</v>
      </c>
      <c r="E43" s="512" t="s">
        <v>384</v>
      </c>
      <c r="F43" s="176" t="s">
        <v>1104</v>
      </c>
      <c r="G43" s="176" t="s">
        <v>1288</v>
      </c>
      <c r="H43" s="388" t="s">
        <v>41</v>
      </c>
      <c r="I43" s="528" t="s">
        <v>1355</v>
      </c>
    </row>
    <row r="44" spans="1:9" ht="12.75">
      <c r="A44" s="557"/>
      <c r="B44" s="348" t="s">
        <v>798</v>
      </c>
      <c r="C44" s="337" t="s">
        <v>77</v>
      </c>
      <c r="D44" s="480" t="s">
        <v>799</v>
      </c>
      <c r="E44" s="512" t="s">
        <v>384</v>
      </c>
      <c r="F44" s="176" t="s">
        <v>1104</v>
      </c>
      <c r="G44" s="176" t="s">
        <v>1288</v>
      </c>
      <c r="H44" s="388" t="s">
        <v>69</v>
      </c>
      <c r="I44" s="528" t="s">
        <v>1356</v>
      </c>
    </row>
    <row r="45" spans="1:9" ht="12.75">
      <c r="A45" s="557"/>
      <c r="B45" s="348" t="s">
        <v>148</v>
      </c>
      <c r="C45" s="174" t="s">
        <v>149</v>
      </c>
      <c r="D45" s="348" t="s">
        <v>148</v>
      </c>
      <c r="E45" s="348" t="s">
        <v>384</v>
      </c>
      <c r="F45" s="348" t="s">
        <v>979</v>
      </c>
      <c r="G45" s="176" t="s">
        <v>1288</v>
      </c>
      <c r="H45" s="459" t="s">
        <v>24</v>
      </c>
      <c r="I45" s="424" t="s">
        <v>1357</v>
      </c>
    </row>
    <row r="46" spans="1:9" ht="12.75">
      <c r="A46" s="557"/>
      <c r="B46" s="348" t="s">
        <v>801</v>
      </c>
      <c r="C46" s="174" t="s">
        <v>802</v>
      </c>
      <c r="D46" s="348" t="s">
        <v>801</v>
      </c>
      <c r="E46" s="513" t="s">
        <v>803</v>
      </c>
      <c r="F46" s="348" t="s">
        <v>979</v>
      </c>
      <c r="G46" s="176" t="s">
        <v>1288</v>
      </c>
      <c r="H46" s="388" t="s">
        <v>1096</v>
      </c>
      <c r="I46" s="424" t="s">
        <v>1203</v>
      </c>
    </row>
    <row r="47" spans="1:9" ht="12.75">
      <c r="A47" s="557"/>
      <c r="B47" s="348" t="s">
        <v>805</v>
      </c>
      <c r="C47" s="174" t="s">
        <v>149</v>
      </c>
      <c r="D47" s="348" t="s">
        <v>805</v>
      </c>
      <c r="E47" s="513" t="s">
        <v>806</v>
      </c>
      <c r="F47" s="348" t="s">
        <v>979</v>
      </c>
      <c r="G47" s="176" t="s">
        <v>1288</v>
      </c>
      <c r="H47" s="388" t="s">
        <v>1096</v>
      </c>
      <c r="I47" s="424" t="s">
        <v>1204</v>
      </c>
    </row>
    <row r="48" spans="1:9" ht="12.75">
      <c r="A48" s="561"/>
      <c r="B48" s="481"/>
      <c r="C48" s="481"/>
      <c r="D48" s="481"/>
      <c r="E48" s="497"/>
      <c r="F48" s="481"/>
      <c r="G48" s="113"/>
      <c r="H48" s="484"/>
      <c r="I48" s="276"/>
    </row>
    <row r="49" spans="1:8" ht="12.75">
      <c r="A49" s="228"/>
      <c r="B49" s="266"/>
      <c r="E49" s="266"/>
      <c r="F49" s="266"/>
      <c r="G49" s="266"/>
      <c r="H49" s="266"/>
    </row>
    <row r="50" spans="1:8" ht="51">
      <c r="A50" s="584" t="s">
        <v>853</v>
      </c>
      <c r="B50" s="486" t="s">
        <v>854</v>
      </c>
      <c r="C50" s="529" t="s">
        <v>1358</v>
      </c>
      <c r="E50" s="266"/>
      <c r="F50" s="271"/>
      <c r="G50" s="266"/>
      <c r="H50" s="266"/>
    </row>
    <row r="51" spans="1:8" ht="102">
      <c r="A51" s="583"/>
      <c r="B51" s="253" t="s">
        <v>30</v>
      </c>
      <c r="C51" s="488" t="s">
        <v>1359</v>
      </c>
      <c r="E51" s="266"/>
      <c r="F51" s="271"/>
      <c r="G51" s="266"/>
      <c r="H51" s="266"/>
    </row>
    <row r="52" spans="1:8" ht="12.75">
      <c r="A52" s="583"/>
      <c r="B52" s="253" t="s">
        <v>35</v>
      </c>
      <c r="C52" s="273" t="s">
        <v>28</v>
      </c>
      <c r="E52" s="266"/>
      <c r="F52" s="271"/>
      <c r="G52" s="266"/>
      <c r="H52" s="266"/>
    </row>
    <row r="53" spans="1:8" ht="12.75">
      <c r="A53" s="585"/>
      <c r="B53" s="489" t="s">
        <v>857</v>
      </c>
      <c r="C53" s="448" t="s">
        <v>28</v>
      </c>
      <c r="E53" s="266"/>
      <c r="F53" s="271"/>
      <c r="G53" s="266"/>
      <c r="H53" s="266"/>
    </row>
    <row r="54" spans="1:8" ht="12.75">
      <c r="A54" s="3"/>
      <c r="B54" s="266"/>
      <c r="E54" s="266"/>
      <c r="F54" s="271"/>
      <c r="G54" s="266"/>
      <c r="H54" s="266"/>
    </row>
    <row r="55" spans="1:8" ht="12.75">
      <c r="A55" s="3"/>
      <c r="B55" s="266"/>
      <c r="E55" s="266"/>
      <c r="F55" s="271"/>
      <c r="G55" s="266"/>
      <c r="H55" s="266"/>
    </row>
    <row r="56" spans="1:8" ht="12.75">
      <c r="A56" s="3"/>
      <c r="B56" s="266"/>
      <c r="E56" s="266"/>
      <c r="F56" s="271"/>
      <c r="G56" s="266"/>
      <c r="H56" s="266"/>
    </row>
    <row r="57" spans="1:8" ht="12.75">
      <c r="A57" s="3"/>
      <c r="B57" s="266"/>
      <c r="E57" s="266"/>
      <c r="F57" s="271"/>
      <c r="G57" s="266"/>
      <c r="H57" s="266"/>
    </row>
    <row r="58" spans="1:8" ht="12.75">
      <c r="A58" s="3"/>
      <c r="B58" s="266"/>
      <c r="E58" s="266"/>
      <c r="F58" s="271"/>
      <c r="G58" s="266"/>
      <c r="H58" s="266"/>
    </row>
    <row r="59" spans="1:8" ht="12.75">
      <c r="A59" s="3"/>
      <c r="B59" s="266"/>
      <c r="E59" s="266"/>
      <c r="F59" s="271"/>
      <c r="G59" s="266"/>
      <c r="H59" s="266"/>
    </row>
    <row r="60" spans="1:8" ht="12.75">
      <c r="A60" s="3"/>
      <c r="B60" s="266"/>
      <c r="E60" s="266"/>
      <c r="F60" s="271"/>
      <c r="G60" s="266"/>
      <c r="H60" s="266"/>
    </row>
    <row r="61" spans="1:8" ht="12.75">
      <c r="A61" s="3"/>
      <c r="B61" s="266"/>
      <c r="E61" s="266"/>
      <c r="F61" s="271"/>
      <c r="G61" s="266"/>
      <c r="H61" s="266"/>
    </row>
    <row r="62" spans="1:8" ht="12.75">
      <c r="A62" s="3"/>
      <c r="B62" s="266"/>
      <c r="E62" s="266"/>
      <c r="F62" s="271"/>
      <c r="G62" s="266"/>
      <c r="H62" s="266"/>
    </row>
    <row r="63" spans="1:8" ht="12.75">
      <c r="A63" s="3"/>
      <c r="B63" s="266"/>
      <c r="E63" s="266"/>
      <c r="F63" s="271"/>
      <c r="G63" s="266"/>
      <c r="H63" s="266"/>
    </row>
    <row r="64" spans="1:8" ht="12.75">
      <c r="A64" s="3"/>
      <c r="B64" s="266"/>
      <c r="E64" s="266"/>
      <c r="F64" s="271"/>
      <c r="G64" s="266"/>
      <c r="H64" s="266"/>
    </row>
    <row r="65" spans="1:8" ht="12.75">
      <c r="A65" s="3"/>
      <c r="B65" s="266"/>
      <c r="E65" s="266"/>
      <c r="F65" s="271"/>
      <c r="G65" s="266"/>
      <c r="H65" s="266"/>
    </row>
    <row r="66" spans="1:8" ht="12.75">
      <c r="A66" s="3"/>
      <c r="B66" s="266"/>
      <c r="E66" s="266"/>
      <c r="F66" s="271"/>
      <c r="G66" s="266"/>
      <c r="H66" s="266"/>
    </row>
    <row r="67" spans="1:8" ht="12.75">
      <c r="A67" s="3"/>
      <c r="B67" s="266"/>
      <c r="E67" s="266"/>
      <c r="F67" s="271"/>
      <c r="G67" s="266"/>
      <c r="H67" s="266"/>
    </row>
    <row r="68" spans="1:8" ht="12.75">
      <c r="A68" s="3"/>
      <c r="B68" s="266"/>
      <c r="E68" s="266"/>
      <c r="F68" s="271"/>
      <c r="G68" s="266"/>
      <c r="H68" s="266"/>
    </row>
    <row r="69" spans="1:8" ht="12.75">
      <c r="A69" s="3"/>
      <c r="B69" s="266"/>
      <c r="E69" s="266"/>
      <c r="F69" s="271"/>
      <c r="G69" s="266"/>
      <c r="H69" s="266"/>
    </row>
    <row r="70" spans="1:8" ht="12.75">
      <c r="A70" s="3"/>
      <c r="B70" s="266"/>
      <c r="E70" s="266"/>
      <c r="F70" s="271"/>
      <c r="G70" s="266"/>
      <c r="H70" s="266"/>
    </row>
    <row r="71" spans="1:8" ht="12.75">
      <c r="A71" s="3"/>
      <c r="B71" s="266"/>
      <c r="E71" s="266"/>
      <c r="F71" s="271"/>
      <c r="G71" s="266"/>
      <c r="H71" s="266"/>
    </row>
    <row r="72" spans="1:8" ht="12.75">
      <c r="A72" s="3"/>
      <c r="B72" s="266"/>
      <c r="E72" s="266"/>
      <c r="F72" s="271"/>
      <c r="G72" s="266"/>
      <c r="H72" s="266"/>
    </row>
    <row r="73" spans="1:8" ht="12.75">
      <c r="A73" s="3"/>
      <c r="B73" s="266"/>
      <c r="E73" s="266"/>
      <c r="F73" s="271"/>
      <c r="G73" s="266"/>
      <c r="H73" s="266"/>
    </row>
    <row r="74" spans="1:8" ht="12.75">
      <c r="A74" s="3"/>
      <c r="B74" s="266"/>
      <c r="E74" s="266"/>
      <c r="F74" s="271"/>
      <c r="G74" s="266"/>
      <c r="H74" s="266"/>
    </row>
    <row r="75" spans="1:8" ht="12.75">
      <c r="A75" s="3"/>
      <c r="B75" s="266"/>
      <c r="E75" s="266"/>
      <c r="F75" s="271"/>
      <c r="G75" s="266"/>
      <c r="H75" s="266"/>
    </row>
    <row r="76" spans="1:8" ht="12.75">
      <c r="A76" s="3"/>
      <c r="B76" s="266"/>
      <c r="E76" s="266"/>
      <c r="F76" s="271"/>
      <c r="G76" s="266"/>
      <c r="H76" s="266"/>
    </row>
    <row r="77" spans="1:8" ht="12.75">
      <c r="A77" s="3"/>
      <c r="B77" s="266"/>
      <c r="E77" s="266"/>
      <c r="F77" s="271"/>
      <c r="G77" s="266"/>
      <c r="H77" s="266"/>
    </row>
    <row r="78" spans="1:8" ht="12.75">
      <c r="A78" s="3"/>
      <c r="B78" s="266"/>
      <c r="E78" s="266"/>
      <c r="F78" s="271"/>
      <c r="G78" s="266"/>
      <c r="H78" s="266"/>
    </row>
    <row r="79" spans="1:8" ht="12.75">
      <c r="A79" s="3"/>
      <c r="B79" s="266"/>
      <c r="E79" s="266"/>
      <c r="F79" s="271"/>
      <c r="G79" s="266"/>
      <c r="H79" s="266"/>
    </row>
    <row r="80" spans="1:8" ht="12.75">
      <c r="A80" s="3"/>
      <c r="B80" s="266"/>
      <c r="E80" s="266"/>
      <c r="F80" s="271"/>
      <c r="G80" s="266"/>
      <c r="H80" s="266"/>
    </row>
    <row r="81" spans="1:8" ht="12.75">
      <c r="A81" s="3"/>
      <c r="B81" s="266"/>
      <c r="E81" s="266"/>
      <c r="F81" s="271"/>
      <c r="G81" s="266"/>
      <c r="H81" s="266"/>
    </row>
    <row r="82" spans="1:8" ht="12.75">
      <c r="A82" s="3"/>
      <c r="B82" s="266"/>
      <c r="E82" s="266"/>
      <c r="F82" s="271"/>
      <c r="G82" s="266"/>
      <c r="H82" s="266"/>
    </row>
    <row r="83" spans="1:8" ht="12.75">
      <c r="A83" s="3"/>
      <c r="B83" s="266"/>
      <c r="E83" s="266"/>
      <c r="F83" s="271"/>
      <c r="G83" s="266"/>
      <c r="H83" s="266"/>
    </row>
    <row r="84" spans="1:8" ht="12.75">
      <c r="A84" s="3"/>
      <c r="B84" s="266"/>
      <c r="E84" s="266"/>
      <c r="F84" s="271"/>
      <c r="G84" s="266"/>
      <c r="H84" s="266"/>
    </row>
    <row r="85" spans="1:8" ht="12.75">
      <c r="A85" s="3"/>
      <c r="B85" s="266"/>
      <c r="E85" s="266"/>
      <c r="F85" s="271"/>
      <c r="G85" s="266"/>
      <c r="H85" s="266"/>
    </row>
    <row r="86" spans="1:8" ht="12.75">
      <c r="A86" s="3"/>
      <c r="B86" s="266"/>
      <c r="E86" s="266"/>
      <c r="F86" s="271"/>
      <c r="G86" s="266"/>
      <c r="H86" s="266"/>
    </row>
    <row r="87" spans="1:8" ht="12.75">
      <c r="A87" s="3"/>
      <c r="B87" s="266"/>
      <c r="E87" s="266"/>
      <c r="F87" s="271"/>
      <c r="G87" s="266"/>
      <c r="H87" s="266"/>
    </row>
    <row r="88" spans="1:8" ht="12.75">
      <c r="A88" s="3"/>
      <c r="B88" s="266"/>
      <c r="E88" s="266"/>
      <c r="F88" s="271"/>
      <c r="G88" s="266"/>
      <c r="H88" s="266"/>
    </row>
    <row r="89" spans="1:8" ht="12.75">
      <c r="A89" s="3"/>
      <c r="B89" s="266"/>
      <c r="E89" s="266"/>
      <c r="F89" s="271"/>
      <c r="G89" s="266"/>
      <c r="H89" s="266"/>
    </row>
    <row r="90" spans="1:8" ht="12.75">
      <c r="A90" s="3"/>
      <c r="B90" s="266"/>
      <c r="E90" s="266"/>
      <c r="F90" s="271"/>
      <c r="G90" s="266"/>
      <c r="H90" s="266"/>
    </row>
    <row r="91" spans="1:8" ht="12.75">
      <c r="A91" s="3"/>
      <c r="B91" s="266"/>
      <c r="E91" s="266"/>
      <c r="F91" s="271"/>
      <c r="G91" s="266"/>
      <c r="H91" s="266"/>
    </row>
    <row r="92" spans="1:8" ht="12.75">
      <c r="A92" s="3"/>
      <c r="B92" s="266"/>
      <c r="E92" s="266"/>
      <c r="F92" s="271"/>
      <c r="G92" s="266"/>
      <c r="H92" s="266"/>
    </row>
    <row r="93" spans="1:8" ht="12.75">
      <c r="A93" s="3"/>
      <c r="B93" s="266"/>
      <c r="E93" s="266"/>
      <c r="F93" s="271"/>
      <c r="G93" s="266"/>
      <c r="H93" s="266"/>
    </row>
    <row r="94" spans="1:8" ht="12.75">
      <c r="A94" s="3"/>
      <c r="B94" s="266"/>
      <c r="E94" s="266"/>
      <c r="F94" s="271"/>
      <c r="G94" s="266"/>
      <c r="H94" s="266"/>
    </row>
    <row r="95" spans="1:8" ht="12.75">
      <c r="A95" s="3"/>
      <c r="B95" s="266"/>
      <c r="E95" s="266"/>
      <c r="F95" s="271"/>
      <c r="G95" s="266"/>
      <c r="H95" s="266"/>
    </row>
    <row r="96" spans="1:8" ht="12.75">
      <c r="A96" s="3"/>
      <c r="B96" s="266"/>
      <c r="E96" s="266"/>
      <c r="F96" s="271"/>
      <c r="G96" s="266"/>
      <c r="H96" s="266"/>
    </row>
    <row r="97" spans="1:8" ht="12.75">
      <c r="A97" s="3"/>
      <c r="B97" s="266"/>
      <c r="E97" s="266"/>
      <c r="F97" s="271"/>
      <c r="G97" s="266"/>
      <c r="H97" s="266"/>
    </row>
    <row r="98" spans="1:8" ht="12.75">
      <c r="A98" s="3"/>
      <c r="B98" s="266"/>
      <c r="E98" s="266"/>
      <c r="F98" s="271"/>
      <c r="G98" s="266"/>
      <c r="H98" s="266"/>
    </row>
    <row r="99" spans="1:8" ht="12.75">
      <c r="A99" s="3"/>
      <c r="B99" s="266"/>
      <c r="E99" s="266"/>
      <c r="F99" s="271"/>
      <c r="G99" s="266"/>
      <c r="H99" s="266"/>
    </row>
    <row r="100" spans="1:8" ht="12.75">
      <c r="A100" s="3"/>
      <c r="B100" s="266"/>
      <c r="E100" s="266"/>
      <c r="F100" s="271"/>
      <c r="G100" s="266"/>
      <c r="H100" s="266"/>
    </row>
    <row r="101" spans="1:8" ht="12.75">
      <c r="A101" s="3"/>
      <c r="B101" s="266"/>
      <c r="E101" s="266"/>
      <c r="F101" s="271"/>
      <c r="G101" s="266"/>
      <c r="H101" s="266"/>
    </row>
    <row r="102" spans="1:8" ht="12.75">
      <c r="A102" s="3"/>
      <c r="B102" s="266"/>
      <c r="E102" s="266"/>
      <c r="F102" s="271"/>
      <c r="G102" s="266"/>
      <c r="H102" s="266"/>
    </row>
    <row r="103" spans="1:8" ht="12.75">
      <c r="A103" s="3"/>
      <c r="B103" s="266"/>
      <c r="E103" s="266"/>
      <c r="F103" s="271"/>
      <c r="G103" s="266"/>
      <c r="H103" s="266"/>
    </row>
    <row r="104" spans="1:8" ht="12.75">
      <c r="A104" s="3"/>
      <c r="B104" s="266"/>
      <c r="E104" s="266"/>
      <c r="F104" s="271"/>
      <c r="G104" s="266"/>
      <c r="H104" s="266"/>
    </row>
    <row r="105" spans="1:8" ht="12.75">
      <c r="A105" s="3"/>
      <c r="B105" s="266"/>
      <c r="E105" s="266"/>
      <c r="F105" s="271"/>
      <c r="G105" s="266"/>
      <c r="H105" s="266"/>
    </row>
    <row r="106" spans="1:8" ht="12.75">
      <c r="A106" s="3"/>
      <c r="B106" s="266"/>
      <c r="E106" s="266"/>
      <c r="F106" s="271"/>
      <c r="G106" s="266"/>
      <c r="H106" s="266"/>
    </row>
    <row r="107" spans="1:8" ht="12.75">
      <c r="A107" s="3"/>
      <c r="B107" s="266"/>
      <c r="E107" s="266"/>
      <c r="F107" s="271"/>
      <c r="G107" s="266"/>
      <c r="H107" s="266"/>
    </row>
    <row r="108" spans="1:8" ht="12.75">
      <c r="A108" s="3"/>
      <c r="B108" s="266"/>
      <c r="E108" s="266"/>
      <c r="F108" s="271"/>
      <c r="G108" s="266"/>
      <c r="H108" s="266"/>
    </row>
    <row r="109" spans="1:8" ht="12.75">
      <c r="A109" s="3"/>
      <c r="B109" s="266"/>
      <c r="E109" s="266"/>
      <c r="F109" s="271"/>
      <c r="G109" s="266"/>
      <c r="H109" s="266"/>
    </row>
    <row r="110" spans="1:8" ht="12.75">
      <c r="A110" s="3"/>
      <c r="B110" s="266"/>
      <c r="E110" s="266"/>
      <c r="F110" s="271"/>
      <c r="G110" s="266"/>
      <c r="H110" s="266"/>
    </row>
    <row r="111" spans="1:8" ht="12.75">
      <c r="A111" s="3"/>
      <c r="B111" s="266"/>
      <c r="E111" s="266"/>
      <c r="F111" s="271"/>
      <c r="G111" s="266"/>
      <c r="H111" s="266"/>
    </row>
    <row r="112" spans="1:8" ht="12.75">
      <c r="A112" s="3"/>
      <c r="B112" s="266"/>
      <c r="E112" s="266"/>
      <c r="F112" s="271"/>
      <c r="G112" s="266"/>
      <c r="H112" s="266"/>
    </row>
    <row r="113" spans="1:8" ht="12.75">
      <c r="A113" s="3"/>
      <c r="B113" s="266"/>
      <c r="E113" s="266"/>
      <c r="F113" s="271"/>
      <c r="G113" s="266"/>
      <c r="H113" s="266"/>
    </row>
    <row r="114" spans="1:8" ht="12.75">
      <c r="A114" s="3"/>
      <c r="B114" s="266"/>
      <c r="E114" s="266"/>
      <c r="F114" s="271"/>
      <c r="G114" s="266"/>
      <c r="H114" s="266"/>
    </row>
    <row r="115" spans="1:8" ht="12.75">
      <c r="A115" s="3"/>
      <c r="B115" s="266"/>
      <c r="E115" s="266"/>
      <c r="F115" s="271"/>
      <c r="G115" s="266"/>
      <c r="H115" s="266"/>
    </row>
    <row r="116" spans="1:8" ht="12.75">
      <c r="A116" s="3"/>
      <c r="B116" s="266"/>
      <c r="E116" s="266"/>
      <c r="F116" s="271"/>
      <c r="G116" s="266"/>
      <c r="H116" s="266"/>
    </row>
    <row r="117" spans="1:8" ht="12.75">
      <c r="A117" s="3"/>
      <c r="B117" s="266"/>
      <c r="E117" s="266"/>
      <c r="F117" s="271"/>
      <c r="G117" s="266"/>
      <c r="H117" s="266"/>
    </row>
    <row r="118" spans="1:8" ht="12.75">
      <c r="A118" s="3"/>
      <c r="B118" s="266"/>
      <c r="E118" s="266"/>
      <c r="F118" s="271"/>
      <c r="G118" s="266"/>
      <c r="H118" s="266"/>
    </row>
    <row r="119" spans="1:8" ht="12.75">
      <c r="A119" s="3"/>
      <c r="B119" s="266"/>
      <c r="E119" s="266"/>
      <c r="F119" s="271"/>
      <c r="G119" s="266"/>
      <c r="H119" s="266"/>
    </row>
    <row r="120" spans="1:8" ht="12.75">
      <c r="A120" s="3"/>
      <c r="B120" s="266"/>
      <c r="E120" s="266"/>
      <c r="F120" s="286"/>
      <c r="G120" s="266"/>
      <c r="H120" s="266"/>
    </row>
    <row r="121" spans="1:8" ht="12.75">
      <c r="A121" s="3"/>
      <c r="B121" s="266"/>
      <c r="E121" s="266"/>
      <c r="F121" s="288"/>
      <c r="G121" s="266"/>
      <c r="H121" s="266"/>
    </row>
    <row r="122" spans="1:8" ht="12.75">
      <c r="A122" s="3"/>
      <c r="B122" s="266"/>
      <c r="E122" s="266"/>
      <c r="F122" s="288"/>
      <c r="G122" s="266"/>
      <c r="H122" s="266"/>
    </row>
    <row r="123" spans="1:8" ht="12.75">
      <c r="A123" s="3"/>
      <c r="B123" s="266"/>
      <c r="E123" s="266"/>
      <c r="F123" s="288"/>
      <c r="G123" s="266"/>
      <c r="H123" s="266"/>
    </row>
    <row r="124" spans="1:8" ht="12.75">
      <c r="A124" s="3"/>
      <c r="B124" s="266"/>
      <c r="E124" s="266"/>
      <c r="F124" s="288"/>
      <c r="G124" s="266"/>
      <c r="H124" s="266"/>
    </row>
    <row r="125" spans="1:8" ht="12.75">
      <c r="A125" s="3"/>
      <c r="B125" s="266"/>
      <c r="E125" s="266"/>
      <c r="F125" s="288"/>
      <c r="G125" s="266"/>
      <c r="H125" s="266"/>
    </row>
    <row r="126" spans="1:8" ht="12.75">
      <c r="A126" s="3"/>
      <c r="B126" s="266"/>
      <c r="E126" s="266"/>
      <c r="F126" s="288"/>
      <c r="G126" s="266"/>
      <c r="H126" s="266"/>
    </row>
    <row r="127" spans="1:8" ht="12.75">
      <c r="A127" s="3"/>
      <c r="B127" s="266"/>
      <c r="E127" s="266"/>
      <c r="F127" s="288"/>
      <c r="G127" s="266"/>
      <c r="H127" s="266"/>
    </row>
    <row r="128" spans="1:8" ht="12.75">
      <c r="A128" s="3"/>
      <c r="B128" s="266"/>
      <c r="E128" s="266"/>
      <c r="F128" s="288"/>
      <c r="G128" s="266"/>
      <c r="H128" s="266"/>
    </row>
    <row r="129" spans="1:8" ht="12.75">
      <c r="A129" s="3"/>
      <c r="B129" s="266"/>
      <c r="E129" s="266"/>
      <c r="F129" s="288"/>
      <c r="G129" s="266"/>
      <c r="H129" s="266"/>
    </row>
    <row r="130" spans="1:8" ht="12.75">
      <c r="A130" s="3"/>
      <c r="B130" s="266"/>
      <c r="E130" s="266"/>
      <c r="F130" s="288"/>
      <c r="G130" s="266"/>
      <c r="H130" s="266"/>
    </row>
    <row r="131" spans="1:8" ht="12.75">
      <c r="A131" s="3"/>
      <c r="B131" s="266"/>
      <c r="E131" s="266"/>
      <c r="F131" s="288"/>
      <c r="G131" s="266"/>
      <c r="H131" s="266"/>
    </row>
    <row r="132" spans="1:8" ht="12.75">
      <c r="A132" s="3"/>
      <c r="B132" s="266"/>
      <c r="E132" s="266"/>
      <c r="F132" s="288"/>
      <c r="G132" s="266"/>
      <c r="H132" s="266"/>
    </row>
    <row r="133" spans="1:8" ht="12.75">
      <c r="A133" s="3"/>
      <c r="B133" s="266"/>
      <c r="E133" s="266"/>
      <c r="F133" s="288"/>
      <c r="G133" s="266"/>
      <c r="H133" s="266"/>
    </row>
    <row r="134" spans="1:8" ht="12.75">
      <c r="A134" s="3"/>
      <c r="B134" s="266"/>
      <c r="E134" s="266"/>
      <c r="F134" s="288"/>
      <c r="G134" s="266"/>
      <c r="H134" s="266"/>
    </row>
    <row r="135" spans="1:8" ht="12.75">
      <c r="A135" s="3"/>
      <c r="B135" s="266"/>
      <c r="E135" s="266"/>
      <c r="F135" s="288"/>
      <c r="G135" s="266"/>
      <c r="H135" s="266"/>
    </row>
    <row r="136" spans="1:8" ht="12.75">
      <c r="A136" s="3"/>
      <c r="B136" s="266"/>
      <c r="E136" s="266"/>
      <c r="F136" s="288"/>
      <c r="G136" s="266"/>
      <c r="H136" s="266"/>
    </row>
    <row r="137" spans="1:8" ht="12.75">
      <c r="A137" s="3"/>
      <c r="B137" s="266"/>
      <c r="E137" s="266"/>
      <c r="F137" s="288"/>
      <c r="G137" s="266"/>
      <c r="H137" s="266"/>
    </row>
    <row r="138" spans="1:8" ht="12.75">
      <c r="A138" s="3"/>
      <c r="B138" s="266"/>
      <c r="E138" s="266"/>
      <c r="F138" s="288"/>
      <c r="G138" s="266"/>
      <c r="H138" s="266"/>
    </row>
    <row r="139" spans="1:8" ht="12.75">
      <c r="A139" s="3"/>
      <c r="B139" s="266"/>
      <c r="E139" s="266"/>
      <c r="F139" s="288"/>
      <c r="G139" s="266"/>
      <c r="H139" s="266"/>
    </row>
    <row r="140" spans="1:8" ht="12.75">
      <c r="A140" s="3"/>
      <c r="B140" s="266"/>
      <c r="E140" s="266"/>
      <c r="F140" s="288"/>
      <c r="G140" s="266"/>
      <c r="H140" s="266"/>
    </row>
    <row r="141" spans="1:8" ht="12.75">
      <c r="A141" s="3"/>
      <c r="B141" s="266"/>
      <c r="E141" s="266"/>
      <c r="F141" s="288"/>
      <c r="G141" s="266"/>
      <c r="H141" s="266"/>
    </row>
    <row r="142" spans="1:8" ht="12.75">
      <c r="A142" s="3"/>
      <c r="B142" s="266"/>
      <c r="E142" s="266"/>
      <c r="F142" s="288"/>
      <c r="G142" s="266"/>
      <c r="H142" s="266"/>
    </row>
    <row r="143" spans="1:8" ht="12.75">
      <c r="A143" s="3"/>
      <c r="B143" s="266"/>
      <c r="E143" s="266"/>
      <c r="F143" s="288"/>
      <c r="G143" s="266"/>
      <c r="H143" s="266"/>
    </row>
    <row r="144" spans="1:8" ht="12.75">
      <c r="A144" s="3"/>
      <c r="B144" s="266"/>
      <c r="E144" s="266"/>
      <c r="F144" s="288"/>
      <c r="G144" s="266"/>
      <c r="H144" s="266"/>
    </row>
    <row r="145" spans="1:8" ht="12.75">
      <c r="A145" s="3"/>
      <c r="B145" s="266"/>
      <c r="E145" s="266"/>
      <c r="F145" s="288"/>
      <c r="G145" s="266"/>
      <c r="H145" s="266"/>
    </row>
    <row r="146" spans="1:8" ht="12.75">
      <c r="A146" s="3"/>
      <c r="B146" s="266"/>
      <c r="E146" s="266"/>
      <c r="F146" s="288"/>
      <c r="G146" s="266"/>
      <c r="H146" s="266"/>
    </row>
    <row r="147" spans="1:8" ht="12.75">
      <c r="A147" s="3"/>
      <c r="B147" s="266"/>
      <c r="E147" s="266"/>
      <c r="F147" s="288"/>
      <c r="G147" s="266"/>
      <c r="H147" s="266"/>
    </row>
    <row r="148" spans="1:8" ht="12.75">
      <c r="A148" s="3"/>
      <c r="B148" s="266"/>
      <c r="E148" s="266"/>
      <c r="F148" s="288"/>
      <c r="G148" s="266"/>
      <c r="H148" s="266"/>
    </row>
    <row r="149" spans="1:8" ht="12.75">
      <c r="A149" s="3"/>
      <c r="B149" s="266"/>
      <c r="E149" s="266"/>
      <c r="F149" s="288"/>
      <c r="G149" s="266"/>
      <c r="H149" s="266"/>
    </row>
    <row r="150" spans="1:8" ht="12.75">
      <c r="A150" s="3"/>
      <c r="B150" s="266"/>
      <c r="E150" s="266"/>
      <c r="F150" s="288"/>
      <c r="G150" s="266"/>
      <c r="H150" s="266"/>
    </row>
    <row r="151" spans="1:8" ht="12.75">
      <c r="A151" s="3"/>
      <c r="B151" s="266"/>
      <c r="E151" s="266"/>
      <c r="F151" s="288"/>
      <c r="G151" s="266"/>
      <c r="H151" s="266"/>
    </row>
    <row r="152" spans="1:8" ht="12.75">
      <c r="A152" s="3"/>
      <c r="B152" s="266"/>
      <c r="E152" s="266"/>
      <c r="F152" s="288"/>
      <c r="G152" s="266"/>
      <c r="H152" s="266"/>
    </row>
    <row r="153" spans="1:8" ht="12.75">
      <c r="A153" s="3"/>
      <c r="B153" s="266"/>
      <c r="E153" s="266"/>
      <c r="F153" s="288"/>
      <c r="G153" s="266"/>
      <c r="H153" s="266"/>
    </row>
    <row r="154" spans="1:8" ht="12.75">
      <c r="A154" s="3"/>
      <c r="B154" s="266"/>
      <c r="E154" s="266"/>
      <c r="F154" s="288"/>
      <c r="G154" s="266"/>
      <c r="H154" s="266"/>
    </row>
    <row r="155" spans="1:8" ht="12.75">
      <c r="A155" s="3"/>
      <c r="B155" s="266"/>
      <c r="E155" s="266"/>
      <c r="F155" s="288"/>
      <c r="G155" s="266"/>
      <c r="H155" s="266"/>
    </row>
    <row r="156" spans="1:8" ht="12.75">
      <c r="A156" s="3"/>
      <c r="B156" s="266"/>
      <c r="E156" s="266"/>
      <c r="F156" s="288"/>
      <c r="G156" s="266"/>
      <c r="H156" s="266"/>
    </row>
    <row r="157" spans="1:8" ht="12.75">
      <c r="A157" s="3"/>
      <c r="B157" s="266"/>
      <c r="E157" s="266"/>
      <c r="F157" s="288"/>
      <c r="G157" s="266"/>
      <c r="H157" s="266"/>
    </row>
    <row r="158" spans="1:8" ht="12.75">
      <c r="A158" s="3"/>
      <c r="B158" s="266"/>
      <c r="E158" s="266"/>
      <c r="F158" s="288"/>
      <c r="G158" s="266"/>
      <c r="H158" s="266"/>
    </row>
    <row r="159" spans="1:8" ht="12.75">
      <c r="A159" s="3"/>
      <c r="B159" s="266"/>
      <c r="E159" s="266"/>
      <c r="F159" s="288"/>
      <c r="G159" s="266"/>
      <c r="H159" s="266"/>
    </row>
    <row r="160" spans="1:8" ht="12.75">
      <c r="A160" s="3"/>
      <c r="B160" s="266"/>
      <c r="E160" s="266"/>
      <c r="F160" s="288"/>
      <c r="G160" s="266"/>
      <c r="H160" s="266"/>
    </row>
    <row r="161" spans="1:8" ht="12.75">
      <c r="A161" s="3"/>
      <c r="B161" s="266"/>
      <c r="E161" s="266"/>
      <c r="F161" s="288"/>
      <c r="G161" s="266"/>
      <c r="H161" s="266"/>
    </row>
    <row r="162" spans="1:8" ht="12.75">
      <c r="A162" s="3"/>
      <c r="B162" s="266"/>
      <c r="E162" s="266"/>
      <c r="F162" s="288"/>
      <c r="G162" s="266"/>
      <c r="H162" s="266"/>
    </row>
    <row r="163" spans="1:8" ht="12.75">
      <c r="A163" s="3"/>
      <c r="B163" s="266"/>
      <c r="E163" s="266"/>
      <c r="F163" s="288"/>
      <c r="G163" s="266"/>
      <c r="H163" s="266"/>
    </row>
    <row r="164" spans="1:8" ht="12.75">
      <c r="A164" s="3"/>
      <c r="B164" s="266"/>
      <c r="E164" s="266"/>
      <c r="F164" s="288"/>
      <c r="G164" s="266"/>
      <c r="H164" s="266"/>
    </row>
    <row r="165" spans="1:8" ht="12.75">
      <c r="A165" s="3"/>
      <c r="B165" s="266"/>
      <c r="E165" s="266"/>
      <c r="F165" s="288"/>
      <c r="G165" s="266"/>
      <c r="H165" s="266"/>
    </row>
    <row r="166" spans="1:8" ht="12.75">
      <c r="A166" s="3"/>
      <c r="B166" s="266"/>
      <c r="E166" s="266"/>
      <c r="F166" s="288"/>
      <c r="G166" s="266"/>
      <c r="H166" s="266"/>
    </row>
    <row r="167" spans="1:8" ht="12.75">
      <c r="A167" s="3"/>
      <c r="B167" s="266"/>
      <c r="E167" s="266"/>
      <c r="F167" s="288"/>
      <c r="G167" s="266"/>
      <c r="H167" s="266"/>
    </row>
    <row r="168" spans="1:8" ht="12.75">
      <c r="A168" s="3"/>
      <c r="B168" s="266"/>
      <c r="E168" s="266"/>
      <c r="F168" s="288"/>
      <c r="G168" s="266"/>
      <c r="H168" s="266"/>
    </row>
    <row r="169" spans="1:8" ht="12.75">
      <c r="A169" s="3"/>
      <c r="B169" s="266"/>
      <c r="E169" s="266"/>
      <c r="F169" s="288"/>
      <c r="G169" s="266"/>
      <c r="H169" s="266"/>
    </row>
    <row r="170" spans="1:8" ht="12.75">
      <c r="A170" s="3"/>
      <c r="B170" s="266"/>
      <c r="E170" s="266"/>
      <c r="F170" s="288"/>
      <c r="G170" s="266"/>
      <c r="H170" s="266"/>
    </row>
    <row r="171" spans="1:8" ht="12.75">
      <c r="A171" s="3"/>
      <c r="B171" s="266"/>
      <c r="E171" s="266"/>
      <c r="F171" s="288"/>
      <c r="G171" s="266"/>
      <c r="H171" s="266"/>
    </row>
    <row r="172" spans="1:8" ht="12.75">
      <c r="A172" s="3"/>
      <c r="B172" s="266"/>
      <c r="E172" s="266"/>
      <c r="F172" s="288"/>
      <c r="G172" s="266"/>
      <c r="H172" s="266"/>
    </row>
    <row r="173" spans="1:8" ht="12.75">
      <c r="A173" s="3"/>
      <c r="B173" s="266"/>
      <c r="E173" s="266"/>
      <c r="F173" s="288"/>
      <c r="G173" s="266"/>
      <c r="H173" s="266"/>
    </row>
    <row r="174" spans="1:8" ht="12.75">
      <c r="A174" s="3"/>
      <c r="B174" s="266"/>
      <c r="E174" s="266"/>
      <c r="F174" s="288"/>
      <c r="G174" s="266"/>
      <c r="H174" s="266"/>
    </row>
    <row r="175" spans="1:8" ht="12.75">
      <c r="A175" s="3"/>
      <c r="B175" s="266"/>
      <c r="E175" s="266"/>
      <c r="F175" s="288"/>
      <c r="G175" s="266"/>
      <c r="H175" s="266"/>
    </row>
    <row r="176" spans="1:8" ht="12.75">
      <c r="A176" s="3"/>
      <c r="B176" s="266"/>
      <c r="E176" s="266"/>
      <c r="F176" s="288"/>
      <c r="G176" s="266"/>
      <c r="H176" s="266"/>
    </row>
    <row r="177" spans="1:8" ht="12.75">
      <c r="A177" s="3"/>
      <c r="B177" s="266"/>
      <c r="E177" s="266"/>
      <c r="F177" s="288"/>
      <c r="G177" s="266"/>
      <c r="H177" s="266"/>
    </row>
    <row r="178" spans="1:8" ht="12.75">
      <c r="A178" s="3"/>
      <c r="B178" s="266"/>
      <c r="E178" s="266"/>
      <c r="F178" s="288"/>
      <c r="G178" s="266"/>
      <c r="H178" s="266"/>
    </row>
    <row r="179" spans="1:8" ht="12.75">
      <c r="A179" s="3"/>
      <c r="B179" s="266"/>
      <c r="E179" s="266"/>
      <c r="F179" s="288"/>
      <c r="G179" s="266"/>
      <c r="H179" s="266"/>
    </row>
    <row r="180" spans="1:8" ht="12.75">
      <c r="A180" s="3"/>
      <c r="B180" s="266"/>
      <c r="E180" s="266"/>
      <c r="F180" s="288"/>
      <c r="G180" s="266"/>
      <c r="H180" s="266"/>
    </row>
    <row r="181" spans="1:8" ht="12.75">
      <c r="A181" s="3"/>
      <c r="B181" s="266"/>
      <c r="E181" s="266"/>
      <c r="F181" s="288"/>
      <c r="G181" s="266"/>
      <c r="H181" s="266"/>
    </row>
    <row r="182" spans="1:8" ht="12.75">
      <c r="A182" s="3"/>
      <c r="B182" s="266"/>
      <c r="E182" s="266"/>
      <c r="F182" s="288"/>
      <c r="G182" s="266"/>
      <c r="H182" s="266"/>
    </row>
    <row r="183" spans="1:8" ht="12.75">
      <c r="A183" s="3"/>
      <c r="B183" s="266"/>
      <c r="E183" s="266"/>
      <c r="F183" s="288"/>
      <c r="G183" s="266"/>
      <c r="H183" s="266"/>
    </row>
    <row r="184" spans="1:8" ht="12.75">
      <c r="A184" s="3"/>
      <c r="B184" s="266"/>
      <c r="E184" s="266"/>
      <c r="F184" s="288"/>
      <c r="G184" s="266"/>
      <c r="H184" s="266"/>
    </row>
    <row r="185" spans="1:8" ht="12.75">
      <c r="A185" s="3"/>
      <c r="B185" s="266"/>
      <c r="E185" s="266"/>
      <c r="F185" s="288"/>
      <c r="G185" s="266"/>
      <c r="H185" s="266"/>
    </row>
    <row r="186" spans="1:8" ht="12.75">
      <c r="A186" s="3"/>
      <c r="B186" s="266"/>
      <c r="E186" s="266"/>
      <c r="F186" s="288"/>
      <c r="G186" s="266"/>
      <c r="H186" s="266"/>
    </row>
    <row r="187" spans="1:8" ht="12.75">
      <c r="A187" s="3"/>
      <c r="B187" s="266"/>
      <c r="E187" s="266"/>
      <c r="F187" s="288"/>
      <c r="G187" s="266"/>
      <c r="H187" s="266"/>
    </row>
    <row r="188" spans="1:8" ht="12.75">
      <c r="A188" s="3"/>
      <c r="B188" s="266"/>
      <c r="E188" s="266"/>
      <c r="F188" s="288"/>
      <c r="G188" s="266"/>
      <c r="H188" s="266"/>
    </row>
    <row r="189" spans="1:8" ht="12.75">
      <c r="A189" s="3"/>
      <c r="B189" s="266"/>
      <c r="E189" s="266"/>
      <c r="F189" s="288"/>
      <c r="G189" s="266"/>
      <c r="H189" s="266"/>
    </row>
    <row r="190" spans="1:8" ht="12.75">
      <c r="A190" s="3"/>
      <c r="B190" s="266"/>
      <c r="E190" s="266"/>
      <c r="F190" s="288"/>
      <c r="G190" s="266"/>
      <c r="H190" s="266"/>
    </row>
    <row r="191" spans="1:8" ht="12.75">
      <c r="A191" s="3"/>
      <c r="B191" s="266"/>
      <c r="E191" s="266"/>
      <c r="F191" s="288"/>
      <c r="G191" s="266"/>
      <c r="H191" s="266"/>
    </row>
    <row r="192" spans="1:8" ht="12.75">
      <c r="A192" s="3"/>
      <c r="B192" s="266"/>
      <c r="E192" s="266"/>
      <c r="F192" s="288"/>
      <c r="G192" s="266"/>
      <c r="H192" s="266"/>
    </row>
    <row r="193" spans="1:8" ht="12.75">
      <c r="A193" s="3"/>
      <c r="B193" s="266"/>
      <c r="E193" s="266"/>
      <c r="F193" s="288"/>
      <c r="G193" s="266"/>
      <c r="H193" s="266"/>
    </row>
    <row r="194" spans="1:8" ht="12.75">
      <c r="A194" s="3"/>
      <c r="B194" s="266"/>
      <c r="E194" s="266"/>
      <c r="F194" s="288"/>
      <c r="G194" s="266"/>
      <c r="H194" s="266"/>
    </row>
    <row r="195" spans="1:8" ht="12.75">
      <c r="A195" s="3"/>
      <c r="B195" s="266"/>
      <c r="E195" s="266"/>
      <c r="F195" s="288"/>
      <c r="G195" s="266"/>
      <c r="H195" s="266"/>
    </row>
    <row r="196" spans="1:8" ht="12.75">
      <c r="A196" s="3"/>
      <c r="B196" s="266"/>
      <c r="E196" s="266"/>
      <c r="F196" s="288"/>
      <c r="G196" s="266"/>
      <c r="H196" s="266"/>
    </row>
    <row r="197" spans="1:8" ht="12.75">
      <c r="A197" s="3"/>
      <c r="B197" s="266"/>
      <c r="E197" s="266"/>
      <c r="F197" s="288"/>
      <c r="G197" s="266"/>
      <c r="H197" s="266"/>
    </row>
    <row r="198" spans="1:8" ht="12.75">
      <c r="A198" s="3"/>
      <c r="B198" s="266"/>
      <c r="E198" s="266"/>
      <c r="F198" s="288"/>
      <c r="G198" s="266"/>
      <c r="H198" s="266"/>
    </row>
    <row r="199" spans="1:8" ht="12.75">
      <c r="A199" s="3"/>
      <c r="B199" s="266"/>
      <c r="E199" s="266"/>
      <c r="F199" s="288"/>
      <c r="G199" s="266"/>
      <c r="H199" s="266"/>
    </row>
    <row r="200" spans="1:8" ht="12.75">
      <c r="A200" s="3"/>
      <c r="B200" s="266"/>
      <c r="E200" s="266"/>
      <c r="F200" s="288"/>
      <c r="G200" s="266"/>
      <c r="H200" s="266"/>
    </row>
    <row r="201" spans="1:8" ht="12.75">
      <c r="A201" s="3"/>
      <c r="B201" s="266"/>
      <c r="E201" s="266"/>
      <c r="F201" s="288"/>
      <c r="G201" s="266"/>
      <c r="H201" s="266"/>
    </row>
    <row r="202" spans="1:8" ht="12.75">
      <c r="A202" s="3"/>
      <c r="B202" s="266"/>
      <c r="E202" s="266"/>
      <c r="F202" s="288"/>
      <c r="G202" s="266"/>
      <c r="H202" s="266"/>
    </row>
    <row r="203" spans="1:8" ht="12.75">
      <c r="A203" s="3"/>
      <c r="B203" s="266"/>
      <c r="E203" s="266"/>
      <c r="F203" s="288"/>
      <c r="G203" s="266"/>
      <c r="H203" s="266"/>
    </row>
    <row r="204" spans="1:8" ht="12.75">
      <c r="A204" s="3"/>
      <c r="B204" s="266"/>
      <c r="E204" s="266"/>
      <c r="F204" s="288"/>
      <c r="G204" s="266"/>
      <c r="H204" s="266"/>
    </row>
    <row r="205" spans="1:8" ht="12.75">
      <c r="A205" s="3"/>
      <c r="B205" s="266"/>
      <c r="E205" s="266"/>
      <c r="F205" s="288"/>
      <c r="G205" s="266"/>
      <c r="H205" s="266"/>
    </row>
    <row r="206" spans="1:8" ht="12.75">
      <c r="A206" s="3"/>
      <c r="B206" s="266"/>
      <c r="E206" s="266"/>
      <c r="F206" s="288"/>
      <c r="G206" s="266"/>
      <c r="H206" s="266"/>
    </row>
    <row r="207" spans="1:8" ht="12.75">
      <c r="A207" s="3"/>
      <c r="B207" s="266"/>
      <c r="E207" s="266"/>
      <c r="F207" s="288"/>
      <c r="G207" s="266"/>
      <c r="H207" s="266"/>
    </row>
    <row r="208" spans="1:8" ht="12.75">
      <c r="A208" s="3"/>
      <c r="B208" s="266"/>
      <c r="E208" s="266"/>
      <c r="F208" s="288"/>
      <c r="G208" s="266"/>
      <c r="H208" s="266"/>
    </row>
    <row r="209" spans="1:8" ht="12.75">
      <c r="A209" s="3"/>
      <c r="B209" s="266"/>
      <c r="E209" s="266"/>
      <c r="F209" s="288"/>
      <c r="G209" s="266"/>
      <c r="H209" s="266"/>
    </row>
    <row r="210" spans="1:8" ht="12.75">
      <c r="A210" s="3"/>
      <c r="B210" s="266"/>
      <c r="E210" s="266"/>
      <c r="F210" s="288"/>
      <c r="G210" s="266"/>
      <c r="H210" s="266"/>
    </row>
    <row r="211" spans="1:8" ht="12.75">
      <c r="A211" s="3"/>
      <c r="B211" s="266"/>
      <c r="E211" s="266"/>
      <c r="F211" s="288"/>
      <c r="G211" s="266"/>
      <c r="H211" s="266"/>
    </row>
    <row r="212" spans="1:8" ht="12.75">
      <c r="A212" s="3"/>
      <c r="B212" s="266"/>
      <c r="E212" s="266"/>
      <c r="F212" s="288"/>
      <c r="G212" s="266"/>
      <c r="H212" s="266"/>
    </row>
    <row r="213" spans="1:8" ht="12.75">
      <c r="A213" s="3"/>
      <c r="B213" s="266"/>
      <c r="E213" s="266"/>
      <c r="F213" s="288"/>
      <c r="G213" s="266"/>
      <c r="H213" s="266"/>
    </row>
    <row r="214" spans="1:8" ht="12.75">
      <c r="A214" s="3"/>
      <c r="B214" s="266"/>
      <c r="E214" s="266"/>
      <c r="F214" s="288"/>
      <c r="G214" s="266"/>
      <c r="H214" s="266"/>
    </row>
    <row r="215" spans="1:8" ht="12.75">
      <c r="A215" s="3"/>
      <c r="B215" s="266"/>
      <c r="E215" s="266"/>
      <c r="F215" s="288"/>
      <c r="G215" s="266"/>
      <c r="H215" s="266"/>
    </row>
    <row r="216" spans="1:8" ht="12.75">
      <c r="A216" s="3"/>
      <c r="B216" s="266"/>
      <c r="E216" s="266"/>
      <c r="F216" s="288"/>
      <c r="G216" s="266"/>
      <c r="H216" s="266"/>
    </row>
    <row r="217" spans="1:8" ht="12.75">
      <c r="A217" s="3"/>
      <c r="B217" s="266"/>
      <c r="E217" s="266"/>
      <c r="F217" s="288"/>
      <c r="G217" s="266"/>
      <c r="H217" s="266"/>
    </row>
    <row r="218" spans="1:8" ht="12.75">
      <c r="A218" s="3"/>
      <c r="B218" s="266"/>
      <c r="E218" s="266"/>
      <c r="F218" s="288"/>
      <c r="G218" s="266"/>
      <c r="H218" s="266"/>
    </row>
    <row r="219" spans="1:8" ht="12.75">
      <c r="A219" s="3"/>
      <c r="B219" s="266"/>
      <c r="E219" s="266"/>
      <c r="F219" s="288"/>
      <c r="G219" s="266"/>
      <c r="H219" s="266"/>
    </row>
    <row r="220" spans="1:8" ht="12.75">
      <c r="A220" s="3"/>
      <c r="B220" s="266"/>
      <c r="E220" s="266"/>
      <c r="F220" s="288"/>
      <c r="G220" s="266"/>
      <c r="H220" s="266"/>
    </row>
    <row r="221" spans="1:8" ht="12.75">
      <c r="A221" s="3"/>
      <c r="B221" s="266"/>
      <c r="E221" s="266"/>
      <c r="F221" s="288"/>
      <c r="G221" s="266"/>
      <c r="H221" s="266"/>
    </row>
    <row r="222" spans="1:8" ht="12.75">
      <c r="A222" s="3"/>
      <c r="B222" s="266"/>
      <c r="E222" s="266"/>
      <c r="F222" s="288"/>
      <c r="G222" s="266"/>
      <c r="H222" s="266"/>
    </row>
    <row r="223" spans="1:8" ht="12.75">
      <c r="A223" s="3"/>
      <c r="B223" s="266"/>
      <c r="E223" s="266"/>
      <c r="F223" s="288"/>
      <c r="G223" s="266"/>
      <c r="H223" s="266"/>
    </row>
    <row r="224" spans="1:8" ht="12.75">
      <c r="A224" s="3"/>
      <c r="B224" s="266"/>
      <c r="E224" s="266"/>
      <c r="F224" s="288"/>
      <c r="G224" s="266"/>
      <c r="H224" s="266"/>
    </row>
    <row r="225" spans="1:8" ht="12.75">
      <c r="A225" s="3"/>
      <c r="B225" s="266"/>
      <c r="E225" s="266"/>
      <c r="F225" s="288"/>
      <c r="G225" s="266"/>
      <c r="H225" s="266"/>
    </row>
    <row r="226" spans="1:8" ht="12.75">
      <c r="A226" s="3"/>
      <c r="B226" s="266"/>
      <c r="E226" s="266"/>
      <c r="F226" s="288"/>
      <c r="G226" s="266"/>
      <c r="H226" s="266"/>
    </row>
    <row r="227" spans="1:8" ht="12.75">
      <c r="A227" s="3"/>
      <c r="B227" s="266"/>
      <c r="E227" s="266"/>
      <c r="F227" s="288"/>
      <c r="G227" s="266"/>
      <c r="H227" s="266"/>
    </row>
    <row r="228" spans="1:8" ht="12.75">
      <c r="A228" s="3"/>
      <c r="B228" s="266"/>
      <c r="E228" s="266"/>
      <c r="F228" s="288"/>
      <c r="G228" s="266"/>
      <c r="H228" s="266"/>
    </row>
    <row r="229" spans="1:8" ht="12.75">
      <c r="A229" s="3"/>
      <c r="B229" s="266"/>
      <c r="E229" s="266"/>
      <c r="F229" s="288"/>
      <c r="G229" s="266"/>
      <c r="H229" s="266"/>
    </row>
    <row r="230" spans="1:8" ht="12.75">
      <c r="A230" s="3"/>
      <c r="B230" s="266"/>
      <c r="E230" s="266"/>
      <c r="F230" s="288"/>
      <c r="G230" s="266"/>
      <c r="H230" s="266"/>
    </row>
    <row r="231" spans="1:8" ht="12.75">
      <c r="A231" s="3"/>
      <c r="B231" s="266"/>
      <c r="E231" s="266"/>
      <c r="F231" s="288"/>
      <c r="G231" s="266"/>
      <c r="H231" s="266"/>
    </row>
    <row r="232" spans="1:8" ht="12.75">
      <c r="A232" s="3"/>
      <c r="B232" s="266"/>
      <c r="E232" s="266"/>
      <c r="F232" s="288"/>
      <c r="G232" s="266"/>
      <c r="H232" s="266"/>
    </row>
    <row r="233" spans="1:8" ht="12.75">
      <c r="A233" s="3"/>
      <c r="B233" s="266"/>
      <c r="E233" s="266"/>
      <c r="F233" s="288"/>
      <c r="G233" s="266"/>
      <c r="H233" s="266"/>
    </row>
    <row r="234" spans="1:8" ht="12.75">
      <c r="A234" s="3"/>
      <c r="B234" s="266"/>
      <c r="E234" s="266"/>
      <c r="F234" s="288"/>
      <c r="G234" s="266"/>
      <c r="H234" s="266"/>
    </row>
    <row r="235" spans="1:8" ht="12.75">
      <c r="A235" s="3"/>
      <c r="B235" s="266"/>
      <c r="E235" s="266"/>
      <c r="F235" s="288"/>
      <c r="G235" s="266"/>
      <c r="H235" s="266"/>
    </row>
    <row r="236" spans="1:8" ht="12.75">
      <c r="A236" s="3"/>
      <c r="B236" s="266"/>
      <c r="E236" s="266"/>
      <c r="F236" s="288"/>
      <c r="G236" s="266"/>
      <c r="H236" s="266"/>
    </row>
    <row r="237" spans="1:8" ht="12.75">
      <c r="A237" s="3"/>
      <c r="B237" s="266"/>
      <c r="E237" s="266"/>
      <c r="F237" s="288"/>
      <c r="G237" s="266"/>
      <c r="H237" s="266"/>
    </row>
    <row r="238" spans="1:8" ht="12.75">
      <c r="A238" s="3"/>
      <c r="B238" s="266"/>
      <c r="E238" s="266"/>
      <c r="F238" s="288"/>
      <c r="G238" s="266"/>
      <c r="H238" s="266"/>
    </row>
    <row r="239" spans="1:8" ht="12.75">
      <c r="A239" s="3"/>
      <c r="B239" s="266"/>
      <c r="E239" s="266"/>
      <c r="F239" s="288"/>
      <c r="G239" s="266"/>
      <c r="H239" s="266"/>
    </row>
    <row r="240" spans="1:8" ht="12.75">
      <c r="A240" s="3"/>
      <c r="B240" s="266"/>
      <c r="E240" s="266"/>
      <c r="F240" s="288"/>
      <c r="G240" s="266"/>
      <c r="H240" s="266"/>
    </row>
    <row r="241" spans="1:8" ht="12.75">
      <c r="A241" s="3"/>
      <c r="B241" s="266"/>
      <c r="E241" s="266"/>
      <c r="F241" s="288"/>
      <c r="G241" s="266"/>
      <c r="H241" s="266"/>
    </row>
    <row r="242" spans="1:8" ht="12.75">
      <c r="A242" s="3"/>
      <c r="B242" s="266"/>
      <c r="E242" s="266"/>
      <c r="F242" s="288"/>
      <c r="G242" s="266"/>
      <c r="H242" s="266"/>
    </row>
    <row r="243" spans="1:8" ht="12.75">
      <c r="A243" s="3"/>
      <c r="B243" s="266"/>
      <c r="E243" s="266"/>
      <c r="F243" s="288"/>
      <c r="G243" s="266"/>
      <c r="H243" s="266"/>
    </row>
    <row r="244" spans="1:8" ht="12.75">
      <c r="A244" s="3"/>
      <c r="B244" s="266"/>
      <c r="E244" s="266"/>
      <c r="F244" s="288"/>
      <c r="G244" s="266"/>
      <c r="H244" s="266"/>
    </row>
    <row r="245" spans="1:8" ht="12.75">
      <c r="A245" s="3"/>
      <c r="B245" s="266"/>
      <c r="E245" s="266"/>
      <c r="F245" s="288"/>
      <c r="G245" s="266"/>
      <c r="H245" s="266"/>
    </row>
    <row r="246" spans="1:8" ht="12.75">
      <c r="A246" s="3"/>
      <c r="B246" s="266"/>
      <c r="E246" s="266"/>
      <c r="F246" s="288"/>
      <c r="G246" s="266"/>
      <c r="H246" s="266"/>
    </row>
    <row r="247" spans="1:8" ht="12.75">
      <c r="A247" s="3"/>
      <c r="B247" s="266"/>
      <c r="E247" s="266"/>
      <c r="F247" s="288"/>
      <c r="G247" s="266"/>
      <c r="H247" s="266"/>
    </row>
    <row r="248" spans="1:8" ht="12.75">
      <c r="A248" s="3"/>
      <c r="B248" s="266"/>
      <c r="E248" s="266"/>
      <c r="F248" s="288"/>
      <c r="G248" s="266"/>
      <c r="H248" s="266"/>
    </row>
    <row r="249" spans="1:8" ht="12.75">
      <c r="A249" s="3"/>
      <c r="B249" s="266"/>
      <c r="E249" s="266"/>
      <c r="F249" s="288"/>
      <c r="G249" s="266"/>
      <c r="H249" s="266"/>
    </row>
    <row r="250" spans="1:8" ht="12.75">
      <c r="A250" s="3"/>
      <c r="B250" s="266"/>
      <c r="E250" s="266"/>
      <c r="F250" s="288"/>
      <c r="G250" s="266"/>
      <c r="H250" s="266"/>
    </row>
    <row r="251" spans="1:8" ht="12.75">
      <c r="A251" s="3"/>
      <c r="B251" s="266"/>
      <c r="E251" s="266"/>
      <c r="F251" s="288"/>
      <c r="G251" s="266"/>
      <c r="H251" s="266"/>
    </row>
    <row r="252" spans="1:8" ht="12.75">
      <c r="A252" s="3"/>
      <c r="B252" s="266"/>
      <c r="E252" s="266"/>
      <c r="F252" s="288"/>
      <c r="G252" s="266"/>
      <c r="H252" s="266"/>
    </row>
    <row r="253" spans="1:8" ht="12.75">
      <c r="A253" s="3"/>
      <c r="B253" s="266"/>
      <c r="E253" s="266"/>
      <c r="F253" s="288"/>
      <c r="G253" s="266"/>
      <c r="H253" s="266"/>
    </row>
    <row r="254" spans="1:8" ht="12.75">
      <c r="A254" s="3"/>
      <c r="B254" s="266"/>
      <c r="E254" s="266"/>
      <c r="F254" s="288"/>
      <c r="G254" s="266"/>
      <c r="H254" s="266"/>
    </row>
    <row r="255" spans="1:8" ht="12.75">
      <c r="A255" s="3"/>
      <c r="B255" s="266"/>
      <c r="E255" s="266"/>
      <c r="F255" s="288"/>
      <c r="G255" s="266"/>
      <c r="H255" s="266"/>
    </row>
    <row r="256" spans="1:8" ht="12.75">
      <c r="A256" s="3"/>
      <c r="B256" s="266"/>
      <c r="E256" s="266"/>
      <c r="F256" s="288"/>
      <c r="G256" s="266"/>
      <c r="H256" s="266"/>
    </row>
    <row r="257" spans="1:8" ht="12.75">
      <c r="A257" s="3"/>
      <c r="B257" s="266"/>
      <c r="E257" s="266"/>
      <c r="F257" s="288"/>
      <c r="G257" s="266"/>
      <c r="H257" s="266"/>
    </row>
    <row r="258" spans="1:8" ht="12.75">
      <c r="A258" s="3"/>
      <c r="B258" s="266"/>
      <c r="E258" s="266"/>
      <c r="F258" s="288"/>
      <c r="G258" s="266"/>
      <c r="H258" s="266"/>
    </row>
    <row r="259" spans="1:8" ht="12.75">
      <c r="A259" s="3"/>
      <c r="B259" s="266"/>
      <c r="E259" s="266"/>
      <c r="F259" s="288"/>
      <c r="G259" s="266"/>
      <c r="H259" s="266"/>
    </row>
    <row r="260" spans="1:8" ht="12.75">
      <c r="A260" s="3"/>
      <c r="B260" s="266"/>
      <c r="E260" s="266"/>
      <c r="F260" s="288"/>
      <c r="G260" s="266"/>
      <c r="H260" s="266"/>
    </row>
    <row r="261" spans="1:8" ht="12.75">
      <c r="A261" s="3"/>
      <c r="B261" s="266"/>
      <c r="E261" s="266"/>
      <c r="F261" s="288"/>
      <c r="G261" s="266"/>
      <c r="H261" s="266"/>
    </row>
    <row r="262" spans="1:8" ht="12.75">
      <c r="A262" s="3"/>
      <c r="B262" s="266"/>
      <c r="E262" s="266"/>
      <c r="F262" s="288"/>
      <c r="G262" s="266"/>
      <c r="H262" s="266"/>
    </row>
    <row r="263" spans="1:8" ht="12.75">
      <c r="A263" s="3"/>
      <c r="B263" s="266"/>
      <c r="E263" s="266"/>
      <c r="F263" s="288"/>
      <c r="G263" s="266"/>
      <c r="H263" s="266"/>
    </row>
    <row r="264" spans="1:8" ht="12.75">
      <c r="A264" s="3"/>
      <c r="B264" s="266"/>
      <c r="E264" s="266"/>
      <c r="F264" s="288"/>
      <c r="G264" s="266"/>
      <c r="H264" s="266"/>
    </row>
    <row r="265" spans="1:8" ht="12.75">
      <c r="A265" s="3"/>
      <c r="B265" s="266"/>
      <c r="E265" s="266"/>
      <c r="F265" s="288"/>
      <c r="G265" s="266"/>
      <c r="H265" s="266"/>
    </row>
    <row r="266" spans="1:8" ht="12.75">
      <c r="A266" s="3"/>
      <c r="B266" s="266"/>
      <c r="E266" s="266"/>
      <c r="F266" s="288"/>
      <c r="G266" s="266"/>
      <c r="H266" s="266"/>
    </row>
    <row r="267" spans="1:8" ht="12.75">
      <c r="A267" s="3"/>
      <c r="B267" s="266"/>
      <c r="E267" s="266"/>
      <c r="F267" s="288"/>
      <c r="G267" s="266"/>
      <c r="H267" s="266"/>
    </row>
    <row r="268" spans="1:8" ht="12.75">
      <c r="A268" s="3"/>
      <c r="B268" s="266"/>
      <c r="E268" s="266"/>
      <c r="F268" s="288"/>
      <c r="G268" s="266"/>
      <c r="H268" s="266"/>
    </row>
    <row r="269" spans="1:8" ht="12.75">
      <c r="A269" s="3"/>
      <c r="B269" s="266"/>
      <c r="E269" s="266"/>
      <c r="F269" s="288"/>
      <c r="G269" s="266"/>
      <c r="H269" s="266"/>
    </row>
    <row r="270" spans="1:8" ht="12.75">
      <c r="A270" s="3"/>
      <c r="B270" s="266"/>
      <c r="E270" s="266"/>
      <c r="F270" s="288"/>
      <c r="G270" s="266"/>
      <c r="H270" s="266"/>
    </row>
    <row r="271" spans="1:8" ht="12.75">
      <c r="A271" s="3"/>
      <c r="B271" s="266"/>
      <c r="E271" s="266"/>
      <c r="F271" s="288"/>
      <c r="G271" s="266"/>
      <c r="H271" s="266"/>
    </row>
    <row r="272" spans="1:8" ht="12.75">
      <c r="A272" s="3"/>
      <c r="B272" s="266"/>
      <c r="E272" s="266"/>
      <c r="F272" s="288"/>
      <c r="G272" s="266"/>
      <c r="H272" s="266"/>
    </row>
    <row r="273" spans="1:8" ht="12.75">
      <c r="A273" s="3"/>
      <c r="B273" s="266"/>
      <c r="E273" s="266"/>
      <c r="F273" s="288"/>
      <c r="G273" s="266"/>
      <c r="H273" s="266"/>
    </row>
    <row r="274" spans="1:8" ht="12.75">
      <c r="A274" s="3"/>
      <c r="B274" s="266"/>
      <c r="E274" s="266"/>
      <c r="F274" s="288"/>
      <c r="G274" s="266"/>
      <c r="H274" s="266"/>
    </row>
    <row r="275" spans="1:8" ht="12.75">
      <c r="A275" s="3"/>
      <c r="B275" s="266"/>
      <c r="E275" s="266"/>
      <c r="F275" s="288"/>
      <c r="G275" s="266"/>
      <c r="H275" s="266"/>
    </row>
    <row r="276" spans="1:8" ht="12.75">
      <c r="A276" s="3"/>
      <c r="B276" s="266"/>
      <c r="E276" s="266"/>
      <c r="F276" s="288"/>
      <c r="G276" s="266"/>
      <c r="H276" s="266"/>
    </row>
    <row r="277" spans="1:8" ht="12.75">
      <c r="A277" s="3"/>
      <c r="B277" s="266"/>
      <c r="E277" s="266"/>
      <c r="F277" s="288"/>
      <c r="G277" s="266"/>
      <c r="H277" s="266"/>
    </row>
    <row r="278" spans="1:8" ht="12.75">
      <c r="A278" s="3"/>
      <c r="B278" s="266"/>
      <c r="E278" s="266"/>
      <c r="F278" s="288"/>
      <c r="G278" s="266"/>
      <c r="H278" s="266"/>
    </row>
    <row r="279" spans="1:8" ht="12.75">
      <c r="A279" s="3"/>
      <c r="B279" s="266"/>
      <c r="E279" s="266"/>
      <c r="F279" s="288"/>
      <c r="G279" s="266"/>
      <c r="H279" s="266"/>
    </row>
    <row r="280" spans="1:8" ht="12.75">
      <c r="A280" s="3"/>
      <c r="B280" s="266"/>
      <c r="E280" s="266"/>
      <c r="F280" s="288"/>
      <c r="G280" s="266"/>
      <c r="H280" s="266"/>
    </row>
    <row r="281" spans="1:8" ht="12.75">
      <c r="A281" s="3"/>
      <c r="B281" s="266"/>
      <c r="E281" s="266"/>
      <c r="F281" s="288"/>
      <c r="G281" s="266"/>
      <c r="H281" s="266"/>
    </row>
    <row r="282" spans="1:8" ht="12.75">
      <c r="A282" s="3"/>
      <c r="B282" s="266"/>
      <c r="E282" s="266"/>
      <c r="F282" s="288"/>
      <c r="G282" s="266"/>
      <c r="H282" s="266"/>
    </row>
    <row r="283" spans="1:8" ht="12.75">
      <c r="A283" s="3"/>
      <c r="B283" s="266"/>
      <c r="E283" s="266"/>
      <c r="F283" s="288"/>
      <c r="G283" s="266"/>
      <c r="H283" s="266"/>
    </row>
    <row r="284" spans="1:8" ht="12.75">
      <c r="A284" s="3"/>
      <c r="B284" s="266"/>
      <c r="E284" s="266"/>
      <c r="F284" s="288"/>
      <c r="G284" s="266"/>
      <c r="H284" s="266"/>
    </row>
    <row r="285" spans="1:8" ht="12.75">
      <c r="A285" s="3"/>
      <c r="B285" s="266"/>
      <c r="E285" s="266"/>
      <c r="F285" s="288"/>
      <c r="G285" s="266"/>
      <c r="H285" s="266"/>
    </row>
    <row r="286" spans="1:8" ht="12.75">
      <c r="A286" s="3"/>
      <c r="B286" s="266"/>
      <c r="E286" s="266"/>
      <c r="F286" s="288"/>
      <c r="G286" s="266"/>
      <c r="H286" s="266"/>
    </row>
    <row r="287" spans="1:8" ht="12.75">
      <c r="A287" s="3"/>
      <c r="B287" s="266"/>
      <c r="E287" s="266"/>
      <c r="F287" s="288"/>
      <c r="G287" s="266"/>
      <c r="H287" s="266"/>
    </row>
    <row r="288" spans="1:8" ht="12.75">
      <c r="A288" s="3"/>
      <c r="B288" s="266"/>
      <c r="E288" s="266"/>
      <c r="F288" s="288"/>
      <c r="G288" s="266"/>
      <c r="H288" s="266"/>
    </row>
    <row r="289" spans="1:8" ht="12.75">
      <c r="A289" s="3"/>
      <c r="B289" s="266"/>
      <c r="E289" s="266"/>
      <c r="F289" s="288"/>
      <c r="G289" s="266"/>
      <c r="H289" s="266"/>
    </row>
    <row r="290" spans="1:8" ht="12.75">
      <c r="A290" s="3"/>
      <c r="B290" s="266"/>
      <c r="E290" s="266"/>
      <c r="F290" s="288"/>
      <c r="G290" s="266"/>
      <c r="H290" s="266"/>
    </row>
    <row r="291" spans="1:8" ht="12.75">
      <c r="A291" s="3"/>
      <c r="B291" s="266"/>
      <c r="E291" s="266"/>
      <c r="F291" s="288"/>
      <c r="G291" s="266"/>
      <c r="H291" s="266"/>
    </row>
    <row r="292" spans="1:8" ht="12.75">
      <c r="A292" s="3"/>
      <c r="B292" s="266"/>
      <c r="E292" s="266"/>
      <c r="F292" s="288"/>
      <c r="G292" s="266"/>
      <c r="H292" s="266"/>
    </row>
    <row r="293" spans="1:8" ht="12.75">
      <c r="A293" s="3"/>
      <c r="B293" s="266"/>
      <c r="E293" s="266"/>
      <c r="F293" s="288"/>
      <c r="G293" s="266"/>
      <c r="H293" s="266"/>
    </row>
    <row r="294" spans="1:8" ht="12.75">
      <c r="A294" s="3"/>
      <c r="B294" s="266"/>
      <c r="E294" s="266"/>
      <c r="F294" s="288"/>
      <c r="G294" s="266"/>
      <c r="H294" s="266"/>
    </row>
    <row r="295" spans="1:8" ht="12.75">
      <c r="A295" s="3"/>
      <c r="B295" s="266"/>
      <c r="E295" s="266"/>
      <c r="F295" s="288"/>
      <c r="G295" s="266"/>
      <c r="H295" s="266"/>
    </row>
    <row r="296" spans="1:8" ht="12.75">
      <c r="A296" s="3"/>
      <c r="B296" s="266"/>
      <c r="E296" s="266"/>
      <c r="F296" s="288"/>
      <c r="G296" s="266"/>
      <c r="H296" s="266"/>
    </row>
    <row r="297" spans="1:8" ht="12.75">
      <c r="A297" s="3"/>
      <c r="B297" s="266"/>
      <c r="E297" s="266"/>
      <c r="F297" s="288"/>
      <c r="G297" s="266"/>
      <c r="H297" s="266"/>
    </row>
    <row r="298" spans="1:8" ht="12.75">
      <c r="A298" s="3"/>
      <c r="B298" s="266"/>
      <c r="E298" s="266"/>
      <c r="F298" s="288"/>
      <c r="G298" s="266"/>
      <c r="H298" s="266"/>
    </row>
    <row r="299" spans="1:8" ht="12.75">
      <c r="A299" s="3"/>
      <c r="B299" s="266"/>
      <c r="E299" s="266"/>
      <c r="F299" s="288"/>
      <c r="G299" s="266"/>
      <c r="H299" s="266"/>
    </row>
    <row r="300" spans="1:8" ht="12.75">
      <c r="A300" s="3"/>
      <c r="B300" s="266"/>
      <c r="E300" s="266"/>
      <c r="F300" s="288"/>
      <c r="G300" s="266"/>
      <c r="H300" s="266"/>
    </row>
    <row r="301" spans="1:8" ht="12.75">
      <c r="A301" s="3"/>
      <c r="B301" s="266"/>
      <c r="E301" s="266"/>
      <c r="F301" s="288"/>
      <c r="G301" s="266"/>
      <c r="H301" s="266"/>
    </row>
    <row r="302" spans="1:8" ht="12.75">
      <c r="A302" s="3"/>
      <c r="B302" s="266"/>
      <c r="E302" s="266"/>
      <c r="F302" s="288"/>
      <c r="G302" s="266"/>
      <c r="H302" s="266"/>
    </row>
    <row r="303" spans="1:8" ht="12.75">
      <c r="A303" s="3"/>
      <c r="B303" s="266"/>
      <c r="E303" s="266"/>
      <c r="F303" s="288"/>
      <c r="G303" s="266"/>
      <c r="H303" s="266"/>
    </row>
    <row r="304" spans="1:8" ht="12.75">
      <c r="A304" s="3"/>
      <c r="B304" s="266"/>
      <c r="E304" s="266"/>
      <c r="F304" s="288"/>
      <c r="G304" s="266"/>
      <c r="H304" s="266"/>
    </row>
    <row r="305" spans="1:8" ht="12.75">
      <c r="A305" s="3"/>
      <c r="B305" s="266"/>
      <c r="E305" s="266"/>
      <c r="F305" s="288"/>
      <c r="G305" s="266"/>
      <c r="H305" s="266"/>
    </row>
    <row r="306" spans="1:8" ht="12.75">
      <c r="A306" s="3"/>
      <c r="B306" s="266"/>
      <c r="E306" s="266"/>
      <c r="F306" s="288"/>
      <c r="G306" s="266"/>
      <c r="H306" s="266"/>
    </row>
    <row r="307" spans="1:8" ht="12.75">
      <c r="A307" s="3"/>
      <c r="B307" s="266"/>
      <c r="E307" s="266"/>
      <c r="F307" s="288"/>
      <c r="G307" s="266"/>
      <c r="H307" s="266"/>
    </row>
    <row r="308" spans="1:8" ht="12.75">
      <c r="A308" s="3"/>
      <c r="B308" s="266"/>
      <c r="E308" s="266"/>
      <c r="F308" s="288"/>
      <c r="G308" s="266"/>
      <c r="H308" s="266"/>
    </row>
    <row r="309" spans="1:8" ht="12.75">
      <c r="A309" s="3"/>
      <c r="B309" s="266"/>
      <c r="E309" s="266"/>
      <c r="F309" s="288"/>
      <c r="G309" s="266"/>
      <c r="H309" s="266"/>
    </row>
    <row r="310" spans="1:8" ht="12.75">
      <c r="A310" s="3"/>
      <c r="B310" s="266"/>
      <c r="E310" s="266"/>
      <c r="F310" s="288"/>
      <c r="G310" s="266"/>
      <c r="H310" s="266"/>
    </row>
    <row r="311" spans="1:8" ht="12.75">
      <c r="A311" s="3"/>
      <c r="B311" s="266"/>
      <c r="E311" s="266"/>
      <c r="F311" s="288"/>
      <c r="G311" s="266"/>
      <c r="H311" s="266"/>
    </row>
    <row r="312" spans="1:8" ht="12.75">
      <c r="A312" s="3"/>
      <c r="B312" s="266"/>
      <c r="E312" s="266"/>
      <c r="F312" s="288"/>
      <c r="G312" s="266"/>
      <c r="H312" s="266"/>
    </row>
    <row r="313" spans="1:8" ht="12.75">
      <c r="A313" s="3"/>
      <c r="B313" s="266"/>
      <c r="E313" s="266"/>
      <c r="F313" s="288"/>
      <c r="G313" s="266"/>
      <c r="H313" s="266"/>
    </row>
    <row r="314" spans="1:8" ht="12.75">
      <c r="A314" s="3"/>
      <c r="B314" s="266"/>
      <c r="E314" s="266"/>
      <c r="F314" s="288"/>
      <c r="G314" s="266"/>
      <c r="H314" s="266"/>
    </row>
    <row r="315" spans="1:8" ht="12.75">
      <c r="A315" s="3"/>
      <c r="B315" s="266"/>
      <c r="E315" s="266"/>
      <c r="F315" s="288"/>
      <c r="G315" s="266"/>
      <c r="H315" s="266"/>
    </row>
    <row r="316" spans="1:8" ht="12.75">
      <c r="A316" s="3"/>
      <c r="B316" s="266"/>
      <c r="E316" s="266"/>
      <c r="F316" s="288"/>
      <c r="G316" s="266"/>
      <c r="H316" s="266"/>
    </row>
    <row r="317" spans="1:8" ht="12.75">
      <c r="A317" s="3"/>
      <c r="B317" s="266"/>
      <c r="E317" s="266"/>
      <c r="F317" s="288"/>
      <c r="G317" s="266"/>
      <c r="H317" s="266"/>
    </row>
    <row r="318" spans="1:8" ht="12.75">
      <c r="A318" s="3"/>
      <c r="B318" s="266"/>
      <c r="E318" s="266"/>
      <c r="F318" s="288"/>
      <c r="G318" s="266"/>
      <c r="H318" s="266"/>
    </row>
    <row r="319" spans="1:8" ht="12.75">
      <c r="A319" s="3"/>
      <c r="B319" s="266"/>
      <c r="E319" s="266"/>
      <c r="F319" s="288"/>
      <c r="G319" s="266"/>
      <c r="H319" s="266"/>
    </row>
    <row r="320" spans="1:8" ht="12.75">
      <c r="A320" s="3"/>
      <c r="B320" s="266"/>
      <c r="E320" s="266"/>
      <c r="F320" s="288"/>
      <c r="G320" s="266"/>
      <c r="H320" s="266"/>
    </row>
    <row r="321" spans="1:8" ht="12.75">
      <c r="A321" s="3"/>
      <c r="B321" s="266"/>
      <c r="E321" s="266"/>
      <c r="F321" s="288"/>
      <c r="G321" s="266"/>
      <c r="H321" s="266"/>
    </row>
    <row r="322" spans="1:8" ht="12.75">
      <c r="A322" s="3"/>
      <c r="B322" s="266"/>
      <c r="E322" s="266"/>
      <c r="F322" s="288"/>
      <c r="G322" s="266"/>
      <c r="H322" s="266"/>
    </row>
    <row r="323" spans="1:8" ht="12.75">
      <c r="A323" s="3"/>
      <c r="B323" s="266"/>
      <c r="E323" s="266"/>
      <c r="F323" s="288"/>
      <c r="G323" s="266"/>
      <c r="H323" s="266"/>
    </row>
    <row r="324" spans="1:8" ht="12.75">
      <c r="A324" s="3"/>
      <c r="B324" s="266"/>
      <c r="E324" s="266"/>
      <c r="F324" s="288"/>
      <c r="G324" s="266"/>
      <c r="H324" s="266"/>
    </row>
    <row r="325" spans="1:8" ht="12.75">
      <c r="A325" s="3"/>
      <c r="B325" s="266"/>
      <c r="E325" s="266"/>
      <c r="F325" s="288"/>
      <c r="G325" s="266"/>
      <c r="H325" s="266"/>
    </row>
    <row r="326" spans="1:8" ht="12.75">
      <c r="A326" s="3"/>
      <c r="B326" s="266"/>
      <c r="E326" s="266"/>
      <c r="F326" s="288"/>
      <c r="G326" s="266"/>
      <c r="H326" s="266"/>
    </row>
    <row r="327" spans="1:8" ht="12.75">
      <c r="A327" s="3"/>
      <c r="B327" s="266"/>
      <c r="E327" s="266"/>
      <c r="F327" s="288"/>
      <c r="G327" s="266"/>
      <c r="H327" s="266"/>
    </row>
    <row r="328" spans="1:8" ht="12.75">
      <c r="A328" s="3"/>
      <c r="B328" s="266"/>
      <c r="E328" s="266"/>
      <c r="F328" s="288"/>
      <c r="G328" s="266"/>
      <c r="H328" s="266"/>
    </row>
    <row r="329" spans="1:8" ht="12.75">
      <c r="A329" s="3"/>
      <c r="B329" s="266"/>
      <c r="E329" s="266"/>
      <c r="F329" s="288"/>
      <c r="G329" s="266"/>
      <c r="H329" s="266"/>
    </row>
    <row r="330" spans="1:8" ht="12.75">
      <c r="A330" s="3"/>
      <c r="B330" s="266"/>
      <c r="E330" s="266"/>
      <c r="F330" s="288"/>
      <c r="G330" s="266"/>
      <c r="H330" s="266"/>
    </row>
    <row r="331" spans="1:8" ht="12.75">
      <c r="A331" s="3"/>
      <c r="B331" s="266"/>
      <c r="E331" s="266"/>
      <c r="F331" s="288"/>
      <c r="G331" s="266"/>
      <c r="H331" s="266"/>
    </row>
    <row r="332" spans="1:8" ht="12.75">
      <c r="A332" s="3"/>
      <c r="B332" s="266"/>
      <c r="E332" s="266"/>
      <c r="F332" s="288"/>
      <c r="G332" s="266"/>
      <c r="H332" s="266"/>
    </row>
    <row r="333" spans="1:8" ht="12.75">
      <c r="A333" s="3"/>
      <c r="B333" s="266"/>
      <c r="E333" s="266"/>
      <c r="F333" s="288"/>
      <c r="G333" s="266"/>
      <c r="H333" s="266"/>
    </row>
    <row r="334" spans="1:8" ht="12.75">
      <c r="A334" s="3"/>
      <c r="B334" s="266"/>
      <c r="E334" s="266"/>
      <c r="F334" s="288"/>
      <c r="G334" s="266"/>
      <c r="H334" s="266"/>
    </row>
    <row r="335" spans="1:8" ht="12.75">
      <c r="A335" s="3"/>
      <c r="B335" s="266"/>
      <c r="E335" s="266"/>
      <c r="F335" s="288"/>
      <c r="G335" s="266"/>
      <c r="H335" s="266"/>
    </row>
    <row r="336" spans="1:8" ht="12.75">
      <c r="A336" s="3"/>
      <c r="B336" s="266"/>
      <c r="E336" s="266"/>
      <c r="F336" s="288"/>
      <c r="G336" s="266"/>
      <c r="H336" s="266"/>
    </row>
    <row r="337" spans="1:8" ht="12.75">
      <c r="A337" s="3"/>
      <c r="B337" s="266"/>
      <c r="E337" s="266"/>
      <c r="F337" s="288"/>
      <c r="G337" s="266"/>
      <c r="H337" s="266"/>
    </row>
    <row r="338" spans="1:8" ht="12.75">
      <c r="A338" s="3"/>
      <c r="B338" s="266"/>
      <c r="E338" s="266"/>
      <c r="F338" s="288"/>
      <c r="G338" s="266"/>
      <c r="H338" s="266"/>
    </row>
    <row r="339" spans="1:8" ht="12.75">
      <c r="A339" s="3"/>
      <c r="B339" s="266"/>
      <c r="E339" s="266"/>
      <c r="F339" s="288"/>
      <c r="G339" s="266"/>
      <c r="H339" s="266"/>
    </row>
    <row r="340" spans="1:8" ht="12.75">
      <c r="A340" s="3"/>
      <c r="B340" s="266"/>
      <c r="E340" s="266"/>
      <c r="F340" s="288"/>
      <c r="G340" s="266"/>
      <c r="H340" s="266"/>
    </row>
    <row r="341" spans="1:8" ht="12.75">
      <c r="A341" s="3"/>
      <c r="B341" s="266"/>
      <c r="E341" s="266"/>
      <c r="F341" s="288"/>
      <c r="G341" s="266"/>
      <c r="H341" s="266"/>
    </row>
    <row r="342" spans="1:8" ht="12.75">
      <c r="A342" s="3"/>
      <c r="B342" s="266"/>
      <c r="E342" s="266"/>
      <c r="F342" s="288"/>
      <c r="G342" s="266"/>
      <c r="H342" s="266"/>
    </row>
    <row r="343" spans="1:8" ht="12.75">
      <c r="A343" s="3"/>
      <c r="B343" s="266"/>
      <c r="E343" s="266"/>
      <c r="F343" s="288"/>
      <c r="G343" s="266"/>
      <c r="H343" s="266"/>
    </row>
    <row r="344" spans="1:8" ht="12.75">
      <c r="A344" s="3"/>
      <c r="B344" s="266"/>
      <c r="E344" s="266"/>
      <c r="F344" s="288"/>
      <c r="G344" s="266"/>
      <c r="H344" s="266"/>
    </row>
    <row r="345" spans="1:8" ht="12.75">
      <c r="A345" s="3"/>
      <c r="B345" s="266"/>
      <c r="E345" s="266"/>
      <c r="F345" s="288"/>
      <c r="G345" s="266"/>
      <c r="H345" s="266"/>
    </row>
    <row r="346" spans="1:8" ht="12.75">
      <c r="A346" s="3"/>
      <c r="B346" s="266"/>
      <c r="E346" s="266"/>
      <c r="F346" s="288"/>
      <c r="G346" s="266"/>
      <c r="H346" s="266"/>
    </row>
    <row r="347" spans="1:8" ht="12.75">
      <c r="A347" s="3"/>
      <c r="B347" s="266"/>
      <c r="E347" s="266"/>
      <c r="F347" s="288"/>
      <c r="G347" s="266"/>
      <c r="H347" s="266"/>
    </row>
    <row r="348" spans="1:8" ht="12.75">
      <c r="A348" s="3"/>
      <c r="B348" s="266"/>
      <c r="E348" s="266"/>
      <c r="F348" s="288"/>
      <c r="G348" s="266"/>
      <c r="H348" s="266"/>
    </row>
    <row r="349" spans="1:8" ht="12.75">
      <c r="A349" s="3"/>
      <c r="B349" s="266"/>
      <c r="E349" s="266"/>
      <c r="F349" s="288"/>
      <c r="G349" s="266"/>
      <c r="H349" s="266"/>
    </row>
    <row r="350" spans="1:8" ht="12.75">
      <c r="A350" s="3"/>
      <c r="B350" s="266"/>
      <c r="E350" s="266"/>
      <c r="F350" s="288"/>
      <c r="G350" s="266"/>
      <c r="H350" s="266"/>
    </row>
    <row r="351" spans="1:8" ht="12.75">
      <c r="A351" s="3"/>
      <c r="B351" s="266"/>
      <c r="E351" s="266"/>
      <c r="F351" s="288"/>
      <c r="G351" s="266"/>
      <c r="H351" s="266"/>
    </row>
    <row r="352" spans="1:8" ht="12.75">
      <c r="A352" s="3"/>
      <c r="B352" s="266"/>
      <c r="E352" s="266"/>
      <c r="F352" s="288"/>
      <c r="G352" s="266"/>
      <c r="H352" s="266"/>
    </row>
    <row r="353" spans="1:8" ht="12.75">
      <c r="A353" s="3"/>
      <c r="B353" s="266"/>
      <c r="E353" s="266"/>
      <c r="F353" s="288"/>
      <c r="G353" s="266"/>
      <c r="H353" s="266"/>
    </row>
    <row r="354" spans="1:8" ht="12.75">
      <c r="A354" s="3"/>
      <c r="B354" s="266"/>
      <c r="E354" s="266"/>
      <c r="F354" s="288"/>
      <c r="G354" s="266"/>
      <c r="H354" s="266"/>
    </row>
    <row r="355" spans="1:8" ht="12.75">
      <c r="A355" s="3"/>
      <c r="B355" s="266"/>
      <c r="E355" s="266"/>
      <c r="F355" s="288"/>
      <c r="G355" s="266"/>
      <c r="H355" s="266"/>
    </row>
    <row r="356" spans="1:8" ht="12.75">
      <c r="A356" s="3"/>
      <c r="B356" s="266"/>
      <c r="E356" s="266"/>
      <c r="F356" s="288"/>
      <c r="G356" s="266"/>
      <c r="H356" s="266"/>
    </row>
    <row r="357" spans="1:8" ht="12.75">
      <c r="A357" s="3"/>
      <c r="B357" s="266"/>
      <c r="E357" s="266"/>
      <c r="F357" s="288"/>
      <c r="G357" s="266"/>
      <c r="H357" s="266"/>
    </row>
    <row r="358" spans="1:8" ht="12.75">
      <c r="A358" s="3"/>
      <c r="B358" s="266"/>
      <c r="E358" s="266"/>
      <c r="F358" s="288"/>
      <c r="G358" s="266"/>
      <c r="H358" s="266"/>
    </row>
    <row r="359" spans="1:8" ht="12.75">
      <c r="A359" s="3"/>
      <c r="B359" s="266"/>
      <c r="E359" s="266"/>
      <c r="F359" s="288"/>
      <c r="G359" s="266"/>
      <c r="H359" s="266"/>
    </row>
    <row r="360" spans="1:8" ht="12.75">
      <c r="A360" s="3"/>
      <c r="B360" s="266"/>
      <c r="E360" s="266"/>
      <c r="F360" s="288"/>
      <c r="G360" s="266"/>
      <c r="H360" s="266"/>
    </row>
    <row r="361" spans="1:8" ht="12.75">
      <c r="A361" s="3"/>
      <c r="B361" s="266"/>
      <c r="E361" s="266"/>
      <c r="F361" s="288"/>
      <c r="G361" s="266"/>
      <c r="H361" s="266"/>
    </row>
    <row r="362" spans="1:8" ht="12.75">
      <c r="A362" s="3"/>
      <c r="B362" s="266"/>
      <c r="E362" s="266"/>
      <c r="F362" s="288"/>
      <c r="G362" s="266"/>
      <c r="H362" s="266"/>
    </row>
    <row r="363" spans="1:8" ht="12.75">
      <c r="A363" s="3"/>
      <c r="B363" s="266"/>
      <c r="E363" s="266"/>
      <c r="F363" s="288"/>
      <c r="G363" s="266"/>
      <c r="H363" s="266"/>
    </row>
    <row r="364" spans="1:8" ht="12.75">
      <c r="A364" s="3"/>
      <c r="B364" s="266"/>
      <c r="E364" s="266"/>
      <c r="F364" s="288"/>
      <c r="G364" s="266"/>
      <c r="H364" s="266"/>
    </row>
    <row r="365" spans="1:8" ht="12.75">
      <c r="A365" s="3"/>
      <c r="B365" s="266"/>
      <c r="E365" s="266"/>
      <c r="F365" s="288"/>
      <c r="G365" s="266"/>
      <c r="H365" s="266"/>
    </row>
    <row r="366" spans="1:8" ht="12.75">
      <c r="A366" s="3"/>
      <c r="B366" s="266"/>
      <c r="E366" s="266"/>
      <c r="F366" s="288"/>
      <c r="G366" s="266"/>
      <c r="H366" s="266"/>
    </row>
    <row r="367" spans="1:8" ht="12.75">
      <c r="A367" s="3"/>
      <c r="B367" s="266"/>
      <c r="E367" s="266"/>
      <c r="F367" s="288"/>
      <c r="G367" s="266"/>
      <c r="H367" s="266"/>
    </row>
    <row r="368" spans="1:8" ht="12.75">
      <c r="A368" s="3"/>
      <c r="B368" s="266"/>
      <c r="E368" s="266"/>
      <c r="F368" s="288"/>
      <c r="G368" s="266"/>
      <c r="H368" s="266"/>
    </row>
    <row r="369" spans="1:8" ht="12.75">
      <c r="A369" s="3"/>
      <c r="B369" s="266"/>
      <c r="E369" s="266"/>
      <c r="F369" s="288"/>
      <c r="G369" s="266"/>
      <c r="H369" s="266"/>
    </row>
    <row r="370" spans="1:8" ht="12.75">
      <c r="A370" s="3"/>
      <c r="B370" s="266"/>
      <c r="E370" s="266"/>
      <c r="F370" s="288"/>
      <c r="G370" s="266"/>
      <c r="H370" s="266"/>
    </row>
    <row r="371" spans="1:8" ht="12.75">
      <c r="A371" s="3"/>
      <c r="B371" s="266"/>
      <c r="E371" s="266"/>
      <c r="F371" s="288"/>
      <c r="G371" s="266"/>
      <c r="H371" s="266"/>
    </row>
    <row r="372" spans="1:8" ht="12.75">
      <c r="A372" s="3"/>
      <c r="B372" s="266"/>
      <c r="E372" s="266"/>
      <c r="F372" s="288"/>
      <c r="G372" s="266"/>
      <c r="H372" s="266"/>
    </row>
    <row r="373" spans="1:8" ht="12.75">
      <c r="A373" s="3"/>
      <c r="B373" s="266"/>
      <c r="E373" s="266"/>
      <c r="F373" s="288"/>
      <c r="G373" s="266"/>
      <c r="H373" s="266"/>
    </row>
    <row r="374" spans="1:8" ht="12.75">
      <c r="A374" s="3"/>
      <c r="B374" s="266"/>
      <c r="E374" s="266"/>
      <c r="F374" s="288"/>
      <c r="G374" s="266"/>
      <c r="H374" s="266"/>
    </row>
    <row r="375" spans="1:8" ht="12.75">
      <c r="A375" s="3"/>
      <c r="B375" s="266"/>
      <c r="E375" s="266"/>
      <c r="F375" s="288"/>
      <c r="G375" s="266"/>
      <c r="H375" s="266"/>
    </row>
    <row r="376" spans="1:8" ht="12.75">
      <c r="A376" s="3"/>
      <c r="B376" s="266"/>
      <c r="E376" s="266"/>
      <c r="F376" s="288"/>
      <c r="G376" s="266"/>
      <c r="H376" s="266"/>
    </row>
    <row r="377" spans="1:8" ht="12.75">
      <c r="A377" s="3"/>
      <c r="B377" s="266"/>
      <c r="E377" s="266"/>
      <c r="F377" s="288"/>
      <c r="G377" s="266"/>
      <c r="H377" s="266"/>
    </row>
    <row r="378" spans="1:8" ht="12.75">
      <c r="A378" s="3"/>
      <c r="B378" s="266"/>
      <c r="E378" s="266"/>
      <c r="F378" s="288"/>
      <c r="G378" s="266"/>
      <c r="H378" s="266"/>
    </row>
    <row r="379" spans="1:8" ht="12.75">
      <c r="A379" s="3"/>
      <c r="B379" s="266"/>
      <c r="E379" s="266"/>
      <c r="F379" s="288"/>
      <c r="G379" s="266"/>
      <c r="H379" s="266"/>
    </row>
    <row r="380" spans="1:8" ht="12.75">
      <c r="A380" s="3"/>
      <c r="B380" s="266"/>
      <c r="E380" s="266"/>
      <c r="F380" s="288"/>
      <c r="G380" s="266"/>
      <c r="H380" s="266"/>
    </row>
    <row r="381" spans="1:8" ht="12.75">
      <c r="A381" s="3"/>
      <c r="B381" s="266"/>
      <c r="E381" s="266"/>
      <c r="F381" s="288"/>
      <c r="G381" s="266"/>
      <c r="H381" s="266"/>
    </row>
    <row r="382" spans="1:8" ht="12.75">
      <c r="A382" s="3"/>
      <c r="B382" s="266"/>
      <c r="E382" s="266"/>
      <c r="F382" s="288"/>
      <c r="G382" s="266"/>
      <c r="H382" s="266"/>
    </row>
    <row r="383" spans="1:8" ht="12.75">
      <c r="A383" s="3"/>
      <c r="B383" s="266"/>
      <c r="E383" s="266"/>
      <c r="F383" s="288"/>
      <c r="G383" s="266"/>
      <c r="H383" s="266"/>
    </row>
    <row r="384" spans="1:8" ht="12.75">
      <c r="A384" s="3"/>
      <c r="B384" s="266"/>
      <c r="E384" s="266"/>
      <c r="F384" s="288"/>
      <c r="G384" s="266"/>
      <c r="H384" s="266"/>
    </row>
    <row r="385" spans="1:8" ht="12.75">
      <c r="A385" s="3"/>
      <c r="B385" s="266"/>
      <c r="E385" s="266"/>
      <c r="F385" s="288"/>
      <c r="G385" s="266"/>
      <c r="H385" s="266"/>
    </row>
    <row r="386" spans="1:8" ht="12.75">
      <c r="A386" s="3"/>
      <c r="B386" s="266"/>
      <c r="E386" s="266"/>
      <c r="F386" s="288"/>
      <c r="G386" s="266"/>
      <c r="H386" s="266"/>
    </row>
    <row r="387" spans="1:8" ht="12.75">
      <c r="A387" s="3"/>
      <c r="B387" s="266"/>
      <c r="E387" s="266"/>
      <c r="F387" s="288"/>
      <c r="G387" s="266"/>
      <c r="H387" s="266"/>
    </row>
    <row r="388" spans="1:8" ht="12.75">
      <c r="A388" s="3"/>
      <c r="B388" s="266"/>
      <c r="E388" s="266"/>
      <c r="F388" s="288"/>
      <c r="G388" s="266"/>
      <c r="H388" s="266"/>
    </row>
    <row r="389" spans="1:8" ht="12.75">
      <c r="A389" s="3"/>
      <c r="B389" s="266"/>
      <c r="E389" s="266"/>
      <c r="F389" s="288"/>
      <c r="G389" s="266"/>
      <c r="H389" s="266"/>
    </row>
    <row r="390" spans="1:8" ht="12.75">
      <c r="A390" s="3"/>
      <c r="B390" s="266"/>
      <c r="E390" s="266"/>
      <c r="F390" s="288"/>
      <c r="G390" s="266"/>
      <c r="H390" s="266"/>
    </row>
    <row r="391" spans="1:8" ht="12.75">
      <c r="A391" s="3"/>
      <c r="B391" s="266"/>
      <c r="E391" s="266"/>
      <c r="F391" s="288"/>
      <c r="G391" s="266"/>
      <c r="H391" s="266"/>
    </row>
    <row r="392" spans="1:8" ht="12.75">
      <c r="A392" s="3"/>
      <c r="B392" s="266"/>
      <c r="E392" s="266"/>
      <c r="F392" s="288"/>
      <c r="G392" s="266"/>
      <c r="H392" s="266"/>
    </row>
    <row r="393" spans="1:8" ht="12.75">
      <c r="A393" s="3"/>
      <c r="B393" s="266"/>
      <c r="E393" s="266"/>
      <c r="F393" s="288"/>
      <c r="G393" s="266"/>
      <c r="H393" s="266"/>
    </row>
    <row r="394" spans="1:8" ht="12.75">
      <c r="A394" s="3"/>
      <c r="B394" s="266"/>
      <c r="E394" s="266"/>
      <c r="F394" s="288"/>
      <c r="G394" s="266"/>
      <c r="H394" s="266"/>
    </row>
    <row r="395" spans="1:8" ht="12.75">
      <c r="A395" s="3"/>
      <c r="B395" s="266"/>
      <c r="E395" s="266"/>
      <c r="F395" s="288"/>
      <c r="G395" s="266"/>
      <c r="H395" s="266"/>
    </row>
    <row r="396" spans="1:8" ht="12.75">
      <c r="A396" s="3"/>
      <c r="B396" s="266"/>
      <c r="E396" s="266"/>
      <c r="F396" s="288"/>
      <c r="G396" s="266"/>
      <c r="H396" s="266"/>
    </row>
    <row r="397" spans="1:8" ht="12.75">
      <c r="A397" s="3"/>
      <c r="B397" s="266"/>
      <c r="E397" s="266"/>
      <c r="F397" s="288"/>
      <c r="G397" s="266"/>
      <c r="H397" s="266"/>
    </row>
    <row r="398" spans="1:8" ht="12.75">
      <c r="A398" s="3"/>
      <c r="B398" s="266"/>
      <c r="E398" s="266"/>
      <c r="F398" s="288"/>
      <c r="G398" s="266"/>
      <c r="H398" s="266"/>
    </row>
    <row r="399" spans="1:8" ht="12.75">
      <c r="A399" s="3"/>
      <c r="B399" s="266"/>
      <c r="E399" s="266"/>
      <c r="F399" s="288"/>
      <c r="G399" s="266"/>
      <c r="H399" s="266"/>
    </row>
    <row r="400" spans="1:8" ht="12.75">
      <c r="A400" s="3"/>
      <c r="B400" s="266"/>
      <c r="E400" s="266"/>
      <c r="F400" s="288"/>
      <c r="G400" s="266"/>
      <c r="H400" s="266"/>
    </row>
    <row r="401" spans="1:8" ht="12.75">
      <c r="A401" s="3"/>
      <c r="B401" s="266"/>
      <c r="E401" s="266"/>
      <c r="F401" s="288"/>
      <c r="G401" s="266"/>
      <c r="H401" s="266"/>
    </row>
    <row r="402" spans="1:8" ht="12.75">
      <c r="A402" s="3"/>
      <c r="B402" s="266"/>
      <c r="E402" s="266"/>
      <c r="F402" s="288"/>
      <c r="G402" s="266"/>
      <c r="H402" s="266"/>
    </row>
    <row r="403" spans="1:8" ht="12.75">
      <c r="A403" s="3"/>
      <c r="B403" s="266"/>
      <c r="E403" s="266"/>
      <c r="F403" s="288"/>
      <c r="G403" s="266"/>
      <c r="H403" s="266"/>
    </row>
    <row r="404" spans="1:8" ht="12.75">
      <c r="A404" s="3"/>
      <c r="B404" s="266"/>
      <c r="E404" s="266"/>
      <c r="F404" s="288"/>
      <c r="G404" s="266"/>
      <c r="H404" s="266"/>
    </row>
    <row r="405" spans="1:8" ht="12.75">
      <c r="A405" s="3"/>
      <c r="B405" s="266"/>
      <c r="E405" s="266"/>
      <c r="F405" s="288"/>
      <c r="G405" s="266"/>
      <c r="H405" s="266"/>
    </row>
    <row r="406" spans="1:8" ht="12.75">
      <c r="A406" s="3"/>
      <c r="B406" s="266"/>
      <c r="E406" s="266"/>
      <c r="F406" s="288"/>
      <c r="G406" s="266"/>
      <c r="H406" s="266"/>
    </row>
    <row r="407" spans="1:8" ht="12.75">
      <c r="A407" s="3"/>
      <c r="B407" s="266"/>
      <c r="E407" s="266"/>
      <c r="F407" s="288"/>
      <c r="G407" s="266"/>
      <c r="H407" s="266"/>
    </row>
    <row r="408" spans="1:8" ht="12.75">
      <c r="A408" s="3"/>
      <c r="B408" s="266"/>
      <c r="E408" s="266"/>
      <c r="F408" s="288"/>
      <c r="G408" s="266"/>
      <c r="H408" s="266"/>
    </row>
    <row r="409" spans="1:8" ht="12.75">
      <c r="A409" s="3"/>
      <c r="B409" s="266"/>
      <c r="E409" s="266"/>
      <c r="F409" s="288"/>
      <c r="G409" s="266"/>
      <c r="H409" s="266"/>
    </row>
    <row r="410" spans="1:8" ht="12.75">
      <c r="A410" s="3"/>
      <c r="B410" s="266"/>
      <c r="E410" s="266"/>
      <c r="F410" s="288"/>
      <c r="G410" s="266"/>
      <c r="H410" s="266"/>
    </row>
    <row r="411" spans="1:8" ht="12.75">
      <c r="A411" s="3"/>
      <c r="B411" s="266"/>
      <c r="E411" s="266"/>
      <c r="F411" s="288"/>
      <c r="G411" s="266"/>
      <c r="H411" s="266"/>
    </row>
    <row r="412" spans="1:8" ht="12.75">
      <c r="A412" s="3"/>
      <c r="B412" s="266"/>
      <c r="E412" s="266"/>
      <c r="F412" s="288"/>
      <c r="G412" s="266"/>
      <c r="H412" s="266"/>
    </row>
    <row r="413" spans="1:8" ht="12.75">
      <c r="A413" s="3"/>
      <c r="B413" s="266"/>
      <c r="E413" s="266"/>
      <c r="F413" s="288"/>
      <c r="G413" s="266"/>
      <c r="H413" s="266"/>
    </row>
    <row r="414" spans="1:8" ht="12.75">
      <c r="A414" s="3"/>
      <c r="B414" s="266"/>
      <c r="E414" s="266"/>
      <c r="F414" s="288"/>
      <c r="G414" s="266"/>
      <c r="H414" s="266"/>
    </row>
    <row r="415" spans="1:8" ht="12.75">
      <c r="A415" s="3"/>
      <c r="B415" s="266"/>
      <c r="E415" s="266"/>
      <c r="F415" s="288"/>
      <c r="G415" s="266"/>
      <c r="H415" s="266"/>
    </row>
    <row r="416" spans="1:8" ht="12.75">
      <c r="A416" s="3"/>
      <c r="B416" s="266"/>
      <c r="E416" s="266"/>
      <c r="F416" s="288"/>
      <c r="G416" s="266"/>
      <c r="H416" s="266"/>
    </row>
    <row r="417" spans="1:8" ht="12.75">
      <c r="A417" s="3"/>
      <c r="B417" s="266"/>
      <c r="E417" s="266"/>
      <c r="F417" s="288"/>
      <c r="G417" s="266"/>
      <c r="H417" s="266"/>
    </row>
    <row r="418" spans="1:8" ht="12.75">
      <c r="A418" s="3"/>
      <c r="B418" s="266"/>
      <c r="E418" s="266"/>
      <c r="F418" s="288"/>
      <c r="G418" s="266"/>
      <c r="H418" s="266"/>
    </row>
    <row r="419" spans="1:8" ht="12.75">
      <c r="A419" s="3"/>
      <c r="B419" s="266"/>
      <c r="E419" s="266"/>
      <c r="F419" s="288"/>
      <c r="G419" s="266"/>
      <c r="H419" s="266"/>
    </row>
    <row r="420" spans="1:8" ht="12.75">
      <c r="A420" s="3"/>
      <c r="B420" s="266"/>
      <c r="E420" s="266"/>
      <c r="F420" s="288"/>
      <c r="G420" s="266"/>
      <c r="H420" s="266"/>
    </row>
    <row r="421" spans="1:8" ht="12.75">
      <c r="A421" s="3"/>
      <c r="B421" s="266"/>
      <c r="E421" s="266"/>
      <c r="F421" s="288"/>
      <c r="G421" s="266"/>
      <c r="H421" s="266"/>
    </row>
    <row r="422" spans="1:8" ht="12.75">
      <c r="A422" s="3"/>
      <c r="B422" s="266"/>
      <c r="E422" s="266"/>
      <c r="F422" s="288"/>
      <c r="G422" s="266"/>
      <c r="H422" s="266"/>
    </row>
    <row r="423" spans="1:8" ht="12.75">
      <c r="A423" s="3"/>
      <c r="B423" s="266"/>
      <c r="E423" s="266"/>
      <c r="F423" s="288"/>
      <c r="G423" s="266"/>
      <c r="H423" s="266"/>
    </row>
    <row r="424" spans="1:8" ht="12.75">
      <c r="A424" s="3"/>
      <c r="B424" s="266"/>
      <c r="E424" s="266"/>
      <c r="F424" s="288"/>
      <c r="G424" s="266"/>
      <c r="H424" s="266"/>
    </row>
    <row r="425" spans="1:8" ht="12.75">
      <c r="A425" s="3"/>
      <c r="B425" s="266"/>
      <c r="E425" s="266"/>
      <c r="F425" s="288"/>
      <c r="G425" s="266"/>
      <c r="H425" s="266"/>
    </row>
    <row r="426" spans="1:8" ht="12.75">
      <c r="A426" s="3"/>
      <c r="B426" s="266"/>
      <c r="E426" s="266"/>
      <c r="F426" s="288"/>
      <c r="G426" s="266"/>
      <c r="H426" s="266"/>
    </row>
    <row r="427" spans="1:8" ht="12.75">
      <c r="A427" s="3"/>
      <c r="B427" s="266"/>
      <c r="E427" s="266"/>
      <c r="F427" s="288"/>
      <c r="G427" s="266"/>
      <c r="H427" s="266"/>
    </row>
    <row r="428" spans="1:8" ht="12.75">
      <c r="A428" s="3"/>
      <c r="B428" s="266"/>
      <c r="E428" s="266"/>
      <c r="F428" s="288"/>
      <c r="G428" s="266"/>
      <c r="H428" s="266"/>
    </row>
    <row r="429" spans="1:8" ht="12.75">
      <c r="A429" s="3"/>
      <c r="B429" s="266"/>
      <c r="E429" s="266"/>
      <c r="F429" s="288"/>
      <c r="G429" s="266"/>
      <c r="H429" s="266"/>
    </row>
    <row r="430" spans="1:8" ht="12.75">
      <c r="A430" s="3"/>
      <c r="B430" s="266"/>
      <c r="E430" s="266"/>
      <c r="F430" s="288"/>
      <c r="G430" s="266"/>
      <c r="H430" s="266"/>
    </row>
    <row r="431" spans="1:8" ht="12.75">
      <c r="A431" s="3"/>
      <c r="B431" s="266"/>
      <c r="E431" s="266"/>
      <c r="F431" s="288"/>
      <c r="G431" s="266"/>
      <c r="H431" s="266"/>
    </row>
    <row r="432" spans="1:8" ht="12.75">
      <c r="A432" s="3"/>
      <c r="B432" s="266"/>
      <c r="E432" s="266"/>
      <c r="F432" s="288"/>
      <c r="G432" s="266"/>
      <c r="H432" s="266"/>
    </row>
    <row r="433" spans="1:8" ht="12.75">
      <c r="A433" s="3"/>
      <c r="B433" s="266"/>
      <c r="E433" s="266"/>
      <c r="F433" s="288"/>
      <c r="G433" s="266"/>
      <c r="H433" s="266"/>
    </row>
    <row r="434" spans="1:8" ht="12.75">
      <c r="A434" s="3"/>
      <c r="B434" s="266"/>
      <c r="E434" s="266"/>
      <c r="F434" s="288"/>
      <c r="G434" s="266"/>
      <c r="H434" s="266"/>
    </row>
    <row r="435" spans="1:8" ht="12.75">
      <c r="A435" s="3"/>
      <c r="B435" s="266"/>
      <c r="E435" s="266"/>
      <c r="F435" s="288"/>
      <c r="G435" s="266"/>
      <c r="H435" s="266"/>
    </row>
    <row r="436" spans="1:8" ht="12.75">
      <c r="A436" s="3"/>
      <c r="B436" s="266"/>
      <c r="E436" s="266"/>
      <c r="F436" s="288"/>
      <c r="G436" s="266"/>
      <c r="H436" s="266"/>
    </row>
    <row r="437" spans="1:8" ht="12.75">
      <c r="A437" s="3"/>
      <c r="B437" s="266"/>
      <c r="E437" s="266"/>
      <c r="F437" s="288"/>
      <c r="G437" s="266"/>
      <c r="H437" s="266"/>
    </row>
    <row r="438" spans="1:8" ht="12.75">
      <c r="A438" s="3"/>
      <c r="B438" s="266"/>
      <c r="E438" s="266"/>
      <c r="F438" s="288"/>
      <c r="G438" s="266"/>
      <c r="H438" s="266"/>
    </row>
    <row r="439" spans="1:8" ht="12.75">
      <c r="A439" s="3"/>
      <c r="B439" s="266"/>
      <c r="E439" s="266"/>
      <c r="F439" s="288"/>
      <c r="G439" s="266"/>
      <c r="H439" s="266"/>
    </row>
    <row r="440" spans="1:8" ht="12.75">
      <c r="A440" s="3"/>
      <c r="B440" s="266"/>
      <c r="E440" s="266"/>
      <c r="F440" s="288"/>
      <c r="G440" s="266"/>
      <c r="H440" s="266"/>
    </row>
    <row r="441" spans="1:8" ht="12.75">
      <c r="A441" s="3"/>
      <c r="B441" s="266"/>
      <c r="E441" s="266"/>
      <c r="F441" s="288"/>
      <c r="G441" s="266"/>
      <c r="H441" s="266"/>
    </row>
    <row r="442" spans="1:8" ht="12.75">
      <c r="A442" s="3"/>
      <c r="B442" s="266"/>
      <c r="E442" s="266"/>
      <c r="F442" s="288"/>
      <c r="G442" s="266"/>
      <c r="H442" s="266"/>
    </row>
    <row r="443" spans="1:8" ht="12.75">
      <c r="A443" s="3"/>
      <c r="B443" s="266"/>
      <c r="E443" s="266"/>
      <c r="F443" s="288"/>
      <c r="G443" s="266"/>
      <c r="H443" s="266"/>
    </row>
    <row r="444" spans="1:8" ht="12.75">
      <c r="A444" s="3"/>
      <c r="B444" s="266"/>
      <c r="E444" s="266"/>
      <c r="F444" s="288"/>
      <c r="G444" s="266"/>
      <c r="H444" s="266"/>
    </row>
    <row r="445" spans="1:8" ht="12.75">
      <c r="A445" s="3"/>
      <c r="B445" s="266"/>
      <c r="E445" s="266"/>
      <c r="F445" s="288"/>
      <c r="G445" s="266"/>
      <c r="H445" s="266"/>
    </row>
    <row r="446" spans="1:8" ht="12.75">
      <c r="A446" s="3"/>
      <c r="B446" s="266"/>
      <c r="E446" s="266"/>
      <c r="F446" s="288"/>
      <c r="G446" s="266"/>
      <c r="H446" s="266"/>
    </row>
    <row r="447" spans="1:8" ht="12.75">
      <c r="A447" s="3"/>
      <c r="B447" s="266"/>
      <c r="E447" s="266"/>
      <c r="F447" s="288"/>
      <c r="G447" s="266"/>
      <c r="H447" s="266"/>
    </row>
    <row r="448" spans="1:8" ht="12.75">
      <c r="A448" s="3"/>
      <c r="B448" s="266"/>
      <c r="E448" s="266"/>
      <c r="F448" s="288"/>
      <c r="G448" s="266"/>
      <c r="H448" s="266"/>
    </row>
    <row r="449" spans="1:8" ht="12.75">
      <c r="A449" s="3"/>
      <c r="B449" s="266"/>
      <c r="E449" s="266"/>
      <c r="F449" s="288"/>
      <c r="G449" s="266"/>
      <c r="H449" s="266"/>
    </row>
    <row r="450" spans="1:8" ht="12.75">
      <c r="A450" s="3"/>
      <c r="B450" s="266"/>
      <c r="E450" s="266"/>
      <c r="F450" s="288"/>
      <c r="G450" s="266"/>
      <c r="H450" s="266"/>
    </row>
    <row r="451" spans="1:8" ht="12.75">
      <c r="A451" s="3"/>
      <c r="B451" s="266"/>
      <c r="E451" s="266"/>
      <c r="F451" s="288"/>
      <c r="G451" s="266"/>
      <c r="H451" s="266"/>
    </row>
    <row r="452" spans="1:8" ht="12.75">
      <c r="A452" s="3"/>
      <c r="B452" s="266"/>
      <c r="E452" s="266"/>
      <c r="F452" s="288"/>
      <c r="G452" s="266"/>
      <c r="H452" s="266"/>
    </row>
    <row r="453" spans="1:8" ht="12.75">
      <c r="A453" s="3"/>
      <c r="B453" s="266"/>
      <c r="E453" s="266"/>
      <c r="F453" s="288"/>
      <c r="G453" s="266"/>
      <c r="H453" s="266"/>
    </row>
    <row r="454" spans="1:8" ht="12.75">
      <c r="A454" s="3"/>
      <c r="B454" s="266"/>
      <c r="E454" s="266"/>
      <c r="F454" s="288"/>
      <c r="G454" s="266"/>
      <c r="H454" s="266"/>
    </row>
    <row r="455" spans="1:8" ht="12.75">
      <c r="A455" s="3"/>
      <c r="B455" s="266"/>
      <c r="E455" s="266"/>
      <c r="F455" s="288"/>
      <c r="G455" s="266"/>
      <c r="H455" s="266"/>
    </row>
    <row r="456" spans="1:8" ht="12.75">
      <c r="A456" s="3"/>
      <c r="B456" s="266"/>
      <c r="E456" s="266"/>
      <c r="F456" s="288"/>
      <c r="G456" s="266"/>
      <c r="H456" s="266"/>
    </row>
    <row r="457" spans="1:8" ht="12.75">
      <c r="A457" s="3"/>
      <c r="B457" s="266"/>
      <c r="E457" s="266"/>
      <c r="F457" s="288"/>
      <c r="G457" s="266"/>
      <c r="H457" s="266"/>
    </row>
    <row r="458" spans="1:8" ht="12.75">
      <c r="A458" s="3"/>
      <c r="B458" s="266"/>
      <c r="E458" s="266"/>
      <c r="F458" s="288"/>
      <c r="G458" s="266"/>
      <c r="H458" s="266"/>
    </row>
    <row r="459" spans="1:8" ht="12.75">
      <c r="A459" s="3"/>
      <c r="B459" s="266"/>
      <c r="E459" s="266"/>
      <c r="F459" s="288"/>
      <c r="G459" s="266"/>
      <c r="H459" s="266"/>
    </row>
    <row r="460" spans="1:8" ht="12.75">
      <c r="A460" s="3"/>
      <c r="B460" s="266"/>
      <c r="E460" s="266"/>
      <c r="F460" s="288"/>
      <c r="G460" s="266"/>
      <c r="H460" s="266"/>
    </row>
    <row r="461" spans="1:8" ht="12.75">
      <c r="A461" s="3"/>
      <c r="B461" s="266"/>
      <c r="E461" s="266"/>
      <c r="F461" s="288"/>
      <c r="G461" s="266"/>
      <c r="H461" s="266"/>
    </row>
    <row r="462" spans="1:8" ht="12.75">
      <c r="A462" s="3"/>
      <c r="B462" s="266"/>
      <c r="E462" s="266"/>
      <c r="F462" s="288"/>
      <c r="G462" s="266"/>
      <c r="H462" s="266"/>
    </row>
    <row r="463" spans="1:8" ht="12.75">
      <c r="A463" s="3"/>
      <c r="B463" s="266"/>
      <c r="E463" s="266"/>
      <c r="F463" s="288"/>
      <c r="G463" s="266"/>
      <c r="H463" s="266"/>
    </row>
    <row r="464" spans="1:8" ht="12.75">
      <c r="A464" s="3"/>
      <c r="B464" s="266"/>
      <c r="E464" s="266"/>
      <c r="F464" s="288"/>
      <c r="G464" s="266"/>
      <c r="H464" s="266"/>
    </row>
    <row r="465" spans="1:8" ht="12.75">
      <c r="A465" s="3"/>
      <c r="B465" s="266"/>
      <c r="E465" s="266"/>
      <c r="F465" s="288"/>
      <c r="G465" s="266"/>
      <c r="H465" s="266"/>
    </row>
    <row r="466" spans="1:8" ht="12.75">
      <c r="A466" s="3"/>
      <c r="B466" s="266"/>
      <c r="E466" s="266"/>
      <c r="F466" s="288"/>
      <c r="G466" s="266"/>
      <c r="H466" s="266"/>
    </row>
    <row r="467" spans="1:8" ht="12.75">
      <c r="A467" s="3"/>
      <c r="B467" s="266"/>
      <c r="E467" s="266"/>
      <c r="F467" s="288"/>
      <c r="G467" s="266"/>
      <c r="H467" s="266"/>
    </row>
    <row r="468" spans="1:8" ht="12.75">
      <c r="A468" s="3"/>
      <c r="B468" s="266"/>
      <c r="E468" s="266"/>
      <c r="F468" s="288"/>
      <c r="G468" s="266"/>
      <c r="H468" s="266"/>
    </row>
    <row r="469" spans="1:8" ht="12.75">
      <c r="A469" s="3"/>
      <c r="B469" s="266"/>
      <c r="E469" s="266"/>
      <c r="F469" s="288"/>
      <c r="G469" s="266"/>
      <c r="H469" s="266"/>
    </row>
    <row r="470" spans="1:8" ht="12.75">
      <c r="A470" s="3"/>
      <c r="B470" s="266"/>
      <c r="E470" s="266"/>
      <c r="F470" s="288"/>
      <c r="G470" s="266"/>
      <c r="H470" s="266"/>
    </row>
    <row r="471" spans="1:8" ht="12.75">
      <c r="A471" s="3"/>
      <c r="B471" s="266"/>
      <c r="E471" s="266"/>
      <c r="F471" s="288"/>
      <c r="G471" s="266"/>
      <c r="H471" s="266"/>
    </row>
    <row r="472" spans="1:8" ht="12.75">
      <c r="A472" s="3"/>
      <c r="B472" s="266"/>
      <c r="E472" s="266"/>
      <c r="F472" s="288"/>
      <c r="G472" s="266"/>
      <c r="H472" s="266"/>
    </row>
    <row r="473" spans="1:8" ht="12.75">
      <c r="A473" s="3"/>
      <c r="B473" s="266"/>
      <c r="E473" s="266"/>
      <c r="F473" s="288"/>
      <c r="G473" s="266"/>
      <c r="H473" s="266"/>
    </row>
    <row r="474" spans="1:8" ht="12.75">
      <c r="A474" s="3"/>
      <c r="B474" s="266"/>
      <c r="E474" s="266"/>
      <c r="F474" s="288"/>
      <c r="G474" s="266"/>
      <c r="H474" s="266"/>
    </row>
    <row r="475" spans="1:8" ht="12.75">
      <c r="A475" s="3"/>
      <c r="B475" s="266"/>
      <c r="E475" s="266"/>
      <c r="F475" s="288"/>
      <c r="G475" s="266"/>
      <c r="H475" s="266"/>
    </row>
    <row r="476" spans="1:8" ht="12.75">
      <c r="A476" s="3"/>
      <c r="B476" s="266"/>
      <c r="E476" s="266"/>
      <c r="F476" s="288"/>
      <c r="G476" s="266"/>
      <c r="H476" s="266"/>
    </row>
    <row r="477" spans="1:8" ht="12.75">
      <c r="A477" s="3"/>
      <c r="B477" s="266"/>
      <c r="E477" s="266"/>
      <c r="F477" s="288"/>
      <c r="G477" s="266"/>
      <c r="H477" s="266"/>
    </row>
    <row r="478" spans="1:8" ht="12.75">
      <c r="A478" s="3"/>
      <c r="B478" s="266"/>
      <c r="E478" s="266"/>
      <c r="F478" s="288"/>
      <c r="G478" s="266"/>
      <c r="H478" s="266"/>
    </row>
    <row r="479" spans="1:8" ht="12.75">
      <c r="A479" s="3"/>
      <c r="B479" s="266"/>
      <c r="E479" s="266"/>
      <c r="F479" s="288"/>
      <c r="G479" s="266"/>
      <c r="H479" s="266"/>
    </row>
    <row r="480" spans="1:8" ht="12.75">
      <c r="A480" s="3"/>
      <c r="B480" s="266"/>
      <c r="E480" s="266"/>
      <c r="F480" s="288"/>
      <c r="G480" s="266"/>
      <c r="H480" s="266"/>
    </row>
    <row r="481" spans="1:8" ht="12.75">
      <c r="A481" s="3"/>
      <c r="B481" s="266"/>
      <c r="E481" s="266"/>
      <c r="F481" s="288"/>
      <c r="G481" s="266"/>
      <c r="H481" s="266"/>
    </row>
    <row r="482" spans="1:8" ht="12.75">
      <c r="A482" s="3"/>
      <c r="B482" s="266"/>
      <c r="E482" s="266"/>
      <c r="F482" s="288"/>
      <c r="G482" s="266"/>
      <c r="H482" s="266"/>
    </row>
    <row r="483" spans="1:8" ht="12.75">
      <c r="A483" s="3"/>
      <c r="B483" s="266"/>
      <c r="E483" s="266"/>
      <c r="F483" s="288"/>
      <c r="G483" s="266"/>
      <c r="H483" s="266"/>
    </row>
    <row r="484" spans="1:8" ht="12.75">
      <c r="A484" s="3"/>
      <c r="B484" s="266"/>
      <c r="E484" s="266"/>
      <c r="F484" s="288"/>
      <c r="G484" s="266"/>
      <c r="H484" s="266"/>
    </row>
    <row r="485" spans="1:8" ht="12.75">
      <c r="A485" s="3"/>
      <c r="B485" s="266"/>
      <c r="E485" s="266"/>
      <c r="F485" s="288"/>
      <c r="G485" s="266"/>
      <c r="H485" s="266"/>
    </row>
    <row r="486" spans="1:8" ht="12.75">
      <c r="A486" s="3"/>
      <c r="B486" s="266"/>
      <c r="E486" s="266"/>
      <c r="F486" s="288"/>
      <c r="G486" s="266"/>
      <c r="H486" s="266"/>
    </row>
    <row r="487" spans="1:8" ht="12.75">
      <c r="A487" s="3"/>
      <c r="B487" s="266"/>
      <c r="E487" s="266"/>
      <c r="F487" s="288"/>
      <c r="G487" s="266"/>
      <c r="H487" s="266"/>
    </row>
    <row r="488" spans="1:8" ht="12.75">
      <c r="A488" s="3"/>
      <c r="B488" s="266"/>
      <c r="E488" s="266"/>
      <c r="F488" s="288"/>
      <c r="G488" s="266"/>
      <c r="H488" s="266"/>
    </row>
    <row r="489" spans="1:8" ht="12.75">
      <c r="A489" s="3"/>
      <c r="B489" s="266"/>
      <c r="E489" s="266"/>
      <c r="F489" s="288"/>
      <c r="G489" s="266"/>
      <c r="H489" s="266"/>
    </row>
    <row r="490" spans="1:8" ht="12.75">
      <c r="A490" s="3"/>
      <c r="B490" s="266"/>
      <c r="E490" s="266"/>
      <c r="F490" s="288"/>
      <c r="G490" s="266"/>
      <c r="H490" s="266"/>
    </row>
    <row r="491" spans="1:8" ht="12.75">
      <c r="A491" s="3"/>
      <c r="B491" s="266"/>
      <c r="E491" s="266"/>
      <c r="F491" s="288"/>
      <c r="G491" s="266"/>
      <c r="H491" s="266"/>
    </row>
    <row r="492" spans="1:8" ht="12.75">
      <c r="A492" s="3"/>
      <c r="B492" s="266"/>
      <c r="E492" s="266"/>
      <c r="F492" s="288"/>
      <c r="G492" s="266"/>
      <c r="H492" s="266"/>
    </row>
    <row r="493" spans="1:8" ht="12.75">
      <c r="A493" s="3"/>
      <c r="B493" s="266"/>
      <c r="E493" s="266"/>
      <c r="F493" s="288"/>
      <c r="G493" s="266"/>
      <c r="H493" s="266"/>
    </row>
    <row r="494" spans="1:8" ht="12.75">
      <c r="A494" s="3"/>
      <c r="B494" s="266"/>
      <c r="E494" s="266"/>
      <c r="F494" s="288"/>
      <c r="G494" s="266"/>
      <c r="H494" s="266"/>
    </row>
    <row r="495" spans="1:8" ht="12.75">
      <c r="A495" s="3"/>
      <c r="B495" s="266"/>
      <c r="E495" s="266"/>
      <c r="F495" s="288"/>
      <c r="G495" s="266"/>
      <c r="H495" s="266"/>
    </row>
    <row r="496" spans="1:8" ht="12.75">
      <c r="A496" s="3"/>
      <c r="B496" s="266"/>
      <c r="E496" s="266"/>
      <c r="F496" s="288"/>
      <c r="G496" s="266"/>
      <c r="H496" s="266"/>
    </row>
    <row r="497" spans="1:8" ht="12.75">
      <c r="A497" s="3"/>
      <c r="B497" s="266"/>
      <c r="E497" s="266"/>
      <c r="F497" s="288"/>
      <c r="G497" s="266"/>
      <c r="H497" s="266"/>
    </row>
    <row r="498" spans="1:8" ht="12.75">
      <c r="A498" s="3"/>
      <c r="B498" s="266"/>
      <c r="E498" s="266"/>
      <c r="F498" s="288"/>
      <c r="G498" s="266"/>
      <c r="H498" s="266"/>
    </row>
    <row r="499" spans="1:8" ht="12.75">
      <c r="A499" s="3"/>
      <c r="B499" s="266"/>
      <c r="E499" s="266"/>
      <c r="F499" s="288"/>
      <c r="G499" s="266"/>
      <c r="H499" s="266"/>
    </row>
    <row r="500" spans="1:8" ht="12.75">
      <c r="A500" s="3"/>
      <c r="B500" s="266"/>
      <c r="E500" s="266"/>
      <c r="F500" s="288"/>
      <c r="G500" s="266"/>
      <c r="H500" s="266"/>
    </row>
    <row r="501" spans="1:8" ht="12.75">
      <c r="A501" s="3"/>
      <c r="B501" s="266"/>
      <c r="E501" s="266"/>
      <c r="F501" s="288"/>
      <c r="G501" s="266"/>
      <c r="H501" s="266"/>
    </row>
    <row r="502" spans="1:8" ht="12.75">
      <c r="A502" s="3"/>
      <c r="B502" s="266"/>
      <c r="E502" s="266"/>
      <c r="F502" s="288"/>
      <c r="G502" s="266"/>
      <c r="H502" s="266"/>
    </row>
    <row r="503" spans="1:8" ht="12.75">
      <c r="A503" s="3"/>
      <c r="B503" s="266"/>
      <c r="E503" s="266"/>
      <c r="F503" s="288"/>
      <c r="G503" s="266"/>
      <c r="H503" s="266"/>
    </row>
    <row r="504" spans="1:8" ht="12.75">
      <c r="A504" s="3"/>
      <c r="B504" s="266"/>
      <c r="E504" s="266"/>
      <c r="F504" s="288"/>
      <c r="G504" s="266"/>
      <c r="H504" s="266"/>
    </row>
    <row r="505" spans="1:8" ht="12.75">
      <c r="A505" s="3"/>
      <c r="B505" s="266"/>
      <c r="E505" s="266"/>
      <c r="F505" s="288"/>
      <c r="G505" s="266"/>
      <c r="H505" s="266"/>
    </row>
    <row r="506" spans="1:8" ht="12.75">
      <c r="A506" s="3"/>
      <c r="B506" s="266"/>
      <c r="E506" s="266"/>
      <c r="F506" s="288"/>
      <c r="G506" s="266"/>
      <c r="H506" s="266"/>
    </row>
    <row r="507" spans="1:8" ht="12.75">
      <c r="A507" s="3"/>
      <c r="B507" s="266"/>
      <c r="E507" s="266"/>
      <c r="F507" s="288"/>
      <c r="G507" s="266"/>
      <c r="H507" s="266"/>
    </row>
    <row r="508" spans="1:8" ht="12.75">
      <c r="A508" s="3"/>
      <c r="B508" s="266"/>
      <c r="E508" s="266"/>
      <c r="F508" s="288"/>
      <c r="G508" s="266"/>
      <c r="H508" s="266"/>
    </row>
    <row r="509" spans="1:8" ht="12.75">
      <c r="A509" s="3"/>
      <c r="B509" s="266"/>
      <c r="E509" s="266"/>
      <c r="F509" s="288"/>
      <c r="G509" s="266"/>
      <c r="H509" s="266"/>
    </row>
    <row r="510" spans="1:8" ht="12.75">
      <c r="A510" s="3"/>
      <c r="B510" s="266"/>
      <c r="E510" s="266"/>
      <c r="F510" s="288"/>
      <c r="G510" s="266"/>
      <c r="H510" s="266"/>
    </row>
    <row r="511" spans="1:8" ht="12.75">
      <c r="A511" s="3"/>
      <c r="B511" s="266"/>
      <c r="E511" s="266"/>
      <c r="F511" s="288"/>
      <c r="G511" s="266"/>
      <c r="H511" s="266"/>
    </row>
    <row r="512" spans="1:8" ht="12.75">
      <c r="A512" s="3"/>
      <c r="B512" s="266"/>
      <c r="E512" s="266"/>
      <c r="F512" s="288"/>
      <c r="G512" s="266"/>
      <c r="H512" s="266"/>
    </row>
    <row r="513" spans="1:8" ht="12.75">
      <c r="A513" s="3"/>
      <c r="B513" s="266"/>
      <c r="E513" s="266"/>
      <c r="F513" s="288"/>
      <c r="G513" s="266"/>
      <c r="H513" s="266"/>
    </row>
    <row r="514" spans="1:8" ht="12.75">
      <c r="A514" s="3"/>
      <c r="B514" s="266"/>
      <c r="E514" s="266"/>
      <c r="F514" s="288"/>
      <c r="G514" s="266"/>
      <c r="H514" s="266"/>
    </row>
    <row r="515" spans="1:8" ht="12.75">
      <c r="A515" s="3"/>
      <c r="B515" s="266"/>
      <c r="E515" s="266"/>
      <c r="F515" s="288"/>
      <c r="G515" s="266"/>
      <c r="H515" s="266"/>
    </row>
    <row r="516" spans="1:8" ht="12.75">
      <c r="A516" s="3"/>
      <c r="B516" s="266"/>
      <c r="E516" s="266"/>
      <c r="F516" s="288"/>
      <c r="G516" s="266"/>
      <c r="H516" s="266"/>
    </row>
    <row r="517" spans="1:8" ht="12.75">
      <c r="A517" s="3"/>
      <c r="B517" s="266"/>
      <c r="E517" s="266"/>
      <c r="F517" s="288"/>
      <c r="G517" s="266"/>
      <c r="H517" s="266"/>
    </row>
    <row r="518" spans="1:8" ht="12.75">
      <c r="A518" s="3"/>
      <c r="B518" s="266"/>
      <c r="E518" s="266"/>
      <c r="F518" s="288"/>
      <c r="G518" s="266"/>
      <c r="H518" s="266"/>
    </row>
    <row r="519" spans="1:8" ht="12.75">
      <c r="A519" s="3"/>
      <c r="B519" s="266"/>
      <c r="E519" s="266"/>
      <c r="F519" s="288"/>
      <c r="G519" s="266"/>
      <c r="H519" s="266"/>
    </row>
    <row r="520" spans="1:8" ht="12.75">
      <c r="A520" s="3"/>
      <c r="B520" s="266"/>
      <c r="E520" s="266"/>
      <c r="F520" s="288"/>
      <c r="G520" s="266"/>
      <c r="H520" s="266"/>
    </row>
    <row r="521" spans="1:8" ht="12.75">
      <c r="A521" s="3"/>
      <c r="B521" s="266"/>
      <c r="E521" s="266"/>
      <c r="F521" s="288"/>
      <c r="G521" s="266"/>
      <c r="H521" s="266"/>
    </row>
    <row r="522" spans="1:8" ht="12.75">
      <c r="A522" s="3"/>
      <c r="B522" s="266"/>
      <c r="E522" s="266"/>
      <c r="F522" s="288"/>
      <c r="G522" s="266"/>
      <c r="H522" s="266"/>
    </row>
    <row r="523" spans="1:8" ht="12.75">
      <c r="A523" s="3"/>
      <c r="B523" s="266"/>
      <c r="E523" s="266"/>
      <c r="F523" s="288"/>
      <c r="G523" s="266"/>
      <c r="H523" s="266"/>
    </row>
    <row r="524" spans="1:8" ht="12.75">
      <c r="A524" s="3"/>
      <c r="B524" s="266"/>
      <c r="E524" s="266"/>
      <c r="F524" s="288"/>
      <c r="G524" s="266"/>
      <c r="H524" s="266"/>
    </row>
    <row r="525" spans="1:8" ht="12.75">
      <c r="A525" s="3"/>
      <c r="B525" s="266"/>
      <c r="E525" s="266"/>
      <c r="F525" s="288"/>
      <c r="G525" s="266"/>
      <c r="H525" s="266"/>
    </row>
    <row r="526" spans="1:8" ht="12.75">
      <c r="A526" s="3"/>
      <c r="B526" s="266"/>
      <c r="E526" s="266"/>
      <c r="F526" s="288"/>
      <c r="G526" s="266"/>
      <c r="H526" s="266"/>
    </row>
    <row r="527" spans="1:8" ht="12.75">
      <c r="A527" s="3"/>
      <c r="B527" s="266"/>
      <c r="E527" s="266"/>
      <c r="F527" s="288"/>
      <c r="G527" s="266"/>
      <c r="H527" s="266"/>
    </row>
    <row r="528" spans="1:8" ht="12.75">
      <c r="A528" s="3"/>
      <c r="B528" s="266"/>
      <c r="E528" s="266"/>
      <c r="F528" s="288"/>
      <c r="G528" s="266"/>
      <c r="H528" s="266"/>
    </row>
    <row r="529" spans="1:8" ht="12.75">
      <c r="A529" s="3"/>
      <c r="B529" s="266"/>
      <c r="E529" s="266"/>
      <c r="F529" s="288"/>
      <c r="G529" s="266"/>
      <c r="H529" s="266"/>
    </row>
    <row r="530" spans="1:8" ht="12.75">
      <c r="A530" s="3"/>
      <c r="B530" s="266"/>
      <c r="E530" s="266"/>
      <c r="F530" s="288"/>
      <c r="G530" s="266"/>
      <c r="H530" s="266"/>
    </row>
    <row r="531" spans="1:8" ht="12.75">
      <c r="A531" s="3"/>
      <c r="B531" s="266"/>
      <c r="E531" s="266"/>
      <c r="F531" s="288"/>
      <c r="G531" s="266"/>
      <c r="H531" s="266"/>
    </row>
    <row r="532" spans="1:8" ht="12.75">
      <c r="A532" s="3"/>
      <c r="B532" s="266"/>
      <c r="E532" s="266"/>
      <c r="F532" s="288"/>
      <c r="G532" s="266"/>
      <c r="H532" s="266"/>
    </row>
    <row r="533" spans="1:8" ht="12.75">
      <c r="A533" s="3"/>
      <c r="B533" s="266"/>
      <c r="E533" s="266"/>
      <c r="F533" s="288"/>
      <c r="G533" s="266"/>
      <c r="H533" s="266"/>
    </row>
    <row r="534" spans="1:8" ht="12.75">
      <c r="A534" s="3"/>
      <c r="B534" s="266"/>
      <c r="E534" s="266"/>
      <c r="F534" s="288"/>
      <c r="G534" s="266"/>
      <c r="H534" s="266"/>
    </row>
    <row r="535" spans="1:8" ht="12.75">
      <c r="A535" s="3"/>
      <c r="B535" s="266"/>
      <c r="E535" s="266"/>
      <c r="F535" s="288"/>
      <c r="G535" s="266"/>
      <c r="H535" s="266"/>
    </row>
    <row r="536" spans="1:8" ht="12.75">
      <c r="A536" s="3"/>
      <c r="B536" s="266"/>
      <c r="E536" s="266"/>
      <c r="F536" s="288"/>
      <c r="G536" s="266"/>
      <c r="H536" s="266"/>
    </row>
    <row r="537" spans="1:8" ht="12.75">
      <c r="A537" s="3"/>
      <c r="B537" s="266"/>
      <c r="E537" s="266"/>
      <c r="F537" s="288"/>
      <c r="G537" s="266"/>
      <c r="H537" s="266"/>
    </row>
    <row r="538" spans="1:8" ht="12.75">
      <c r="A538" s="3"/>
      <c r="B538" s="266"/>
      <c r="E538" s="266"/>
      <c r="F538" s="288"/>
      <c r="G538" s="266"/>
      <c r="H538" s="266"/>
    </row>
    <row r="539" spans="1:8" ht="12.75">
      <c r="A539" s="3"/>
      <c r="B539" s="266"/>
      <c r="E539" s="266"/>
      <c r="F539" s="288"/>
      <c r="G539" s="266"/>
      <c r="H539" s="266"/>
    </row>
    <row r="540" spans="1:8" ht="12.75">
      <c r="A540" s="3"/>
      <c r="B540" s="266"/>
      <c r="E540" s="266"/>
      <c r="F540" s="288"/>
      <c r="G540" s="266"/>
      <c r="H540" s="266"/>
    </row>
    <row r="541" spans="1:8" ht="12.75">
      <c r="A541" s="3"/>
      <c r="B541" s="266"/>
      <c r="E541" s="266"/>
      <c r="F541" s="288"/>
      <c r="G541" s="266"/>
      <c r="H541" s="266"/>
    </row>
    <row r="542" spans="1:8" ht="12.75">
      <c r="A542" s="3"/>
      <c r="B542" s="266"/>
      <c r="E542" s="266"/>
      <c r="F542" s="288"/>
      <c r="G542" s="266"/>
      <c r="H542" s="266"/>
    </row>
    <row r="543" spans="1:8" ht="12.75">
      <c r="A543" s="3"/>
      <c r="B543" s="266"/>
      <c r="E543" s="266"/>
      <c r="F543" s="288"/>
      <c r="G543" s="266"/>
      <c r="H543" s="266"/>
    </row>
    <row r="544" spans="1:8" ht="12.75">
      <c r="A544" s="3"/>
      <c r="B544" s="266"/>
      <c r="E544" s="266"/>
      <c r="F544" s="288"/>
      <c r="G544" s="266"/>
      <c r="H544" s="266"/>
    </row>
    <row r="545" spans="1:8" ht="12.75">
      <c r="A545" s="3"/>
      <c r="B545" s="266"/>
      <c r="E545" s="266"/>
      <c r="F545" s="288"/>
      <c r="G545" s="266"/>
      <c r="H545" s="266"/>
    </row>
    <row r="546" spans="1:8" ht="12.75">
      <c r="A546" s="3"/>
      <c r="B546" s="266"/>
      <c r="E546" s="266"/>
      <c r="F546" s="288"/>
      <c r="G546" s="266"/>
      <c r="H546" s="266"/>
    </row>
    <row r="547" spans="1:8" ht="12.75">
      <c r="A547" s="3"/>
      <c r="B547" s="266"/>
      <c r="E547" s="266"/>
      <c r="F547" s="288"/>
      <c r="G547" s="266"/>
      <c r="H547" s="266"/>
    </row>
    <row r="548" spans="1:8" ht="12.75">
      <c r="A548" s="3"/>
      <c r="B548" s="266"/>
      <c r="E548" s="266"/>
      <c r="F548" s="288"/>
      <c r="G548" s="266"/>
      <c r="H548" s="266"/>
    </row>
    <row r="549" spans="1:8" ht="12.75">
      <c r="A549" s="3"/>
      <c r="B549" s="266"/>
      <c r="E549" s="266"/>
      <c r="F549" s="288"/>
      <c r="G549" s="266"/>
      <c r="H549" s="266"/>
    </row>
    <row r="550" spans="1:8" ht="12.75">
      <c r="A550" s="3"/>
      <c r="B550" s="266"/>
      <c r="E550" s="266"/>
      <c r="F550" s="288"/>
      <c r="G550" s="266"/>
      <c r="H550" s="266"/>
    </row>
    <row r="551" spans="1:8" ht="12.75">
      <c r="A551" s="3"/>
      <c r="B551" s="266"/>
      <c r="E551" s="266"/>
      <c r="F551" s="288"/>
      <c r="G551" s="266"/>
      <c r="H551" s="266"/>
    </row>
    <row r="552" spans="1:8" ht="12.75">
      <c r="A552" s="3"/>
      <c r="B552" s="266"/>
      <c r="E552" s="266"/>
      <c r="F552" s="288"/>
      <c r="G552" s="266"/>
      <c r="H552" s="266"/>
    </row>
    <row r="553" spans="1:8" ht="12.75">
      <c r="A553" s="3"/>
      <c r="B553" s="266"/>
      <c r="E553" s="266"/>
      <c r="F553" s="288"/>
      <c r="G553" s="266"/>
      <c r="H553" s="266"/>
    </row>
    <row r="554" spans="1:8" ht="12.75">
      <c r="A554" s="3"/>
      <c r="B554" s="266"/>
      <c r="E554" s="266"/>
      <c r="F554" s="288"/>
      <c r="G554" s="266"/>
      <c r="H554" s="266"/>
    </row>
    <row r="555" spans="1:8" ht="12.75">
      <c r="A555" s="3"/>
      <c r="B555" s="266"/>
      <c r="E555" s="266"/>
      <c r="F555" s="288"/>
      <c r="G555" s="266"/>
      <c r="H555" s="266"/>
    </row>
    <row r="556" spans="1:8" ht="12.75">
      <c r="A556" s="3"/>
      <c r="B556" s="266"/>
      <c r="E556" s="266"/>
      <c r="F556" s="288"/>
      <c r="G556" s="266"/>
      <c r="H556" s="266"/>
    </row>
    <row r="557" spans="1:8" ht="12.75">
      <c r="A557" s="3"/>
      <c r="B557" s="266"/>
      <c r="E557" s="266"/>
      <c r="F557" s="288"/>
      <c r="G557" s="266"/>
      <c r="H557" s="266"/>
    </row>
    <row r="558" spans="1:8" ht="12.75">
      <c r="A558" s="3"/>
      <c r="B558" s="266"/>
      <c r="E558" s="266"/>
      <c r="F558" s="288"/>
      <c r="G558" s="266"/>
      <c r="H558" s="266"/>
    </row>
    <row r="559" spans="1:8" ht="12.75">
      <c r="A559" s="3"/>
      <c r="B559" s="266"/>
      <c r="E559" s="266"/>
      <c r="F559" s="288"/>
      <c r="G559" s="266"/>
      <c r="H559" s="266"/>
    </row>
    <row r="560" spans="1:8" ht="12.75">
      <c r="A560" s="3"/>
      <c r="B560" s="266"/>
      <c r="E560" s="266"/>
      <c r="F560" s="288"/>
      <c r="G560" s="266"/>
      <c r="H560" s="266"/>
    </row>
    <row r="561" spans="1:8" ht="12.75">
      <c r="A561" s="3"/>
      <c r="B561" s="266"/>
      <c r="E561" s="266"/>
      <c r="F561" s="288"/>
      <c r="G561" s="266"/>
      <c r="H561" s="266"/>
    </row>
    <row r="562" spans="1:8" ht="12.75">
      <c r="A562" s="3"/>
      <c r="B562" s="266"/>
      <c r="E562" s="266"/>
      <c r="F562" s="288"/>
      <c r="G562" s="266"/>
      <c r="H562" s="266"/>
    </row>
    <row r="563" spans="1:8" ht="12.75">
      <c r="A563" s="3"/>
      <c r="B563" s="266"/>
      <c r="E563" s="266"/>
      <c r="F563" s="288"/>
      <c r="G563" s="266"/>
      <c r="H563" s="266"/>
    </row>
    <row r="564" spans="1:8" ht="12.75">
      <c r="A564" s="3"/>
      <c r="B564" s="266"/>
      <c r="E564" s="266"/>
      <c r="F564" s="288"/>
      <c r="G564" s="266"/>
      <c r="H564" s="266"/>
    </row>
    <row r="565" spans="1:8" ht="12.75">
      <c r="A565" s="3"/>
      <c r="B565" s="266"/>
      <c r="E565" s="266"/>
      <c r="F565" s="288"/>
      <c r="G565" s="266"/>
      <c r="H565" s="266"/>
    </row>
    <row r="566" spans="1:8" ht="12.75">
      <c r="A566" s="3"/>
      <c r="B566" s="266"/>
      <c r="E566" s="266"/>
      <c r="F566" s="288"/>
      <c r="G566" s="266"/>
      <c r="H566" s="266"/>
    </row>
    <row r="567" spans="1:8" ht="12.75">
      <c r="A567" s="3"/>
      <c r="B567" s="266"/>
      <c r="E567" s="266"/>
      <c r="F567" s="288"/>
      <c r="G567" s="266"/>
      <c r="H567" s="266"/>
    </row>
    <row r="568" spans="1:8" ht="12.75">
      <c r="A568" s="3"/>
      <c r="B568" s="266"/>
      <c r="E568" s="266"/>
      <c r="F568" s="288"/>
      <c r="G568" s="266"/>
      <c r="H568" s="266"/>
    </row>
    <row r="569" spans="1:8" ht="12.75">
      <c r="A569" s="3"/>
      <c r="B569" s="266"/>
      <c r="E569" s="266"/>
      <c r="F569" s="288"/>
      <c r="G569" s="266"/>
      <c r="H569" s="266"/>
    </row>
    <row r="570" spans="1:8" ht="12.75">
      <c r="A570" s="3"/>
      <c r="B570" s="266"/>
      <c r="E570" s="266"/>
      <c r="F570" s="288"/>
      <c r="G570" s="266"/>
      <c r="H570" s="266"/>
    </row>
    <row r="571" spans="1:8" ht="12.75">
      <c r="A571" s="3"/>
      <c r="B571" s="266"/>
      <c r="E571" s="266"/>
      <c r="F571" s="288"/>
      <c r="G571" s="266"/>
      <c r="H571" s="266"/>
    </row>
    <row r="572" spans="1:8" ht="12.75">
      <c r="A572" s="3"/>
      <c r="B572" s="266"/>
      <c r="E572" s="266"/>
      <c r="F572" s="288"/>
      <c r="G572" s="266"/>
      <c r="H572" s="266"/>
    </row>
    <row r="573" spans="1:8" ht="12.75">
      <c r="A573" s="3"/>
      <c r="B573" s="266"/>
      <c r="E573" s="266"/>
      <c r="F573" s="288"/>
      <c r="G573" s="266"/>
      <c r="H573" s="266"/>
    </row>
    <row r="574" spans="1:8" ht="12.75">
      <c r="A574" s="3"/>
      <c r="B574" s="266"/>
      <c r="E574" s="266"/>
      <c r="F574" s="288"/>
      <c r="G574" s="266"/>
      <c r="H574" s="266"/>
    </row>
    <row r="575" spans="1:8" ht="12.75">
      <c r="A575" s="3"/>
      <c r="B575" s="266"/>
      <c r="E575" s="266"/>
      <c r="F575" s="288"/>
      <c r="G575" s="266"/>
      <c r="H575" s="266"/>
    </row>
    <row r="576" spans="1:8" ht="12.75">
      <c r="A576" s="3"/>
      <c r="B576" s="266"/>
      <c r="E576" s="266"/>
      <c r="F576" s="288"/>
      <c r="G576" s="266"/>
      <c r="H576" s="266"/>
    </row>
    <row r="577" spans="1:8" ht="12.75">
      <c r="A577" s="3"/>
      <c r="B577" s="266"/>
      <c r="E577" s="266"/>
      <c r="F577" s="288"/>
      <c r="G577" s="266"/>
      <c r="H577" s="266"/>
    </row>
    <row r="578" spans="1:8" ht="12.75">
      <c r="A578" s="3"/>
      <c r="B578" s="266"/>
      <c r="E578" s="266"/>
      <c r="F578" s="288"/>
      <c r="G578" s="266"/>
      <c r="H578" s="266"/>
    </row>
    <row r="579" spans="1:8" ht="12.75">
      <c r="A579" s="3"/>
      <c r="B579" s="266"/>
      <c r="E579" s="266"/>
      <c r="F579" s="288"/>
      <c r="G579" s="266"/>
      <c r="H579" s="266"/>
    </row>
    <row r="580" spans="1:8" ht="12.75">
      <c r="A580" s="3"/>
      <c r="B580" s="266"/>
      <c r="E580" s="266"/>
      <c r="F580" s="288"/>
      <c r="G580" s="266"/>
      <c r="H580" s="266"/>
    </row>
    <row r="581" spans="1:8" ht="12.75">
      <c r="A581" s="3"/>
      <c r="B581" s="266"/>
      <c r="E581" s="266"/>
      <c r="F581" s="288"/>
      <c r="G581" s="266"/>
      <c r="H581" s="266"/>
    </row>
    <row r="582" spans="1:8" ht="12.75">
      <c r="A582" s="3"/>
      <c r="B582" s="266"/>
      <c r="E582" s="266"/>
      <c r="F582" s="288"/>
      <c r="G582" s="266"/>
      <c r="H582" s="266"/>
    </row>
    <row r="583" spans="1:8" ht="12.75">
      <c r="A583" s="3"/>
      <c r="B583" s="266"/>
      <c r="E583" s="266"/>
      <c r="F583" s="288"/>
      <c r="G583" s="266"/>
      <c r="H583" s="266"/>
    </row>
    <row r="584" spans="1:8" ht="12.75">
      <c r="A584" s="3"/>
      <c r="B584" s="266"/>
      <c r="E584" s="266"/>
      <c r="F584" s="288"/>
      <c r="G584" s="266"/>
      <c r="H584" s="266"/>
    </row>
    <row r="585" spans="1:8" ht="12.75">
      <c r="A585" s="3"/>
      <c r="B585" s="266"/>
      <c r="E585" s="266"/>
      <c r="F585" s="288"/>
      <c r="G585" s="266"/>
      <c r="H585" s="266"/>
    </row>
    <row r="586" spans="1:8" ht="12.75">
      <c r="A586" s="3"/>
      <c r="B586" s="266"/>
      <c r="E586" s="266"/>
      <c r="F586" s="288"/>
      <c r="G586" s="266"/>
      <c r="H586" s="266"/>
    </row>
    <row r="587" spans="1:8" ht="12.75">
      <c r="A587" s="3"/>
      <c r="B587" s="266"/>
      <c r="E587" s="266"/>
      <c r="F587" s="288"/>
      <c r="G587" s="266"/>
      <c r="H587" s="266"/>
    </row>
    <row r="588" spans="1:8" ht="12.75">
      <c r="A588" s="3"/>
      <c r="B588" s="266"/>
      <c r="E588" s="266"/>
      <c r="F588" s="288"/>
      <c r="G588" s="266"/>
      <c r="H588" s="266"/>
    </row>
    <row r="589" spans="1:8" ht="12.75">
      <c r="A589" s="3"/>
      <c r="B589" s="266"/>
      <c r="E589" s="266"/>
      <c r="F589" s="288"/>
      <c r="G589" s="266"/>
      <c r="H589" s="266"/>
    </row>
    <row r="590" spans="1:8" ht="12.75">
      <c r="A590" s="3"/>
      <c r="B590" s="266"/>
      <c r="E590" s="266"/>
      <c r="F590" s="288"/>
      <c r="G590" s="266"/>
      <c r="H590" s="266"/>
    </row>
    <row r="591" spans="1:8" ht="12.75">
      <c r="A591" s="3"/>
      <c r="B591" s="266"/>
      <c r="E591" s="266"/>
      <c r="F591" s="288"/>
      <c r="G591" s="266"/>
      <c r="H591" s="266"/>
    </row>
    <row r="592" spans="1:8" ht="12.75">
      <c r="A592" s="3"/>
      <c r="B592" s="266"/>
      <c r="E592" s="266"/>
      <c r="F592" s="288"/>
      <c r="G592" s="266"/>
      <c r="H592" s="266"/>
    </row>
    <row r="593" spans="1:8" ht="12.75">
      <c r="A593" s="3"/>
      <c r="B593" s="266"/>
      <c r="E593" s="266"/>
      <c r="F593" s="288"/>
      <c r="G593" s="266"/>
      <c r="H593" s="266"/>
    </row>
    <row r="594" spans="1:8" ht="12.75">
      <c r="A594" s="3"/>
      <c r="B594" s="266"/>
      <c r="E594" s="266"/>
      <c r="F594" s="288"/>
      <c r="G594" s="266"/>
      <c r="H594" s="266"/>
    </row>
    <row r="595" spans="1:8" ht="12.75">
      <c r="A595" s="3"/>
      <c r="B595" s="266"/>
      <c r="E595" s="266"/>
      <c r="F595" s="288"/>
      <c r="G595" s="266"/>
      <c r="H595" s="266"/>
    </row>
    <row r="596" spans="1:8" ht="12.75">
      <c r="A596" s="3"/>
      <c r="B596" s="266"/>
      <c r="E596" s="266"/>
      <c r="F596" s="288"/>
      <c r="G596" s="266"/>
      <c r="H596" s="266"/>
    </row>
    <row r="597" spans="1:8" ht="12.75">
      <c r="A597" s="3"/>
      <c r="B597" s="266"/>
      <c r="E597" s="266"/>
      <c r="F597" s="288"/>
      <c r="G597" s="266"/>
      <c r="H597" s="266"/>
    </row>
    <row r="598" spans="1:8" ht="12.75">
      <c r="A598" s="3"/>
      <c r="B598" s="266"/>
      <c r="E598" s="266"/>
      <c r="F598" s="288"/>
      <c r="G598" s="266"/>
      <c r="H598" s="266"/>
    </row>
    <row r="599" spans="1:8" ht="12.75">
      <c r="A599" s="3"/>
      <c r="B599" s="266"/>
      <c r="E599" s="266"/>
      <c r="F599" s="288"/>
      <c r="G599" s="266"/>
      <c r="H599" s="266"/>
    </row>
    <row r="600" spans="1:8" ht="12.75">
      <c r="A600" s="3"/>
      <c r="B600" s="266"/>
      <c r="E600" s="266"/>
      <c r="F600" s="288"/>
      <c r="G600" s="266"/>
      <c r="H600" s="266"/>
    </row>
    <row r="601" spans="1:8" ht="12.75">
      <c r="A601" s="3"/>
      <c r="B601" s="266"/>
      <c r="E601" s="266"/>
      <c r="F601" s="288"/>
      <c r="G601" s="266"/>
      <c r="H601" s="266"/>
    </row>
    <row r="602" spans="1:8" ht="12.75">
      <c r="A602" s="3"/>
      <c r="B602" s="266"/>
      <c r="E602" s="266"/>
      <c r="F602" s="288"/>
      <c r="G602" s="266"/>
      <c r="H602" s="266"/>
    </row>
    <row r="603" spans="1:8" ht="12.75">
      <c r="A603" s="3"/>
      <c r="B603" s="266"/>
      <c r="E603" s="266"/>
      <c r="F603" s="288"/>
      <c r="G603" s="266"/>
      <c r="H603" s="266"/>
    </row>
    <row r="604" spans="1:8" ht="12.75">
      <c r="A604" s="3"/>
      <c r="B604" s="266"/>
      <c r="E604" s="266"/>
      <c r="F604" s="288"/>
      <c r="G604" s="266"/>
      <c r="H604" s="266"/>
    </row>
    <row r="605" spans="1:8" ht="12.75">
      <c r="A605" s="3"/>
      <c r="B605" s="266"/>
      <c r="E605" s="266"/>
      <c r="F605" s="288"/>
      <c r="G605" s="266"/>
      <c r="H605" s="266"/>
    </row>
    <row r="606" spans="1:8" ht="12.75">
      <c r="A606" s="3"/>
      <c r="B606" s="266"/>
      <c r="E606" s="266"/>
      <c r="F606" s="288"/>
      <c r="G606" s="266"/>
      <c r="H606" s="266"/>
    </row>
    <row r="607" spans="1:8" ht="12.75">
      <c r="A607" s="3"/>
      <c r="B607" s="266"/>
      <c r="E607" s="266"/>
      <c r="F607" s="288"/>
      <c r="G607" s="266"/>
      <c r="H607" s="266"/>
    </row>
    <row r="608" spans="1:8" ht="12.75">
      <c r="A608" s="3"/>
      <c r="B608" s="266"/>
      <c r="E608" s="266"/>
      <c r="F608" s="288"/>
      <c r="G608" s="266"/>
      <c r="H608" s="266"/>
    </row>
    <row r="609" spans="1:8" ht="12.75">
      <c r="A609" s="3"/>
      <c r="B609" s="266"/>
      <c r="E609" s="266"/>
      <c r="F609" s="288"/>
      <c r="G609" s="266"/>
      <c r="H609" s="266"/>
    </row>
    <row r="610" spans="1:8" ht="12.75">
      <c r="A610" s="3"/>
      <c r="B610" s="266"/>
      <c r="E610" s="266"/>
      <c r="F610" s="288"/>
      <c r="G610" s="266"/>
      <c r="H610" s="266"/>
    </row>
    <row r="611" spans="1:8" ht="12.75">
      <c r="A611" s="3"/>
      <c r="B611" s="266"/>
      <c r="E611" s="266"/>
      <c r="F611" s="288"/>
      <c r="G611" s="266"/>
      <c r="H611" s="266"/>
    </row>
    <row r="612" spans="1:8" ht="12.75">
      <c r="A612" s="3"/>
      <c r="B612" s="266"/>
      <c r="E612" s="266"/>
      <c r="F612" s="288"/>
      <c r="G612" s="266"/>
      <c r="H612" s="266"/>
    </row>
    <row r="613" spans="1:8" ht="12.75">
      <c r="A613" s="3"/>
      <c r="B613" s="266"/>
      <c r="E613" s="266"/>
      <c r="F613" s="288"/>
      <c r="G613" s="266"/>
      <c r="H613" s="266"/>
    </row>
    <row r="614" spans="1:8" ht="12.75">
      <c r="A614" s="3"/>
      <c r="B614" s="266"/>
      <c r="E614" s="266"/>
      <c r="F614" s="288"/>
      <c r="G614" s="266"/>
      <c r="H614" s="266"/>
    </row>
    <row r="615" spans="1:8" ht="12.75">
      <c r="A615" s="3"/>
      <c r="B615" s="266"/>
      <c r="E615" s="266"/>
      <c r="F615" s="288"/>
      <c r="G615" s="266"/>
      <c r="H615" s="266"/>
    </row>
    <row r="616" spans="1:8" ht="12.75">
      <c r="A616" s="3"/>
      <c r="B616" s="266"/>
      <c r="E616" s="266"/>
      <c r="F616" s="288"/>
      <c r="G616" s="266"/>
      <c r="H616" s="266"/>
    </row>
    <row r="617" spans="1:8" ht="12.75">
      <c r="A617" s="3"/>
      <c r="B617" s="266"/>
      <c r="E617" s="266"/>
      <c r="F617" s="288"/>
      <c r="G617" s="266"/>
      <c r="H617" s="266"/>
    </row>
    <row r="618" spans="1:8" ht="12.75">
      <c r="A618" s="3"/>
      <c r="B618" s="266"/>
      <c r="E618" s="266"/>
      <c r="F618" s="288"/>
      <c r="G618" s="266"/>
      <c r="H618" s="266"/>
    </row>
    <row r="619" spans="1:8" ht="12.75">
      <c r="A619" s="3"/>
      <c r="B619" s="266"/>
      <c r="E619" s="266"/>
      <c r="F619" s="288"/>
      <c r="G619" s="266"/>
      <c r="H619" s="266"/>
    </row>
    <row r="620" spans="1:8" ht="12.75">
      <c r="A620" s="3"/>
      <c r="B620" s="266"/>
      <c r="E620" s="266"/>
      <c r="F620" s="288"/>
      <c r="G620" s="266"/>
      <c r="H620" s="266"/>
    </row>
    <row r="621" spans="1:8" ht="12.75">
      <c r="A621" s="3"/>
      <c r="B621" s="266"/>
      <c r="E621" s="266"/>
      <c r="F621" s="288"/>
      <c r="G621" s="266"/>
      <c r="H621" s="266"/>
    </row>
    <row r="622" spans="1:8" ht="12.75">
      <c r="A622" s="3"/>
      <c r="B622" s="266"/>
      <c r="E622" s="266"/>
      <c r="F622" s="288"/>
      <c r="G622" s="266"/>
      <c r="H622" s="266"/>
    </row>
    <row r="623" spans="1:8" ht="12.75">
      <c r="A623" s="3"/>
      <c r="B623" s="266"/>
      <c r="E623" s="266"/>
      <c r="F623" s="288"/>
      <c r="G623" s="266"/>
      <c r="H623" s="266"/>
    </row>
    <row r="624" spans="1:8" ht="12.75">
      <c r="A624" s="3"/>
      <c r="B624" s="266"/>
      <c r="E624" s="266"/>
      <c r="F624" s="288"/>
      <c r="G624" s="266"/>
      <c r="H624" s="266"/>
    </row>
    <row r="625" spans="1:8" ht="12.75">
      <c r="A625" s="3"/>
      <c r="B625" s="266"/>
      <c r="E625" s="266"/>
      <c r="F625" s="288"/>
      <c r="G625" s="266"/>
      <c r="H625" s="266"/>
    </row>
    <row r="626" spans="1:8" ht="12.75">
      <c r="A626" s="3"/>
      <c r="B626" s="266"/>
      <c r="E626" s="266"/>
      <c r="F626" s="288"/>
      <c r="G626" s="266"/>
      <c r="H626" s="266"/>
    </row>
    <row r="627" spans="1:8" ht="12.75">
      <c r="A627" s="3"/>
      <c r="B627" s="266"/>
      <c r="E627" s="266"/>
      <c r="F627" s="288"/>
      <c r="G627" s="266"/>
      <c r="H627" s="266"/>
    </row>
    <row r="628" spans="1:8" ht="12.75">
      <c r="A628" s="3"/>
      <c r="B628" s="266"/>
      <c r="E628" s="266"/>
      <c r="F628" s="288"/>
      <c r="G628" s="266"/>
      <c r="H628" s="266"/>
    </row>
    <row r="629" spans="1:8" ht="12.75">
      <c r="A629" s="3"/>
      <c r="B629" s="266"/>
      <c r="E629" s="266"/>
      <c r="F629" s="288"/>
      <c r="G629" s="266"/>
      <c r="H629" s="266"/>
    </row>
    <row r="630" spans="1:8" ht="12.75">
      <c r="A630" s="3"/>
      <c r="B630" s="266"/>
      <c r="E630" s="266"/>
      <c r="F630" s="288"/>
      <c r="G630" s="266"/>
      <c r="H630" s="266"/>
    </row>
    <row r="631" spans="1:8" ht="12.75">
      <c r="A631" s="3"/>
      <c r="B631" s="266"/>
      <c r="E631" s="266"/>
      <c r="F631" s="288"/>
      <c r="G631" s="266"/>
      <c r="H631" s="266"/>
    </row>
    <row r="632" spans="1:8" ht="12.75">
      <c r="A632" s="3"/>
      <c r="B632" s="266"/>
      <c r="E632" s="266"/>
      <c r="F632" s="288"/>
      <c r="G632" s="266"/>
      <c r="H632" s="266"/>
    </row>
    <row r="633" spans="1:8" ht="12.75">
      <c r="A633" s="3"/>
      <c r="B633" s="266"/>
      <c r="E633" s="266"/>
      <c r="F633" s="288"/>
      <c r="G633" s="266"/>
      <c r="H633" s="266"/>
    </row>
    <row r="634" spans="1:8" ht="12.75">
      <c r="A634" s="3"/>
      <c r="B634" s="266"/>
      <c r="E634" s="266"/>
      <c r="F634" s="288"/>
      <c r="G634" s="266"/>
      <c r="H634" s="266"/>
    </row>
    <row r="635" spans="1:8" ht="12.75">
      <c r="A635" s="3"/>
      <c r="B635" s="266"/>
      <c r="E635" s="266"/>
      <c r="F635" s="288"/>
      <c r="G635" s="266"/>
      <c r="H635" s="266"/>
    </row>
    <row r="636" spans="1:8" ht="12.75">
      <c r="A636" s="3"/>
      <c r="B636" s="266"/>
      <c r="E636" s="266"/>
      <c r="F636" s="288"/>
      <c r="G636" s="266"/>
      <c r="H636" s="266"/>
    </row>
    <row r="637" spans="1:8" ht="12.75">
      <c r="A637" s="3"/>
      <c r="B637" s="266"/>
      <c r="E637" s="266"/>
      <c r="F637" s="288"/>
      <c r="G637" s="266"/>
      <c r="H637" s="266"/>
    </row>
    <row r="638" spans="1:8" ht="12.75">
      <c r="A638" s="3"/>
      <c r="B638" s="266"/>
      <c r="E638" s="266"/>
      <c r="F638" s="288"/>
      <c r="G638" s="266"/>
      <c r="H638" s="266"/>
    </row>
    <row r="639" spans="1:8" ht="12.75">
      <c r="A639" s="3"/>
      <c r="B639" s="266"/>
      <c r="E639" s="266"/>
      <c r="F639" s="288"/>
      <c r="G639" s="266"/>
      <c r="H639" s="266"/>
    </row>
    <row r="640" spans="1:8" ht="12.75">
      <c r="A640" s="3"/>
      <c r="B640" s="266"/>
      <c r="E640" s="266"/>
      <c r="F640" s="288"/>
      <c r="G640" s="266"/>
      <c r="H640" s="266"/>
    </row>
    <row r="641" spans="1:8" ht="12.75">
      <c r="A641" s="3"/>
      <c r="B641" s="266"/>
      <c r="E641" s="266"/>
      <c r="F641" s="288"/>
      <c r="G641" s="266"/>
      <c r="H641" s="266"/>
    </row>
    <row r="642" spans="1:8" ht="12.75">
      <c r="A642" s="3"/>
      <c r="B642" s="266"/>
      <c r="E642" s="266"/>
      <c r="F642" s="288"/>
      <c r="G642" s="266"/>
      <c r="H642" s="266"/>
    </row>
    <row r="643" spans="1:8" ht="12.75">
      <c r="A643" s="3"/>
      <c r="B643" s="266"/>
      <c r="E643" s="266"/>
      <c r="F643" s="288"/>
      <c r="G643" s="266"/>
      <c r="H643" s="266"/>
    </row>
    <row r="644" spans="1:8" ht="12.75">
      <c r="A644" s="3"/>
      <c r="B644" s="266"/>
      <c r="E644" s="266"/>
      <c r="F644" s="288"/>
      <c r="G644" s="266"/>
      <c r="H644" s="266"/>
    </row>
    <row r="645" spans="1:8" ht="12.75">
      <c r="A645" s="3"/>
      <c r="B645" s="266"/>
      <c r="E645" s="266"/>
      <c r="F645" s="288"/>
      <c r="G645" s="266"/>
      <c r="H645" s="266"/>
    </row>
    <row r="646" spans="1:8" ht="12.75">
      <c r="A646" s="3"/>
      <c r="B646" s="266"/>
      <c r="E646" s="266"/>
      <c r="F646" s="288"/>
      <c r="G646" s="266"/>
      <c r="H646" s="266"/>
    </row>
    <row r="647" spans="1:8" ht="12.75">
      <c r="A647" s="3"/>
      <c r="B647" s="266"/>
      <c r="E647" s="266"/>
      <c r="F647" s="288"/>
      <c r="G647" s="266"/>
      <c r="H647" s="266"/>
    </row>
    <row r="648" spans="1:8" ht="12.75">
      <c r="A648" s="3"/>
      <c r="B648" s="266"/>
      <c r="E648" s="266"/>
      <c r="F648" s="288"/>
      <c r="G648" s="266"/>
      <c r="H648" s="266"/>
    </row>
    <row r="649" spans="1:8" ht="12.75">
      <c r="A649" s="3"/>
      <c r="B649" s="266"/>
      <c r="E649" s="266"/>
      <c r="F649" s="288"/>
      <c r="G649" s="266"/>
      <c r="H649" s="266"/>
    </row>
    <row r="650" spans="1:8" ht="12.75">
      <c r="A650" s="3"/>
      <c r="B650" s="266"/>
      <c r="E650" s="266"/>
      <c r="F650" s="288"/>
      <c r="G650" s="266"/>
      <c r="H650" s="266"/>
    </row>
    <row r="651" spans="1:8" ht="12.75">
      <c r="A651" s="3"/>
      <c r="B651" s="266"/>
      <c r="E651" s="266"/>
      <c r="F651" s="288"/>
      <c r="G651" s="266"/>
      <c r="H651" s="266"/>
    </row>
    <row r="652" spans="1:8" ht="12.75">
      <c r="A652" s="3"/>
      <c r="B652" s="266"/>
      <c r="E652" s="266"/>
      <c r="F652" s="288"/>
      <c r="G652" s="266"/>
      <c r="H652" s="266"/>
    </row>
    <row r="653" spans="1:8" ht="12.75">
      <c r="A653" s="3"/>
      <c r="B653" s="266"/>
      <c r="E653" s="266"/>
      <c r="F653" s="288"/>
      <c r="G653" s="266"/>
      <c r="H653" s="266"/>
    </row>
    <row r="654" spans="1:8" ht="12.75">
      <c r="A654" s="3"/>
      <c r="B654" s="266"/>
      <c r="E654" s="266"/>
      <c r="F654" s="288"/>
      <c r="G654" s="266"/>
      <c r="H654" s="266"/>
    </row>
    <row r="655" spans="1:8" ht="12.75">
      <c r="A655" s="3"/>
      <c r="B655" s="266"/>
      <c r="E655" s="266"/>
      <c r="F655" s="288"/>
      <c r="G655" s="266"/>
      <c r="H655" s="266"/>
    </row>
    <row r="656" spans="1:8" ht="12.75">
      <c r="A656" s="3"/>
      <c r="B656" s="266"/>
      <c r="E656" s="266"/>
      <c r="F656" s="288"/>
      <c r="G656" s="266"/>
      <c r="H656" s="266"/>
    </row>
    <row r="657" spans="1:8" ht="12.75">
      <c r="A657" s="3"/>
      <c r="B657" s="266"/>
      <c r="E657" s="266"/>
      <c r="F657" s="288"/>
      <c r="G657" s="266"/>
      <c r="H657" s="266"/>
    </row>
    <row r="658" spans="1:8" ht="12.75">
      <c r="A658" s="3"/>
      <c r="B658" s="266"/>
      <c r="E658" s="266"/>
      <c r="F658" s="288"/>
      <c r="G658" s="266"/>
      <c r="H658" s="266"/>
    </row>
    <row r="659" spans="1:8" ht="12.75">
      <c r="A659" s="3"/>
      <c r="B659" s="266"/>
      <c r="E659" s="266"/>
      <c r="F659" s="288"/>
      <c r="G659" s="266"/>
      <c r="H659" s="266"/>
    </row>
    <row r="660" spans="1:8" ht="12.75">
      <c r="A660" s="3"/>
      <c r="B660" s="266"/>
      <c r="E660" s="266"/>
      <c r="F660" s="288"/>
      <c r="G660" s="266"/>
      <c r="H660" s="266"/>
    </row>
    <row r="661" spans="1:8" ht="12.75">
      <c r="A661" s="3"/>
      <c r="B661" s="266"/>
      <c r="E661" s="266"/>
      <c r="F661" s="288"/>
      <c r="G661" s="266"/>
      <c r="H661" s="266"/>
    </row>
    <row r="662" spans="1:8" ht="12.75">
      <c r="A662" s="3"/>
      <c r="B662" s="266"/>
      <c r="E662" s="266"/>
      <c r="F662" s="288"/>
      <c r="G662" s="266"/>
      <c r="H662" s="266"/>
    </row>
    <row r="663" spans="1:8" ht="12.75">
      <c r="A663" s="3"/>
      <c r="B663" s="266"/>
      <c r="E663" s="266"/>
      <c r="F663" s="288"/>
      <c r="G663" s="266"/>
      <c r="H663" s="266"/>
    </row>
    <row r="664" spans="1:8" ht="12.75">
      <c r="A664" s="3"/>
      <c r="B664" s="266"/>
      <c r="E664" s="266"/>
      <c r="F664" s="288"/>
      <c r="G664" s="266"/>
      <c r="H664" s="266"/>
    </row>
    <row r="665" spans="1:8" ht="12.75">
      <c r="A665" s="3"/>
      <c r="B665" s="266"/>
      <c r="E665" s="266"/>
      <c r="F665" s="288"/>
      <c r="G665" s="266"/>
      <c r="H665" s="266"/>
    </row>
    <row r="666" spans="1:8" ht="12.75">
      <c r="A666" s="3"/>
      <c r="B666" s="266"/>
      <c r="E666" s="266"/>
      <c r="F666" s="288"/>
      <c r="G666" s="266"/>
      <c r="H666" s="266"/>
    </row>
    <row r="667" spans="1:8" ht="12.75">
      <c r="A667" s="3"/>
      <c r="B667" s="266"/>
      <c r="E667" s="266"/>
      <c r="F667" s="288"/>
      <c r="G667" s="266"/>
      <c r="H667" s="266"/>
    </row>
    <row r="668" spans="1:8" ht="12.75">
      <c r="A668" s="3"/>
      <c r="B668" s="266"/>
      <c r="E668" s="266"/>
      <c r="F668" s="288"/>
      <c r="G668" s="266"/>
      <c r="H668" s="266"/>
    </row>
    <row r="669" spans="1:8" ht="12.75">
      <c r="A669" s="3"/>
      <c r="B669" s="266"/>
      <c r="E669" s="266"/>
      <c r="F669" s="288"/>
      <c r="G669" s="266"/>
      <c r="H669" s="266"/>
    </row>
    <row r="670" spans="1:8" ht="12.75">
      <c r="A670" s="3"/>
      <c r="B670" s="266"/>
      <c r="E670" s="266"/>
      <c r="F670" s="288"/>
      <c r="G670" s="266"/>
      <c r="H670" s="266"/>
    </row>
    <row r="671" spans="1:8" ht="12.75">
      <c r="A671" s="3"/>
      <c r="B671" s="266"/>
      <c r="E671" s="266"/>
      <c r="F671" s="288"/>
      <c r="G671" s="266"/>
      <c r="H671" s="266"/>
    </row>
    <row r="672" spans="1:8" ht="12.75">
      <c r="A672" s="3"/>
      <c r="B672" s="266"/>
      <c r="E672" s="266"/>
      <c r="F672" s="288"/>
      <c r="G672" s="266"/>
      <c r="H672" s="266"/>
    </row>
    <row r="673" spans="1:8" ht="12.75">
      <c r="A673" s="3"/>
      <c r="B673" s="266"/>
      <c r="E673" s="266"/>
      <c r="F673" s="288"/>
      <c r="G673" s="266"/>
      <c r="H673" s="266"/>
    </row>
    <row r="674" spans="1:8" ht="12.75">
      <c r="A674" s="3"/>
      <c r="B674" s="266"/>
      <c r="E674" s="266"/>
      <c r="F674" s="288"/>
      <c r="G674" s="266"/>
      <c r="H674" s="266"/>
    </row>
    <row r="675" spans="1:8" ht="12.75">
      <c r="A675" s="3"/>
      <c r="B675" s="266"/>
      <c r="E675" s="266"/>
      <c r="F675" s="288"/>
      <c r="G675" s="266"/>
      <c r="H675" s="266"/>
    </row>
    <row r="676" spans="1:8" ht="12.75">
      <c r="A676" s="3"/>
      <c r="B676" s="266"/>
      <c r="E676" s="266"/>
      <c r="F676" s="288"/>
      <c r="G676" s="266"/>
      <c r="H676" s="266"/>
    </row>
    <row r="677" spans="1:8" ht="12.75">
      <c r="A677" s="3"/>
      <c r="B677" s="266"/>
      <c r="E677" s="266"/>
      <c r="F677" s="288"/>
      <c r="G677" s="266"/>
      <c r="H677" s="266"/>
    </row>
    <row r="678" spans="1:8" ht="12.75">
      <c r="A678" s="3"/>
      <c r="B678" s="266"/>
      <c r="E678" s="266"/>
      <c r="F678" s="288"/>
      <c r="G678" s="266"/>
      <c r="H678" s="266"/>
    </row>
    <row r="679" spans="1:8" ht="12.75">
      <c r="A679" s="3"/>
      <c r="B679" s="266"/>
      <c r="E679" s="266"/>
      <c r="F679" s="288"/>
      <c r="G679" s="266"/>
      <c r="H679" s="266"/>
    </row>
    <row r="680" spans="1:8" ht="12.75">
      <c r="A680" s="3"/>
      <c r="B680" s="266"/>
      <c r="E680" s="266"/>
      <c r="F680" s="288"/>
      <c r="G680" s="266"/>
      <c r="H680" s="266"/>
    </row>
    <row r="681" spans="1:8" ht="12.75">
      <c r="A681" s="3"/>
      <c r="B681" s="266"/>
      <c r="E681" s="266"/>
      <c r="F681" s="288"/>
      <c r="G681" s="266"/>
      <c r="H681" s="266"/>
    </row>
    <row r="682" spans="1:8" ht="12.75">
      <c r="A682" s="3"/>
      <c r="B682" s="266"/>
      <c r="E682" s="266"/>
      <c r="F682" s="288"/>
      <c r="G682" s="266"/>
      <c r="H682" s="266"/>
    </row>
    <row r="683" spans="1:8" ht="12.75">
      <c r="A683" s="3"/>
      <c r="B683" s="266"/>
      <c r="E683" s="266"/>
      <c r="F683" s="288"/>
      <c r="G683" s="266"/>
      <c r="H683" s="266"/>
    </row>
    <row r="684" spans="1:8" ht="12.75">
      <c r="A684" s="3"/>
      <c r="B684" s="266"/>
      <c r="E684" s="266"/>
      <c r="F684" s="288"/>
      <c r="G684" s="266"/>
      <c r="H684" s="266"/>
    </row>
    <row r="685" spans="1:8" ht="12.75">
      <c r="A685" s="3"/>
      <c r="B685" s="266"/>
      <c r="E685" s="266"/>
      <c r="F685" s="288"/>
      <c r="G685" s="266"/>
      <c r="H685" s="266"/>
    </row>
    <row r="686" spans="1:8" ht="12.75">
      <c r="A686" s="3"/>
      <c r="B686" s="266"/>
      <c r="E686" s="266"/>
      <c r="F686" s="288"/>
      <c r="G686" s="266"/>
      <c r="H686" s="266"/>
    </row>
    <row r="687" spans="1:8" ht="12.75">
      <c r="A687" s="3"/>
      <c r="B687" s="266"/>
      <c r="E687" s="266"/>
      <c r="F687" s="288"/>
      <c r="G687" s="266"/>
      <c r="H687" s="266"/>
    </row>
    <row r="688" spans="1:8" ht="12.75">
      <c r="A688" s="3"/>
      <c r="B688" s="266"/>
      <c r="E688" s="266"/>
      <c r="F688" s="288"/>
      <c r="G688" s="266"/>
      <c r="H688" s="266"/>
    </row>
    <row r="689" spans="1:8" ht="12.75">
      <c r="A689" s="3"/>
      <c r="B689" s="266"/>
      <c r="E689" s="266"/>
      <c r="F689" s="288"/>
      <c r="G689" s="266"/>
      <c r="H689" s="266"/>
    </row>
    <row r="690" spans="1:8" ht="12.75">
      <c r="A690" s="3"/>
      <c r="B690" s="266"/>
      <c r="E690" s="266"/>
      <c r="F690" s="288"/>
      <c r="G690" s="266"/>
      <c r="H690" s="266"/>
    </row>
    <row r="691" spans="1:8" ht="12.75">
      <c r="A691" s="3"/>
      <c r="B691" s="266"/>
      <c r="E691" s="266"/>
      <c r="F691" s="288"/>
      <c r="G691" s="266"/>
      <c r="H691" s="266"/>
    </row>
    <row r="692" spans="1:8" ht="12.75">
      <c r="A692" s="3"/>
      <c r="B692" s="266"/>
      <c r="E692" s="266"/>
      <c r="F692" s="288"/>
      <c r="G692" s="266"/>
      <c r="H692" s="266"/>
    </row>
    <row r="693" spans="1:8" ht="12.75">
      <c r="A693" s="3"/>
      <c r="B693" s="266"/>
      <c r="E693" s="266"/>
      <c r="F693" s="288"/>
      <c r="G693" s="266"/>
      <c r="H693" s="266"/>
    </row>
    <row r="694" spans="1:8" ht="12.75">
      <c r="A694" s="3"/>
      <c r="B694" s="266"/>
      <c r="E694" s="266"/>
      <c r="F694" s="288"/>
      <c r="G694" s="266"/>
      <c r="H694" s="266"/>
    </row>
    <row r="695" spans="1:8" ht="12.75">
      <c r="A695" s="3"/>
      <c r="B695" s="266"/>
      <c r="E695" s="266"/>
      <c r="F695" s="288"/>
      <c r="G695" s="266"/>
      <c r="H695" s="266"/>
    </row>
    <row r="696" spans="1:8" ht="12.75">
      <c r="A696" s="3"/>
      <c r="B696" s="266"/>
      <c r="E696" s="266"/>
      <c r="F696" s="288"/>
      <c r="G696" s="266"/>
      <c r="H696" s="266"/>
    </row>
    <row r="697" spans="1:8" ht="12.75">
      <c r="A697" s="3"/>
      <c r="B697" s="266"/>
      <c r="E697" s="266"/>
      <c r="F697" s="288"/>
      <c r="G697" s="266"/>
      <c r="H697" s="266"/>
    </row>
    <row r="698" spans="1:8" ht="12.75">
      <c r="A698" s="3"/>
      <c r="B698" s="266"/>
      <c r="E698" s="266"/>
      <c r="F698" s="288"/>
      <c r="G698" s="266"/>
      <c r="H698" s="266"/>
    </row>
    <row r="699" spans="1:8" ht="12.75">
      <c r="A699" s="3"/>
      <c r="B699" s="266"/>
      <c r="E699" s="266"/>
      <c r="F699" s="288"/>
      <c r="G699" s="266"/>
      <c r="H699" s="266"/>
    </row>
    <row r="700" spans="1:8" ht="12.75">
      <c r="A700" s="3"/>
      <c r="B700" s="266"/>
      <c r="E700" s="266"/>
      <c r="F700" s="288"/>
      <c r="G700" s="266"/>
      <c r="H700" s="266"/>
    </row>
    <row r="701" spans="1:8" ht="12.75">
      <c r="A701" s="3"/>
      <c r="B701" s="266"/>
      <c r="E701" s="266"/>
      <c r="F701" s="288"/>
      <c r="G701" s="266"/>
      <c r="H701" s="266"/>
    </row>
    <row r="702" spans="1:8" ht="12.75">
      <c r="A702" s="3"/>
      <c r="B702" s="266"/>
      <c r="E702" s="266"/>
      <c r="F702" s="288"/>
      <c r="G702" s="266"/>
      <c r="H702" s="266"/>
    </row>
    <row r="703" spans="1:8" ht="12.75">
      <c r="A703" s="3"/>
      <c r="B703" s="266"/>
      <c r="E703" s="266"/>
      <c r="F703" s="288"/>
      <c r="G703" s="266"/>
      <c r="H703" s="266"/>
    </row>
    <row r="704" spans="1:8" ht="12.75">
      <c r="A704" s="3"/>
      <c r="B704" s="266"/>
      <c r="E704" s="266"/>
      <c r="F704" s="288"/>
      <c r="G704" s="266"/>
      <c r="H704" s="266"/>
    </row>
    <row r="705" spans="1:8" ht="12.75">
      <c r="A705" s="3"/>
      <c r="B705" s="266"/>
      <c r="E705" s="266"/>
      <c r="F705" s="288"/>
      <c r="G705" s="266"/>
      <c r="H705" s="266"/>
    </row>
    <row r="706" spans="1:8" ht="12.75">
      <c r="A706" s="3"/>
      <c r="B706" s="266"/>
      <c r="E706" s="266"/>
      <c r="F706" s="288"/>
      <c r="G706" s="266"/>
      <c r="H706" s="266"/>
    </row>
    <row r="707" spans="1:8" ht="12.75">
      <c r="A707" s="3"/>
      <c r="B707" s="266"/>
      <c r="E707" s="266"/>
      <c r="F707" s="288"/>
      <c r="G707" s="266"/>
      <c r="H707" s="266"/>
    </row>
    <row r="708" spans="1:8" ht="12.75">
      <c r="A708" s="3"/>
      <c r="B708" s="266"/>
      <c r="E708" s="266"/>
      <c r="F708" s="288"/>
      <c r="G708" s="266"/>
      <c r="H708" s="266"/>
    </row>
    <row r="709" spans="1:8" ht="12.75">
      <c r="A709" s="3"/>
      <c r="B709" s="266"/>
      <c r="E709" s="266"/>
      <c r="F709" s="288"/>
      <c r="G709" s="266"/>
      <c r="H709" s="266"/>
    </row>
    <row r="710" spans="1:8" ht="12.75">
      <c r="A710" s="3"/>
      <c r="B710" s="266"/>
      <c r="E710" s="266"/>
      <c r="F710" s="288"/>
      <c r="G710" s="266"/>
      <c r="H710" s="266"/>
    </row>
    <row r="711" spans="1:8" ht="12.75">
      <c r="A711" s="3"/>
      <c r="B711" s="266"/>
      <c r="E711" s="266"/>
      <c r="F711" s="288"/>
      <c r="G711" s="266"/>
      <c r="H711" s="266"/>
    </row>
    <row r="712" spans="1:8" ht="12.75">
      <c r="A712" s="3"/>
      <c r="B712" s="266"/>
      <c r="E712" s="266"/>
      <c r="F712" s="288"/>
      <c r="G712" s="266"/>
      <c r="H712" s="266"/>
    </row>
    <row r="713" spans="1:8" ht="12.75">
      <c r="A713" s="3"/>
      <c r="B713" s="266"/>
      <c r="E713" s="266"/>
      <c r="F713" s="288"/>
      <c r="G713" s="266"/>
      <c r="H713" s="266"/>
    </row>
    <row r="714" spans="1:8" ht="12.75">
      <c r="A714" s="3"/>
      <c r="B714" s="266"/>
      <c r="E714" s="266"/>
      <c r="F714" s="288"/>
      <c r="G714" s="266"/>
      <c r="H714" s="266"/>
    </row>
    <row r="715" spans="1:8" ht="12.75">
      <c r="A715" s="3"/>
      <c r="B715" s="266"/>
      <c r="E715" s="266"/>
      <c r="F715" s="288"/>
      <c r="G715" s="266"/>
      <c r="H715" s="266"/>
    </row>
    <row r="716" spans="1:8" ht="12.75">
      <c r="A716" s="3"/>
      <c r="B716" s="266"/>
      <c r="E716" s="266"/>
      <c r="F716" s="288"/>
      <c r="G716" s="266"/>
      <c r="H716" s="266"/>
    </row>
    <row r="717" spans="1:8" ht="12.75">
      <c r="A717" s="3"/>
      <c r="B717" s="266"/>
      <c r="E717" s="266"/>
      <c r="F717" s="288"/>
      <c r="G717" s="266"/>
      <c r="H717" s="266"/>
    </row>
    <row r="718" spans="1:8" ht="12.75">
      <c r="A718" s="3"/>
      <c r="B718" s="266"/>
      <c r="E718" s="266"/>
      <c r="F718" s="288"/>
      <c r="G718" s="266"/>
      <c r="H718" s="266"/>
    </row>
    <row r="719" spans="1:8" ht="12.75">
      <c r="A719" s="3"/>
      <c r="B719" s="266"/>
      <c r="E719" s="266"/>
      <c r="F719" s="288"/>
      <c r="G719" s="266"/>
      <c r="H719" s="266"/>
    </row>
    <row r="720" spans="1:8" ht="12.75">
      <c r="A720" s="3"/>
      <c r="B720" s="266"/>
      <c r="E720" s="266"/>
      <c r="F720" s="288"/>
      <c r="G720" s="266"/>
      <c r="H720" s="266"/>
    </row>
    <row r="721" spans="1:8" ht="12.75">
      <c r="A721" s="3"/>
      <c r="B721" s="266"/>
      <c r="E721" s="266"/>
      <c r="F721" s="288"/>
      <c r="G721" s="266"/>
      <c r="H721" s="266"/>
    </row>
    <row r="722" spans="1:8" ht="12.75">
      <c r="A722" s="3"/>
      <c r="B722" s="266"/>
      <c r="E722" s="266"/>
      <c r="F722" s="288"/>
      <c r="G722" s="266"/>
      <c r="H722" s="266"/>
    </row>
    <row r="723" spans="1:8" ht="12.75">
      <c r="A723" s="3"/>
      <c r="B723" s="266"/>
      <c r="E723" s="266"/>
      <c r="F723" s="288"/>
      <c r="G723" s="266"/>
      <c r="H723" s="266"/>
    </row>
    <row r="724" spans="1:8" ht="12.75">
      <c r="A724" s="3"/>
      <c r="B724" s="266"/>
      <c r="E724" s="266"/>
      <c r="F724" s="288"/>
      <c r="G724" s="266"/>
      <c r="H724" s="266"/>
    </row>
    <row r="725" spans="1:8" ht="12.75">
      <c r="A725" s="3"/>
      <c r="B725" s="266"/>
      <c r="E725" s="266"/>
      <c r="F725" s="288"/>
      <c r="G725" s="266"/>
      <c r="H725" s="266"/>
    </row>
    <row r="726" spans="1:8" ht="12.75">
      <c r="A726" s="3"/>
      <c r="B726" s="266"/>
      <c r="E726" s="266"/>
      <c r="F726" s="288"/>
      <c r="G726" s="266"/>
      <c r="H726" s="266"/>
    </row>
    <row r="727" spans="1:8" ht="12.75">
      <c r="A727" s="3"/>
      <c r="B727" s="266"/>
      <c r="E727" s="266"/>
      <c r="F727" s="288"/>
      <c r="G727" s="266"/>
      <c r="H727" s="266"/>
    </row>
    <row r="728" spans="1:8" ht="12.75">
      <c r="A728" s="3"/>
      <c r="B728" s="266"/>
      <c r="E728" s="266"/>
      <c r="F728" s="288"/>
      <c r="G728" s="266"/>
      <c r="H728" s="266"/>
    </row>
    <row r="729" spans="1:8" ht="12.75">
      <c r="A729" s="3"/>
      <c r="B729" s="266"/>
      <c r="E729" s="266"/>
      <c r="F729" s="288"/>
      <c r="G729" s="266"/>
      <c r="H729" s="266"/>
    </row>
    <row r="730" spans="1:8" ht="12.75">
      <c r="A730" s="3"/>
      <c r="B730" s="266"/>
      <c r="E730" s="266"/>
      <c r="F730" s="288"/>
      <c r="G730" s="266"/>
      <c r="H730" s="266"/>
    </row>
    <row r="731" spans="1:8" ht="12.75">
      <c r="A731" s="3"/>
      <c r="B731" s="266"/>
      <c r="E731" s="266"/>
      <c r="F731" s="288"/>
      <c r="G731" s="266"/>
      <c r="H731" s="266"/>
    </row>
    <row r="732" spans="1:8" ht="12.75">
      <c r="A732" s="3"/>
      <c r="B732" s="266"/>
      <c r="E732" s="266"/>
      <c r="F732" s="288"/>
      <c r="G732" s="266"/>
      <c r="H732" s="266"/>
    </row>
    <row r="733" spans="1:8" ht="12.75">
      <c r="A733" s="3"/>
      <c r="B733" s="266"/>
      <c r="E733" s="266"/>
      <c r="F733" s="288"/>
      <c r="G733" s="266"/>
      <c r="H733" s="266"/>
    </row>
    <row r="734" spans="1:8" ht="12.75">
      <c r="A734" s="3"/>
      <c r="B734" s="266"/>
      <c r="E734" s="266"/>
      <c r="F734" s="288"/>
      <c r="G734" s="266"/>
      <c r="H734" s="266"/>
    </row>
    <row r="735" spans="1:8" ht="12.75">
      <c r="A735" s="3"/>
      <c r="B735" s="266"/>
      <c r="E735" s="266"/>
      <c r="F735" s="288"/>
      <c r="G735" s="266"/>
      <c r="H735" s="266"/>
    </row>
    <row r="736" spans="1:8" ht="12.75">
      <c r="A736" s="3"/>
      <c r="B736" s="266"/>
      <c r="E736" s="266"/>
      <c r="F736" s="288"/>
      <c r="G736" s="266"/>
      <c r="H736" s="266"/>
    </row>
    <row r="737" spans="1:8" ht="12.75">
      <c r="A737" s="3"/>
      <c r="B737" s="266"/>
      <c r="E737" s="266"/>
      <c r="F737" s="288"/>
      <c r="G737" s="266"/>
      <c r="H737" s="266"/>
    </row>
    <row r="738" spans="1:8" ht="12.75">
      <c r="A738" s="3"/>
      <c r="B738" s="266"/>
      <c r="E738" s="266"/>
      <c r="F738" s="288"/>
      <c r="G738" s="266"/>
      <c r="H738" s="266"/>
    </row>
    <row r="739" spans="1:8" ht="12.75">
      <c r="A739" s="3"/>
      <c r="B739" s="266"/>
      <c r="E739" s="266"/>
      <c r="F739" s="288"/>
      <c r="G739" s="266"/>
      <c r="H739" s="266"/>
    </row>
    <row r="740" spans="1:8" ht="12.75">
      <c r="A740" s="3"/>
      <c r="B740" s="266"/>
      <c r="E740" s="266"/>
      <c r="F740" s="288"/>
      <c r="G740" s="266"/>
      <c r="H740" s="266"/>
    </row>
    <row r="741" spans="1:8" ht="12.75">
      <c r="A741" s="3"/>
      <c r="B741" s="266"/>
      <c r="E741" s="266"/>
      <c r="F741" s="288"/>
      <c r="G741" s="266"/>
      <c r="H741" s="266"/>
    </row>
    <row r="742" spans="1:8" ht="12.75">
      <c r="A742" s="3"/>
      <c r="B742" s="266"/>
      <c r="E742" s="266"/>
      <c r="F742" s="288"/>
      <c r="G742" s="266"/>
      <c r="H742" s="266"/>
    </row>
    <row r="743" spans="1:8" ht="12.75">
      <c r="A743" s="3"/>
      <c r="B743" s="266"/>
      <c r="E743" s="266"/>
      <c r="F743" s="288"/>
      <c r="G743" s="266"/>
      <c r="H743" s="266"/>
    </row>
    <row r="744" spans="1:8" ht="12.75">
      <c r="A744" s="3"/>
      <c r="B744" s="266"/>
      <c r="E744" s="266"/>
      <c r="F744" s="288"/>
      <c r="G744" s="266"/>
      <c r="H744" s="266"/>
    </row>
    <row r="745" spans="1:8" ht="12.75">
      <c r="A745" s="3"/>
      <c r="B745" s="266"/>
      <c r="E745" s="266"/>
      <c r="F745" s="288"/>
      <c r="G745" s="266"/>
      <c r="H745" s="266"/>
    </row>
    <row r="746" spans="1:8" ht="12.75">
      <c r="A746" s="3"/>
      <c r="B746" s="266"/>
      <c r="E746" s="266"/>
      <c r="F746" s="288"/>
      <c r="G746" s="266"/>
      <c r="H746" s="266"/>
    </row>
    <row r="747" spans="1:8" ht="12.75">
      <c r="A747" s="3"/>
      <c r="B747" s="266"/>
      <c r="E747" s="266"/>
      <c r="F747" s="288"/>
      <c r="G747" s="266"/>
      <c r="H747" s="266"/>
    </row>
    <row r="748" spans="1:8" ht="12.75">
      <c r="A748" s="3"/>
      <c r="B748" s="266"/>
      <c r="E748" s="266"/>
      <c r="F748" s="288"/>
      <c r="G748" s="266"/>
      <c r="H748" s="266"/>
    </row>
    <row r="749" spans="1:8" ht="12.75">
      <c r="A749" s="3"/>
      <c r="B749" s="266"/>
      <c r="E749" s="266"/>
      <c r="F749" s="288"/>
      <c r="G749" s="266"/>
      <c r="H749" s="266"/>
    </row>
    <row r="750" spans="1:8" ht="12.75">
      <c r="A750" s="3"/>
      <c r="B750" s="266"/>
      <c r="E750" s="266"/>
      <c r="F750" s="288"/>
      <c r="G750" s="266"/>
      <c r="H750" s="266"/>
    </row>
    <row r="751" spans="1:8" ht="12.75">
      <c r="A751" s="3"/>
      <c r="B751" s="266"/>
      <c r="E751" s="266"/>
      <c r="F751" s="288"/>
      <c r="G751" s="266"/>
      <c r="H751" s="266"/>
    </row>
    <row r="752" spans="1:8" ht="12.75">
      <c r="A752" s="3"/>
      <c r="B752" s="266"/>
      <c r="E752" s="266"/>
      <c r="F752" s="288"/>
      <c r="G752" s="266"/>
      <c r="H752" s="266"/>
    </row>
    <row r="753" spans="1:8" ht="12.75">
      <c r="A753" s="3"/>
      <c r="B753" s="266"/>
      <c r="E753" s="266"/>
      <c r="F753" s="288"/>
      <c r="G753" s="266"/>
      <c r="H753" s="266"/>
    </row>
    <row r="754" spans="1:8" ht="12.75">
      <c r="A754" s="3"/>
      <c r="B754" s="266"/>
      <c r="E754" s="266"/>
      <c r="F754" s="288"/>
      <c r="G754" s="266"/>
      <c r="H754" s="266"/>
    </row>
    <row r="755" spans="1:8" ht="12.75">
      <c r="A755" s="3"/>
      <c r="B755" s="266"/>
      <c r="E755" s="266"/>
      <c r="F755" s="288"/>
      <c r="G755" s="266"/>
      <c r="H755" s="266"/>
    </row>
    <row r="756" spans="1:8" ht="12.75">
      <c r="A756" s="3"/>
      <c r="B756" s="266"/>
      <c r="E756" s="266"/>
      <c r="F756" s="288"/>
      <c r="G756" s="266"/>
      <c r="H756" s="266"/>
    </row>
    <row r="757" spans="1:8" ht="12.75">
      <c r="A757" s="3"/>
      <c r="B757" s="266"/>
      <c r="E757" s="266"/>
      <c r="F757" s="288"/>
      <c r="G757" s="266"/>
      <c r="H757" s="266"/>
    </row>
    <row r="758" spans="1:8" ht="12.75">
      <c r="A758" s="3"/>
      <c r="B758" s="266"/>
      <c r="E758" s="266"/>
      <c r="F758" s="288"/>
      <c r="G758" s="266"/>
      <c r="H758" s="266"/>
    </row>
    <row r="759" spans="1:8" ht="12.75">
      <c r="A759" s="3"/>
      <c r="B759" s="266"/>
      <c r="E759" s="266"/>
      <c r="F759" s="288"/>
      <c r="G759" s="266"/>
      <c r="H759" s="266"/>
    </row>
    <row r="760" spans="1:8" ht="12.75">
      <c r="A760" s="3"/>
      <c r="B760" s="266"/>
      <c r="E760" s="266"/>
      <c r="F760" s="288"/>
      <c r="G760" s="266"/>
      <c r="H760" s="266"/>
    </row>
    <row r="761" spans="1:8" ht="12.75">
      <c r="A761" s="3"/>
      <c r="B761" s="266"/>
      <c r="E761" s="266"/>
      <c r="F761" s="288"/>
      <c r="G761" s="266"/>
      <c r="H761" s="266"/>
    </row>
    <row r="762" spans="1:8" ht="12.75">
      <c r="A762" s="3"/>
      <c r="B762" s="266"/>
      <c r="E762" s="266"/>
      <c r="F762" s="288"/>
      <c r="G762" s="266"/>
      <c r="H762" s="266"/>
    </row>
    <row r="763" spans="1:8" ht="12.75">
      <c r="A763" s="3"/>
      <c r="B763" s="266"/>
      <c r="E763" s="266"/>
      <c r="F763" s="288"/>
      <c r="G763" s="266"/>
      <c r="H763" s="266"/>
    </row>
    <row r="764" spans="1:8" ht="12.75">
      <c r="A764" s="3"/>
      <c r="B764" s="266"/>
      <c r="E764" s="266"/>
      <c r="F764" s="288"/>
      <c r="G764" s="266"/>
      <c r="H764" s="266"/>
    </row>
    <row r="765" spans="1:8" ht="12.75">
      <c r="A765" s="3"/>
      <c r="B765" s="266"/>
      <c r="E765" s="266"/>
      <c r="F765" s="288"/>
      <c r="G765" s="266"/>
      <c r="H765" s="266"/>
    </row>
    <row r="766" spans="1:8" ht="12.75">
      <c r="A766" s="3"/>
      <c r="B766" s="266"/>
      <c r="E766" s="266"/>
      <c r="F766" s="288"/>
      <c r="G766" s="266"/>
      <c r="H766" s="266"/>
    </row>
    <row r="767" spans="1:8" ht="12.75">
      <c r="A767" s="3"/>
      <c r="B767" s="266"/>
      <c r="E767" s="266"/>
      <c r="F767" s="288"/>
      <c r="G767" s="266"/>
      <c r="H767" s="266"/>
    </row>
    <row r="768" spans="1:8" ht="12.75">
      <c r="A768" s="3"/>
      <c r="B768" s="266"/>
      <c r="E768" s="266"/>
      <c r="F768" s="288"/>
      <c r="G768" s="266"/>
      <c r="H768" s="266"/>
    </row>
    <row r="769" spans="1:8" ht="12.75">
      <c r="A769" s="3"/>
      <c r="B769" s="266"/>
      <c r="E769" s="266"/>
      <c r="F769" s="288"/>
      <c r="G769" s="266"/>
      <c r="H769" s="266"/>
    </row>
    <row r="770" spans="1:8" ht="12.75">
      <c r="A770" s="3"/>
      <c r="B770" s="266"/>
      <c r="E770" s="266"/>
      <c r="F770" s="288"/>
      <c r="G770" s="266"/>
      <c r="H770" s="266"/>
    </row>
    <row r="771" spans="1:8" ht="12.75">
      <c r="A771" s="3"/>
      <c r="B771" s="266"/>
      <c r="E771" s="266"/>
      <c r="F771" s="288"/>
      <c r="G771" s="266"/>
      <c r="H771" s="266"/>
    </row>
    <row r="772" spans="1:8" ht="12.75">
      <c r="A772" s="3"/>
      <c r="B772" s="266"/>
      <c r="E772" s="266"/>
      <c r="F772" s="288"/>
      <c r="G772" s="266"/>
      <c r="H772" s="266"/>
    </row>
    <row r="773" spans="1:8" ht="12.75">
      <c r="A773" s="3"/>
      <c r="B773" s="266"/>
      <c r="E773" s="266"/>
      <c r="F773" s="288"/>
      <c r="G773" s="266"/>
      <c r="H773" s="266"/>
    </row>
    <row r="774" spans="1:8" ht="12.75">
      <c r="A774" s="3"/>
      <c r="B774" s="266"/>
      <c r="E774" s="266"/>
      <c r="F774" s="288"/>
      <c r="G774" s="266"/>
      <c r="H774" s="266"/>
    </row>
    <row r="775" spans="1:8" ht="12.75">
      <c r="A775" s="3"/>
      <c r="B775" s="266"/>
      <c r="E775" s="266"/>
      <c r="F775" s="288"/>
      <c r="G775" s="266"/>
      <c r="H775" s="266"/>
    </row>
    <row r="776" spans="1:8" ht="12.75">
      <c r="A776" s="3"/>
      <c r="B776" s="266"/>
      <c r="E776" s="266"/>
      <c r="F776" s="288"/>
      <c r="G776" s="266"/>
      <c r="H776" s="266"/>
    </row>
    <row r="777" spans="1:8" ht="12.75">
      <c r="A777" s="3"/>
      <c r="B777" s="266"/>
      <c r="E777" s="266"/>
      <c r="F777" s="288"/>
      <c r="G777" s="266"/>
      <c r="H777" s="266"/>
    </row>
    <row r="778" spans="1:8" ht="12.75">
      <c r="A778" s="3"/>
      <c r="B778" s="266"/>
      <c r="E778" s="266"/>
      <c r="F778" s="288"/>
      <c r="G778" s="266"/>
      <c r="H778" s="266"/>
    </row>
    <row r="779" spans="1:8" ht="12.75">
      <c r="A779" s="3"/>
      <c r="B779" s="266"/>
      <c r="E779" s="266"/>
      <c r="F779" s="288"/>
      <c r="G779" s="266"/>
      <c r="H779" s="266"/>
    </row>
    <row r="780" spans="1:8" ht="12.75">
      <c r="A780" s="3"/>
      <c r="B780" s="266"/>
      <c r="E780" s="266"/>
      <c r="F780" s="288"/>
      <c r="G780" s="266"/>
      <c r="H780" s="266"/>
    </row>
    <row r="781" spans="1:8" ht="12.75">
      <c r="A781" s="3"/>
      <c r="B781" s="266"/>
      <c r="E781" s="266"/>
      <c r="F781" s="288"/>
      <c r="G781" s="266"/>
      <c r="H781" s="266"/>
    </row>
    <row r="782" spans="1:8" ht="12.75">
      <c r="A782" s="3"/>
      <c r="B782" s="266"/>
      <c r="E782" s="266"/>
      <c r="F782" s="288"/>
      <c r="G782" s="266"/>
      <c r="H782" s="266"/>
    </row>
    <row r="783" spans="1:8" ht="12.75">
      <c r="A783" s="3"/>
      <c r="B783" s="266"/>
      <c r="E783" s="266"/>
      <c r="F783" s="288"/>
      <c r="G783" s="266"/>
      <c r="H783" s="266"/>
    </row>
    <row r="784" spans="1:8" ht="12.75">
      <c r="A784" s="3"/>
      <c r="B784" s="266"/>
      <c r="E784" s="266"/>
      <c r="F784" s="288"/>
      <c r="G784" s="266"/>
      <c r="H784" s="266"/>
    </row>
    <row r="785" spans="1:8" ht="12.75">
      <c r="A785" s="3"/>
      <c r="B785" s="266"/>
      <c r="E785" s="266"/>
      <c r="F785" s="288"/>
      <c r="G785" s="266"/>
      <c r="H785" s="266"/>
    </row>
    <row r="786" spans="1:8" ht="12.75">
      <c r="A786" s="3"/>
      <c r="B786" s="266"/>
      <c r="E786" s="266"/>
      <c r="F786" s="288"/>
      <c r="G786" s="266"/>
      <c r="H786" s="266"/>
    </row>
    <row r="787" spans="1:8" ht="12.75">
      <c r="A787" s="3"/>
      <c r="B787" s="266"/>
      <c r="E787" s="266"/>
      <c r="F787" s="288"/>
      <c r="G787" s="266"/>
      <c r="H787" s="266"/>
    </row>
    <row r="788" spans="1:8" ht="12.75">
      <c r="A788" s="3"/>
      <c r="B788" s="266"/>
      <c r="E788" s="266"/>
      <c r="F788" s="288"/>
      <c r="G788" s="266"/>
      <c r="H788" s="266"/>
    </row>
    <row r="789" spans="1:8" ht="12.75">
      <c r="A789" s="3"/>
      <c r="B789" s="266"/>
      <c r="E789" s="266"/>
      <c r="F789" s="288"/>
      <c r="G789" s="266"/>
      <c r="H789" s="266"/>
    </row>
    <row r="790" spans="1:8" ht="12.75">
      <c r="A790" s="3"/>
      <c r="B790" s="266"/>
      <c r="E790" s="266"/>
      <c r="F790" s="288"/>
      <c r="G790" s="266"/>
      <c r="H790" s="266"/>
    </row>
    <row r="791" spans="1:8" ht="12.75">
      <c r="A791" s="3"/>
      <c r="B791" s="266"/>
      <c r="E791" s="266"/>
      <c r="F791" s="288"/>
      <c r="G791" s="266"/>
      <c r="H791" s="266"/>
    </row>
    <row r="792" spans="1:8" ht="12.75">
      <c r="A792" s="3"/>
      <c r="B792" s="266"/>
      <c r="E792" s="266"/>
      <c r="F792" s="288"/>
      <c r="G792" s="266"/>
      <c r="H792" s="266"/>
    </row>
    <row r="793" spans="1:8" ht="12.75">
      <c r="A793" s="3"/>
      <c r="B793" s="266"/>
      <c r="E793" s="266"/>
      <c r="F793" s="288"/>
      <c r="G793" s="266"/>
      <c r="H793" s="266"/>
    </row>
    <row r="794" spans="1:8" ht="12.75">
      <c r="A794" s="3"/>
      <c r="B794" s="266"/>
      <c r="E794" s="266"/>
      <c r="F794" s="288"/>
      <c r="G794" s="266"/>
      <c r="H794" s="266"/>
    </row>
    <row r="795" spans="1:8" ht="12.75">
      <c r="A795" s="3"/>
      <c r="B795" s="266"/>
      <c r="E795" s="266"/>
      <c r="F795" s="288"/>
      <c r="G795" s="266"/>
      <c r="H795" s="266"/>
    </row>
    <row r="796" spans="1:8" ht="12.75">
      <c r="A796" s="3"/>
      <c r="B796" s="266"/>
      <c r="E796" s="266"/>
      <c r="F796" s="288"/>
      <c r="G796" s="266"/>
      <c r="H796" s="266"/>
    </row>
    <row r="797" spans="1:8" ht="12.75">
      <c r="A797" s="3"/>
      <c r="B797" s="266"/>
      <c r="E797" s="266"/>
      <c r="F797" s="288"/>
      <c r="G797" s="266"/>
      <c r="H797" s="266"/>
    </row>
    <row r="798" spans="1:8" ht="12.75">
      <c r="A798" s="3"/>
      <c r="B798" s="266"/>
      <c r="E798" s="266"/>
      <c r="F798" s="288"/>
      <c r="G798" s="266"/>
      <c r="H798" s="266"/>
    </row>
    <row r="799" spans="1:8" ht="12.75">
      <c r="A799" s="3"/>
      <c r="B799" s="266"/>
      <c r="E799" s="266"/>
      <c r="F799" s="288"/>
      <c r="G799" s="266"/>
      <c r="H799" s="266"/>
    </row>
    <row r="800" spans="1:8" ht="12.75">
      <c r="A800" s="3"/>
      <c r="B800" s="266"/>
      <c r="E800" s="266"/>
      <c r="F800" s="288"/>
      <c r="G800" s="266"/>
      <c r="H800" s="266"/>
    </row>
    <row r="801" spans="1:8" ht="12.75">
      <c r="A801" s="3"/>
      <c r="B801" s="266"/>
      <c r="E801" s="266"/>
      <c r="F801" s="288"/>
      <c r="G801" s="266"/>
      <c r="H801" s="266"/>
    </row>
    <row r="802" spans="1:8" ht="12.75">
      <c r="A802" s="3"/>
      <c r="B802" s="266"/>
      <c r="E802" s="266"/>
      <c r="F802" s="288"/>
      <c r="G802" s="266"/>
      <c r="H802" s="266"/>
    </row>
    <row r="803" spans="1:8" ht="12.75">
      <c r="A803" s="3"/>
      <c r="B803" s="266"/>
      <c r="E803" s="266"/>
      <c r="F803" s="288"/>
      <c r="G803" s="266"/>
      <c r="H803" s="266"/>
    </row>
    <row r="804" spans="1:8" ht="12.75">
      <c r="A804" s="3"/>
      <c r="B804" s="266"/>
      <c r="E804" s="266"/>
      <c r="F804" s="288"/>
      <c r="G804" s="266"/>
      <c r="H804" s="266"/>
    </row>
    <row r="805" spans="1:8" ht="12.75">
      <c r="A805" s="3"/>
      <c r="B805" s="266"/>
      <c r="E805" s="266"/>
      <c r="F805" s="288"/>
      <c r="G805" s="266"/>
      <c r="H805" s="266"/>
    </row>
    <row r="806" spans="1:8" ht="12.75">
      <c r="A806" s="3"/>
      <c r="B806" s="266"/>
      <c r="E806" s="266"/>
      <c r="F806" s="288"/>
      <c r="G806" s="266"/>
      <c r="H806" s="266"/>
    </row>
    <row r="807" spans="1:8" ht="12.75">
      <c r="A807" s="3"/>
      <c r="B807" s="266"/>
      <c r="E807" s="266"/>
      <c r="F807" s="288"/>
      <c r="G807" s="266"/>
      <c r="H807" s="266"/>
    </row>
    <row r="808" spans="1:8" ht="12.75">
      <c r="A808" s="3"/>
      <c r="B808" s="266"/>
      <c r="E808" s="266"/>
      <c r="F808" s="288"/>
      <c r="G808" s="266"/>
      <c r="H808" s="266"/>
    </row>
    <row r="809" spans="1:8" ht="12.75">
      <c r="A809" s="3"/>
      <c r="B809" s="266"/>
      <c r="E809" s="266"/>
      <c r="F809" s="288"/>
      <c r="G809" s="266"/>
      <c r="H809" s="266"/>
    </row>
    <row r="810" spans="1:8" ht="12.75">
      <c r="A810" s="3"/>
      <c r="B810" s="266"/>
      <c r="E810" s="266"/>
      <c r="F810" s="288"/>
      <c r="G810" s="266"/>
      <c r="H810" s="266"/>
    </row>
    <row r="811" spans="1:8" ht="12.75">
      <c r="A811" s="3"/>
      <c r="B811" s="266"/>
      <c r="E811" s="266"/>
      <c r="F811" s="288"/>
      <c r="G811" s="266"/>
      <c r="H811" s="266"/>
    </row>
    <row r="812" spans="1:8" ht="12.75">
      <c r="A812" s="3"/>
      <c r="B812" s="266"/>
      <c r="E812" s="266"/>
      <c r="F812" s="288"/>
      <c r="G812" s="266"/>
      <c r="H812" s="266"/>
    </row>
    <row r="813" spans="1:8" ht="12.75">
      <c r="A813" s="3"/>
      <c r="B813" s="266"/>
      <c r="E813" s="266"/>
      <c r="F813" s="288"/>
      <c r="G813" s="266"/>
      <c r="H813" s="266"/>
    </row>
    <row r="814" spans="1:8" ht="12.75">
      <c r="A814" s="3"/>
      <c r="B814" s="266"/>
      <c r="E814" s="266"/>
      <c r="F814" s="288"/>
      <c r="G814" s="266"/>
      <c r="H814" s="266"/>
    </row>
    <row r="815" spans="1:8" ht="12.75">
      <c r="A815" s="3"/>
      <c r="B815" s="266"/>
      <c r="E815" s="266"/>
      <c r="F815" s="288"/>
      <c r="G815" s="266"/>
      <c r="H815" s="266"/>
    </row>
    <row r="816" spans="1:8" ht="12.75">
      <c r="A816" s="3"/>
      <c r="B816" s="266"/>
      <c r="E816" s="266"/>
      <c r="F816" s="288"/>
      <c r="G816" s="266"/>
      <c r="H816" s="266"/>
    </row>
    <row r="817" spans="1:8" ht="12.75">
      <c r="A817" s="3"/>
      <c r="B817" s="266"/>
      <c r="E817" s="266"/>
      <c r="F817" s="288"/>
      <c r="G817" s="266"/>
      <c r="H817" s="266"/>
    </row>
    <row r="818" spans="1:8" ht="12.75">
      <c r="A818" s="3"/>
      <c r="B818" s="266"/>
      <c r="E818" s="266"/>
      <c r="F818" s="288"/>
      <c r="G818" s="266"/>
      <c r="H818" s="266"/>
    </row>
    <row r="819" spans="1:8" ht="12.75">
      <c r="A819" s="3"/>
      <c r="B819" s="266"/>
      <c r="E819" s="266"/>
      <c r="F819" s="288"/>
      <c r="G819" s="266"/>
      <c r="H819" s="266"/>
    </row>
    <row r="820" spans="1:8" ht="12.75">
      <c r="A820" s="3"/>
      <c r="B820" s="266"/>
      <c r="E820" s="266"/>
      <c r="F820" s="288"/>
      <c r="G820" s="266"/>
      <c r="H820" s="266"/>
    </row>
    <row r="821" spans="1:8" ht="12.75">
      <c r="A821" s="3"/>
      <c r="B821" s="266"/>
      <c r="E821" s="266"/>
      <c r="F821" s="288"/>
      <c r="G821" s="266"/>
      <c r="H821" s="266"/>
    </row>
    <row r="822" spans="1:8" ht="12.75">
      <c r="A822" s="3"/>
      <c r="B822" s="266"/>
      <c r="E822" s="266"/>
      <c r="F822" s="288"/>
      <c r="G822" s="266"/>
      <c r="H822" s="266"/>
    </row>
    <row r="823" spans="1:8" ht="12.75">
      <c r="A823" s="3"/>
      <c r="B823" s="266"/>
      <c r="E823" s="266"/>
      <c r="F823" s="288"/>
      <c r="G823" s="266"/>
      <c r="H823" s="266"/>
    </row>
    <row r="824" spans="1:8" ht="12.75">
      <c r="A824" s="3"/>
      <c r="B824" s="266"/>
      <c r="E824" s="266"/>
      <c r="F824" s="288"/>
      <c r="G824" s="266"/>
      <c r="H824" s="266"/>
    </row>
    <row r="825" spans="1:8" ht="12.75">
      <c r="A825" s="3"/>
      <c r="B825" s="266"/>
      <c r="E825" s="266"/>
      <c r="F825" s="288"/>
      <c r="G825" s="266"/>
      <c r="H825" s="266"/>
    </row>
    <row r="826" spans="1:8" ht="12.75">
      <c r="A826" s="3"/>
      <c r="B826" s="266"/>
      <c r="E826" s="266"/>
      <c r="F826" s="288"/>
      <c r="G826" s="266"/>
      <c r="H826" s="266"/>
    </row>
    <row r="827" spans="1:8" ht="12.75">
      <c r="A827" s="3"/>
      <c r="B827" s="266"/>
      <c r="E827" s="266"/>
      <c r="F827" s="288"/>
      <c r="G827" s="266"/>
      <c r="H827" s="266"/>
    </row>
    <row r="828" spans="1:8" ht="12.75">
      <c r="A828" s="3"/>
      <c r="B828" s="266"/>
      <c r="E828" s="266"/>
      <c r="F828" s="288"/>
      <c r="G828" s="266"/>
      <c r="H828" s="266"/>
    </row>
    <row r="829" spans="1:8" ht="12.75">
      <c r="A829" s="3"/>
      <c r="B829" s="266"/>
      <c r="E829" s="266"/>
      <c r="F829" s="288"/>
      <c r="G829" s="266"/>
      <c r="H829" s="266"/>
    </row>
    <row r="830" spans="1:8" ht="12.75">
      <c r="A830" s="3"/>
      <c r="B830" s="266"/>
      <c r="E830" s="266"/>
      <c r="F830" s="288"/>
      <c r="G830" s="266"/>
      <c r="H830" s="266"/>
    </row>
    <row r="831" spans="1:8" ht="12.75">
      <c r="A831" s="3"/>
      <c r="B831" s="266"/>
      <c r="E831" s="266"/>
      <c r="F831" s="288"/>
      <c r="G831" s="266"/>
      <c r="H831" s="266"/>
    </row>
    <row r="832" spans="1:8" ht="12.75">
      <c r="A832" s="3"/>
      <c r="B832" s="266"/>
      <c r="E832" s="266"/>
      <c r="F832" s="288"/>
      <c r="G832" s="266"/>
      <c r="H832" s="266"/>
    </row>
    <row r="833" spans="1:8" ht="12.75">
      <c r="A833" s="3"/>
      <c r="B833" s="266"/>
      <c r="E833" s="266"/>
      <c r="F833" s="288"/>
      <c r="G833" s="266"/>
      <c r="H833" s="266"/>
    </row>
    <row r="834" spans="1:8" ht="12.75">
      <c r="A834" s="3"/>
      <c r="B834" s="266"/>
      <c r="E834" s="266"/>
      <c r="F834" s="288"/>
      <c r="G834" s="266"/>
      <c r="H834" s="266"/>
    </row>
    <row r="835" spans="1:8" ht="12.75">
      <c r="A835" s="3"/>
      <c r="B835" s="266"/>
      <c r="E835" s="266"/>
      <c r="F835" s="288"/>
      <c r="G835" s="266"/>
      <c r="H835" s="266"/>
    </row>
    <row r="836" spans="1:8" ht="12.75">
      <c r="A836" s="3"/>
      <c r="B836" s="266"/>
      <c r="E836" s="266"/>
      <c r="F836" s="288"/>
      <c r="G836" s="266"/>
      <c r="H836" s="266"/>
    </row>
    <row r="837" spans="1:8" ht="12.75">
      <c r="A837" s="3"/>
      <c r="B837" s="266"/>
      <c r="E837" s="266"/>
      <c r="F837" s="288"/>
      <c r="G837" s="266"/>
      <c r="H837" s="266"/>
    </row>
    <row r="838" spans="1:8" ht="12.75">
      <c r="A838" s="3"/>
      <c r="B838" s="266"/>
      <c r="E838" s="266"/>
      <c r="F838" s="288"/>
      <c r="G838" s="266"/>
      <c r="H838" s="266"/>
    </row>
    <row r="839" spans="1:8" ht="12.75">
      <c r="A839" s="3"/>
      <c r="B839" s="266"/>
      <c r="E839" s="266"/>
      <c r="F839" s="288"/>
      <c r="G839" s="266"/>
      <c r="H839" s="266"/>
    </row>
    <row r="840" spans="1:8" ht="12.75">
      <c r="A840" s="3"/>
      <c r="B840" s="266"/>
      <c r="E840" s="266"/>
      <c r="F840" s="288"/>
      <c r="G840" s="266"/>
      <c r="H840" s="266"/>
    </row>
    <row r="841" spans="1:8" ht="12.75">
      <c r="A841" s="3"/>
      <c r="B841" s="266"/>
      <c r="E841" s="266"/>
      <c r="F841" s="288"/>
      <c r="G841" s="266"/>
      <c r="H841" s="266"/>
    </row>
    <row r="842" spans="1:8" ht="12.75">
      <c r="A842" s="3"/>
      <c r="B842" s="266"/>
      <c r="E842" s="266"/>
      <c r="F842" s="288"/>
      <c r="G842" s="266"/>
      <c r="H842" s="266"/>
    </row>
    <row r="843" spans="1:8" ht="12.75">
      <c r="A843" s="3"/>
      <c r="B843" s="266"/>
      <c r="E843" s="266"/>
      <c r="F843" s="288"/>
      <c r="G843" s="266"/>
      <c r="H843" s="266"/>
    </row>
    <row r="844" spans="1:8" ht="12.75">
      <c r="A844" s="3"/>
      <c r="B844" s="266"/>
      <c r="E844" s="266"/>
      <c r="F844" s="288"/>
      <c r="G844" s="266"/>
      <c r="H844" s="266"/>
    </row>
    <row r="845" spans="1:8" ht="12.75">
      <c r="A845" s="3"/>
      <c r="B845" s="266"/>
      <c r="E845" s="266"/>
      <c r="F845" s="288"/>
      <c r="G845" s="266"/>
      <c r="H845" s="266"/>
    </row>
    <row r="846" spans="1:8" ht="12.75">
      <c r="A846" s="3"/>
      <c r="B846" s="266"/>
      <c r="E846" s="266"/>
      <c r="F846" s="288"/>
      <c r="G846" s="266"/>
      <c r="H846" s="266"/>
    </row>
    <row r="847" spans="1:8" ht="12.75">
      <c r="A847" s="3"/>
      <c r="B847" s="266"/>
      <c r="E847" s="266"/>
      <c r="F847" s="288"/>
      <c r="G847" s="266"/>
      <c r="H847" s="266"/>
    </row>
    <row r="848" spans="1:8" ht="12.75">
      <c r="A848" s="3"/>
      <c r="B848" s="266"/>
      <c r="E848" s="266"/>
      <c r="F848" s="288"/>
      <c r="G848" s="266"/>
      <c r="H848" s="266"/>
    </row>
    <row r="849" spans="1:8" ht="12.75">
      <c r="A849" s="3"/>
      <c r="B849" s="266"/>
      <c r="E849" s="266"/>
      <c r="F849" s="288"/>
      <c r="G849" s="266"/>
      <c r="H849" s="266"/>
    </row>
    <row r="850" spans="1:8" ht="12.75">
      <c r="A850" s="3"/>
      <c r="B850" s="266"/>
      <c r="E850" s="266"/>
      <c r="F850" s="288"/>
      <c r="G850" s="266"/>
      <c r="H850" s="266"/>
    </row>
    <row r="851" spans="1:8" ht="12.75">
      <c r="A851" s="3"/>
      <c r="B851" s="266"/>
      <c r="E851" s="266"/>
      <c r="F851" s="288"/>
      <c r="G851" s="266"/>
      <c r="H851" s="266"/>
    </row>
    <row r="852" spans="1:8" ht="12.75">
      <c r="A852" s="3"/>
      <c r="B852" s="266"/>
      <c r="E852" s="266"/>
      <c r="F852" s="288"/>
      <c r="G852" s="266"/>
      <c r="H852" s="266"/>
    </row>
    <row r="853" spans="1:8" ht="12.75">
      <c r="A853" s="3"/>
      <c r="B853" s="266"/>
      <c r="E853" s="266"/>
      <c r="F853" s="288"/>
      <c r="G853" s="266"/>
      <c r="H853" s="266"/>
    </row>
    <row r="854" spans="1:8" ht="12.75">
      <c r="A854" s="3"/>
      <c r="B854" s="266"/>
      <c r="E854" s="266"/>
      <c r="F854" s="288"/>
      <c r="G854" s="266"/>
      <c r="H854" s="266"/>
    </row>
    <row r="855" spans="1:8" ht="12.75">
      <c r="A855" s="3"/>
      <c r="B855" s="266"/>
      <c r="E855" s="266"/>
      <c r="F855" s="288"/>
      <c r="G855" s="266"/>
      <c r="H855" s="266"/>
    </row>
    <row r="856" spans="1:8" ht="12.75">
      <c r="A856" s="3"/>
      <c r="B856" s="266"/>
      <c r="E856" s="266"/>
      <c r="F856" s="288"/>
      <c r="G856" s="266"/>
      <c r="H856" s="266"/>
    </row>
    <row r="857" spans="1:8" ht="12.75">
      <c r="A857" s="3"/>
      <c r="B857" s="266"/>
      <c r="E857" s="266"/>
      <c r="F857" s="288"/>
      <c r="G857" s="266"/>
      <c r="H857" s="266"/>
    </row>
    <row r="858" spans="1:8" ht="12.75">
      <c r="A858" s="3"/>
      <c r="B858" s="266"/>
      <c r="E858" s="266"/>
      <c r="F858" s="288"/>
      <c r="G858" s="266"/>
      <c r="H858" s="266"/>
    </row>
    <row r="859" spans="1:8" ht="12.75">
      <c r="A859" s="3"/>
      <c r="B859" s="266"/>
      <c r="E859" s="266"/>
      <c r="F859" s="288"/>
      <c r="G859" s="266"/>
      <c r="H859" s="266"/>
    </row>
    <row r="860" spans="1:8" ht="12.75">
      <c r="A860" s="3"/>
      <c r="B860" s="266"/>
      <c r="E860" s="266"/>
      <c r="F860" s="288"/>
      <c r="G860" s="266"/>
      <c r="H860" s="266"/>
    </row>
    <row r="861" spans="1:8" ht="12.75">
      <c r="A861" s="3"/>
      <c r="B861" s="266"/>
      <c r="E861" s="266"/>
      <c r="F861" s="288"/>
      <c r="G861" s="266"/>
      <c r="H861" s="266"/>
    </row>
    <row r="862" spans="1:8" ht="12.75">
      <c r="A862" s="3"/>
      <c r="B862" s="266"/>
      <c r="E862" s="266"/>
      <c r="F862" s="288"/>
      <c r="G862" s="266"/>
      <c r="H862" s="266"/>
    </row>
    <row r="863" spans="1:8" ht="12.75">
      <c r="A863" s="3"/>
      <c r="B863" s="266"/>
      <c r="E863" s="266"/>
      <c r="F863" s="288"/>
      <c r="G863" s="266"/>
      <c r="H863" s="266"/>
    </row>
    <row r="864" spans="1:8" ht="12.75">
      <c r="A864" s="3"/>
      <c r="B864" s="266"/>
      <c r="E864" s="266"/>
      <c r="F864" s="288"/>
      <c r="G864" s="266"/>
      <c r="H864" s="266"/>
    </row>
    <row r="865" spans="1:8" ht="12.75">
      <c r="A865" s="3"/>
      <c r="B865" s="266"/>
      <c r="E865" s="266"/>
      <c r="F865" s="288"/>
      <c r="G865" s="266"/>
      <c r="H865" s="266"/>
    </row>
    <row r="866" spans="1:8" ht="12.75">
      <c r="A866" s="3"/>
      <c r="B866" s="266"/>
      <c r="E866" s="266"/>
      <c r="F866" s="288"/>
      <c r="G866" s="266"/>
      <c r="H866" s="266"/>
    </row>
    <row r="867" spans="1:8" ht="12.75">
      <c r="A867" s="3"/>
      <c r="B867" s="266"/>
      <c r="E867" s="266"/>
      <c r="F867" s="288"/>
      <c r="G867" s="266"/>
      <c r="H867" s="266"/>
    </row>
    <row r="868" spans="1:8" ht="12.75">
      <c r="A868" s="3"/>
      <c r="B868" s="266"/>
      <c r="E868" s="266"/>
      <c r="F868" s="288"/>
      <c r="G868" s="266"/>
      <c r="H868" s="266"/>
    </row>
    <row r="869" spans="1:8" ht="12.75">
      <c r="A869" s="3"/>
      <c r="B869" s="266"/>
      <c r="E869" s="266"/>
      <c r="F869" s="288"/>
      <c r="G869" s="266"/>
      <c r="H869" s="266"/>
    </row>
    <row r="870" spans="1:8" ht="12.75">
      <c r="A870" s="3"/>
      <c r="B870" s="266"/>
      <c r="E870" s="266"/>
      <c r="F870" s="288"/>
      <c r="G870" s="266"/>
      <c r="H870" s="266"/>
    </row>
    <row r="871" spans="1:8" ht="12.75">
      <c r="A871" s="3"/>
      <c r="B871" s="266"/>
      <c r="E871" s="266"/>
      <c r="F871" s="288"/>
      <c r="G871" s="266"/>
      <c r="H871" s="266"/>
    </row>
    <row r="872" spans="1:8" ht="12.75">
      <c r="A872" s="3"/>
      <c r="B872" s="266"/>
      <c r="E872" s="266"/>
      <c r="F872" s="288"/>
      <c r="G872" s="266"/>
      <c r="H872" s="266"/>
    </row>
    <row r="873" spans="1:8" ht="12.75">
      <c r="A873" s="3"/>
      <c r="B873" s="266"/>
      <c r="E873" s="266"/>
      <c r="F873" s="288"/>
      <c r="G873" s="266"/>
      <c r="H873" s="266"/>
    </row>
    <row r="874" spans="1:8" ht="12.75">
      <c r="A874" s="3"/>
      <c r="B874" s="266"/>
      <c r="E874" s="266"/>
      <c r="F874" s="288"/>
      <c r="G874" s="266"/>
      <c r="H874" s="266"/>
    </row>
    <row r="875" spans="1:8" ht="12.75">
      <c r="A875" s="3"/>
      <c r="B875" s="266"/>
      <c r="E875" s="266"/>
      <c r="F875" s="288"/>
      <c r="G875" s="266"/>
      <c r="H875" s="266"/>
    </row>
    <row r="876" spans="1:8" ht="12.75">
      <c r="A876" s="3"/>
      <c r="B876" s="266"/>
      <c r="E876" s="266"/>
      <c r="F876" s="288"/>
      <c r="G876" s="266"/>
      <c r="H876" s="266"/>
    </row>
    <row r="877" spans="1:8" ht="12.75">
      <c r="A877" s="3"/>
      <c r="B877" s="266"/>
      <c r="E877" s="266"/>
      <c r="F877" s="288"/>
      <c r="G877" s="266"/>
      <c r="H877" s="266"/>
    </row>
    <row r="878" spans="1:8" ht="12.75">
      <c r="A878" s="3"/>
      <c r="B878" s="266"/>
      <c r="E878" s="266"/>
      <c r="F878" s="288"/>
      <c r="G878" s="266"/>
      <c r="H878" s="266"/>
    </row>
    <row r="879" spans="1:8" ht="12.75">
      <c r="A879" s="3"/>
      <c r="B879" s="266"/>
      <c r="E879" s="266"/>
      <c r="F879" s="288"/>
      <c r="G879" s="266"/>
      <c r="H879" s="266"/>
    </row>
    <row r="880" spans="1:8" ht="12.75">
      <c r="A880" s="3"/>
      <c r="B880" s="266"/>
      <c r="E880" s="266"/>
      <c r="F880" s="288"/>
      <c r="G880" s="266"/>
      <c r="H880" s="266"/>
    </row>
    <row r="881" spans="1:8" ht="12.75">
      <c r="A881" s="3"/>
      <c r="B881" s="266"/>
      <c r="E881" s="266"/>
      <c r="F881" s="288"/>
      <c r="G881" s="266"/>
      <c r="H881" s="266"/>
    </row>
    <row r="882" spans="1:8" ht="12.75">
      <c r="A882" s="3"/>
      <c r="B882" s="266"/>
      <c r="E882" s="266"/>
      <c r="F882" s="288"/>
      <c r="G882" s="266"/>
      <c r="H882" s="266"/>
    </row>
    <row r="883" spans="1:8" ht="12.75">
      <c r="A883" s="3"/>
      <c r="B883" s="266"/>
      <c r="E883" s="266"/>
      <c r="F883" s="288"/>
      <c r="G883" s="266"/>
      <c r="H883" s="266"/>
    </row>
    <row r="884" spans="1:8" ht="12.75">
      <c r="A884" s="3"/>
      <c r="B884" s="266"/>
      <c r="E884" s="266"/>
      <c r="F884" s="288"/>
      <c r="G884" s="266"/>
      <c r="H884" s="266"/>
    </row>
    <row r="885" spans="1:8" ht="12.75">
      <c r="A885" s="3"/>
      <c r="B885" s="266"/>
      <c r="E885" s="266"/>
      <c r="F885" s="288"/>
      <c r="G885" s="266"/>
      <c r="H885" s="266"/>
    </row>
    <row r="886" spans="1:8" ht="12.75">
      <c r="A886" s="3"/>
      <c r="B886" s="266"/>
      <c r="E886" s="266"/>
      <c r="F886" s="288"/>
      <c r="G886" s="266"/>
      <c r="H886" s="266"/>
    </row>
    <row r="887" spans="1:8" ht="12.75">
      <c r="A887" s="3"/>
      <c r="B887" s="266"/>
      <c r="E887" s="266"/>
      <c r="F887" s="288"/>
      <c r="G887" s="266"/>
      <c r="H887" s="266"/>
    </row>
    <row r="888" spans="1:8" ht="12.75">
      <c r="A888" s="3"/>
      <c r="B888" s="266"/>
      <c r="E888" s="266"/>
      <c r="F888" s="288"/>
      <c r="G888" s="266"/>
      <c r="H888" s="266"/>
    </row>
    <row r="889" spans="1:8" ht="12.75">
      <c r="A889" s="3"/>
      <c r="B889" s="266"/>
      <c r="E889" s="266"/>
      <c r="F889" s="288"/>
      <c r="G889" s="266"/>
      <c r="H889" s="266"/>
    </row>
    <row r="890" spans="1:8" ht="12.75">
      <c r="A890" s="3"/>
      <c r="B890" s="266"/>
      <c r="E890" s="266"/>
      <c r="F890" s="288"/>
      <c r="G890" s="266"/>
      <c r="H890" s="266"/>
    </row>
    <row r="891" spans="1:8" ht="12.75">
      <c r="A891" s="3"/>
      <c r="B891" s="266"/>
      <c r="E891" s="266"/>
      <c r="F891" s="288"/>
      <c r="G891" s="266"/>
      <c r="H891" s="266"/>
    </row>
    <row r="892" spans="1:8" ht="12.75">
      <c r="A892" s="3"/>
      <c r="B892" s="266"/>
      <c r="E892" s="266"/>
      <c r="F892" s="288"/>
      <c r="G892" s="266"/>
      <c r="H892" s="266"/>
    </row>
    <row r="893" spans="1:8" ht="12.75">
      <c r="A893" s="3"/>
      <c r="B893" s="266"/>
      <c r="E893" s="266"/>
      <c r="F893" s="288"/>
      <c r="G893" s="266"/>
      <c r="H893" s="266"/>
    </row>
    <row r="894" spans="1:8" ht="12.75">
      <c r="A894" s="3"/>
      <c r="B894" s="266"/>
      <c r="E894" s="266"/>
      <c r="F894" s="288"/>
      <c r="G894" s="266"/>
      <c r="H894" s="266"/>
    </row>
    <row r="895" spans="1:8" ht="12.75">
      <c r="A895" s="3"/>
      <c r="B895" s="266"/>
      <c r="E895" s="266"/>
      <c r="F895" s="288"/>
      <c r="G895" s="266"/>
      <c r="H895" s="266"/>
    </row>
    <row r="896" spans="1:8" ht="12.75">
      <c r="A896" s="3"/>
      <c r="B896" s="266"/>
      <c r="E896" s="266"/>
      <c r="F896" s="288"/>
      <c r="G896" s="266"/>
      <c r="H896" s="266"/>
    </row>
    <row r="897" spans="1:8" ht="12.75">
      <c r="A897" s="3"/>
      <c r="B897" s="266"/>
      <c r="E897" s="266"/>
      <c r="F897" s="288"/>
      <c r="G897" s="266"/>
      <c r="H897" s="266"/>
    </row>
    <row r="898" spans="1:8" ht="12.75">
      <c r="A898" s="3"/>
      <c r="B898" s="266"/>
      <c r="E898" s="266"/>
      <c r="F898" s="288"/>
      <c r="G898" s="266"/>
      <c r="H898" s="266"/>
    </row>
    <row r="899" spans="1:8" ht="12.75">
      <c r="A899" s="3"/>
      <c r="B899" s="266"/>
      <c r="E899" s="266"/>
      <c r="F899" s="288"/>
      <c r="G899" s="266"/>
      <c r="H899" s="266"/>
    </row>
    <row r="900" spans="1:8" ht="12.75">
      <c r="A900" s="3"/>
      <c r="B900" s="266"/>
      <c r="E900" s="266"/>
      <c r="F900" s="288"/>
      <c r="G900" s="266"/>
      <c r="H900" s="266"/>
    </row>
    <row r="901" spans="1:8" ht="12.75">
      <c r="A901" s="3"/>
      <c r="B901" s="266"/>
      <c r="E901" s="266"/>
      <c r="F901" s="288"/>
      <c r="G901" s="266"/>
      <c r="H901" s="266"/>
    </row>
    <row r="902" spans="1:8" ht="12.75">
      <c r="A902" s="3"/>
      <c r="B902" s="266"/>
      <c r="E902" s="266"/>
      <c r="F902" s="288"/>
      <c r="G902" s="266"/>
      <c r="H902" s="266"/>
    </row>
    <row r="903" spans="1:8" ht="12.75">
      <c r="A903" s="3"/>
      <c r="B903" s="266"/>
      <c r="E903" s="266"/>
      <c r="F903" s="288"/>
      <c r="G903" s="266"/>
      <c r="H903" s="266"/>
    </row>
    <row r="904" spans="1:8" ht="12.75">
      <c r="A904" s="3"/>
      <c r="B904" s="266"/>
      <c r="E904" s="266"/>
      <c r="F904" s="288"/>
      <c r="G904" s="266"/>
      <c r="H904" s="266"/>
    </row>
    <row r="905" spans="1:8" ht="12.75">
      <c r="A905" s="3"/>
      <c r="B905" s="266"/>
      <c r="E905" s="266"/>
      <c r="F905" s="288"/>
      <c r="G905" s="266"/>
      <c r="H905" s="266"/>
    </row>
    <row r="906" spans="1:8" ht="12.75">
      <c r="A906" s="3"/>
      <c r="B906" s="266"/>
      <c r="E906" s="266"/>
      <c r="F906" s="288"/>
      <c r="G906" s="266"/>
      <c r="H906" s="266"/>
    </row>
    <row r="907" spans="1:8" ht="12.75">
      <c r="A907" s="3"/>
      <c r="B907" s="266"/>
      <c r="E907" s="266"/>
      <c r="F907" s="288"/>
      <c r="G907" s="266"/>
      <c r="H907" s="266"/>
    </row>
    <row r="908" spans="1:8" ht="12.75">
      <c r="A908" s="3"/>
      <c r="B908" s="266"/>
      <c r="E908" s="266"/>
      <c r="F908" s="288"/>
      <c r="G908" s="266"/>
      <c r="H908" s="266"/>
    </row>
    <row r="909" spans="1:8" ht="12.75">
      <c r="A909" s="3"/>
      <c r="B909" s="266"/>
      <c r="E909" s="266"/>
      <c r="F909" s="288"/>
      <c r="G909" s="266"/>
      <c r="H909" s="266"/>
    </row>
    <row r="910" spans="1:8" ht="12.75">
      <c r="A910" s="3"/>
      <c r="B910" s="266"/>
      <c r="E910" s="266"/>
      <c r="F910" s="288"/>
      <c r="G910" s="266"/>
      <c r="H910" s="266"/>
    </row>
    <row r="911" spans="1:8" ht="12.75">
      <c r="A911" s="3"/>
      <c r="B911" s="266"/>
      <c r="E911" s="266"/>
      <c r="F911" s="288"/>
      <c r="G911" s="266"/>
      <c r="H911" s="266"/>
    </row>
    <row r="912" spans="1:8" ht="12.75">
      <c r="A912" s="3"/>
      <c r="B912" s="266"/>
      <c r="E912" s="266"/>
      <c r="F912" s="288"/>
      <c r="G912" s="266"/>
      <c r="H912" s="266"/>
    </row>
    <row r="913" spans="1:8" ht="12.75">
      <c r="A913" s="3"/>
      <c r="B913" s="266"/>
      <c r="E913" s="266"/>
      <c r="F913" s="288"/>
      <c r="G913" s="266"/>
      <c r="H913" s="266"/>
    </row>
    <row r="914" spans="1:8" ht="12.75">
      <c r="A914" s="3"/>
      <c r="B914" s="266"/>
      <c r="E914" s="266"/>
      <c r="F914" s="288"/>
      <c r="G914" s="266"/>
      <c r="H914" s="266"/>
    </row>
    <row r="915" spans="1:8" ht="12.75">
      <c r="A915" s="3"/>
      <c r="B915" s="266"/>
      <c r="E915" s="266"/>
      <c r="F915" s="288"/>
      <c r="G915" s="266"/>
      <c r="H915" s="266"/>
    </row>
    <row r="916" spans="1:8" ht="12.75">
      <c r="A916" s="3"/>
      <c r="B916" s="266"/>
      <c r="E916" s="266"/>
      <c r="F916" s="288"/>
      <c r="G916" s="266"/>
      <c r="H916" s="266"/>
    </row>
    <row r="917" spans="1:8" ht="12.75">
      <c r="A917" s="3"/>
      <c r="B917" s="266"/>
      <c r="E917" s="266"/>
      <c r="F917" s="288"/>
      <c r="G917" s="266"/>
      <c r="H917" s="266"/>
    </row>
    <row r="918" spans="1:8" ht="12.75">
      <c r="A918" s="3"/>
      <c r="B918" s="266"/>
      <c r="E918" s="266"/>
      <c r="F918" s="288"/>
      <c r="G918" s="266"/>
      <c r="H918" s="266"/>
    </row>
    <row r="919" spans="1:8" ht="12.75">
      <c r="A919" s="3"/>
      <c r="B919" s="266"/>
      <c r="E919" s="266"/>
      <c r="F919" s="288"/>
      <c r="G919" s="266"/>
      <c r="H919" s="266"/>
    </row>
    <row r="920" spans="1:8" ht="12.75">
      <c r="A920" s="3"/>
      <c r="B920" s="266"/>
      <c r="E920" s="266"/>
      <c r="F920" s="288"/>
      <c r="G920" s="266"/>
      <c r="H920" s="266"/>
    </row>
    <row r="921" spans="1:8" ht="12.75">
      <c r="A921" s="3"/>
      <c r="B921" s="266"/>
      <c r="E921" s="266"/>
      <c r="F921" s="288"/>
      <c r="G921" s="266"/>
      <c r="H921" s="266"/>
    </row>
    <row r="922" spans="1:8" ht="12.75">
      <c r="A922" s="3"/>
      <c r="B922" s="266"/>
      <c r="E922" s="266"/>
      <c r="F922" s="288"/>
      <c r="G922" s="266"/>
      <c r="H922" s="266"/>
    </row>
    <row r="923" spans="1:8" ht="12.75">
      <c r="A923" s="3"/>
      <c r="B923" s="266"/>
      <c r="E923" s="266"/>
      <c r="F923" s="288"/>
      <c r="G923" s="266"/>
      <c r="H923" s="266"/>
    </row>
    <row r="924" spans="1:8" ht="12.75">
      <c r="A924" s="3"/>
      <c r="B924" s="266"/>
      <c r="E924" s="266"/>
      <c r="F924" s="288"/>
      <c r="G924" s="266"/>
      <c r="H924" s="266"/>
    </row>
    <row r="925" spans="1:8" ht="12.75">
      <c r="A925" s="3"/>
      <c r="B925" s="266"/>
      <c r="E925" s="266"/>
      <c r="F925" s="288"/>
      <c r="G925" s="266"/>
      <c r="H925" s="266"/>
    </row>
    <row r="926" spans="1:8" ht="12.75">
      <c r="A926" s="3"/>
      <c r="B926" s="266"/>
      <c r="E926" s="266"/>
      <c r="F926" s="288"/>
      <c r="G926" s="266"/>
      <c r="H926" s="266"/>
    </row>
    <row r="927" spans="1:8" ht="12.75">
      <c r="A927" s="3"/>
      <c r="B927" s="266"/>
      <c r="E927" s="266"/>
      <c r="F927" s="288"/>
      <c r="G927" s="266"/>
      <c r="H927" s="266"/>
    </row>
    <row r="928" spans="1:8" ht="12.75">
      <c r="A928" s="3"/>
      <c r="B928" s="266"/>
      <c r="E928" s="266"/>
      <c r="F928" s="288"/>
      <c r="G928" s="266"/>
      <c r="H928" s="266"/>
    </row>
    <row r="929" spans="1:8" ht="12.75">
      <c r="A929" s="3"/>
      <c r="B929" s="266"/>
      <c r="E929" s="266"/>
      <c r="F929" s="288"/>
      <c r="G929" s="266"/>
      <c r="H929" s="266"/>
    </row>
    <row r="930" spans="1:8" ht="12.75">
      <c r="A930" s="3"/>
      <c r="B930" s="266"/>
      <c r="E930" s="266"/>
      <c r="F930" s="288"/>
      <c r="G930" s="266"/>
      <c r="H930" s="266"/>
    </row>
    <row r="931" spans="1:8" ht="12.75">
      <c r="A931" s="3"/>
      <c r="B931" s="266"/>
      <c r="E931" s="266"/>
      <c r="F931" s="288"/>
      <c r="G931" s="266"/>
      <c r="H931" s="266"/>
    </row>
    <row r="932" spans="1:8" ht="12.75">
      <c r="A932" s="3"/>
      <c r="B932" s="266"/>
      <c r="E932" s="266"/>
      <c r="F932" s="288"/>
      <c r="G932" s="266"/>
      <c r="H932" s="266"/>
    </row>
    <row r="933" spans="1:8" ht="12.75">
      <c r="A933" s="3"/>
      <c r="B933" s="266"/>
      <c r="E933" s="266"/>
      <c r="F933" s="288"/>
      <c r="G933" s="266"/>
      <c r="H933" s="266"/>
    </row>
    <row r="934" spans="1:8" ht="12.75">
      <c r="A934" s="3"/>
      <c r="B934" s="266"/>
      <c r="E934" s="266"/>
      <c r="F934" s="288"/>
      <c r="G934" s="266"/>
      <c r="H934" s="266"/>
    </row>
    <row r="935" spans="1:8" ht="12.75">
      <c r="A935" s="3"/>
      <c r="B935" s="266"/>
      <c r="E935" s="266"/>
      <c r="F935" s="288"/>
      <c r="G935" s="266"/>
      <c r="H935" s="266"/>
    </row>
    <row r="936" spans="1:8" ht="12.75">
      <c r="A936" s="3"/>
      <c r="B936" s="266"/>
      <c r="E936" s="266"/>
      <c r="F936" s="288"/>
      <c r="G936" s="266"/>
      <c r="H936" s="266"/>
    </row>
    <row r="937" spans="1:8" ht="12.75">
      <c r="A937" s="3"/>
      <c r="B937" s="266"/>
      <c r="E937" s="266"/>
      <c r="F937" s="288"/>
      <c r="G937" s="266"/>
      <c r="H937" s="266"/>
    </row>
    <row r="938" spans="1:8" ht="12.75">
      <c r="A938" s="3"/>
      <c r="B938" s="266"/>
      <c r="E938" s="266"/>
      <c r="F938" s="288"/>
      <c r="G938" s="266"/>
      <c r="H938" s="266"/>
    </row>
    <row r="939" spans="1:8" ht="12.75">
      <c r="A939" s="3"/>
      <c r="B939" s="266"/>
      <c r="E939" s="266"/>
      <c r="F939" s="288"/>
      <c r="G939" s="266"/>
      <c r="H939" s="266"/>
    </row>
    <row r="940" spans="1:8" ht="12.75">
      <c r="A940" s="3"/>
      <c r="B940" s="266"/>
      <c r="E940" s="266"/>
      <c r="F940" s="288"/>
      <c r="G940" s="266"/>
      <c r="H940" s="266"/>
    </row>
    <row r="941" spans="1:8" ht="12.75">
      <c r="A941" s="3"/>
      <c r="B941" s="266"/>
      <c r="E941" s="266"/>
      <c r="F941" s="288"/>
      <c r="G941" s="266"/>
      <c r="H941" s="266"/>
    </row>
    <row r="942" spans="1:8" ht="12.75">
      <c r="A942" s="3"/>
      <c r="B942" s="266"/>
      <c r="E942" s="266"/>
      <c r="F942" s="288"/>
      <c r="G942" s="266"/>
      <c r="H942" s="266"/>
    </row>
    <row r="943" spans="1:8" ht="12.75">
      <c r="A943" s="3"/>
      <c r="B943" s="266"/>
      <c r="E943" s="266"/>
      <c r="F943" s="288"/>
      <c r="G943" s="266"/>
      <c r="H943" s="266"/>
    </row>
    <row r="944" spans="1:8" ht="12.75">
      <c r="A944" s="3"/>
      <c r="B944" s="266"/>
      <c r="E944" s="266"/>
      <c r="F944" s="288"/>
      <c r="G944" s="266"/>
      <c r="H944" s="266"/>
    </row>
    <row r="945" spans="1:8" ht="12.75">
      <c r="A945" s="3"/>
      <c r="B945" s="266"/>
      <c r="E945" s="266"/>
      <c r="F945" s="288"/>
      <c r="G945" s="266"/>
      <c r="H945" s="266"/>
    </row>
    <row r="946" spans="1:8" ht="12.75">
      <c r="A946" s="3"/>
      <c r="B946" s="266"/>
      <c r="E946" s="266"/>
      <c r="F946" s="288"/>
      <c r="G946" s="266"/>
      <c r="H946" s="266"/>
    </row>
    <row r="947" spans="1:8" ht="12.75">
      <c r="A947" s="3"/>
      <c r="B947" s="266"/>
      <c r="E947" s="266"/>
      <c r="F947" s="288"/>
      <c r="G947" s="266"/>
      <c r="H947" s="266"/>
    </row>
    <row r="948" spans="1:8" ht="12.75">
      <c r="A948" s="3"/>
      <c r="B948" s="266"/>
      <c r="E948" s="266"/>
      <c r="F948" s="288"/>
      <c r="G948" s="266"/>
      <c r="H948" s="266"/>
    </row>
    <row r="949" spans="1:8" ht="12.75">
      <c r="A949" s="3"/>
      <c r="B949" s="266"/>
      <c r="E949" s="266"/>
      <c r="F949" s="288"/>
      <c r="G949" s="266"/>
      <c r="H949" s="266"/>
    </row>
    <row r="950" spans="1:8" ht="12.75">
      <c r="A950" s="3"/>
      <c r="B950" s="266"/>
      <c r="E950" s="266"/>
      <c r="F950" s="288"/>
      <c r="G950" s="266"/>
      <c r="H950" s="266"/>
    </row>
    <row r="951" spans="1:8" ht="12.75">
      <c r="A951" s="3"/>
      <c r="B951" s="266"/>
      <c r="E951" s="266"/>
      <c r="F951" s="288"/>
      <c r="G951" s="266"/>
      <c r="H951" s="266"/>
    </row>
    <row r="952" spans="1:8" ht="12.75">
      <c r="A952" s="3"/>
      <c r="B952" s="266"/>
      <c r="E952" s="266"/>
      <c r="F952" s="288"/>
      <c r="G952" s="266"/>
      <c r="H952" s="266"/>
    </row>
    <row r="953" spans="1:8" ht="12.75">
      <c r="A953" s="3"/>
      <c r="B953" s="266"/>
      <c r="E953" s="266"/>
      <c r="F953" s="288"/>
      <c r="G953" s="266"/>
      <c r="H953" s="266"/>
    </row>
    <row r="954" spans="1:8" ht="12.75">
      <c r="A954" s="3"/>
      <c r="B954" s="266"/>
      <c r="E954" s="266"/>
      <c r="F954" s="288"/>
      <c r="G954" s="266"/>
      <c r="H954" s="266"/>
    </row>
    <row r="955" spans="1:8" ht="12.75">
      <c r="A955" s="3"/>
      <c r="B955" s="266"/>
      <c r="E955" s="266"/>
      <c r="F955" s="288"/>
      <c r="G955" s="266"/>
      <c r="H955" s="266"/>
    </row>
    <row r="956" spans="1:8" ht="12.75">
      <c r="A956" s="3"/>
      <c r="B956" s="266"/>
      <c r="E956" s="266"/>
      <c r="F956" s="288"/>
      <c r="G956" s="266"/>
      <c r="H956" s="266"/>
    </row>
    <row r="957" spans="1:8" ht="12.75">
      <c r="A957" s="3"/>
      <c r="B957" s="266"/>
      <c r="E957" s="266"/>
      <c r="F957" s="288"/>
      <c r="G957" s="266"/>
      <c r="H957" s="266"/>
    </row>
    <row r="958" spans="1:8" ht="12.75">
      <c r="A958" s="3"/>
      <c r="B958" s="266"/>
      <c r="E958" s="266"/>
      <c r="F958" s="288"/>
      <c r="G958" s="266"/>
      <c r="H958" s="266"/>
    </row>
    <row r="959" spans="1:8" ht="12.75">
      <c r="A959" s="3"/>
      <c r="B959" s="266"/>
      <c r="E959" s="266"/>
      <c r="F959" s="288"/>
      <c r="G959" s="266"/>
      <c r="H959" s="266"/>
    </row>
    <row r="960" spans="1:8" ht="12.75">
      <c r="A960" s="3"/>
      <c r="B960" s="266"/>
      <c r="E960" s="266"/>
      <c r="F960" s="288"/>
      <c r="G960" s="266"/>
      <c r="H960" s="266"/>
    </row>
    <row r="961" spans="1:8" ht="12.75">
      <c r="A961" s="3"/>
      <c r="B961" s="266"/>
      <c r="E961" s="266"/>
      <c r="F961" s="288"/>
      <c r="G961" s="266"/>
      <c r="H961" s="266"/>
    </row>
    <row r="962" spans="1:8" ht="12.75">
      <c r="A962" s="3"/>
      <c r="B962" s="266"/>
      <c r="E962" s="266"/>
      <c r="F962" s="288"/>
      <c r="G962" s="266"/>
      <c r="H962" s="266"/>
    </row>
    <row r="963" spans="1:8" ht="12.75">
      <c r="A963" s="3"/>
      <c r="B963" s="266"/>
      <c r="E963" s="266"/>
      <c r="F963" s="288"/>
      <c r="G963" s="266"/>
      <c r="H963" s="266"/>
    </row>
    <row r="964" spans="1:8" ht="12.75">
      <c r="A964" s="3"/>
      <c r="B964" s="266"/>
      <c r="E964" s="266"/>
      <c r="F964" s="288"/>
      <c r="G964" s="266"/>
      <c r="H964" s="266"/>
    </row>
    <row r="965" spans="1:8" ht="12.75">
      <c r="A965" s="3"/>
      <c r="B965" s="266"/>
      <c r="E965" s="266"/>
      <c r="F965" s="288"/>
      <c r="G965" s="266"/>
      <c r="H965" s="266"/>
    </row>
    <row r="966" spans="1:8" ht="12.75">
      <c r="A966" s="3"/>
      <c r="B966" s="266"/>
      <c r="E966" s="266"/>
      <c r="F966" s="288"/>
      <c r="G966" s="266"/>
      <c r="H966" s="266"/>
    </row>
    <row r="967" spans="1:8" ht="12.75">
      <c r="A967" s="3"/>
      <c r="B967" s="266"/>
      <c r="E967" s="266"/>
      <c r="F967" s="288"/>
      <c r="G967" s="266"/>
      <c r="H967" s="266"/>
    </row>
    <row r="968" spans="1:8" ht="12.75">
      <c r="A968" s="3"/>
      <c r="B968" s="266"/>
      <c r="E968" s="266"/>
      <c r="F968" s="288"/>
      <c r="G968" s="266"/>
      <c r="H968" s="266"/>
    </row>
    <row r="969" spans="1:8" ht="12.75">
      <c r="A969" s="3"/>
      <c r="B969" s="266"/>
      <c r="E969" s="266"/>
      <c r="F969" s="288"/>
      <c r="G969" s="266"/>
      <c r="H969" s="266"/>
    </row>
    <row r="970" spans="1:8" ht="12.75">
      <c r="A970" s="3"/>
      <c r="B970" s="266"/>
      <c r="E970" s="266"/>
      <c r="F970" s="288"/>
      <c r="G970" s="266"/>
      <c r="H970" s="266"/>
    </row>
    <row r="971" spans="1:8" ht="12.75">
      <c r="A971" s="3"/>
      <c r="B971" s="266"/>
      <c r="E971" s="266"/>
      <c r="F971" s="288"/>
      <c r="G971" s="266"/>
      <c r="H971" s="266"/>
    </row>
    <row r="972" spans="1:8" ht="12.75">
      <c r="A972" s="3"/>
      <c r="B972" s="266"/>
      <c r="E972" s="266"/>
      <c r="F972" s="288"/>
      <c r="G972" s="266"/>
      <c r="H972" s="266"/>
    </row>
    <row r="973" spans="1:8" ht="12.75">
      <c r="A973" s="3"/>
      <c r="B973" s="266"/>
      <c r="E973" s="266"/>
      <c r="F973" s="288"/>
      <c r="G973" s="266"/>
      <c r="H973" s="266"/>
    </row>
    <row r="974" spans="1:8" ht="12.75">
      <c r="A974" s="3"/>
      <c r="B974" s="266"/>
      <c r="E974" s="266"/>
      <c r="F974" s="288"/>
      <c r="G974" s="266"/>
      <c r="H974" s="266"/>
    </row>
    <row r="975" spans="1:8" ht="12.75">
      <c r="A975" s="3"/>
      <c r="B975" s="266"/>
      <c r="E975" s="266"/>
      <c r="F975" s="288"/>
      <c r="G975" s="266"/>
      <c r="H975" s="266"/>
    </row>
    <row r="976" spans="1:8" ht="12.75">
      <c r="A976" s="3"/>
      <c r="B976" s="266"/>
      <c r="E976" s="266"/>
      <c r="F976" s="288"/>
      <c r="G976" s="266"/>
      <c r="H976" s="266"/>
    </row>
    <row r="977" spans="1:8" ht="12.75">
      <c r="A977" s="3"/>
      <c r="B977" s="266"/>
      <c r="E977" s="266"/>
      <c r="F977" s="288"/>
      <c r="G977" s="266"/>
      <c r="H977" s="266"/>
    </row>
    <row r="978" spans="1:8" ht="12.75">
      <c r="A978" s="3"/>
      <c r="B978" s="266"/>
      <c r="E978" s="266"/>
      <c r="F978" s="288"/>
      <c r="G978" s="266"/>
      <c r="H978" s="266"/>
    </row>
    <row r="979" spans="1:8" ht="12.75">
      <c r="A979" s="3"/>
      <c r="B979" s="266"/>
      <c r="E979" s="266"/>
      <c r="F979" s="288"/>
      <c r="G979" s="266"/>
      <c r="H979" s="266"/>
    </row>
    <row r="980" spans="1:8" ht="12.75">
      <c r="A980" s="3"/>
      <c r="B980" s="266"/>
      <c r="E980" s="266"/>
      <c r="F980" s="288"/>
      <c r="G980" s="266"/>
      <c r="H980" s="266"/>
    </row>
    <row r="981" spans="1:8" ht="12.75">
      <c r="A981" s="3"/>
      <c r="B981" s="266"/>
      <c r="E981" s="266"/>
      <c r="F981" s="288"/>
      <c r="G981" s="266"/>
      <c r="H981" s="266"/>
    </row>
    <row r="982" spans="1:8" ht="12.75">
      <c r="A982" s="3"/>
      <c r="B982" s="266"/>
      <c r="E982" s="266"/>
      <c r="F982" s="288"/>
      <c r="G982" s="266"/>
      <c r="H982" s="266"/>
    </row>
    <row r="983" spans="1:8" ht="12.75">
      <c r="A983" s="3"/>
      <c r="B983" s="266"/>
      <c r="E983" s="266"/>
      <c r="F983" s="288"/>
      <c r="G983" s="266"/>
      <c r="H983" s="266"/>
    </row>
    <row r="984" spans="1:8" ht="12.75">
      <c r="A984" s="3"/>
      <c r="B984" s="266"/>
      <c r="E984" s="266"/>
      <c r="F984" s="288"/>
      <c r="G984" s="266"/>
      <c r="H984" s="266"/>
    </row>
    <row r="985" spans="1:8" ht="12.75">
      <c r="A985" s="3"/>
      <c r="B985" s="266"/>
      <c r="E985" s="266"/>
      <c r="F985" s="288"/>
      <c r="G985" s="266"/>
      <c r="H985" s="266"/>
    </row>
    <row r="986" spans="1:8" ht="12.75">
      <c r="A986" s="3"/>
      <c r="B986" s="266"/>
      <c r="E986" s="266"/>
      <c r="F986" s="288"/>
      <c r="G986" s="266"/>
      <c r="H986" s="266"/>
    </row>
    <row r="987" spans="1:8" ht="12.75">
      <c r="A987" s="3"/>
      <c r="B987" s="266"/>
      <c r="E987" s="266"/>
      <c r="F987" s="288"/>
      <c r="G987" s="266"/>
      <c r="H987" s="266"/>
    </row>
    <row r="988" spans="1:8" ht="12.75">
      <c r="A988" s="3"/>
      <c r="B988" s="266"/>
      <c r="E988" s="266"/>
      <c r="F988" s="288"/>
      <c r="G988" s="266"/>
      <c r="H988" s="266"/>
    </row>
    <row r="989" spans="1:8" ht="12.75">
      <c r="A989" s="3"/>
      <c r="B989" s="266"/>
      <c r="E989" s="266"/>
      <c r="F989" s="288"/>
      <c r="G989" s="266"/>
      <c r="H989" s="266"/>
    </row>
    <row r="990" spans="1:8" ht="12.75">
      <c r="A990" s="3"/>
      <c r="B990" s="266"/>
      <c r="E990" s="266"/>
      <c r="F990" s="288"/>
      <c r="G990" s="266"/>
      <c r="H990" s="266"/>
    </row>
    <row r="991" spans="1:8" ht="12.75">
      <c r="A991" s="3"/>
      <c r="B991" s="266"/>
      <c r="E991" s="266"/>
      <c r="F991" s="288"/>
      <c r="G991" s="266"/>
      <c r="H991" s="266"/>
    </row>
    <row r="992" spans="1:8" ht="12.75">
      <c r="A992" s="3"/>
      <c r="B992" s="266"/>
      <c r="E992" s="266"/>
      <c r="F992" s="288"/>
      <c r="G992" s="266"/>
      <c r="H992" s="266"/>
    </row>
    <row r="993" spans="1:8" ht="12.75">
      <c r="A993" s="3"/>
      <c r="B993" s="266"/>
      <c r="E993" s="266"/>
      <c r="F993" s="288"/>
      <c r="G993" s="266"/>
      <c r="H993" s="266"/>
    </row>
    <row r="994" spans="1:8" ht="12.75">
      <c r="A994" s="3"/>
      <c r="B994" s="266"/>
      <c r="E994" s="266"/>
      <c r="F994" s="288"/>
      <c r="G994" s="266"/>
      <c r="H994" s="266"/>
    </row>
    <row r="995" spans="1:8" ht="12.75">
      <c r="A995" s="3"/>
      <c r="B995" s="266"/>
      <c r="E995" s="266"/>
      <c r="F995" s="288"/>
      <c r="G995" s="266"/>
      <c r="H995" s="266"/>
    </row>
    <row r="996" spans="1:8" ht="12.75">
      <c r="A996" s="3"/>
      <c r="B996" s="266"/>
      <c r="E996" s="266"/>
      <c r="F996" s="288"/>
      <c r="G996" s="266"/>
      <c r="H996" s="266"/>
    </row>
    <row r="997" spans="1:8" ht="12.75">
      <c r="A997" s="3"/>
      <c r="B997" s="266"/>
      <c r="E997" s="266"/>
      <c r="F997" s="288"/>
      <c r="G997" s="266"/>
      <c r="H997" s="266"/>
    </row>
    <row r="998" spans="1:8" ht="12.75">
      <c r="A998" s="3"/>
      <c r="B998" s="266"/>
      <c r="E998" s="266"/>
      <c r="F998" s="288"/>
      <c r="G998" s="266"/>
      <c r="H998" s="266"/>
    </row>
    <row r="999" spans="1:8" ht="12.75">
      <c r="A999" s="3"/>
      <c r="B999" s="266"/>
      <c r="E999" s="266"/>
      <c r="F999" s="288"/>
      <c r="G999" s="266"/>
      <c r="H999" s="266"/>
    </row>
    <row r="1000" spans="1:8" ht="12.75">
      <c r="A1000" s="3"/>
      <c r="B1000" s="266"/>
      <c r="E1000" s="266"/>
      <c r="F1000" s="288"/>
      <c r="G1000" s="266"/>
      <c r="H1000" s="266"/>
    </row>
    <row r="1001" spans="1:8" ht="12.75">
      <c r="A1001" s="3"/>
      <c r="B1001" s="266"/>
      <c r="E1001" s="266"/>
      <c r="F1001" s="288"/>
      <c r="G1001" s="266"/>
      <c r="H1001" s="266"/>
    </row>
    <row r="1002" spans="1:8" ht="12.75">
      <c r="A1002" s="3"/>
      <c r="B1002" s="266"/>
      <c r="E1002" s="266"/>
      <c r="F1002" s="288"/>
      <c r="G1002" s="266"/>
      <c r="H1002" s="266"/>
    </row>
    <row r="1003" spans="1:8" ht="12.75">
      <c r="A1003" s="3"/>
      <c r="B1003" s="266"/>
      <c r="E1003" s="266"/>
      <c r="F1003" s="288"/>
      <c r="G1003" s="266"/>
      <c r="H1003" s="266"/>
    </row>
    <row r="1004" spans="1:8" ht="12.75">
      <c r="A1004" s="3"/>
      <c r="B1004" s="266"/>
      <c r="E1004" s="266"/>
      <c r="F1004" s="288"/>
      <c r="G1004" s="266"/>
      <c r="H1004" s="266"/>
    </row>
  </sheetData>
  <mergeCells count="16">
    <mergeCell ref="B10:B11"/>
    <mergeCell ref="B12:B13"/>
    <mergeCell ref="B14:B15"/>
    <mergeCell ref="B16:B17"/>
    <mergeCell ref="A10:A19"/>
    <mergeCell ref="B18:B19"/>
    <mergeCell ref="A20:A26"/>
    <mergeCell ref="A27:A33"/>
    <mergeCell ref="A36:A48"/>
    <mergeCell ref="A50:A53"/>
    <mergeCell ref="A2:A3"/>
    <mergeCell ref="B2:B3"/>
    <mergeCell ref="A4:A9"/>
    <mergeCell ref="B4:B5"/>
    <mergeCell ref="B6:B7"/>
    <mergeCell ref="B8:B9"/>
  </mergeCells>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6" r:id="rId33"/>
    <hyperlink ref="I37" r:id="rId34"/>
    <hyperlink ref="I38" r:id="rId35"/>
    <hyperlink ref="I39" r:id="rId36"/>
    <hyperlink ref="I40" r:id="rId37"/>
    <hyperlink ref="I41" r:id="rId38"/>
    <hyperlink ref="I42" r:id="rId39"/>
    <hyperlink ref="I43" r:id="rId40"/>
    <hyperlink ref="I44" r:id="rId41"/>
    <hyperlink ref="I45" r:id="rId42"/>
    <hyperlink ref="I46" r:id="rId43"/>
    <hyperlink ref="I47" r:id="rId44"/>
    <hyperlink ref="C50" r:id="rId45"/>
  </hyperlinks>
  <pageMargins left="0.7" right="0.7" top="0.75" bottom="0.75" header="0.3" footer="0.3"/>
  <pageSetup paperSize="9" orientation="portrait" r:id="rId46"/>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009"/>
  <sheetViews>
    <sheetView workbookViewId="0"/>
  </sheetViews>
  <sheetFormatPr defaultColWidth="12.5703125" defaultRowHeight="15.75" customHeight="1"/>
  <cols>
    <col min="1" max="1" width="18.85546875" customWidth="1"/>
    <col min="2" max="2" width="14.85546875" customWidth="1"/>
    <col min="3" max="3" width="35.42578125" customWidth="1"/>
    <col min="4" max="4" width="42.140625" customWidth="1"/>
    <col min="5" max="5" width="23.28515625" customWidth="1"/>
    <col min="6" max="6" width="21.140625" customWidth="1"/>
    <col min="7" max="7" width="21.42578125" customWidth="1"/>
  </cols>
  <sheetData>
    <row r="1" spans="1:7">
      <c r="A1" s="530" t="s">
        <v>1360</v>
      </c>
      <c r="B1" s="530" t="s">
        <v>1361</v>
      </c>
      <c r="C1" s="530" t="s">
        <v>1362</v>
      </c>
      <c r="D1" s="531" t="s">
        <v>1363</v>
      </c>
      <c r="E1" s="531" t="s">
        <v>1364</v>
      </c>
      <c r="F1" s="531" t="s">
        <v>1365</v>
      </c>
      <c r="G1" s="530" t="s">
        <v>1366</v>
      </c>
    </row>
    <row r="2" spans="1:7">
      <c r="A2" s="532">
        <v>43917</v>
      </c>
      <c r="B2" s="533" t="s">
        <v>379</v>
      </c>
      <c r="C2" s="534" t="str">
        <f>HYPERLINK("http://admin:mercury01.@192.168.10.2:8081/artifactory/libs-release-local/com/mercurytfs/mercury/cloud/modules/gateway.boot/1.5.0/gateway.boot-1.5.0.jar","gateway.boot:1.5.0")</f>
        <v>gateway.boot:1.5.0</v>
      </c>
      <c r="D2" s="535" t="str">
        <f>HYPERLINK("http://192.168.10.2:8081/artifactory/libs-trunk-snapshots-local/com/mercurytfs/mercury/modules/letterManager.service.impl.db.font/1.1.0-SNAPSHOT/letterManager.service.impl.db.font-1.1.0-20200328.012328-81.jar","letterManager.service.impl.db.font-1.1.0-SNAPSHOT")</f>
        <v>letterManager.service.impl.db.font-1.1.0-SNAPSHOT</v>
      </c>
      <c r="E2" s="536" t="s">
        <v>1367</v>
      </c>
      <c r="F2" s="536" t="s">
        <v>1368</v>
      </c>
      <c r="G2" s="537"/>
    </row>
    <row r="3" spans="1:7">
      <c r="C3" s="534" t="str">
        <f>HYPERLINK("http://admin:mercury01.@192.168.10.2:8081/artifactory/libs-release-local/com/mercurytfs/mercury/cloud/modules/gateway.config/1.3.0/gateway.config-1.3.0.jar","gateway.config:1.3.0")</f>
        <v>gateway.config:1.3.0</v>
      </c>
      <c r="D3" s="534" t="str">
        <f>HYPERLINK("http://192.168.10.2:8081/artifactory/ext-release-local/ojdbc/ojdbc8/8.0.0/ojdbc8-8.0.0.jar","ojdbc8")</f>
        <v>ojdbc8</v>
      </c>
      <c r="E3" s="538"/>
      <c r="F3" s="536"/>
    </row>
    <row r="4" spans="1:7">
      <c r="C4" s="534" t="str">
        <f>HYPERLINK("http://admin:mercury01.@192.168.10.2:8081/artifactory/libs-release-local/com/mercurytfs/mercury/cloud/web/cloud.web.all/1.13.0/cloud.web.all-1.13.0.jar","cloud.web.all-1.13.0")</f>
        <v>cloud.web.all-1.13.0</v>
      </c>
      <c r="D4" s="535" t="str">
        <f>HYPERLINK("http://192.168.10.2:8081/artifactory/libs-release-local/com/mercurytfs/mercury/modules/jms/mqseries/3.6.0/mqseries-3.6.0.jar","mqseries-3.6.0")</f>
        <v>mqseries-3.6.0</v>
      </c>
      <c r="E4" s="538"/>
      <c r="F4" s="536"/>
    </row>
    <row r="5" spans="1:7">
      <c r="C5" s="534" t="str">
        <f>HYPERLINK("http://admin:mercury01.@192.168.10.2:8081/artifactory/libs-release-local/com/mercurytfs/mercury/cloud/web/cloud.config/1.8.0/cloud.config-1.8.0.jar","
cloud.config-1.8.0")</f>
        <v xml:space="preserve">
cloud.config-1.8.0</v>
      </c>
      <c r="D5" s="535" t="str">
        <f>HYPERLINK("http://192.168.10.2:8081/artifactory/libs-release-local/com/mercurytfs/mercury/modules/multicast.service.impl.mqseries/3.0.0/multicast.service.impl.mqseries-3.0.0.jar","multicast.service.impl.mqseries-3.0.0")</f>
        <v>multicast.service.impl.mqseries-3.0.0</v>
      </c>
      <c r="E5" s="538" t="s">
        <v>1369</v>
      </c>
      <c r="F5" s="536" t="s">
        <v>1370</v>
      </c>
    </row>
    <row r="6" spans="1:7">
      <c r="C6" s="534" t="str">
        <f>HYPERLINK("http://admin:mercury01.@192.168.10.2:8081/artifactory/libs-release-local/com/mercurytfs/mercury/cloud/web/importlc.web.all/1.8.0/importlc.web.all-1.8.0.jar","importlc.web.all-1.8.0
")</f>
        <v xml:space="preserve">importlc.web.all-1.8.0
</v>
      </c>
      <c r="E6" s="536"/>
      <c r="F6" s="536"/>
    </row>
    <row r="7" spans="1:7">
      <c r="C7" s="534" t="str">
        <f>HYPERLINK("http://admin:mercury01.@192.168.10.2:8081/artifactory/libs-release-local/com/mercurytfs/mercury/cloud/web/importlc.config/1.7.0/importlc.config-1.7.0.jar","importlc.config-1.7.0")</f>
        <v>importlc.config-1.7.0</v>
      </c>
      <c r="D7" s="539"/>
      <c r="E7" s="264"/>
      <c r="F7" s="264"/>
    </row>
    <row r="8" spans="1:7">
      <c r="C8" s="534" t="str">
        <f>HYPERLINK("http://admin:mercury01.@192.168.10.2:8081/artifactory/libs-release-local/com/mercurytfs/mercury/cloud/web/exportlc.web.all/1.8.0/exportlc.web.all-1.8.0.jar","exportlc.web.all-1.8.0
")</f>
        <v xml:space="preserve">exportlc.web.all-1.8.0
</v>
      </c>
      <c r="E8" s="277"/>
      <c r="F8" s="277"/>
    </row>
    <row r="9" spans="1:7">
      <c r="C9" s="534" t="str">
        <f>HYPERLINK("http://admin:mercury01.@192.168.10.2:8081/artifactory/libs-release-local/com/mercurytfs/mercury/cloud/web/exportlc.config/1.6.0/exportlc.config-1.6.0.jar","exportlc.config-1.6.0")</f>
        <v>exportlc.config-1.6.0</v>
      </c>
      <c r="D9" s="540"/>
      <c r="E9" s="277"/>
      <c r="F9" s="277"/>
    </row>
    <row r="10" spans="1:7">
      <c r="C10" s="534" t="str">
        <f>HYPERLINK("http://admin:mercury01.@192.168.10.2:8081/artifactory/libs-release-local/com/mercurytfs/mercury/cloud/web/collections.import.web.all/1.6.0/collections.import.web.all-1.6.0.jar","collections.import.web.all-1.6.0
")</f>
        <v xml:space="preserve">collections.import.web.all-1.6.0
</v>
      </c>
      <c r="D10" s="277"/>
      <c r="E10" s="277"/>
      <c r="F10" s="277"/>
    </row>
    <row r="11" spans="1:7">
      <c r="C11" s="534" t="str">
        <f>HYPERLINK("http://admin:mercury01.@192.168.10.2:8081/artifactory/libs-release-local/com/mercurytfs/mercury/cloud/web/collections.import.config/1.6.0/collections.import.config-1.6.0.jar","collections.import.config-1.6.0")</f>
        <v>collections.import.config-1.6.0</v>
      </c>
      <c r="D11" s="277"/>
      <c r="E11" s="277"/>
      <c r="F11" s="277"/>
    </row>
    <row r="12" spans="1:7">
      <c r="C12" s="534" t="str">
        <f>HYPERLINK("http://admin:mercury01.@192.168.10.2:8081/artifactory/libs-release-local/com/mercurytfs/mercury/cloud/web/collections.export.web.all/1.6.0/collections.export.web.all-1.6.0.jar","collections.export.web.all-1.6.0")</f>
        <v>collections.export.web.all-1.6.0</v>
      </c>
      <c r="D12" s="277"/>
      <c r="E12" s="277"/>
      <c r="F12" s="277"/>
    </row>
    <row r="13" spans="1:7">
      <c r="C13" s="534" t="str">
        <f>HYPERLINK("http://admin:mercury01.@192.168.10.2:8081/artifactory/libs-release-local/com/mercurytfs/mercury/cloud/web/collections.export.config/1.6.0/collections.export.config-1.6.0.jar","collections.export.config-1.6.0")</f>
        <v>collections.export.config-1.6.0</v>
      </c>
      <c r="D13" s="277"/>
      <c r="E13" s="277"/>
      <c r="F13" s="277"/>
    </row>
    <row r="14" spans="1:7">
      <c r="C14" s="534" t="str">
        <f>HYPERLINK("http://admin:mercury01.@192.168.10.2:8081/artifactory/libs-release-local/com/mercurytfs/mercury/cloud/modules/tokenmanager.boot/1.6.0/tokenmanager.boot-1.6.0.jar","tokenmanager.boot-1.6.0")</f>
        <v>tokenmanager.boot-1.6.0</v>
      </c>
      <c r="D14" s="277"/>
      <c r="E14" s="277"/>
      <c r="F14" s="277"/>
    </row>
    <row r="15" spans="1:7">
      <c r="C15" s="534" t="str">
        <f>HYPERLINK("http://admin:mercury01.@192.168.10.2:8081/artifactory/libs-release-local/com/mercurytfs/mercury/cloud/tokenmanager.config/1.3.0/tokenmanager.config-1.3.0.jar","tokenmanager.config-1.3.0")</f>
        <v>tokenmanager.config-1.3.0</v>
      </c>
      <c r="D15" s="277"/>
      <c r="E15" s="277"/>
      <c r="F15" s="277"/>
    </row>
    <row r="16" spans="1:7">
      <c r="C16" s="534" t="str">
        <f>HYPERLINK("http://admin:mercury01.@192.168.10.2:8081/artifactory/libs-release-local/com/mercurytfs/mercury/cloud/web/loans.web.all/1.6.0/loans.web.all-1.6.0.jar","loans.web.all-1.6.0")</f>
        <v>loans.web.all-1.6.0</v>
      </c>
      <c r="D16" s="277"/>
      <c r="E16" s="277"/>
      <c r="F16" s="277"/>
    </row>
    <row r="17" spans="3:6">
      <c r="C17" s="534" t="str">
        <f>HYPERLINK("http://admin:mercury01.@192.168.10.2:8081/artifactory/libs-release-local/com/mercurytfs/mercury/cloud/web/loans.config/1.6.0/loans.config-1.6.0.jar","loans.config-1.6.0")</f>
        <v>loans.config-1.6.0</v>
      </c>
      <c r="D17" s="277"/>
      <c r="E17" s="277"/>
      <c r="F17" s="277"/>
    </row>
    <row r="18" spans="3:6">
      <c r="C18" s="535" t="str">
        <f>HYPERLINK("http://admin:mercury01.@192.168.10.2:8081/artifactory/libs-release-local/com/mercurytfs/mercury/cloud/web/scheduler.web.all/1.7.0/scheduler.web.all-1.7.0.jar","scheduler.web.all-1.7.0
")</f>
        <v xml:space="preserve">scheduler.web.all-1.7.0
</v>
      </c>
      <c r="D18" s="277"/>
      <c r="E18" s="277"/>
      <c r="F18" s="277"/>
    </row>
    <row r="19" spans="3:6">
      <c r="C19" s="535" t="str">
        <f>HYPERLINK("http://admin:mercury01.@192.168.10.2:8081/artifactory/libs-release-local/com/mercurytfs/mercury/cloud/web/scheduler.config/1.5.0/scheduler.config-1.5.0.jar","scheduler.config-1.5.0")</f>
        <v>scheduler.config-1.5.0</v>
      </c>
      <c r="D19" s="277"/>
      <c r="E19" s="277"/>
      <c r="F19" s="277"/>
    </row>
    <row r="20" spans="3:6">
      <c r="C20" s="535" t="str">
        <f>HYPERLINK("http://admin:mercury01.@192.168.10.2:8081/artifactory/libs-release-local/com/mercurytfs/mercury/cloud/web/accounting.jobs.web.all/1.7.0/accounting.jobs.web.all-1.7.0.jar","accounting.jobs.web.all-1.7.0
")</f>
        <v xml:space="preserve">accounting.jobs.web.all-1.7.0
</v>
      </c>
      <c r="D20" s="277"/>
      <c r="E20" s="277"/>
      <c r="F20" s="277"/>
    </row>
    <row r="21" spans="3:6">
      <c r="C21" s="535" t="str">
        <f>HYPERLINK("http://admin:mercury01.@192.168.10.2:8081/artifactory/libs-release-local/com/mercurytfs/mercury/cloud/web/accruement.jobs.web.all/1.6.0/accruement.jobs.web.all-1.6.0.jar","accruement.jobs.web.all-1.6.0")</f>
        <v>accruement.jobs.web.all-1.6.0</v>
      </c>
      <c r="D21" s="277"/>
      <c r="E21" s="277"/>
      <c r="F21" s="277"/>
    </row>
    <row r="22" spans="3:6">
      <c r="C22" s="535" t="str">
        <f>HYPERLINK("http://admin:mercury01.@192.168.10.2:8081/artifactory/libs-release-local/com/mercurytfs/mercury/cloud/web/automaticprocesses.jobs.web.all/1.5.0/automaticprocesses.jobs.web.all-1.5.0.jar","automaticprocesses.jobs.web.all-1.5.0")</f>
        <v>automaticprocesses.jobs.web.all-1.5.0</v>
      </c>
      <c r="D22" s="277"/>
      <c r="E22" s="277"/>
      <c r="F22" s="277"/>
    </row>
    <row r="23" spans="3:6">
      <c r="C23" s="535" t="str">
        <f>HYPERLINK("http://admin:mercury01.@192.168.10.2:8081/artifactory/libs-release-local/com/mercurytfs/mercury/cloud/web/notification.jobs.web.all/1.7.0/notification.jobs.web.all-1.7.0.jar","notification.jobs.web.all-1.7.0")</f>
        <v>notification.jobs.web.all-1.7.0</v>
      </c>
      <c r="D23" s="277"/>
      <c r="E23" s="277"/>
      <c r="F23" s="277"/>
    </row>
    <row r="24" spans="3:6">
      <c r="C24" s="535" t="str">
        <f>HYPERLINK("http://admin:mercury01.@192.168.10.2:8081/artifactory/libs-release-local/com/mercurytfs/mercury/cloud/web/reporter.jobs.web.all/1.4.0/reporter.jobs.web.all-1.4.0.jar","reporter.jobs.web.all-1.4.0")</f>
        <v>reporter.jobs.web.all-1.4.0</v>
      </c>
      <c r="D24" s="277"/>
      <c r="E24" s="277"/>
      <c r="F24" s="277"/>
    </row>
    <row r="25" spans="3:6">
      <c r="C25" s="535" t="str">
        <f>HYPERLINK("http://admin:mercury01.@192.168.10.2:8081/artifactory/libs-release-local/com/mercurytfs/mercury/cloud/web/swift.jobs.web.all/1.7.0/swift.jobs.web.all-1.7.0.jar","swift.jobs.web.all-1.7.0")</f>
        <v>swift.jobs.web.all-1.7.0</v>
      </c>
      <c r="D25" s="277"/>
      <c r="E25" s="277"/>
      <c r="F25" s="277"/>
    </row>
    <row r="26" spans="3:6">
      <c r="C26" s="535" t="str">
        <f>HYPERLINK("http://admin:mercury01.@192.168.10.2:8081/artifactory/libs-release-local/com/mercurytfs/mercury/cloud/web/activity.jobs.web.all/1.7.0/activity.jobs.web.all-1.7.0.jar","activity.jobs.web.all-1.7.0")</f>
        <v>activity.jobs.web.all-1.7.0</v>
      </c>
      <c r="D26" s="277"/>
      <c r="E26" s="277"/>
      <c r="F26" s="277"/>
    </row>
    <row r="27" spans="3:6">
      <c r="C27" s="535" t="str">
        <f>HYPERLINK("http://admin:mercury01.@192.168.10.2:8081/artifactory/libs-release-local/com/mercurytfs/mercury/cloud/integration/collimp.integration.boot/1.2.0/collimp.integration.boot-1.2.0.jar","collimp.integration.boot-1.2.0")</f>
        <v>collimp.integration.boot-1.2.0</v>
      </c>
      <c r="D27" s="277"/>
      <c r="E27" s="277"/>
      <c r="F27" s="277"/>
    </row>
    <row r="28" spans="3:6">
      <c r="C28" s="535" t="str">
        <f>HYPERLINK("http://admin:mercury01.@192.168.10.2:8081/artifactory/libs-release-local/com/mercurytfs/mercury/cloud/integration/collexp.integration.boot/1.1.0/collexp.integration.boot-1.1.0.jar","collexp.integration.boot-1.1.0")</f>
        <v>collexp.integration.boot-1.1.0</v>
      </c>
      <c r="D28" s="277"/>
      <c r="E28" s="277"/>
      <c r="F28" s="277"/>
    </row>
    <row r="29" spans="3:6">
      <c r="C29" s="535" t="str">
        <f>HYPERLINK("http://admin:mercury01.@192.168.10.2:8081/artifactory/libs-release-local/com/mercurytfs/mercury/cloud/integration/loans.integration.boot/1.2.0/loans.integration.boot-1.2.0.jar","loans.integration.boot-1.2.0")</f>
        <v>loans.integration.boot-1.2.0</v>
      </c>
      <c r="D29" s="277"/>
      <c r="E29" s="277"/>
      <c r="F29" s="277"/>
    </row>
    <row r="30" spans="3:6">
      <c r="C30" s="541" t="str">
        <f>HYPERLINK("http://admin:mercury01.@192.168.10.2:8081/artifactory/libs-release-local/com/mercurytfs/mercury/cloud/integration/importlc.integration.boot/1.2.0/importlc.integration.boot-1.2.0.jar","importlc.integration.boot-1.2.0")</f>
        <v>importlc.integration.boot-1.2.0</v>
      </c>
      <c r="D30" s="277"/>
      <c r="E30" s="277"/>
      <c r="F30" s="277"/>
    </row>
    <row r="31" spans="3:6">
      <c r="C31" s="541" t="str">
        <f>HYPERLINK("http://admin:mercury01.@192.168.10.2:8081/artifactory/libs-release-local/com/mercurytfs/mercury/cloud/integration/exportlc.integration.boot/1.2.0/exportlc.integration.boot-1.2.0.jar","exportlc.integration.boot-1.2.0")</f>
        <v>exportlc.integration.boot-1.2.0</v>
      </c>
      <c r="D31" s="277"/>
      <c r="E31" s="277"/>
      <c r="F31" s="277"/>
    </row>
    <row r="32" spans="3:6">
      <c r="C32" s="541" t="str">
        <f>HYPERLINK("http://admin:mercury01.@192.168.10.2:8081/artifactory/libs-release-local/com/mercurytfs/mercury/cloud/integration/mock.gts.api/1.1.0/mock.gts.api-1.1.0.jar","mock.gts.api-1.1.0")</f>
        <v>mock.gts.api-1.1.0</v>
      </c>
      <c r="D32" s="277"/>
      <c r="E32" s="277"/>
      <c r="F32" s="277"/>
    </row>
    <row r="33" spans="3:6">
      <c r="C33" s="535" t="str">
        <f>HYPERLINK("http://192.168.10.2:8081/artifactory/libs-release-local/com/mercurytfs/mercury/cloud/integration/gts.integration.boot/1.0.0/gts.integration.boot-1.0.0.jar","integration.gts.boot-1.0.0")</f>
        <v>integration.gts.boot-1.0.0</v>
      </c>
      <c r="D33" s="264" t="s">
        <v>1371</v>
      </c>
      <c r="E33" s="277"/>
      <c r="F33" s="277"/>
    </row>
    <row r="34" spans="3:6">
      <c r="D34" s="277"/>
      <c r="E34" s="277"/>
      <c r="F34" s="277"/>
    </row>
    <row r="35" spans="3:6">
      <c r="D35" s="277"/>
      <c r="E35" s="277"/>
      <c r="F35" s="277"/>
    </row>
    <row r="36" spans="3:6">
      <c r="D36" s="277"/>
      <c r="E36" s="277"/>
      <c r="F36" s="277"/>
    </row>
    <row r="37" spans="3:6">
      <c r="D37" s="277"/>
      <c r="E37" s="277"/>
      <c r="F37" s="277"/>
    </row>
    <row r="38" spans="3:6">
      <c r="D38" s="277"/>
      <c r="E38" s="277"/>
      <c r="F38" s="277"/>
    </row>
    <row r="39" spans="3:6">
      <c r="D39" s="277"/>
      <c r="E39" s="277"/>
      <c r="F39" s="277"/>
    </row>
    <row r="40" spans="3:6">
      <c r="D40" s="277"/>
      <c r="E40" s="277"/>
      <c r="F40" s="277"/>
    </row>
    <row r="41" spans="3:6">
      <c r="D41" s="277"/>
      <c r="E41" s="277"/>
      <c r="F41" s="277"/>
    </row>
    <row r="42" spans="3:6">
      <c r="D42" s="277"/>
      <c r="E42" s="277"/>
      <c r="F42" s="277"/>
    </row>
    <row r="43" spans="3:6">
      <c r="D43" s="277"/>
      <c r="E43" s="277"/>
      <c r="F43" s="277"/>
    </row>
    <row r="44" spans="3:6">
      <c r="D44" s="277"/>
      <c r="E44" s="277"/>
      <c r="F44" s="277"/>
    </row>
    <row r="45" spans="3:6">
      <c r="D45" s="277"/>
      <c r="E45" s="277"/>
      <c r="F45" s="277"/>
    </row>
    <row r="46" spans="3:6">
      <c r="D46" s="277"/>
      <c r="E46" s="277"/>
      <c r="F46" s="277"/>
    </row>
    <row r="47" spans="3:6">
      <c r="D47" s="277"/>
      <c r="E47" s="277"/>
      <c r="F47" s="277"/>
    </row>
    <row r="48" spans="3:6">
      <c r="D48" s="277"/>
      <c r="E48" s="277"/>
      <c r="F48" s="277"/>
    </row>
    <row r="49" spans="4:6">
      <c r="D49" s="277"/>
      <c r="E49" s="277"/>
      <c r="F49" s="277"/>
    </row>
    <row r="50" spans="4:6">
      <c r="D50" s="277"/>
      <c r="E50" s="277"/>
      <c r="F50" s="277"/>
    </row>
    <row r="51" spans="4:6">
      <c r="D51" s="277"/>
      <c r="E51" s="277"/>
      <c r="F51" s="277"/>
    </row>
    <row r="52" spans="4:6">
      <c r="D52" s="277"/>
      <c r="E52" s="277"/>
      <c r="F52" s="277"/>
    </row>
    <row r="53" spans="4:6">
      <c r="D53" s="277"/>
      <c r="E53" s="277"/>
      <c r="F53" s="277"/>
    </row>
    <row r="54" spans="4:6">
      <c r="D54" s="277"/>
      <c r="E54" s="277"/>
      <c r="F54" s="277"/>
    </row>
    <row r="55" spans="4:6">
      <c r="D55" s="277"/>
      <c r="E55" s="277"/>
      <c r="F55" s="277"/>
    </row>
    <row r="56" spans="4:6">
      <c r="D56" s="277"/>
      <c r="E56" s="277"/>
      <c r="F56" s="277"/>
    </row>
    <row r="57" spans="4:6">
      <c r="D57" s="277"/>
      <c r="E57" s="277"/>
      <c r="F57" s="277"/>
    </row>
    <row r="58" spans="4:6">
      <c r="D58" s="277"/>
      <c r="E58" s="277"/>
      <c r="F58" s="277"/>
    </row>
    <row r="59" spans="4:6">
      <c r="D59" s="277"/>
      <c r="E59" s="277"/>
      <c r="F59" s="277"/>
    </row>
    <row r="60" spans="4:6">
      <c r="D60" s="277"/>
      <c r="E60" s="277"/>
      <c r="F60" s="277"/>
    </row>
    <row r="61" spans="4:6">
      <c r="D61" s="277"/>
      <c r="E61" s="277"/>
      <c r="F61" s="277"/>
    </row>
    <row r="62" spans="4:6">
      <c r="D62" s="277"/>
      <c r="E62" s="277"/>
      <c r="F62" s="277"/>
    </row>
    <row r="63" spans="4:6">
      <c r="D63" s="277"/>
      <c r="E63" s="277"/>
      <c r="F63" s="277"/>
    </row>
    <row r="64" spans="4:6">
      <c r="D64" s="277"/>
      <c r="E64" s="277"/>
      <c r="F64" s="277"/>
    </row>
    <row r="65" spans="4:6">
      <c r="D65" s="277"/>
      <c r="E65" s="277"/>
      <c r="F65" s="277"/>
    </row>
    <row r="66" spans="4:6">
      <c r="D66" s="277"/>
      <c r="E66" s="277"/>
      <c r="F66" s="277"/>
    </row>
    <row r="67" spans="4:6">
      <c r="D67" s="277"/>
      <c r="E67" s="277"/>
      <c r="F67" s="277"/>
    </row>
    <row r="68" spans="4:6">
      <c r="D68" s="277"/>
      <c r="E68" s="277"/>
      <c r="F68" s="277"/>
    </row>
    <row r="69" spans="4:6">
      <c r="D69" s="277"/>
      <c r="E69" s="277"/>
      <c r="F69" s="277"/>
    </row>
    <row r="70" spans="4:6">
      <c r="D70" s="277"/>
      <c r="E70" s="277"/>
      <c r="F70" s="277"/>
    </row>
    <row r="71" spans="4:6">
      <c r="D71" s="277"/>
      <c r="E71" s="277"/>
      <c r="F71" s="277"/>
    </row>
    <row r="72" spans="4:6">
      <c r="D72" s="277"/>
      <c r="E72" s="277"/>
      <c r="F72" s="277"/>
    </row>
    <row r="73" spans="4:6">
      <c r="D73" s="277"/>
      <c r="E73" s="277"/>
      <c r="F73" s="277"/>
    </row>
    <row r="74" spans="4:6">
      <c r="D74" s="277"/>
      <c r="E74" s="277"/>
      <c r="F74" s="277"/>
    </row>
    <row r="75" spans="4:6">
      <c r="D75" s="277"/>
      <c r="E75" s="277"/>
      <c r="F75" s="277"/>
    </row>
    <row r="76" spans="4:6">
      <c r="D76" s="277"/>
      <c r="E76" s="277"/>
      <c r="F76" s="277"/>
    </row>
    <row r="77" spans="4:6">
      <c r="D77" s="277"/>
      <c r="E77" s="277"/>
      <c r="F77" s="277"/>
    </row>
    <row r="78" spans="4:6">
      <c r="D78" s="277"/>
      <c r="E78" s="277"/>
      <c r="F78" s="277"/>
    </row>
    <row r="79" spans="4:6">
      <c r="D79" s="277"/>
      <c r="E79" s="277"/>
      <c r="F79" s="277"/>
    </row>
    <row r="80" spans="4:6">
      <c r="D80" s="277"/>
      <c r="E80" s="277"/>
      <c r="F80" s="277"/>
    </row>
    <row r="81" spans="4:6">
      <c r="D81" s="277"/>
      <c r="E81" s="277"/>
      <c r="F81" s="277"/>
    </row>
    <row r="82" spans="4:6">
      <c r="D82" s="277"/>
      <c r="E82" s="277"/>
      <c r="F82" s="277"/>
    </row>
    <row r="83" spans="4:6">
      <c r="D83" s="277"/>
      <c r="E83" s="277"/>
      <c r="F83" s="277"/>
    </row>
    <row r="84" spans="4:6">
      <c r="D84" s="277"/>
      <c r="E84" s="277"/>
      <c r="F84" s="277"/>
    </row>
    <row r="85" spans="4:6">
      <c r="D85" s="277"/>
      <c r="E85" s="277"/>
      <c r="F85" s="277"/>
    </row>
    <row r="86" spans="4:6">
      <c r="D86" s="277"/>
      <c r="E86" s="277"/>
      <c r="F86" s="277"/>
    </row>
    <row r="87" spans="4:6">
      <c r="D87" s="277"/>
      <c r="E87" s="277"/>
      <c r="F87" s="277"/>
    </row>
    <row r="88" spans="4:6">
      <c r="D88" s="277"/>
      <c r="E88" s="277"/>
      <c r="F88" s="277"/>
    </row>
    <row r="89" spans="4:6">
      <c r="D89" s="277"/>
      <c r="E89" s="277"/>
      <c r="F89" s="277"/>
    </row>
    <row r="90" spans="4:6">
      <c r="D90" s="277"/>
      <c r="E90" s="277"/>
      <c r="F90" s="277"/>
    </row>
    <row r="91" spans="4:6">
      <c r="D91" s="277"/>
      <c r="E91" s="277"/>
      <c r="F91" s="277"/>
    </row>
    <row r="92" spans="4:6">
      <c r="D92" s="277"/>
      <c r="E92" s="277"/>
      <c r="F92" s="277"/>
    </row>
    <row r="93" spans="4:6">
      <c r="D93" s="277"/>
      <c r="E93" s="277"/>
      <c r="F93" s="277"/>
    </row>
    <row r="94" spans="4:6">
      <c r="D94" s="277"/>
      <c r="E94" s="277"/>
      <c r="F94" s="277"/>
    </row>
    <row r="95" spans="4:6">
      <c r="D95" s="277"/>
      <c r="E95" s="277"/>
      <c r="F95" s="277"/>
    </row>
    <row r="96" spans="4:6">
      <c r="D96" s="277"/>
      <c r="E96" s="277"/>
      <c r="F96" s="277"/>
    </row>
    <row r="97" spans="4:6">
      <c r="D97" s="277"/>
      <c r="E97" s="277"/>
      <c r="F97" s="277"/>
    </row>
    <row r="98" spans="4:6">
      <c r="D98" s="277"/>
      <c r="E98" s="277"/>
      <c r="F98" s="277"/>
    </row>
    <row r="99" spans="4:6">
      <c r="D99" s="277"/>
      <c r="E99" s="277"/>
      <c r="F99" s="277"/>
    </row>
    <row r="100" spans="4:6">
      <c r="D100" s="277"/>
      <c r="E100" s="277"/>
      <c r="F100" s="277"/>
    </row>
    <row r="101" spans="4:6">
      <c r="D101" s="277"/>
      <c r="E101" s="277"/>
      <c r="F101" s="277"/>
    </row>
    <row r="102" spans="4:6">
      <c r="D102" s="277"/>
      <c r="E102" s="277"/>
      <c r="F102" s="277"/>
    </row>
    <row r="103" spans="4:6">
      <c r="D103" s="277"/>
      <c r="E103" s="277"/>
      <c r="F103" s="277"/>
    </row>
    <row r="104" spans="4:6">
      <c r="D104" s="277"/>
      <c r="E104" s="277"/>
      <c r="F104" s="277"/>
    </row>
    <row r="105" spans="4:6">
      <c r="D105" s="277"/>
      <c r="E105" s="277"/>
      <c r="F105" s="277"/>
    </row>
    <row r="106" spans="4:6">
      <c r="D106" s="277"/>
      <c r="E106" s="277"/>
      <c r="F106" s="277"/>
    </row>
    <row r="107" spans="4:6">
      <c r="D107" s="277"/>
      <c r="E107" s="277"/>
      <c r="F107" s="277"/>
    </row>
    <row r="108" spans="4:6">
      <c r="D108" s="277"/>
      <c r="E108" s="277"/>
      <c r="F108" s="277"/>
    </row>
    <row r="109" spans="4:6">
      <c r="D109" s="277"/>
      <c r="E109" s="277"/>
      <c r="F109" s="277"/>
    </row>
    <row r="110" spans="4:6">
      <c r="D110" s="277"/>
      <c r="E110" s="277"/>
      <c r="F110" s="277"/>
    </row>
    <row r="111" spans="4:6">
      <c r="D111" s="277"/>
      <c r="E111" s="277"/>
      <c r="F111" s="277"/>
    </row>
    <row r="112" spans="4:6">
      <c r="D112" s="277"/>
      <c r="E112" s="277"/>
      <c r="F112" s="277"/>
    </row>
    <row r="113" spans="4:6">
      <c r="D113" s="277"/>
      <c r="E113" s="277"/>
      <c r="F113" s="277"/>
    </row>
    <row r="114" spans="4:6">
      <c r="D114" s="277"/>
      <c r="E114" s="277"/>
      <c r="F114" s="277"/>
    </row>
    <row r="115" spans="4:6">
      <c r="D115" s="277"/>
      <c r="E115" s="277"/>
      <c r="F115" s="277"/>
    </row>
    <row r="116" spans="4:6">
      <c r="D116" s="277"/>
      <c r="E116" s="277"/>
      <c r="F116" s="277"/>
    </row>
    <row r="117" spans="4:6">
      <c r="D117" s="277"/>
      <c r="E117" s="277"/>
      <c r="F117" s="277"/>
    </row>
    <row r="118" spans="4:6">
      <c r="D118" s="277"/>
      <c r="E118" s="277"/>
      <c r="F118" s="277"/>
    </row>
    <row r="119" spans="4:6">
      <c r="D119" s="277"/>
      <c r="E119" s="277"/>
      <c r="F119" s="277"/>
    </row>
    <row r="120" spans="4:6">
      <c r="D120" s="277"/>
      <c r="E120" s="277"/>
      <c r="F120" s="277"/>
    </row>
    <row r="121" spans="4:6">
      <c r="D121" s="277"/>
      <c r="E121" s="277"/>
      <c r="F121" s="277"/>
    </row>
    <row r="122" spans="4:6">
      <c r="D122" s="277"/>
      <c r="E122" s="277"/>
      <c r="F122" s="277"/>
    </row>
    <row r="123" spans="4:6">
      <c r="D123" s="277"/>
      <c r="E123" s="277"/>
      <c r="F123" s="277"/>
    </row>
    <row r="124" spans="4:6">
      <c r="D124" s="277"/>
      <c r="E124" s="277"/>
      <c r="F124" s="277"/>
    </row>
    <row r="125" spans="4:6">
      <c r="D125" s="277"/>
      <c r="E125" s="277"/>
      <c r="F125" s="277"/>
    </row>
    <row r="126" spans="4:6">
      <c r="D126" s="277"/>
      <c r="E126" s="277"/>
      <c r="F126" s="277"/>
    </row>
    <row r="127" spans="4:6">
      <c r="D127" s="277"/>
      <c r="E127" s="277"/>
      <c r="F127" s="277"/>
    </row>
    <row r="128" spans="4:6">
      <c r="D128" s="277"/>
      <c r="E128" s="277"/>
      <c r="F128" s="277"/>
    </row>
    <row r="129" spans="4:6">
      <c r="D129" s="277"/>
      <c r="E129" s="277"/>
      <c r="F129" s="277"/>
    </row>
    <row r="130" spans="4:6">
      <c r="D130" s="277"/>
      <c r="E130" s="277"/>
      <c r="F130" s="277"/>
    </row>
    <row r="131" spans="4:6">
      <c r="D131" s="277"/>
      <c r="E131" s="277"/>
      <c r="F131" s="277"/>
    </row>
    <row r="132" spans="4:6">
      <c r="D132" s="277"/>
      <c r="E132" s="277"/>
      <c r="F132" s="277"/>
    </row>
    <row r="133" spans="4:6">
      <c r="D133" s="277"/>
      <c r="E133" s="277"/>
      <c r="F133" s="277"/>
    </row>
    <row r="134" spans="4:6">
      <c r="D134" s="277"/>
      <c r="E134" s="277"/>
      <c r="F134" s="277"/>
    </row>
    <row r="135" spans="4:6">
      <c r="D135" s="277"/>
      <c r="E135" s="277"/>
      <c r="F135" s="277"/>
    </row>
    <row r="136" spans="4:6">
      <c r="D136" s="277"/>
      <c r="E136" s="277"/>
      <c r="F136" s="277"/>
    </row>
    <row r="137" spans="4:6">
      <c r="D137" s="277"/>
      <c r="E137" s="277"/>
      <c r="F137" s="277"/>
    </row>
    <row r="138" spans="4:6">
      <c r="D138" s="277"/>
      <c r="E138" s="277"/>
      <c r="F138" s="277"/>
    </row>
    <row r="139" spans="4:6">
      <c r="D139" s="277"/>
      <c r="E139" s="277"/>
      <c r="F139" s="277"/>
    </row>
    <row r="140" spans="4:6">
      <c r="D140" s="277"/>
      <c r="E140" s="277"/>
      <c r="F140" s="277"/>
    </row>
    <row r="141" spans="4:6">
      <c r="D141" s="277"/>
      <c r="E141" s="277"/>
      <c r="F141" s="277"/>
    </row>
    <row r="142" spans="4:6">
      <c r="D142" s="277"/>
      <c r="E142" s="277"/>
      <c r="F142" s="277"/>
    </row>
    <row r="143" spans="4:6">
      <c r="D143" s="277"/>
      <c r="E143" s="277"/>
      <c r="F143" s="277"/>
    </row>
    <row r="144" spans="4:6">
      <c r="D144" s="277"/>
      <c r="E144" s="277"/>
      <c r="F144" s="277"/>
    </row>
    <row r="145" spans="4:6">
      <c r="D145" s="277"/>
      <c r="E145" s="277"/>
      <c r="F145" s="277"/>
    </row>
    <row r="146" spans="4:6">
      <c r="D146" s="277"/>
      <c r="E146" s="277"/>
      <c r="F146" s="277"/>
    </row>
    <row r="147" spans="4:6">
      <c r="D147" s="277"/>
      <c r="E147" s="277"/>
      <c r="F147" s="277"/>
    </row>
    <row r="148" spans="4:6">
      <c r="D148" s="277"/>
      <c r="E148" s="277"/>
      <c r="F148" s="277"/>
    </row>
    <row r="149" spans="4:6">
      <c r="D149" s="277"/>
      <c r="E149" s="277"/>
      <c r="F149" s="277"/>
    </row>
    <row r="150" spans="4:6">
      <c r="D150" s="277"/>
      <c r="E150" s="277"/>
      <c r="F150" s="277"/>
    </row>
    <row r="151" spans="4:6">
      <c r="D151" s="277"/>
      <c r="E151" s="277"/>
      <c r="F151" s="277"/>
    </row>
    <row r="152" spans="4:6">
      <c r="D152" s="277"/>
      <c r="E152" s="277"/>
      <c r="F152" s="277"/>
    </row>
    <row r="153" spans="4:6">
      <c r="D153" s="277"/>
      <c r="E153" s="277"/>
      <c r="F153" s="277"/>
    </row>
    <row r="154" spans="4:6">
      <c r="D154" s="277"/>
      <c r="E154" s="277"/>
      <c r="F154" s="277"/>
    </row>
    <row r="155" spans="4:6">
      <c r="D155" s="277"/>
      <c r="E155" s="277"/>
      <c r="F155" s="277"/>
    </row>
    <row r="156" spans="4:6">
      <c r="D156" s="277"/>
      <c r="E156" s="277"/>
      <c r="F156" s="277"/>
    </row>
    <row r="157" spans="4:6">
      <c r="D157" s="277"/>
      <c r="E157" s="277"/>
      <c r="F157" s="277"/>
    </row>
    <row r="158" spans="4:6">
      <c r="D158" s="277"/>
      <c r="E158" s="277"/>
      <c r="F158" s="277"/>
    </row>
    <row r="159" spans="4:6">
      <c r="D159" s="277"/>
      <c r="E159" s="277"/>
      <c r="F159" s="277"/>
    </row>
    <row r="160" spans="4:6">
      <c r="D160" s="277"/>
      <c r="E160" s="277"/>
      <c r="F160" s="277"/>
    </row>
    <row r="161" spans="4:6">
      <c r="D161" s="277"/>
      <c r="E161" s="277"/>
      <c r="F161" s="277"/>
    </row>
    <row r="162" spans="4:6">
      <c r="D162" s="277"/>
      <c r="E162" s="277"/>
      <c r="F162" s="277"/>
    </row>
    <row r="163" spans="4:6">
      <c r="D163" s="277"/>
      <c r="E163" s="277"/>
      <c r="F163" s="277"/>
    </row>
    <row r="164" spans="4:6">
      <c r="D164" s="277"/>
      <c r="E164" s="277"/>
      <c r="F164" s="277"/>
    </row>
    <row r="165" spans="4:6">
      <c r="D165" s="277"/>
      <c r="E165" s="277"/>
      <c r="F165" s="277"/>
    </row>
    <row r="166" spans="4:6">
      <c r="D166" s="277"/>
      <c r="E166" s="277"/>
      <c r="F166" s="277"/>
    </row>
    <row r="167" spans="4:6">
      <c r="D167" s="277"/>
      <c r="E167" s="277"/>
      <c r="F167" s="277"/>
    </row>
    <row r="168" spans="4:6">
      <c r="D168" s="277"/>
      <c r="E168" s="277"/>
      <c r="F168" s="277"/>
    </row>
    <row r="169" spans="4:6">
      <c r="D169" s="277"/>
      <c r="E169" s="277"/>
      <c r="F169" s="277"/>
    </row>
    <row r="170" spans="4:6">
      <c r="D170" s="277"/>
      <c r="E170" s="277"/>
      <c r="F170" s="277"/>
    </row>
    <row r="171" spans="4:6">
      <c r="D171" s="277"/>
      <c r="E171" s="277"/>
      <c r="F171" s="277"/>
    </row>
    <row r="172" spans="4:6">
      <c r="D172" s="277"/>
      <c r="E172" s="277"/>
      <c r="F172" s="277"/>
    </row>
    <row r="173" spans="4:6">
      <c r="D173" s="277"/>
      <c r="E173" s="277"/>
      <c r="F173" s="277"/>
    </row>
    <row r="174" spans="4:6">
      <c r="D174" s="277"/>
      <c r="E174" s="277"/>
      <c r="F174" s="277"/>
    </row>
    <row r="175" spans="4:6">
      <c r="D175" s="277"/>
      <c r="E175" s="277"/>
      <c r="F175" s="277"/>
    </row>
    <row r="176" spans="4:6">
      <c r="D176" s="277"/>
      <c r="E176" s="277"/>
      <c r="F176" s="277"/>
    </row>
    <row r="177" spans="4:6">
      <c r="D177" s="277"/>
      <c r="E177" s="277"/>
      <c r="F177" s="277"/>
    </row>
    <row r="178" spans="4:6">
      <c r="D178" s="277"/>
      <c r="E178" s="277"/>
      <c r="F178" s="277"/>
    </row>
    <row r="179" spans="4:6">
      <c r="D179" s="277"/>
      <c r="E179" s="277"/>
      <c r="F179" s="277"/>
    </row>
    <row r="180" spans="4:6">
      <c r="D180" s="277"/>
      <c r="E180" s="277"/>
      <c r="F180" s="277"/>
    </row>
    <row r="181" spans="4:6">
      <c r="D181" s="277"/>
      <c r="E181" s="277"/>
      <c r="F181" s="277"/>
    </row>
    <row r="182" spans="4:6">
      <c r="D182" s="277"/>
      <c r="E182" s="277"/>
      <c r="F182" s="277"/>
    </row>
    <row r="183" spans="4:6">
      <c r="D183" s="277"/>
      <c r="E183" s="277"/>
      <c r="F183" s="277"/>
    </row>
    <row r="184" spans="4:6">
      <c r="D184" s="277"/>
      <c r="E184" s="277"/>
      <c r="F184" s="277"/>
    </row>
    <row r="185" spans="4:6">
      <c r="D185" s="277"/>
      <c r="E185" s="277"/>
      <c r="F185" s="277"/>
    </row>
    <row r="186" spans="4:6">
      <c r="D186" s="277"/>
      <c r="E186" s="277"/>
      <c r="F186" s="277"/>
    </row>
    <row r="187" spans="4:6">
      <c r="D187" s="277"/>
      <c r="E187" s="277"/>
      <c r="F187" s="277"/>
    </row>
    <row r="188" spans="4:6">
      <c r="D188" s="277"/>
      <c r="E188" s="277"/>
      <c r="F188" s="277"/>
    </row>
    <row r="189" spans="4:6">
      <c r="D189" s="277"/>
      <c r="E189" s="277"/>
      <c r="F189" s="277"/>
    </row>
    <row r="190" spans="4:6">
      <c r="D190" s="277"/>
      <c r="E190" s="277"/>
      <c r="F190" s="277"/>
    </row>
    <row r="191" spans="4:6">
      <c r="D191" s="277"/>
      <c r="E191" s="277"/>
      <c r="F191" s="277"/>
    </row>
    <row r="192" spans="4:6">
      <c r="D192" s="277"/>
      <c r="E192" s="277"/>
      <c r="F192" s="277"/>
    </row>
    <row r="193" spans="4:6">
      <c r="D193" s="277"/>
      <c r="E193" s="277"/>
      <c r="F193" s="277"/>
    </row>
    <row r="194" spans="4:6">
      <c r="D194" s="277"/>
      <c r="E194" s="277"/>
      <c r="F194" s="277"/>
    </row>
    <row r="195" spans="4:6">
      <c r="D195" s="277"/>
      <c r="E195" s="277"/>
      <c r="F195" s="277"/>
    </row>
    <row r="196" spans="4:6">
      <c r="D196" s="277"/>
      <c r="E196" s="277"/>
      <c r="F196" s="277"/>
    </row>
    <row r="197" spans="4:6">
      <c r="D197" s="277"/>
      <c r="E197" s="277"/>
      <c r="F197" s="277"/>
    </row>
    <row r="198" spans="4:6">
      <c r="D198" s="277"/>
      <c r="E198" s="277"/>
      <c r="F198" s="277"/>
    </row>
    <row r="199" spans="4:6">
      <c r="D199" s="277"/>
      <c r="E199" s="277"/>
      <c r="F199" s="277"/>
    </row>
    <row r="200" spans="4:6">
      <c r="D200" s="277"/>
      <c r="E200" s="277"/>
      <c r="F200" s="277"/>
    </row>
    <row r="201" spans="4:6">
      <c r="D201" s="277"/>
      <c r="E201" s="277"/>
      <c r="F201" s="277"/>
    </row>
    <row r="202" spans="4:6">
      <c r="D202" s="277"/>
      <c r="E202" s="277"/>
      <c r="F202" s="277"/>
    </row>
    <row r="203" spans="4:6">
      <c r="D203" s="277"/>
      <c r="E203" s="277"/>
      <c r="F203" s="277"/>
    </row>
    <row r="204" spans="4:6">
      <c r="D204" s="277"/>
      <c r="E204" s="277"/>
      <c r="F204" s="277"/>
    </row>
    <row r="205" spans="4:6">
      <c r="D205" s="277"/>
      <c r="E205" s="277"/>
      <c r="F205" s="277"/>
    </row>
    <row r="206" spans="4:6">
      <c r="D206" s="277"/>
      <c r="E206" s="277"/>
      <c r="F206" s="277"/>
    </row>
    <row r="207" spans="4:6">
      <c r="D207" s="277"/>
      <c r="E207" s="277"/>
      <c r="F207" s="277"/>
    </row>
    <row r="208" spans="4:6">
      <c r="D208" s="277"/>
      <c r="E208" s="277"/>
      <c r="F208" s="277"/>
    </row>
    <row r="209" spans="4:6">
      <c r="D209" s="277"/>
      <c r="E209" s="277"/>
      <c r="F209" s="277"/>
    </row>
    <row r="210" spans="4:6">
      <c r="D210" s="277"/>
      <c r="E210" s="277"/>
      <c r="F210" s="277"/>
    </row>
    <row r="211" spans="4:6">
      <c r="D211" s="277"/>
      <c r="E211" s="277"/>
      <c r="F211" s="277"/>
    </row>
    <row r="212" spans="4:6">
      <c r="D212" s="277"/>
      <c r="E212" s="277"/>
      <c r="F212" s="277"/>
    </row>
    <row r="213" spans="4:6">
      <c r="D213" s="277"/>
      <c r="E213" s="277"/>
      <c r="F213" s="277"/>
    </row>
    <row r="214" spans="4:6">
      <c r="D214" s="277"/>
      <c r="E214" s="277"/>
      <c r="F214" s="277"/>
    </row>
    <row r="215" spans="4:6">
      <c r="D215" s="277"/>
      <c r="E215" s="277"/>
      <c r="F215" s="277"/>
    </row>
    <row r="216" spans="4:6">
      <c r="D216" s="277"/>
      <c r="E216" s="277"/>
      <c r="F216" s="277"/>
    </row>
    <row r="217" spans="4:6">
      <c r="D217" s="277"/>
      <c r="E217" s="277"/>
      <c r="F217" s="277"/>
    </row>
    <row r="218" spans="4:6">
      <c r="D218" s="277"/>
      <c r="E218" s="277"/>
      <c r="F218" s="277"/>
    </row>
    <row r="219" spans="4:6">
      <c r="D219" s="277"/>
      <c r="E219" s="277"/>
      <c r="F219" s="277"/>
    </row>
    <row r="220" spans="4:6">
      <c r="D220" s="277"/>
      <c r="E220" s="277"/>
      <c r="F220" s="277"/>
    </row>
    <row r="221" spans="4:6">
      <c r="D221" s="277"/>
      <c r="E221" s="277"/>
      <c r="F221" s="277"/>
    </row>
    <row r="222" spans="4:6">
      <c r="D222" s="277"/>
      <c r="E222" s="277"/>
      <c r="F222" s="277"/>
    </row>
    <row r="223" spans="4:6">
      <c r="D223" s="277"/>
      <c r="E223" s="277"/>
      <c r="F223" s="277"/>
    </row>
    <row r="224" spans="4:6">
      <c r="D224" s="277"/>
      <c r="E224" s="277"/>
      <c r="F224" s="277"/>
    </row>
    <row r="225" spans="4:6">
      <c r="D225" s="277"/>
      <c r="E225" s="277"/>
      <c r="F225" s="277"/>
    </row>
    <row r="226" spans="4:6">
      <c r="D226" s="277"/>
      <c r="E226" s="277"/>
      <c r="F226" s="277"/>
    </row>
    <row r="227" spans="4:6">
      <c r="D227" s="277"/>
      <c r="E227" s="277"/>
      <c r="F227" s="277"/>
    </row>
    <row r="228" spans="4:6">
      <c r="D228" s="277"/>
      <c r="E228" s="277"/>
      <c r="F228" s="277"/>
    </row>
    <row r="229" spans="4:6">
      <c r="D229" s="277"/>
      <c r="E229" s="277"/>
      <c r="F229" s="277"/>
    </row>
    <row r="230" spans="4:6">
      <c r="D230" s="277"/>
      <c r="E230" s="277"/>
      <c r="F230" s="277"/>
    </row>
    <row r="231" spans="4:6">
      <c r="D231" s="277"/>
      <c r="E231" s="277"/>
      <c r="F231" s="277"/>
    </row>
    <row r="232" spans="4:6">
      <c r="D232" s="277"/>
      <c r="E232" s="277"/>
      <c r="F232" s="277"/>
    </row>
    <row r="233" spans="4:6">
      <c r="D233" s="277"/>
      <c r="E233" s="277"/>
      <c r="F233" s="277"/>
    </row>
    <row r="234" spans="4:6">
      <c r="D234" s="277"/>
      <c r="E234" s="277"/>
      <c r="F234" s="277"/>
    </row>
    <row r="235" spans="4:6">
      <c r="D235" s="277"/>
      <c r="E235" s="277"/>
      <c r="F235" s="277"/>
    </row>
    <row r="236" spans="4:6">
      <c r="D236" s="277"/>
      <c r="E236" s="277"/>
      <c r="F236" s="277"/>
    </row>
    <row r="237" spans="4:6">
      <c r="D237" s="277"/>
      <c r="E237" s="277"/>
      <c r="F237" s="277"/>
    </row>
    <row r="238" spans="4:6">
      <c r="D238" s="277"/>
      <c r="E238" s="277"/>
      <c r="F238" s="277"/>
    </row>
    <row r="239" spans="4:6">
      <c r="D239" s="277"/>
      <c r="E239" s="277"/>
      <c r="F239" s="277"/>
    </row>
    <row r="240" spans="4:6">
      <c r="D240" s="277"/>
      <c r="E240" s="277"/>
      <c r="F240" s="277"/>
    </row>
    <row r="241" spans="4:6">
      <c r="D241" s="277"/>
      <c r="E241" s="277"/>
      <c r="F241" s="277"/>
    </row>
    <row r="242" spans="4:6">
      <c r="D242" s="277"/>
      <c r="E242" s="277"/>
      <c r="F242" s="277"/>
    </row>
    <row r="243" spans="4:6">
      <c r="D243" s="277"/>
      <c r="E243" s="277"/>
      <c r="F243" s="277"/>
    </row>
    <row r="244" spans="4:6">
      <c r="D244" s="277"/>
      <c r="E244" s="277"/>
      <c r="F244" s="277"/>
    </row>
    <row r="245" spans="4:6">
      <c r="D245" s="277"/>
      <c r="E245" s="277"/>
      <c r="F245" s="277"/>
    </row>
    <row r="246" spans="4:6">
      <c r="D246" s="277"/>
      <c r="E246" s="277"/>
      <c r="F246" s="277"/>
    </row>
    <row r="247" spans="4:6">
      <c r="D247" s="277"/>
      <c r="E247" s="277"/>
      <c r="F247" s="277"/>
    </row>
    <row r="248" spans="4:6">
      <c r="D248" s="277"/>
      <c r="E248" s="277"/>
      <c r="F248" s="277"/>
    </row>
    <row r="249" spans="4:6">
      <c r="D249" s="277"/>
      <c r="E249" s="277"/>
      <c r="F249" s="277"/>
    </row>
    <row r="250" spans="4:6">
      <c r="D250" s="277"/>
      <c r="E250" s="277"/>
      <c r="F250" s="277"/>
    </row>
    <row r="251" spans="4:6">
      <c r="D251" s="277"/>
      <c r="E251" s="277"/>
      <c r="F251" s="277"/>
    </row>
    <row r="252" spans="4:6">
      <c r="D252" s="277"/>
      <c r="E252" s="277"/>
      <c r="F252" s="277"/>
    </row>
    <row r="253" spans="4:6">
      <c r="D253" s="277"/>
      <c r="E253" s="277"/>
      <c r="F253" s="277"/>
    </row>
    <row r="254" spans="4:6">
      <c r="D254" s="277"/>
      <c r="E254" s="277"/>
      <c r="F254" s="277"/>
    </row>
    <row r="255" spans="4:6">
      <c r="D255" s="277"/>
      <c r="E255" s="277"/>
      <c r="F255" s="277"/>
    </row>
    <row r="256" spans="4:6">
      <c r="D256" s="277"/>
      <c r="E256" s="277"/>
      <c r="F256" s="277"/>
    </row>
    <row r="257" spans="4:6">
      <c r="D257" s="277"/>
      <c r="E257" s="277"/>
      <c r="F257" s="277"/>
    </row>
    <row r="258" spans="4:6">
      <c r="D258" s="277"/>
      <c r="E258" s="277"/>
      <c r="F258" s="277"/>
    </row>
    <row r="259" spans="4:6">
      <c r="D259" s="277"/>
      <c r="E259" s="277"/>
      <c r="F259" s="277"/>
    </row>
    <row r="260" spans="4:6">
      <c r="D260" s="277"/>
      <c r="E260" s="277"/>
      <c r="F260" s="277"/>
    </row>
    <row r="261" spans="4:6">
      <c r="D261" s="277"/>
      <c r="E261" s="277"/>
      <c r="F261" s="277"/>
    </row>
    <row r="262" spans="4:6">
      <c r="D262" s="277"/>
      <c r="E262" s="277"/>
      <c r="F262" s="277"/>
    </row>
    <row r="263" spans="4:6">
      <c r="D263" s="277"/>
      <c r="E263" s="277"/>
      <c r="F263" s="277"/>
    </row>
    <row r="264" spans="4:6">
      <c r="D264" s="277"/>
      <c r="E264" s="277"/>
      <c r="F264" s="277"/>
    </row>
    <row r="265" spans="4:6">
      <c r="D265" s="277"/>
      <c r="E265" s="277"/>
      <c r="F265" s="277"/>
    </row>
    <row r="266" spans="4:6">
      <c r="D266" s="277"/>
      <c r="E266" s="277"/>
      <c r="F266" s="277"/>
    </row>
    <row r="267" spans="4:6">
      <c r="D267" s="277"/>
      <c r="E267" s="277"/>
      <c r="F267" s="277"/>
    </row>
    <row r="268" spans="4:6">
      <c r="D268" s="277"/>
      <c r="E268" s="277"/>
      <c r="F268" s="277"/>
    </row>
    <row r="269" spans="4:6">
      <c r="D269" s="277"/>
      <c r="E269" s="277"/>
      <c r="F269" s="277"/>
    </row>
    <row r="270" spans="4:6">
      <c r="D270" s="277"/>
      <c r="E270" s="277"/>
      <c r="F270" s="277"/>
    </row>
    <row r="271" spans="4:6">
      <c r="D271" s="277"/>
      <c r="E271" s="277"/>
      <c r="F271" s="277"/>
    </row>
    <row r="272" spans="4:6">
      <c r="D272" s="277"/>
      <c r="E272" s="277"/>
      <c r="F272" s="277"/>
    </row>
    <row r="273" spans="4:6">
      <c r="D273" s="277"/>
      <c r="E273" s="277"/>
      <c r="F273" s="277"/>
    </row>
    <row r="274" spans="4:6">
      <c r="D274" s="277"/>
      <c r="E274" s="277"/>
      <c r="F274" s="277"/>
    </row>
    <row r="275" spans="4:6">
      <c r="D275" s="277"/>
      <c r="E275" s="277"/>
      <c r="F275" s="277"/>
    </row>
    <row r="276" spans="4:6">
      <c r="D276" s="277"/>
      <c r="E276" s="277"/>
      <c r="F276" s="277"/>
    </row>
    <row r="277" spans="4:6">
      <c r="D277" s="277"/>
      <c r="E277" s="277"/>
      <c r="F277" s="277"/>
    </row>
    <row r="278" spans="4:6">
      <c r="D278" s="277"/>
      <c r="E278" s="277"/>
      <c r="F278" s="277"/>
    </row>
    <row r="279" spans="4:6">
      <c r="D279" s="277"/>
      <c r="E279" s="277"/>
      <c r="F279" s="277"/>
    </row>
    <row r="280" spans="4:6">
      <c r="D280" s="277"/>
      <c r="E280" s="277"/>
      <c r="F280" s="277"/>
    </row>
    <row r="281" spans="4:6">
      <c r="D281" s="277"/>
      <c r="E281" s="277"/>
      <c r="F281" s="277"/>
    </row>
    <row r="282" spans="4:6">
      <c r="D282" s="277"/>
      <c r="E282" s="277"/>
      <c r="F282" s="277"/>
    </row>
    <row r="283" spans="4:6">
      <c r="D283" s="277"/>
      <c r="E283" s="277"/>
      <c r="F283" s="277"/>
    </row>
    <row r="284" spans="4:6">
      <c r="D284" s="277"/>
      <c r="E284" s="277"/>
      <c r="F284" s="277"/>
    </row>
    <row r="285" spans="4:6">
      <c r="D285" s="277"/>
      <c r="E285" s="277"/>
      <c r="F285" s="277"/>
    </row>
    <row r="286" spans="4:6">
      <c r="D286" s="277"/>
      <c r="E286" s="277"/>
      <c r="F286" s="277"/>
    </row>
    <row r="287" spans="4:6">
      <c r="D287" s="277"/>
      <c r="E287" s="277"/>
      <c r="F287" s="277"/>
    </row>
    <row r="288" spans="4:6">
      <c r="D288" s="277"/>
      <c r="E288" s="277"/>
      <c r="F288" s="277"/>
    </row>
    <row r="289" spans="4:6">
      <c r="D289" s="277"/>
      <c r="E289" s="277"/>
      <c r="F289" s="277"/>
    </row>
    <row r="290" spans="4:6">
      <c r="D290" s="277"/>
      <c r="E290" s="277"/>
      <c r="F290" s="277"/>
    </row>
    <row r="291" spans="4:6">
      <c r="D291" s="277"/>
      <c r="E291" s="277"/>
      <c r="F291" s="277"/>
    </row>
    <row r="292" spans="4:6">
      <c r="D292" s="277"/>
      <c r="E292" s="277"/>
      <c r="F292" s="277"/>
    </row>
    <row r="293" spans="4:6">
      <c r="D293" s="277"/>
      <c r="E293" s="277"/>
      <c r="F293" s="277"/>
    </row>
    <row r="294" spans="4:6">
      <c r="D294" s="277"/>
      <c r="E294" s="277"/>
      <c r="F294" s="277"/>
    </row>
    <row r="295" spans="4:6">
      <c r="D295" s="277"/>
      <c r="E295" s="277"/>
      <c r="F295" s="277"/>
    </row>
    <row r="296" spans="4:6">
      <c r="D296" s="277"/>
      <c r="E296" s="277"/>
      <c r="F296" s="277"/>
    </row>
    <row r="297" spans="4:6">
      <c r="D297" s="277"/>
      <c r="E297" s="277"/>
      <c r="F297" s="277"/>
    </row>
    <row r="298" spans="4:6">
      <c r="D298" s="277"/>
      <c r="E298" s="277"/>
      <c r="F298" s="277"/>
    </row>
    <row r="299" spans="4:6">
      <c r="D299" s="277"/>
      <c r="E299" s="277"/>
      <c r="F299" s="277"/>
    </row>
    <row r="300" spans="4:6">
      <c r="D300" s="277"/>
      <c r="E300" s="277"/>
      <c r="F300" s="277"/>
    </row>
    <row r="301" spans="4:6">
      <c r="D301" s="277"/>
      <c r="E301" s="277"/>
      <c r="F301" s="277"/>
    </row>
    <row r="302" spans="4:6">
      <c r="D302" s="277"/>
      <c r="E302" s="277"/>
      <c r="F302" s="277"/>
    </row>
    <row r="303" spans="4:6">
      <c r="D303" s="277"/>
      <c r="E303" s="277"/>
      <c r="F303" s="277"/>
    </row>
    <row r="304" spans="4:6">
      <c r="D304" s="277"/>
      <c r="E304" s="277"/>
      <c r="F304" s="277"/>
    </row>
    <row r="305" spans="4:6">
      <c r="D305" s="277"/>
      <c r="E305" s="277"/>
      <c r="F305" s="277"/>
    </row>
    <row r="306" spans="4:6">
      <c r="D306" s="277"/>
      <c r="E306" s="277"/>
      <c r="F306" s="277"/>
    </row>
    <row r="307" spans="4:6">
      <c r="D307" s="277"/>
      <c r="E307" s="277"/>
      <c r="F307" s="277"/>
    </row>
    <row r="308" spans="4:6">
      <c r="D308" s="277"/>
      <c r="E308" s="277"/>
      <c r="F308" s="277"/>
    </row>
    <row r="309" spans="4:6">
      <c r="D309" s="277"/>
      <c r="E309" s="277"/>
      <c r="F309" s="277"/>
    </row>
    <row r="310" spans="4:6">
      <c r="D310" s="277"/>
      <c r="E310" s="277"/>
      <c r="F310" s="277"/>
    </row>
    <row r="311" spans="4:6">
      <c r="D311" s="277"/>
      <c r="E311" s="277"/>
      <c r="F311" s="277"/>
    </row>
    <row r="312" spans="4:6">
      <c r="D312" s="277"/>
      <c r="E312" s="277"/>
      <c r="F312" s="277"/>
    </row>
    <row r="313" spans="4:6">
      <c r="D313" s="277"/>
      <c r="E313" s="277"/>
      <c r="F313" s="277"/>
    </row>
    <row r="314" spans="4:6">
      <c r="D314" s="277"/>
      <c r="E314" s="277"/>
      <c r="F314" s="277"/>
    </row>
    <row r="315" spans="4:6">
      <c r="D315" s="277"/>
      <c r="E315" s="277"/>
      <c r="F315" s="277"/>
    </row>
    <row r="316" spans="4:6">
      <c r="D316" s="277"/>
      <c r="E316" s="277"/>
      <c r="F316" s="277"/>
    </row>
    <row r="317" spans="4:6">
      <c r="D317" s="277"/>
      <c r="E317" s="277"/>
      <c r="F317" s="277"/>
    </row>
    <row r="318" spans="4:6">
      <c r="D318" s="277"/>
      <c r="E318" s="277"/>
      <c r="F318" s="277"/>
    </row>
    <row r="319" spans="4:6">
      <c r="D319" s="277"/>
      <c r="E319" s="277"/>
      <c r="F319" s="277"/>
    </row>
    <row r="320" spans="4:6">
      <c r="D320" s="277"/>
      <c r="E320" s="277"/>
      <c r="F320" s="277"/>
    </row>
    <row r="321" spans="4:6">
      <c r="D321" s="277"/>
      <c r="E321" s="277"/>
      <c r="F321" s="277"/>
    </row>
    <row r="322" spans="4:6">
      <c r="D322" s="277"/>
      <c r="E322" s="277"/>
      <c r="F322" s="277"/>
    </row>
    <row r="323" spans="4:6">
      <c r="D323" s="277"/>
      <c r="E323" s="277"/>
      <c r="F323" s="277"/>
    </row>
    <row r="324" spans="4:6">
      <c r="D324" s="277"/>
      <c r="E324" s="277"/>
      <c r="F324" s="277"/>
    </row>
    <row r="325" spans="4:6">
      <c r="D325" s="277"/>
      <c r="E325" s="277"/>
      <c r="F325" s="277"/>
    </row>
    <row r="326" spans="4:6">
      <c r="D326" s="277"/>
      <c r="E326" s="277"/>
      <c r="F326" s="277"/>
    </row>
    <row r="327" spans="4:6">
      <c r="D327" s="277"/>
      <c r="E327" s="277"/>
      <c r="F327" s="277"/>
    </row>
    <row r="328" spans="4:6">
      <c r="D328" s="277"/>
      <c r="E328" s="277"/>
      <c r="F328" s="277"/>
    </row>
    <row r="329" spans="4:6">
      <c r="D329" s="277"/>
      <c r="E329" s="277"/>
      <c r="F329" s="277"/>
    </row>
    <row r="330" spans="4:6">
      <c r="D330" s="277"/>
      <c r="E330" s="277"/>
      <c r="F330" s="277"/>
    </row>
    <row r="331" spans="4:6">
      <c r="D331" s="277"/>
      <c r="E331" s="277"/>
      <c r="F331" s="277"/>
    </row>
    <row r="332" spans="4:6">
      <c r="D332" s="277"/>
      <c r="E332" s="277"/>
      <c r="F332" s="277"/>
    </row>
    <row r="333" spans="4:6">
      <c r="D333" s="277"/>
      <c r="E333" s="277"/>
      <c r="F333" s="277"/>
    </row>
    <row r="334" spans="4:6">
      <c r="D334" s="277"/>
      <c r="E334" s="277"/>
      <c r="F334" s="277"/>
    </row>
    <row r="335" spans="4:6">
      <c r="D335" s="277"/>
      <c r="E335" s="277"/>
      <c r="F335" s="277"/>
    </row>
    <row r="336" spans="4:6">
      <c r="D336" s="277"/>
      <c r="E336" s="277"/>
      <c r="F336" s="277"/>
    </row>
    <row r="337" spans="4:6">
      <c r="D337" s="277"/>
      <c r="E337" s="277"/>
      <c r="F337" s="277"/>
    </row>
    <row r="338" spans="4:6">
      <c r="D338" s="277"/>
      <c r="E338" s="277"/>
      <c r="F338" s="277"/>
    </row>
    <row r="339" spans="4:6">
      <c r="D339" s="277"/>
      <c r="E339" s="277"/>
      <c r="F339" s="277"/>
    </row>
    <row r="340" spans="4:6">
      <c r="D340" s="277"/>
      <c r="E340" s="277"/>
      <c r="F340" s="277"/>
    </row>
    <row r="341" spans="4:6">
      <c r="D341" s="277"/>
      <c r="E341" s="277"/>
      <c r="F341" s="277"/>
    </row>
    <row r="342" spans="4:6">
      <c r="D342" s="277"/>
      <c r="E342" s="277"/>
      <c r="F342" s="277"/>
    </row>
    <row r="343" spans="4:6">
      <c r="D343" s="277"/>
      <c r="E343" s="277"/>
      <c r="F343" s="277"/>
    </row>
    <row r="344" spans="4:6">
      <c r="D344" s="277"/>
      <c r="E344" s="277"/>
      <c r="F344" s="277"/>
    </row>
    <row r="345" spans="4:6">
      <c r="D345" s="277"/>
      <c r="E345" s="277"/>
      <c r="F345" s="277"/>
    </row>
    <row r="346" spans="4:6">
      <c r="D346" s="277"/>
      <c r="E346" s="277"/>
      <c r="F346" s="277"/>
    </row>
    <row r="347" spans="4:6">
      <c r="D347" s="277"/>
      <c r="E347" s="277"/>
      <c r="F347" s="277"/>
    </row>
    <row r="348" spans="4:6">
      <c r="D348" s="277"/>
      <c r="E348" s="277"/>
      <c r="F348" s="277"/>
    </row>
    <row r="349" spans="4:6">
      <c r="D349" s="277"/>
      <c r="E349" s="277"/>
      <c r="F349" s="277"/>
    </row>
    <row r="350" spans="4:6">
      <c r="D350" s="277"/>
      <c r="E350" s="277"/>
      <c r="F350" s="277"/>
    </row>
    <row r="351" spans="4:6">
      <c r="D351" s="277"/>
      <c r="E351" s="277"/>
      <c r="F351" s="277"/>
    </row>
    <row r="352" spans="4:6">
      <c r="D352" s="277"/>
      <c r="E352" s="277"/>
      <c r="F352" s="277"/>
    </row>
    <row r="353" spans="4:6">
      <c r="D353" s="277"/>
      <c r="E353" s="277"/>
      <c r="F353" s="277"/>
    </row>
    <row r="354" spans="4:6">
      <c r="D354" s="277"/>
      <c r="E354" s="277"/>
      <c r="F354" s="277"/>
    </row>
    <row r="355" spans="4:6">
      <c r="D355" s="277"/>
      <c r="E355" s="277"/>
      <c r="F355" s="277"/>
    </row>
    <row r="356" spans="4:6">
      <c r="D356" s="277"/>
      <c r="E356" s="277"/>
      <c r="F356" s="277"/>
    </row>
    <row r="357" spans="4:6">
      <c r="D357" s="277"/>
      <c r="E357" s="277"/>
      <c r="F357" s="277"/>
    </row>
    <row r="358" spans="4:6">
      <c r="D358" s="277"/>
      <c r="E358" s="277"/>
      <c r="F358" s="277"/>
    </row>
    <row r="359" spans="4:6">
      <c r="D359" s="277"/>
      <c r="E359" s="277"/>
      <c r="F359" s="277"/>
    </row>
    <row r="360" spans="4:6">
      <c r="D360" s="277"/>
      <c r="E360" s="277"/>
      <c r="F360" s="277"/>
    </row>
    <row r="361" spans="4:6">
      <c r="D361" s="277"/>
      <c r="E361" s="277"/>
      <c r="F361" s="277"/>
    </row>
    <row r="362" spans="4:6">
      <c r="D362" s="277"/>
      <c r="E362" s="277"/>
      <c r="F362" s="277"/>
    </row>
    <row r="363" spans="4:6">
      <c r="D363" s="277"/>
      <c r="E363" s="277"/>
      <c r="F363" s="277"/>
    </row>
    <row r="364" spans="4:6">
      <c r="D364" s="277"/>
      <c r="E364" s="277"/>
      <c r="F364" s="277"/>
    </row>
    <row r="365" spans="4:6">
      <c r="D365" s="277"/>
      <c r="E365" s="277"/>
      <c r="F365" s="277"/>
    </row>
    <row r="366" spans="4:6">
      <c r="D366" s="277"/>
      <c r="E366" s="277"/>
      <c r="F366" s="277"/>
    </row>
    <row r="367" spans="4:6">
      <c r="D367" s="277"/>
      <c r="E367" s="277"/>
      <c r="F367" s="277"/>
    </row>
    <row r="368" spans="4:6">
      <c r="D368" s="277"/>
      <c r="E368" s="277"/>
      <c r="F368" s="277"/>
    </row>
    <row r="369" spans="4:6">
      <c r="D369" s="277"/>
      <c r="E369" s="277"/>
      <c r="F369" s="277"/>
    </row>
    <row r="370" spans="4:6">
      <c r="D370" s="277"/>
      <c r="E370" s="277"/>
      <c r="F370" s="277"/>
    </row>
    <row r="371" spans="4:6">
      <c r="D371" s="277"/>
      <c r="E371" s="277"/>
      <c r="F371" s="277"/>
    </row>
    <row r="372" spans="4:6">
      <c r="D372" s="277"/>
      <c r="E372" s="277"/>
      <c r="F372" s="277"/>
    </row>
    <row r="373" spans="4:6">
      <c r="D373" s="277"/>
      <c r="E373" s="277"/>
      <c r="F373" s="277"/>
    </row>
    <row r="374" spans="4:6">
      <c r="D374" s="277"/>
      <c r="E374" s="277"/>
      <c r="F374" s="277"/>
    </row>
    <row r="375" spans="4:6">
      <c r="D375" s="277"/>
      <c r="E375" s="277"/>
      <c r="F375" s="277"/>
    </row>
    <row r="376" spans="4:6">
      <c r="D376" s="277"/>
      <c r="E376" s="277"/>
      <c r="F376" s="277"/>
    </row>
    <row r="377" spans="4:6">
      <c r="D377" s="277"/>
      <c r="E377" s="277"/>
      <c r="F377" s="277"/>
    </row>
    <row r="378" spans="4:6">
      <c r="D378" s="277"/>
      <c r="E378" s="277"/>
      <c r="F378" s="277"/>
    </row>
    <row r="379" spans="4:6">
      <c r="D379" s="277"/>
      <c r="E379" s="277"/>
      <c r="F379" s="277"/>
    </row>
    <row r="380" spans="4:6">
      <c r="D380" s="277"/>
      <c r="E380" s="277"/>
      <c r="F380" s="277"/>
    </row>
    <row r="381" spans="4:6">
      <c r="D381" s="277"/>
      <c r="E381" s="277"/>
      <c r="F381" s="277"/>
    </row>
    <row r="382" spans="4:6">
      <c r="D382" s="277"/>
      <c r="E382" s="277"/>
      <c r="F382" s="277"/>
    </row>
    <row r="383" spans="4:6">
      <c r="D383" s="277"/>
      <c r="E383" s="277"/>
      <c r="F383" s="277"/>
    </row>
    <row r="384" spans="4:6">
      <c r="D384" s="277"/>
      <c r="E384" s="277"/>
      <c r="F384" s="277"/>
    </row>
    <row r="385" spans="4:6">
      <c r="D385" s="277"/>
      <c r="E385" s="277"/>
      <c r="F385" s="277"/>
    </row>
    <row r="386" spans="4:6">
      <c r="D386" s="277"/>
      <c r="E386" s="277"/>
      <c r="F386" s="277"/>
    </row>
    <row r="387" spans="4:6">
      <c r="D387" s="277"/>
      <c r="E387" s="277"/>
      <c r="F387" s="277"/>
    </row>
    <row r="388" spans="4:6">
      <c r="D388" s="277"/>
      <c r="E388" s="277"/>
      <c r="F388" s="277"/>
    </row>
    <row r="389" spans="4:6">
      <c r="D389" s="277"/>
      <c r="E389" s="277"/>
      <c r="F389" s="277"/>
    </row>
    <row r="390" spans="4:6">
      <c r="D390" s="277"/>
      <c r="E390" s="277"/>
      <c r="F390" s="277"/>
    </row>
    <row r="391" spans="4:6">
      <c r="D391" s="277"/>
      <c r="E391" s="277"/>
      <c r="F391" s="277"/>
    </row>
    <row r="392" spans="4:6">
      <c r="D392" s="277"/>
      <c r="E392" s="277"/>
      <c r="F392" s="277"/>
    </row>
    <row r="393" spans="4:6">
      <c r="D393" s="277"/>
      <c r="E393" s="277"/>
      <c r="F393" s="277"/>
    </row>
    <row r="394" spans="4:6">
      <c r="D394" s="277"/>
      <c r="E394" s="277"/>
      <c r="F394" s="277"/>
    </row>
    <row r="395" spans="4:6">
      <c r="D395" s="277"/>
      <c r="E395" s="277"/>
      <c r="F395" s="277"/>
    </row>
    <row r="396" spans="4:6">
      <c r="D396" s="277"/>
      <c r="E396" s="277"/>
      <c r="F396" s="277"/>
    </row>
    <row r="397" spans="4:6">
      <c r="D397" s="277"/>
      <c r="E397" s="277"/>
      <c r="F397" s="277"/>
    </row>
    <row r="398" spans="4:6">
      <c r="D398" s="277"/>
      <c r="E398" s="277"/>
      <c r="F398" s="277"/>
    </row>
    <row r="399" spans="4:6">
      <c r="D399" s="277"/>
      <c r="E399" s="277"/>
      <c r="F399" s="277"/>
    </row>
    <row r="400" spans="4:6">
      <c r="D400" s="277"/>
      <c r="E400" s="277"/>
      <c r="F400" s="277"/>
    </row>
    <row r="401" spans="4:6">
      <c r="D401" s="277"/>
      <c r="E401" s="277"/>
      <c r="F401" s="277"/>
    </row>
    <row r="402" spans="4:6">
      <c r="D402" s="277"/>
      <c r="E402" s="277"/>
      <c r="F402" s="277"/>
    </row>
    <row r="403" spans="4:6">
      <c r="D403" s="277"/>
      <c r="E403" s="277"/>
      <c r="F403" s="277"/>
    </row>
    <row r="404" spans="4:6">
      <c r="D404" s="277"/>
      <c r="E404" s="277"/>
      <c r="F404" s="277"/>
    </row>
    <row r="405" spans="4:6">
      <c r="D405" s="277"/>
      <c r="E405" s="277"/>
      <c r="F405" s="277"/>
    </row>
    <row r="406" spans="4:6">
      <c r="D406" s="277"/>
      <c r="E406" s="277"/>
      <c r="F406" s="277"/>
    </row>
    <row r="407" spans="4:6">
      <c r="D407" s="277"/>
      <c r="E407" s="277"/>
      <c r="F407" s="277"/>
    </row>
    <row r="408" spans="4:6">
      <c r="D408" s="277"/>
      <c r="E408" s="277"/>
      <c r="F408" s="277"/>
    </row>
    <row r="409" spans="4:6">
      <c r="D409" s="277"/>
      <c r="E409" s="277"/>
      <c r="F409" s="277"/>
    </row>
    <row r="410" spans="4:6">
      <c r="D410" s="277"/>
      <c r="E410" s="277"/>
      <c r="F410" s="277"/>
    </row>
    <row r="411" spans="4:6">
      <c r="D411" s="277"/>
      <c r="E411" s="277"/>
      <c r="F411" s="277"/>
    </row>
    <row r="412" spans="4:6">
      <c r="D412" s="277"/>
      <c r="E412" s="277"/>
      <c r="F412" s="277"/>
    </row>
    <row r="413" spans="4:6">
      <c r="D413" s="277"/>
      <c r="E413" s="277"/>
      <c r="F413" s="277"/>
    </row>
    <row r="414" spans="4:6">
      <c r="D414" s="277"/>
      <c r="E414" s="277"/>
      <c r="F414" s="277"/>
    </row>
    <row r="415" spans="4:6">
      <c r="D415" s="277"/>
      <c r="E415" s="277"/>
      <c r="F415" s="277"/>
    </row>
    <row r="416" spans="4:6">
      <c r="D416" s="277"/>
      <c r="E416" s="277"/>
      <c r="F416" s="277"/>
    </row>
    <row r="417" spans="4:6">
      <c r="D417" s="277"/>
      <c r="E417" s="277"/>
      <c r="F417" s="277"/>
    </row>
    <row r="418" spans="4:6">
      <c r="D418" s="277"/>
      <c r="E418" s="277"/>
      <c r="F418" s="277"/>
    </row>
    <row r="419" spans="4:6">
      <c r="D419" s="277"/>
      <c r="E419" s="277"/>
      <c r="F419" s="277"/>
    </row>
    <row r="420" spans="4:6">
      <c r="D420" s="277"/>
      <c r="E420" s="277"/>
      <c r="F420" s="277"/>
    </row>
    <row r="421" spans="4:6">
      <c r="D421" s="277"/>
      <c r="E421" s="277"/>
      <c r="F421" s="277"/>
    </row>
    <row r="422" spans="4:6">
      <c r="D422" s="277"/>
      <c r="E422" s="277"/>
      <c r="F422" s="277"/>
    </row>
    <row r="423" spans="4:6">
      <c r="D423" s="277"/>
      <c r="E423" s="277"/>
      <c r="F423" s="277"/>
    </row>
    <row r="424" spans="4:6">
      <c r="D424" s="277"/>
      <c r="E424" s="277"/>
      <c r="F424" s="277"/>
    </row>
    <row r="425" spans="4:6">
      <c r="D425" s="277"/>
      <c r="E425" s="277"/>
      <c r="F425" s="277"/>
    </row>
    <row r="426" spans="4:6">
      <c r="D426" s="277"/>
      <c r="E426" s="277"/>
      <c r="F426" s="277"/>
    </row>
    <row r="427" spans="4:6">
      <c r="D427" s="277"/>
      <c r="E427" s="277"/>
      <c r="F427" s="277"/>
    </row>
    <row r="428" spans="4:6">
      <c r="D428" s="277"/>
      <c r="E428" s="277"/>
      <c r="F428" s="277"/>
    </row>
    <row r="429" spans="4:6">
      <c r="D429" s="277"/>
      <c r="E429" s="277"/>
      <c r="F429" s="277"/>
    </row>
    <row r="430" spans="4:6">
      <c r="D430" s="277"/>
      <c r="E430" s="277"/>
      <c r="F430" s="277"/>
    </row>
    <row r="431" spans="4:6">
      <c r="D431" s="277"/>
      <c r="E431" s="277"/>
      <c r="F431" s="277"/>
    </row>
    <row r="432" spans="4:6">
      <c r="D432" s="277"/>
      <c r="E432" s="277"/>
      <c r="F432" s="277"/>
    </row>
    <row r="433" spans="4:6">
      <c r="D433" s="277"/>
      <c r="E433" s="277"/>
      <c r="F433" s="277"/>
    </row>
    <row r="434" spans="4:6">
      <c r="D434" s="277"/>
      <c r="E434" s="277"/>
      <c r="F434" s="277"/>
    </row>
    <row r="435" spans="4:6">
      <c r="D435" s="277"/>
      <c r="E435" s="277"/>
      <c r="F435" s="277"/>
    </row>
    <row r="436" spans="4:6">
      <c r="D436" s="277"/>
      <c r="E436" s="277"/>
      <c r="F436" s="277"/>
    </row>
    <row r="437" spans="4:6">
      <c r="D437" s="277"/>
      <c r="E437" s="277"/>
      <c r="F437" s="277"/>
    </row>
    <row r="438" spans="4:6">
      <c r="D438" s="277"/>
      <c r="E438" s="277"/>
      <c r="F438" s="277"/>
    </row>
    <row r="439" spans="4:6">
      <c r="D439" s="277"/>
      <c r="E439" s="277"/>
      <c r="F439" s="277"/>
    </row>
    <row r="440" spans="4:6">
      <c r="D440" s="277"/>
      <c r="E440" s="277"/>
      <c r="F440" s="277"/>
    </row>
    <row r="441" spans="4:6">
      <c r="D441" s="277"/>
      <c r="E441" s="277"/>
      <c r="F441" s="277"/>
    </row>
    <row r="442" spans="4:6">
      <c r="D442" s="277"/>
      <c r="E442" s="277"/>
      <c r="F442" s="277"/>
    </row>
    <row r="443" spans="4:6">
      <c r="D443" s="277"/>
      <c r="E443" s="277"/>
      <c r="F443" s="277"/>
    </row>
    <row r="444" spans="4:6">
      <c r="D444" s="277"/>
      <c r="E444" s="277"/>
      <c r="F444" s="277"/>
    </row>
    <row r="445" spans="4:6">
      <c r="D445" s="277"/>
      <c r="E445" s="277"/>
      <c r="F445" s="277"/>
    </row>
    <row r="446" spans="4:6">
      <c r="D446" s="277"/>
      <c r="E446" s="277"/>
      <c r="F446" s="277"/>
    </row>
    <row r="447" spans="4:6">
      <c r="D447" s="277"/>
      <c r="E447" s="277"/>
      <c r="F447" s="277"/>
    </row>
    <row r="448" spans="4:6">
      <c r="D448" s="277"/>
      <c r="E448" s="277"/>
      <c r="F448" s="277"/>
    </row>
    <row r="449" spans="4:6">
      <c r="D449" s="277"/>
      <c r="E449" s="277"/>
      <c r="F449" s="277"/>
    </row>
    <row r="450" spans="4:6">
      <c r="D450" s="277"/>
      <c r="E450" s="277"/>
      <c r="F450" s="277"/>
    </row>
    <row r="451" spans="4:6">
      <c r="D451" s="277"/>
      <c r="E451" s="277"/>
      <c r="F451" s="277"/>
    </row>
    <row r="452" spans="4:6">
      <c r="D452" s="277"/>
      <c r="E452" s="277"/>
      <c r="F452" s="277"/>
    </row>
    <row r="453" spans="4:6">
      <c r="D453" s="277"/>
      <c r="E453" s="277"/>
      <c r="F453" s="277"/>
    </row>
    <row r="454" spans="4:6">
      <c r="D454" s="277"/>
      <c r="E454" s="277"/>
      <c r="F454" s="277"/>
    </row>
    <row r="455" spans="4:6">
      <c r="D455" s="277"/>
      <c r="E455" s="277"/>
      <c r="F455" s="277"/>
    </row>
    <row r="456" spans="4:6">
      <c r="D456" s="277"/>
      <c r="E456" s="277"/>
      <c r="F456" s="277"/>
    </row>
    <row r="457" spans="4:6">
      <c r="D457" s="277"/>
      <c r="E457" s="277"/>
      <c r="F457" s="277"/>
    </row>
    <row r="458" spans="4:6">
      <c r="D458" s="277"/>
      <c r="E458" s="277"/>
      <c r="F458" s="277"/>
    </row>
    <row r="459" spans="4:6">
      <c r="D459" s="277"/>
      <c r="E459" s="277"/>
      <c r="F459" s="277"/>
    </row>
    <row r="460" spans="4:6">
      <c r="D460" s="277"/>
      <c r="E460" s="277"/>
      <c r="F460" s="277"/>
    </row>
    <row r="461" spans="4:6">
      <c r="D461" s="277"/>
      <c r="E461" s="277"/>
      <c r="F461" s="277"/>
    </row>
    <row r="462" spans="4:6">
      <c r="D462" s="277"/>
      <c r="E462" s="277"/>
      <c r="F462" s="277"/>
    </row>
    <row r="463" spans="4:6">
      <c r="D463" s="277"/>
      <c r="E463" s="277"/>
      <c r="F463" s="277"/>
    </row>
    <row r="464" spans="4:6">
      <c r="D464" s="277"/>
      <c r="E464" s="277"/>
      <c r="F464" s="277"/>
    </row>
    <row r="465" spans="4:6">
      <c r="D465" s="277"/>
      <c r="E465" s="277"/>
      <c r="F465" s="277"/>
    </row>
    <row r="466" spans="4:6">
      <c r="D466" s="277"/>
      <c r="E466" s="277"/>
      <c r="F466" s="277"/>
    </row>
    <row r="467" spans="4:6">
      <c r="D467" s="277"/>
      <c r="E467" s="277"/>
      <c r="F467" s="277"/>
    </row>
    <row r="468" spans="4:6">
      <c r="D468" s="277"/>
      <c r="E468" s="277"/>
      <c r="F468" s="277"/>
    </row>
    <row r="469" spans="4:6">
      <c r="D469" s="277"/>
      <c r="E469" s="277"/>
      <c r="F469" s="277"/>
    </row>
    <row r="470" spans="4:6">
      <c r="D470" s="277"/>
      <c r="E470" s="277"/>
      <c r="F470" s="277"/>
    </row>
    <row r="471" spans="4:6">
      <c r="D471" s="277"/>
      <c r="E471" s="277"/>
      <c r="F471" s="277"/>
    </row>
    <row r="472" spans="4:6">
      <c r="D472" s="277"/>
      <c r="E472" s="277"/>
      <c r="F472" s="277"/>
    </row>
    <row r="473" spans="4:6">
      <c r="D473" s="277"/>
      <c r="E473" s="277"/>
      <c r="F473" s="277"/>
    </row>
    <row r="474" spans="4:6">
      <c r="D474" s="277"/>
      <c r="E474" s="277"/>
      <c r="F474" s="277"/>
    </row>
    <row r="475" spans="4:6">
      <c r="D475" s="277"/>
      <c r="E475" s="277"/>
      <c r="F475" s="277"/>
    </row>
    <row r="476" spans="4:6">
      <c r="D476" s="277"/>
      <c r="E476" s="277"/>
      <c r="F476" s="277"/>
    </row>
    <row r="477" spans="4:6">
      <c r="D477" s="277"/>
      <c r="E477" s="277"/>
      <c r="F477" s="277"/>
    </row>
    <row r="478" spans="4:6">
      <c r="D478" s="277"/>
      <c r="E478" s="277"/>
      <c r="F478" s="277"/>
    </row>
    <row r="479" spans="4:6">
      <c r="D479" s="277"/>
      <c r="E479" s="277"/>
      <c r="F479" s="277"/>
    </row>
    <row r="480" spans="4:6">
      <c r="D480" s="277"/>
      <c r="E480" s="277"/>
      <c r="F480" s="277"/>
    </row>
    <row r="481" spans="4:6">
      <c r="D481" s="277"/>
      <c r="E481" s="277"/>
      <c r="F481" s="277"/>
    </row>
    <row r="482" spans="4:6">
      <c r="D482" s="277"/>
      <c r="E482" s="277"/>
      <c r="F482" s="277"/>
    </row>
    <row r="483" spans="4:6">
      <c r="D483" s="277"/>
      <c r="E483" s="277"/>
      <c r="F483" s="277"/>
    </row>
    <row r="484" spans="4:6">
      <c r="D484" s="277"/>
      <c r="E484" s="277"/>
      <c r="F484" s="277"/>
    </row>
    <row r="485" spans="4:6">
      <c r="D485" s="277"/>
      <c r="E485" s="277"/>
      <c r="F485" s="277"/>
    </row>
    <row r="486" spans="4:6">
      <c r="D486" s="277"/>
      <c r="E486" s="277"/>
      <c r="F486" s="277"/>
    </row>
    <row r="487" spans="4:6">
      <c r="D487" s="277"/>
      <c r="E487" s="277"/>
      <c r="F487" s="277"/>
    </row>
    <row r="488" spans="4:6">
      <c r="D488" s="277"/>
      <c r="E488" s="277"/>
      <c r="F488" s="277"/>
    </row>
    <row r="489" spans="4:6">
      <c r="D489" s="277"/>
      <c r="E489" s="277"/>
      <c r="F489" s="277"/>
    </row>
    <row r="490" spans="4:6">
      <c r="D490" s="277"/>
      <c r="E490" s="277"/>
      <c r="F490" s="277"/>
    </row>
    <row r="491" spans="4:6">
      <c r="D491" s="277"/>
      <c r="E491" s="277"/>
      <c r="F491" s="277"/>
    </row>
    <row r="492" spans="4:6">
      <c r="D492" s="277"/>
      <c r="E492" s="277"/>
      <c r="F492" s="277"/>
    </row>
    <row r="493" spans="4:6">
      <c r="D493" s="277"/>
      <c r="E493" s="277"/>
      <c r="F493" s="277"/>
    </row>
    <row r="494" spans="4:6">
      <c r="D494" s="277"/>
      <c r="E494" s="277"/>
      <c r="F494" s="277"/>
    </row>
    <row r="495" spans="4:6">
      <c r="D495" s="277"/>
      <c r="E495" s="277"/>
      <c r="F495" s="277"/>
    </row>
    <row r="496" spans="4:6">
      <c r="D496" s="277"/>
      <c r="E496" s="277"/>
      <c r="F496" s="277"/>
    </row>
    <row r="497" spans="4:6">
      <c r="D497" s="277"/>
      <c r="E497" s="277"/>
      <c r="F497" s="277"/>
    </row>
    <row r="498" spans="4:6">
      <c r="D498" s="277"/>
      <c r="E498" s="277"/>
      <c r="F498" s="277"/>
    </row>
    <row r="499" spans="4:6">
      <c r="D499" s="277"/>
      <c r="E499" s="277"/>
      <c r="F499" s="277"/>
    </row>
    <row r="500" spans="4:6">
      <c r="D500" s="277"/>
      <c r="E500" s="277"/>
      <c r="F500" s="277"/>
    </row>
    <row r="501" spans="4:6">
      <c r="D501" s="277"/>
      <c r="E501" s="277"/>
      <c r="F501" s="277"/>
    </row>
    <row r="502" spans="4:6">
      <c r="D502" s="277"/>
      <c r="E502" s="277"/>
      <c r="F502" s="277"/>
    </row>
    <row r="503" spans="4:6">
      <c r="D503" s="277"/>
      <c r="E503" s="277"/>
      <c r="F503" s="277"/>
    </row>
    <row r="504" spans="4:6">
      <c r="D504" s="277"/>
      <c r="E504" s="277"/>
      <c r="F504" s="277"/>
    </row>
    <row r="505" spans="4:6">
      <c r="D505" s="277"/>
      <c r="E505" s="277"/>
      <c r="F505" s="277"/>
    </row>
    <row r="506" spans="4:6">
      <c r="D506" s="277"/>
      <c r="E506" s="277"/>
      <c r="F506" s="277"/>
    </row>
    <row r="507" spans="4:6">
      <c r="D507" s="277"/>
      <c r="E507" s="277"/>
      <c r="F507" s="277"/>
    </row>
    <row r="508" spans="4:6">
      <c r="D508" s="277"/>
      <c r="E508" s="277"/>
      <c r="F508" s="277"/>
    </row>
    <row r="509" spans="4:6">
      <c r="D509" s="277"/>
      <c r="E509" s="277"/>
      <c r="F509" s="277"/>
    </row>
    <row r="510" spans="4:6">
      <c r="D510" s="277"/>
      <c r="E510" s="277"/>
      <c r="F510" s="277"/>
    </row>
    <row r="511" spans="4:6">
      <c r="D511" s="277"/>
      <c r="E511" s="277"/>
      <c r="F511" s="277"/>
    </row>
    <row r="512" spans="4:6">
      <c r="D512" s="277"/>
      <c r="E512" s="277"/>
      <c r="F512" s="277"/>
    </row>
    <row r="513" spans="4:6">
      <c r="D513" s="277"/>
      <c r="E513" s="277"/>
      <c r="F513" s="277"/>
    </row>
    <row r="514" spans="4:6">
      <c r="D514" s="277"/>
      <c r="E514" s="277"/>
      <c r="F514" s="277"/>
    </row>
    <row r="515" spans="4:6">
      <c r="D515" s="277"/>
      <c r="E515" s="277"/>
      <c r="F515" s="277"/>
    </row>
    <row r="516" spans="4:6">
      <c r="D516" s="277"/>
      <c r="E516" s="277"/>
      <c r="F516" s="277"/>
    </row>
    <row r="517" spans="4:6">
      <c r="D517" s="277"/>
      <c r="E517" s="277"/>
      <c r="F517" s="277"/>
    </row>
    <row r="518" spans="4:6">
      <c r="D518" s="277"/>
      <c r="E518" s="277"/>
      <c r="F518" s="277"/>
    </row>
    <row r="519" spans="4:6">
      <c r="D519" s="277"/>
      <c r="E519" s="277"/>
      <c r="F519" s="277"/>
    </row>
    <row r="520" spans="4:6">
      <c r="D520" s="277"/>
      <c r="E520" s="277"/>
      <c r="F520" s="277"/>
    </row>
    <row r="521" spans="4:6">
      <c r="D521" s="277"/>
      <c r="E521" s="277"/>
      <c r="F521" s="277"/>
    </row>
    <row r="522" spans="4:6">
      <c r="D522" s="277"/>
      <c r="E522" s="277"/>
      <c r="F522" s="277"/>
    </row>
    <row r="523" spans="4:6">
      <c r="D523" s="277"/>
      <c r="E523" s="277"/>
      <c r="F523" s="277"/>
    </row>
    <row r="524" spans="4:6">
      <c r="D524" s="277"/>
      <c r="E524" s="277"/>
      <c r="F524" s="277"/>
    </row>
    <row r="525" spans="4:6">
      <c r="D525" s="277"/>
      <c r="E525" s="277"/>
      <c r="F525" s="277"/>
    </row>
    <row r="526" spans="4:6">
      <c r="D526" s="277"/>
      <c r="E526" s="277"/>
      <c r="F526" s="277"/>
    </row>
    <row r="527" spans="4:6">
      <c r="D527" s="277"/>
      <c r="E527" s="277"/>
      <c r="F527" s="277"/>
    </row>
    <row r="528" spans="4:6">
      <c r="D528" s="277"/>
      <c r="E528" s="277"/>
      <c r="F528" s="277"/>
    </row>
    <row r="529" spans="4:6">
      <c r="D529" s="277"/>
      <c r="E529" s="277"/>
      <c r="F529" s="277"/>
    </row>
    <row r="530" spans="4:6">
      <c r="D530" s="277"/>
      <c r="E530" s="277"/>
      <c r="F530" s="277"/>
    </row>
    <row r="531" spans="4:6">
      <c r="D531" s="277"/>
      <c r="E531" s="277"/>
      <c r="F531" s="277"/>
    </row>
    <row r="532" spans="4:6">
      <c r="D532" s="277"/>
      <c r="E532" s="277"/>
      <c r="F532" s="277"/>
    </row>
    <row r="533" spans="4:6">
      <c r="D533" s="277"/>
      <c r="E533" s="277"/>
      <c r="F533" s="277"/>
    </row>
    <row r="534" spans="4:6">
      <c r="D534" s="277"/>
      <c r="E534" s="277"/>
      <c r="F534" s="277"/>
    </row>
    <row r="535" spans="4:6">
      <c r="D535" s="277"/>
      <c r="E535" s="277"/>
      <c r="F535" s="277"/>
    </row>
    <row r="536" spans="4:6">
      <c r="D536" s="277"/>
      <c r="E536" s="277"/>
      <c r="F536" s="277"/>
    </row>
    <row r="537" spans="4:6">
      <c r="D537" s="277"/>
      <c r="E537" s="277"/>
      <c r="F537" s="277"/>
    </row>
    <row r="538" spans="4:6">
      <c r="D538" s="277"/>
      <c r="E538" s="277"/>
      <c r="F538" s="277"/>
    </row>
    <row r="539" spans="4:6">
      <c r="D539" s="277"/>
      <c r="E539" s="277"/>
      <c r="F539" s="277"/>
    </row>
    <row r="540" spans="4:6">
      <c r="D540" s="277"/>
      <c r="E540" s="277"/>
      <c r="F540" s="277"/>
    </row>
    <row r="541" spans="4:6">
      <c r="D541" s="277"/>
      <c r="E541" s="277"/>
      <c r="F541" s="277"/>
    </row>
    <row r="542" spans="4:6">
      <c r="D542" s="277"/>
      <c r="E542" s="277"/>
      <c r="F542" s="277"/>
    </row>
    <row r="543" spans="4:6">
      <c r="D543" s="277"/>
      <c r="E543" s="277"/>
      <c r="F543" s="277"/>
    </row>
    <row r="544" spans="4:6">
      <c r="D544" s="277"/>
      <c r="E544" s="277"/>
      <c r="F544" s="277"/>
    </row>
    <row r="545" spans="4:6">
      <c r="D545" s="277"/>
      <c r="E545" s="277"/>
      <c r="F545" s="277"/>
    </row>
    <row r="546" spans="4:6">
      <c r="D546" s="277"/>
      <c r="E546" s="277"/>
      <c r="F546" s="277"/>
    </row>
    <row r="547" spans="4:6">
      <c r="D547" s="277"/>
      <c r="E547" s="277"/>
      <c r="F547" s="277"/>
    </row>
    <row r="548" spans="4:6">
      <c r="D548" s="277"/>
      <c r="E548" s="277"/>
      <c r="F548" s="277"/>
    </row>
    <row r="549" spans="4:6">
      <c r="D549" s="277"/>
      <c r="E549" s="277"/>
      <c r="F549" s="277"/>
    </row>
    <row r="550" spans="4:6">
      <c r="D550" s="277"/>
      <c r="E550" s="277"/>
      <c r="F550" s="277"/>
    </row>
    <row r="551" spans="4:6">
      <c r="D551" s="277"/>
      <c r="E551" s="277"/>
      <c r="F551" s="277"/>
    </row>
    <row r="552" spans="4:6">
      <c r="D552" s="277"/>
      <c r="E552" s="277"/>
      <c r="F552" s="277"/>
    </row>
    <row r="553" spans="4:6">
      <c r="D553" s="277"/>
      <c r="E553" s="277"/>
      <c r="F553" s="277"/>
    </row>
    <row r="554" spans="4:6">
      <c r="D554" s="277"/>
      <c r="E554" s="277"/>
      <c r="F554" s="277"/>
    </row>
    <row r="555" spans="4:6">
      <c r="D555" s="277"/>
      <c r="E555" s="277"/>
      <c r="F555" s="277"/>
    </row>
    <row r="556" spans="4:6">
      <c r="D556" s="277"/>
      <c r="E556" s="277"/>
      <c r="F556" s="277"/>
    </row>
    <row r="557" spans="4:6">
      <c r="D557" s="277"/>
      <c r="E557" s="277"/>
      <c r="F557" s="277"/>
    </row>
    <row r="558" spans="4:6">
      <c r="D558" s="277"/>
      <c r="E558" s="277"/>
      <c r="F558" s="277"/>
    </row>
    <row r="559" spans="4:6">
      <c r="D559" s="277"/>
      <c r="E559" s="277"/>
      <c r="F559" s="277"/>
    </row>
    <row r="560" spans="4:6">
      <c r="D560" s="277"/>
      <c r="E560" s="277"/>
      <c r="F560" s="277"/>
    </row>
    <row r="561" spans="4:6">
      <c r="D561" s="277"/>
      <c r="E561" s="277"/>
      <c r="F561" s="277"/>
    </row>
    <row r="562" spans="4:6">
      <c r="D562" s="277"/>
      <c r="E562" s="277"/>
      <c r="F562" s="277"/>
    </row>
    <row r="563" spans="4:6">
      <c r="D563" s="277"/>
      <c r="E563" s="277"/>
      <c r="F563" s="277"/>
    </row>
    <row r="564" spans="4:6">
      <c r="D564" s="277"/>
      <c r="E564" s="277"/>
      <c r="F564" s="277"/>
    </row>
    <row r="565" spans="4:6">
      <c r="D565" s="277"/>
      <c r="E565" s="277"/>
      <c r="F565" s="277"/>
    </row>
    <row r="566" spans="4:6">
      <c r="D566" s="277"/>
      <c r="E566" s="277"/>
      <c r="F566" s="277"/>
    </row>
    <row r="567" spans="4:6">
      <c r="D567" s="277"/>
      <c r="E567" s="277"/>
      <c r="F567" s="277"/>
    </row>
    <row r="568" spans="4:6">
      <c r="D568" s="277"/>
      <c r="E568" s="277"/>
      <c r="F568" s="277"/>
    </row>
    <row r="569" spans="4:6">
      <c r="D569" s="277"/>
      <c r="E569" s="277"/>
      <c r="F569" s="277"/>
    </row>
    <row r="570" spans="4:6">
      <c r="D570" s="277"/>
      <c r="E570" s="277"/>
      <c r="F570" s="277"/>
    </row>
    <row r="571" spans="4:6">
      <c r="D571" s="277"/>
      <c r="E571" s="277"/>
      <c r="F571" s="277"/>
    </row>
    <row r="572" spans="4:6">
      <c r="D572" s="277"/>
      <c r="E572" s="277"/>
      <c r="F572" s="277"/>
    </row>
    <row r="573" spans="4:6">
      <c r="D573" s="277"/>
      <c r="E573" s="277"/>
      <c r="F573" s="277"/>
    </row>
    <row r="574" spans="4:6">
      <c r="D574" s="277"/>
      <c r="E574" s="277"/>
      <c r="F574" s="277"/>
    </row>
    <row r="575" spans="4:6">
      <c r="D575" s="277"/>
      <c r="E575" s="277"/>
      <c r="F575" s="277"/>
    </row>
    <row r="576" spans="4:6">
      <c r="D576" s="277"/>
      <c r="E576" s="277"/>
      <c r="F576" s="277"/>
    </row>
    <row r="577" spans="4:6">
      <c r="D577" s="277"/>
      <c r="E577" s="277"/>
      <c r="F577" s="277"/>
    </row>
    <row r="578" spans="4:6">
      <c r="D578" s="277"/>
      <c r="E578" s="277"/>
      <c r="F578" s="277"/>
    </row>
    <row r="579" spans="4:6">
      <c r="D579" s="277"/>
      <c r="E579" s="277"/>
      <c r="F579" s="277"/>
    </row>
    <row r="580" spans="4:6">
      <c r="D580" s="277"/>
      <c r="E580" s="277"/>
      <c r="F580" s="277"/>
    </row>
    <row r="581" spans="4:6">
      <c r="D581" s="277"/>
      <c r="E581" s="277"/>
      <c r="F581" s="277"/>
    </row>
    <row r="582" spans="4:6">
      <c r="D582" s="277"/>
      <c r="E582" s="277"/>
      <c r="F582" s="277"/>
    </row>
    <row r="583" spans="4:6">
      <c r="D583" s="277"/>
      <c r="E583" s="277"/>
      <c r="F583" s="277"/>
    </row>
    <row r="584" spans="4:6">
      <c r="D584" s="277"/>
      <c r="E584" s="277"/>
      <c r="F584" s="277"/>
    </row>
    <row r="585" spans="4:6">
      <c r="D585" s="277"/>
      <c r="E585" s="277"/>
      <c r="F585" s="277"/>
    </row>
    <row r="586" spans="4:6">
      <c r="D586" s="277"/>
      <c r="E586" s="277"/>
      <c r="F586" s="277"/>
    </row>
    <row r="587" spans="4:6">
      <c r="D587" s="277"/>
      <c r="E587" s="277"/>
      <c r="F587" s="277"/>
    </row>
    <row r="588" spans="4:6">
      <c r="D588" s="277"/>
      <c r="E588" s="277"/>
      <c r="F588" s="277"/>
    </row>
    <row r="589" spans="4:6">
      <c r="D589" s="277"/>
      <c r="E589" s="277"/>
      <c r="F589" s="277"/>
    </row>
    <row r="590" spans="4:6">
      <c r="D590" s="277"/>
      <c r="E590" s="277"/>
      <c r="F590" s="277"/>
    </row>
    <row r="591" spans="4:6">
      <c r="D591" s="277"/>
      <c r="E591" s="277"/>
      <c r="F591" s="277"/>
    </row>
    <row r="592" spans="4:6">
      <c r="D592" s="277"/>
      <c r="E592" s="277"/>
      <c r="F592" s="277"/>
    </row>
    <row r="593" spans="4:6">
      <c r="D593" s="277"/>
      <c r="E593" s="277"/>
      <c r="F593" s="277"/>
    </row>
    <row r="594" spans="4:6">
      <c r="D594" s="277"/>
      <c r="E594" s="277"/>
      <c r="F594" s="277"/>
    </row>
    <row r="595" spans="4:6">
      <c r="D595" s="277"/>
      <c r="E595" s="277"/>
      <c r="F595" s="277"/>
    </row>
    <row r="596" spans="4:6">
      <c r="D596" s="277"/>
      <c r="E596" s="277"/>
      <c r="F596" s="277"/>
    </row>
    <row r="597" spans="4:6">
      <c r="D597" s="277"/>
      <c r="E597" s="277"/>
      <c r="F597" s="277"/>
    </row>
    <row r="598" spans="4:6">
      <c r="D598" s="277"/>
      <c r="E598" s="277"/>
      <c r="F598" s="277"/>
    </row>
    <row r="599" spans="4:6">
      <c r="D599" s="277"/>
      <c r="E599" s="277"/>
      <c r="F599" s="277"/>
    </row>
    <row r="600" spans="4:6">
      <c r="D600" s="277"/>
      <c r="E600" s="277"/>
      <c r="F600" s="277"/>
    </row>
    <row r="601" spans="4:6">
      <c r="D601" s="277"/>
      <c r="E601" s="277"/>
      <c r="F601" s="277"/>
    </row>
    <row r="602" spans="4:6">
      <c r="D602" s="277"/>
      <c r="E602" s="277"/>
      <c r="F602" s="277"/>
    </row>
    <row r="603" spans="4:6">
      <c r="D603" s="277"/>
      <c r="E603" s="277"/>
      <c r="F603" s="277"/>
    </row>
    <row r="604" spans="4:6">
      <c r="D604" s="277"/>
      <c r="E604" s="277"/>
      <c r="F604" s="277"/>
    </row>
    <row r="605" spans="4:6">
      <c r="D605" s="277"/>
      <c r="E605" s="277"/>
      <c r="F605" s="277"/>
    </row>
    <row r="606" spans="4:6">
      <c r="D606" s="277"/>
      <c r="E606" s="277"/>
      <c r="F606" s="277"/>
    </row>
    <row r="607" spans="4:6">
      <c r="D607" s="277"/>
      <c r="E607" s="277"/>
      <c r="F607" s="277"/>
    </row>
    <row r="608" spans="4:6">
      <c r="D608" s="277"/>
      <c r="E608" s="277"/>
      <c r="F608" s="277"/>
    </row>
    <row r="609" spans="4:6">
      <c r="D609" s="277"/>
      <c r="E609" s="277"/>
      <c r="F609" s="277"/>
    </row>
    <row r="610" spans="4:6">
      <c r="D610" s="277"/>
      <c r="E610" s="277"/>
      <c r="F610" s="277"/>
    </row>
    <row r="611" spans="4:6">
      <c r="D611" s="277"/>
      <c r="E611" s="277"/>
      <c r="F611" s="277"/>
    </row>
    <row r="612" spans="4:6">
      <c r="D612" s="277"/>
      <c r="E612" s="277"/>
      <c r="F612" s="277"/>
    </row>
    <row r="613" spans="4:6">
      <c r="D613" s="277"/>
      <c r="E613" s="277"/>
      <c r="F613" s="277"/>
    </row>
    <row r="614" spans="4:6">
      <c r="D614" s="277"/>
      <c r="E614" s="277"/>
      <c r="F614" s="277"/>
    </row>
    <row r="615" spans="4:6">
      <c r="D615" s="277"/>
      <c r="E615" s="277"/>
      <c r="F615" s="277"/>
    </row>
    <row r="616" spans="4:6">
      <c r="D616" s="277"/>
      <c r="E616" s="277"/>
      <c r="F616" s="277"/>
    </row>
    <row r="617" spans="4:6">
      <c r="D617" s="277"/>
      <c r="E617" s="277"/>
      <c r="F617" s="277"/>
    </row>
    <row r="618" spans="4:6">
      <c r="D618" s="277"/>
      <c r="E618" s="277"/>
      <c r="F618" s="277"/>
    </row>
    <row r="619" spans="4:6">
      <c r="D619" s="277"/>
      <c r="E619" s="277"/>
      <c r="F619" s="277"/>
    </row>
    <row r="620" spans="4:6">
      <c r="D620" s="277"/>
      <c r="E620" s="277"/>
      <c r="F620" s="277"/>
    </row>
    <row r="621" spans="4:6">
      <c r="D621" s="277"/>
      <c r="E621" s="277"/>
      <c r="F621" s="277"/>
    </row>
    <row r="622" spans="4:6">
      <c r="D622" s="277"/>
      <c r="E622" s="277"/>
      <c r="F622" s="277"/>
    </row>
    <row r="623" spans="4:6">
      <c r="D623" s="277"/>
      <c r="E623" s="277"/>
      <c r="F623" s="277"/>
    </row>
    <row r="624" spans="4:6">
      <c r="D624" s="277"/>
      <c r="E624" s="277"/>
      <c r="F624" s="277"/>
    </row>
    <row r="625" spans="4:6">
      <c r="D625" s="277"/>
      <c r="E625" s="277"/>
      <c r="F625" s="277"/>
    </row>
    <row r="626" spans="4:6">
      <c r="D626" s="277"/>
      <c r="E626" s="277"/>
      <c r="F626" s="277"/>
    </row>
    <row r="627" spans="4:6">
      <c r="D627" s="277"/>
      <c r="E627" s="277"/>
      <c r="F627" s="277"/>
    </row>
    <row r="628" spans="4:6">
      <c r="D628" s="277"/>
      <c r="E628" s="277"/>
      <c r="F628" s="277"/>
    </row>
    <row r="629" spans="4:6">
      <c r="D629" s="277"/>
      <c r="E629" s="277"/>
      <c r="F629" s="277"/>
    </row>
    <row r="630" spans="4:6">
      <c r="D630" s="277"/>
      <c r="E630" s="277"/>
      <c r="F630" s="277"/>
    </row>
    <row r="631" spans="4:6">
      <c r="D631" s="277"/>
      <c r="E631" s="277"/>
      <c r="F631" s="277"/>
    </row>
    <row r="632" spans="4:6">
      <c r="D632" s="277"/>
      <c r="E632" s="277"/>
      <c r="F632" s="277"/>
    </row>
    <row r="633" spans="4:6">
      <c r="D633" s="277"/>
      <c r="E633" s="277"/>
      <c r="F633" s="277"/>
    </row>
    <row r="634" spans="4:6">
      <c r="D634" s="277"/>
      <c r="E634" s="277"/>
      <c r="F634" s="277"/>
    </row>
    <row r="635" spans="4:6">
      <c r="D635" s="277"/>
      <c r="E635" s="277"/>
      <c r="F635" s="277"/>
    </row>
    <row r="636" spans="4:6">
      <c r="D636" s="277"/>
      <c r="E636" s="277"/>
      <c r="F636" s="277"/>
    </row>
    <row r="637" spans="4:6">
      <c r="D637" s="277"/>
      <c r="E637" s="277"/>
      <c r="F637" s="277"/>
    </row>
    <row r="638" spans="4:6">
      <c r="D638" s="277"/>
      <c r="E638" s="277"/>
      <c r="F638" s="277"/>
    </row>
    <row r="639" spans="4:6">
      <c r="D639" s="277"/>
      <c r="E639" s="277"/>
      <c r="F639" s="277"/>
    </row>
    <row r="640" spans="4:6">
      <c r="D640" s="277"/>
      <c r="E640" s="277"/>
      <c r="F640" s="277"/>
    </row>
    <row r="641" spans="4:6">
      <c r="D641" s="277"/>
      <c r="E641" s="277"/>
      <c r="F641" s="277"/>
    </row>
    <row r="642" spans="4:6">
      <c r="D642" s="277"/>
      <c r="E642" s="277"/>
      <c r="F642" s="277"/>
    </row>
    <row r="643" spans="4:6">
      <c r="D643" s="277"/>
      <c r="E643" s="277"/>
      <c r="F643" s="277"/>
    </row>
    <row r="644" spans="4:6">
      <c r="D644" s="277"/>
      <c r="E644" s="277"/>
      <c r="F644" s="277"/>
    </row>
    <row r="645" spans="4:6">
      <c r="D645" s="277"/>
      <c r="E645" s="277"/>
      <c r="F645" s="277"/>
    </row>
    <row r="646" spans="4:6">
      <c r="D646" s="277"/>
      <c r="E646" s="277"/>
      <c r="F646" s="277"/>
    </row>
    <row r="647" spans="4:6">
      <c r="D647" s="277"/>
      <c r="E647" s="277"/>
      <c r="F647" s="277"/>
    </row>
    <row r="648" spans="4:6">
      <c r="D648" s="277"/>
      <c r="E648" s="277"/>
      <c r="F648" s="277"/>
    </row>
    <row r="649" spans="4:6">
      <c r="D649" s="277"/>
      <c r="E649" s="277"/>
      <c r="F649" s="277"/>
    </row>
    <row r="650" spans="4:6">
      <c r="D650" s="277"/>
      <c r="E650" s="277"/>
      <c r="F650" s="277"/>
    </row>
    <row r="651" spans="4:6">
      <c r="D651" s="277"/>
      <c r="E651" s="277"/>
      <c r="F651" s="277"/>
    </row>
    <row r="652" spans="4:6">
      <c r="D652" s="277"/>
      <c r="E652" s="277"/>
      <c r="F652" s="277"/>
    </row>
    <row r="653" spans="4:6">
      <c r="D653" s="277"/>
      <c r="E653" s="277"/>
      <c r="F653" s="277"/>
    </row>
    <row r="654" spans="4:6">
      <c r="D654" s="277"/>
      <c r="E654" s="277"/>
      <c r="F654" s="277"/>
    </row>
    <row r="655" spans="4:6">
      <c r="D655" s="277"/>
      <c r="E655" s="277"/>
      <c r="F655" s="277"/>
    </row>
    <row r="656" spans="4:6">
      <c r="D656" s="277"/>
      <c r="E656" s="277"/>
      <c r="F656" s="277"/>
    </row>
    <row r="657" spans="4:6">
      <c r="D657" s="277"/>
      <c r="E657" s="277"/>
      <c r="F657" s="277"/>
    </row>
    <row r="658" spans="4:6">
      <c r="D658" s="277"/>
      <c r="E658" s="277"/>
      <c r="F658" s="277"/>
    </row>
    <row r="659" spans="4:6">
      <c r="D659" s="277"/>
      <c r="E659" s="277"/>
      <c r="F659" s="277"/>
    </row>
    <row r="660" spans="4:6">
      <c r="D660" s="277"/>
      <c r="E660" s="277"/>
      <c r="F660" s="277"/>
    </row>
    <row r="661" spans="4:6">
      <c r="D661" s="277"/>
      <c r="E661" s="277"/>
      <c r="F661" s="277"/>
    </row>
    <row r="662" spans="4:6">
      <c r="D662" s="277"/>
      <c r="E662" s="277"/>
      <c r="F662" s="277"/>
    </row>
    <row r="663" spans="4:6">
      <c r="D663" s="277"/>
      <c r="E663" s="277"/>
      <c r="F663" s="277"/>
    </row>
    <row r="664" spans="4:6">
      <c r="D664" s="277"/>
      <c r="E664" s="277"/>
      <c r="F664" s="277"/>
    </row>
    <row r="665" spans="4:6">
      <c r="D665" s="277"/>
      <c r="E665" s="277"/>
      <c r="F665" s="277"/>
    </row>
    <row r="666" spans="4:6">
      <c r="D666" s="277"/>
      <c r="E666" s="277"/>
      <c r="F666" s="277"/>
    </row>
    <row r="667" spans="4:6">
      <c r="D667" s="277"/>
      <c r="E667" s="277"/>
      <c r="F667" s="277"/>
    </row>
    <row r="668" spans="4:6">
      <c r="D668" s="277"/>
      <c r="E668" s="277"/>
      <c r="F668" s="277"/>
    </row>
    <row r="669" spans="4:6">
      <c r="D669" s="277"/>
      <c r="E669" s="277"/>
      <c r="F669" s="277"/>
    </row>
    <row r="670" spans="4:6">
      <c r="D670" s="277"/>
      <c r="E670" s="277"/>
      <c r="F670" s="277"/>
    </row>
    <row r="671" spans="4:6">
      <c r="D671" s="277"/>
      <c r="E671" s="277"/>
      <c r="F671" s="277"/>
    </row>
    <row r="672" spans="4:6">
      <c r="D672" s="277"/>
      <c r="E672" s="277"/>
      <c r="F672" s="277"/>
    </row>
    <row r="673" spans="4:6">
      <c r="D673" s="277"/>
      <c r="E673" s="277"/>
      <c r="F673" s="277"/>
    </row>
    <row r="674" spans="4:6">
      <c r="D674" s="277"/>
      <c r="E674" s="277"/>
      <c r="F674" s="277"/>
    </row>
    <row r="675" spans="4:6">
      <c r="D675" s="277"/>
      <c r="E675" s="277"/>
      <c r="F675" s="277"/>
    </row>
    <row r="676" spans="4:6">
      <c r="D676" s="277"/>
      <c r="E676" s="277"/>
      <c r="F676" s="277"/>
    </row>
    <row r="677" spans="4:6">
      <c r="D677" s="277"/>
      <c r="E677" s="277"/>
      <c r="F677" s="277"/>
    </row>
    <row r="678" spans="4:6">
      <c r="D678" s="277"/>
      <c r="E678" s="277"/>
      <c r="F678" s="277"/>
    </row>
    <row r="679" spans="4:6">
      <c r="D679" s="277"/>
      <c r="E679" s="277"/>
      <c r="F679" s="277"/>
    </row>
    <row r="680" spans="4:6">
      <c r="D680" s="277"/>
      <c r="E680" s="277"/>
      <c r="F680" s="277"/>
    </row>
    <row r="681" spans="4:6">
      <c r="D681" s="277"/>
      <c r="E681" s="277"/>
      <c r="F681" s="277"/>
    </row>
    <row r="682" spans="4:6">
      <c r="D682" s="277"/>
      <c r="E682" s="277"/>
      <c r="F682" s="277"/>
    </row>
    <row r="683" spans="4:6">
      <c r="D683" s="277"/>
      <c r="E683" s="277"/>
      <c r="F683" s="277"/>
    </row>
    <row r="684" spans="4:6">
      <c r="D684" s="277"/>
      <c r="E684" s="277"/>
      <c r="F684" s="277"/>
    </row>
    <row r="685" spans="4:6">
      <c r="D685" s="277"/>
      <c r="E685" s="277"/>
      <c r="F685" s="277"/>
    </row>
    <row r="686" spans="4:6">
      <c r="D686" s="277"/>
      <c r="E686" s="277"/>
      <c r="F686" s="277"/>
    </row>
    <row r="687" spans="4:6">
      <c r="D687" s="277"/>
      <c r="E687" s="277"/>
      <c r="F687" s="277"/>
    </row>
    <row r="688" spans="4:6">
      <c r="D688" s="277"/>
      <c r="E688" s="277"/>
      <c r="F688" s="277"/>
    </row>
    <row r="689" spans="4:6">
      <c r="D689" s="277"/>
      <c r="E689" s="277"/>
      <c r="F689" s="277"/>
    </row>
    <row r="690" spans="4:6">
      <c r="D690" s="277"/>
      <c r="E690" s="277"/>
      <c r="F690" s="277"/>
    </row>
    <row r="691" spans="4:6">
      <c r="D691" s="277"/>
      <c r="E691" s="277"/>
      <c r="F691" s="277"/>
    </row>
    <row r="692" spans="4:6">
      <c r="D692" s="277"/>
      <c r="E692" s="277"/>
      <c r="F692" s="277"/>
    </row>
    <row r="693" spans="4:6">
      <c r="D693" s="277"/>
      <c r="E693" s="277"/>
      <c r="F693" s="277"/>
    </row>
    <row r="694" spans="4:6">
      <c r="D694" s="277"/>
      <c r="E694" s="277"/>
      <c r="F694" s="277"/>
    </row>
    <row r="695" spans="4:6">
      <c r="D695" s="277"/>
      <c r="E695" s="277"/>
      <c r="F695" s="277"/>
    </row>
    <row r="696" spans="4:6">
      <c r="D696" s="277"/>
      <c r="E696" s="277"/>
      <c r="F696" s="277"/>
    </row>
    <row r="697" spans="4:6">
      <c r="D697" s="277"/>
      <c r="E697" s="277"/>
      <c r="F697" s="277"/>
    </row>
    <row r="698" spans="4:6">
      <c r="D698" s="277"/>
      <c r="E698" s="277"/>
      <c r="F698" s="277"/>
    </row>
    <row r="699" spans="4:6">
      <c r="D699" s="277"/>
      <c r="E699" s="277"/>
      <c r="F699" s="277"/>
    </row>
    <row r="700" spans="4:6">
      <c r="D700" s="277"/>
      <c r="E700" s="277"/>
      <c r="F700" s="277"/>
    </row>
    <row r="701" spans="4:6">
      <c r="D701" s="277"/>
      <c r="E701" s="277"/>
      <c r="F701" s="277"/>
    </row>
    <row r="702" spans="4:6">
      <c r="D702" s="277"/>
      <c r="E702" s="277"/>
      <c r="F702" s="277"/>
    </row>
    <row r="703" spans="4:6">
      <c r="D703" s="277"/>
      <c r="E703" s="277"/>
      <c r="F703" s="277"/>
    </row>
    <row r="704" spans="4:6">
      <c r="D704" s="277"/>
      <c r="E704" s="277"/>
      <c r="F704" s="277"/>
    </row>
    <row r="705" spans="4:6">
      <c r="D705" s="277"/>
      <c r="E705" s="277"/>
      <c r="F705" s="277"/>
    </row>
    <row r="706" spans="4:6">
      <c r="D706" s="277"/>
      <c r="E706" s="277"/>
      <c r="F706" s="277"/>
    </row>
    <row r="707" spans="4:6">
      <c r="D707" s="277"/>
      <c r="E707" s="277"/>
      <c r="F707" s="277"/>
    </row>
    <row r="708" spans="4:6">
      <c r="D708" s="277"/>
      <c r="E708" s="277"/>
      <c r="F708" s="277"/>
    </row>
    <row r="709" spans="4:6">
      <c r="D709" s="277"/>
      <c r="E709" s="277"/>
      <c r="F709" s="277"/>
    </row>
    <row r="710" spans="4:6">
      <c r="D710" s="277"/>
      <c r="E710" s="277"/>
      <c r="F710" s="277"/>
    </row>
    <row r="711" spans="4:6">
      <c r="D711" s="277"/>
      <c r="E711" s="277"/>
      <c r="F711" s="277"/>
    </row>
    <row r="712" spans="4:6">
      <c r="D712" s="277"/>
      <c r="E712" s="277"/>
      <c r="F712" s="277"/>
    </row>
    <row r="713" spans="4:6">
      <c r="D713" s="277"/>
      <c r="E713" s="277"/>
      <c r="F713" s="277"/>
    </row>
    <row r="714" spans="4:6">
      <c r="D714" s="277"/>
      <c r="E714" s="277"/>
      <c r="F714" s="277"/>
    </row>
    <row r="715" spans="4:6">
      <c r="D715" s="277"/>
      <c r="E715" s="277"/>
      <c r="F715" s="277"/>
    </row>
    <row r="716" spans="4:6">
      <c r="D716" s="277"/>
      <c r="E716" s="277"/>
      <c r="F716" s="277"/>
    </row>
    <row r="717" spans="4:6">
      <c r="D717" s="277"/>
      <c r="E717" s="277"/>
      <c r="F717" s="277"/>
    </row>
    <row r="718" spans="4:6">
      <c r="D718" s="277"/>
      <c r="E718" s="277"/>
      <c r="F718" s="277"/>
    </row>
    <row r="719" spans="4:6">
      <c r="D719" s="277"/>
      <c r="E719" s="277"/>
      <c r="F719" s="277"/>
    </row>
    <row r="720" spans="4:6">
      <c r="D720" s="277"/>
      <c r="E720" s="277"/>
      <c r="F720" s="277"/>
    </row>
    <row r="721" spans="4:6">
      <c r="D721" s="277"/>
      <c r="E721" s="277"/>
      <c r="F721" s="277"/>
    </row>
    <row r="722" spans="4:6">
      <c r="D722" s="277"/>
      <c r="E722" s="277"/>
      <c r="F722" s="277"/>
    </row>
    <row r="723" spans="4:6">
      <c r="D723" s="277"/>
      <c r="E723" s="277"/>
      <c r="F723" s="277"/>
    </row>
    <row r="724" spans="4:6">
      <c r="D724" s="277"/>
      <c r="E724" s="277"/>
      <c r="F724" s="277"/>
    </row>
    <row r="725" spans="4:6">
      <c r="D725" s="277"/>
      <c r="E725" s="277"/>
      <c r="F725" s="277"/>
    </row>
    <row r="726" spans="4:6">
      <c r="D726" s="277"/>
      <c r="E726" s="277"/>
      <c r="F726" s="277"/>
    </row>
    <row r="727" spans="4:6">
      <c r="D727" s="277"/>
      <c r="E727" s="277"/>
      <c r="F727" s="277"/>
    </row>
    <row r="728" spans="4:6">
      <c r="D728" s="277"/>
      <c r="E728" s="277"/>
      <c r="F728" s="277"/>
    </row>
    <row r="729" spans="4:6">
      <c r="D729" s="277"/>
      <c r="E729" s="277"/>
      <c r="F729" s="277"/>
    </row>
    <row r="730" spans="4:6">
      <c r="D730" s="277"/>
      <c r="E730" s="277"/>
      <c r="F730" s="277"/>
    </row>
    <row r="731" spans="4:6">
      <c r="D731" s="277"/>
      <c r="E731" s="277"/>
      <c r="F731" s="277"/>
    </row>
    <row r="732" spans="4:6">
      <c r="D732" s="277"/>
      <c r="E732" s="277"/>
      <c r="F732" s="277"/>
    </row>
    <row r="733" spans="4:6">
      <c r="D733" s="277"/>
      <c r="E733" s="277"/>
      <c r="F733" s="277"/>
    </row>
    <row r="734" spans="4:6">
      <c r="D734" s="277"/>
      <c r="E734" s="277"/>
      <c r="F734" s="277"/>
    </row>
    <row r="735" spans="4:6">
      <c r="D735" s="277"/>
      <c r="E735" s="277"/>
      <c r="F735" s="277"/>
    </row>
    <row r="736" spans="4:6">
      <c r="D736" s="277"/>
      <c r="E736" s="277"/>
      <c r="F736" s="277"/>
    </row>
    <row r="737" spans="4:6">
      <c r="D737" s="277"/>
      <c r="E737" s="277"/>
      <c r="F737" s="277"/>
    </row>
    <row r="738" spans="4:6">
      <c r="D738" s="277"/>
      <c r="E738" s="277"/>
      <c r="F738" s="277"/>
    </row>
    <row r="739" spans="4:6">
      <c r="D739" s="277"/>
      <c r="E739" s="277"/>
      <c r="F739" s="277"/>
    </row>
    <row r="740" spans="4:6">
      <c r="D740" s="277"/>
      <c r="E740" s="277"/>
      <c r="F740" s="277"/>
    </row>
    <row r="741" spans="4:6">
      <c r="D741" s="277"/>
      <c r="E741" s="277"/>
      <c r="F741" s="277"/>
    </row>
    <row r="742" spans="4:6">
      <c r="D742" s="277"/>
      <c r="E742" s="277"/>
      <c r="F742" s="277"/>
    </row>
    <row r="743" spans="4:6">
      <c r="D743" s="277"/>
      <c r="E743" s="277"/>
      <c r="F743" s="277"/>
    </row>
    <row r="744" spans="4:6">
      <c r="D744" s="277"/>
      <c r="E744" s="277"/>
      <c r="F744" s="277"/>
    </row>
    <row r="745" spans="4:6">
      <c r="D745" s="277"/>
      <c r="E745" s="277"/>
      <c r="F745" s="277"/>
    </row>
    <row r="746" spans="4:6">
      <c r="D746" s="277"/>
      <c r="E746" s="277"/>
      <c r="F746" s="277"/>
    </row>
    <row r="747" spans="4:6">
      <c r="D747" s="277"/>
      <c r="E747" s="277"/>
      <c r="F747" s="277"/>
    </row>
    <row r="748" spans="4:6">
      <c r="D748" s="277"/>
      <c r="E748" s="277"/>
      <c r="F748" s="277"/>
    </row>
    <row r="749" spans="4:6">
      <c r="D749" s="277"/>
      <c r="E749" s="277"/>
      <c r="F749" s="277"/>
    </row>
    <row r="750" spans="4:6">
      <c r="D750" s="277"/>
      <c r="E750" s="277"/>
      <c r="F750" s="277"/>
    </row>
    <row r="751" spans="4:6">
      <c r="D751" s="277"/>
      <c r="E751" s="277"/>
      <c r="F751" s="277"/>
    </row>
    <row r="752" spans="4:6">
      <c r="D752" s="277"/>
      <c r="E752" s="277"/>
      <c r="F752" s="277"/>
    </row>
    <row r="753" spans="4:6">
      <c r="D753" s="277"/>
      <c r="E753" s="277"/>
      <c r="F753" s="277"/>
    </row>
    <row r="754" spans="4:6">
      <c r="D754" s="277"/>
      <c r="E754" s="277"/>
      <c r="F754" s="277"/>
    </row>
    <row r="755" spans="4:6">
      <c r="D755" s="277"/>
      <c r="E755" s="277"/>
      <c r="F755" s="277"/>
    </row>
    <row r="756" spans="4:6">
      <c r="D756" s="277"/>
      <c r="E756" s="277"/>
      <c r="F756" s="277"/>
    </row>
    <row r="757" spans="4:6">
      <c r="D757" s="277"/>
      <c r="E757" s="277"/>
      <c r="F757" s="277"/>
    </row>
    <row r="758" spans="4:6">
      <c r="D758" s="277"/>
      <c r="E758" s="277"/>
      <c r="F758" s="277"/>
    </row>
    <row r="759" spans="4:6">
      <c r="D759" s="277"/>
      <c r="E759" s="277"/>
      <c r="F759" s="277"/>
    </row>
    <row r="760" spans="4:6">
      <c r="D760" s="277"/>
      <c r="E760" s="277"/>
      <c r="F760" s="277"/>
    </row>
    <row r="761" spans="4:6">
      <c r="D761" s="277"/>
      <c r="E761" s="277"/>
      <c r="F761" s="277"/>
    </row>
    <row r="762" spans="4:6">
      <c r="D762" s="277"/>
      <c r="E762" s="277"/>
      <c r="F762" s="277"/>
    </row>
    <row r="763" spans="4:6">
      <c r="D763" s="277"/>
      <c r="E763" s="277"/>
      <c r="F763" s="277"/>
    </row>
    <row r="764" spans="4:6">
      <c r="D764" s="277"/>
      <c r="E764" s="277"/>
      <c r="F764" s="277"/>
    </row>
    <row r="765" spans="4:6">
      <c r="D765" s="277"/>
      <c r="E765" s="277"/>
      <c r="F765" s="277"/>
    </row>
    <row r="766" spans="4:6">
      <c r="D766" s="277"/>
      <c r="E766" s="277"/>
      <c r="F766" s="277"/>
    </row>
    <row r="767" spans="4:6">
      <c r="D767" s="277"/>
      <c r="E767" s="277"/>
      <c r="F767" s="277"/>
    </row>
    <row r="768" spans="4:6">
      <c r="D768" s="277"/>
      <c r="E768" s="277"/>
      <c r="F768" s="277"/>
    </row>
    <row r="769" spans="4:6">
      <c r="D769" s="277"/>
      <c r="E769" s="277"/>
      <c r="F769" s="277"/>
    </row>
    <row r="770" spans="4:6">
      <c r="D770" s="277"/>
      <c r="E770" s="277"/>
      <c r="F770" s="277"/>
    </row>
    <row r="771" spans="4:6">
      <c r="D771" s="277"/>
      <c r="E771" s="277"/>
      <c r="F771" s="277"/>
    </row>
    <row r="772" spans="4:6">
      <c r="D772" s="277"/>
      <c r="E772" s="277"/>
      <c r="F772" s="277"/>
    </row>
    <row r="773" spans="4:6">
      <c r="D773" s="277"/>
      <c r="E773" s="277"/>
      <c r="F773" s="277"/>
    </row>
    <row r="774" spans="4:6">
      <c r="D774" s="277"/>
      <c r="E774" s="277"/>
      <c r="F774" s="277"/>
    </row>
    <row r="775" spans="4:6">
      <c r="D775" s="277"/>
      <c r="E775" s="277"/>
      <c r="F775" s="277"/>
    </row>
    <row r="776" spans="4:6">
      <c r="D776" s="277"/>
      <c r="E776" s="277"/>
      <c r="F776" s="277"/>
    </row>
    <row r="777" spans="4:6">
      <c r="D777" s="277"/>
      <c r="E777" s="277"/>
      <c r="F777" s="277"/>
    </row>
    <row r="778" spans="4:6">
      <c r="D778" s="277"/>
      <c r="E778" s="277"/>
      <c r="F778" s="277"/>
    </row>
    <row r="779" spans="4:6">
      <c r="D779" s="277"/>
      <c r="E779" s="277"/>
      <c r="F779" s="277"/>
    </row>
    <row r="780" spans="4:6">
      <c r="D780" s="277"/>
      <c r="E780" s="277"/>
      <c r="F780" s="277"/>
    </row>
    <row r="781" spans="4:6">
      <c r="D781" s="277"/>
      <c r="E781" s="277"/>
      <c r="F781" s="277"/>
    </row>
    <row r="782" spans="4:6">
      <c r="D782" s="277"/>
      <c r="E782" s="277"/>
      <c r="F782" s="277"/>
    </row>
    <row r="783" spans="4:6">
      <c r="D783" s="277"/>
      <c r="E783" s="277"/>
      <c r="F783" s="277"/>
    </row>
    <row r="784" spans="4:6">
      <c r="D784" s="277"/>
      <c r="E784" s="277"/>
      <c r="F784" s="277"/>
    </row>
    <row r="785" spans="4:6">
      <c r="D785" s="277"/>
      <c r="E785" s="277"/>
      <c r="F785" s="277"/>
    </row>
    <row r="786" spans="4:6">
      <c r="D786" s="277"/>
      <c r="E786" s="277"/>
      <c r="F786" s="277"/>
    </row>
    <row r="787" spans="4:6">
      <c r="D787" s="277"/>
      <c r="E787" s="277"/>
      <c r="F787" s="277"/>
    </row>
    <row r="788" spans="4:6">
      <c r="D788" s="277"/>
      <c r="E788" s="277"/>
      <c r="F788" s="277"/>
    </row>
    <row r="789" spans="4:6">
      <c r="D789" s="277"/>
      <c r="E789" s="277"/>
      <c r="F789" s="277"/>
    </row>
    <row r="790" spans="4:6">
      <c r="D790" s="277"/>
      <c r="E790" s="277"/>
      <c r="F790" s="277"/>
    </row>
    <row r="791" spans="4:6">
      <c r="D791" s="277"/>
      <c r="E791" s="277"/>
      <c r="F791" s="277"/>
    </row>
    <row r="792" spans="4:6">
      <c r="D792" s="277"/>
      <c r="E792" s="277"/>
      <c r="F792" s="277"/>
    </row>
    <row r="793" spans="4:6">
      <c r="D793" s="277"/>
      <c r="E793" s="277"/>
      <c r="F793" s="277"/>
    </row>
    <row r="794" spans="4:6">
      <c r="D794" s="277"/>
      <c r="E794" s="277"/>
      <c r="F794" s="277"/>
    </row>
    <row r="795" spans="4:6">
      <c r="D795" s="277"/>
      <c r="E795" s="277"/>
      <c r="F795" s="277"/>
    </row>
    <row r="796" spans="4:6">
      <c r="D796" s="277"/>
      <c r="E796" s="277"/>
      <c r="F796" s="277"/>
    </row>
    <row r="797" spans="4:6">
      <c r="D797" s="277"/>
      <c r="E797" s="277"/>
      <c r="F797" s="277"/>
    </row>
    <row r="798" spans="4:6">
      <c r="D798" s="277"/>
      <c r="E798" s="277"/>
      <c r="F798" s="277"/>
    </row>
    <row r="799" spans="4:6">
      <c r="D799" s="277"/>
      <c r="E799" s="277"/>
      <c r="F799" s="277"/>
    </row>
    <row r="800" spans="4:6">
      <c r="D800" s="277"/>
      <c r="E800" s="277"/>
      <c r="F800" s="277"/>
    </row>
    <row r="801" spans="4:6">
      <c r="D801" s="277"/>
      <c r="E801" s="277"/>
      <c r="F801" s="277"/>
    </row>
    <row r="802" spans="4:6">
      <c r="D802" s="277"/>
      <c r="E802" s="277"/>
      <c r="F802" s="277"/>
    </row>
    <row r="803" spans="4:6">
      <c r="D803" s="277"/>
      <c r="E803" s="277"/>
      <c r="F803" s="277"/>
    </row>
    <row r="804" spans="4:6">
      <c r="D804" s="277"/>
      <c r="E804" s="277"/>
      <c r="F804" s="277"/>
    </row>
    <row r="805" spans="4:6">
      <c r="D805" s="277"/>
      <c r="E805" s="277"/>
      <c r="F805" s="277"/>
    </row>
    <row r="806" spans="4:6">
      <c r="D806" s="277"/>
      <c r="E806" s="277"/>
      <c r="F806" s="277"/>
    </row>
    <row r="807" spans="4:6">
      <c r="D807" s="277"/>
      <c r="E807" s="277"/>
      <c r="F807" s="277"/>
    </row>
    <row r="808" spans="4:6">
      <c r="D808" s="277"/>
      <c r="E808" s="277"/>
      <c r="F808" s="277"/>
    </row>
    <row r="809" spans="4:6">
      <c r="D809" s="277"/>
      <c r="E809" s="277"/>
      <c r="F809" s="277"/>
    </row>
    <row r="810" spans="4:6">
      <c r="D810" s="277"/>
      <c r="E810" s="277"/>
      <c r="F810" s="277"/>
    </row>
    <row r="811" spans="4:6">
      <c r="D811" s="277"/>
      <c r="E811" s="277"/>
      <c r="F811" s="277"/>
    </row>
    <row r="812" spans="4:6">
      <c r="D812" s="277"/>
      <c r="E812" s="277"/>
      <c r="F812" s="277"/>
    </row>
    <row r="813" spans="4:6">
      <c r="D813" s="277"/>
      <c r="E813" s="277"/>
      <c r="F813" s="277"/>
    </row>
    <row r="814" spans="4:6">
      <c r="D814" s="277"/>
      <c r="E814" s="277"/>
      <c r="F814" s="277"/>
    </row>
    <row r="815" spans="4:6">
      <c r="D815" s="277"/>
      <c r="E815" s="277"/>
      <c r="F815" s="277"/>
    </row>
    <row r="816" spans="4:6">
      <c r="D816" s="277"/>
      <c r="E816" s="277"/>
      <c r="F816" s="277"/>
    </row>
    <row r="817" spans="4:6">
      <c r="D817" s="277"/>
      <c r="E817" s="277"/>
      <c r="F817" s="277"/>
    </row>
    <row r="818" spans="4:6">
      <c r="D818" s="277"/>
      <c r="E818" s="277"/>
      <c r="F818" s="277"/>
    </row>
    <row r="819" spans="4:6">
      <c r="D819" s="277"/>
      <c r="E819" s="277"/>
      <c r="F819" s="277"/>
    </row>
    <row r="820" spans="4:6">
      <c r="D820" s="277"/>
      <c r="E820" s="277"/>
      <c r="F820" s="277"/>
    </row>
    <row r="821" spans="4:6">
      <c r="D821" s="277"/>
      <c r="E821" s="277"/>
      <c r="F821" s="277"/>
    </row>
    <row r="822" spans="4:6">
      <c r="D822" s="277"/>
      <c r="E822" s="277"/>
      <c r="F822" s="277"/>
    </row>
    <row r="823" spans="4:6">
      <c r="D823" s="277"/>
      <c r="E823" s="277"/>
      <c r="F823" s="277"/>
    </row>
    <row r="824" spans="4:6">
      <c r="D824" s="277"/>
      <c r="E824" s="277"/>
      <c r="F824" s="277"/>
    </row>
    <row r="825" spans="4:6">
      <c r="D825" s="277"/>
      <c r="E825" s="277"/>
      <c r="F825" s="277"/>
    </row>
    <row r="826" spans="4:6">
      <c r="D826" s="277"/>
      <c r="E826" s="277"/>
      <c r="F826" s="277"/>
    </row>
    <row r="827" spans="4:6">
      <c r="D827" s="277"/>
      <c r="E827" s="277"/>
      <c r="F827" s="277"/>
    </row>
    <row r="828" spans="4:6">
      <c r="D828" s="277"/>
      <c r="E828" s="277"/>
      <c r="F828" s="277"/>
    </row>
    <row r="829" spans="4:6">
      <c r="D829" s="277"/>
      <c r="E829" s="277"/>
      <c r="F829" s="277"/>
    </row>
    <row r="830" spans="4:6">
      <c r="D830" s="277"/>
      <c r="E830" s="277"/>
      <c r="F830" s="277"/>
    </row>
    <row r="831" spans="4:6">
      <c r="D831" s="277"/>
      <c r="E831" s="277"/>
      <c r="F831" s="277"/>
    </row>
    <row r="832" spans="4:6">
      <c r="D832" s="277"/>
      <c r="E832" s="277"/>
      <c r="F832" s="277"/>
    </row>
    <row r="833" spans="4:6">
      <c r="D833" s="277"/>
      <c r="E833" s="277"/>
      <c r="F833" s="277"/>
    </row>
    <row r="834" spans="4:6">
      <c r="D834" s="277"/>
      <c r="E834" s="277"/>
      <c r="F834" s="277"/>
    </row>
    <row r="835" spans="4:6">
      <c r="D835" s="277"/>
      <c r="E835" s="277"/>
      <c r="F835" s="277"/>
    </row>
    <row r="836" spans="4:6">
      <c r="D836" s="277"/>
      <c r="E836" s="277"/>
      <c r="F836" s="277"/>
    </row>
    <row r="837" spans="4:6">
      <c r="D837" s="277"/>
      <c r="E837" s="277"/>
      <c r="F837" s="277"/>
    </row>
    <row r="838" spans="4:6">
      <c r="D838" s="277"/>
      <c r="E838" s="277"/>
      <c r="F838" s="277"/>
    </row>
    <row r="839" spans="4:6">
      <c r="D839" s="277"/>
      <c r="E839" s="277"/>
      <c r="F839" s="277"/>
    </row>
    <row r="840" spans="4:6">
      <c r="D840" s="277"/>
      <c r="E840" s="277"/>
      <c r="F840" s="277"/>
    </row>
    <row r="841" spans="4:6">
      <c r="D841" s="277"/>
      <c r="E841" s="277"/>
      <c r="F841" s="277"/>
    </row>
    <row r="842" spans="4:6">
      <c r="D842" s="277"/>
      <c r="E842" s="277"/>
      <c r="F842" s="277"/>
    </row>
    <row r="843" spans="4:6">
      <c r="D843" s="277"/>
      <c r="E843" s="277"/>
      <c r="F843" s="277"/>
    </row>
    <row r="844" spans="4:6">
      <c r="D844" s="277"/>
      <c r="E844" s="277"/>
      <c r="F844" s="277"/>
    </row>
    <row r="845" spans="4:6">
      <c r="D845" s="277"/>
      <c r="E845" s="277"/>
      <c r="F845" s="277"/>
    </row>
    <row r="846" spans="4:6">
      <c r="D846" s="277"/>
      <c r="E846" s="277"/>
      <c r="F846" s="277"/>
    </row>
    <row r="847" spans="4:6">
      <c r="D847" s="277"/>
      <c r="E847" s="277"/>
      <c r="F847" s="277"/>
    </row>
    <row r="848" spans="4:6">
      <c r="D848" s="277"/>
      <c r="E848" s="277"/>
      <c r="F848" s="277"/>
    </row>
    <row r="849" spans="4:6">
      <c r="D849" s="277"/>
      <c r="E849" s="277"/>
      <c r="F849" s="277"/>
    </row>
    <row r="850" spans="4:6">
      <c r="D850" s="277"/>
      <c r="E850" s="277"/>
      <c r="F850" s="277"/>
    </row>
    <row r="851" spans="4:6">
      <c r="D851" s="277"/>
      <c r="E851" s="277"/>
      <c r="F851" s="277"/>
    </row>
    <row r="852" spans="4:6">
      <c r="D852" s="277"/>
      <c r="E852" s="277"/>
      <c r="F852" s="277"/>
    </row>
    <row r="853" spans="4:6">
      <c r="D853" s="277"/>
      <c r="E853" s="277"/>
      <c r="F853" s="277"/>
    </row>
    <row r="854" spans="4:6">
      <c r="D854" s="277"/>
      <c r="E854" s="277"/>
      <c r="F854" s="277"/>
    </row>
    <row r="855" spans="4:6">
      <c r="D855" s="277"/>
      <c r="E855" s="277"/>
      <c r="F855" s="277"/>
    </row>
    <row r="856" spans="4:6">
      <c r="D856" s="277"/>
      <c r="E856" s="277"/>
      <c r="F856" s="277"/>
    </row>
    <row r="857" spans="4:6">
      <c r="D857" s="277"/>
      <c r="E857" s="277"/>
      <c r="F857" s="277"/>
    </row>
    <row r="858" spans="4:6">
      <c r="D858" s="277"/>
      <c r="E858" s="277"/>
      <c r="F858" s="277"/>
    </row>
    <row r="859" spans="4:6">
      <c r="D859" s="277"/>
      <c r="E859" s="277"/>
      <c r="F859" s="277"/>
    </row>
    <row r="860" spans="4:6">
      <c r="D860" s="277"/>
      <c r="E860" s="277"/>
      <c r="F860" s="277"/>
    </row>
    <row r="861" spans="4:6">
      <c r="D861" s="277"/>
      <c r="E861" s="277"/>
      <c r="F861" s="277"/>
    </row>
    <row r="862" spans="4:6">
      <c r="D862" s="277"/>
      <c r="E862" s="277"/>
      <c r="F862" s="277"/>
    </row>
    <row r="863" spans="4:6">
      <c r="D863" s="277"/>
      <c r="E863" s="277"/>
      <c r="F863" s="277"/>
    </row>
    <row r="864" spans="4:6">
      <c r="D864" s="277"/>
      <c r="E864" s="277"/>
      <c r="F864" s="277"/>
    </row>
    <row r="865" spans="4:6">
      <c r="D865" s="277"/>
      <c r="E865" s="277"/>
      <c r="F865" s="277"/>
    </row>
    <row r="866" spans="4:6">
      <c r="D866" s="277"/>
      <c r="E866" s="277"/>
      <c r="F866" s="277"/>
    </row>
    <row r="867" spans="4:6">
      <c r="D867" s="277"/>
      <c r="E867" s="277"/>
      <c r="F867" s="277"/>
    </row>
    <row r="868" spans="4:6">
      <c r="D868" s="277"/>
      <c r="E868" s="277"/>
      <c r="F868" s="277"/>
    </row>
    <row r="869" spans="4:6">
      <c r="D869" s="277"/>
      <c r="E869" s="277"/>
      <c r="F869" s="277"/>
    </row>
    <row r="870" spans="4:6">
      <c r="D870" s="277"/>
      <c r="E870" s="277"/>
      <c r="F870" s="277"/>
    </row>
    <row r="871" spans="4:6">
      <c r="D871" s="277"/>
      <c r="E871" s="277"/>
      <c r="F871" s="277"/>
    </row>
    <row r="872" spans="4:6">
      <c r="D872" s="277"/>
      <c r="E872" s="277"/>
      <c r="F872" s="277"/>
    </row>
    <row r="873" spans="4:6">
      <c r="D873" s="277"/>
      <c r="E873" s="277"/>
      <c r="F873" s="277"/>
    </row>
    <row r="874" spans="4:6">
      <c r="D874" s="277"/>
      <c r="E874" s="277"/>
      <c r="F874" s="277"/>
    </row>
    <row r="875" spans="4:6">
      <c r="D875" s="277"/>
      <c r="E875" s="277"/>
      <c r="F875" s="277"/>
    </row>
    <row r="876" spans="4:6">
      <c r="D876" s="277"/>
      <c r="E876" s="277"/>
      <c r="F876" s="277"/>
    </row>
    <row r="877" spans="4:6">
      <c r="D877" s="277"/>
      <c r="E877" s="277"/>
      <c r="F877" s="277"/>
    </row>
    <row r="878" spans="4:6">
      <c r="D878" s="277"/>
      <c r="E878" s="277"/>
      <c r="F878" s="277"/>
    </row>
    <row r="879" spans="4:6">
      <c r="D879" s="277"/>
      <c r="E879" s="277"/>
      <c r="F879" s="277"/>
    </row>
    <row r="880" spans="4:6">
      <c r="D880" s="277"/>
      <c r="E880" s="277"/>
      <c r="F880" s="277"/>
    </row>
    <row r="881" spans="4:6">
      <c r="D881" s="277"/>
      <c r="E881" s="277"/>
      <c r="F881" s="277"/>
    </row>
    <row r="882" spans="4:6">
      <c r="D882" s="277"/>
      <c r="E882" s="277"/>
      <c r="F882" s="277"/>
    </row>
    <row r="883" spans="4:6">
      <c r="D883" s="277"/>
      <c r="E883" s="277"/>
      <c r="F883" s="277"/>
    </row>
    <row r="884" spans="4:6">
      <c r="D884" s="277"/>
      <c r="E884" s="277"/>
      <c r="F884" s="277"/>
    </row>
    <row r="885" spans="4:6">
      <c r="D885" s="277"/>
      <c r="E885" s="277"/>
      <c r="F885" s="277"/>
    </row>
    <row r="886" spans="4:6">
      <c r="D886" s="277"/>
      <c r="E886" s="277"/>
      <c r="F886" s="277"/>
    </row>
    <row r="887" spans="4:6">
      <c r="D887" s="277"/>
      <c r="E887" s="277"/>
      <c r="F887" s="277"/>
    </row>
    <row r="888" spans="4:6">
      <c r="D888" s="277"/>
      <c r="E888" s="277"/>
      <c r="F888" s="277"/>
    </row>
    <row r="889" spans="4:6">
      <c r="D889" s="277"/>
      <c r="E889" s="277"/>
      <c r="F889" s="277"/>
    </row>
    <row r="890" spans="4:6">
      <c r="D890" s="277"/>
      <c r="E890" s="277"/>
      <c r="F890" s="277"/>
    </row>
    <row r="891" spans="4:6">
      <c r="D891" s="277"/>
      <c r="E891" s="277"/>
      <c r="F891" s="277"/>
    </row>
    <row r="892" spans="4:6">
      <c r="D892" s="277"/>
      <c r="E892" s="277"/>
      <c r="F892" s="277"/>
    </row>
    <row r="893" spans="4:6">
      <c r="D893" s="277"/>
      <c r="E893" s="277"/>
      <c r="F893" s="277"/>
    </row>
    <row r="894" spans="4:6">
      <c r="D894" s="277"/>
      <c r="E894" s="277"/>
      <c r="F894" s="277"/>
    </row>
    <row r="895" spans="4:6">
      <c r="D895" s="277"/>
      <c r="E895" s="277"/>
      <c r="F895" s="277"/>
    </row>
    <row r="896" spans="4:6">
      <c r="D896" s="277"/>
      <c r="E896" s="277"/>
      <c r="F896" s="277"/>
    </row>
    <row r="897" spans="4:6">
      <c r="D897" s="277"/>
      <c r="E897" s="277"/>
      <c r="F897" s="277"/>
    </row>
    <row r="898" spans="4:6">
      <c r="D898" s="277"/>
      <c r="E898" s="277"/>
      <c r="F898" s="277"/>
    </row>
    <row r="899" spans="4:6">
      <c r="D899" s="277"/>
      <c r="E899" s="277"/>
      <c r="F899" s="277"/>
    </row>
    <row r="900" spans="4:6">
      <c r="D900" s="277"/>
      <c r="E900" s="277"/>
      <c r="F900" s="277"/>
    </row>
    <row r="901" spans="4:6">
      <c r="D901" s="277"/>
      <c r="E901" s="277"/>
      <c r="F901" s="277"/>
    </row>
    <row r="902" spans="4:6">
      <c r="D902" s="277"/>
      <c r="E902" s="277"/>
      <c r="F902" s="277"/>
    </row>
    <row r="903" spans="4:6">
      <c r="D903" s="277"/>
      <c r="E903" s="277"/>
      <c r="F903" s="277"/>
    </row>
    <row r="904" spans="4:6">
      <c r="D904" s="277"/>
      <c r="E904" s="277"/>
      <c r="F904" s="277"/>
    </row>
    <row r="905" spans="4:6">
      <c r="D905" s="277"/>
      <c r="E905" s="277"/>
      <c r="F905" s="277"/>
    </row>
    <row r="906" spans="4:6">
      <c r="D906" s="277"/>
      <c r="E906" s="277"/>
      <c r="F906" s="277"/>
    </row>
    <row r="907" spans="4:6">
      <c r="D907" s="277"/>
      <c r="E907" s="277"/>
      <c r="F907" s="277"/>
    </row>
    <row r="908" spans="4:6">
      <c r="D908" s="277"/>
      <c r="E908" s="277"/>
      <c r="F908" s="277"/>
    </row>
    <row r="909" spans="4:6">
      <c r="D909" s="277"/>
      <c r="E909" s="277"/>
      <c r="F909" s="277"/>
    </row>
    <row r="910" spans="4:6">
      <c r="D910" s="277"/>
      <c r="E910" s="277"/>
      <c r="F910" s="277"/>
    </row>
    <row r="911" spans="4:6">
      <c r="D911" s="277"/>
      <c r="E911" s="277"/>
      <c r="F911" s="277"/>
    </row>
    <row r="912" spans="4:6">
      <c r="D912" s="277"/>
      <c r="E912" s="277"/>
      <c r="F912" s="277"/>
    </row>
    <row r="913" spans="4:6">
      <c r="D913" s="277"/>
      <c r="E913" s="277"/>
      <c r="F913" s="277"/>
    </row>
    <row r="914" spans="4:6">
      <c r="D914" s="277"/>
      <c r="E914" s="277"/>
      <c r="F914" s="277"/>
    </row>
    <row r="915" spans="4:6">
      <c r="D915" s="277"/>
      <c r="E915" s="277"/>
      <c r="F915" s="277"/>
    </row>
    <row r="916" spans="4:6">
      <c r="D916" s="277"/>
      <c r="E916" s="277"/>
      <c r="F916" s="277"/>
    </row>
    <row r="917" spans="4:6">
      <c r="D917" s="277"/>
      <c r="E917" s="277"/>
      <c r="F917" s="277"/>
    </row>
    <row r="918" spans="4:6">
      <c r="D918" s="277"/>
      <c r="E918" s="277"/>
      <c r="F918" s="277"/>
    </row>
    <row r="919" spans="4:6">
      <c r="D919" s="277"/>
      <c r="E919" s="277"/>
      <c r="F919" s="277"/>
    </row>
    <row r="920" spans="4:6">
      <c r="D920" s="277"/>
      <c r="E920" s="277"/>
      <c r="F920" s="277"/>
    </row>
    <row r="921" spans="4:6">
      <c r="D921" s="277"/>
      <c r="E921" s="277"/>
      <c r="F921" s="277"/>
    </row>
    <row r="922" spans="4:6">
      <c r="D922" s="277"/>
      <c r="E922" s="277"/>
      <c r="F922" s="277"/>
    </row>
    <row r="923" spans="4:6">
      <c r="D923" s="277"/>
      <c r="E923" s="277"/>
      <c r="F923" s="277"/>
    </row>
    <row r="924" spans="4:6">
      <c r="D924" s="277"/>
      <c r="E924" s="277"/>
      <c r="F924" s="277"/>
    </row>
    <row r="925" spans="4:6">
      <c r="D925" s="277"/>
      <c r="E925" s="277"/>
      <c r="F925" s="277"/>
    </row>
    <row r="926" spans="4:6">
      <c r="D926" s="277"/>
      <c r="E926" s="277"/>
      <c r="F926" s="277"/>
    </row>
    <row r="927" spans="4:6">
      <c r="D927" s="277"/>
      <c r="E927" s="277"/>
      <c r="F927" s="277"/>
    </row>
    <row r="928" spans="4:6">
      <c r="D928" s="277"/>
      <c r="E928" s="277"/>
      <c r="F928" s="277"/>
    </row>
    <row r="929" spans="4:6">
      <c r="D929" s="277"/>
      <c r="E929" s="277"/>
      <c r="F929" s="277"/>
    </row>
    <row r="930" spans="4:6">
      <c r="D930" s="277"/>
      <c r="E930" s="277"/>
      <c r="F930" s="277"/>
    </row>
    <row r="931" spans="4:6">
      <c r="D931" s="277"/>
      <c r="E931" s="277"/>
      <c r="F931" s="277"/>
    </row>
    <row r="932" spans="4:6">
      <c r="D932" s="277"/>
      <c r="E932" s="277"/>
      <c r="F932" s="277"/>
    </row>
    <row r="933" spans="4:6">
      <c r="D933" s="277"/>
      <c r="E933" s="277"/>
      <c r="F933" s="277"/>
    </row>
    <row r="934" spans="4:6">
      <c r="D934" s="277"/>
      <c r="E934" s="277"/>
      <c r="F934" s="277"/>
    </row>
    <row r="935" spans="4:6">
      <c r="D935" s="277"/>
      <c r="E935" s="277"/>
      <c r="F935" s="277"/>
    </row>
    <row r="936" spans="4:6">
      <c r="D936" s="277"/>
      <c r="E936" s="277"/>
      <c r="F936" s="277"/>
    </row>
    <row r="937" spans="4:6">
      <c r="D937" s="277"/>
      <c r="E937" s="277"/>
      <c r="F937" s="277"/>
    </row>
    <row r="938" spans="4:6">
      <c r="D938" s="277"/>
      <c r="E938" s="277"/>
      <c r="F938" s="277"/>
    </row>
    <row r="939" spans="4:6">
      <c r="D939" s="277"/>
      <c r="E939" s="277"/>
      <c r="F939" s="277"/>
    </row>
    <row r="940" spans="4:6">
      <c r="D940" s="277"/>
      <c r="E940" s="277"/>
      <c r="F940" s="277"/>
    </row>
    <row r="941" spans="4:6">
      <c r="D941" s="277"/>
      <c r="E941" s="277"/>
      <c r="F941" s="277"/>
    </row>
    <row r="942" spans="4:6">
      <c r="D942" s="277"/>
      <c r="E942" s="277"/>
      <c r="F942" s="277"/>
    </row>
    <row r="943" spans="4:6">
      <c r="D943" s="277"/>
      <c r="E943" s="277"/>
      <c r="F943" s="277"/>
    </row>
    <row r="944" spans="4:6">
      <c r="D944" s="277"/>
      <c r="E944" s="277"/>
      <c r="F944" s="277"/>
    </row>
    <row r="945" spans="4:6">
      <c r="D945" s="277"/>
      <c r="E945" s="277"/>
      <c r="F945" s="277"/>
    </row>
    <row r="946" spans="4:6">
      <c r="D946" s="277"/>
      <c r="E946" s="277"/>
      <c r="F946" s="277"/>
    </row>
    <row r="947" spans="4:6">
      <c r="D947" s="277"/>
      <c r="E947" s="277"/>
      <c r="F947" s="277"/>
    </row>
    <row r="948" spans="4:6">
      <c r="D948" s="277"/>
      <c r="E948" s="277"/>
      <c r="F948" s="277"/>
    </row>
    <row r="949" spans="4:6">
      <c r="D949" s="277"/>
      <c r="E949" s="277"/>
      <c r="F949" s="277"/>
    </row>
    <row r="950" spans="4:6">
      <c r="D950" s="277"/>
      <c r="E950" s="277"/>
      <c r="F950" s="277"/>
    </row>
    <row r="951" spans="4:6">
      <c r="D951" s="277"/>
      <c r="E951" s="277"/>
      <c r="F951" s="277"/>
    </row>
    <row r="952" spans="4:6">
      <c r="D952" s="277"/>
      <c r="E952" s="277"/>
      <c r="F952" s="277"/>
    </row>
    <row r="953" spans="4:6">
      <c r="D953" s="277"/>
      <c r="E953" s="277"/>
      <c r="F953" s="277"/>
    </row>
    <row r="954" spans="4:6">
      <c r="D954" s="277"/>
      <c r="E954" s="277"/>
      <c r="F954" s="277"/>
    </row>
    <row r="955" spans="4:6">
      <c r="D955" s="277"/>
      <c r="E955" s="277"/>
      <c r="F955" s="277"/>
    </row>
    <row r="956" spans="4:6">
      <c r="D956" s="277"/>
      <c r="E956" s="277"/>
      <c r="F956" s="277"/>
    </row>
    <row r="957" spans="4:6">
      <c r="D957" s="277"/>
      <c r="E957" s="277"/>
      <c r="F957" s="277"/>
    </row>
    <row r="958" spans="4:6">
      <c r="D958" s="277"/>
      <c r="E958" s="277"/>
      <c r="F958" s="277"/>
    </row>
    <row r="959" spans="4:6">
      <c r="D959" s="277"/>
      <c r="E959" s="277"/>
      <c r="F959" s="277"/>
    </row>
    <row r="960" spans="4:6">
      <c r="D960" s="277"/>
      <c r="E960" s="277"/>
      <c r="F960" s="277"/>
    </row>
    <row r="961" spans="4:6">
      <c r="D961" s="277"/>
      <c r="E961" s="277"/>
      <c r="F961" s="277"/>
    </row>
    <row r="962" spans="4:6">
      <c r="D962" s="277"/>
      <c r="E962" s="277"/>
      <c r="F962" s="277"/>
    </row>
    <row r="963" spans="4:6">
      <c r="D963" s="277"/>
      <c r="E963" s="277"/>
      <c r="F963" s="277"/>
    </row>
    <row r="964" spans="4:6">
      <c r="D964" s="277"/>
      <c r="E964" s="277"/>
      <c r="F964" s="277"/>
    </row>
    <row r="965" spans="4:6">
      <c r="D965" s="277"/>
      <c r="E965" s="277"/>
      <c r="F965" s="277"/>
    </row>
    <row r="966" spans="4:6">
      <c r="D966" s="277"/>
      <c r="E966" s="277"/>
      <c r="F966" s="277"/>
    </row>
    <row r="967" spans="4:6">
      <c r="D967" s="277"/>
      <c r="E967" s="277"/>
      <c r="F967" s="277"/>
    </row>
    <row r="968" spans="4:6">
      <c r="D968" s="277"/>
      <c r="E968" s="277"/>
      <c r="F968" s="277"/>
    </row>
    <row r="969" spans="4:6">
      <c r="D969" s="277"/>
      <c r="E969" s="277"/>
      <c r="F969" s="277"/>
    </row>
    <row r="970" spans="4:6">
      <c r="D970" s="277"/>
      <c r="E970" s="277"/>
      <c r="F970" s="277"/>
    </row>
    <row r="971" spans="4:6">
      <c r="D971" s="277"/>
      <c r="E971" s="277"/>
      <c r="F971" s="277"/>
    </row>
    <row r="972" spans="4:6">
      <c r="D972" s="277"/>
      <c r="E972" s="277"/>
      <c r="F972" s="277"/>
    </row>
    <row r="973" spans="4:6">
      <c r="D973" s="277"/>
      <c r="E973" s="277"/>
      <c r="F973" s="277"/>
    </row>
    <row r="974" spans="4:6">
      <c r="D974" s="277"/>
      <c r="E974" s="277"/>
      <c r="F974" s="277"/>
    </row>
    <row r="975" spans="4:6">
      <c r="D975" s="277"/>
      <c r="E975" s="277"/>
      <c r="F975" s="277"/>
    </row>
    <row r="976" spans="4:6">
      <c r="D976" s="277"/>
      <c r="E976" s="277"/>
      <c r="F976" s="277"/>
    </row>
    <row r="977" spans="4:6">
      <c r="D977" s="277"/>
      <c r="E977" s="277"/>
      <c r="F977" s="277"/>
    </row>
    <row r="978" spans="4:6">
      <c r="D978" s="277"/>
      <c r="E978" s="277"/>
      <c r="F978" s="277"/>
    </row>
    <row r="979" spans="4:6">
      <c r="D979" s="277"/>
      <c r="E979" s="277"/>
      <c r="F979" s="277"/>
    </row>
    <row r="980" spans="4:6">
      <c r="D980" s="277"/>
      <c r="E980" s="277"/>
      <c r="F980" s="277"/>
    </row>
    <row r="981" spans="4:6">
      <c r="D981" s="277"/>
      <c r="E981" s="277"/>
      <c r="F981" s="277"/>
    </row>
    <row r="982" spans="4:6">
      <c r="D982" s="277"/>
      <c r="E982" s="277"/>
      <c r="F982" s="277"/>
    </row>
    <row r="983" spans="4:6">
      <c r="D983" s="277"/>
      <c r="E983" s="277"/>
      <c r="F983" s="277"/>
    </row>
    <row r="984" spans="4:6">
      <c r="D984" s="277"/>
      <c r="E984" s="277"/>
      <c r="F984" s="277"/>
    </row>
    <row r="985" spans="4:6">
      <c r="D985" s="277"/>
      <c r="E985" s="277"/>
      <c r="F985" s="277"/>
    </row>
    <row r="986" spans="4:6">
      <c r="D986" s="277"/>
      <c r="E986" s="277"/>
      <c r="F986" s="277"/>
    </row>
    <row r="987" spans="4:6">
      <c r="D987" s="277"/>
      <c r="E987" s="277"/>
      <c r="F987" s="277"/>
    </row>
    <row r="988" spans="4:6">
      <c r="D988" s="277"/>
      <c r="E988" s="277"/>
      <c r="F988" s="277"/>
    </row>
    <row r="989" spans="4:6">
      <c r="D989" s="277"/>
      <c r="E989" s="277"/>
      <c r="F989" s="277"/>
    </row>
    <row r="990" spans="4:6">
      <c r="D990" s="277"/>
      <c r="E990" s="277"/>
      <c r="F990" s="277"/>
    </row>
    <row r="991" spans="4:6">
      <c r="D991" s="277"/>
      <c r="E991" s="277"/>
      <c r="F991" s="277"/>
    </row>
    <row r="992" spans="4:6">
      <c r="D992" s="277"/>
      <c r="E992" s="277"/>
      <c r="F992" s="277"/>
    </row>
    <row r="993" spans="4:6">
      <c r="D993" s="277"/>
      <c r="E993" s="277"/>
      <c r="F993" s="277"/>
    </row>
    <row r="994" spans="4:6">
      <c r="D994" s="277"/>
      <c r="E994" s="277"/>
      <c r="F994" s="277"/>
    </row>
    <row r="995" spans="4:6">
      <c r="D995" s="277"/>
      <c r="E995" s="277"/>
      <c r="F995" s="277"/>
    </row>
    <row r="996" spans="4:6">
      <c r="D996" s="277"/>
      <c r="E996" s="277"/>
      <c r="F996" s="277"/>
    </row>
    <row r="997" spans="4:6">
      <c r="D997" s="277"/>
      <c r="E997" s="277"/>
      <c r="F997" s="277"/>
    </row>
    <row r="998" spans="4:6">
      <c r="D998" s="277"/>
      <c r="E998" s="277"/>
      <c r="F998" s="277"/>
    </row>
    <row r="999" spans="4:6">
      <c r="D999" s="277"/>
      <c r="E999" s="277"/>
      <c r="F999" s="277"/>
    </row>
    <row r="1000" spans="4:6">
      <c r="D1000" s="277"/>
      <c r="E1000" s="277"/>
      <c r="F1000" s="277"/>
    </row>
    <row r="1001" spans="4:6">
      <c r="D1001" s="277"/>
      <c r="E1001" s="277"/>
      <c r="F1001" s="277"/>
    </row>
    <row r="1002" spans="4:6">
      <c r="D1002" s="277"/>
      <c r="E1002" s="277"/>
      <c r="F1002" s="277"/>
    </row>
    <row r="1003" spans="4:6">
      <c r="D1003" s="277"/>
      <c r="E1003" s="277"/>
      <c r="F1003" s="277"/>
    </row>
    <row r="1004" spans="4:6">
      <c r="D1004" s="277"/>
      <c r="E1004" s="277"/>
      <c r="F1004" s="277"/>
    </row>
    <row r="1005" spans="4:6">
      <c r="D1005" s="277"/>
      <c r="E1005" s="277"/>
      <c r="F1005" s="277"/>
    </row>
    <row r="1006" spans="4:6">
      <c r="D1006" s="277"/>
      <c r="E1006" s="277"/>
      <c r="F1006" s="277"/>
    </row>
    <row r="1007" spans="4:6">
      <c r="D1007" s="277"/>
      <c r="E1007" s="277"/>
      <c r="F1007" s="277"/>
    </row>
    <row r="1008" spans="4:6">
      <c r="D1008" s="277"/>
      <c r="E1008" s="277"/>
      <c r="F1008" s="277"/>
    </row>
    <row r="1009" spans="4:6">
      <c r="D1009" s="277"/>
      <c r="E1009" s="277"/>
      <c r="F1009" s="277"/>
    </row>
  </sheetData>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99"/>
  <sheetViews>
    <sheetView workbookViewId="0"/>
  </sheetViews>
  <sheetFormatPr defaultColWidth="12.5703125" defaultRowHeight="15.75" customHeight="1"/>
  <cols>
    <col min="1" max="1" width="18.85546875" customWidth="1"/>
    <col min="2" max="2" width="14.85546875" customWidth="1"/>
    <col min="3" max="3" width="35.42578125" customWidth="1"/>
    <col min="4" max="5" width="23.28515625" customWidth="1"/>
    <col min="6" max="6" width="21.140625" customWidth="1"/>
    <col min="7" max="7" width="21.42578125" customWidth="1"/>
  </cols>
  <sheetData>
    <row r="1" spans="1:7">
      <c r="A1" s="530" t="s">
        <v>1360</v>
      </c>
      <c r="B1" s="530" t="s">
        <v>1361</v>
      </c>
      <c r="C1" s="530" t="s">
        <v>1372</v>
      </c>
      <c r="D1" s="531" t="s">
        <v>1373</v>
      </c>
      <c r="E1" s="531" t="s">
        <v>1364</v>
      </c>
      <c r="F1" s="531" t="s">
        <v>1365</v>
      </c>
      <c r="G1" s="530" t="s">
        <v>1366</v>
      </c>
    </row>
    <row r="2" spans="1:7">
      <c r="A2" s="532">
        <v>43882</v>
      </c>
      <c r="B2" s="542" t="s">
        <v>384</v>
      </c>
      <c r="C2" s="543" t="s">
        <v>1374</v>
      </c>
      <c r="D2" s="544" t="s">
        <v>1375</v>
      </c>
      <c r="E2" s="536" t="s">
        <v>1376</v>
      </c>
      <c r="F2" s="536" t="s">
        <v>1377</v>
      </c>
      <c r="G2" s="537"/>
    </row>
    <row r="3" spans="1:7">
      <c r="C3" s="543" t="s">
        <v>1378</v>
      </c>
      <c r="D3" s="545" t="s">
        <v>1379</v>
      </c>
      <c r="E3" s="538" t="s">
        <v>1369</v>
      </c>
      <c r="F3" s="536" t="s">
        <v>1370</v>
      </c>
    </row>
    <row r="4" spans="1:7">
      <c r="C4" s="543" t="s">
        <v>1380</v>
      </c>
      <c r="D4" s="264"/>
      <c r="E4" s="536" t="s">
        <v>1381</v>
      </c>
      <c r="F4" s="536" t="s">
        <v>1382</v>
      </c>
    </row>
    <row r="5" spans="1:7">
      <c r="C5" s="543" t="s">
        <v>1383</v>
      </c>
      <c r="D5" s="277"/>
      <c r="E5" s="277"/>
      <c r="F5" s="277"/>
    </row>
    <row r="6" spans="1:7">
      <c r="C6" s="543" t="s">
        <v>1384</v>
      </c>
      <c r="D6" s="277"/>
      <c r="E6" s="277"/>
      <c r="F6" s="277"/>
    </row>
    <row r="7" spans="1:7">
      <c r="C7" s="543" t="s">
        <v>1385</v>
      </c>
      <c r="D7" s="277"/>
      <c r="E7" s="277"/>
      <c r="F7" s="277"/>
    </row>
    <row r="8" spans="1:7">
      <c r="C8" s="543" t="s">
        <v>1386</v>
      </c>
      <c r="D8" s="277"/>
      <c r="E8" s="277"/>
      <c r="F8" s="277"/>
    </row>
    <row r="9" spans="1:7">
      <c r="C9" s="543" t="s">
        <v>1387</v>
      </c>
      <c r="D9" s="277"/>
      <c r="E9" s="277"/>
      <c r="F9" s="277"/>
    </row>
    <row r="10" spans="1:7">
      <c r="C10" s="543" t="s">
        <v>1388</v>
      </c>
      <c r="D10" s="277"/>
      <c r="E10" s="277"/>
      <c r="F10" s="277"/>
    </row>
    <row r="11" spans="1:7">
      <c r="C11" s="543" t="s">
        <v>1389</v>
      </c>
      <c r="D11" s="277"/>
      <c r="E11" s="277"/>
      <c r="F11" s="277"/>
    </row>
    <row r="12" spans="1:7">
      <c r="C12" s="543" t="s">
        <v>1390</v>
      </c>
      <c r="D12" s="277"/>
      <c r="E12" s="277"/>
      <c r="F12" s="277"/>
    </row>
    <row r="13" spans="1:7">
      <c r="C13" s="543" t="s">
        <v>1391</v>
      </c>
      <c r="D13" s="277"/>
      <c r="E13" s="277"/>
      <c r="F13" s="277"/>
    </row>
    <row r="14" spans="1:7">
      <c r="C14" s="543" t="s">
        <v>1392</v>
      </c>
      <c r="D14" s="277"/>
      <c r="E14" s="277"/>
      <c r="F14" s="277"/>
    </row>
    <row r="15" spans="1:7">
      <c r="C15" s="543" t="s">
        <v>1393</v>
      </c>
      <c r="D15" s="277"/>
      <c r="E15" s="277"/>
      <c r="F15" s="277"/>
    </row>
    <row r="16" spans="1:7">
      <c r="C16" s="543" t="s">
        <v>1394</v>
      </c>
      <c r="D16" s="277"/>
      <c r="E16" s="277"/>
      <c r="F16" s="277"/>
    </row>
    <row r="17" spans="3:6">
      <c r="C17" s="543" t="s">
        <v>1395</v>
      </c>
      <c r="D17" s="277"/>
      <c r="E17" s="277"/>
      <c r="F17" s="277"/>
    </row>
    <row r="18" spans="3:6">
      <c r="D18" s="277"/>
      <c r="E18" s="277"/>
      <c r="F18" s="277"/>
    </row>
    <row r="19" spans="3:6">
      <c r="D19" s="277"/>
      <c r="E19" s="277"/>
      <c r="F19" s="277"/>
    </row>
    <row r="20" spans="3:6">
      <c r="D20" s="277"/>
      <c r="E20" s="277"/>
      <c r="F20" s="277"/>
    </row>
    <row r="21" spans="3:6">
      <c r="D21" s="277"/>
      <c r="E21" s="277"/>
      <c r="F21" s="277"/>
    </row>
    <row r="22" spans="3:6">
      <c r="D22" s="277"/>
      <c r="E22" s="277"/>
      <c r="F22" s="277"/>
    </row>
    <row r="23" spans="3:6">
      <c r="D23" s="277"/>
      <c r="E23" s="277"/>
      <c r="F23" s="277"/>
    </row>
    <row r="24" spans="3:6">
      <c r="D24" s="277"/>
      <c r="E24" s="277"/>
      <c r="F24" s="277"/>
    </row>
    <row r="25" spans="3:6">
      <c r="D25" s="277"/>
      <c r="E25" s="277"/>
      <c r="F25" s="277"/>
    </row>
    <row r="26" spans="3:6">
      <c r="D26" s="277"/>
      <c r="E26" s="277"/>
      <c r="F26" s="277"/>
    </row>
    <row r="27" spans="3:6">
      <c r="D27" s="277"/>
      <c r="E27" s="277"/>
      <c r="F27" s="277"/>
    </row>
    <row r="28" spans="3:6">
      <c r="D28" s="277"/>
      <c r="E28" s="277"/>
      <c r="F28" s="277"/>
    </row>
    <row r="29" spans="3:6">
      <c r="D29" s="277"/>
      <c r="E29" s="277"/>
      <c r="F29" s="277"/>
    </row>
    <row r="30" spans="3:6">
      <c r="D30" s="277"/>
      <c r="E30" s="277"/>
      <c r="F30" s="277"/>
    </row>
    <row r="31" spans="3:6">
      <c r="D31" s="277"/>
      <c r="E31" s="277"/>
      <c r="F31" s="277"/>
    </row>
    <row r="32" spans="3:6">
      <c r="D32" s="277"/>
      <c r="E32" s="277"/>
      <c r="F32" s="277"/>
    </row>
    <row r="33" spans="4:6">
      <c r="D33" s="277"/>
      <c r="E33" s="277"/>
      <c r="F33" s="277"/>
    </row>
    <row r="34" spans="4:6">
      <c r="D34" s="277"/>
      <c r="E34" s="277"/>
      <c r="F34" s="277"/>
    </row>
    <row r="35" spans="4:6">
      <c r="D35" s="277"/>
      <c r="E35" s="277"/>
      <c r="F35" s="277"/>
    </row>
    <row r="36" spans="4:6">
      <c r="D36" s="277"/>
      <c r="E36" s="277"/>
      <c r="F36" s="277"/>
    </row>
    <row r="37" spans="4:6">
      <c r="D37" s="277"/>
      <c r="E37" s="277"/>
      <c r="F37" s="277"/>
    </row>
    <row r="38" spans="4:6">
      <c r="D38" s="277"/>
      <c r="E38" s="277"/>
      <c r="F38" s="277"/>
    </row>
    <row r="39" spans="4:6">
      <c r="D39" s="277"/>
      <c r="E39" s="277"/>
      <c r="F39" s="277"/>
    </row>
    <row r="40" spans="4:6">
      <c r="D40" s="277"/>
      <c r="E40" s="277"/>
      <c r="F40" s="277"/>
    </row>
    <row r="41" spans="4:6">
      <c r="D41" s="277"/>
      <c r="E41" s="277"/>
      <c r="F41" s="277"/>
    </row>
    <row r="42" spans="4:6">
      <c r="D42" s="277"/>
      <c r="E42" s="277"/>
      <c r="F42" s="277"/>
    </row>
    <row r="43" spans="4:6">
      <c r="D43" s="277"/>
      <c r="E43" s="277"/>
      <c r="F43" s="277"/>
    </row>
    <row r="44" spans="4:6">
      <c r="D44" s="277"/>
      <c r="E44" s="277"/>
      <c r="F44" s="277"/>
    </row>
    <row r="45" spans="4:6">
      <c r="D45" s="277"/>
      <c r="E45" s="277"/>
      <c r="F45" s="277"/>
    </row>
    <row r="46" spans="4:6">
      <c r="D46" s="277"/>
      <c r="E46" s="277"/>
      <c r="F46" s="277"/>
    </row>
    <row r="47" spans="4:6">
      <c r="D47" s="277"/>
      <c r="E47" s="277"/>
      <c r="F47" s="277"/>
    </row>
    <row r="48" spans="4:6">
      <c r="D48" s="277"/>
      <c r="E48" s="277"/>
      <c r="F48" s="277"/>
    </row>
    <row r="49" spans="4:6">
      <c r="D49" s="277"/>
      <c r="E49" s="277"/>
      <c r="F49" s="277"/>
    </row>
    <row r="50" spans="4:6">
      <c r="D50" s="277"/>
      <c r="E50" s="277"/>
      <c r="F50" s="277"/>
    </row>
    <row r="51" spans="4:6">
      <c r="D51" s="277"/>
      <c r="E51" s="277"/>
      <c r="F51" s="277"/>
    </row>
    <row r="52" spans="4:6">
      <c r="D52" s="277"/>
      <c r="E52" s="277"/>
      <c r="F52" s="277"/>
    </row>
    <row r="53" spans="4:6">
      <c r="D53" s="277"/>
      <c r="E53" s="277"/>
      <c r="F53" s="277"/>
    </row>
    <row r="54" spans="4:6">
      <c r="D54" s="277"/>
      <c r="E54" s="277"/>
      <c r="F54" s="277"/>
    </row>
    <row r="55" spans="4:6">
      <c r="D55" s="277"/>
      <c r="E55" s="277"/>
      <c r="F55" s="277"/>
    </row>
    <row r="56" spans="4:6">
      <c r="D56" s="277"/>
      <c r="E56" s="277"/>
      <c r="F56" s="277"/>
    </row>
    <row r="57" spans="4:6">
      <c r="D57" s="277"/>
      <c r="E57" s="277"/>
      <c r="F57" s="277"/>
    </row>
    <row r="58" spans="4:6">
      <c r="D58" s="277"/>
      <c r="E58" s="277"/>
      <c r="F58" s="277"/>
    </row>
    <row r="59" spans="4:6">
      <c r="D59" s="277"/>
      <c r="E59" s="277"/>
      <c r="F59" s="277"/>
    </row>
    <row r="60" spans="4:6">
      <c r="D60" s="277"/>
      <c r="E60" s="277"/>
      <c r="F60" s="277"/>
    </row>
    <row r="61" spans="4:6">
      <c r="D61" s="277"/>
      <c r="E61" s="277"/>
      <c r="F61" s="277"/>
    </row>
    <row r="62" spans="4:6">
      <c r="D62" s="277"/>
      <c r="E62" s="277"/>
      <c r="F62" s="277"/>
    </row>
    <row r="63" spans="4:6">
      <c r="D63" s="277"/>
      <c r="E63" s="277"/>
      <c r="F63" s="277"/>
    </row>
    <row r="64" spans="4:6">
      <c r="D64" s="277"/>
      <c r="E64" s="277"/>
      <c r="F64" s="277"/>
    </row>
    <row r="65" spans="4:6">
      <c r="D65" s="277"/>
      <c r="E65" s="277"/>
      <c r="F65" s="277"/>
    </row>
    <row r="66" spans="4:6">
      <c r="D66" s="277"/>
      <c r="E66" s="277"/>
      <c r="F66" s="277"/>
    </row>
    <row r="67" spans="4:6">
      <c r="D67" s="277"/>
      <c r="E67" s="277"/>
      <c r="F67" s="277"/>
    </row>
    <row r="68" spans="4:6">
      <c r="D68" s="277"/>
      <c r="E68" s="277"/>
      <c r="F68" s="277"/>
    </row>
    <row r="69" spans="4:6">
      <c r="D69" s="277"/>
      <c r="E69" s="277"/>
      <c r="F69" s="277"/>
    </row>
    <row r="70" spans="4:6">
      <c r="D70" s="277"/>
      <c r="E70" s="277"/>
      <c r="F70" s="277"/>
    </row>
    <row r="71" spans="4:6">
      <c r="D71" s="277"/>
      <c r="E71" s="277"/>
      <c r="F71" s="277"/>
    </row>
    <row r="72" spans="4:6">
      <c r="D72" s="277"/>
      <c r="E72" s="277"/>
      <c r="F72" s="277"/>
    </row>
    <row r="73" spans="4:6">
      <c r="D73" s="277"/>
      <c r="E73" s="277"/>
      <c r="F73" s="277"/>
    </row>
    <row r="74" spans="4:6">
      <c r="D74" s="277"/>
      <c r="E74" s="277"/>
      <c r="F74" s="277"/>
    </row>
    <row r="75" spans="4:6">
      <c r="D75" s="277"/>
      <c r="E75" s="277"/>
      <c r="F75" s="277"/>
    </row>
    <row r="76" spans="4:6">
      <c r="D76" s="277"/>
      <c r="E76" s="277"/>
      <c r="F76" s="277"/>
    </row>
    <row r="77" spans="4:6">
      <c r="D77" s="277"/>
      <c r="E77" s="277"/>
      <c r="F77" s="277"/>
    </row>
    <row r="78" spans="4:6">
      <c r="D78" s="277"/>
      <c r="E78" s="277"/>
      <c r="F78" s="277"/>
    </row>
    <row r="79" spans="4:6">
      <c r="D79" s="277"/>
      <c r="E79" s="277"/>
      <c r="F79" s="277"/>
    </row>
    <row r="80" spans="4:6">
      <c r="D80" s="277"/>
      <c r="E80" s="277"/>
      <c r="F80" s="277"/>
    </row>
    <row r="81" spans="4:6">
      <c r="D81" s="277"/>
      <c r="E81" s="277"/>
      <c r="F81" s="277"/>
    </row>
    <row r="82" spans="4:6">
      <c r="D82" s="277"/>
      <c r="E82" s="277"/>
      <c r="F82" s="277"/>
    </row>
    <row r="83" spans="4:6">
      <c r="D83" s="277"/>
      <c r="E83" s="277"/>
      <c r="F83" s="277"/>
    </row>
    <row r="84" spans="4:6">
      <c r="D84" s="277"/>
      <c r="E84" s="277"/>
      <c r="F84" s="277"/>
    </row>
    <row r="85" spans="4:6">
      <c r="D85" s="277"/>
      <c r="E85" s="277"/>
      <c r="F85" s="277"/>
    </row>
    <row r="86" spans="4:6">
      <c r="D86" s="277"/>
      <c r="E86" s="277"/>
      <c r="F86" s="277"/>
    </row>
    <row r="87" spans="4:6">
      <c r="D87" s="277"/>
      <c r="E87" s="277"/>
      <c r="F87" s="277"/>
    </row>
    <row r="88" spans="4:6">
      <c r="D88" s="277"/>
      <c r="E88" s="277"/>
      <c r="F88" s="277"/>
    </row>
    <row r="89" spans="4:6">
      <c r="D89" s="277"/>
      <c r="E89" s="277"/>
      <c r="F89" s="277"/>
    </row>
    <row r="90" spans="4:6">
      <c r="D90" s="277"/>
      <c r="E90" s="277"/>
      <c r="F90" s="277"/>
    </row>
    <row r="91" spans="4:6">
      <c r="D91" s="277"/>
      <c r="E91" s="277"/>
      <c r="F91" s="277"/>
    </row>
    <row r="92" spans="4:6">
      <c r="D92" s="277"/>
      <c r="E92" s="277"/>
      <c r="F92" s="277"/>
    </row>
    <row r="93" spans="4:6">
      <c r="D93" s="277"/>
      <c r="E93" s="277"/>
      <c r="F93" s="277"/>
    </row>
    <row r="94" spans="4:6">
      <c r="D94" s="277"/>
      <c r="E94" s="277"/>
      <c r="F94" s="277"/>
    </row>
    <row r="95" spans="4:6">
      <c r="D95" s="277"/>
      <c r="E95" s="277"/>
      <c r="F95" s="277"/>
    </row>
    <row r="96" spans="4:6">
      <c r="D96" s="277"/>
      <c r="E96" s="277"/>
      <c r="F96" s="277"/>
    </row>
    <row r="97" spans="4:6">
      <c r="D97" s="277"/>
      <c r="E97" s="277"/>
      <c r="F97" s="277"/>
    </row>
    <row r="98" spans="4:6">
      <c r="D98" s="277"/>
      <c r="E98" s="277"/>
      <c r="F98" s="277"/>
    </row>
    <row r="99" spans="4:6">
      <c r="D99" s="277"/>
      <c r="E99" s="277"/>
      <c r="F99" s="277"/>
    </row>
    <row r="100" spans="4:6">
      <c r="D100" s="277"/>
      <c r="E100" s="277"/>
      <c r="F100" s="277"/>
    </row>
    <row r="101" spans="4:6">
      <c r="D101" s="277"/>
      <c r="E101" s="277"/>
      <c r="F101" s="277"/>
    </row>
    <row r="102" spans="4:6">
      <c r="D102" s="277"/>
      <c r="E102" s="277"/>
      <c r="F102" s="277"/>
    </row>
    <row r="103" spans="4:6">
      <c r="D103" s="277"/>
      <c r="E103" s="277"/>
      <c r="F103" s="277"/>
    </row>
    <row r="104" spans="4:6">
      <c r="D104" s="277"/>
      <c r="E104" s="277"/>
      <c r="F104" s="277"/>
    </row>
    <row r="105" spans="4:6">
      <c r="D105" s="277"/>
      <c r="E105" s="277"/>
      <c r="F105" s="277"/>
    </row>
    <row r="106" spans="4:6">
      <c r="D106" s="277"/>
      <c r="E106" s="277"/>
      <c r="F106" s="277"/>
    </row>
    <row r="107" spans="4:6">
      <c r="D107" s="277"/>
      <c r="E107" s="277"/>
      <c r="F107" s="277"/>
    </row>
    <row r="108" spans="4:6">
      <c r="D108" s="277"/>
      <c r="E108" s="277"/>
      <c r="F108" s="277"/>
    </row>
    <row r="109" spans="4:6">
      <c r="D109" s="277"/>
      <c r="E109" s="277"/>
      <c r="F109" s="277"/>
    </row>
    <row r="110" spans="4:6">
      <c r="D110" s="277"/>
      <c r="E110" s="277"/>
      <c r="F110" s="277"/>
    </row>
    <row r="111" spans="4:6">
      <c r="D111" s="277"/>
      <c r="E111" s="277"/>
      <c r="F111" s="277"/>
    </row>
    <row r="112" spans="4:6">
      <c r="D112" s="277"/>
      <c r="E112" s="277"/>
      <c r="F112" s="277"/>
    </row>
    <row r="113" spans="4:6">
      <c r="D113" s="277"/>
      <c r="E113" s="277"/>
      <c r="F113" s="277"/>
    </row>
    <row r="114" spans="4:6">
      <c r="D114" s="277"/>
      <c r="E114" s="277"/>
      <c r="F114" s="277"/>
    </row>
    <row r="115" spans="4:6">
      <c r="D115" s="277"/>
      <c r="E115" s="277"/>
      <c r="F115" s="277"/>
    </row>
    <row r="116" spans="4:6">
      <c r="D116" s="277"/>
      <c r="E116" s="277"/>
      <c r="F116" s="277"/>
    </row>
    <row r="117" spans="4:6">
      <c r="D117" s="277"/>
      <c r="E117" s="277"/>
      <c r="F117" s="277"/>
    </row>
    <row r="118" spans="4:6">
      <c r="D118" s="277"/>
      <c r="E118" s="277"/>
      <c r="F118" s="277"/>
    </row>
    <row r="119" spans="4:6">
      <c r="D119" s="277"/>
      <c r="E119" s="277"/>
      <c r="F119" s="277"/>
    </row>
    <row r="120" spans="4:6">
      <c r="D120" s="277"/>
      <c r="E120" s="277"/>
      <c r="F120" s="277"/>
    </row>
    <row r="121" spans="4:6">
      <c r="D121" s="277"/>
      <c r="E121" s="277"/>
      <c r="F121" s="277"/>
    </row>
    <row r="122" spans="4:6">
      <c r="D122" s="277"/>
      <c r="E122" s="277"/>
      <c r="F122" s="277"/>
    </row>
    <row r="123" spans="4:6">
      <c r="D123" s="277"/>
      <c r="E123" s="277"/>
      <c r="F123" s="277"/>
    </row>
    <row r="124" spans="4:6">
      <c r="D124" s="277"/>
      <c r="E124" s="277"/>
      <c r="F124" s="277"/>
    </row>
    <row r="125" spans="4:6">
      <c r="D125" s="277"/>
      <c r="E125" s="277"/>
      <c r="F125" s="277"/>
    </row>
    <row r="126" spans="4:6">
      <c r="D126" s="277"/>
      <c r="E126" s="277"/>
      <c r="F126" s="277"/>
    </row>
    <row r="127" spans="4:6">
      <c r="D127" s="277"/>
      <c r="E127" s="277"/>
      <c r="F127" s="277"/>
    </row>
    <row r="128" spans="4:6">
      <c r="D128" s="277"/>
      <c r="E128" s="277"/>
      <c r="F128" s="277"/>
    </row>
    <row r="129" spans="4:6">
      <c r="D129" s="277"/>
      <c r="E129" s="277"/>
      <c r="F129" s="277"/>
    </row>
    <row r="130" spans="4:6">
      <c r="D130" s="277"/>
      <c r="E130" s="277"/>
      <c r="F130" s="277"/>
    </row>
    <row r="131" spans="4:6">
      <c r="D131" s="277"/>
      <c r="E131" s="277"/>
      <c r="F131" s="277"/>
    </row>
    <row r="132" spans="4:6">
      <c r="D132" s="277"/>
      <c r="E132" s="277"/>
      <c r="F132" s="277"/>
    </row>
    <row r="133" spans="4:6">
      <c r="D133" s="277"/>
      <c r="E133" s="277"/>
      <c r="F133" s="277"/>
    </row>
    <row r="134" spans="4:6">
      <c r="D134" s="277"/>
      <c r="E134" s="277"/>
      <c r="F134" s="277"/>
    </row>
    <row r="135" spans="4:6">
      <c r="D135" s="277"/>
      <c r="E135" s="277"/>
      <c r="F135" s="277"/>
    </row>
    <row r="136" spans="4:6">
      <c r="D136" s="277"/>
      <c r="E136" s="277"/>
      <c r="F136" s="277"/>
    </row>
    <row r="137" spans="4:6">
      <c r="D137" s="277"/>
      <c r="E137" s="277"/>
      <c r="F137" s="277"/>
    </row>
    <row r="138" spans="4:6">
      <c r="D138" s="277"/>
      <c r="E138" s="277"/>
      <c r="F138" s="277"/>
    </row>
    <row r="139" spans="4:6">
      <c r="D139" s="277"/>
      <c r="E139" s="277"/>
      <c r="F139" s="277"/>
    </row>
    <row r="140" spans="4:6">
      <c r="D140" s="277"/>
      <c r="E140" s="277"/>
      <c r="F140" s="277"/>
    </row>
    <row r="141" spans="4:6">
      <c r="D141" s="277"/>
      <c r="E141" s="277"/>
      <c r="F141" s="277"/>
    </row>
    <row r="142" spans="4:6">
      <c r="D142" s="277"/>
      <c r="E142" s="277"/>
      <c r="F142" s="277"/>
    </row>
    <row r="143" spans="4:6">
      <c r="D143" s="277"/>
      <c r="E143" s="277"/>
      <c r="F143" s="277"/>
    </row>
    <row r="144" spans="4:6">
      <c r="D144" s="277"/>
      <c r="E144" s="277"/>
      <c r="F144" s="277"/>
    </row>
    <row r="145" spans="4:6">
      <c r="D145" s="277"/>
      <c r="E145" s="277"/>
      <c r="F145" s="277"/>
    </row>
    <row r="146" spans="4:6">
      <c r="D146" s="277"/>
      <c r="E146" s="277"/>
      <c r="F146" s="277"/>
    </row>
    <row r="147" spans="4:6">
      <c r="D147" s="277"/>
      <c r="E147" s="277"/>
      <c r="F147" s="277"/>
    </row>
    <row r="148" spans="4:6">
      <c r="D148" s="277"/>
      <c r="E148" s="277"/>
      <c r="F148" s="277"/>
    </row>
    <row r="149" spans="4:6">
      <c r="D149" s="277"/>
      <c r="E149" s="277"/>
      <c r="F149" s="277"/>
    </row>
    <row r="150" spans="4:6">
      <c r="D150" s="277"/>
      <c r="E150" s="277"/>
      <c r="F150" s="277"/>
    </row>
    <row r="151" spans="4:6">
      <c r="D151" s="277"/>
      <c r="E151" s="277"/>
      <c r="F151" s="277"/>
    </row>
    <row r="152" spans="4:6">
      <c r="D152" s="277"/>
      <c r="E152" s="277"/>
      <c r="F152" s="277"/>
    </row>
    <row r="153" spans="4:6">
      <c r="D153" s="277"/>
      <c r="E153" s="277"/>
      <c r="F153" s="277"/>
    </row>
    <row r="154" spans="4:6">
      <c r="D154" s="277"/>
      <c r="E154" s="277"/>
      <c r="F154" s="277"/>
    </row>
    <row r="155" spans="4:6">
      <c r="D155" s="277"/>
      <c r="E155" s="277"/>
      <c r="F155" s="277"/>
    </row>
    <row r="156" spans="4:6">
      <c r="D156" s="277"/>
      <c r="E156" s="277"/>
      <c r="F156" s="277"/>
    </row>
    <row r="157" spans="4:6">
      <c r="D157" s="277"/>
      <c r="E157" s="277"/>
      <c r="F157" s="277"/>
    </row>
    <row r="158" spans="4:6">
      <c r="D158" s="277"/>
      <c r="E158" s="277"/>
      <c r="F158" s="277"/>
    </row>
    <row r="159" spans="4:6">
      <c r="D159" s="277"/>
      <c r="E159" s="277"/>
      <c r="F159" s="277"/>
    </row>
    <row r="160" spans="4:6">
      <c r="D160" s="277"/>
      <c r="E160" s="277"/>
      <c r="F160" s="277"/>
    </row>
    <row r="161" spans="4:6">
      <c r="D161" s="277"/>
      <c r="E161" s="277"/>
      <c r="F161" s="277"/>
    </row>
    <row r="162" spans="4:6">
      <c r="D162" s="277"/>
      <c r="E162" s="277"/>
      <c r="F162" s="277"/>
    </row>
    <row r="163" spans="4:6">
      <c r="D163" s="277"/>
      <c r="E163" s="277"/>
      <c r="F163" s="277"/>
    </row>
    <row r="164" spans="4:6">
      <c r="D164" s="277"/>
      <c r="E164" s="277"/>
      <c r="F164" s="277"/>
    </row>
    <row r="165" spans="4:6">
      <c r="D165" s="277"/>
      <c r="E165" s="277"/>
      <c r="F165" s="277"/>
    </row>
    <row r="166" spans="4:6">
      <c r="D166" s="277"/>
      <c r="E166" s="277"/>
      <c r="F166" s="277"/>
    </row>
    <row r="167" spans="4:6">
      <c r="D167" s="277"/>
      <c r="E167" s="277"/>
      <c r="F167" s="277"/>
    </row>
    <row r="168" spans="4:6">
      <c r="D168" s="277"/>
      <c r="E168" s="277"/>
      <c r="F168" s="277"/>
    </row>
    <row r="169" spans="4:6">
      <c r="D169" s="277"/>
      <c r="E169" s="277"/>
      <c r="F169" s="277"/>
    </row>
    <row r="170" spans="4:6">
      <c r="D170" s="277"/>
      <c r="E170" s="277"/>
      <c r="F170" s="277"/>
    </row>
    <row r="171" spans="4:6">
      <c r="D171" s="277"/>
      <c r="E171" s="277"/>
      <c r="F171" s="277"/>
    </row>
    <row r="172" spans="4:6">
      <c r="D172" s="277"/>
      <c r="E172" s="277"/>
      <c r="F172" s="277"/>
    </row>
    <row r="173" spans="4:6">
      <c r="D173" s="277"/>
      <c r="E173" s="277"/>
      <c r="F173" s="277"/>
    </row>
    <row r="174" spans="4:6">
      <c r="D174" s="277"/>
      <c r="E174" s="277"/>
      <c r="F174" s="277"/>
    </row>
    <row r="175" spans="4:6">
      <c r="D175" s="277"/>
      <c r="E175" s="277"/>
      <c r="F175" s="277"/>
    </row>
    <row r="176" spans="4:6">
      <c r="D176" s="277"/>
      <c r="E176" s="277"/>
      <c r="F176" s="277"/>
    </row>
    <row r="177" spans="4:6">
      <c r="D177" s="277"/>
      <c r="E177" s="277"/>
      <c r="F177" s="277"/>
    </row>
    <row r="178" spans="4:6">
      <c r="D178" s="277"/>
      <c r="E178" s="277"/>
      <c r="F178" s="277"/>
    </row>
    <row r="179" spans="4:6">
      <c r="D179" s="277"/>
      <c r="E179" s="277"/>
      <c r="F179" s="277"/>
    </row>
    <row r="180" spans="4:6">
      <c r="D180" s="277"/>
      <c r="E180" s="277"/>
      <c r="F180" s="277"/>
    </row>
    <row r="181" spans="4:6">
      <c r="D181" s="277"/>
      <c r="E181" s="277"/>
      <c r="F181" s="277"/>
    </row>
    <row r="182" spans="4:6">
      <c r="D182" s="277"/>
      <c r="E182" s="277"/>
      <c r="F182" s="277"/>
    </row>
    <row r="183" spans="4:6">
      <c r="D183" s="277"/>
      <c r="E183" s="277"/>
      <c r="F183" s="277"/>
    </row>
    <row r="184" spans="4:6">
      <c r="D184" s="277"/>
      <c r="E184" s="277"/>
      <c r="F184" s="277"/>
    </row>
    <row r="185" spans="4:6">
      <c r="D185" s="277"/>
      <c r="E185" s="277"/>
      <c r="F185" s="277"/>
    </row>
    <row r="186" spans="4:6">
      <c r="D186" s="277"/>
      <c r="E186" s="277"/>
      <c r="F186" s="277"/>
    </row>
    <row r="187" spans="4:6">
      <c r="D187" s="277"/>
      <c r="E187" s="277"/>
      <c r="F187" s="277"/>
    </row>
    <row r="188" spans="4:6">
      <c r="D188" s="277"/>
      <c r="E188" s="277"/>
      <c r="F188" s="277"/>
    </row>
    <row r="189" spans="4:6">
      <c r="D189" s="277"/>
      <c r="E189" s="277"/>
      <c r="F189" s="277"/>
    </row>
    <row r="190" spans="4:6">
      <c r="D190" s="277"/>
      <c r="E190" s="277"/>
      <c r="F190" s="277"/>
    </row>
    <row r="191" spans="4:6">
      <c r="D191" s="277"/>
      <c r="E191" s="277"/>
      <c r="F191" s="277"/>
    </row>
    <row r="192" spans="4:6">
      <c r="D192" s="277"/>
      <c r="E192" s="277"/>
      <c r="F192" s="277"/>
    </row>
    <row r="193" spans="4:6">
      <c r="D193" s="277"/>
      <c r="E193" s="277"/>
      <c r="F193" s="277"/>
    </row>
    <row r="194" spans="4:6">
      <c r="D194" s="277"/>
      <c r="E194" s="277"/>
      <c r="F194" s="277"/>
    </row>
    <row r="195" spans="4:6">
      <c r="D195" s="277"/>
      <c r="E195" s="277"/>
      <c r="F195" s="277"/>
    </row>
    <row r="196" spans="4:6">
      <c r="D196" s="277"/>
      <c r="E196" s="277"/>
      <c r="F196" s="277"/>
    </row>
    <row r="197" spans="4:6">
      <c r="D197" s="277"/>
      <c r="E197" s="277"/>
      <c r="F197" s="277"/>
    </row>
    <row r="198" spans="4:6">
      <c r="D198" s="277"/>
      <c r="E198" s="277"/>
      <c r="F198" s="277"/>
    </row>
    <row r="199" spans="4:6">
      <c r="D199" s="277"/>
      <c r="E199" s="277"/>
      <c r="F199" s="277"/>
    </row>
    <row r="200" spans="4:6">
      <c r="D200" s="277"/>
      <c r="E200" s="277"/>
      <c r="F200" s="277"/>
    </row>
    <row r="201" spans="4:6">
      <c r="D201" s="277"/>
      <c r="E201" s="277"/>
      <c r="F201" s="277"/>
    </row>
    <row r="202" spans="4:6">
      <c r="D202" s="277"/>
      <c r="E202" s="277"/>
      <c r="F202" s="277"/>
    </row>
    <row r="203" spans="4:6">
      <c r="D203" s="277"/>
      <c r="E203" s="277"/>
      <c r="F203" s="277"/>
    </row>
    <row r="204" spans="4:6">
      <c r="D204" s="277"/>
      <c r="E204" s="277"/>
      <c r="F204" s="277"/>
    </row>
    <row r="205" spans="4:6">
      <c r="D205" s="277"/>
      <c r="E205" s="277"/>
      <c r="F205" s="277"/>
    </row>
    <row r="206" spans="4:6">
      <c r="D206" s="277"/>
      <c r="E206" s="277"/>
      <c r="F206" s="277"/>
    </row>
    <row r="207" spans="4:6">
      <c r="D207" s="277"/>
      <c r="E207" s="277"/>
      <c r="F207" s="277"/>
    </row>
    <row r="208" spans="4:6">
      <c r="D208" s="277"/>
      <c r="E208" s="277"/>
      <c r="F208" s="277"/>
    </row>
    <row r="209" spans="4:6">
      <c r="D209" s="277"/>
      <c r="E209" s="277"/>
      <c r="F209" s="277"/>
    </row>
    <row r="210" spans="4:6">
      <c r="D210" s="277"/>
      <c r="E210" s="277"/>
      <c r="F210" s="277"/>
    </row>
    <row r="211" spans="4:6">
      <c r="D211" s="277"/>
      <c r="E211" s="277"/>
      <c r="F211" s="277"/>
    </row>
    <row r="212" spans="4:6">
      <c r="D212" s="277"/>
      <c r="E212" s="277"/>
      <c r="F212" s="277"/>
    </row>
    <row r="213" spans="4:6">
      <c r="D213" s="277"/>
      <c r="E213" s="277"/>
      <c r="F213" s="277"/>
    </row>
    <row r="214" spans="4:6">
      <c r="D214" s="277"/>
      <c r="E214" s="277"/>
      <c r="F214" s="277"/>
    </row>
    <row r="215" spans="4:6">
      <c r="D215" s="277"/>
      <c r="E215" s="277"/>
      <c r="F215" s="277"/>
    </row>
    <row r="216" spans="4:6">
      <c r="D216" s="277"/>
      <c r="E216" s="277"/>
      <c r="F216" s="277"/>
    </row>
    <row r="217" spans="4:6">
      <c r="D217" s="277"/>
      <c r="E217" s="277"/>
      <c r="F217" s="277"/>
    </row>
    <row r="218" spans="4:6">
      <c r="D218" s="277"/>
      <c r="E218" s="277"/>
      <c r="F218" s="277"/>
    </row>
    <row r="219" spans="4:6">
      <c r="D219" s="277"/>
      <c r="E219" s="277"/>
      <c r="F219" s="277"/>
    </row>
    <row r="220" spans="4:6">
      <c r="D220" s="277"/>
      <c r="E220" s="277"/>
      <c r="F220" s="277"/>
    </row>
    <row r="221" spans="4:6">
      <c r="D221" s="277"/>
      <c r="E221" s="277"/>
      <c r="F221" s="277"/>
    </row>
    <row r="222" spans="4:6">
      <c r="D222" s="277"/>
      <c r="E222" s="277"/>
      <c r="F222" s="277"/>
    </row>
    <row r="223" spans="4:6">
      <c r="D223" s="277"/>
      <c r="E223" s="277"/>
      <c r="F223" s="277"/>
    </row>
    <row r="224" spans="4:6">
      <c r="D224" s="277"/>
      <c r="E224" s="277"/>
      <c r="F224" s="277"/>
    </row>
    <row r="225" spans="4:6">
      <c r="D225" s="277"/>
      <c r="E225" s="277"/>
      <c r="F225" s="277"/>
    </row>
    <row r="226" spans="4:6">
      <c r="D226" s="277"/>
      <c r="E226" s="277"/>
      <c r="F226" s="277"/>
    </row>
    <row r="227" spans="4:6">
      <c r="D227" s="277"/>
      <c r="E227" s="277"/>
      <c r="F227" s="277"/>
    </row>
    <row r="228" spans="4:6">
      <c r="D228" s="277"/>
      <c r="E228" s="277"/>
      <c r="F228" s="277"/>
    </row>
    <row r="229" spans="4:6">
      <c r="D229" s="277"/>
      <c r="E229" s="277"/>
      <c r="F229" s="277"/>
    </row>
    <row r="230" spans="4:6">
      <c r="D230" s="277"/>
      <c r="E230" s="277"/>
      <c r="F230" s="277"/>
    </row>
    <row r="231" spans="4:6">
      <c r="D231" s="277"/>
      <c r="E231" s="277"/>
      <c r="F231" s="277"/>
    </row>
    <row r="232" spans="4:6">
      <c r="D232" s="277"/>
      <c r="E232" s="277"/>
      <c r="F232" s="277"/>
    </row>
    <row r="233" spans="4:6">
      <c r="D233" s="277"/>
      <c r="E233" s="277"/>
      <c r="F233" s="277"/>
    </row>
    <row r="234" spans="4:6">
      <c r="D234" s="277"/>
      <c r="E234" s="277"/>
      <c r="F234" s="277"/>
    </row>
    <row r="235" spans="4:6">
      <c r="D235" s="277"/>
      <c r="E235" s="277"/>
      <c r="F235" s="277"/>
    </row>
    <row r="236" spans="4:6">
      <c r="D236" s="277"/>
      <c r="E236" s="277"/>
      <c r="F236" s="277"/>
    </row>
    <row r="237" spans="4:6">
      <c r="D237" s="277"/>
      <c r="E237" s="277"/>
      <c r="F237" s="277"/>
    </row>
    <row r="238" spans="4:6">
      <c r="D238" s="277"/>
      <c r="E238" s="277"/>
      <c r="F238" s="277"/>
    </row>
    <row r="239" spans="4:6">
      <c r="D239" s="277"/>
      <c r="E239" s="277"/>
      <c r="F239" s="277"/>
    </row>
    <row r="240" spans="4:6">
      <c r="D240" s="277"/>
      <c r="E240" s="277"/>
      <c r="F240" s="277"/>
    </row>
    <row r="241" spans="4:6">
      <c r="D241" s="277"/>
      <c r="E241" s="277"/>
      <c r="F241" s="277"/>
    </row>
    <row r="242" spans="4:6">
      <c r="D242" s="277"/>
      <c r="E242" s="277"/>
      <c r="F242" s="277"/>
    </row>
    <row r="243" spans="4:6">
      <c r="D243" s="277"/>
      <c r="E243" s="277"/>
      <c r="F243" s="277"/>
    </row>
    <row r="244" spans="4:6">
      <c r="D244" s="277"/>
      <c r="E244" s="277"/>
      <c r="F244" s="277"/>
    </row>
    <row r="245" spans="4:6">
      <c r="D245" s="277"/>
      <c r="E245" s="277"/>
      <c r="F245" s="277"/>
    </row>
    <row r="246" spans="4:6">
      <c r="D246" s="277"/>
      <c r="E246" s="277"/>
      <c r="F246" s="277"/>
    </row>
    <row r="247" spans="4:6">
      <c r="D247" s="277"/>
      <c r="E247" s="277"/>
      <c r="F247" s="277"/>
    </row>
    <row r="248" spans="4:6">
      <c r="D248" s="277"/>
      <c r="E248" s="277"/>
      <c r="F248" s="277"/>
    </row>
    <row r="249" spans="4:6">
      <c r="D249" s="277"/>
      <c r="E249" s="277"/>
      <c r="F249" s="277"/>
    </row>
    <row r="250" spans="4:6">
      <c r="D250" s="277"/>
      <c r="E250" s="277"/>
      <c r="F250" s="277"/>
    </row>
    <row r="251" spans="4:6">
      <c r="D251" s="277"/>
      <c r="E251" s="277"/>
      <c r="F251" s="277"/>
    </row>
    <row r="252" spans="4:6">
      <c r="D252" s="277"/>
      <c r="E252" s="277"/>
      <c r="F252" s="277"/>
    </row>
    <row r="253" spans="4:6">
      <c r="D253" s="277"/>
      <c r="E253" s="277"/>
      <c r="F253" s="277"/>
    </row>
    <row r="254" spans="4:6">
      <c r="D254" s="277"/>
      <c r="E254" s="277"/>
      <c r="F254" s="277"/>
    </row>
    <row r="255" spans="4:6">
      <c r="D255" s="277"/>
      <c r="E255" s="277"/>
      <c r="F255" s="277"/>
    </row>
    <row r="256" spans="4:6">
      <c r="D256" s="277"/>
      <c r="E256" s="277"/>
      <c r="F256" s="277"/>
    </row>
    <row r="257" spans="4:6">
      <c r="D257" s="277"/>
      <c r="E257" s="277"/>
      <c r="F257" s="277"/>
    </row>
    <row r="258" spans="4:6">
      <c r="D258" s="277"/>
      <c r="E258" s="277"/>
      <c r="F258" s="277"/>
    </row>
    <row r="259" spans="4:6">
      <c r="D259" s="277"/>
      <c r="E259" s="277"/>
      <c r="F259" s="277"/>
    </row>
    <row r="260" spans="4:6">
      <c r="D260" s="277"/>
      <c r="E260" s="277"/>
      <c r="F260" s="277"/>
    </row>
    <row r="261" spans="4:6">
      <c r="D261" s="277"/>
      <c r="E261" s="277"/>
      <c r="F261" s="277"/>
    </row>
    <row r="262" spans="4:6">
      <c r="D262" s="277"/>
      <c r="E262" s="277"/>
      <c r="F262" s="277"/>
    </row>
    <row r="263" spans="4:6">
      <c r="D263" s="277"/>
      <c r="E263" s="277"/>
      <c r="F263" s="277"/>
    </row>
    <row r="264" spans="4:6">
      <c r="D264" s="277"/>
      <c r="E264" s="277"/>
      <c r="F264" s="277"/>
    </row>
    <row r="265" spans="4:6">
      <c r="D265" s="277"/>
      <c r="E265" s="277"/>
      <c r="F265" s="277"/>
    </row>
    <row r="266" spans="4:6">
      <c r="D266" s="277"/>
      <c r="E266" s="277"/>
      <c r="F266" s="277"/>
    </row>
    <row r="267" spans="4:6">
      <c r="D267" s="277"/>
      <c r="E267" s="277"/>
      <c r="F267" s="277"/>
    </row>
    <row r="268" spans="4:6">
      <c r="D268" s="277"/>
      <c r="E268" s="277"/>
      <c r="F268" s="277"/>
    </row>
    <row r="269" spans="4:6">
      <c r="D269" s="277"/>
      <c r="E269" s="277"/>
      <c r="F269" s="277"/>
    </row>
    <row r="270" spans="4:6">
      <c r="D270" s="277"/>
      <c r="E270" s="277"/>
      <c r="F270" s="277"/>
    </row>
    <row r="271" spans="4:6">
      <c r="D271" s="277"/>
      <c r="E271" s="277"/>
      <c r="F271" s="277"/>
    </row>
    <row r="272" spans="4:6">
      <c r="D272" s="277"/>
      <c r="E272" s="277"/>
      <c r="F272" s="277"/>
    </row>
    <row r="273" spans="4:6">
      <c r="D273" s="277"/>
      <c r="E273" s="277"/>
      <c r="F273" s="277"/>
    </row>
    <row r="274" spans="4:6">
      <c r="D274" s="277"/>
      <c r="E274" s="277"/>
      <c r="F274" s="277"/>
    </row>
    <row r="275" spans="4:6">
      <c r="D275" s="277"/>
      <c r="E275" s="277"/>
      <c r="F275" s="277"/>
    </row>
    <row r="276" spans="4:6">
      <c r="D276" s="277"/>
      <c r="E276" s="277"/>
      <c r="F276" s="277"/>
    </row>
    <row r="277" spans="4:6">
      <c r="D277" s="277"/>
      <c r="E277" s="277"/>
      <c r="F277" s="277"/>
    </row>
    <row r="278" spans="4:6">
      <c r="D278" s="277"/>
      <c r="E278" s="277"/>
      <c r="F278" s="277"/>
    </row>
    <row r="279" spans="4:6">
      <c r="D279" s="277"/>
      <c r="E279" s="277"/>
      <c r="F279" s="277"/>
    </row>
    <row r="280" spans="4:6">
      <c r="D280" s="277"/>
      <c r="E280" s="277"/>
      <c r="F280" s="277"/>
    </row>
    <row r="281" spans="4:6">
      <c r="D281" s="277"/>
      <c r="E281" s="277"/>
      <c r="F281" s="277"/>
    </row>
    <row r="282" spans="4:6">
      <c r="D282" s="277"/>
      <c r="E282" s="277"/>
      <c r="F282" s="277"/>
    </row>
    <row r="283" spans="4:6">
      <c r="D283" s="277"/>
      <c r="E283" s="277"/>
      <c r="F283" s="277"/>
    </row>
    <row r="284" spans="4:6">
      <c r="D284" s="277"/>
      <c r="E284" s="277"/>
      <c r="F284" s="277"/>
    </row>
    <row r="285" spans="4:6">
      <c r="D285" s="277"/>
      <c r="E285" s="277"/>
      <c r="F285" s="277"/>
    </row>
    <row r="286" spans="4:6">
      <c r="D286" s="277"/>
      <c r="E286" s="277"/>
      <c r="F286" s="277"/>
    </row>
    <row r="287" spans="4:6">
      <c r="D287" s="277"/>
      <c r="E287" s="277"/>
      <c r="F287" s="277"/>
    </row>
    <row r="288" spans="4:6">
      <c r="D288" s="277"/>
      <c r="E288" s="277"/>
      <c r="F288" s="277"/>
    </row>
    <row r="289" spans="4:6">
      <c r="D289" s="277"/>
      <c r="E289" s="277"/>
      <c r="F289" s="277"/>
    </row>
    <row r="290" spans="4:6">
      <c r="D290" s="277"/>
      <c r="E290" s="277"/>
      <c r="F290" s="277"/>
    </row>
    <row r="291" spans="4:6">
      <c r="D291" s="277"/>
      <c r="E291" s="277"/>
      <c r="F291" s="277"/>
    </row>
    <row r="292" spans="4:6">
      <c r="D292" s="277"/>
      <c r="E292" s="277"/>
      <c r="F292" s="277"/>
    </row>
    <row r="293" spans="4:6">
      <c r="D293" s="277"/>
      <c r="E293" s="277"/>
      <c r="F293" s="277"/>
    </row>
    <row r="294" spans="4:6">
      <c r="D294" s="277"/>
      <c r="E294" s="277"/>
      <c r="F294" s="277"/>
    </row>
    <row r="295" spans="4:6">
      <c r="D295" s="277"/>
      <c r="E295" s="277"/>
      <c r="F295" s="277"/>
    </row>
    <row r="296" spans="4:6">
      <c r="D296" s="277"/>
      <c r="E296" s="277"/>
      <c r="F296" s="277"/>
    </row>
    <row r="297" spans="4:6">
      <c r="D297" s="277"/>
      <c r="E297" s="277"/>
      <c r="F297" s="277"/>
    </row>
    <row r="298" spans="4:6">
      <c r="D298" s="277"/>
      <c r="E298" s="277"/>
      <c r="F298" s="277"/>
    </row>
    <row r="299" spans="4:6">
      <c r="D299" s="277"/>
      <c r="E299" s="277"/>
      <c r="F299" s="277"/>
    </row>
    <row r="300" spans="4:6">
      <c r="D300" s="277"/>
      <c r="E300" s="277"/>
      <c r="F300" s="277"/>
    </row>
    <row r="301" spans="4:6">
      <c r="D301" s="277"/>
      <c r="E301" s="277"/>
      <c r="F301" s="277"/>
    </row>
    <row r="302" spans="4:6">
      <c r="D302" s="277"/>
      <c r="E302" s="277"/>
      <c r="F302" s="277"/>
    </row>
    <row r="303" spans="4:6">
      <c r="D303" s="277"/>
      <c r="E303" s="277"/>
      <c r="F303" s="277"/>
    </row>
    <row r="304" spans="4:6">
      <c r="D304" s="277"/>
      <c r="E304" s="277"/>
      <c r="F304" s="277"/>
    </row>
    <row r="305" spans="4:6">
      <c r="D305" s="277"/>
      <c r="E305" s="277"/>
      <c r="F305" s="277"/>
    </row>
    <row r="306" spans="4:6">
      <c r="D306" s="277"/>
      <c r="E306" s="277"/>
      <c r="F306" s="277"/>
    </row>
    <row r="307" spans="4:6">
      <c r="D307" s="277"/>
      <c r="E307" s="277"/>
      <c r="F307" s="277"/>
    </row>
    <row r="308" spans="4:6">
      <c r="D308" s="277"/>
      <c r="E308" s="277"/>
      <c r="F308" s="277"/>
    </row>
    <row r="309" spans="4:6">
      <c r="D309" s="277"/>
      <c r="E309" s="277"/>
      <c r="F309" s="277"/>
    </row>
    <row r="310" spans="4:6">
      <c r="D310" s="277"/>
      <c r="E310" s="277"/>
      <c r="F310" s="277"/>
    </row>
    <row r="311" spans="4:6">
      <c r="D311" s="277"/>
      <c r="E311" s="277"/>
      <c r="F311" s="277"/>
    </row>
    <row r="312" spans="4:6">
      <c r="D312" s="277"/>
      <c r="E312" s="277"/>
      <c r="F312" s="277"/>
    </row>
    <row r="313" spans="4:6">
      <c r="D313" s="277"/>
      <c r="E313" s="277"/>
      <c r="F313" s="277"/>
    </row>
    <row r="314" spans="4:6">
      <c r="D314" s="277"/>
      <c r="E314" s="277"/>
      <c r="F314" s="277"/>
    </row>
    <row r="315" spans="4:6">
      <c r="D315" s="277"/>
      <c r="E315" s="277"/>
      <c r="F315" s="277"/>
    </row>
    <row r="316" spans="4:6">
      <c r="D316" s="277"/>
      <c r="E316" s="277"/>
      <c r="F316" s="277"/>
    </row>
    <row r="317" spans="4:6">
      <c r="D317" s="277"/>
      <c r="E317" s="277"/>
      <c r="F317" s="277"/>
    </row>
    <row r="318" spans="4:6">
      <c r="D318" s="277"/>
      <c r="E318" s="277"/>
      <c r="F318" s="277"/>
    </row>
    <row r="319" spans="4:6">
      <c r="D319" s="277"/>
      <c r="E319" s="277"/>
      <c r="F319" s="277"/>
    </row>
    <row r="320" spans="4:6">
      <c r="D320" s="277"/>
      <c r="E320" s="277"/>
      <c r="F320" s="277"/>
    </row>
    <row r="321" spans="4:6">
      <c r="D321" s="277"/>
      <c r="E321" s="277"/>
      <c r="F321" s="277"/>
    </row>
    <row r="322" spans="4:6">
      <c r="D322" s="277"/>
      <c r="E322" s="277"/>
      <c r="F322" s="277"/>
    </row>
    <row r="323" spans="4:6">
      <c r="D323" s="277"/>
      <c r="E323" s="277"/>
      <c r="F323" s="277"/>
    </row>
    <row r="324" spans="4:6">
      <c r="D324" s="277"/>
      <c r="E324" s="277"/>
      <c r="F324" s="277"/>
    </row>
    <row r="325" spans="4:6">
      <c r="D325" s="277"/>
      <c r="E325" s="277"/>
      <c r="F325" s="277"/>
    </row>
    <row r="326" spans="4:6">
      <c r="D326" s="277"/>
      <c r="E326" s="277"/>
      <c r="F326" s="277"/>
    </row>
    <row r="327" spans="4:6">
      <c r="D327" s="277"/>
      <c r="E327" s="277"/>
      <c r="F327" s="277"/>
    </row>
    <row r="328" spans="4:6">
      <c r="D328" s="277"/>
      <c r="E328" s="277"/>
      <c r="F328" s="277"/>
    </row>
    <row r="329" spans="4:6">
      <c r="D329" s="277"/>
      <c r="E329" s="277"/>
      <c r="F329" s="277"/>
    </row>
    <row r="330" spans="4:6">
      <c r="D330" s="277"/>
      <c r="E330" s="277"/>
      <c r="F330" s="277"/>
    </row>
    <row r="331" spans="4:6">
      <c r="D331" s="277"/>
      <c r="E331" s="277"/>
      <c r="F331" s="277"/>
    </row>
    <row r="332" spans="4:6">
      <c r="D332" s="277"/>
      <c r="E332" s="277"/>
      <c r="F332" s="277"/>
    </row>
    <row r="333" spans="4:6">
      <c r="D333" s="277"/>
      <c r="E333" s="277"/>
      <c r="F333" s="277"/>
    </row>
    <row r="334" spans="4:6">
      <c r="D334" s="277"/>
      <c r="E334" s="277"/>
      <c r="F334" s="277"/>
    </row>
    <row r="335" spans="4:6">
      <c r="D335" s="277"/>
      <c r="E335" s="277"/>
      <c r="F335" s="277"/>
    </row>
    <row r="336" spans="4:6">
      <c r="D336" s="277"/>
      <c r="E336" s="277"/>
      <c r="F336" s="277"/>
    </row>
    <row r="337" spans="4:6">
      <c r="D337" s="277"/>
      <c r="E337" s="277"/>
      <c r="F337" s="277"/>
    </row>
    <row r="338" spans="4:6">
      <c r="D338" s="277"/>
      <c r="E338" s="277"/>
      <c r="F338" s="277"/>
    </row>
    <row r="339" spans="4:6">
      <c r="D339" s="277"/>
      <c r="E339" s="277"/>
      <c r="F339" s="277"/>
    </row>
    <row r="340" spans="4:6">
      <c r="D340" s="277"/>
      <c r="E340" s="277"/>
      <c r="F340" s="277"/>
    </row>
    <row r="341" spans="4:6">
      <c r="D341" s="277"/>
      <c r="E341" s="277"/>
      <c r="F341" s="277"/>
    </row>
    <row r="342" spans="4:6">
      <c r="D342" s="277"/>
      <c r="E342" s="277"/>
      <c r="F342" s="277"/>
    </row>
    <row r="343" spans="4:6">
      <c r="D343" s="277"/>
      <c r="E343" s="277"/>
      <c r="F343" s="277"/>
    </row>
    <row r="344" spans="4:6">
      <c r="D344" s="277"/>
      <c r="E344" s="277"/>
      <c r="F344" s="277"/>
    </row>
    <row r="345" spans="4:6">
      <c r="D345" s="277"/>
      <c r="E345" s="277"/>
      <c r="F345" s="277"/>
    </row>
    <row r="346" spans="4:6">
      <c r="D346" s="277"/>
      <c r="E346" s="277"/>
      <c r="F346" s="277"/>
    </row>
    <row r="347" spans="4:6">
      <c r="D347" s="277"/>
      <c r="E347" s="277"/>
      <c r="F347" s="277"/>
    </row>
    <row r="348" spans="4:6">
      <c r="D348" s="277"/>
      <c r="E348" s="277"/>
      <c r="F348" s="277"/>
    </row>
    <row r="349" spans="4:6">
      <c r="D349" s="277"/>
      <c r="E349" s="277"/>
      <c r="F349" s="277"/>
    </row>
    <row r="350" spans="4:6">
      <c r="D350" s="277"/>
      <c r="E350" s="277"/>
      <c r="F350" s="277"/>
    </row>
    <row r="351" spans="4:6">
      <c r="D351" s="277"/>
      <c r="E351" s="277"/>
      <c r="F351" s="277"/>
    </row>
    <row r="352" spans="4:6">
      <c r="D352" s="277"/>
      <c r="E352" s="277"/>
      <c r="F352" s="277"/>
    </row>
    <row r="353" spans="4:6">
      <c r="D353" s="277"/>
      <c r="E353" s="277"/>
      <c r="F353" s="277"/>
    </row>
    <row r="354" spans="4:6">
      <c r="D354" s="277"/>
      <c r="E354" s="277"/>
      <c r="F354" s="277"/>
    </row>
    <row r="355" spans="4:6">
      <c r="D355" s="277"/>
      <c r="E355" s="277"/>
      <c r="F355" s="277"/>
    </row>
    <row r="356" spans="4:6">
      <c r="D356" s="277"/>
      <c r="E356" s="277"/>
      <c r="F356" s="277"/>
    </row>
    <row r="357" spans="4:6">
      <c r="D357" s="277"/>
      <c r="E357" s="277"/>
      <c r="F357" s="277"/>
    </row>
    <row r="358" spans="4:6">
      <c r="D358" s="277"/>
      <c r="E358" s="277"/>
      <c r="F358" s="277"/>
    </row>
    <row r="359" spans="4:6">
      <c r="D359" s="277"/>
      <c r="E359" s="277"/>
      <c r="F359" s="277"/>
    </row>
    <row r="360" spans="4:6">
      <c r="D360" s="277"/>
      <c r="E360" s="277"/>
      <c r="F360" s="277"/>
    </row>
    <row r="361" spans="4:6">
      <c r="D361" s="277"/>
      <c r="E361" s="277"/>
      <c r="F361" s="277"/>
    </row>
    <row r="362" spans="4:6">
      <c r="D362" s="277"/>
      <c r="E362" s="277"/>
      <c r="F362" s="277"/>
    </row>
    <row r="363" spans="4:6">
      <c r="D363" s="277"/>
      <c r="E363" s="277"/>
      <c r="F363" s="277"/>
    </row>
    <row r="364" spans="4:6">
      <c r="D364" s="277"/>
      <c r="E364" s="277"/>
      <c r="F364" s="277"/>
    </row>
    <row r="365" spans="4:6">
      <c r="D365" s="277"/>
      <c r="E365" s="277"/>
      <c r="F365" s="277"/>
    </row>
    <row r="366" spans="4:6">
      <c r="D366" s="277"/>
      <c r="E366" s="277"/>
      <c r="F366" s="277"/>
    </row>
    <row r="367" spans="4:6">
      <c r="D367" s="277"/>
      <c r="E367" s="277"/>
      <c r="F367" s="277"/>
    </row>
    <row r="368" spans="4:6">
      <c r="D368" s="277"/>
      <c r="E368" s="277"/>
      <c r="F368" s="277"/>
    </row>
    <row r="369" spans="4:6">
      <c r="D369" s="277"/>
      <c r="E369" s="277"/>
      <c r="F369" s="277"/>
    </row>
    <row r="370" spans="4:6">
      <c r="D370" s="277"/>
      <c r="E370" s="277"/>
      <c r="F370" s="277"/>
    </row>
    <row r="371" spans="4:6">
      <c r="D371" s="277"/>
      <c r="E371" s="277"/>
      <c r="F371" s="277"/>
    </row>
    <row r="372" spans="4:6">
      <c r="D372" s="277"/>
      <c r="E372" s="277"/>
      <c r="F372" s="277"/>
    </row>
    <row r="373" spans="4:6">
      <c r="D373" s="277"/>
      <c r="E373" s="277"/>
      <c r="F373" s="277"/>
    </row>
    <row r="374" spans="4:6">
      <c r="D374" s="277"/>
      <c r="E374" s="277"/>
      <c r="F374" s="277"/>
    </row>
    <row r="375" spans="4:6">
      <c r="D375" s="277"/>
      <c r="E375" s="277"/>
      <c r="F375" s="277"/>
    </row>
    <row r="376" spans="4:6">
      <c r="D376" s="277"/>
      <c r="E376" s="277"/>
      <c r="F376" s="277"/>
    </row>
    <row r="377" spans="4:6">
      <c r="D377" s="277"/>
      <c r="E377" s="277"/>
      <c r="F377" s="277"/>
    </row>
    <row r="378" spans="4:6">
      <c r="D378" s="277"/>
      <c r="E378" s="277"/>
      <c r="F378" s="277"/>
    </row>
    <row r="379" spans="4:6">
      <c r="D379" s="277"/>
      <c r="E379" s="277"/>
      <c r="F379" s="277"/>
    </row>
    <row r="380" spans="4:6">
      <c r="D380" s="277"/>
      <c r="E380" s="277"/>
      <c r="F380" s="277"/>
    </row>
    <row r="381" spans="4:6">
      <c r="D381" s="277"/>
      <c r="E381" s="277"/>
      <c r="F381" s="277"/>
    </row>
    <row r="382" spans="4:6">
      <c r="D382" s="277"/>
      <c r="E382" s="277"/>
      <c r="F382" s="277"/>
    </row>
    <row r="383" spans="4:6">
      <c r="D383" s="277"/>
      <c r="E383" s="277"/>
      <c r="F383" s="277"/>
    </row>
    <row r="384" spans="4:6">
      <c r="D384" s="277"/>
      <c r="E384" s="277"/>
      <c r="F384" s="277"/>
    </row>
    <row r="385" spans="4:6">
      <c r="D385" s="277"/>
      <c r="E385" s="277"/>
      <c r="F385" s="277"/>
    </row>
    <row r="386" spans="4:6">
      <c r="D386" s="277"/>
      <c r="E386" s="277"/>
      <c r="F386" s="277"/>
    </row>
    <row r="387" spans="4:6">
      <c r="D387" s="277"/>
      <c r="E387" s="277"/>
      <c r="F387" s="277"/>
    </row>
    <row r="388" spans="4:6">
      <c r="D388" s="277"/>
      <c r="E388" s="277"/>
      <c r="F388" s="277"/>
    </row>
    <row r="389" spans="4:6">
      <c r="D389" s="277"/>
      <c r="E389" s="277"/>
      <c r="F389" s="277"/>
    </row>
    <row r="390" spans="4:6">
      <c r="D390" s="277"/>
      <c r="E390" s="277"/>
      <c r="F390" s="277"/>
    </row>
    <row r="391" spans="4:6">
      <c r="D391" s="277"/>
      <c r="E391" s="277"/>
      <c r="F391" s="277"/>
    </row>
    <row r="392" spans="4:6">
      <c r="D392" s="277"/>
      <c r="E392" s="277"/>
      <c r="F392" s="277"/>
    </row>
    <row r="393" spans="4:6">
      <c r="D393" s="277"/>
      <c r="E393" s="277"/>
      <c r="F393" s="277"/>
    </row>
    <row r="394" spans="4:6">
      <c r="D394" s="277"/>
      <c r="E394" s="277"/>
      <c r="F394" s="277"/>
    </row>
    <row r="395" spans="4:6">
      <c r="D395" s="277"/>
      <c r="E395" s="277"/>
      <c r="F395" s="277"/>
    </row>
    <row r="396" spans="4:6">
      <c r="D396" s="277"/>
      <c r="E396" s="277"/>
      <c r="F396" s="277"/>
    </row>
    <row r="397" spans="4:6">
      <c r="D397" s="277"/>
      <c r="E397" s="277"/>
      <c r="F397" s="277"/>
    </row>
    <row r="398" spans="4:6">
      <c r="D398" s="277"/>
      <c r="E398" s="277"/>
      <c r="F398" s="277"/>
    </row>
    <row r="399" spans="4:6">
      <c r="D399" s="277"/>
      <c r="E399" s="277"/>
      <c r="F399" s="277"/>
    </row>
    <row r="400" spans="4:6">
      <c r="D400" s="277"/>
      <c r="E400" s="277"/>
      <c r="F400" s="277"/>
    </row>
    <row r="401" spans="4:6">
      <c r="D401" s="277"/>
      <c r="E401" s="277"/>
      <c r="F401" s="277"/>
    </row>
    <row r="402" spans="4:6">
      <c r="D402" s="277"/>
      <c r="E402" s="277"/>
      <c r="F402" s="277"/>
    </row>
    <row r="403" spans="4:6">
      <c r="D403" s="277"/>
      <c r="E403" s="277"/>
      <c r="F403" s="277"/>
    </row>
    <row r="404" spans="4:6">
      <c r="D404" s="277"/>
      <c r="E404" s="277"/>
      <c r="F404" s="277"/>
    </row>
    <row r="405" spans="4:6">
      <c r="D405" s="277"/>
      <c r="E405" s="277"/>
      <c r="F405" s="277"/>
    </row>
    <row r="406" spans="4:6">
      <c r="D406" s="277"/>
      <c r="E406" s="277"/>
      <c r="F406" s="277"/>
    </row>
    <row r="407" spans="4:6">
      <c r="D407" s="277"/>
      <c r="E407" s="277"/>
      <c r="F407" s="277"/>
    </row>
    <row r="408" spans="4:6">
      <c r="D408" s="277"/>
      <c r="E408" s="277"/>
      <c r="F408" s="277"/>
    </row>
    <row r="409" spans="4:6">
      <c r="D409" s="277"/>
      <c r="E409" s="277"/>
      <c r="F409" s="277"/>
    </row>
    <row r="410" spans="4:6">
      <c r="D410" s="277"/>
      <c r="E410" s="277"/>
      <c r="F410" s="277"/>
    </row>
    <row r="411" spans="4:6">
      <c r="D411" s="277"/>
      <c r="E411" s="277"/>
      <c r="F411" s="277"/>
    </row>
    <row r="412" spans="4:6">
      <c r="D412" s="277"/>
      <c r="E412" s="277"/>
      <c r="F412" s="277"/>
    </row>
    <row r="413" spans="4:6">
      <c r="D413" s="277"/>
      <c r="E413" s="277"/>
      <c r="F413" s="277"/>
    </row>
    <row r="414" spans="4:6">
      <c r="D414" s="277"/>
      <c r="E414" s="277"/>
      <c r="F414" s="277"/>
    </row>
    <row r="415" spans="4:6">
      <c r="D415" s="277"/>
      <c r="E415" s="277"/>
      <c r="F415" s="277"/>
    </row>
    <row r="416" spans="4:6">
      <c r="D416" s="277"/>
      <c r="E416" s="277"/>
      <c r="F416" s="277"/>
    </row>
    <row r="417" spans="4:6">
      <c r="D417" s="277"/>
      <c r="E417" s="277"/>
      <c r="F417" s="277"/>
    </row>
    <row r="418" spans="4:6">
      <c r="D418" s="277"/>
      <c r="E418" s="277"/>
      <c r="F418" s="277"/>
    </row>
    <row r="419" spans="4:6">
      <c r="D419" s="277"/>
      <c r="E419" s="277"/>
      <c r="F419" s="277"/>
    </row>
    <row r="420" spans="4:6">
      <c r="D420" s="277"/>
      <c r="E420" s="277"/>
      <c r="F420" s="277"/>
    </row>
    <row r="421" spans="4:6">
      <c r="D421" s="277"/>
      <c r="E421" s="277"/>
      <c r="F421" s="277"/>
    </row>
    <row r="422" spans="4:6">
      <c r="D422" s="277"/>
      <c r="E422" s="277"/>
      <c r="F422" s="277"/>
    </row>
    <row r="423" spans="4:6">
      <c r="D423" s="277"/>
      <c r="E423" s="277"/>
      <c r="F423" s="277"/>
    </row>
    <row r="424" spans="4:6">
      <c r="D424" s="277"/>
      <c r="E424" s="277"/>
      <c r="F424" s="277"/>
    </row>
    <row r="425" spans="4:6">
      <c r="D425" s="277"/>
      <c r="E425" s="277"/>
      <c r="F425" s="277"/>
    </row>
    <row r="426" spans="4:6">
      <c r="D426" s="277"/>
      <c r="E426" s="277"/>
      <c r="F426" s="277"/>
    </row>
    <row r="427" spans="4:6">
      <c r="D427" s="277"/>
      <c r="E427" s="277"/>
      <c r="F427" s="277"/>
    </row>
    <row r="428" spans="4:6">
      <c r="D428" s="277"/>
      <c r="E428" s="277"/>
      <c r="F428" s="277"/>
    </row>
    <row r="429" spans="4:6">
      <c r="D429" s="277"/>
      <c r="E429" s="277"/>
      <c r="F429" s="277"/>
    </row>
    <row r="430" spans="4:6">
      <c r="D430" s="277"/>
      <c r="E430" s="277"/>
      <c r="F430" s="277"/>
    </row>
    <row r="431" spans="4:6">
      <c r="D431" s="277"/>
      <c r="E431" s="277"/>
      <c r="F431" s="277"/>
    </row>
    <row r="432" spans="4:6">
      <c r="D432" s="277"/>
      <c r="E432" s="277"/>
      <c r="F432" s="277"/>
    </row>
    <row r="433" spans="4:6">
      <c r="D433" s="277"/>
      <c r="E433" s="277"/>
      <c r="F433" s="277"/>
    </row>
    <row r="434" spans="4:6">
      <c r="D434" s="277"/>
      <c r="E434" s="277"/>
      <c r="F434" s="277"/>
    </row>
    <row r="435" spans="4:6">
      <c r="D435" s="277"/>
      <c r="E435" s="277"/>
      <c r="F435" s="277"/>
    </row>
    <row r="436" spans="4:6">
      <c r="D436" s="277"/>
      <c r="E436" s="277"/>
      <c r="F436" s="277"/>
    </row>
    <row r="437" spans="4:6">
      <c r="D437" s="277"/>
      <c r="E437" s="277"/>
      <c r="F437" s="277"/>
    </row>
    <row r="438" spans="4:6">
      <c r="D438" s="277"/>
      <c r="E438" s="277"/>
      <c r="F438" s="277"/>
    </row>
    <row r="439" spans="4:6">
      <c r="D439" s="277"/>
      <c r="E439" s="277"/>
      <c r="F439" s="277"/>
    </row>
    <row r="440" spans="4:6">
      <c r="D440" s="277"/>
      <c r="E440" s="277"/>
      <c r="F440" s="277"/>
    </row>
    <row r="441" spans="4:6">
      <c r="D441" s="277"/>
      <c r="E441" s="277"/>
      <c r="F441" s="277"/>
    </row>
    <row r="442" spans="4:6">
      <c r="D442" s="277"/>
      <c r="E442" s="277"/>
      <c r="F442" s="277"/>
    </row>
    <row r="443" spans="4:6">
      <c r="D443" s="277"/>
      <c r="E443" s="277"/>
      <c r="F443" s="277"/>
    </row>
    <row r="444" spans="4:6">
      <c r="D444" s="277"/>
      <c r="E444" s="277"/>
      <c r="F444" s="277"/>
    </row>
    <row r="445" spans="4:6">
      <c r="D445" s="277"/>
      <c r="E445" s="277"/>
      <c r="F445" s="277"/>
    </row>
    <row r="446" spans="4:6">
      <c r="D446" s="277"/>
      <c r="E446" s="277"/>
      <c r="F446" s="277"/>
    </row>
    <row r="447" spans="4:6">
      <c r="D447" s="277"/>
      <c r="E447" s="277"/>
      <c r="F447" s="277"/>
    </row>
    <row r="448" spans="4:6">
      <c r="D448" s="277"/>
      <c r="E448" s="277"/>
      <c r="F448" s="277"/>
    </row>
    <row r="449" spans="4:6">
      <c r="D449" s="277"/>
      <c r="E449" s="277"/>
      <c r="F449" s="277"/>
    </row>
    <row r="450" spans="4:6">
      <c r="D450" s="277"/>
      <c r="E450" s="277"/>
      <c r="F450" s="277"/>
    </row>
    <row r="451" spans="4:6">
      <c r="D451" s="277"/>
      <c r="E451" s="277"/>
      <c r="F451" s="277"/>
    </row>
    <row r="452" spans="4:6">
      <c r="D452" s="277"/>
      <c r="E452" s="277"/>
      <c r="F452" s="277"/>
    </row>
    <row r="453" spans="4:6">
      <c r="D453" s="277"/>
      <c r="E453" s="277"/>
      <c r="F453" s="277"/>
    </row>
    <row r="454" spans="4:6">
      <c r="D454" s="277"/>
      <c r="E454" s="277"/>
      <c r="F454" s="277"/>
    </row>
    <row r="455" spans="4:6">
      <c r="D455" s="277"/>
      <c r="E455" s="277"/>
      <c r="F455" s="277"/>
    </row>
    <row r="456" spans="4:6">
      <c r="D456" s="277"/>
      <c r="E456" s="277"/>
      <c r="F456" s="277"/>
    </row>
    <row r="457" spans="4:6">
      <c r="D457" s="277"/>
      <c r="E457" s="277"/>
      <c r="F457" s="277"/>
    </row>
    <row r="458" spans="4:6">
      <c r="D458" s="277"/>
      <c r="E458" s="277"/>
      <c r="F458" s="277"/>
    </row>
    <row r="459" spans="4:6">
      <c r="D459" s="277"/>
      <c r="E459" s="277"/>
      <c r="F459" s="277"/>
    </row>
    <row r="460" spans="4:6">
      <c r="D460" s="277"/>
      <c r="E460" s="277"/>
      <c r="F460" s="277"/>
    </row>
    <row r="461" spans="4:6">
      <c r="D461" s="277"/>
      <c r="E461" s="277"/>
      <c r="F461" s="277"/>
    </row>
    <row r="462" spans="4:6">
      <c r="D462" s="277"/>
      <c r="E462" s="277"/>
      <c r="F462" s="277"/>
    </row>
    <row r="463" spans="4:6">
      <c r="D463" s="277"/>
      <c r="E463" s="277"/>
      <c r="F463" s="277"/>
    </row>
    <row r="464" spans="4:6">
      <c r="D464" s="277"/>
      <c r="E464" s="277"/>
      <c r="F464" s="277"/>
    </row>
    <row r="465" spans="4:6">
      <c r="D465" s="277"/>
      <c r="E465" s="277"/>
      <c r="F465" s="277"/>
    </row>
    <row r="466" spans="4:6">
      <c r="D466" s="277"/>
      <c r="E466" s="277"/>
      <c r="F466" s="277"/>
    </row>
    <row r="467" spans="4:6">
      <c r="D467" s="277"/>
      <c r="E467" s="277"/>
      <c r="F467" s="277"/>
    </row>
    <row r="468" spans="4:6">
      <c r="D468" s="277"/>
      <c r="E468" s="277"/>
      <c r="F468" s="277"/>
    </row>
    <row r="469" spans="4:6">
      <c r="D469" s="277"/>
      <c r="E469" s="277"/>
      <c r="F469" s="277"/>
    </row>
    <row r="470" spans="4:6">
      <c r="D470" s="277"/>
      <c r="E470" s="277"/>
      <c r="F470" s="277"/>
    </row>
    <row r="471" spans="4:6">
      <c r="D471" s="277"/>
      <c r="E471" s="277"/>
      <c r="F471" s="277"/>
    </row>
    <row r="472" spans="4:6">
      <c r="D472" s="277"/>
      <c r="E472" s="277"/>
      <c r="F472" s="277"/>
    </row>
    <row r="473" spans="4:6">
      <c r="D473" s="277"/>
      <c r="E473" s="277"/>
      <c r="F473" s="277"/>
    </row>
    <row r="474" spans="4:6">
      <c r="D474" s="277"/>
      <c r="E474" s="277"/>
      <c r="F474" s="277"/>
    </row>
    <row r="475" spans="4:6">
      <c r="D475" s="277"/>
      <c r="E475" s="277"/>
      <c r="F475" s="277"/>
    </row>
    <row r="476" spans="4:6">
      <c r="D476" s="277"/>
      <c r="E476" s="277"/>
      <c r="F476" s="277"/>
    </row>
    <row r="477" spans="4:6">
      <c r="D477" s="277"/>
      <c r="E477" s="277"/>
      <c r="F477" s="277"/>
    </row>
    <row r="478" spans="4:6">
      <c r="D478" s="277"/>
      <c r="E478" s="277"/>
      <c r="F478" s="277"/>
    </row>
    <row r="479" spans="4:6">
      <c r="D479" s="277"/>
      <c r="E479" s="277"/>
      <c r="F479" s="277"/>
    </row>
    <row r="480" spans="4:6">
      <c r="D480" s="277"/>
      <c r="E480" s="277"/>
      <c r="F480" s="277"/>
    </row>
    <row r="481" spans="4:6">
      <c r="D481" s="277"/>
      <c r="E481" s="277"/>
      <c r="F481" s="277"/>
    </row>
    <row r="482" spans="4:6">
      <c r="D482" s="277"/>
      <c r="E482" s="277"/>
      <c r="F482" s="277"/>
    </row>
    <row r="483" spans="4:6">
      <c r="D483" s="277"/>
      <c r="E483" s="277"/>
      <c r="F483" s="277"/>
    </row>
    <row r="484" spans="4:6">
      <c r="D484" s="277"/>
      <c r="E484" s="277"/>
      <c r="F484" s="277"/>
    </row>
    <row r="485" spans="4:6">
      <c r="D485" s="277"/>
      <c r="E485" s="277"/>
      <c r="F485" s="277"/>
    </row>
    <row r="486" spans="4:6">
      <c r="D486" s="277"/>
      <c r="E486" s="277"/>
      <c r="F486" s="277"/>
    </row>
    <row r="487" spans="4:6">
      <c r="D487" s="277"/>
      <c r="E487" s="277"/>
      <c r="F487" s="277"/>
    </row>
    <row r="488" spans="4:6">
      <c r="D488" s="277"/>
      <c r="E488" s="277"/>
      <c r="F488" s="277"/>
    </row>
    <row r="489" spans="4:6">
      <c r="D489" s="277"/>
      <c r="E489" s="277"/>
      <c r="F489" s="277"/>
    </row>
    <row r="490" spans="4:6">
      <c r="D490" s="277"/>
      <c r="E490" s="277"/>
      <c r="F490" s="277"/>
    </row>
    <row r="491" spans="4:6">
      <c r="D491" s="277"/>
      <c r="E491" s="277"/>
      <c r="F491" s="277"/>
    </row>
    <row r="492" spans="4:6">
      <c r="D492" s="277"/>
      <c r="E492" s="277"/>
      <c r="F492" s="277"/>
    </row>
    <row r="493" spans="4:6">
      <c r="D493" s="277"/>
      <c r="E493" s="277"/>
      <c r="F493" s="277"/>
    </row>
    <row r="494" spans="4:6">
      <c r="D494" s="277"/>
      <c r="E494" s="277"/>
      <c r="F494" s="277"/>
    </row>
    <row r="495" spans="4:6">
      <c r="D495" s="277"/>
      <c r="E495" s="277"/>
      <c r="F495" s="277"/>
    </row>
    <row r="496" spans="4:6">
      <c r="D496" s="277"/>
      <c r="E496" s="277"/>
      <c r="F496" s="277"/>
    </row>
    <row r="497" spans="4:6">
      <c r="D497" s="277"/>
      <c r="E497" s="277"/>
      <c r="F497" s="277"/>
    </row>
    <row r="498" spans="4:6">
      <c r="D498" s="277"/>
      <c r="E498" s="277"/>
      <c r="F498" s="277"/>
    </row>
    <row r="499" spans="4:6">
      <c r="D499" s="277"/>
      <c r="E499" s="277"/>
      <c r="F499" s="277"/>
    </row>
    <row r="500" spans="4:6">
      <c r="D500" s="277"/>
      <c r="E500" s="277"/>
      <c r="F500" s="277"/>
    </row>
    <row r="501" spans="4:6">
      <c r="D501" s="277"/>
      <c r="E501" s="277"/>
      <c r="F501" s="277"/>
    </row>
    <row r="502" spans="4:6">
      <c r="D502" s="277"/>
      <c r="E502" s="277"/>
      <c r="F502" s="277"/>
    </row>
    <row r="503" spans="4:6">
      <c r="D503" s="277"/>
      <c r="E503" s="277"/>
      <c r="F503" s="277"/>
    </row>
    <row r="504" spans="4:6">
      <c r="D504" s="277"/>
      <c r="E504" s="277"/>
      <c r="F504" s="277"/>
    </row>
    <row r="505" spans="4:6">
      <c r="D505" s="277"/>
      <c r="E505" s="277"/>
      <c r="F505" s="277"/>
    </row>
    <row r="506" spans="4:6">
      <c r="D506" s="277"/>
      <c r="E506" s="277"/>
      <c r="F506" s="277"/>
    </row>
    <row r="507" spans="4:6">
      <c r="D507" s="277"/>
      <c r="E507" s="277"/>
      <c r="F507" s="277"/>
    </row>
    <row r="508" spans="4:6">
      <c r="D508" s="277"/>
      <c r="E508" s="277"/>
      <c r="F508" s="277"/>
    </row>
    <row r="509" spans="4:6">
      <c r="D509" s="277"/>
      <c r="E509" s="277"/>
      <c r="F509" s="277"/>
    </row>
    <row r="510" spans="4:6">
      <c r="D510" s="277"/>
      <c r="E510" s="277"/>
      <c r="F510" s="277"/>
    </row>
    <row r="511" spans="4:6">
      <c r="D511" s="277"/>
      <c r="E511" s="277"/>
      <c r="F511" s="277"/>
    </row>
    <row r="512" spans="4:6">
      <c r="D512" s="277"/>
      <c r="E512" s="277"/>
      <c r="F512" s="277"/>
    </row>
    <row r="513" spans="4:6">
      <c r="D513" s="277"/>
      <c r="E513" s="277"/>
      <c r="F513" s="277"/>
    </row>
    <row r="514" spans="4:6">
      <c r="D514" s="277"/>
      <c r="E514" s="277"/>
      <c r="F514" s="277"/>
    </row>
    <row r="515" spans="4:6">
      <c r="D515" s="277"/>
      <c r="E515" s="277"/>
      <c r="F515" s="277"/>
    </row>
    <row r="516" spans="4:6">
      <c r="D516" s="277"/>
      <c r="E516" s="277"/>
      <c r="F516" s="277"/>
    </row>
    <row r="517" spans="4:6">
      <c r="D517" s="277"/>
      <c r="E517" s="277"/>
      <c r="F517" s="277"/>
    </row>
    <row r="518" spans="4:6">
      <c r="D518" s="277"/>
      <c r="E518" s="277"/>
      <c r="F518" s="277"/>
    </row>
    <row r="519" spans="4:6">
      <c r="D519" s="277"/>
      <c r="E519" s="277"/>
      <c r="F519" s="277"/>
    </row>
    <row r="520" spans="4:6">
      <c r="D520" s="277"/>
      <c r="E520" s="277"/>
      <c r="F520" s="277"/>
    </row>
    <row r="521" spans="4:6">
      <c r="D521" s="277"/>
      <c r="E521" s="277"/>
      <c r="F521" s="277"/>
    </row>
    <row r="522" spans="4:6">
      <c r="D522" s="277"/>
      <c r="E522" s="277"/>
      <c r="F522" s="277"/>
    </row>
    <row r="523" spans="4:6">
      <c r="D523" s="277"/>
      <c r="E523" s="277"/>
      <c r="F523" s="277"/>
    </row>
    <row r="524" spans="4:6">
      <c r="D524" s="277"/>
      <c r="E524" s="277"/>
      <c r="F524" s="277"/>
    </row>
    <row r="525" spans="4:6">
      <c r="D525" s="277"/>
      <c r="E525" s="277"/>
      <c r="F525" s="277"/>
    </row>
    <row r="526" spans="4:6">
      <c r="D526" s="277"/>
      <c r="E526" s="277"/>
      <c r="F526" s="277"/>
    </row>
    <row r="527" spans="4:6">
      <c r="D527" s="277"/>
      <c r="E527" s="277"/>
      <c r="F527" s="277"/>
    </row>
    <row r="528" spans="4:6">
      <c r="D528" s="277"/>
      <c r="E528" s="277"/>
      <c r="F528" s="277"/>
    </row>
    <row r="529" spans="4:6">
      <c r="D529" s="277"/>
      <c r="E529" s="277"/>
      <c r="F529" s="277"/>
    </row>
    <row r="530" spans="4:6">
      <c r="D530" s="277"/>
      <c r="E530" s="277"/>
      <c r="F530" s="277"/>
    </row>
    <row r="531" spans="4:6">
      <c r="D531" s="277"/>
      <c r="E531" s="277"/>
      <c r="F531" s="277"/>
    </row>
    <row r="532" spans="4:6">
      <c r="D532" s="277"/>
      <c r="E532" s="277"/>
      <c r="F532" s="277"/>
    </row>
    <row r="533" spans="4:6">
      <c r="D533" s="277"/>
      <c r="E533" s="277"/>
      <c r="F533" s="277"/>
    </row>
    <row r="534" spans="4:6">
      <c r="D534" s="277"/>
      <c r="E534" s="277"/>
      <c r="F534" s="277"/>
    </row>
    <row r="535" spans="4:6">
      <c r="D535" s="277"/>
      <c r="E535" s="277"/>
      <c r="F535" s="277"/>
    </row>
    <row r="536" spans="4:6">
      <c r="D536" s="277"/>
      <c r="E536" s="277"/>
      <c r="F536" s="277"/>
    </row>
    <row r="537" spans="4:6">
      <c r="D537" s="277"/>
      <c r="E537" s="277"/>
      <c r="F537" s="277"/>
    </row>
    <row r="538" spans="4:6">
      <c r="D538" s="277"/>
      <c r="E538" s="277"/>
      <c r="F538" s="277"/>
    </row>
    <row r="539" spans="4:6">
      <c r="D539" s="277"/>
      <c r="E539" s="277"/>
      <c r="F539" s="277"/>
    </row>
    <row r="540" spans="4:6">
      <c r="D540" s="277"/>
      <c r="E540" s="277"/>
      <c r="F540" s="277"/>
    </row>
    <row r="541" spans="4:6">
      <c r="D541" s="277"/>
      <c r="E541" s="277"/>
      <c r="F541" s="277"/>
    </row>
    <row r="542" spans="4:6">
      <c r="D542" s="277"/>
      <c r="E542" s="277"/>
      <c r="F542" s="277"/>
    </row>
    <row r="543" spans="4:6">
      <c r="D543" s="277"/>
      <c r="E543" s="277"/>
      <c r="F543" s="277"/>
    </row>
    <row r="544" spans="4:6">
      <c r="D544" s="277"/>
      <c r="E544" s="277"/>
      <c r="F544" s="277"/>
    </row>
    <row r="545" spans="4:6">
      <c r="D545" s="277"/>
      <c r="E545" s="277"/>
      <c r="F545" s="277"/>
    </row>
    <row r="546" spans="4:6">
      <c r="D546" s="277"/>
      <c r="E546" s="277"/>
      <c r="F546" s="277"/>
    </row>
    <row r="547" spans="4:6">
      <c r="D547" s="277"/>
      <c r="E547" s="277"/>
      <c r="F547" s="277"/>
    </row>
    <row r="548" spans="4:6">
      <c r="D548" s="277"/>
      <c r="E548" s="277"/>
      <c r="F548" s="277"/>
    </row>
    <row r="549" spans="4:6">
      <c r="D549" s="277"/>
      <c r="E549" s="277"/>
      <c r="F549" s="277"/>
    </row>
    <row r="550" spans="4:6">
      <c r="D550" s="277"/>
      <c r="E550" s="277"/>
      <c r="F550" s="277"/>
    </row>
    <row r="551" spans="4:6">
      <c r="D551" s="277"/>
      <c r="E551" s="277"/>
      <c r="F551" s="277"/>
    </row>
    <row r="552" spans="4:6">
      <c r="D552" s="277"/>
      <c r="E552" s="277"/>
      <c r="F552" s="277"/>
    </row>
    <row r="553" spans="4:6">
      <c r="D553" s="277"/>
      <c r="E553" s="277"/>
      <c r="F553" s="277"/>
    </row>
    <row r="554" spans="4:6">
      <c r="D554" s="277"/>
      <c r="E554" s="277"/>
      <c r="F554" s="277"/>
    </row>
    <row r="555" spans="4:6">
      <c r="D555" s="277"/>
      <c r="E555" s="277"/>
      <c r="F555" s="277"/>
    </row>
    <row r="556" spans="4:6">
      <c r="D556" s="277"/>
      <c r="E556" s="277"/>
      <c r="F556" s="277"/>
    </row>
    <row r="557" spans="4:6">
      <c r="D557" s="277"/>
      <c r="E557" s="277"/>
      <c r="F557" s="277"/>
    </row>
    <row r="558" spans="4:6">
      <c r="D558" s="277"/>
      <c r="E558" s="277"/>
      <c r="F558" s="277"/>
    </row>
    <row r="559" spans="4:6">
      <c r="D559" s="277"/>
      <c r="E559" s="277"/>
      <c r="F559" s="277"/>
    </row>
    <row r="560" spans="4:6">
      <c r="D560" s="277"/>
      <c r="E560" s="277"/>
      <c r="F560" s="277"/>
    </row>
    <row r="561" spans="4:6">
      <c r="D561" s="277"/>
      <c r="E561" s="277"/>
      <c r="F561" s="277"/>
    </row>
    <row r="562" spans="4:6">
      <c r="D562" s="277"/>
      <c r="E562" s="277"/>
      <c r="F562" s="277"/>
    </row>
    <row r="563" spans="4:6">
      <c r="D563" s="277"/>
      <c r="E563" s="277"/>
      <c r="F563" s="277"/>
    </row>
    <row r="564" spans="4:6">
      <c r="D564" s="277"/>
      <c r="E564" s="277"/>
      <c r="F564" s="277"/>
    </row>
    <row r="565" spans="4:6">
      <c r="D565" s="277"/>
      <c r="E565" s="277"/>
      <c r="F565" s="277"/>
    </row>
    <row r="566" spans="4:6">
      <c r="D566" s="277"/>
      <c r="E566" s="277"/>
      <c r="F566" s="277"/>
    </row>
    <row r="567" spans="4:6">
      <c r="D567" s="277"/>
      <c r="E567" s="277"/>
      <c r="F567" s="277"/>
    </row>
    <row r="568" spans="4:6">
      <c r="D568" s="277"/>
      <c r="E568" s="277"/>
      <c r="F568" s="277"/>
    </row>
    <row r="569" spans="4:6">
      <c r="D569" s="277"/>
      <c r="E569" s="277"/>
      <c r="F569" s="277"/>
    </row>
    <row r="570" spans="4:6">
      <c r="D570" s="277"/>
      <c r="E570" s="277"/>
      <c r="F570" s="277"/>
    </row>
    <row r="571" spans="4:6">
      <c r="D571" s="277"/>
      <c r="E571" s="277"/>
      <c r="F571" s="277"/>
    </row>
    <row r="572" spans="4:6">
      <c r="D572" s="277"/>
      <c r="E572" s="277"/>
      <c r="F572" s="277"/>
    </row>
    <row r="573" spans="4:6">
      <c r="D573" s="277"/>
      <c r="E573" s="277"/>
      <c r="F573" s="277"/>
    </row>
    <row r="574" spans="4:6">
      <c r="D574" s="277"/>
      <c r="E574" s="277"/>
      <c r="F574" s="277"/>
    </row>
    <row r="575" spans="4:6">
      <c r="D575" s="277"/>
      <c r="E575" s="277"/>
      <c r="F575" s="277"/>
    </row>
    <row r="576" spans="4:6">
      <c r="D576" s="277"/>
      <c r="E576" s="277"/>
      <c r="F576" s="277"/>
    </row>
    <row r="577" spans="4:6">
      <c r="D577" s="277"/>
      <c r="E577" s="277"/>
      <c r="F577" s="277"/>
    </row>
    <row r="578" spans="4:6">
      <c r="D578" s="277"/>
      <c r="E578" s="277"/>
      <c r="F578" s="277"/>
    </row>
    <row r="579" spans="4:6">
      <c r="D579" s="277"/>
      <c r="E579" s="277"/>
      <c r="F579" s="277"/>
    </row>
    <row r="580" spans="4:6">
      <c r="D580" s="277"/>
      <c r="E580" s="277"/>
      <c r="F580" s="277"/>
    </row>
    <row r="581" spans="4:6">
      <c r="D581" s="277"/>
      <c r="E581" s="277"/>
      <c r="F581" s="277"/>
    </row>
    <row r="582" spans="4:6">
      <c r="D582" s="277"/>
      <c r="E582" s="277"/>
      <c r="F582" s="277"/>
    </row>
    <row r="583" spans="4:6">
      <c r="D583" s="277"/>
      <c r="E583" s="277"/>
      <c r="F583" s="277"/>
    </row>
    <row r="584" spans="4:6">
      <c r="D584" s="277"/>
      <c r="E584" s="277"/>
      <c r="F584" s="277"/>
    </row>
    <row r="585" spans="4:6">
      <c r="D585" s="277"/>
      <c r="E585" s="277"/>
      <c r="F585" s="277"/>
    </row>
    <row r="586" spans="4:6">
      <c r="D586" s="277"/>
      <c r="E586" s="277"/>
      <c r="F586" s="277"/>
    </row>
    <row r="587" spans="4:6">
      <c r="D587" s="277"/>
      <c r="E587" s="277"/>
      <c r="F587" s="277"/>
    </row>
    <row r="588" spans="4:6">
      <c r="D588" s="277"/>
      <c r="E588" s="277"/>
      <c r="F588" s="277"/>
    </row>
    <row r="589" spans="4:6">
      <c r="D589" s="277"/>
      <c r="E589" s="277"/>
      <c r="F589" s="277"/>
    </row>
    <row r="590" spans="4:6">
      <c r="D590" s="277"/>
      <c r="E590" s="277"/>
      <c r="F590" s="277"/>
    </row>
    <row r="591" spans="4:6">
      <c r="D591" s="277"/>
      <c r="E591" s="277"/>
      <c r="F591" s="277"/>
    </row>
    <row r="592" spans="4:6">
      <c r="D592" s="277"/>
      <c r="E592" s="277"/>
      <c r="F592" s="277"/>
    </row>
    <row r="593" spans="4:6">
      <c r="D593" s="277"/>
      <c r="E593" s="277"/>
      <c r="F593" s="277"/>
    </row>
    <row r="594" spans="4:6">
      <c r="D594" s="277"/>
      <c r="E594" s="277"/>
      <c r="F594" s="277"/>
    </row>
    <row r="595" spans="4:6">
      <c r="D595" s="277"/>
      <c r="E595" s="277"/>
      <c r="F595" s="277"/>
    </row>
    <row r="596" spans="4:6">
      <c r="D596" s="277"/>
      <c r="E596" s="277"/>
      <c r="F596" s="277"/>
    </row>
    <row r="597" spans="4:6">
      <c r="D597" s="277"/>
      <c r="E597" s="277"/>
      <c r="F597" s="277"/>
    </row>
    <row r="598" spans="4:6">
      <c r="D598" s="277"/>
      <c r="E598" s="277"/>
      <c r="F598" s="277"/>
    </row>
    <row r="599" spans="4:6">
      <c r="D599" s="277"/>
      <c r="E599" s="277"/>
      <c r="F599" s="277"/>
    </row>
    <row r="600" spans="4:6">
      <c r="D600" s="277"/>
      <c r="E600" s="277"/>
      <c r="F600" s="277"/>
    </row>
    <row r="601" spans="4:6">
      <c r="D601" s="277"/>
      <c r="E601" s="277"/>
      <c r="F601" s="277"/>
    </row>
    <row r="602" spans="4:6">
      <c r="D602" s="277"/>
      <c r="E602" s="277"/>
      <c r="F602" s="277"/>
    </row>
    <row r="603" spans="4:6">
      <c r="D603" s="277"/>
      <c r="E603" s="277"/>
      <c r="F603" s="277"/>
    </row>
    <row r="604" spans="4:6">
      <c r="D604" s="277"/>
      <c r="E604" s="277"/>
      <c r="F604" s="277"/>
    </row>
    <row r="605" spans="4:6">
      <c r="D605" s="277"/>
      <c r="E605" s="277"/>
      <c r="F605" s="277"/>
    </row>
    <row r="606" spans="4:6">
      <c r="D606" s="277"/>
      <c r="E606" s="277"/>
      <c r="F606" s="277"/>
    </row>
    <row r="607" spans="4:6">
      <c r="D607" s="277"/>
      <c r="E607" s="277"/>
      <c r="F607" s="277"/>
    </row>
    <row r="608" spans="4:6">
      <c r="D608" s="277"/>
      <c r="E608" s="277"/>
      <c r="F608" s="277"/>
    </row>
    <row r="609" spans="4:6">
      <c r="D609" s="277"/>
      <c r="E609" s="277"/>
      <c r="F609" s="277"/>
    </row>
    <row r="610" spans="4:6">
      <c r="D610" s="277"/>
      <c r="E610" s="277"/>
      <c r="F610" s="277"/>
    </row>
    <row r="611" spans="4:6">
      <c r="D611" s="277"/>
      <c r="E611" s="277"/>
      <c r="F611" s="277"/>
    </row>
    <row r="612" spans="4:6">
      <c r="D612" s="277"/>
      <c r="E612" s="277"/>
      <c r="F612" s="277"/>
    </row>
    <row r="613" spans="4:6">
      <c r="D613" s="277"/>
      <c r="E613" s="277"/>
      <c r="F613" s="277"/>
    </row>
    <row r="614" spans="4:6">
      <c r="D614" s="277"/>
      <c r="E614" s="277"/>
      <c r="F614" s="277"/>
    </row>
    <row r="615" spans="4:6">
      <c r="D615" s="277"/>
      <c r="E615" s="277"/>
      <c r="F615" s="277"/>
    </row>
    <row r="616" spans="4:6">
      <c r="D616" s="277"/>
      <c r="E616" s="277"/>
      <c r="F616" s="277"/>
    </row>
    <row r="617" spans="4:6">
      <c r="D617" s="277"/>
      <c r="E617" s="277"/>
      <c r="F617" s="277"/>
    </row>
    <row r="618" spans="4:6">
      <c r="D618" s="277"/>
      <c r="E618" s="277"/>
      <c r="F618" s="277"/>
    </row>
    <row r="619" spans="4:6">
      <c r="D619" s="277"/>
      <c r="E619" s="277"/>
      <c r="F619" s="277"/>
    </row>
    <row r="620" spans="4:6">
      <c r="D620" s="277"/>
      <c r="E620" s="277"/>
      <c r="F620" s="277"/>
    </row>
    <row r="621" spans="4:6">
      <c r="D621" s="277"/>
      <c r="E621" s="277"/>
      <c r="F621" s="277"/>
    </row>
    <row r="622" spans="4:6">
      <c r="D622" s="277"/>
      <c r="E622" s="277"/>
      <c r="F622" s="277"/>
    </row>
    <row r="623" spans="4:6">
      <c r="D623" s="277"/>
      <c r="E623" s="277"/>
      <c r="F623" s="277"/>
    </row>
    <row r="624" spans="4:6">
      <c r="D624" s="277"/>
      <c r="E624" s="277"/>
      <c r="F624" s="277"/>
    </row>
    <row r="625" spans="4:6">
      <c r="D625" s="277"/>
      <c r="E625" s="277"/>
      <c r="F625" s="277"/>
    </row>
    <row r="626" spans="4:6">
      <c r="D626" s="277"/>
      <c r="E626" s="277"/>
      <c r="F626" s="277"/>
    </row>
    <row r="627" spans="4:6">
      <c r="D627" s="277"/>
      <c r="E627" s="277"/>
      <c r="F627" s="277"/>
    </row>
    <row r="628" spans="4:6">
      <c r="D628" s="277"/>
      <c r="E628" s="277"/>
      <c r="F628" s="277"/>
    </row>
    <row r="629" spans="4:6">
      <c r="D629" s="277"/>
      <c r="E629" s="277"/>
      <c r="F629" s="277"/>
    </row>
    <row r="630" spans="4:6">
      <c r="D630" s="277"/>
      <c r="E630" s="277"/>
      <c r="F630" s="277"/>
    </row>
    <row r="631" spans="4:6">
      <c r="D631" s="277"/>
      <c r="E631" s="277"/>
      <c r="F631" s="277"/>
    </row>
    <row r="632" spans="4:6">
      <c r="D632" s="277"/>
      <c r="E632" s="277"/>
      <c r="F632" s="277"/>
    </row>
    <row r="633" spans="4:6">
      <c r="D633" s="277"/>
      <c r="E633" s="277"/>
      <c r="F633" s="277"/>
    </row>
    <row r="634" spans="4:6">
      <c r="D634" s="277"/>
      <c r="E634" s="277"/>
      <c r="F634" s="277"/>
    </row>
    <row r="635" spans="4:6">
      <c r="D635" s="277"/>
      <c r="E635" s="277"/>
      <c r="F635" s="277"/>
    </row>
    <row r="636" spans="4:6">
      <c r="D636" s="277"/>
      <c r="E636" s="277"/>
      <c r="F636" s="277"/>
    </row>
    <row r="637" spans="4:6">
      <c r="D637" s="277"/>
      <c r="E637" s="277"/>
      <c r="F637" s="277"/>
    </row>
    <row r="638" spans="4:6">
      <c r="D638" s="277"/>
      <c r="E638" s="277"/>
      <c r="F638" s="277"/>
    </row>
    <row r="639" spans="4:6">
      <c r="D639" s="277"/>
      <c r="E639" s="277"/>
      <c r="F639" s="277"/>
    </row>
    <row r="640" spans="4:6">
      <c r="D640" s="277"/>
      <c r="E640" s="277"/>
      <c r="F640" s="277"/>
    </row>
    <row r="641" spans="4:6">
      <c r="D641" s="277"/>
      <c r="E641" s="277"/>
      <c r="F641" s="277"/>
    </row>
    <row r="642" spans="4:6">
      <c r="D642" s="277"/>
      <c r="E642" s="277"/>
      <c r="F642" s="277"/>
    </row>
    <row r="643" spans="4:6">
      <c r="D643" s="277"/>
      <c r="E643" s="277"/>
      <c r="F643" s="277"/>
    </row>
    <row r="644" spans="4:6">
      <c r="D644" s="277"/>
      <c r="E644" s="277"/>
      <c r="F644" s="277"/>
    </row>
    <row r="645" spans="4:6">
      <c r="D645" s="277"/>
      <c r="E645" s="277"/>
      <c r="F645" s="277"/>
    </row>
    <row r="646" spans="4:6">
      <c r="D646" s="277"/>
      <c r="E646" s="277"/>
      <c r="F646" s="277"/>
    </row>
    <row r="647" spans="4:6">
      <c r="D647" s="277"/>
      <c r="E647" s="277"/>
      <c r="F647" s="277"/>
    </row>
    <row r="648" spans="4:6">
      <c r="D648" s="277"/>
      <c r="E648" s="277"/>
      <c r="F648" s="277"/>
    </row>
    <row r="649" spans="4:6">
      <c r="D649" s="277"/>
      <c r="E649" s="277"/>
      <c r="F649" s="277"/>
    </row>
    <row r="650" spans="4:6">
      <c r="D650" s="277"/>
      <c r="E650" s="277"/>
      <c r="F650" s="277"/>
    </row>
    <row r="651" spans="4:6">
      <c r="D651" s="277"/>
      <c r="E651" s="277"/>
      <c r="F651" s="277"/>
    </row>
    <row r="652" spans="4:6">
      <c r="D652" s="277"/>
      <c r="E652" s="277"/>
      <c r="F652" s="277"/>
    </row>
    <row r="653" spans="4:6">
      <c r="D653" s="277"/>
      <c r="E653" s="277"/>
      <c r="F653" s="277"/>
    </row>
    <row r="654" spans="4:6">
      <c r="D654" s="277"/>
      <c r="E654" s="277"/>
      <c r="F654" s="277"/>
    </row>
    <row r="655" spans="4:6">
      <c r="D655" s="277"/>
      <c r="E655" s="277"/>
      <c r="F655" s="277"/>
    </row>
    <row r="656" spans="4:6">
      <c r="D656" s="277"/>
      <c r="E656" s="277"/>
      <c r="F656" s="277"/>
    </row>
    <row r="657" spans="4:6">
      <c r="D657" s="277"/>
      <c r="E657" s="277"/>
      <c r="F657" s="277"/>
    </row>
    <row r="658" spans="4:6">
      <c r="D658" s="277"/>
      <c r="E658" s="277"/>
      <c r="F658" s="277"/>
    </row>
    <row r="659" spans="4:6">
      <c r="D659" s="277"/>
      <c r="E659" s="277"/>
      <c r="F659" s="277"/>
    </row>
    <row r="660" spans="4:6">
      <c r="D660" s="277"/>
      <c r="E660" s="277"/>
      <c r="F660" s="277"/>
    </row>
    <row r="661" spans="4:6">
      <c r="D661" s="277"/>
      <c r="E661" s="277"/>
      <c r="F661" s="277"/>
    </row>
    <row r="662" spans="4:6">
      <c r="D662" s="277"/>
      <c r="E662" s="277"/>
      <c r="F662" s="277"/>
    </row>
    <row r="663" spans="4:6">
      <c r="D663" s="277"/>
      <c r="E663" s="277"/>
      <c r="F663" s="277"/>
    </row>
    <row r="664" spans="4:6">
      <c r="D664" s="277"/>
      <c r="E664" s="277"/>
      <c r="F664" s="277"/>
    </row>
    <row r="665" spans="4:6">
      <c r="D665" s="277"/>
      <c r="E665" s="277"/>
      <c r="F665" s="277"/>
    </row>
    <row r="666" spans="4:6">
      <c r="D666" s="277"/>
      <c r="E666" s="277"/>
      <c r="F666" s="277"/>
    </row>
    <row r="667" spans="4:6">
      <c r="D667" s="277"/>
      <c r="E667" s="277"/>
      <c r="F667" s="277"/>
    </row>
    <row r="668" spans="4:6">
      <c r="D668" s="277"/>
      <c r="E668" s="277"/>
      <c r="F668" s="277"/>
    </row>
    <row r="669" spans="4:6">
      <c r="D669" s="277"/>
      <c r="E669" s="277"/>
      <c r="F669" s="277"/>
    </row>
    <row r="670" spans="4:6">
      <c r="D670" s="277"/>
      <c r="E670" s="277"/>
      <c r="F670" s="277"/>
    </row>
    <row r="671" spans="4:6">
      <c r="D671" s="277"/>
      <c r="E671" s="277"/>
      <c r="F671" s="277"/>
    </row>
    <row r="672" spans="4:6">
      <c r="D672" s="277"/>
      <c r="E672" s="277"/>
      <c r="F672" s="277"/>
    </row>
    <row r="673" spans="4:6">
      <c r="D673" s="277"/>
      <c r="E673" s="277"/>
      <c r="F673" s="277"/>
    </row>
    <row r="674" spans="4:6">
      <c r="D674" s="277"/>
      <c r="E674" s="277"/>
      <c r="F674" s="277"/>
    </row>
    <row r="675" spans="4:6">
      <c r="D675" s="277"/>
      <c r="E675" s="277"/>
      <c r="F675" s="277"/>
    </row>
    <row r="676" spans="4:6">
      <c r="D676" s="277"/>
      <c r="E676" s="277"/>
      <c r="F676" s="277"/>
    </row>
    <row r="677" spans="4:6">
      <c r="D677" s="277"/>
      <c r="E677" s="277"/>
      <c r="F677" s="277"/>
    </row>
    <row r="678" spans="4:6">
      <c r="D678" s="277"/>
      <c r="E678" s="277"/>
      <c r="F678" s="277"/>
    </row>
    <row r="679" spans="4:6">
      <c r="D679" s="277"/>
      <c r="E679" s="277"/>
      <c r="F679" s="277"/>
    </row>
    <row r="680" spans="4:6">
      <c r="D680" s="277"/>
      <c r="E680" s="277"/>
      <c r="F680" s="277"/>
    </row>
    <row r="681" spans="4:6">
      <c r="D681" s="277"/>
      <c r="E681" s="277"/>
      <c r="F681" s="277"/>
    </row>
    <row r="682" spans="4:6">
      <c r="D682" s="277"/>
      <c r="E682" s="277"/>
      <c r="F682" s="277"/>
    </row>
    <row r="683" spans="4:6">
      <c r="D683" s="277"/>
      <c r="E683" s="277"/>
      <c r="F683" s="277"/>
    </row>
    <row r="684" spans="4:6">
      <c r="D684" s="277"/>
      <c r="E684" s="277"/>
      <c r="F684" s="277"/>
    </row>
    <row r="685" spans="4:6">
      <c r="D685" s="277"/>
      <c r="E685" s="277"/>
      <c r="F685" s="277"/>
    </row>
    <row r="686" spans="4:6">
      <c r="D686" s="277"/>
      <c r="E686" s="277"/>
      <c r="F686" s="277"/>
    </row>
    <row r="687" spans="4:6">
      <c r="D687" s="277"/>
      <c r="E687" s="277"/>
      <c r="F687" s="277"/>
    </row>
    <row r="688" spans="4:6">
      <c r="D688" s="277"/>
      <c r="E688" s="277"/>
      <c r="F688" s="277"/>
    </row>
    <row r="689" spans="4:6">
      <c r="D689" s="277"/>
      <c r="E689" s="277"/>
      <c r="F689" s="277"/>
    </row>
    <row r="690" spans="4:6">
      <c r="D690" s="277"/>
      <c r="E690" s="277"/>
      <c r="F690" s="277"/>
    </row>
    <row r="691" spans="4:6">
      <c r="D691" s="277"/>
      <c r="E691" s="277"/>
      <c r="F691" s="277"/>
    </row>
    <row r="692" spans="4:6">
      <c r="D692" s="277"/>
      <c r="E692" s="277"/>
      <c r="F692" s="277"/>
    </row>
    <row r="693" spans="4:6">
      <c r="D693" s="277"/>
      <c r="E693" s="277"/>
      <c r="F693" s="277"/>
    </row>
    <row r="694" spans="4:6">
      <c r="D694" s="277"/>
      <c r="E694" s="277"/>
      <c r="F694" s="277"/>
    </row>
    <row r="695" spans="4:6">
      <c r="D695" s="277"/>
      <c r="E695" s="277"/>
      <c r="F695" s="277"/>
    </row>
    <row r="696" spans="4:6">
      <c r="D696" s="277"/>
      <c r="E696" s="277"/>
      <c r="F696" s="277"/>
    </row>
    <row r="697" spans="4:6">
      <c r="D697" s="277"/>
      <c r="E697" s="277"/>
      <c r="F697" s="277"/>
    </row>
    <row r="698" spans="4:6">
      <c r="D698" s="277"/>
      <c r="E698" s="277"/>
      <c r="F698" s="277"/>
    </row>
    <row r="699" spans="4:6">
      <c r="D699" s="277"/>
      <c r="E699" s="277"/>
      <c r="F699" s="277"/>
    </row>
    <row r="700" spans="4:6">
      <c r="D700" s="277"/>
      <c r="E700" s="277"/>
      <c r="F700" s="277"/>
    </row>
    <row r="701" spans="4:6">
      <c r="D701" s="277"/>
      <c r="E701" s="277"/>
      <c r="F701" s="277"/>
    </row>
    <row r="702" spans="4:6">
      <c r="D702" s="277"/>
      <c r="E702" s="277"/>
      <c r="F702" s="277"/>
    </row>
    <row r="703" spans="4:6">
      <c r="D703" s="277"/>
      <c r="E703" s="277"/>
      <c r="F703" s="277"/>
    </row>
    <row r="704" spans="4:6">
      <c r="D704" s="277"/>
      <c r="E704" s="277"/>
      <c r="F704" s="277"/>
    </row>
    <row r="705" spans="4:6">
      <c r="D705" s="277"/>
      <c r="E705" s="277"/>
      <c r="F705" s="277"/>
    </row>
    <row r="706" spans="4:6">
      <c r="D706" s="277"/>
      <c r="E706" s="277"/>
      <c r="F706" s="277"/>
    </row>
    <row r="707" spans="4:6">
      <c r="D707" s="277"/>
      <c r="E707" s="277"/>
      <c r="F707" s="277"/>
    </row>
    <row r="708" spans="4:6">
      <c r="D708" s="277"/>
      <c r="E708" s="277"/>
      <c r="F708" s="277"/>
    </row>
    <row r="709" spans="4:6">
      <c r="D709" s="277"/>
      <c r="E709" s="277"/>
      <c r="F709" s="277"/>
    </row>
    <row r="710" spans="4:6">
      <c r="D710" s="277"/>
      <c r="E710" s="277"/>
      <c r="F710" s="277"/>
    </row>
    <row r="711" spans="4:6">
      <c r="D711" s="277"/>
      <c r="E711" s="277"/>
      <c r="F711" s="277"/>
    </row>
    <row r="712" spans="4:6">
      <c r="D712" s="277"/>
      <c r="E712" s="277"/>
      <c r="F712" s="277"/>
    </row>
    <row r="713" spans="4:6">
      <c r="D713" s="277"/>
      <c r="E713" s="277"/>
      <c r="F713" s="277"/>
    </row>
    <row r="714" spans="4:6">
      <c r="D714" s="277"/>
      <c r="E714" s="277"/>
      <c r="F714" s="277"/>
    </row>
    <row r="715" spans="4:6">
      <c r="D715" s="277"/>
      <c r="E715" s="277"/>
      <c r="F715" s="277"/>
    </row>
    <row r="716" spans="4:6">
      <c r="D716" s="277"/>
      <c r="E716" s="277"/>
      <c r="F716" s="277"/>
    </row>
    <row r="717" spans="4:6">
      <c r="D717" s="277"/>
      <c r="E717" s="277"/>
      <c r="F717" s="277"/>
    </row>
    <row r="718" spans="4:6">
      <c r="D718" s="277"/>
      <c r="E718" s="277"/>
      <c r="F718" s="277"/>
    </row>
    <row r="719" spans="4:6">
      <c r="D719" s="277"/>
      <c r="E719" s="277"/>
      <c r="F719" s="277"/>
    </row>
    <row r="720" spans="4:6">
      <c r="D720" s="277"/>
      <c r="E720" s="277"/>
      <c r="F720" s="277"/>
    </row>
    <row r="721" spans="4:6">
      <c r="D721" s="277"/>
      <c r="E721" s="277"/>
      <c r="F721" s="277"/>
    </row>
    <row r="722" spans="4:6">
      <c r="D722" s="277"/>
      <c r="E722" s="277"/>
      <c r="F722" s="277"/>
    </row>
    <row r="723" spans="4:6">
      <c r="D723" s="277"/>
      <c r="E723" s="277"/>
      <c r="F723" s="277"/>
    </row>
    <row r="724" spans="4:6">
      <c r="D724" s="277"/>
      <c r="E724" s="277"/>
      <c r="F724" s="277"/>
    </row>
    <row r="725" spans="4:6">
      <c r="D725" s="277"/>
      <c r="E725" s="277"/>
      <c r="F725" s="277"/>
    </row>
    <row r="726" spans="4:6">
      <c r="D726" s="277"/>
      <c r="E726" s="277"/>
      <c r="F726" s="277"/>
    </row>
    <row r="727" spans="4:6">
      <c r="D727" s="277"/>
      <c r="E727" s="277"/>
      <c r="F727" s="277"/>
    </row>
    <row r="728" spans="4:6">
      <c r="D728" s="277"/>
      <c r="E728" s="277"/>
      <c r="F728" s="277"/>
    </row>
    <row r="729" spans="4:6">
      <c r="D729" s="277"/>
      <c r="E729" s="277"/>
      <c r="F729" s="277"/>
    </row>
    <row r="730" spans="4:6">
      <c r="D730" s="277"/>
      <c r="E730" s="277"/>
      <c r="F730" s="277"/>
    </row>
    <row r="731" spans="4:6">
      <c r="D731" s="277"/>
      <c r="E731" s="277"/>
      <c r="F731" s="277"/>
    </row>
    <row r="732" spans="4:6">
      <c r="D732" s="277"/>
      <c r="E732" s="277"/>
      <c r="F732" s="277"/>
    </row>
    <row r="733" spans="4:6">
      <c r="D733" s="277"/>
      <c r="E733" s="277"/>
      <c r="F733" s="277"/>
    </row>
    <row r="734" spans="4:6">
      <c r="D734" s="277"/>
      <c r="E734" s="277"/>
      <c r="F734" s="277"/>
    </row>
    <row r="735" spans="4:6">
      <c r="D735" s="277"/>
      <c r="E735" s="277"/>
      <c r="F735" s="277"/>
    </row>
    <row r="736" spans="4:6">
      <c r="D736" s="277"/>
      <c r="E736" s="277"/>
      <c r="F736" s="277"/>
    </row>
    <row r="737" spans="4:6">
      <c r="D737" s="277"/>
      <c r="E737" s="277"/>
      <c r="F737" s="277"/>
    </row>
    <row r="738" spans="4:6">
      <c r="D738" s="277"/>
      <c r="E738" s="277"/>
      <c r="F738" s="277"/>
    </row>
    <row r="739" spans="4:6">
      <c r="D739" s="277"/>
      <c r="E739" s="277"/>
      <c r="F739" s="277"/>
    </row>
    <row r="740" spans="4:6">
      <c r="D740" s="277"/>
      <c r="E740" s="277"/>
      <c r="F740" s="277"/>
    </row>
    <row r="741" spans="4:6">
      <c r="D741" s="277"/>
      <c r="E741" s="277"/>
      <c r="F741" s="277"/>
    </row>
    <row r="742" spans="4:6">
      <c r="D742" s="277"/>
      <c r="E742" s="277"/>
      <c r="F742" s="277"/>
    </row>
    <row r="743" spans="4:6">
      <c r="D743" s="277"/>
      <c r="E743" s="277"/>
      <c r="F743" s="277"/>
    </row>
    <row r="744" spans="4:6">
      <c r="D744" s="277"/>
      <c r="E744" s="277"/>
      <c r="F744" s="277"/>
    </row>
    <row r="745" spans="4:6">
      <c r="D745" s="277"/>
      <c r="E745" s="277"/>
      <c r="F745" s="277"/>
    </row>
    <row r="746" spans="4:6">
      <c r="D746" s="277"/>
      <c r="E746" s="277"/>
      <c r="F746" s="277"/>
    </row>
    <row r="747" spans="4:6">
      <c r="D747" s="277"/>
      <c r="E747" s="277"/>
      <c r="F747" s="277"/>
    </row>
    <row r="748" spans="4:6">
      <c r="D748" s="277"/>
      <c r="E748" s="277"/>
      <c r="F748" s="277"/>
    </row>
    <row r="749" spans="4:6">
      <c r="D749" s="277"/>
      <c r="E749" s="277"/>
      <c r="F749" s="277"/>
    </row>
    <row r="750" spans="4:6">
      <c r="D750" s="277"/>
      <c r="E750" s="277"/>
      <c r="F750" s="277"/>
    </row>
    <row r="751" spans="4:6">
      <c r="D751" s="277"/>
      <c r="E751" s="277"/>
      <c r="F751" s="277"/>
    </row>
    <row r="752" spans="4:6">
      <c r="D752" s="277"/>
      <c r="E752" s="277"/>
      <c r="F752" s="277"/>
    </row>
    <row r="753" spans="4:6">
      <c r="D753" s="277"/>
      <c r="E753" s="277"/>
      <c r="F753" s="277"/>
    </row>
    <row r="754" spans="4:6">
      <c r="D754" s="277"/>
      <c r="E754" s="277"/>
      <c r="F754" s="277"/>
    </row>
    <row r="755" spans="4:6">
      <c r="D755" s="277"/>
      <c r="E755" s="277"/>
      <c r="F755" s="277"/>
    </row>
    <row r="756" spans="4:6">
      <c r="D756" s="277"/>
      <c r="E756" s="277"/>
      <c r="F756" s="277"/>
    </row>
    <row r="757" spans="4:6">
      <c r="D757" s="277"/>
      <c r="E757" s="277"/>
      <c r="F757" s="277"/>
    </row>
    <row r="758" spans="4:6">
      <c r="D758" s="277"/>
      <c r="E758" s="277"/>
      <c r="F758" s="277"/>
    </row>
    <row r="759" spans="4:6">
      <c r="D759" s="277"/>
      <c r="E759" s="277"/>
      <c r="F759" s="277"/>
    </row>
    <row r="760" spans="4:6">
      <c r="D760" s="277"/>
      <c r="E760" s="277"/>
      <c r="F760" s="277"/>
    </row>
    <row r="761" spans="4:6">
      <c r="D761" s="277"/>
      <c r="E761" s="277"/>
      <c r="F761" s="277"/>
    </row>
    <row r="762" spans="4:6">
      <c r="D762" s="277"/>
      <c r="E762" s="277"/>
      <c r="F762" s="277"/>
    </row>
    <row r="763" spans="4:6">
      <c r="D763" s="277"/>
      <c r="E763" s="277"/>
      <c r="F763" s="277"/>
    </row>
    <row r="764" spans="4:6">
      <c r="D764" s="277"/>
      <c r="E764" s="277"/>
      <c r="F764" s="277"/>
    </row>
    <row r="765" spans="4:6">
      <c r="D765" s="277"/>
      <c r="E765" s="277"/>
      <c r="F765" s="277"/>
    </row>
    <row r="766" spans="4:6">
      <c r="D766" s="277"/>
      <c r="E766" s="277"/>
      <c r="F766" s="277"/>
    </row>
    <row r="767" spans="4:6">
      <c r="D767" s="277"/>
      <c r="E767" s="277"/>
      <c r="F767" s="277"/>
    </row>
    <row r="768" spans="4:6">
      <c r="D768" s="277"/>
      <c r="E768" s="277"/>
      <c r="F768" s="277"/>
    </row>
    <row r="769" spans="4:6">
      <c r="D769" s="277"/>
      <c r="E769" s="277"/>
      <c r="F769" s="277"/>
    </row>
    <row r="770" spans="4:6">
      <c r="D770" s="277"/>
      <c r="E770" s="277"/>
      <c r="F770" s="277"/>
    </row>
    <row r="771" spans="4:6">
      <c r="D771" s="277"/>
      <c r="E771" s="277"/>
      <c r="F771" s="277"/>
    </row>
    <row r="772" spans="4:6">
      <c r="D772" s="277"/>
      <c r="E772" s="277"/>
      <c r="F772" s="277"/>
    </row>
    <row r="773" spans="4:6">
      <c r="D773" s="277"/>
      <c r="E773" s="277"/>
      <c r="F773" s="277"/>
    </row>
    <row r="774" spans="4:6">
      <c r="D774" s="277"/>
      <c r="E774" s="277"/>
      <c r="F774" s="277"/>
    </row>
    <row r="775" spans="4:6">
      <c r="D775" s="277"/>
      <c r="E775" s="277"/>
      <c r="F775" s="277"/>
    </row>
    <row r="776" spans="4:6">
      <c r="D776" s="277"/>
      <c r="E776" s="277"/>
      <c r="F776" s="277"/>
    </row>
    <row r="777" spans="4:6">
      <c r="D777" s="277"/>
      <c r="E777" s="277"/>
      <c r="F777" s="277"/>
    </row>
    <row r="778" spans="4:6">
      <c r="D778" s="277"/>
      <c r="E778" s="277"/>
      <c r="F778" s="277"/>
    </row>
    <row r="779" spans="4:6">
      <c r="D779" s="277"/>
      <c r="E779" s="277"/>
      <c r="F779" s="277"/>
    </row>
    <row r="780" spans="4:6">
      <c r="D780" s="277"/>
      <c r="E780" s="277"/>
      <c r="F780" s="277"/>
    </row>
    <row r="781" spans="4:6">
      <c r="D781" s="277"/>
      <c r="E781" s="277"/>
      <c r="F781" s="277"/>
    </row>
    <row r="782" spans="4:6">
      <c r="D782" s="277"/>
      <c r="E782" s="277"/>
      <c r="F782" s="277"/>
    </row>
    <row r="783" spans="4:6">
      <c r="D783" s="277"/>
      <c r="E783" s="277"/>
      <c r="F783" s="277"/>
    </row>
    <row r="784" spans="4:6">
      <c r="D784" s="277"/>
      <c r="E784" s="277"/>
      <c r="F784" s="277"/>
    </row>
    <row r="785" spans="4:6">
      <c r="D785" s="277"/>
      <c r="E785" s="277"/>
      <c r="F785" s="277"/>
    </row>
    <row r="786" spans="4:6">
      <c r="D786" s="277"/>
      <c r="E786" s="277"/>
      <c r="F786" s="277"/>
    </row>
    <row r="787" spans="4:6">
      <c r="D787" s="277"/>
      <c r="E787" s="277"/>
      <c r="F787" s="277"/>
    </row>
    <row r="788" spans="4:6">
      <c r="D788" s="277"/>
      <c r="E788" s="277"/>
      <c r="F788" s="277"/>
    </row>
    <row r="789" spans="4:6">
      <c r="D789" s="277"/>
      <c r="E789" s="277"/>
      <c r="F789" s="277"/>
    </row>
    <row r="790" spans="4:6">
      <c r="D790" s="277"/>
      <c r="E790" s="277"/>
      <c r="F790" s="277"/>
    </row>
    <row r="791" spans="4:6">
      <c r="D791" s="277"/>
      <c r="E791" s="277"/>
      <c r="F791" s="277"/>
    </row>
    <row r="792" spans="4:6">
      <c r="D792" s="277"/>
      <c r="E792" s="277"/>
      <c r="F792" s="277"/>
    </row>
    <row r="793" spans="4:6">
      <c r="D793" s="277"/>
      <c r="E793" s="277"/>
      <c r="F793" s="277"/>
    </row>
    <row r="794" spans="4:6">
      <c r="D794" s="277"/>
      <c r="E794" s="277"/>
      <c r="F794" s="277"/>
    </row>
    <row r="795" spans="4:6">
      <c r="D795" s="277"/>
      <c r="E795" s="277"/>
      <c r="F795" s="277"/>
    </row>
    <row r="796" spans="4:6">
      <c r="D796" s="277"/>
      <c r="E796" s="277"/>
      <c r="F796" s="277"/>
    </row>
    <row r="797" spans="4:6">
      <c r="D797" s="277"/>
      <c r="E797" s="277"/>
      <c r="F797" s="277"/>
    </row>
    <row r="798" spans="4:6">
      <c r="D798" s="277"/>
      <c r="E798" s="277"/>
      <c r="F798" s="277"/>
    </row>
    <row r="799" spans="4:6">
      <c r="D799" s="277"/>
      <c r="E799" s="277"/>
      <c r="F799" s="277"/>
    </row>
    <row r="800" spans="4:6">
      <c r="D800" s="277"/>
      <c r="E800" s="277"/>
      <c r="F800" s="277"/>
    </row>
    <row r="801" spans="4:6">
      <c r="D801" s="277"/>
      <c r="E801" s="277"/>
      <c r="F801" s="277"/>
    </row>
    <row r="802" spans="4:6">
      <c r="D802" s="277"/>
      <c r="E802" s="277"/>
      <c r="F802" s="277"/>
    </row>
    <row r="803" spans="4:6">
      <c r="D803" s="277"/>
      <c r="E803" s="277"/>
      <c r="F803" s="277"/>
    </row>
    <row r="804" spans="4:6">
      <c r="D804" s="277"/>
      <c r="E804" s="277"/>
      <c r="F804" s="277"/>
    </row>
    <row r="805" spans="4:6">
      <c r="D805" s="277"/>
      <c r="E805" s="277"/>
      <c r="F805" s="277"/>
    </row>
    <row r="806" spans="4:6">
      <c r="D806" s="277"/>
      <c r="E806" s="277"/>
      <c r="F806" s="277"/>
    </row>
    <row r="807" spans="4:6">
      <c r="D807" s="277"/>
      <c r="E807" s="277"/>
      <c r="F807" s="277"/>
    </row>
    <row r="808" spans="4:6">
      <c r="D808" s="277"/>
      <c r="E808" s="277"/>
      <c r="F808" s="277"/>
    </row>
    <row r="809" spans="4:6">
      <c r="D809" s="277"/>
      <c r="E809" s="277"/>
      <c r="F809" s="277"/>
    </row>
    <row r="810" spans="4:6">
      <c r="D810" s="277"/>
      <c r="E810" s="277"/>
      <c r="F810" s="277"/>
    </row>
    <row r="811" spans="4:6">
      <c r="D811" s="277"/>
      <c r="E811" s="277"/>
      <c r="F811" s="277"/>
    </row>
    <row r="812" spans="4:6">
      <c r="D812" s="277"/>
      <c r="E812" s="277"/>
      <c r="F812" s="277"/>
    </row>
    <row r="813" spans="4:6">
      <c r="D813" s="277"/>
      <c r="E813" s="277"/>
      <c r="F813" s="277"/>
    </row>
    <row r="814" spans="4:6">
      <c r="D814" s="277"/>
      <c r="E814" s="277"/>
      <c r="F814" s="277"/>
    </row>
    <row r="815" spans="4:6">
      <c r="D815" s="277"/>
      <c r="E815" s="277"/>
      <c r="F815" s="277"/>
    </row>
    <row r="816" spans="4:6">
      <c r="D816" s="277"/>
      <c r="E816" s="277"/>
      <c r="F816" s="277"/>
    </row>
    <row r="817" spans="4:6">
      <c r="D817" s="277"/>
      <c r="E817" s="277"/>
      <c r="F817" s="277"/>
    </row>
    <row r="818" spans="4:6">
      <c r="D818" s="277"/>
      <c r="E818" s="277"/>
      <c r="F818" s="277"/>
    </row>
    <row r="819" spans="4:6">
      <c r="D819" s="277"/>
      <c r="E819" s="277"/>
      <c r="F819" s="277"/>
    </row>
    <row r="820" spans="4:6">
      <c r="D820" s="277"/>
      <c r="E820" s="277"/>
      <c r="F820" s="277"/>
    </row>
    <row r="821" spans="4:6">
      <c r="D821" s="277"/>
      <c r="E821" s="277"/>
      <c r="F821" s="277"/>
    </row>
    <row r="822" spans="4:6">
      <c r="D822" s="277"/>
      <c r="E822" s="277"/>
      <c r="F822" s="277"/>
    </row>
    <row r="823" spans="4:6">
      <c r="D823" s="277"/>
      <c r="E823" s="277"/>
      <c r="F823" s="277"/>
    </row>
    <row r="824" spans="4:6">
      <c r="D824" s="277"/>
      <c r="E824" s="277"/>
      <c r="F824" s="277"/>
    </row>
    <row r="825" spans="4:6">
      <c r="D825" s="277"/>
      <c r="E825" s="277"/>
      <c r="F825" s="277"/>
    </row>
    <row r="826" spans="4:6">
      <c r="D826" s="277"/>
      <c r="E826" s="277"/>
      <c r="F826" s="277"/>
    </row>
    <row r="827" spans="4:6">
      <c r="D827" s="277"/>
      <c r="E827" s="277"/>
      <c r="F827" s="277"/>
    </row>
    <row r="828" spans="4:6">
      <c r="D828" s="277"/>
      <c r="E828" s="277"/>
      <c r="F828" s="277"/>
    </row>
    <row r="829" spans="4:6">
      <c r="D829" s="277"/>
      <c r="E829" s="277"/>
      <c r="F829" s="277"/>
    </row>
    <row r="830" spans="4:6">
      <c r="D830" s="277"/>
      <c r="E830" s="277"/>
      <c r="F830" s="277"/>
    </row>
    <row r="831" spans="4:6">
      <c r="D831" s="277"/>
      <c r="E831" s="277"/>
      <c r="F831" s="277"/>
    </row>
    <row r="832" spans="4:6">
      <c r="D832" s="277"/>
      <c r="E832" s="277"/>
      <c r="F832" s="277"/>
    </row>
    <row r="833" spans="4:6">
      <c r="D833" s="277"/>
      <c r="E833" s="277"/>
      <c r="F833" s="277"/>
    </row>
    <row r="834" spans="4:6">
      <c r="D834" s="277"/>
      <c r="E834" s="277"/>
      <c r="F834" s="277"/>
    </row>
    <row r="835" spans="4:6">
      <c r="D835" s="277"/>
      <c r="E835" s="277"/>
      <c r="F835" s="277"/>
    </row>
    <row r="836" spans="4:6">
      <c r="D836" s="277"/>
      <c r="E836" s="277"/>
      <c r="F836" s="277"/>
    </row>
    <row r="837" spans="4:6">
      <c r="D837" s="277"/>
      <c r="E837" s="277"/>
      <c r="F837" s="277"/>
    </row>
    <row r="838" spans="4:6">
      <c r="D838" s="277"/>
      <c r="E838" s="277"/>
      <c r="F838" s="277"/>
    </row>
    <row r="839" spans="4:6">
      <c r="D839" s="277"/>
      <c r="E839" s="277"/>
      <c r="F839" s="277"/>
    </row>
    <row r="840" spans="4:6">
      <c r="D840" s="277"/>
      <c r="E840" s="277"/>
      <c r="F840" s="277"/>
    </row>
    <row r="841" spans="4:6">
      <c r="D841" s="277"/>
      <c r="E841" s="277"/>
      <c r="F841" s="277"/>
    </row>
    <row r="842" spans="4:6">
      <c r="D842" s="277"/>
      <c r="E842" s="277"/>
      <c r="F842" s="277"/>
    </row>
    <row r="843" spans="4:6">
      <c r="D843" s="277"/>
      <c r="E843" s="277"/>
      <c r="F843" s="277"/>
    </row>
    <row r="844" spans="4:6">
      <c r="D844" s="277"/>
      <c r="E844" s="277"/>
      <c r="F844" s="277"/>
    </row>
    <row r="845" spans="4:6">
      <c r="D845" s="277"/>
      <c r="E845" s="277"/>
      <c r="F845" s="277"/>
    </row>
    <row r="846" spans="4:6">
      <c r="D846" s="277"/>
      <c r="E846" s="277"/>
      <c r="F846" s="277"/>
    </row>
    <row r="847" spans="4:6">
      <c r="D847" s="277"/>
      <c r="E847" s="277"/>
      <c r="F847" s="277"/>
    </row>
    <row r="848" spans="4:6">
      <c r="D848" s="277"/>
      <c r="E848" s="277"/>
      <c r="F848" s="277"/>
    </row>
    <row r="849" spans="4:6">
      <c r="D849" s="277"/>
      <c r="E849" s="277"/>
      <c r="F849" s="277"/>
    </row>
    <row r="850" spans="4:6">
      <c r="D850" s="277"/>
      <c r="E850" s="277"/>
      <c r="F850" s="277"/>
    </row>
    <row r="851" spans="4:6">
      <c r="D851" s="277"/>
      <c r="E851" s="277"/>
      <c r="F851" s="277"/>
    </row>
    <row r="852" spans="4:6">
      <c r="D852" s="277"/>
      <c r="E852" s="277"/>
      <c r="F852" s="277"/>
    </row>
    <row r="853" spans="4:6">
      <c r="D853" s="277"/>
      <c r="E853" s="277"/>
      <c r="F853" s="277"/>
    </row>
    <row r="854" spans="4:6">
      <c r="D854" s="277"/>
      <c r="E854" s="277"/>
      <c r="F854" s="277"/>
    </row>
    <row r="855" spans="4:6">
      <c r="D855" s="277"/>
      <c r="E855" s="277"/>
      <c r="F855" s="277"/>
    </row>
    <row r="856" spans="4:6">
      <c r="D856" s="277"/>
      <c r="E856" s="277"/>
      <c r="F856" s="277"/>
    </row>
    <row r="857" spans="4:6">
      <c r="D857" s="277"/>
      <c r="E857" s="277"/>
      <c r="F857" s="277"/>
    </row>
    <row r="858" spans="4:6">
      <c r="D858" s="277"/>
      <c r="E858" s="277"/>
      <c r="F858" s="277"/>
    </row>
    <row r="859" spans="4:6">
      <c r="D859" s="277"/>
      <c r="E859" s="277"/>
      <c r="F859" s="277"/>
    </row>
    <row r="860" spans="4:6">
      <c r="D860" s="277"/>
      <c r="E860" s="277"/>
      <c r="F860" s="277"/>
    </row>
    <row r="861" spans="4:6">
      <c r="D861" s="277"/>
      <c r="E861" s="277"/>
      <c r="F861" s="277"/>
    </row>
    <row r="862" spans="4:6">
      <c r="D862" s="277"/>
      <c r="E862" s="277"/>
      <c r="F862" s="277"/>
    </row>
    <row r="863" spans="4:6">
      <c r="D863" s="277"/>
      <c r="E863" s="277"/>
      <c r="F863" s="277"/>
    </row>
    <row r="864" spans="4:6">
      <c r="D864" s="277"/>
      <c r="E864" s="277"/>
      <c r="F864" s="277"/>
    </row>
    <row r="865" spans="4:6">
      <c r="D865" s="277"/>
      <c r="E865" s="277"/>
      <c r="F865" s="277"/>
    </row>
    <row r="866" spans="4:6">
      <c r="D866" s="277"/>
      <c r="E866" s="277"/>
      <c r="F866" s="277"/>
    </row>
    <row r="867" spans="4:6">
      <c r="D867" s="277"/>
      <c r="E867" s="277"/>
      <c r="F867" s="277"/>
    </row>
    <row r="868" spans="4:6">
      <c r="D868" s="277"/>
      <c r="E868" s="277"/>
      <c r="F868" s="277"/>
    </row>
    <row r="869" spans="4:6">
      <c r="D869" s="277"/>
      <c r="E869" s="277"/>
      <c r="F869" s="277"/>
    </row>
    <row r="870" spans="4:6">
      <c r="D870" s="277"/>
      <c r="E870" s="277"/>
      <c r="F870" s="277"/>
    </row>
    <row r="871" spans="4:6">
      <c r="D871" s="277"/>
      <c r="E871" s="277"/>
      <c r="F871" s="277"/>
    </row>
    <row r="872" spans="4:6">
      <c r="D872" s="277"/>
      <c r="E872" s="277"/>
      <c r="F872" s="277"/>
    </row>
    <row r="873" spans="4:6">
      <c r="D873" s="277"/>
      <c r="E873" s="277"/>
      <c r="F873" s="277"/>
    </row>
    <row r="874" spans="4:6">
      <c r="D874" s="277"/>
      <c r="E874" s="277"/>
      <c r="F874" s="277"/>
    </row>
    <row r="875" spans="4:6">
      <c r="D875" s="277"/>
      <c r="E875" s="277"/>
      <c r="F875" s="277"/>
    </row>
    <row r="876" spans="4:6">
      <c r="D876" s="277"/>
      <c r="E876" s="277"/>
      <c r="F876" s="277"/>
    </row>
    <row r="877" spans="4:6">
      <c r="D877" s="277"/>
      <c r="E877" s="277"/>
      <c r="F877" s="277"/>
    </row>
    <row r="878" spans="4:6">
      <c r="D878" s="277"/>
      <c r="E878" s="277"/>
      <c r="F878" s="277"/>
    </row>
    <row r="879" spans="4:6">
      <c r="D879" s="277"/>
      <c r="E879" s="277"/>
      <c r="F879" s="277"/>
    </row>
    <row r="880" spans="4:6">
      <c r="D880" s="277"/>
      <c r="E880" s="277"/>
      <c r="F880" s="277"/>
    </row>
    <row r="881" spans="4:6">
      <c r="D881" s="277"/>
      <c r="E881" s="277"/>
      <c r="F881" s="277"/>
    </row>
    <row r="882" spans="4:6">
      <c r="D882" s="277"/>
      <c r="E882" s="277"/>
      <c r="F882" s="277"/>
    </row>
    <row r="883" spans="4:6">
      <c r="D883" s="277"/>
      <c r="E883" s="277"/>
      <c r="F883" s="277"/>
    </row>
    <row r="884" spans="4:6">
      <c r="D884" s="277"/>
      <c r="E884" s="277"/>
      <c r="F884" s="277"/>
    </row>
    <row r="885" spans="4:6">
      <c r="D885" s="277"/>
      <c r="E885" s="277"/>
      <c r="F885" s="277"/>
    </row>
    <row r="886" spans="4:6">
      <c r="D886" s="277"/>
      <c r="E886" s="277"/>
      <c r="F886" s="277"/>
    </row>
    <row r="887" spans="4:6">
      <c r="D887" s="277"/>
      <c r="E887" s="277"/>
      <c r="F887" s="277"/>
    </row>
    <row r="888" spans="4:6">
      <c r="D888" s="277"/>
      <c r="E888" s="277"/>
      <c r="F888" s="277"/>
    </row>
    <row r="889" spans="4:6">
      <c r="D889" s="277"/>
      <c r="E889" s="277"/>
      <c r="F889" s="277"/>
    </row>
    <row r="890" spans="4:6">
      <c r="D890" s="277"/>
      <c r="E890" s="277"/>
      <c r="F890" s="277"/>
    </row>
    <row r="891" spans="4:6">
      <c r="D891" s="277"/>
      <c r="E891" s="277"/>
      <c r="F891" s="277"/>
    </row>
    <row r="892" spans="4:6">
      <c r="D892" s="277"/>
      <c r="E892" s="277"/>
      <c r="F892" s="277"/>
    </row>
    <row r="893" spans="4:6">
      <c r="D893" s="277"/>
      <c r="E893" s="277"/>
      <c r="F893" s="277"/>
    </row>
    <row r="894" spans="4:6">
      <c r="D894" s="277"/>
      <c r="E894" s="277"/>
      <c r="F894" s="277"/>
    </row>
    <row r="895" spans="4:6">
      <c r="D895" s="277"/>
      <c r="E895" s="277"/>
      <c r="F895" s="277"/>
    </row>
    <row r="896" spans="4:6">
      <c r="D896" s="277"/>
      <c r="E896" s="277"/>
      <c r="F896" s="277"/>
    </row>
    <row r="897" spans="4:6">
      <c r="D897" s="277"/>
      <c r="E897" s="277"/>
      <c r="F897" s="277"/>
    </row>
    <row r="898" spans="4:6">
      <c r="D898" s="277"/>
      <c r="E898" s="277"/>
      <c r="F898" s="277"/>
    </row>
    <row r="899" spans="4:6">
      <c r="D899" s="277"/>
      <c r="E899" s="277"/>
      <c r="F899" s="277"/>
    </row>
    <row r="900" spans="4:6">
      <c r="D900" s="277"/>
      <c r="E900" s="277"/>
      <c r="F900" s="277"/>
    </row>
    <row r="901" spans="4:6">
      <c r="D901" s="277"/>
      <c r="E901" s="277"/>
      <c r="F901" s="277"/>
    </row>
    <row r="902" spans="4:6">
      <c r="D902" s="277"/>
      <c r="E902" s="277"/>
      <c r="F902" s="277"/>
    </row>
    <row r="903" spans="4:6">
      <c r="D903" s="277"/>
      <c r="E903" s="277"/>
      <c r="F903" s="277"/>
    </row>
    <row r="904" spans="4:6">
      <c r="D904" s="277"/>
      <c r="E904" s="277"/>
      <c r="F904" s="277"/>
    </row>
    <row r="905" spans="4:6">
      <c r="D905" s="277"/>
      <c r="E905" s="277"/>
      <c r="F905" s="277"/>
    </row>
    <row r="906" spans="4:6">
      <c r="D906" s="277"/>
      <c r="E906" s="277"/>
      <c r="F906" s="277"/>
    </row>
    <row r="907" spans="4:6">
      <c r="D907" s="277"/>
      <c r="E907" s="277"/>
      <c r="F907" s="277"/>
    </row>
    <row r="908" spans="4:6">
      <c r="D908" s="277"/>
      <c r="E908" s="277"/>
      <c r="F908" s="277"/>
    </row>
    <row r="909" spans="4:6">
      <c r="D909" s="277"/>
      <c r="E909" s="277"/>
      <c r="F909" s="277"/>
    </row>
    <row r="910" spans="4:6">
      <c r="D910" s="277"/>
      <c r="E910" s="277"/>
      <c r="F910" s="277"/>
    </row>
    <row r="911" spans="4:6">
      <c r="D911" s="277"/>
      <c r="E911" s="277"/>
      <c r="F911" s="277"/>
    </row>
    <row r="912" spans="4:6">
      <c r="D912" s="277"/>
      <c r="E912" s="277"/>
      <c r="F912" s="277"/>
    </row>
    <row r="913" spans="4:6">
      <c r="D913" s="277"/>
      <c r="E913" s="277"/>
      <c r="F913" s="277"/>
    </row>
    <row r="914" spans="4:6">
      <c r="D914" s="277"/>
      <c r="E914" s="277"/>
      <c r="F914" s="277"/>
    </row>
    <row r="915" spans="4:6">
      <c r="D915" s="277"/>
      <c r="E915" s="277"/>
      <c r="F915" s="277"/>
    </row>
    <row r="916" spans="4:6">
      <c r="D916" s="277"/>
      <c r="E916" s="277"/>
      <c r="F916" s="277"/>
    </row>
    <row r="917" spans="4:6">
      <c r="D917" s="277"/>
      <c r="E917" s="277"/>
      <c r="F917" s="277"/>
    </row>
    <row r="918" spans="4:6">
      <c r="D918" s="277"/>
      <c r="E918" s="277"/>
      <c r="F918" s="277"/>
    </row>
    <row r="919" spans="4:6">
      <c r="D919" s="277"/>
      <c r="E919" s="277"/>
      <c r="F919" s="277"/>
    </row>
    <row r="920" spans="4:6">
      <c r="D920" s="277"/>
      <c r="E920" s="277"/>
      <c r="F920" s="277"/>
    </row>
    <row r="921" spans="4:6">
      <c r="D921" s="277"/>
      <c r="E921" s="277"/>
      <c r="F921" s="277"/>
    </row>
    <row r="922" spans="4:6">
      <c r="D922" s="277"/>
      <c r="E922" s="277"/>
      <c r="F922" s="277"/>
    </row>
    <row r="923" spans="4:6">
      <c r="D923" s="277"/>
      <c r="E923" s="277"/>
      <c r="F923" s="277"/>
    </row>
    <row r="924" spans="4:6">
      <c r="D924" s="277"/>
      <c r="E924" s="277"/>
      <c r="F924" s="277"/>
    </row>
    <row r="925" spans="4:6">
      <c r="D925" s="277"/>
      <c r="E925" s="277"/>
      <c r="F925" s="277"/>
    </row>
    <row r="926" spans="4:6">
      <c r="D926" s="277"/>
      <c r="E926" s="277"/>
      <c r="F926" s="277"/>
    </row>
    <row r="927" spans="4:6">
      <c r="D927" s="277"/>
      <c r="E927" s="277"/>
      <c r="F927" s="277"/>
    </row>
    <row r="928" spans="4:6">
      <c r="D928" s="277"/>
      <c r="E928" s="277"/>
      <c r="F928" s="277"/>
    </row>
    <row r="929" spans="4:6">
      <c r="D929" s="277"/>
      <c r="E929" s="277"/>
      <c r="F929" s="277"/>
    </row>
    <row r="930" spans="4:6">
      <c r="D930" s="277"/>
      <c r="E930" s="277"/>
      <c r="F930" s="277"/>
    </row>
    <row r="931" spans="4:6">
      <c r="D931" s="277"/>
      <c r="E931" s="277"/>
      <c r="F931" s="277"/>
    </row>
    <row r="932" spans="4:6">
      <c r="D932" s="277"/>
      <c r="E932" s="277"/>
      <c r="F932" s="277"/>
    </row>
    <row r="933" spans="4:6">
      <c r="D933" s="277"/>
      <c r="E933" s="277"/>
      <c r="F933" s="277"/>
    </row>
    <row r="934" spans="4:6">
      <c r="D934" s="277"/>
      <c r="E934" s="277"/>
      <c r="F934" s="277"/>
    </row>
    <row r="935" spans="4:6">
      <c r="D935" s="277"/>
      <c r="E935" s="277"/>
      <c r="F935" s="277"/>
    </row>
    <row r="936" spans="4:6">
      <c r="D936" s="277"/>
      <c r="E936" s="277"/>
      <c r="F936" s="277"/>
    </row>
    <row r="937" spans="4:6">
      <c r="D937" s="277"/>
      <c r="E937" s="277"/>
      <c r="F937" s="277"/>
    </row>
    <row r="938" spans="4:6">
      <c r="D938" s="277"/>
      <c r="E938" s="277"/>
      <c r="F938" s="277"/>
    </row>
    <row r="939" spans="4:6">
      <c r="D939" s="277"/>
      <c r="E939" s="277"/>
      <c r="F939" s="277"/>
    </row>
    <row r="940" spans="4:6">
      <c r="D940" s="277"/>
      <c r="E940" s="277"/>
      <c r="F940" s="277"/>
    </row>
    <row r="941" spans="4:6">
      <c r="D941" s="277"/>
      <c r="E941" s="277"/>
      <c r="F941" s="277"/>
    </row>
    <row r="942" spans="4:6">
      <c r="D942" s="277"/>
      <c r="E942" s="277"/>
      <c r="F942" s="277"/>
    </row>
    <row r="943" spans="4:6">
      <c r="D943" s="277"/>
      <c r="E943" s="277"/>
      <c r="F943" s="277"/>
    </row>
    <row r="944" spans="4:6">
      <c r="D944" s="277"/>
      <c r="E944" s="277"/>
      <c r="F944" s="277"/>
    </row>
    <row r="945" spans="4:6">
      <c r="D945" s="277"/>
      <c r="E945" s="277"/>
      <c r="F945" s="277"/>
    </row>
    <row r="946" spans="4:6">
      <c r="D946" s="277"/>
      <c r="E946" s="277"/>
      <c r="F946" s="277"/>
    </row>
    <row r="947" spans="4:6">
      <c r="D947" s="277"/>
      <c r="E947" s="277"/>
      <c r="F947" s="277"/>
    </row>
    <row r="948" spans="4:6">
      <c r="D948" s="277"/>
      <c r="E948" s="277"/>
      <c r="F948" s="277"/>
    </row>
    <row r="949" spans="4:6">
      <c r="D949" s="277"/>
      <c r="E949" s="277"/>
      <c r="F949" s="277"/>
    </row>
    <row r="950" spans="4:6">
      <c r="D950" s="277"/>
      <c r="E950" s="277"/>
      <c r="F950" s="277"/>
    </row>
    <row r="951" spans="4:6">
      <c r="D951" s="277"/>
      <c r="E951" s="277"/>
      <c r="F951" s="277"/>
    </row>
    <row r="952" spans="4:6">
      <c r="D952" s="277"/>
      <c r="E952" s="277"/>
      <c r="F952" s="277"/>
    </row>
    <row r="953" spans="4:6">
      <c r="D953" s="277"/>
      <c r="E953" s="277"/>
      <c r="F953" s="277"/>
    </row>
    <row r="954" spans="4:6">
      <c r="D954" s="277"/>
      <c r="E954" s="277"/>
      <c r="F954" s="277"/>
    </row>
    <row r="955" spans="4:6">
      <c r="D955" s="277"/>
      <c r="E955" s="277"/>
      <c r="F955" s="277"/>
    </row>
    <row r="956" spans="4:6">
      <c r="D956" s="277"/>
      <c r="E956" s="277"/>
      <c r="F956" s="277"/>
    </row>
    <row r="957" spans="4:6">
      <c r="D957" s="277"/>
      <c r="E957" s="277"/>
      <c r="F957" s="277"/>
    </row>
    <row r="958" spans="4:6">
      <c r="D958" s="277"/>
      <c r="E958" s="277"/>
      <c r="F958" s="277"/>
    </row>
    <row r="959" spans="4:6">
      <c r="D959" s="277"/>
      <c r="E959" s="277"/>
      <c r="F959" s="277"/>
    </row>
    <row r="960" spans="4:6">
      <c r="D960" s="277"/>
      <c r="E960" s="277"/>
      <c r="F960" s="277"/>
    </row>
    <row r="961" spans="4:6">
      <c r="D961" s="277"/>
      <c r="E961" s="277"/>
      <c r="F961" s="277"/>
    </row>
    <row r="962" spans="4:6">
      <c r="D962" s="277"/>
      <c r="E962" s="277"/>
      <c r="F962" s="277"/>
    </row>
    <row r="963" spans="4:6">
      <c r="D963" s="277"/>
      <c r="E963" s="277"/>
      <c r="F963" s="277"/>
    </row>
    <row r="964" spans="4:6">
      <c r="D964" s="277"/>
      <c r="E964" s="277"/>
      <c r="F964" s="277"/>
    </row>
    <row r="965" spans="4:6">
      <c r="D965" s="277"/>
      <c r="E965" s="277"/>
      <c r="F965" s="277"/>
    </row>
    <row r="966" spans="4:6">
      <c r="D966" s="277"/>
      <c r="E966" s="277"/>
      <c r="F966" s="277"/>
    </row>
    <row r="967" spans="4:6">
      <c r="D967" s="277"/>
      <c r="E967" s="277"/>
      <c r="F967" s="277"/>
    </row>
    <row r="968" spans="4:6">
      <c r="D968" s="277"/>
      <c r="E968" s="277"/>
      <c r="F968" s="277"/>
    </row>
    <row r="969" spans="4:6">
      <c r="D969" s="277"/>
      <c r="E969" s="277"/>
      <c r="F969" s="277"/>
    </row>
    <row r="970" spans="4:6">
      <c r="D970" s="277"/>
      <c r="E970" s="277"/>
      <c r="F970" s="277"/>
    </row>
    <row r="971" spans="4:6">
      <c r="D971" s="277"/>
      <c r="E971" s="277"/>
      <c r="F971" s="277"/>
    </row>
    <row r="972" spans="4:6">
      <c r="D972" s="277"/>
      <c r="E972" s="277"/>
      <c r="F972" s="277"/>
    </row>
    <row r="973" spans="4:6">
      <c r="D973" s="277"/>
      <c r="E973" s="277"/>
      <c r="F973" s="277"/>
    </row>
    <row r="974" spans="4:6">
      <c r="D974" s="277"/>
      <c r="E974" s="277"/>
      <c r="F974" s="277"/>
    </row>
    <row r="975" spans="4:6">
      <c r="D975" s="277"/>
      <c r="E975" s="277"/>
      <c r="F975" s="277"/>
    </row>
    <row r="976" spans="4:6">
      <c r="D976" s="277"/>
      <c r="E976" s="277"/>
      <c r="F976" s="277"/>
    </row>
    <row r="977" spans="4:6">
      <c r="D977" s="277"/>
      <c r="E977" s="277"/>
      <c r="F977" s="277"/>
    </row>
    <row r="978" spans="4:6">
      <c r="D978" s="277"/>
      <c r="E978" s="277"/>
      <c r="F978" s="277"/>
    </row>
    <row r="979" spans="4:6">
      <c r="D979" s="277"/>
      <c r="E979" s="277"/>
      <c r="F979" s="277"/>
    </row>
    <row r="980" spans="4:6">
      <c r="D980" s="277"/>
      <c r="E980" s="277"/>
      <c r="F980" s="277"/>
    </row>
    <row r="981" spans="4:6">
      <c r="D981" s="277"/>
      <c r="E981" s="277"/>
      <c r="F981" s="277"/>
    </row>
    <row r="982" spans="4:6">
      <c r="D982" s="277"/>
      <c r="E982" s="277"/>
      <c r="F982" s="277"/>
    </row>
    <row r="983" spans="4:6">
      <c r="D983" s="277"/>
      <c r="E983" s="277"/>
      <c r="F983" s="277"/>
    </row>
    <row r="984" spans="4:6">
      <c r="D984" s="277"/>
      <c r="E984" s="277"/>
      <c r="F984" s="277"/>
    </row>
    <row r="985" spans="4:6">
      <c r="D985" s="277"/>
      <c r="E985" s="277"/>
      <c r="F985" s="277"/>
    </row>
    <row r="986" spans="4:6">
      <c r="D986" s="277"/>
      <c r="E986" s="277"/>
      <c r="F986" s="277"/>
    </row>
    <row r="987" spans="4:6">
      <c r="D987" s="277"/>
      <c r="E987" s="277"/>
      <c r="F987" s="277"/>
    </row>
    <row r="988" spans="4:6">
      <c r="D988" s="277"/>
      <c r="E988" s="277"/>
      <c r="F988" s="277"/>
    </row>
    <row r="989" spans="4:6">
      <c r="D989" s="277"/>
      <c r="E989" s="277"/>
      <c r="F989" s="277"/>
    </row>
    <row r="990" spans="4:6">
      <c r="D990" s="277"/>
      <c r="E990" s="277"/>
      <c r="F990" s="277"/>
    </row>
    <row r="991" spans="4:6">
      <c r="D991" s="277"/>
      <c r="E991" s="277"/>
      <c r="F991" s="277"/>
    </row>
    <row r="992" spans="4:6">
      <c r="D992" s="277"/>
      <c r="E992" s="277"/>
      <c r="F992" s="277"/>
    </row>
    <row r="993" spans="4:6">
      <c r="D993" s="277"/>
      <c r="E993" s="277"/>
      <c r="F993" s="277"/>
    </row>
    <row r="994" spans="4:6">
      <c r="D994" s="277"/>
      <c r="E994" s="277"/>
      <c r="F994" s="277"/>
    </row>
    <row r="995" spans="4:6">
      <c r="D995" s="277"/>
      <c r="E995" s="277"/>
      <c r="F995" s="277"/>
    </row>
    <row r="996" spans="4:6">
      <c r="D996" s="277"/>
      <c r="E996" s="277"/>
      <c r="F996" s="277"/>
    </row>
    <row r="997" spans="4:6">
      <c r="D997" s="277"/>
      <c r="E997" s="277"/>
      <c r="F997" s="277"/>
    </row>
    <row r="998" spans="4:6">
      <c r="D998" s="277"/>
      <c r="E998" s="277"/>
      <c r="F998" s="277"/>
    </row>
    <row r="999" spans="4:6">
      <c r="D999" s="277"/>
      <c r="E999" s="277"/>
      <c r="F999" s="277"/>
    </row>
  </sheetData>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K100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13.42578125" customWidth="1"/>
    <col min="2" max="2" width="27.85546875" customWidth="1"/>
    <col min="3" max="3" width="38.140625" customWidth="1"/>
    <col min="4" max="4" width="24.85546875" customWidth="1"/>
    <col min="5" max="5" width="10.7109375" customWidth="1"/>
    <col min="6" max="6" width="14.140625" customWidth="1"/>
    <col min="7" max="7" width="8.5703125" customWidth="1"/>
    <col min="8" max="8" width="62.42578125" customWidth="1"/>
    <col min="9" max="9" width="136.85546875" customWidth="1"/>
    <col min="11" max="11" width="20.28515625" customWidth="1"/>
  </cols>
  <sheetData>
    <row r="1" spans="1:11" ht="12.75">
      <c r="A1" s="211" t="s">
        <v>7</v>
      </c>
      <c r="B1" s="212" t="s">
        <v>8</v>
      </c>
      <c r="C1" s="213" t="s">
        <v>9</v>
      </c>
      <c r="D1" s="213" t="s">
        <v>10</v>
      </c>
      <c r="E1" s="214" t="s">
        <v>12</v>
      </c>
      <c r="F1" s="214" t="s">
        <v>13</v>
      </c>
      <c r="G1" s="215" t="s">
        <v>14</v>
      </c>
      <c r="H1" s="216" t="s">
        <v>15</v>
      </c>
      <c r="I1" s="217" t="s">
        <v>545</v>
      </c>
      <c r="K1" s="121" t="s">
        <v>393</v>
      </c>
    </row>
    <row r="2" spans="1:11" ht="12.75">
      <c r="A2" s="567" t="s">
        <v>16</v>
      </c>
      <c r="B2" s="568" t="s">
        <v>17</v>
      </c>
      <c r="C2" s="160" t="s">
        <v>18</v>
      </c>
      <c r="D2" s="18" t="s">
        <v>19</v>
      </c>
      <c r="E2" s="20" t="s">
        <v>341</v>
      </c>
      <c r="F2" s="21" t="b">
        <v>0</v>
      </c>
      <c r="G2" s="21" t="b">
        <v>0</v>
      </c>
      <c r="H2" s="22" t="s">
        <v>21</v>
      </c>
      <c r="I2" s="191"/>
    </row>
    <row r="3" spans="1:11" ht="12.75">
      <c r="A3" s="553"/>
      <c r="B3" s="547"/>
      <c r="C3" s="160" t="s">
        <v>18</v>
      </c>
      <c r="D3" s="18" t="s">
        <v>22</v>
      </c>
      <c r="E3" s="20" t="s">
        <v>491</v>
      </c>
      <c r="F3" s="21" t="b">
        <v>0</v>
      </c>
      <c r="G3" s="21" t="b">
        <v>0</v>
      </c>
      <c r="H3" s="26"/>
      <c r="I3" s="192"/>
      <c r="K3" s="119"/>
    </row>
    <row r="4" spans="1:11" ht="24" customHeight="1">
      <c r="A4" s="570" t="s">
        <v>23</v>
      </c>
      <c r="B4" s="569" t="s">
        <v>24</v>
      </c>
      <c r="C4" s="161" t="s">
        <v>25</v>
      </c>
      <c r="D4" s="29" t="s">
        <v>26</v>
      </c>
      <c r="E4" s="31" t="s">
        <v>178</v>
      </c>
      <c r="F4" s="32" t="b">
        <v>0</v>
      </c>
      <c r="G4" s="32" t="b">
        <v>0</v>
      </c>
      <c r="H4" s="33" t="s">
        <v>28</v>
      </c>
      <c r="I4" s="193"/>
    </row>
    <row r="5" spans="1:11" ht="22.5" customHeight="1">
      <c r="A5" s="557"/>
      <c r="B5" s="547"/>
      <c r="C5" s="161" t="s">
        <v>25</v>
      </c>
      <c r="D5" s="29" t="s">
        <v>29</v>
      </c>
      <c r="E5" s="31" t="s">
        <v>1396</v>
      </c>
      <c r="F5" s="32" t="b">
        <v>1</v>
      </c>
      <c r="G5" s="32" t="b">
        <v>1</v>
      </c>
      <c r="H5" s="35" t="s">
        <v>21</v>
      </c>
      <c r="I5" s="193" t="s">
        <v>1397</v>
      </c>
      <c r="K5" s="121"/>
    </row>
    <row r="6" spans="1:11" ht="12.75">
      <c r="A6" s="557"/>
      <c r="B6" s="569" t="s">
        <v>30</v>
      </c>
      <c r="C6" s="161" t="s">
        <v>25</v>
      </c>
      <c r="D6" s="29" t="s">
        <v>31</v>
      </c>
      <c r="E6" s="31" t="s">
        <v>290</v>
      </c>
      <c r="F6" s="32" t="b">
        <v>0</v>
      </c>
      <c r="G6" s="32" t="b">
        <v>0</v>
      </c>
      <c r="H6" s="33"/>
      <c r="I6" s="193"/>
      <c r="K6" s="119"/>
    </row>
    <row r="7" spans="1:11" ht="12.75">
      <c r="A7" s="557"/>
      <c r="B7" s="547"/>
      <c r="C7" s="161" t="s">
        <v>25</v>
      </c>
      <c r="D7" s="29" t="s">
        <v>33</v>
      </c>
      <c r="E7" s="31" t="s">
        <v>494</v>
      </c>
      <c r="F7" s="32" t="b">
        <v>0</v>
      </c>
      <c r="G7" s="32" t="b">
        <v>0</v>
      </c>
      <c r="H7" s="35" t="s">
        <v>34</v>
      </c>
      <c r="I7" s="193"/>
    </row>
    <row r="8" spans="1:11" ht="12.75">
      <c r="A8" s="557"/>
      <c r="B8" s="569" t="s">
        <v>35</v>
      </c>
      <c r="C8" s="161" t="s">
        <v>18</v>
      </c>
      <c r="D8" s="29" t="s">
        <v>36</v>
      </c>
      <c r="E8" s="31" t="s">
        <v>179</v>
      </c>
      <c r="F8" s="32" t="b">
        <v>1</v>
      </c>
      <c r="G8" s="32" t="b">
        <v>1</v>
      </c>
      <c r="H8" s="33"/>
      <c r="I8" s="193" t="s">
        <v>588</v>
      </c>
    </row>
    <row r="9" spans="1:11" ht="12.75">
      <c r="A9" s="553"/>
      <c r="B9" s="547"/>
      <c r="C9" s="161" t="s">
        <v>38</v>
      </c>
      <c r="D9" s="29" t="s">
        <v>39</v>
      </c>
      <c r="E9" s="31" t="s">
        <v>252</v>
      </c>
      <c r="F9" s="32" t="b">
        <v>0</v>
      </c>
      <c r="G9" s="32" t="b">
        <v>0</v>
      </c>
      <c r="H9" s="35" t="s">
        <v>34</v>
      </c>
      <c r="I9" s="193"/>
    </row>
    <row r="10" spans="1:11" ht="12.75">
      <c r="A10" s="571" t="s">
        <v>40</v>
      </c>
      <c r="B10" s="565" t="s">
        <v>41</v>
      </c>
      <c r="C10" s="162" t="s">
        <v>25</v>
      </c>
      <c r="D10" s="38" t="s">
        <v>42</v>
      </c>
      <c r="E10" s="40" t="s">
        <v>184</v>
      </c>
      <c r="F10" s="209" t="b">
        <v>0</v>
      </c>
      <c r="G10" s="209" t="b">
        <v>0</v>
      </c>
      <c r="H10" s="42" t="s">
        <v>28</v>
      </c>
      <c r="I10" s="196"/>
      <c r="K10" s="121"/>
    </row>
    <row r="11" spans="1:11" ht="15" customHeight="1">
      <c r="A11" s="557"/>
      <c r="B11" s="547"/>
      <c r="C11" s="162" t="s">
        <v>25</v>
      </c>
      <c r="D11" s="38" t="s">
        <v>44</v>
      </c>
      <c r="E11" s="40" t="s">
        <v>630</v>
      </c>
      <c r="F11" s="209" t="b">
        <v>1</v>
      </c>
      <c r="G11" s="209" t="b">
        <v>1</v>
      </c>
      <c r="H11" s="43" t="s">
        <v>45</v>
      </c>
      <c r="I11" s="197" t="s">
        <v>1398</v>
      </c>
      <c r="K11" s="122"/>
    </row>
    <row r="12" spans="1:11" ht="12.75">
      <c r="A12" s="557"/>
      <c r="B12" s="565" t="s">
        <v>46</v>
      </c>
      <c r="C12" s="162" t="s">
        <v>25</v>
      </c>
      <c r="D12" s="38" t="s">
        <v>47</v>
      </c>
      <c r="E12" s="40" t="s">
        <v>271</v>
      </c>
      <c r="F12" s="209" t="b">
        <v>0</v>
      </c>
      <c r="G12" s="209" t="b">
        <v>0</v>
      </c>
      <c r="H12" s="42" t="s">
        <v>28</v>
      </c>
      <c r="I12" s="196"/>
      <c r="K12" s="121"/>
    </row>
    <row r="13" spans="1:11" ht="12.75">
      <c r="A13" s="557"/>
      <c r="B13" s="547"/>
      <c r="C13" s="162" t="s">
        <v>25</v>
      </c>
      <c r="D13" s="38" t="s">
        <v>49</v>
      </c>
      <c r="E13" s="40" t="s">
        <v>1399</v>
      </c>
      <c r="F13" s="209" t="b">
        <v>1</v>
      </c>
      <c r="G13" s="209" t="b">
        <v>1</v>
      </c>
      <c r="H13" s="43" t="s">
        <v>50</v>
      </c>
      <c r="I13" s="196" t="s">
        <v>1400</v>
      </c>
      <c r="K13" s="123"/>
    </row>
    <row r="14" spans="1:11" ht="12.75">
      <c r="A14" s="557"/>
      <c r="B14" s="565" t="s">
        <v>51</v>
      </c>
      <c r="C14" s="162" t="s">
        <v>25</v>
      </c>
      <c r="D14" s="38" t="s">
        <v>52</v>
      </c>
      <c r="E14" s="40" t="s">
        <v>190</v>
      </c>
      <c r="F14" s="209" t="b">
        <v>0</v>
      </c>
      <c r="G14" s="209" t="b">
        <v>0</v>
      </c>
      <c r="H14" s="42" t="s">
        <v>28</v>
      </c>
      <c r="I14" s="196"/>
      <c r="K14" s="121"/>
    </row>
    <row r="15" spans="1:11" ht="12.75">
      <c r="A15" s="557"/>
      <c r="B15" s="547"/>
      <c r="C15" s="162" t="s">
        <v>25</v>
      </c>
      <c r="D15" s="38" t="s">
        <v>54</v>
      </c>
      <c r="E15" s="40" t="s">
        <v>636</v>
      </c>
      <c r="F15" s="209" t="b">
        <v>1</v>
      </c>
      <c r="G15" s="209" t="b">
        <v>1</v>
      </c>
      <c r="H15" s="43" t="s">
        <v>55</v>
      </c>
      <c r="I15" s="196" t="s">
        <v>1401</v>
      </c>
      <c r="K15" s="123"/>
    </row>
    <row r="16" spans="1:11" ht="12.75">
      <c r="A16" s="557"/>
      <c r="B16" s="565" t="s">
        <v>56</v>
      </c>
      <c r="C16" s="162" t="s">
        <v>25</v>
      </c>
      <c r="D16" s="38" t="s">
        <v>57</v>
      </c>
      <c r="E16" s="40" t="s">
        <v>219</v>
      </c>
      <c r="F16" s="209" t="b">
        <v>0</v>
      </c>
      <c r="G16" s="209" t="b">
        <v>0</v>
      </c>
      <c r="H16" s="42" t="s">
        <v>28</v>
      </c>
      <c r="I16" s="196"/>
      <c r="K16" s="121"/>
    </row>
    <row r="17" spans="1:11" ht="12.75">
      <c r="A17" s="557"/>
      <c r="B17" s="547"/>
      <c r="C17" s="162" t="s">
        <v>25</v>
      </c>
      <c r="D17" s="38" t="s">
        <v>59</v>
      </c>
      <c r="E17" s="40" t="s">
        <v>639</v>
      </c>
      <c r="F17" s="209" t="b">
        <v>1</v>
      </c>
      <c r="G17" s="209" t="b">
        <v>1</v>
      </c>
      <c r="H17" s="43" t="s">
        <v>34</v>
      </c>
      <c r="I17" s="196" t="s">
        <v>1402</v>
      </c>
      <c r="K17" s="124"/>
    </row>
    <row r="18" spans="1:11" ht="12.75">
      <c r="A18" s="557"/>
      <c r="B18" s="565" t="s">
        <v>60</v>
      </c>
      <c r="C18" s="162" t="s">
        <v>25</v>
      </c>
      <c r="D18" s="38" t="s">
        <v>61</v>
      </c>
      <c r="E18" s="40" t="s">
        <v>74</v>
      </c>
      <c r="F18" s="209" t="b">
        <v>0</v>
      </c>
      <c r="G18" s="209" t="b">
        <v>0</v>
      </c>
      <c r="H18" s="43" t="s">
        <v>63</v>
      </c>
      <c r="I18" s="196"/>
      <c r="K18" s="125"/>
    </row>
    <row r="19" spans="1:11" ht="12.75">
      <c r="A19" s="557"/>
      <c r="B19" s="547"/>
      <c r="C19" s="162" t="s">
        <v>25</v>
      </c>
      <c r="D19" s="38" t="s">
        <v>64</v>
      </c>
      <c r="E19" s="40" t="s">
        <v>74</v>
      </c>
      <c r="F19" s="209" t="b">
        <v>0</v>
      </c>
      <c r="G19" s="209" t="b">
        <v>0</v>
      </c>
      <c r="H19" s="43" t="s">
        <v>28</v>
      </c>
      <c r="I19" s="196"/>
      <c r="K19" s="125"/>
    </row>
    <row r="20" spans="1:11" ht="12.75">
      <c r="A20" s="557"/>
      <c r="B20" s="565" t="s">
        <v>65</v>
      </c>
      <c r="C20" s="162" t="s">
        <v>25</v>
      </c>
      <c r="D20" s="38" t="s">
        <v>66</v>
      </c>
      <c r="E20" s="40" t="s">
        <v>643</v>
      </c>
      <c r="F20" s="209" t="b">
        <v>0</v>
      </c>
      <c r="G20" s="209" t="b">
        <v>0</v>
      </c>
      <c r="H20" s="43" t="s">
        <v>63</v>
      </c>
      <c r="I20" s="196"/>
      <c r="K20" s="125"/>
    </row>
    <row r="21" spans="1:11" ht="12.75">
      <c r="A21" s="557"/>
      <c r="B21" s="547"/>
      <c r="C21" s="162" t="s">
        <v>25</v>
      </c>
      <c r="D21" s="38" t="s">
        <v>68</v>
      </c>
      <c r="E21" s="40" t="s">
        <v>643</v>
      </c>
      <c r="F21" s="209" t="b">
        <v>0</v>
      </c>
      <c r="G21" s="209" t="b">
        <v>0</v>
      </c>
      <c r="H21" s="43" t="s">
        <v>28</v>
      </c>
      <c r="I21" s="196"/>
      <c r="K21" s="125"/>
    </row>
    <row r="22" spans="1:11" ht="12.75">
      <c r="A22" s="557"/>
      <c r="B22" s="565" t="s">
        <v>69</v>
      </c>
      <c r="C22" s="162" t="s">
        <v>25</v>
      </c>
      <c r="D22" s="38" t="s">
        <v>70</v>
      </c>
      <c r="E22" s="40" t="s">
        <v>250</v>
      </c>
      <c r="F22" s="209" t="b">
        <v>0</v>
      </c>
      <c r="G22" s="209" t="b">
        <v>0</v>
      </c>
      <c r="H22" s="42" t="s">
        <v>28</v>
      </c>
      <c r="I22" s="196"/>
      <c r="K22" s="125"/>
    </row>
    <row r="23" spans="1:11" ht="12.75">
      <c r="A23" s="553"/>
      <c r="B23" s="547"/>
      <c r="C23" s="162" t="s">
        <v>25</v>
      </c>
      <c r="D23" s="38" t="s">
        <v>72</v>
      </c>
      <c r="E23" s="40" t="s">
        <v>647</v>
      </c>
      <c r="F23" s="209" t="b">
        <v>1</v>
      </c>
      <c r="G23" s="209" t="b">
        <v>1</v>
      </c>
      <c r="H23" s="43" t="s">
        <v>73</v>
      </c>
      <c r="I23" s="196" t="s">
        <v>1403</v>
      </c>
      <c r="K23" s="126"/>
    </row>
    <row r="24" spans="1:11" ht="12.75">
      <c r="A24" s="578" t="s">
        <v>75</v>
      </c>
      <c r="B24" s="163" t="s">
        <v>76</v>
      </c>
      <c r="C24" s="164" t="s">
        <v>77</v>
      </c>
      <c r="D24" s="53" t="s">
        <v>78</v>
      </c>
      <c r="E24" s="55" t="s">
        <v>557</v>
      </c>
      <c r="F24" s="57" t="b">
        <v>0</v>
      </c>
      <c r="G24" s="57" t="b">
        <v>0</v>
      </c>
      <c r="H24" s="58" t="s">
        <v>21</v>
      </c>
      <c r="I24" s="196"/>
      <c r="K24" s="121"/>
    </row>
    <row r="25" spans="1:11" ht="12.75">
      <c r="A25" s="557"/>
      <c r="B25" s="163" t="s">
        <v>80</v>
      </c>
      <c r="C25" s="164" t="s">
        <v>77</v>
      </c>
      <c r="D25" s="53" t="s">
        <v>81</v>
      </c>
      <c r="E25" s="55" t="s">
        <v>160</v>
      </c>
      <c r="F25" s="57" t="b">
        <v>0</v>
      </c>
      <c r="G25" s="57" t="b">
        <v>0</v>
      </c>
      <c r="H25" s="58" t="s">
        <v>21</v>
      </c>
      <c r="I25" s="196"/>
      <c r="K25" s="127"/>
    </row>
    <row r="26" spans="1:11" ht="12.75">
      <c r="A26" s="557"/>
      <c r="B26" s="163" t="s">
        <v>83</v>
      </c>
      <c r="C26" s="164" t="s">
        <v>77</v>
      </c>
      <c r="D26" s="53" t="s">
        <v>84</v>
      </c>
      <c r="E26" s="55" t="s">
        <v>250</v>
      </c>
      <c r="F26" s="57" t="b">
        <v>0</v>
      </c>
      <c r="G26" s="57" t="b">
        <v>0</v>
      </c>
      <c r="H26" s="58" t="s">
        <v>21</v>
      </c>
      <c r="I26" s="196"/>
      <c r="K26" s="128"/>
    </row>
    <row r="27" spans="1:11" ht="12.75">
      <c r="A27" s="557"/>
      <c r="B27" s="163" t="s">
        <v>86</v>
      </c>
      <c r="C27" s="164" t="s">
        <v>77</v>
      </c>
      <c r="D27" s="53" t="s">
        <v>87</v>
      </c>
      <c r="E27" s="55" t="s">
        <v>310</v>
      </c>
      <c r="F27" s="57" t="b">
        <v>0</v>
      </c>
      <c r="G27" s="57" t="b">
        <v>0</v>
      </c>
      <c r="H27" s="58" t="s">
        <v>21</v>
      </c>
      <c r="I27" s="196"/>
      <c r="K27" s="128"/>
    </row>
    <row r="28" spans="1:11" ht="12.75">
      <c r="A28" s="557"/>
      <c r="B28" s="163" t="s">
        <v>89</v>
      </c>
      <c r="C28" s="164" t="s">
        <v>77</v>
      </c>
      <c r="D28" s="53" t="s">
        <v>90</v>
      </c>
      <c r="E28" s="55" t="s">
        <v>310</v>
      </c>
      <c r="F28" s="57" t="b">
        <v>0</v>
      </c>
      <c r="G28" s="57" t="b">
        <v>0</v>
      </c>
      <c r="H28" s="58" t="s">
        <v>21</v>
      </c>
      <c r="I28" s="196"/>
      <c r="K28" s="125"/>
    </row>
    <row r="29" spans="1:11" ht="12.75">
      <c r="A29" s="557"/>
      <c r="B29" s="163" t="s">
        <v>91</v>
      </c>
      <c r="C29" s="164" t="s">
        <v>77</v>
      </c>
      <c r="D29" s="53" t="s">
        <v>92</v>
      </c>
      <c r="E29" s="55" t="s">
        <v>270</v>
      </c>
      <c r="F29" s="57" t="b">
        <v>0</v>
      </c>
      <c r="G29" s="57" t="b">
        <v>0</v>
      </c>
      <c r="H29" s="58" t="s">
        <v>21</v>
      </c>
      <c r="I29" s="196"/>
      <c r="K29" s="129"/>
    </row>
    <row r="30" spans="1:11" ht="12.75">
      <c r="A30" s="553"/>
      <c r="B30" s="163" t="s">
        <v>94</v>
      </c>
      <c r="C30" s="164" t="s">
        <v>77</v>
      </c>
      <c r="D30" s="53" t="s">
        <v>95</v>
      </c>
      <c r="E30" s="55" t="s">
        <v>303</v>
      </c>
      <c r="F30" s="57" t="b">
        <v>0</v>
      </c>
      <c r="G30" s="57" t="b">
        <v>0</v>
      </c>
      <c r="H30" s="58" t="s">
        <v>21</v>
      </c>
      <c r="I30" s="196"/>
      <c r="K30" s="129"/>
    </row>
    <row r="31" spans="1:11" ht="15.75" customHeight="1">
      <c r="A31" s="580" t="s">
        <v>107</v>
      </c>
      <c r="B31" s="71" t="s">
        <v>108</v>
      </c>
      <c r="C31" s="169" t="s">
        <v>25</v>
      </c>
      <c r="D31" s="68" t="s">
        <v>109</v>
      </c>
      <c r="E31" s="70" t="s">
        <v>219</v>
      </c>
      <c r="F31" s="76" t="b">
        <v>0</v>
      </c>
      <c r="G31" s="76" t="b">
        <v>0</v>
      </c>
      <c r="H31" s="77" t="s">
        <v>106</v>
      </c>
      <c r="I31" s="202" t="s">
        <v>649</v>
      </c>
      <c r="K31" s="130"/>
    </row>
    <row r="32" spans="1:11" ht="15.75" customHeight="1">
      <c r="A32" s="573"/>
      <c r="B32" s="71" t="s">
        <v>111</v>
      </c>
      <c r="C32" s="169" t="s">
        <v>25</v>
      </c>
      <c r="D32" s="68" t="s">
        <v>112</v>
      </c>
      <c r="E32" s="70" t="s">
        <v>203</v>
      </c>
      <c r="F32" s="76" t="b">
        <v>0</v>
      </c>
      <c r="G32" s="76" t="b">
        <v>0</v>
      </c>
      <c r="H32" s="77" t="s">
        <v>106</v>
      </c>
      <c r="I32" s="202" t="s">
        <v>650</v>
      </c>
      <c r="K32" s="130"/>
    </row>
    <row r="33" spans="1:11" ht="15.75" customHeight="1">
      <c r="A33" s="573"/>
      <c r="B33" s="71" t="s">
        <v>114</v>
      </c>
      <c r="C33" s="169" t="s">
        <v>25</v>
      </c>
      <c r="D33" s="74" t="s">
        <v>115</v>
      </c>
      <c r="E33" s="70" t="s">
        <v>250</v>
      </c>
      <c r="F33" s="76" t="b">
        <v>0</v>
      </c>
      <c r="G33" s="76" t="b">
        <v>0</v>
      </c>
      <c r="H33" s="77" t="s">
        <v>106</v>
      </c>
      <c r="I33" s="202" t="s">
        <v>651</v>
      </c>
      <c r="K33" s="130"/>
    </row>
    <row r="34" spans="1:11" ht="15" customHeight="1">
      <c r="A34" s="573"/>
      <c r="B34" s="71" t="s">
        <v>117</v>
      </c>
      <c r="C34" s="169" t="s">
        <v>25</v>
      </c>
      <c r="D34" s="68" t="s">
        <v>118</v>
      </c>
      <c r="E34" s="70" t="s">
        <v>184</v>
      </c>
      <c r="F34" s="76" t="b">
        <v>0</v>
      </c>
      <c r="G34" s="76" t="b">
        <v>0</v>
      </c>
      <c r="H34" s="77" t="s">
        <v>106</v>
      </c>
      <c r="I34" s="202" t="s">
        <v>652</v>
      </c>
      <c r="K34" s="130"/>
    </row>
    <row r="35" spans="1:11" ht="15.75" customHeight="1">
      <c r="A35" s="573"/>
      <c r="B35" s="71" t="s">
        <v>119</v>
      </c>
      <c r="C35" s="169" t="s">
        <v>25</v>
      </c>
      <c r="D35" s="68" t="s">
        <v>120</v>
      </c>
      <c r="E35" s="70" t="s">
        <v>250</v>
      </c>
      <c r="F35" s="76" t="b">
        <v>0</v>
      </c>
      <c r="G35" s="76" t="b">
        <v>0</v>
      </c>
      <c r="H35" s="77" t="s">
        <v>106</v>
      </c>
      <c r="I35" s="202" t="s">
        <v>653</v>
      </c>
      <c r="K35" s="130"/>
    </row>
    <row r="36" spans="1:11" ht="15.75" customHeight="1">
      <c r="A36" s="573"/>
      <c r="B36" s="71" t="s">
        <v>122</v>
      </c>
      <c r="C36" s="171" t="s">
        <v>25</v>
      </c>
      <c r="D36" s="68" t="s">
        <v>123</v>
      </c>
      <c r="E36" s="70" t="s">
        <v>74</v>
      </c>
      <c r="F36" s="76" t="b">
        <v>0</v>
      </c>
      <c r="G36" s="76" t="b">
        <v>0</v>
      </c>
      <c r="H36" s="77" t="s">
        <v>106</v>
      </c>
      <c r="I36" s="202" t="s">
        <v>654</v>
      </c>
    </row>
    <row r="37" spans="1:11" ht="15.75" customHeight="1">
      <c r="A37" s="573"/>
      <c r="B37" s="172" t="s">
        <v>125</v>
      </c>
      <c r="C37" s="171" t="s">
        <v>25</v>
      </c>
      <c r="D37" s="68" t="s">
        <v>126</v>
      </c>
      <c r="E37" s="70" t="s">
        <v>512</v>
      </c>
      <c r="F37" s="76" t="b">
        <v>0</v>
      </c>
      <c r="G37" s="76" t="b">
        <v>0</v>
      </c>
      <c r="H37" s="77" t="s">
        <v>106</v>
      </c>
      <c r="I37" s="202" t="s">
        <v>655</v>
      </c>
    </row>
    <row r="38" spans="1:11" ht="15.75" customHeight="1">
      <c r="A38" s="573"/>
      <c r="B38" s="172" t="s">
        <v>128</v>
      </c>
      <c r="C38" s="171" t="s">
        <v>25</v>
      </c>
      <c r="D38" s="68" t="s">
        <v>129</v>
      </c>
      <c r="E38" s="70" t="s">
        <v>512</v>
      </c>
      <c r="F38" s="76" t="b">
        <v>0</v>
      </c>
      <c r="G38" s="76" t="b">
        <v>0</v>
      </c>
      <c r="H38" s="77" t="s">
        <v>106</v>
      </c>
      <c r="I38" s="202" t="s">
        <v>656</v>
      </c>
    </row>
    <row r="39" spans="1:11" ht="15.75" customHeight="1">
      <c r="A39" s="573"/>
      <c r="B39" s="71" t="s">
        <v>131</v>
      </c>
      <c r="C39" s="169" t="s">
        <v>25</v>
      </c>
      <c r="D39" s="68" t="s">
        <v>132</v>
      </c>
      <c r="E39" s="70" t="s">
        <v>273</v>
      </c>
      <c r="F39" s="76" t="b">
        <v>0</v>
      </c>
      <c r="G39" s="76" t="b">
        <v>0</v>
      </c>
      <c r="H39" s="77" t="s">
        <v>106</v>
      </c>
      <c r="I39" s="202" t="s">
        <v>657</v>
      </c>
      <c r="K39" s="131"/>
    </row>
    <row r="40" spans="1:11" ht="15.75" customHeight="1">
      <c r="A40" s="573"/>
      <c r="B40" s="172" t="s">
        <v>134</v>
      </c>
      <c r="C40" s="171" t="s">
        <v>25</v>
      </c>
      <c r="D40" s="68" t="s">
        <v>135</v>
      </c>
      <c r="E40" s="70" t="s">
        <v>512</v>
      </c>
      <c r="F40" s="76" t="b">
        <v>0</v>
      </c>
      <c r="G40" s="76" t="b">
        <v>0</v>
      </c>
      <c r="H40" s="77" t="s">
        <v>106</v>
      </c>
      <c r="I40" s="202" t="s">
        <v>658</v>
      </c>
    </row>
    <row r="41" spans="1:11" ht="15.75" customHeight="1">
      <c r="A41" s="573"/>
      <c r="B41" s="172" t="s">
        <v>136</v>
      </c>
      <c r="C41" s="171" t="s">
        <v>25</v>
      </c>
      <c r="D41" s="68" t="s">
        <v>137</v>
      </c>
      <c r="E41" s="70" t="s">
        <v>512</v>
      </c>
      <c r="F41" s="76" t="b">
        <v>0</v>
      </c>
      <c r="G41" s="76" t="b">
        <v>0</v>
      </c>
      <c r="H41" s="77" t="s">
        <v>106</v>
      </c>
      <c r="I41" s="202" t="s">
        <v>659</v>
      </c>
    </row>
    <row r="42" spans="1:11" ht="15.75" customHeight="1">
      <c r="A42" s="573"/>
      <c r="B42" s="172" t="s">
        <v>138</v>
      </c>
      <c r="C42" s="171" t="s">
        <v>25</v>
      </c>
      <c r="D42" s="68" t="s">
        <v>139</v>
      </c>
      <c r="E42" s="70" t="s">
        <v>512</v>
      </c>
      <c r="F42" s="76" t="b">
        <v>0</v>
      </c>
      <c r="G42" s="76" t="b">
        <v>0</v>
      </c>
      <c r="H42" s="77" t="s">
        <v>106</v>
      </c>
      <c r="I42" s="202" t="s">
        <v>660</v>
      </c>
    </row>
    <row r="43" spans="1:11" ht="15.75" customHeight="1">
      <c r="A43" s="573"/>
      <c r="B43" s="172" t="s">
        <v>380</v>
      </c>
      <c r="C43" s="171" t="s">
        <v>25</v>
      </c>
      <c r="D43" s="68" t="s">
        <v>381</v>
      </c>
      <c r="E43" s="70" t="s">
        <v>512</v>
      </c>
      <c r="F43" s="76" t="b">
        <v>0</v>
      </c>
      <c r="G43" s="76" t="b">
        <v>0</v>
      </c>
      <c r="H43" s="77" t="s">
        <v>106</v>
      </c>
      <c r="I43" s="202" t="s">
        <v>661</v>
      </c>
    </row>
    <row r="44" spans="1:11" ht="15.75" customHeight="1">
      <c r="A44" s="547"/>
      <c r="B44" s="88" t="s">
        <v>145</v>
      </c>
      <c r="C44" s="169" t="s">
        <v>25</v>
      </c>
      <c r="D44" s="68" t="s">
        <v>145</v>
      </c>
      <c r="E44" s="87" t="s">
        <v>378</v>
      </c>
      <c r="F44" s="76" t="b">
        <v>0</v>
      </c>
      <c r="G44" s="76" t="b">
        <v>0</v>
      </c>
      <c r="H44" s="77" t="s">
        <v>106</v>
      </c>
      <c r="I44" s="202" t="s">
        <v>662</v>
      </c>
      <c r="K44" s="131"/>
    </row>
    <row r="45" spans="1:11" ht="129.75" customHeight="1">
      <c r="A45" s="577" t="s">
        <v>147</v>
      </c>
      <c r="B45" s="173" t="s">
        <v>148</v>
      </c>
      <c r="C45" s="174" t="s">
        <v>149</v>
      </c>
      <c r="D45" s="175" t="s">
        <v>148</v>
      </c>
      <c r="E45" s="112" t="s">
        <v>384</v>
      </c>
      <c r="F45" s="176" t="b">
        <v>0</v>
      </c>
      <c r="G45" s="177" t="s">
        <v>151</v>
      </c>
      <c r="H45" s="106" t="s">
        <v>513</v>
      </c>
      <c r="I45" s="178"/>
      <c r="K45" s="132"/>
    </row>
    <row r="46" spans="1:11" ht="12.75">
      <c r="A46" s="547"/>
      <c r="B46" s="173" t="s">
        <v>153</v>
      </c>
      <c r="C46" s="174" t="s">
        <v>154</v>
      </c>
      <c r="D46" s="175" t="s">
        <v>153</v>
      </c>
      <c r="E46" s="112" t="s">
        <v>379</v>
      </c>
      <c r="F46" s="176" t="b">
        <v>0</v>
      </c>
      <c r="G46" s="179" t="s">
        <v>151</v>
      </c>
      <c r="H46" s="115" t="s">
        <v>514</v>
      </c>
      <c r="I46" s="204"/>
      <c r="K46" s="133"/>
    </row>
    <row r="47" spans="1:11" ht="15.75" customHeight="1">
      <c r="A47" s="228"/>
      <c r="B47" s="229"/>
      <c r="C47" s="230"/>
      <c r="D47" s="119"/>
      <c r="E47" s="231"/>
      <c r="F47" s="232"/>
      <c r="G47" s="233"/>
      <c r="H47" s="234"/>
      <c r="I47" s="235"/>
      <c r="K47" s="235"/>
    </row>
    <row r="48" spans="1:11" ht="15.75" customHeight="1">
      <c r="A48" s="228"/>
      <c r="B48" s="4"/>
      <c r="D48" s="119"/>
      <c r="E48" s="231"/>
      <c r="F48" s="232"/>
      <c r="G48" s="233"/>
      <c r="H48" s="234"/>
      <c r="I48" s="235"/>
      <c r="K48" s="235"/>
    </row>
    <row r="49" spans="1:11" ht="19.5" customHeight="1">
      <c r="A49" s="236" t="s">
        <v>613</v>
      </c>
      <c r="B49" s="237" t="s">
        <v>614</v>
      </c>
      <c r="C49" s="238"/>
      <c r="D49" s="239"/>
      <c r="E49" s="231"/>
      <c r="F49" s="232"/>
      <c r="G49" s="233"/>
      <c r="H49" s="234"/>
      <c r="I49" s="240"/>
    </row>
    <row r="50" spans="1:11" ht="15.75" customHeight="1">
      <c r="A50" s="3"/>
      <c r="B50" s="4"/>
      <c r="C50" s="241"/>
      <c r="D50" s="119"/>
      <c r="E50" s="231"/>
      <c r="F50" s="242"/>
      <c r="G50" s="233"/>
      <c r="H50" s="234"/>
      <c r="I50" s="243"/>
      <c r="K50" s="243"/>
    </row>
    <row r="51" spans="1:11" ht="15" customHeight="1">
      <c r="A51" s="1" t="s">
        <v>615</v>
      </c>
      <c r="B51" s="244" t="s">
        <v>614</v>
      </c>
      <c r="D51" s="119"/>
      <c r="E51" s="231"/>
      <c r="F51" s="232"/>
      <c r="G51" s="233"/>
      <c r="H51" s="245"/>
      <c r="I51" s="246"/>
      <c r="K51" s="246"/>
    </row>
    <row r="52" spans="1:11" ht="15.75" customHeight="1">
      <c r="D52" s="119"/>
      <c r="E52" s="231"/>
      <c r="F52" s="232"/>
      <c r="G52" s="233"/>
      <c r="H52" s="245"/>
      <c r="I52" s="243"/>
      <c r="K52" s="243"/>
    </row>
    <row r="53" spans="1:11" ht="15.75" customHeight="1">
      <c r="A53" s="247" t="s">
        <v>616</v>
      </c>
      <c r="B53" s="248" t="s">
        <v>617</v>
      </c>
      <c r="C53" s="249"/>
      <c r="D53" s="119"/>
      <c r="E53" s="231"/>
      <c r="F53" s="232"/>
      <c r="G53" s="233"/>
      <c r="H53" s="245"/>
      <c r="I53" s="243"/>
      <c r="K53" s="243"/>
    </row>
    <row r="54" spans="1:11" ht="15.75" customHeight="1">
      <c r="A54" s="250"/>
      <c r="B54" s="251" t="s">
        <v>618</v>
      </c>
      <c r="C54" s="252"/>
      <c r="D54" s="253"/>
      <c r="E54" s="231"/>
      <c r="F54" s="232"/>
      <c r="G54" s="233"/>
      <c r="H54" s="254"/>
      <c r="I54" s="255"/>
    </row>
    <row r="55" spans="1:11" ht="15.75" customHeight="1">
      <c r="A55" s="250"/>
      <c r="B55" s="256" t="s">
        <v>619</v>
      </c>
      <c r="C55" s="257"/>
      <c r="D55" s="253"/>
      <c r="E55" s="231"/>
      <c r="F55" s="232"/>
      <c r="G55" s="233"/>
      <c r="H55" s="258"/>
      <c r="I55" s="255"/>
    </row>
    <row r="56" spans="1:11" ht="15.75" customHeight="1">
      <c r="A56" s="250"/>
      <c r="B56" s="256" t="s">
        <v>620</v>
      </c>
      <c r="C56" s="257"/>
      <c r="D56" s="253"/>
      <c r="E56" s="231"/>
      <c r="F56" s="232"/>
      <c r="G56" s="233"/>
      <c r="H56" s="258"/>
      <c r="I56" s="255"/>
    </row>
    <row r="57" spans="1:11" ht="15.75" customHeight="1">
      <c r="A57" s="259"/>
      <c r="B57" s="260" t="s">
        <v>621</v>
      </c>
      <c r="C57" s="261"/>
      <c r="D57" s="253"/>
      <c r="E57" s="231"/>
      <c r="F57" s="232"/>
      <c r="G57" s="233"/>
      <c r="H57" s="258"/>
      <c r="I57" s="255"/>
    </row>
    <row r="58" spans="1:11" ht="15.75" customHeight="1">
      <c r="A58" s="3"/>
      <c r="B58" s="4"/>
      <c r="D58" s="253"/>
      <c r="E58" s="231"/>
      <c r="F58" s="232"/>
      <c r="G58" s="233"/>
      <c r="H58" s="258"/>
      <c r="I58" s="255"/>
    </row>
    <row r="59" spans="1:11" ht="331.5">
      <c r="A59" s="262" t="s">
        <v>622</v>
      </c>
      <c r="B59" s="263"/>
      <c r="C59" s="264" t="s">
        <v>1404</v>
      </c>
      <c r="E59" s="265"/>
      <c r="F59" s="266"/>
      <c r="G59" s="266"/>
      <c r="H59" s="267"/>
      <c r="I59" s="268"/>
      <c r="K59" s="241"/>
    </row>
    <row r="60" spans="1:11" ht="12.75">
      <c r="A60" s="3"/>
      <c r="B60" s="269"/>
      <c r="C60" s="270"/>
      <c r="E60" s="265"/>
      <c r="F60" s="271"/>
      <c r="G60" s="271"/>
      <c r="H60" s="267"/>
      <c r="I60" s="268"/>
      <c r="K60" s="241"/>
    </row>
    <row r="61" spans="1:11" ht="12.75">
      <c r="A61" s="3"/>
      <c r="B61" s="272"/>
      <c r="C61" s="273"/>
      <c r="E61" s="265"/>
      <c r="F61" s="271"/>
      <c r="G61" s="271"/>
      <c r="H61" s="267"/>
      <c r="I61" s="268"/>
      <c r="K61" s="241"/>
    </row>
    <row r="62" spans="1:11" ht="12.75">
      <c r="A62" s="3"/>
      <c r="B62" s="272"/>
      <c r="C62" s="274"/>
      <c r="E62" s="265"/>
      <c r="F62" s="271"/>
      <c r="G62" s="271"/>
      <c r="H62" s="267"/>
      <c r="I62" s="268"/>
      <c r="K62" s="241"/>
    </row>
    <row r="63" spans="1:11" ht="12.75">
      <c r="A63" s="3"/>
      <c r="B63" s="275"/>
      <c r="C63" s="276"/>
      <c r="E63" s="265"/>
      <c r="F63" s="271"/>
      <c r="G63" s="271"/>
      <c r="H63" s="267"/>
      <c r="I63" s="268"/>
      <c r="K63" s="241"/>
    </row>
    <row r="64" spans="1:11" ht="14.25">
      <c r="B64" s="277"/>
      <c r="C64" s="278"/>
      <c r="D64" s="279"/>
      <c r="E64" s="265"/>
      <c r="F64" s="271"/>
      <c r="G64" s="271"/>
      <c r="H64" s="267"/>
      <c r="I64" s="268"/>
      <c r="K64" s="241"/>
    </row>
    <row r="65" spans="1:11" ht="12.75">
      <c r="D65" s="252"/>
      <c r="E65" s="280"/>
      <c r="F65" s="271"/>
      <c r="G65" s="271"/>
      <c r="H65" s="267"/>
      <c r="I65" s="268"/>
      <c r="K65" s="241"/>
    </row>
    <row r="66" spans="1:11" ht="12.75">
      <c r="C66" s="279" t="s">
        <v>623</v>
      </c>
      <c r="D66" s="264"/>
      <c r="E66" s="265"/>
      <c r="F66" s="271"/>
      <c r="G66" s="271"/>
      <c r="H66" s="267"/>
      <c r="I66" s="268"/>
      <c r="K66" s="241"/>
    </row>
    <row r="67" spans="1:11" ht="12.75">
      <c r="A67" s="281" t="s">
        <v>624</v>
      </c>
      <c r="B67" s="282"/>
      <c r="C67" s="283"/>
      <c r="E67" s="265"/>
      <c r="F67" s="271"/>
      <c r="G67" s="271"/>
      <c r="H67" s="267"/>
      <c r="I67" s="268"/>
      <c r="K67" s="241"/>
    </row>
    <row r="68" spans="1:11" ht="12.75">
      <c r="A68" s="284"/>
      <c r="B68" s="285"/>
      <c r="C68" s="276"/>
      <c r="E68" s="265"/>
      <c r="F68" s="271"/>
      <c r="G68" s="271"/>
      <c r="H68" s="267"/>
      <c r="I68" s="268"/>
      <c r="K68" s="241"/>
    </row>
    <row r="69" spans="1:11" ht="12.75">
      <c r="E69" s="265"/>
      <c r="F69" s="271"/>
      <c r="G69" s="271"/>
      <c r="H69" s="267"/>
      <c r="I69" s="268"/>
      <c r="K69" s="241"/>
    </row>
    <row r="70" spans="1:11" ht="12.75">
      <c r="E70" s="265"/>
      <c r="F70" s="271"/>
      <c r="G70" s="271"/>
      <c r="H70" s="267"/>
      <c r="I70" s="268"/>
      <c r="K70" s="241"/>
    </row>
    <row r="71" spans="1:11" ht="12.75">
      <c r="E71" s="265"/>
      <c r="F71" s="271"/>
      <c r="G71" s="271"/>
      <c r="H71" s="267"/>
      <c r="I71" s="268"/>
      <c r="K71" s="241"/>
    </row>
    <row r="72" spans="1:11" ht="12.75">
      <c r="E72" s="265"/>
      <c r="F72" s="271"/>
      <c r="G72" s="271"/>
      <c r="H72" s="267"/>
      <c r="I72" s="268"/>
      <c r="K72" s="241"/>
    </row>
    <row r="73" spans="1:11" ht="12.75">
      <c r="D73" s="277"/>
      <c r="E73" s="265"/>
      <c r="F73" s="271"/>
      <c r="G73" s="271"/>
      <c r="H73" s="267"/>
      <c r="I73" s="268"/>
      <c r="K73" s="241"/>
    </row>
    <row r="74" spans="1:11" ht="12.75">
      <c r="E74" s="265"/>
      <c r="F74" s="271"/>
      <c r="G74" s="271"/>
      <c r="H74" s="267"/>
      <c r="I74" s="268"/>
      <c r="K74" s="241"/>
    </row>
    <row r="75" spans="1:11" ht="12.75">
      <c r="A75" s="3"/>
      <c r="B75" s="4"/>
      <c r="E75" s="265"/>
      <c r="F75" s="271"/>
      <c r="G75" s="271"/>
      <c r="H75" s="267"/>
      <c r="I75" s="268"/>
      <c r="K75" s="241"/>
    </row>
    <row r="76" spans="1:11" ht="12.75">
      <c r="A76" s="5"/>
      <c r="B76" s="4"/>
      <c r="E76" s="265"/>
      <c r="F76" s="271"/>
      <c r="G76" s="271"/>
      <c r="H76" s="267"/>
      <c r="I76" s="268"/>
      <c r="K76" s="241"/>
    </row>
    <row r="77" spans="1:11" ht="12.75">
      <c r="A77" s="5"/>
      <c r="B77" s="4"/>
      <c r="E77" s="265"/>
      <c r="F77" s="271"/>
      <c r="G77" s="271"/>
      <c r="H77" s="267"/>
      <c r="I77" s="268"/>
      <c r="K77" s="241"/>
    </row>
    <row r="78" spans="1:11" ht="12.75">
      <c r="A78" s="5"/>
      <c r="B78" s="4"/>
      <c r="E78" s="265"/>
      <c r="F78" s="271"/>
      <c r="G78" s="271"/>
      <c r="H78" s="267"/>
      <c r="I78" s="268"/>
      <c r="K78" s="241"/>
    </row>
    <row r="79" spans="1:11" ht="12.75">
      <c r="A79" s="5"/>
      <c r="B79" s="4"/>
      <c r="E79" s="265"/>
      <c r="F79" s="271"/>
      <c r="G79" s="271"/>
      <c r="H79" s="267"/>
      <c r="I79" s="268"/>
      <c r="K79" s="241"/>
    </row>
    <row r="80" spans="1:11" ht="12.75">
      <c r="A80" s="5"/>
      <c r="B80" s="4"/>
      <c r="E80" s="265"/>
      <c r="F80" s="271"/>
      <c r="G80" s="271"/>
      <c r="H80" s="267"/>
      <c r="I80" s="268"/>
      <c r="K80" s="241"/>
    </row>
    <row r="81" spans="1:11" ht="12.75">
      <c r="A81" s="3"/>
      <c r="B81" s="4"/>
      <c r="E81" s="265"/>
      <c r="F81" s="271"/>
      <c r="G81" s="271"/>
      <c r="H81" s="267"/>
      <c r="I81" s="268"/>
      <c r="K81" s="241"/>
    </row>
    <row r="82" spans="1:11" ht="12.75">
      <c r="A82" s="3"/>
      <c r="B82" s="4"/>
      <c r="E82" s="265"/>
      <c r="F82" s="271"/>
      <c r="G82" s="271"/>
      <c r="H82" s="267"/>
      <c r="I82" s="268"/>
      <c r="K82" s="241"/>
    </row>
    <row r="83" spans="1:11" ht="12.75">
      <c r="A83" s="3"/>
      <c r="B83" s="4"/>
      <c r="E83" s="265"/>
      <c r="F83" s="271"/>
      <c r="G83" s="271"/>
      <c r="H83" s="267"/>
      <c r="I83" s="268"/>
      <c r="K83" s="241"/>
    </row>
    <row r="84" spans="1:11" ht="12.75">
      <c r="A84" s="3"/>
      <c r="B84" s="4"/>
      <c r="E84" s="265"/>
      <c r="F84" s="271"/>
      <c r="G84" s="271"/>
      <c r="H84" s="267"/>
      <c r="I84" s="268"/>
      <c r="K84" s="241"/>
    </row>
    <row r="85" spans="1:11" ht="12.75">
      <c r="A85" s="3"/>
      <c r="B85" s="4"/>
      <c r="E85" s="265"/>
      <c r="F85" s="271"/>
      <c r="G85" s="271"/>
      <c r="H85" s="267"/>
      <c r="I85" s="268"/>
      <c r="K85" s="241"/>
    </row>
    <row r="86" spans="1:11" ht="12.75">
      <c r="A86" s="3"/>
      <c r="B86" s="4"/>
      <c r="E86" s="265"/>
      <c r="F86" s="271"/>
      <c r="G86" s="271"/>
      <c r="H86" s="267"/>
      <c r="I86" s="268"/>
      <c r="K86" s="241"/>
    </row>
    <row r="87" spans="1:11" ht="12.75">
      <c r="A87" s="3"/>
      <c r="B87" s="4"/>
      <c r="E87" s="265"/>
      <c r="F87" s="271"/>
      <c r="G87" s="271"/>
      <c r="H87" s="267"/>
      <c r="I87" s="268"/>
      <c r="K87" s="241"/>
    </row>
    <row r="88" spans="1:11" ht="12.75">
      <c r="A88" s="3"/>
      <c r="B88" s="4"/>
      <c r="E88" s="265"/>
      <c r="F88" s="271"/>
      <c r="G88" s="271"/>
      <c r="H88" s="267"/>
      <c r="I88" s="268"/>
      <c r="K88" s="241"/>
    </row>
    <row r="89" spans="1:11" ht="12.75">
      <c r="A89" s="3"/>
      <c r="B89" s="4"/>
      <c r="E89" s="265"/>
      <c r="F89" s="271"/>
      <c r="G89" s="271"/>
      <c r="H89" s="267"/>
      <c r="I89" s="268"/>
      <c r="K89" s="241"/>
    </row>
    <row r="90" spans="1:11" ht="12.75">
      <c r="A90" s="3"/>
      <c r="B90" s="4"/>
      <c r="E90" s="265"/>
      <c r="F90" s="271"/>
      <c r="G90" s="271"/>
      <c r="H90" s="267"/>
      <c r="I90" s="268"/>
      <c r="K90" s="241"/>
    </row>
    <row r="91" spans="1:11" ht="12.75">
      <c r="A91" s="3"/>
      <c r="B91" s="4"/>
      <c r="E91" s="265"/>
      <c r="F91" s="271"/>
      <c r="G91" s="271"/>
      <c r="H91" s="267"/>
      <c r="I91" s="268"/>
      <c r="K91" s="241"/>
    </row>
    <row r="92" spans="1:11" ht="12.75">
      <c r="A92" s="3"/>
      <c r="B92" s="4"/>
      <c r="E92" s="265"/>
      <c r="F92" s="271"/>
      <c r="G92" s="271"/>
      <c r="H92" s="267"/>
      <c r="I92" s="268"/>
      <c r="K92" s="241"/>
    </row>
    <row r="93" spans="1:11" ht="12.75">
      <c r="A93" s="3"/>
      <c r="B93" s="4"/>
      <c r="E93" s="265"/>
      <c r="F93" s="271"/>
      <c r="G93" s="271"/>
      <c r="H93" s="267"/>
      <c r="I93" s="268"/>
      <c r="K93" s="241"/>
    </row>
    <row r="94" spans="1:11" ht="12.75">
      <c r="A94" s="3"/>
      <c r="B94" s="4"/>
      <c r="E94" s="265"/>
      <c r="F94" s="271"/>
      <c r="G94" s="271"/>
      <c r="H94" s="267"/>
      <c r="I94" s="268"/>
      <c r="K94" s="241"/>
    </row>
    <row r="95" spans="1:11" ht="12.75">
      <c r="A95" s="3"/>
      <c r="B95" s="4"/>
      <c r="E95" s="265"/>
      <c r="F95" s="271"/>
      <c r="G95" s="271"/>
      <c r="H95" s="267"/>
      <c r="I95" s="268"/>
      <c r="K95" s="241"/>
    </row>
    <row r="96" spans="1:11" ht="12.75">
      <c r="A96" s="3"/>
      <c r="B96" s="4"/>
      <c r="E96" s="265"/>
      <c r="F96" s="271"/>
      <c r="G96" s="271"/>
      <c r="H96" s="267"/>
      <c r="I96" s="268"/>
      <c r="K96" s="241"/>
    </row>
    <row r="97" spans="1:11" ht="12.75">
      <c r="A97" s="3"/>
      <c r="B97" s="4"/>
      <c r="E97" s="265"/>
      <c r="F97" s="271"/>
      <c r="G97" s="271"/>
      <c r="H97" s="267"/>
      <c r="I97" s="268"/>
      <c r="K97" s="241"/>
    </row>
    <row r="98" spans="1:11" ht="12.75">
      <c r="A98" s="3"/>
      <c r="B98" s="4"/>
      <c r="E98" s="265"/>
      <c r="F98" s="271"/>
      <c r="G98" s="271"/>
      <c r="H98" s="267"/>
      <c r="I98" s="268"/>
      <c r="K98" s="241"/>
    </row>
    <row r="99" spans="1:11" ht="12.75">
      <c r="A99" s="3"/>
      <c r="B99" s="4"/>
      <c r="E99" s="265"/>
      <c r="F99" s="271"/>
      <c r="G99" s="271"/>
      <c r="H99" s="267"/>
      <c r="I99" s="268"/>
      <c r="K99" s="241"/>
    </row>
    <row r="100" spans="1:11" ht="12.75">
      <c r="A100" s="3"/>
      <c r="B100" s="4"/>
      <c r="E100" s="265"/>
      <c r="F100" s="271"/>
      <c r="G100" s="271"/>
      <c r="H100" s="267"/>
      <c r="I100" s="268"/>
      <c r="K100" s="241"/>
    </row>
    <row r="101" spans="1:11" ht="12.75">
      <c r="A101" s="3"/>
      <c r="B101" s="4"/>
      <c r="E101" s="265"/>
      <c r="F101" s="271"/>
      <c r="G101" s="271"/>
      <c r="H101" s="267"/>
      <c r="I101" s="268"/>
      <c r="K101" s="241"/>
    </row>
    <row r="102" spans="1:11" ht="12.75">
      <c r="A102" s="3"/>
      <c r="B102" s="4"/>
      <c r="E102" s="265"/>
      <c r="F102" s="271"/>
      <c r="G102" s="271"/>
      <c r="H102" s="267"/>
      <c r="I102" s="268"/>
      <c r="K102" s="241"/>
    </row>
    <row r="103" spans="1:11" ht="12.75">
      <c r="A103" s="3"/>
      <c r="B103" s="4"/>
      <c r="E103" s="265"/>
      <c r="F103" s="271"/>
      <c r="G103" s="271"/>
      <c r="H103" s="267"/>
      <c r="I103" s="268"/>
      <c r="K103" s="241"/>
    </row>
    <row r="104" spans="1:11" ht="12.75">
      <c r="A104" s="3"/>
      <c r="B104" s="4"/>
      <c r="E104" s="265"/>
      <c r="F104" s="271"/>
      <c r="G104" s="271"/>
      <c r="H104" s="267"/>
      <c r="I104" s="268"/>
      <c r="K104" s="241"/>
    </row>
    <row r="105" spans="1:11" ht="12.75">
      <c r="A105" s="3"/>
      <c r="B105" s="4"/>
      <c r="E105" s="265"/>
      <c r="F105" s="271"/>
      <c r="G105" s="271"/>
      <c r="H105" s="267"/>
      <c r="I105" s="268"/>
      <c r="K105" s="241"/>
    </row>
    <row r="106" spans="1:11" ht="12.75">
      <c r="A106" s="3"/>
      <c r="B106" s="4"/>
      <c r="E106" s="265"/>
      <c r="F106" s="271"/>
      <c r="G106" s="271"/>
      <c r="H106" s="267"/>
      <c r="I106" s="268"/>
      <c r="K106" s="241"/>
    </row>
    <row r="107" spans="1:11" ht="12.75">
      <c r="A107" s="3"/>
      <c r="B107" s="4"/>
      <c r="E107" s="265"/>
      <c r="F107" s="271"/>
      <c r="G107" s="271"/>
      <c r="H107" s="267"/>
      <c r="I107" s="268"/>
      <c r="K107" s="241"/>
    </row>
    <row r="108" spans="1:11" ht="12.75">
      <c r="A108" s="3"/>
      <c r="B108" s="4"/>
      <c r="E108" s="265"/>
      <c r="F108" s="271"/>
      <c r="G108" s="271"/>
      <c r="H108" s="267"/>
      <c r="I108" s="268"/>
      <c r="K108" s="241"/>
    </row>
    <row r="109" spans="1:11" ht="12.75">
      <c r="A109" s="3"/>
      <c r="B109" s="4"/>
      <c r="E109" s="265"/>
      <c r="F109" s="271"/>
      <c r="G109" s="271"/>
      <c r="H109" s="267"/>
      <c r="I109" s="268"/>
      <c r="K109" s="241"/>
    </row>
    <row r="110" spans="1:11" ht="12.75">
      <c r="A110" s="3"/>
      <c r="B110" s="4"/>
      <c r="E110" s="265"/>
      <c r="F110" s="271"/>
      <c r="G110" s="271"/>
      <c r="H110" s="267"/>
      <c r="I110" s="268"/>
      <c r="K110" s="241"/>
    </row>
    <row r="111" spans="1:11" ht="12.75">
      <c r="A111" s="3"/>
      <c r="B111" s="4"/>
      <c r="E111" s="265"/>
      <c r="F111" s="271"/>
      <c r="G111" s="271"/>
      <c r="H111" s="267"/>
      <c r="I111" s="268"/>
      <c r="K111" s="241"/>
    </row>
    <row r="112" spans="1:11" ht="12.75">
      <c r="A112" s="3"/>
      <c r="B112" s="4"/>
      <c r="E112" s="265"/>
      <c r="F112" s="271"/>
      <c r="G112" s="271"/>
      <c r="H112" s="267"/>
      <c r="I112" s="268"/>
      <c r="K112" s="241"/>
    </row>
    <row r="113" spans="1:11" ht="12.75">
      <c r="A113" s="3"/>
      <c r="B113" s="4"/>
      <c r="E113" s="265"/>
      <c r="F113" s="271"/>
      <c r="G113" s="271"/>
      <c r="H113" s="267"/>
      <c r="I113" s="268"/>
      <c r="K113" s="241"/>
    </row>
    <row r="114" spans="1:11" ht="12.75">
      <c r="A114" s="3"/>
      <c r="B114" s="4"/>
      <c r="E114" s="265"/>
      <c r="F114" s="271"/>
      <c r="G114" s="271"/>
      <c r="H114" s="267"/>
      <c r="I114" s="268"/>
      <c r="K114" s="241"/>
    </row>
    <row r="115" spans="1:11" ht="12.75">
      <c r="A115" s="3"/>
      <c r="B115" s="4"/>
      <c r="E115" s="265"/>
      <c r="F115" s="271"/>
      <c r="G115" s="271"/>
      <c r="H115" s="267"/>
      <c r="I115" s="268"/>
      <c r="K115" s="241"/>
    </row>
    <row r="116" spans="1:11" ht="12.75">
      <c r="A116" s="3"/>
      <c r="B116" s="4"/>
      <c r="E116" s="265"/>
      <c r="F116" s="271"/>
      <c r="G116" s="271"/>
      <c r="H116" s="267"/>
      <c r="I116" s="268"/>
      <c r="K116" s="241"/>
    </row>
    <row r="117" spans="1:11" ht="12.75">
      <c r="A117" s="3"/>
      <c r="B117" s="4"/>
      <c r="E117" s="265"/>
      <c r="F117" s="271"/>
      <c r="G117" s="271"/>
      <c r="H117" s="267"/>
      <c r="I117" s="268"/>
      <c r="K117" s="241"/>
    </row>
    <row r="118" spans="1:11" ht="12.75">
      <c r="A118" s="3"/>
      <c r="B118" s="4"/>
      <c r="E118" s="265"/>
      <c r="F118" s="271"/>
      <c r="G118" s="271"/>
      <c r="H118" s="267"/>
      <c r="I118" s="268"/>
      <c r="K118" s="241"/>
    </row>
    <row r="119" spans="1:11" ht="12.75">
      <c r="A119" s="3"/>
      <c r="B119" s="4"/>
      <c r="E119" s="265"/>
      <c r="F119" s="271"/>
      <c r="G119" s="271"/>
      <c r="H119" s="267"/>
      <c r="I119" s="268"/>
      <c r="K119" s="241"/>
    </row>
    <row r="120" spans="1:11" ht="12.75">
      <c r="A120" s="3"/>
      <c r="B120" s="4"/>
      <c r="E120" s="265"/>
      <c r="F120" s="286"/>
      <c r="G120" s="287"/>
      <c r="H120" s="267"/>
      <c r="I120" s="268"/>
      <c r="K120" s="241"/>
    </row>
    <row r="121" spans="1:11" ht="12.75">
      <c r="A121" s="3"/>
      <c r="B121" s="4"/>
      <c r="E121" s="265"/>
      <c r="F121" s="288"/>
      <c r="G121" s="287"/>
      <c r="H121" s="267"/>
      <c r="I121" s="268"/>
      <c r="K121" s="241"/>
    </row>
    <row r="122" spans="1:11" ht="12.75">
      <c r="A122" s="3"/>
      <c r="B122" s="4"/>
      <c r="E122" s="265"/>
      <c r="F122" s="288"/>
      <c r="G122" s="287"/>
      <c r="H122" s="267"/>
      <c r="I122" s="268"/>
      <c r="K122" s="241"/>
    </row>
    <row r="123" spans="1:11" ht="12.75">
      <c r="A123" s="3"/>
      <c r="B123" s="4"/>
      <c r="E123" s="265"/>
      <c r="F123" s="288"/>
      <c r="G123" s="287"/>
      <c r="H123" s="267"/>
      <c r="I123" s="268"/>
      <c r="K123" s="241"/>
    </row>
    <row r="124" spans="1:11" ht="12.75">
      <c r="A124" s="3"/>
      <c r="B124" s="4"/>
      <c r="E124" s="265"/>
      <c r="F124" s="288"/>
      <c r="G124" s="287"/>
      <c r="H124" s="267"/>
      <c r="I124" s="268"/>
      <c r="K124" s="241"/>
    </row>
    <row r="125" spans="1:11" ht="12.75">
      <c r="A125" s="3"/>
      <c r="B125" s="4"/>
      <c r="E125" s="265"/>
      <c r="F125" s="288"/>
      <c r="G125" s="287"/>
      <c r="H125" s="267"/>
      <c r="I125" s="268"/>
      <c r="K125" s="241"/>
    </row>
    <row r="126" spans="1:11" ht="12.75">
      <c r="A126" s="3"/>
      <c r="B126" s="4"/>
      <c r="E126" s="265"/>
      <c r="F126" s="288"/>
      <c r="G126" s="287"/>
      <c r="H126" s="267"/>
      <c r="I126" s="268"/>
      <c r="K126" s="241"/>
    </row>
    <row r="127" spans="1:11" ht="12.75">
      <c r="A127" s="3"/>
      <c r="B127" s="4"/>
      <c r="E127" s="265"/>
      <c r="F127" s="288"/>
      <c r="G127" s="287"/>
      <c r="H127" s="267"/>
      <c r="I127" s="268"/>
      <c r="K127" s="241"/>
    </row>
    <row r="128" spans="1:11" ht="12.75">
      <c r="A128" s="3"/>
      <c r="B128" s="4"/>
      <c r="E128" s="265"/>
      <c r="F128" s="288"/>
      <c r="G128" s="287"/>
      <c r="H128" s="267"/>
      <c r="I128" s="268"/>
      <c r="K128" s="241"/>
    </row>
    <row r="129" spans="1:11" ht="12.75">
      <c r="A129" s="3"/>
      <c r="B129" s="4"/>
      <c r="E129" s="265"/>
      <c r="F129" s="288"/>
      <c r="G129" s="287"/>
      <c r="H129" s="267"/>
      <c r="I129" s="268"/>
      <c r="K129" s="241"/>
    </row>
    <row r="130" spans="1:11" ht="12.75">
      <c r="A130" s="3"/>
      <c r="B130" s="4"/>
      <c r="E130" s="265"/>
      <c r="F130" s="288"/>
      <c r="G130" s="287"/>
      <c r="H130" s="267"/>
      <c r="I130" s="268"/>
      <c r="K130" s="241"/>
    </row>
    <row r="131" spans="1:11" ht="12.75">
      <c r="A131" s="3"/>
      <c r="B131" s="4"/>
      <c r="E131" s="265"/>
      <c r="F131" s="288"/>
      <c r="G131" s="287"/>
      <c r="H131" s="267"/>
      <c r="I131" s="268"/>
      <c r="K131" s="241"/>
    </row>
    <row r="132" spans="1:11" ht="12.75">
      <c r="A132" s="3"/>
      <c r="B132" s="4"/>
      <c r="E132" s="265"/>
      <c r="F132" s="288"/>
      <c r="G132" s="287"/>
      <c r="H132" s="267"/>
      <c r="I132" s="268"/>
      <c r="K132" s="241"/>
    </row>
    <row r="133" spans="1:11" ht="12.75">
      <c r="A133" s="3"/>
      <c r="B133" s="4"/>
      <c r="E133" s="265"/>
      <c r="F133" s="288"/>
      <c r="G133" s="287"/>
      <c r="H133" s="267"/>
      <c r="I133" s="268"/>
      <c r="K133" s="241"/>
    </row>
    <row r="134" spans="1:11" ht="12.75">
      <c r="A134" s="3"/>
      <c r="B134" s="4"/>
      <c r="E134" s="265"/>
      <c r="F134" s="288"/>
      <c r="G134" s="287"/>
      <c r="H134" s="267"/>
      <c r="I134" s="268"/>
      <c r="K134" s="241"/>
    </row>
    <row r="135" spans="1:11" ht="12.75">
      <c r="A135" s="3"/>
      <c r="B135" s="4"/>
      <c r="E135" s="265"/>
      <c r="F135" s="288"/>
      <c r="G135" s="287"/>
      <c r="H135" s="267"/>
      <c r="I135" s="268"/>
      <c r="K135" s="241"/>
    </row>
    <row r="136" spans="1:11" ht="12.75">
      <c r="A136" s="3"/>
      <c r="B136" s="4"/>
      <c r="E136" s="265"/>
      <c r="F136" s="288"/>
      <c r="G136" s="287"/>
      <c r="H136" s="267"/>
      <c r="I136" s="268"/>
      <c r="K136" s="241"/>
    </row>
    <row r="137" spans="1:11" ht="12.75">
      <c r="A137" s="3"/>
      <c r="B137" s="4"/>
      <c r="E137" s="265"/>
      <c r="F137" s="288"/>
      <c r="G137" s="287"/>
      <c r="H137" s="267"/>
      <c r="I137" s="268"/>
      <c r="K137" s="241"/>
    </row>
    <row r="138" spans="1:11" ht="12.75">
      <c r="A138" s="3"/>
      <c r="B138" s="4"/>
      <c r="E138" s="265"/>
      <c r="F138" s="288"/>
      <c r="G138" s="287"/>
      <c r="H138" s="267"/>
      <c r="I138" s="268"/>
      <c r="K138" s="241"/>
    </row>
    <row r="139" spans="1:11" ht="12.75">
      <c r="A139" s="3"/>
      <c r="B139" s="4"/>
      <c r="E139" s="265"/>
      <c r="F139" s="288"/>
      <c r="G139" s="287"/>
      <c r="H139" s="267"/>
      <c r="I139" s="268"/>
      <c r="K139" s="241"/>
    </row>
    <row r="140" spans="1:11" ht="12.75">
      <c r="A140" s="3"/>
      <c r="B140" s="4"/>
      <c r="E140" s="265"/>
      <c r="F140" s="288"/>
      <c r="G140" s="287"/>
      <c r="H140" s="267"/>
      <c r="I140" s="268"/>
      <c r="K140" s="241"/>
    </row>
    <row r="141" spans="1:11" ht="12.75">
      <c r="A141" s="3"/>
      <c r="B141" s="4"/>
      <c r="E141" s="265"/>
      <c r="F141" s="288"/>
      <c r="G141" s="287"/>
      <c r="H141" s="267"/>
      <c r="I141" s="268"/>
      <c r="K141" s="241"/>
    </row>
    <row r="142" spans="1:11" ht="12.75">
      <c r="A142" s="3"/>
      <c r="B142" s="4"/>
      <c r="E142" s="265"/>
      <c r="F142" s="288"/>
      <c r="G142" s="287"/>
      <c r="H142" s="267"/>
      <c r="I142" s="268"/>
      <c r="K142" s="241"/>
    </row>
    <row r="143" spans="1:11" ht="12.75">
      <c r="A143" s="3"/>
      <c r="B143" s="4"/>
      <c r="E143" s="265"/>
      <c r="F143" s="288"/>
      <c r="G143" s="287"/>
      <c r="H143" s="267"/>
      <c r="I143" s="268"/>
      <c r="K143" s="241"/>
    </row>
    <row r="144" spans="1:11" ht="12.75">
      <c r="A144" s="3"/>
      <c r="B144" s="4"/>
      <c r="E144" s="265"/>
      <c r="F144" s="288"/>
      <c r="G144" s="287"/>
      <c r="H144" s="267"/>
      <c r="I144" s="268"/>
      <c r="K144" s="241"/>
    </row>
    <row r="145" spans="1:11" ht="12.75">
      <c r="A145" s="3"/>
      <c r="B145" s="4"/>
      <c r="E145" s="265"/>
      <c r="F145" s="288"/>
      <c r="G145" s="287"/>
      <c r="H145" s="267"/>
      <c r="I145" s="268"/>
      <c r="K145" s="241"/>
    </row>
    <row r="146" spans="1:11" ht="12.75">
      <c r="A146" s="3"/>
      <c r="B146" s="4"/>
      <c r="E146" s="265"/>
      <c r="F146" s="288"/>
      <c r="G146" s="287"/>
      <c r="H146" s="267"/>
      <c r="I146" s="268"/>
      <c r="K146" s="241"/>
    </row>
    <row r="147" spans="1:11" ht="12.75">
      <c r="A147" s="3"/>
      <c r="B147" s="4"/>
      <c r="E147" s="265"/>
      <c r="F147" s="288"/>
      <c r="G147" s="287"/>
      <c r="H147" s="267"/>
      <c r="I147" s="268"/>
      <c r="K147" s="241"/>
    </row>
    <row r="148" spans="1:11" ht="12.75">
      <c r="A148" s="3"/>
      <c r="B148" s="4"/>
      <c r="E148" s="265"/>
      <c r="F148" s="288"/>
      <c r="G148" s="287"/>
      <c r="H148" s="267"/>
      <c r="I148" s="268"/>
      <c r="K148" s="241"/>
    </row>
    <row r="149" spans="1:11" ht="12.75">
      <c r="A149" s="3"/>
      <c r="B149" s="4"/>
      <c r="E149" s="265"/>
      <c r="F149" s="288"/>
      <c r="G149" s="287"/>
      <c r="H149" s="267"/>
      <c r="I149" s="268"/>
      <c r="K149" s="241"/>
    </row>
    <row r="150" spans="1:11" ht="12.75">
      <c r="A150" s="3"/>
      <c r="B150" s="4"/>
      <c r="E150" s="265"/>
      <c r="F150" s="288"/>
      <c r="G150" s="287"/>
      <c r="H150" s="267"/>
      <c r="I150" s="268"/>
      <c r="K150" s="241"/>
    </row>
    <row r="151" spans="1:11" ht="12.75">
      <c r="A151" s="3"/>
      <c r="B151" s="4"/>
      <c r="E151" s="265"/>
      <c r="F151" s="288"/>
      <c r="G151" s="287"/>
      <c r="H151" s="267"/>
      <c r="I151" s="268"/>
      <c r="K151" s="241"/>
    </row>
    <row r="152" spans="1:11" ht="12.75">
      <c r="A152" s="3"/>
      <c r="B152" s="4"/>
      <c r="E152" s="265"/>
      <c r="F152" s="288"/>
      <c r="G152" s="287"/>
      <c r="H152" s="267"/>
      <c r="I152" s="268"/>
      <c r="K152" s="241"/>
    </row>
    <row r="153" spans="1:11" ht="12.75">
      <c r="A153" s="3"/>
      <c r="B153" s="4"/>
      <c r="E153" s="265"/>
      <c r="F153" s="288"/>
      <c r="G153" s="287"/>
      <c r="H153" s="267"/>
      <c r="I153" s="268"/>
      <c r="K153" s="241"/>
    </row>
    <row r="154" spans="1:11" ht="12.75">
      <c r="A154" s="3"/>
      <c r="B154" s="4"/>
      <c r="E154" s="265"/>
      <c r="F154" s="288"/>
      <c r="G154" s="287"/>
      <c r="H154" s="267"/>
      <c r="I154" s="268"/>
      <c r="K154" s="241"/>
    </row>
    <row r="155" spans="1:11" ht="12.75">
      <c r="A155" s="3"/>
      <c r="B155" s="4"/>
      <c r="E155" s="265"/>
      <c r="F155" s="288"/>
      <c r="G155" s="287"/>
      <c r="H155" s="267"/>
      <c r="I155" s="268"/>
      <c r="K155" s="241"/>
    </row>
    <row r="156" spans="1:11" ht="12.75">
      <c r="A156" s="3"/>
      <c r="B156" s="4"/>
      <c r="E156" s="265"/>
      <c r="F156" s="288"/>
      <c r="G156" s="287"/>
      <c r="H156" s="267"/>
      <c r="I156" s="268"/>
      <c r="K156" s="241"/>
    </row>
    <row r="157" spans="1:11" ht="12.75">
      <c r="A157" s="3"/>
      <c r="B157" s="4"/>
      <c r="E157" s="265"/>
      <c r="F157" s="288"/>
      <c r="G157" s="287"/>
      <c r="H157" s="267"/>
      <c r="I157" s="268"/>
      <c r="K157" s="241"/>
    </row>
    <row r="158" spans="1:11" ht="12.75">
      <c r="A158" s="3"/>
      <c r="B158" s="4"/>
      <c r="E158" s="265"/>
      <c r="F158" s="288"/>
      <c r="G158" s="287"/>
      <c r="H158" s="267"/>
      <c r="I158" s="268"/>
      <c r="K158" s="241"/>
    </row>
    <row r="159" spans="1:11" ht="12.75">
      <c r="A159" s="3"/>
      <c r="B159" s="4"/>
      <c r="E159" s="265"/>
      <c r="F159" s="288"/>
      <c r="G159" s="287"/>
      <c r="H159" s="267"/>
      <c r="I159" s="268"/>
      <c r="K159" s="241"/>
    </row>
    <row r="160" spans="1:11" ht="12.75">
      <c r="A160" s="3"/>
      <c r="B160" s="4"/>
      <c r="E160" s="265"/>
      <c r="F160" s="288"/>
      <c r="G160" s="287"/>
      <c r="H160" s="267"/>
      <c r="I160" s="268"/>
      <c r="K160" s="241"/>
    </row>
    <row r="161" spans="1:11" ht="12.75">
      <c r="A161" s="3"/>
      <c r="B161" s="4"/>
      <c r="E161" s="265"/>
      <c r="F161" s="288"/>
      <c r="G161" s="287"/>
      <c r="H161" s="267"/>
      <c r="I161" s="268"/>
      <c r="K161" s="241"/>
    </row>
    <row r="162" spans="1:11" ht="12.75">
      <c r="A162" s="3"/>
      <c r="B162" s="4"/>
      <c r="E162" s="265"/>
      <c r="F162" s="288"/>
      <c r="G162" s="287"/>
      <c r="H162" s="267"/>
      <c r="I162" s="268"/>
      <c r="K162" s="241"/>
    </row>
    <row r="163" spans="1:11" ht="12.75">
      <c r="A163" s="3"/>
      <c r="B163" s="4"/>
      <c r="E163" s="265"/>
      <c r="F163" s="288"/>
      <c r="G163" s="287"/>
      <c r="H163" s="267"/>
      <c r="I163" s="268"/>
      <c r="K163" s="241"/>
    </row>
    <row r="164" spans="1:11" ht="12.75">
      <c r="A164" s="3"/>
      <c r="B164" s="4"/>
      <c r="E164" s="265"/>
      <c r="F164" s="288"/>
      <c r="G164" s="287"/>
      <c r="H164" s="267"/>
      <c r="I164" s="268"/>
      <c r="K164" s="241"/>
    </row>
    <row r="165" spans="1:11" ht="12.75">
      <c r="A165" s="3"/>
      <c r="B165" s="4"/>
      <c r="E165" s="265"/>
      <c r="F165" s="288"/>
      <c r="G165" s="287"/>
      <c r="H165" s="267"/>
      <c r="I165" s="268"/>
      <c r="K165" s="241"/>
    </row>
    <row r="166" spans="1:11" ht="12.75">
      <c r="A166" s="3"/>
      <c r="B166" s="4"/>
      <c r="E166" s="265"/>
      <c r="F166" s="288"/>
      <c r="G166" s="287"/>
      <c r="H166" s="267"/>
      <c r="I166" s="268"/>
      <c r="K166" s="241"/>
    </row>
    <row r="167" spans="1:11" ht="12.75">
      <c r="A167" s="3"/>
      <c r="B167" s="4"/>
      <c r="E167" s="265"/>
      <c r="F167" s="288"/>
      <c r="G167" s="287"/>
      <c r="H167" s="267"/>
      <c r="I167" s="268"/>
      <c r="K167" s="241"/>
    </row>
    <row r="168" spans="1:11" ht="12.75">
      <c r="A168" s="3"/>
      <c r="B168" s="4"/>
      <c r="E168" s="265"/>
      <c r="F168" s="288"/>
      <c r="G168" s="287"/>
      <c r="H168" s="267"/>
      <c r="I168" s="268"/>
      <c r="K168" s="241"/>
    </row>
    <row r="169" spans="1:11" ht="12.75">
      <c r="A169" s="3"/>
      <c r="B169" s="4"/>
      <c r="E169" s="265"/>
      <c r="F169" s="288"/>
      <c r="G169" s="287"/>
      <c r="H169" s="267"/>
      <c r="I169" s="268"/>
      <c r="K169" s="241"/>
    </row>
    <row r="170" spans="1:11" ht="12.75">
      <c r="A170" s="3"/>
      <c r="B170" s="4"/>
      <c r="E170" s="265"/>
      <c r="F170" s="288"/>
      <c r="G170" s="287"/>
      <c r="H170" s="267"/>
      <c r="I170" s="268"/>
      <c r="K170" s="241"/>
    </row>
    <row r="171" spans="1:11" ht="12.75">
      <c r="A171" s="3"/>
      <c r="B171" s="4"/>
      <c r="E171" s="265"/>
      <c r="F171" s="288"/>
      <c r="G171" s="287"/>
      <c r="H171" s="267"/>
      <c r="I171" s="268"/>
      <c r="K171" s="241"/>
    </row>
    <row r="172" spans="1:11" ht="12.75">
      <c r="A172" s="3"/>
      <c r="B172" s="4"/>
      <c r="E172" s="265"/>
      <c r="F172" s="288"/>
      <c r="G172" s="287"/>
      <c r="H172" s="267"/>
      <c r="I172" s="268"/>
      <c r="K172" s="241"/>
    </row>
    <row r="173" spans="1:11" ht="12.75">
      <c r="A173" s="3"/>
      <c r="B173" s="4"/>
      <c r="E173" s="265"/>
      <c r="F173" s="288"/>
      <c r="G173" s="287"/>
      <c r="H173" s="267"/>
      <c r="I173" s="268"/>
      <c r="K173" s="241"/>
    </row>
    <row r="174" spans="1:11" ht="12.75">
      <c r="A174" s="3"/>
      <c r="B174" s="4"/>
      <c r="E174" s="265"/>
      <c r="F174" s="288"/>
      <c r="G174" s="287"/>
      <c r="H174" s="267"/>
      <c r="I174" s="268"/>
      <c r="K174" s="241"/>
    </row>
    <row r="175" spans="1:11" ht="12.75">
      <c r="A175" s="3"/>
      <c r="B175" s="4"/>
      <c r="E175" s="265"/>
      <c r="F175" s="288"/>
      <c r="G175" s="287"/>
      <c r="H175" s="267"/>
      <c r="I175" s="268"/>
      <c r="K175" s="241"/>
    </row>
    <row r="176" spans="1:11" ht="12.75">
      <c r="A176" s="3"/>
      <c r="B176" s="4"/>
      <c r="E176" s="265"/>
      <c r="F176" s="288"/>
      <c r="G176" s="287"/>
      <c r="H176" s="267"/>
      <c r="I176" s="268"/>
      <c r="K176" s="241"/>
    </row>
    <row r="177" spans="1:11" ht="12.75">
      <c r="A177" s="3"/>
      <c r="B177" s="4"/>
      <c r="E177" s="265"/>
      <c r="F177" s="288"/>
      <c r="G177" s="287"/>
      <c r="H177" s="267"/>
      <c r="I177" s="268"/>
      <c r="K177" s="241"/>
    </row>
    <row r="178" spans="1:11" ht="12.75">
      <c r="A178" s="3"/>
      <c r="B178" s="4"/>
      <c r="E178" s="265"/>
      <c r="F178" s="288"/>
      <c r="G178" s="287"/>
      <c r="H178" s="267"/>
      <c r="I178" s="268"/>
      <c r="K178" s="241"/>
    </row>
    <row r="179" spans="1:11" ht="12.75">
      <c r="A179" s="3"/>
      <c r="B179" s="4"/>
      <c r="E179" s="265"/>
      <c r="F179" s="288"/>
      <c r="G179" s="287"/>
      <c r="H179" s="267"/>
      <c r="I179" s="268"/>
      <c r="K179" s="241"/>
    </row>
    <row r="180" spans="1:11" ht="12.75">
      <c r="A180" s="3"/>
      <c r="B180" s="4"/>
      <c r="E180" s="265"/>
      <c r="F180" s="288"/>
      <c r="G180" s="287"/>
      <c r="H180" s="267"/>
      <c r="I180" s="268"/>
      <c r="K180" s="241"/>
    </row>
    <row r="181" spans="1:11" ht="12.75">
      <c r="A181" s="3"/>
      <c r="B181" s="4"/>
      <c r="E181" s="265"/>
      <c r="F181" s="288"/>
      <c r="G181" s="287"/>
      <c r="H181" s="267"/>
      <c r="I181" s="268"/>
      <c r="K181" s="241"/>
    </row>
    <row r="182" spans="1:11" ht="12.75">
      <c r="A182" s="3"/>
      <c r="B182" s="4"/>
      <c r="E182" s="265"/>
      <c r="F182" s="288"/>
      <c r="G182" s="287"/>
      <c r="H182" s="267"/>
      <c r="I182" s="268"/>
      <c r="K182" s="241"/>
    </row>
    <row r="183" spans="1:11" ht="12.75">
      <c r="A183" s="3"/>
      <c r="B183" s="4"/>
      <c r="E183" s="265"/>
      <c r="F183" s="288"/>
      <c r="G183" s="287"/>
      <c r="H183" s="267"/>
      <c r="I183" s="268"/>
      <c r="K183" s="241"/>
    </row>
    <row r="184" spans="1:11" ht="12.75">
      <c r="A184" s="3"/>
      <c r="B184" s="4"/>
      <c r="E184" s="265"/>
      <c r="F184" s="288"/>
      <c r="G184" s="287"/>
      <c r="H184" s="267"/>
      <c r="I184" s="268"/>
      <c r="K184" s="241"/>
    </row>
    <row r="185" spans="1:11" ht="12.75">
      <c r="A185" s="3"/>
      <c r="B185" s="4"/>
      <c r="E185" s="265"/>
      <c r="F185" s="288"/>
      <c r="G185" s="287"/>
      <c r="H185" s="267"/>
      <c r="I185" s="268"/>
      <c r="K185" s="241"/>
    </row>
    <row r="186" spans="1:11" ht="12.75">
      <c r="A186" s="3"/>
      <c r="B186" s="4"/>
      <c r="E186" s="265"/>
      <c r="F186" s="288"/>
      <c r="G186" s="287"/>
      <c r="H186" s="267"/>
      <c r="I186" s="268"/>
      <c r="K186" s="241"/>
    </row>
    <row r="187" spans="1:11" ht="12.75">
      <c r="A187" s="3"/>
      <c r="B187" s="4"/>
      <c r="E187" s="265"/>
      <c r="F187" s="288"/>
      <c r="G187" s="287"/>
      <c r="H187" s="267"/>
      <c r="I187" s="268"/>
      <c r="K187" s="241"/>
    </row>
    <row r="188" spans="1:11" ht="12.75">
      <c r="A188" s="3"/>
      <c r="B188" s="4"/>
      <c r="E188" s="265"/>
      <c r="F188" s="288"/>
      <c r="G188" s="287"/>
      <c r="H188" s="267"/>
      <c r="I188" s="268"/>
      <c r="K188" s="241"/>
    </row>
    <row r="189" spans="1:11" ht="12.75">
      <c r="A189" s="3"/>
      <c r="B189" s="4"/>
      <c r="E189" s="265"/>
      <c r="F189" s="288"/>
      <c r="G189" s="287"/>
      <c r="H189" s="267"/>
      <c r="I189" s="268"/>
      <c r="K189" s="241"/>
    </row>
    <row r="190" spans="1:11" ht="12.75">
      <c r="A190" s="3"/>
      <c r="B190" s="4"/>
      <c r="E190" s="265"/>
      <c r="F190" s="288"/>
      <c r="G190" s="287"/>
      <c r="H190" s="267"/>
      <c r="I190" s="268"/>
      <c r="K190" s="241"/>
    </row>
    <row r="191" spans="1:11" ht="12.75">
      <c r="A191" s="3"/>
      <c r="B191" s="4"/>
      <c r="E191" s="265"/>
      <c r="F191" s="288"/>
      <c r="G191" s="287"/>
      <c r="H191" s="267"/>
      <c r="I191" s="268"/>
      <c r="K191" s="241"/>
    </row>
    <row r="192" spans="1:11" ht="12.75">
      <c r="A192" s="3"/>
      <c r="B192" s="4"/>
      <c r="E192" s="265"/>
      <c r="F192" s="288"/>
      <c r="G192" s="287"/>
      <c r="H192" s="267"/>
      <c r="I192" s="268"/>
      <c r="K192" s="241"/>
    </row>
    <row r="193" spans="1:11" ht="12.75">
      <c r="A193" s="3"/>
      <c r="B193" s="4"/>
      <c r="E193" s="265"/>
      <c r="F193" s="288"/>
      <c r="G193" s="287"/>
      <c r="H193" s="267"/>
      <c r="I193" s="268"/>
      <c r="K193" s="241"/>
    </row>
    <row r="194" spans="1:11" ht="12.75">
      <c r="A194" s="3"/>
      <c r="B194" s="4"/>
      <c r="E194" s="265"/>
      <c r="F194" s="288"/>
      <c r="G194" s="287"/>
      <c r="H194" s="267"/>
      <c r="I194" s="268"/>
      <c r="K194" s="241"/>
    </row>
    <row r="195" spans="1:11" ht="12.75">
      <c r="A195" s="3"/>
      <c r="B195" s="4"/>
      <c r="E195" s="265"/>
      <c r="F195" s="288"/>
      <c r="G195" s="287"/>
      <c r="H195" s="267"/>
      <c r="I195" s="268"/>
      <c r="K195" s="241"/>
    </row>
    <row r="196" spans="1:11" ht="12.75">
      <c r="A196" s="3"/>
      <c r="B196" s="4"/>
      <c r="E196" s="265"/>
      <c r="F196" s="288"/>
      <c r="G196" s="287"/>
      <c r="H196" s="267"/>
      <c r="I196" s="268"/>
      <c r="K196" s="241"/>
    </row>
    <row r="197" spans="1:11" ht="12.75">
      <c r="A197" s="3"/>
      <c r="B197" s="4"/>
      <c r="E197" s="265"/>
      <c r="F197" s="288"/>
      <c r="G197" s="287"/>
      <c r="H197" s="267"/>
      <c r="I197" s="268"/>
      <c r="K197" s="241"/>
    </row>
    <row r="198" spans="1:11" ht="12.75">
      <c r="A198" s="3"/>
      <c r="B198" s="4"/>
      <c r="E198" s="265"/>
      <c r="F198" s="288"/>
      <c r="G198" s="287"/>
      <c r="H198" s="267"/>
      <c r="I198" s="268"/>
      <c r="K198" s="241"/>
    </row>
    <row r="199" spans="1:11" ht="12.75">
      <c r="A199" s="3"/>
      <c r="B199" s="4"/>
      <c r="E199" s="265"/>
      <c r="F199" s="288"/>
      <c r="G199" s="287"/>
      <c r="H199" s="267"/>
      <c r="I199" s="268"/>
      <c r="K199" s="241"/>
    </row>
    <row r="200" spans="1:11" ht="12.75">
      <c r="A200" s="3"/>
      <c r="B200" s="4"/>
      <c r="E200" s="265"/>
      <c r="F200" s="288"/>
      <c r="G200" s="287"/>
      <c r="H200" s="267"/>
      <c r="I200" s="268"/>
      <c r="K200" s="241"/>
    </row>
    <row r="201" spans="1:11" ht="12.75">
      <c r="A201" s="3"/>
      <c r="B201" s="4"/>
      <c r="E201" s="265"/>
      <c r="F201" s="288"/>
      <c r="G201" s="287"/>
      <c r="H201" s="267"/>
      <c r="I201" s="268"/>
      <c r="K201" s="241"/>
    </row>
    <row r="202" spans="1:11" ht="12.75">
      <c r="A202" s="3"/>
      <c r="B202" s="4"/>
      <c r="E202" s="265"/>
      <c r="F202" s="288"/>
      <c r="G202" s="287"/>
      <c r="H202" s="267"/>
      <c r="I202" s="268"/>
      <c r="K202" s="241"/>
    </row>
    <row r="203" spans="1:11" ht="12.75">
      <c r="A203" s="3"/>
      <c r="B203" s="4"/>
      <c r="E203" s="265"/>
      <c r="F203" s="288"/>
      <c r="G203" s="287"/>
      <c r="H203" s="267"/>
      <c r="I203" s="268"/>
      <c r="K203" s="241"/>
    </row>
    <row r="204" spans="1:11" ht="12.75">
      <c r="A204" s="3"/>
      <c r="B204" s="4"/>
      <c r="E204" s="265"/>
      <c r="F204" s="288"/>
      <c r="G204" s="287"/>
      <c r="H204" s="267"/>
      <c r="I204" s="268"/>
      <c r="K204" s="241"/>
    </row>
    <row r="205" spans="1:11" ht="12.75">
      <c r="A205" s="3"/>
      <c r="B205" s="4"/>
      <c r="E205" s="265"/>
      <c r="F205" s="288"/>
      <c r="G205" s="287"/>
      <c r="H205" s="267"/>
      <c r="I205" s="268"/>
      <c r="K205" s="241"/>
    </row>
    <row r="206" spans="1:11" ht="12.75">
      <c r="A206" s="3"/>
      <c r="B206" s="4"/>
      <c r="E206" s="265"/>
      <c r="F206" s="288"/>
      <c r="G206" s="287"/>
      <c r="H206" s="267"/>
      <c r="I206" s="268"/>
      <c r="K206" s="241"/>
    </row>
    <row r="207" spans="1:11" ht="12.75">
      <c r="A207" s="3"/>
      <c r="B207" s="4"/>
      <c r="E207" s="265"/>
      <c r="F207" s="288"/>
      <c r="G207" s="287"/>
      <c r="H207" s="267"/>
      <c r="I207" s="268"/>
      <c r="K207" s="241"/>
    </row>
    <row r="208" spans="1:11" ht="12.75">
      <c r="A208" s="3"/>
      <c r="B208" s="4"/>
      <c r="E208" s="265"/>
      <c r="F208" s="288"/>
      <c r="G208" s="287"/>
      <c r="H208" s="267"/>
      <c r="I208" s="268"/>
      <c r="K208" s="241"/>
    </row>
    <row r="209" spans="1:11" ht="12.75">
      <c r="A209" s="3"/>
      <c r="B209" s="4"/>
      <c r="E209" s="265"/>
      <c r="F209" s="288"/>
      <c r="G209" s="287"/>
      <c r="H209" s="267"/>
      <c r="I209" s="268"/>
      <c r="K209" s="241"/>
    </row>
    <row r="210" spans="1:11" ht="12.75">
      <c r="A210" s="3"/>
      <c r="B210" s="4"/>
      <c r="E210" s="265"/>
      <c r="F210" s="288"/>
      <c r="G210" s="287"/>
      <c r="H210" s="267"/>
      <c r="I210" s="268"/>
      <c r="K210" s="241"/>
    </row>
    <row r="211" spans="1:11" ht="12.75">
      <c r="A211" s="3"/>
      <c r="B211" s="4"/>
      <c r="E211" s="265"/>
      <c r="F211" s="288"/>
      <c r="G211" s="287"/>
      <c r="H211" s="267"/>
      <c r="I211" s="268"/>
      <c r="K211" s="241"/>
    </row>
    <row r="212" spans="1:11" ht="12.75">
      <c r="A212" s="3"/>
      <c r="B212" s="4"/>
      <c r="E212" s="265"/>
      <c r="F212" s="288"/>
      <c r="G212" s="287"/>
      <c r="H212" s="267"/>
      <c r="I212" s="268"/>
      <c r="K212" s="241"/>
    </row>
    <row r="213" spans="1:11" ht="12.75">
      <c r="A213" s="3"/>
      <c r="B213" s="4"/>
      <c r="E213" s="265"/>
      <c r="F213" s="288"/>
      <c r="G213" s="287"/>
      <c r="H213" s="267"/>
      <c r="I213" s="268"/>
      <c r="K213" s="241"/>
    </row>
    <row r="214" spans="1:11" ht="12.75">
      <c r="A214" s="3"/>
      <c r="B214" s="4"/>
      <c r="E214" s="265"/>
      <c r="F214" s="288"/>
      <c r="G214" s="287"/>
      <c r="H214" s="267"/>
      <c r="I214" s="268"/>
      <c r="K214" s="241"/>
    </row>
    <row r="215" spans="1:11" ht="12.75">
      <c r="A215" s="3"/>
      <c r="B215" s="4"/>
      <c r="E215" s="265"/>
      <c r="F215" s="288"/>
      <c r="G215" s="287"/>
      <c r="H215" s="267"/>
      <c r="I215" s="268"/>
      <c r="K215" s="241"/>
    </row>
    <row r="216" spans="1:11" ht="12.75">
      <c r="A216" s="3"/>
      <c r="B216" s="4"/>
      <c r="E216" s="265"/>
      <c r="F216" s="288"/>
      <c r="G216" s="287"/>
      <c r="H216" s="267"/>
      <c r="I216" s="268"/>
      <c r="K216" s="241"/>
    </row>
    <row r="217" spans="1:11" ht="12.75">
      <c r="A217" s="3"/>
      <c r="B217" s="4"/>
      <c r="E217" s="265"/>
      <c r="F217" s="288"/>
      <c r="G217" s="287"/>
      <c r="H217" s="267"/>
      <c r="I217" s="268"/>
      <c r="K217" s="241"/>
    </row>
    <row r="218" spans="1:11" ht="12.75">
      <c r="A218" s="3"/>
      <c r="B218" s="4"/>
      <c r="E218" s="265"/>
      <c r="F218" s="288"/>
      <c r="G218" s="287"/>
      <c r="H218" s="267"/>
      <c r="I218" s="268"/>
      <c r="K218" s="241"/>
    </row>
    <row r="219" spans="1:11" ht="12.75">
      <c r="A219" s="3"/>
      <c r="B219" s="4"/>
      <c r="E219" s="265"/>
      <c r="F219" s="288"/>
      <c r="G219" s="287"/>
      <c r="H219" s="267"/>
      <c r="I219" s="268"/>
      <c r="K219" s="241"/>
    </row>
    <row r="220" spans="1:11" ht="12.75">
      <c r="A220" s="3"/>
      <c r="B220" s="4"/>
      <c r="E220" s="265"/>
      <c r="F220" s="288"/>
      <c r="G220" s="287"/>
      <c r="H220" s="267"/>
      <c r="I220" s="268"/>
      <c r="K220" s="241"/>
    </row>
    <row r="221" spans="1:11" ht="12.75">
      <c r="A221" s="3"/>
      <c r="B221" s="4"/>
      <c r="E221" s="265"/>
      <c r="F221" s="288"/>
      <c r="G221" s="287"/>
      <c r="H221" s="267"/>
      <c r="I221" s="268"/>
      <c r="K221" s="241"/>
    </row>
    <row r="222" spans="1:11" ht="12.75">
      <c r="A222" s="3"/>
      <c r="B222" s="4"/>
      <c r="E222" s="265"/>
      <c r="F222" s="288"/>
      <c r="G222" s="287"/>
      <c r="H222" s="267"/>
      <c r="I222" s="268"/>
      <c r="K222" s="241"/>
    </row>
    <row r="223" spans="1:11" ht="12.75">
      <c r="A223" s="3"/>
      <c r="B223" s="4"/>
      <c r="E223" s="265"/>
      <c r="F223" s="288"/>
      <c r="G223" s="287"/>
      <c r="H223" s="267"/>
      <c r="I223" s="268"/>
      <c r="K223" s="241"/>
    </row>
    <row r="224" spans="1:11" ht="12.75">
      <c r="A224" s="3"/>
      <c r="B224" s="4"/>
      <c r="E224" s="265"/>
      <c r="F224" s="288"/>
      <c r="G224" s="287"/>
      <c r="H224" s="267"/>
      <c r="I224" s="268"/>
      <c r="K224" s="241"/>
    </row>
    <row r="225" spans="1:11" ht="12.75">
      <c r="A225" s="3"/>
      <c r="B225" s="4"/>
      <c r="E225" s="265"/>
      <c r="F225" s="288"/>
      <c r="G225" s="287"/>
      <c r="H225" s="267"/>
      <c r="I225" s="268"/>
      <c r="K225" s="241"/>
    </row>
    <row r="226" spans="1:11" ht="12.75">
      <c r="A226" s="3"/>
      <c r="B226" s="4"/>
      <c r="E226" s="265"/>
      <c r="F226" s="288"/>
      <c r="G226" s="287"/>
      <c r="H226" s="267"/>
      <c r="I226" s="268"/>
      <c r="K226" s="241"/>
    </row>
    <row r="227" spans="1:11" ht="12.75">
      <c r="A227" s="3"/>
      <c r="B227" s="4"/>
      <c r="E227" s="265"/>
      <c r="F227" s="288"/>
      <c r="G227" s="287"/>
      <c r="H227" s="267"/>
      <c r="I227" s="268"/>
      <c r="K227" s="241"/>
    </row>
    <row r="228" spans="1:11" ht="12.75">
      <c r="A228" s="3"/>
      <c r="B228" s="4"/>
      <c r="E228" s="265"/>
      <c r="F228" s="288"/>
      <c r="G228" s="287"/>
      <c r="H228" s="267"/>
      <c r="I228" s="268"/>
      <c r="K228" s="241"/>
    </row>
    <row r="229" spans="1:11" ht="12.75">
      <c r="A229" s="3"/>
      <c r="B229" s="4"/>
      <c r="E229" s="265"/>
      <c r="F229" s="288"/>
      <c r="G229" s="287"/>
      <c r="H229" s="267"/>
      <c r="I229" s="268"/>
      <c r="K229" s="241"/>
    </row>
    <row r="230" spans="1:11" ht="12.75">
      <c r="A230" s="3"/>
      <c r="B230" s="4"/>
      <c r="E230" s="265"/>
      <c r="F230" s="288"/>
      <c r="G230" s="287"/>
      <c r="H230" s="267"/>
      <c r="I230" s="268"/>
      <c r="K230" s="241"/>
    </row>
    <row r="231" spans="1:11" ht="12.75">
      <c r="A231" s="3"/>
      <c r="B231" s="4"/>
      <c r="E231" s="265"/>
      <c r="F231" s="288"/>
      <c r="G231" s="287"/>
      <c r="H231" s="267"/>
      <c r="I231" s="268"/>
      <c r="K231" s="241"/>
    </row>
    <row r="232" spans="1:11" ht="12.75">
      <c r="A232" s="3"/>
      <c r="B232" s="4"/>
      <c r="E232" s="265"/>
      <c r="F232" s="288"/>
      <c r="G232" s="287"/>
      <c r="H232" s="267"/>
      <c r="I232" s="268"/>
      <c r="K232" s="241"/>
    </row>
    <row r="233" spans="1:11" ht="12.75">
      <c r="A233" s="3"/>
      <c r="B233" s="4"/>
      <c r="E233" s="265"/>
      <c r="F233" s="288"/>
      <c r="G233" s="287"/>
      <c r="H233" s="267"/>
      <c r="I233" s="268"/>
      <c r="K233" s="241"/>
    </row>
    <row r="234" spans="1:11" ht="12.75">
      <c r="A234" s="3"/>
      <c r="B234" s="4"/>
      <c r="E234" s="265"/>
      <c r="F234" s="288"/>
      <c r="G234" s="287"/>
      <c r="H234" s="267"/>
      <c r="I234" s="268"/>
      <c r="K234" s="241"/>
    </row>
    <row r="235" spans="1:11" ht="12.75">
      <c r="A235" s="3"/>
      <c r="B235" s="4"/>
      <c r="E235" s="265"/>
      <c r="F235" s="288"/>
      <c r="G235" s="287"/>
      <c r="H235" s="267"/>
      <c r="I235" s="268"/>
      <c r="K235" s="241"/>
    </row>
    <row r="236" spans="1:11" ht="12.75">
      <c r="A236" s="3"/>
      <c r="B236" s="4"/>
      <c r="E236" s="265"/>
      <c r="F236" s="288"/>
      <c r="G236" s="287"/>
      <c r="H236" s="267"/>
      <c r="I236" s="268"/>
      <c r="K236" s="241"/>
    </row>
    <row r="237" spans="1:11" ht="12.75">
      <c r="A237" s="3"/>
      <c r="B237" s="4"/>
      <c r="E237" s="265"/>
      <c r="F237" s="288"/>
      <c r="G237" s="287"/>
      <c r="H237" s="267"/>
      <c r="I237" s="268"/>
      <c r="K237" s="241"/>
    </row>
    <row r="238" spans="1:11" ht="12.75">
      <c r="A238" s="3"/>
      <c r="B238" s="4"/>
      <c r="E238" s="265"/>
      <c r="F238" s="288"/>
      <c r="G238" s="287"/>
      <c r="H238" s="267"/>
      <c r="I238" s="268"/>
      <c r="K238" s="241"/>
    </row>
    <row r="239" spans="1:11" ht="12.75">
      <c r="A239" s="3"/>
      <c r="B239" s="4"/>
      <c r="E239" s="265"/>
      <c r="F239" s="288"/>
      <c r="G239" s="287"/>
      <c r="H239" s="267"/>
      <c r="I239" s="268"/>
      <c r="K239" s="241"/>
    </row>
    <row r="240" spans="1:11" ht="12.75">
      <c r="A240" s="3"/>
      <c r="B240" s="4"/>
      <c r="E240" s="265"/>
      <c r="F240" s="288"/>
      <c r="G240" s="287"/>
      <c r="H240" s="267"/>
      <c r="I240" s="268"/>
      <c r="K240" s="241"/>
    </row>
    <row r="241" spans="1:11" ht="12.75">
      <c r="A241" s="3"/>
      <c r="B241" s="4"/>
      <c r="E241" s="265"/>
      <c r="F241" s="288"/>
      <c r="G241" s="287"/>
      <c r="H241" s="267"/>
      <c r="I241" s="268"/>
      <c r="K241" s="241"/>
    </row>
    <row r="242" spans="1:11" ht="12.75">
      <c r="A242" s="3"/>
      <c r="B242" s="4"/>
      <c r="E242" s="265"/>
      <c r="F242" s="288"/>
      <c r="G242" s="287"/>
      <c r="H242" s="267"/>
      <c r="I242" s="268"/>
      <c r="K242" s="241"/>
    </row>
    <row r="243" spans="1:11" ht="12.75">
      <c r="A243" s="3"/>
      <c r="B243" s="4"/>
      <c r="E243" s="265"/>
      <c r="F243" s="288"/>
      <c r="G243" s="287"/>
      <c r="H243" s="267"/>
      <c r="I243" s="268"/>
      <c r="K243" s="241"/>
    </row>
    <row r="244" spans="1:11" ht="12.75">
      <c r="A244" s="3"/>
      <c r="B244" s="4"/>
      <c r="E244" s="265"/>
      <c r="F244" s="288"/>
      <c r="G244" s="287"/>
      <c r="H244" s="267"/>
      <c r="I244" s="268"/>
      <c r="K244" s="241"/>
    </row>
    <row r="245" spans="1:11" ht="12.75">
      <c r="A245" s="3"/>
      <c r="B245" s="4"/>
      <c r="E245" s="265"/>
      <c r="F245" s="288"/>
      <c r="G245" s="287"/>
      <c r="H245" s="267"/>
      <c r="I245" s="268"/>
      <c r="K245" s="241"/>
    </row>
    <row r="246" spans="1:11" ht="12.75">
      <c r="A246" s="3"/>
      <c r="B246" s="4"/>
      <c r="E246" s="265"/>
      <c r="F246" s="288"/>
      <c r="G246" s="287"/>
      <c r="H246" s="267"/>
      <c r="I246" s="268"/>
      <c r="K246" s="241"/>
    </row>
    <row r="247" spans="1:11" ht="12.75">
      <c r="A247" s="3"/>
      <c r="B247" s="4"/>
      <c r="E247" s="265"/>
      <c r="F247" s="288"/>
      <c r="G247" s="287"/>
      <c r="H247" s="267"/>
      <c r="I247" s="268"/>
      <c r="K247" s="241"/>
    </row>
    <row r="248" spans="1:11" ht="12.75">
      <c r="A248" s="3"/>
      <c r="B248" s="4"/>
      <c r="E248" s="265"/>
      <c r="F248" s="288"/>
      <c r="G248" s="287"/>
      <c r="H248" s="267"/>
      <c r="I248" s="268"/>
      <c r="K248" s="241"/>
    </row>
    <row r="249" spans="1:11" ht="12.75">
      <c r="A249" s="3"/>
      <c r="B249" s="4"/>
      <c r="E249" s="265"/>
      <c r="F249" s="288"/>
      <c r="G249" s="287"/>
      <c r="H249" s="267"/>
      <c r="I249" s="268"/>
      <c r="K249" s="241"/>
    </row>
    <row r="250" spans="1:11" ht="12.75">
      <c r="A250" s="3"/>
      <c r="B250" s="4"/>
      <c r="E250" s="265"/>
      <c r="F250" s="288"/>
      <c r="G250" s="287"/>
      <c r="H250" s="267"/>
      <c r="I250" s="268"/>
      <c r="K250" s="241"/>
    </row>
    <row r="251" spans="1:11" ht="12.75">
      <c r="A251" s="3"/>
      <c r="B251" s="4"/>
      <c r="E251" s="265"/>
      <c r="F251" s="288"/>
      <c r="G251" s="287"/>
      <c r="H251" s="267"/>
      <c r="I251" s="268"/>
      <c r="K251" s="241"/>
    </row>
    <row r="252" spans="1:11" ht="12.75">
      <c r="A252" s="3"/>
      <c r="B252" s="4"/>
      <c r="E252" s="265"/>
      <c r="F252" s="288"/>
      <c r="G252" s="287"/>
      <c r="H252" s="267"/>
      <c r="I252" s="268"/>
      <c r="K252" s="241"/>
    </row>
    <row r="253" spans="1:11" ht="12.75">
      <c r="A253" s="3"/>
      <c r="B253" s="4"/>
      <c r="E253" s="265"/>
      <c r="F253" s="288"/>
      <c r="G253" s="287"/>
      <c r="H253" s="267"/>
      <c r="I253" s="268"/>
      <c r="K253" s="241"/>
    </row>
    <row r="254" spans="1:11" ht="12.75">
      <c r="A254" s="3"/>
      <c r="B254" s="4"/>
      <c r="E254" s="265"/>
      <c r="F254" s="288"/>
      <c r="G254" s="287"/>
      <c r="H254" s="267"/>
      <c r="I254" s="268"/>
      <c r="K254" s="241"/>
    </row>
    <row r="255" spans="1:11" ht="12.75">
      <c r="A255" s="3"/>
      <c r="B255" s="4"/>
      <c r="E255" s="265"/>
      <c r="F255" s="288"/>
      <c r="G255" s="287"/>
      <c r="H255" s="267"/>
      <c r="I255" s="268"/>
      <c r="K255" s="241"/>
    </row>
    <row r="256" spans="1:11" ht="12.75">
      <c r="A256" s="3"/>
      <c r="B256" s="4"/>
      <c r="E256" s="265"/>
      <c r="F256" s="288"/>
      <c r="G256" s="287"/>
      <c r="H256" s="267"/>
      <c r="I256" s="268"/>
      <c r="K256" s="241"/>
    </row>
    <row r="257" spans="1:11" ht="12.75">
      <c r="A257" s="3"/>
      <c r="B257" s="4"/>
      <c r="E257" s="265"/>
      <c r="F257" s="288"/>
      <c r="G257" s="287"/>
      <c r="H257" s="267"/>
      <c r="I257" s="268"/>
      <c r="K257" s="241"/>
    </row>
    <row r="258" spans="1:11" ht="12.75">
      <c r="A258" s="3"/>
      <c r="B258" s="4"/>
      <c r="E258" s="265"/>
      <c r="F258" s="288"/>
      <c r="G258" s="287"/>
      <c r="H258" s="267"/>
      <c r="I258" s="268"/>
      <c r="K258" s="241"/>
    </row>
    <row r="259" spans="1:11" ht="12.75">
      <c r="A259" s="3"/>
      <c r="B259" s="4"/>
      <c r="E259" s="265"/>
      <c r="F259" s="288"/>
      <c r="G259" s="287"/>
      <c r="H259" s="267"/>
      <c r="I259" s="268"/>
      <c r="K259" s="241"/>
    </row>
    <row r="260" spans="1:11" ht="12.75">
      <c r="A260" s="3"/>
      <c r="B260" s="4"/>
      <c r="E260" s="265"/>
      <c r="F260" s="288"/>
      <c r="G260" s="287"/>
      <c r="H260" s="267"/>
      <c r="I260" s="268"/>
      <c r="K260" s="241"/>
    </row>
    <row r="261" spans="1:11" ht="12.75">
      <c r="A261" s="3"/>
      <c r="B261" s="4"/>
      <c r="E261" s="265"/>
      <c r="F261" s="288"/>
      <c r="G261" s="287"/>
      <c r="H261" s="267"/>
      <c r="I261" s="268"/>
      <c r="K261" s="241"/>
    </row>
    <row r="262" spans="1:11" ht="12.75">
      <c r="A262" s="3"/>
      <c r="B262" s="4"/>
      <c r="E262" s="265"/>
      <c r="F262" s="288"/>
      <c r="G262" s="287"/>
      <c r="H262" s="267"/>
      <c r="I262" s="268"/>
      <c r="K262" s="241"/>
    </row>
    <row r="263" spans="1:11" ht="12.75">
      <c r="A263" s="3"/>
      <c r="B263" s="4"/>
      <c r="E263" s="265"/>
      <c r="F263" s="288"/>
      <c r="G263" s="287"/>
      <c r="H263" s="267"/>
      <c r="I263" s="268"/>
      <c r="K263" s="241"/>
    </row>
    <row r="264" spans="1:11" ht="12.75">
      <c r="A264" s="3"/>
      <c r="B264" s="4"/>
      <c r="E264" s="265"/>
      <c r="F264" s="288"/>
      <c r="G264" s="287"/>
      <c r="H264" s="267"/>
      <c r="I264" s="268"/>
      <c r="K264" s="241"/>
    </row>
    <row r="265" spans="1:11" ht="12.75">
      <c r="A265" s="3"/>
      <c r="B265" s="4"/>
      <c r="E265" s="265"/>
      <c r="F265" s="288"/>
      <c r="G265" s="287"/>
      <c r="H265" s="267"/>
      <c r="I265" s="268"/>
      <c r="K265" s="241"/>
    </row>
    <row r="266" spans="1:11" ht="12.75">
      <c r="A266" s="3"/>
      <c r="B266" s="4"/>
      <c r="E266" s="265"/>
      <c r="F266" s="288"/>
      <c r="G266" s="287"/>
      <c r="H266" s="267"/>
      <c r="I266" s="268"/>
      <c r="K266" s="241"/>
    </row>
    <row r="267" spans="1:11" ht="12.75">
      <c r="A267" s="3"/>
      <c r="B267" s="4"/>
      <c r="E267" s="265"/>
      <c r="F267" s="288"/>
      <c r="G267" s="287"/>
      <c r="H267" s="267"/>
      <c r="I267" s="268"/>
      <c r="K267" s="241"/>
    </row>
    <row r="268" spans="1:11" ht="12.75">
      <c r="A268" s="3"/>
      <c r="B268" s="4"/>
      <c r="E268" s="265"/>
      <c r="F268" s="288"/>
      <c r="G268" s="287"/>
      <c r="H268" s="267"/>
      <c r="I268" s="268"/>
      <c r="K268" s="241"/>
    </row>
    <row r="269" spans="1:11" ht="12.75">
      <c r="A269" s="3"/>
      <c r="B269" s="4"/>
      <c r="E269" s="265"/>
      <c r="F269" s="288"/>
      <c r="G269" s="287"/>
      <c r="H269" s="267"/>
      <c r="I269" s="268"/>
      <c r="K269" s="241"/>
    </row>
    <row r="270" spans="1:11" ht="12.75">
      <c r="A270" s="3"/>
      <c r="B270" s="4"/>
      <c r="E270" s="265"/>
      <c r="F270" s="288"/>
      <c r="G270" s="287"/>
      <c r="H270" s="267"/>
      <c r="I270" s="268"/>
      <c r="K270" s="241"/>
    </row>
    <row r="271" spans="1:11" ht="12.75">
      <c r="A271" s="3"/>
      <c r="B271" s="4"/>
      <c r="E271" s="265"/>
      <c r="F271" s="288"/>
      <c r="G271" s="287"/>
      <c r="H271" s="267"/>
      <c r="I271" s="268"/>
      <c r="K271" s="241"/>
    </row>
    <row r="272" spans="1:11" ht="12.75">
      <c r="A272" s="3"/>
      <c r="B272" s="4"/>
      <c r="E272" s="265"/>
      <c r="F272" s="288"/>
      <c r="G272" s="287"/>
      <c r="H272" s="267"/>
      <c r="I272" s="268"/>
      <c r="K272" s="241"/>
    </row>
    <row r="273" spans="1:11" ht="12.75">
      <c r="A273" s="3"/>
      <c r="B273" s="4"/>
      <c r="E273" s="265"/>
      <c r="F273" s="288"/>
      <c r="G273" s="287"/>
      <c r="H273" s="267"/>
      <c r="I273" s="268"/>
      <c r="K273" s="241"/>
    </row>
    <row r="274" spans="1:11" ht="12.75">
      <c r="A274" s="3"/>
      <c r="B274" s="4"/>
      <c r="E274" s="265"/>
      <c r="F274" s="288"/>
      <c r="G274" s="287"/>
      <c r="H274" s="267"/>
      <c r="I274" s="268"/>
      <c r="K274" s="241"/>
    </row>
    <row r="275" spans="1:11" ht="12.75">
      <c r="A275" s="3"/>
      <c r="B275" s="4"/>
      <c r="E275" s="265"/>
      <c r="F275" s="288"/>
      <c r="G275" s="287"/>
      <c r="H275" s="267"/>
      <c r="I275" s="268"/>
      <c r="K275" s="241"/>
    </row>
    <row r="276" spans="1:11" ht="12.75">
      <c r="A276" s="3"/>
      <c r="B276" s="4"/>
      <c r="E276" s="265"/>
      <c r="F276" s="288"/>
      <c r="G276" s="287"/>
      <c r="H276" s="267"/>
      <c r="I276" s="268"/>
      <c r="K276" s="241"/>
    </row>
    <row r="277" spans="1:11" ht="12.75">
      <c r="A277" s="3"/>
      <c r="B277" s="4"/>
      <c r="E277" s="265"/>
      <c r="F277" s="288"/>
      <c r="G277" s="287"/>
      <c r="H277" s="267"/>
      <c r="I277" s="268"/>
      <c r="K277" s="241"/>
    </row>
    <row r="278" spans="1:11" ht="12.75">
      <c r="A278" s="3"/>
      <c r="B278" s="4"/>
      <c r="E278" s="265"/>
      <c r="F278" s="288"/>
      <c r="G278" s="287"/>
      <c r="H278" s="267"/>
      <c r="I278" s="268"/>
      <c r="K278" s="241"/>
    </row>
    <row r="279" spans="1:11" ht="12.75">
      <c r="A279" s="3"/>
      <c r="B279" s="4"/>
      <c r="E279" s="265"/>
      <c r="F279" s="288"/>
      <c r="G279" s="287"/>
      <c r="H279" s="267"/>
      <c r="I279" s="268"/>
      <c r="K279" s="241"/>
    </row>
    <row r="280" spans="1:11" ht="12.75">
      <c r="A280" s="3"/>
      <c r="B280" s="4"/>
      <c r="E280" s="265"/>
      <c r="F280" s="288"/>
      <c r="G280" s="287"/>
      <c r="H280" s="267"/>
      <c r="I280" s="268"/>
      <c r="K280" s="241"/>
    </row>
    <row r="281" spans="1:11" ht="12.75">
      <c r="A281" s="3"/>
      <c r="B281" s="4"/>
      <c r="E281" s="265"/>
      <c r="F281" s="288"/>
      <c r="G281" s="287"/>
      <c r="H281" s="267"/>
      <c r="I281" s="268"/>
      <c r="K281" s="241"/>
    </row>
    <row r="282" spans="1:11" ht="12.75">
      <c r="A282" s="3"/>
      <c r="B282" s="4"/>
      <c r="E282" s="265"/>
      <c r="F282" s="288"/>
      <c r="G282" s="287"/>
      <c r="H282" s="267"/>
      <c r="I282" s="268"/>
      <c r="K282" s="241"/>
    </row>
    <row r="283" spans="1:11" ht="12.75">
      <c r="A283" s="3"/>
      <c r="B283" s="4"/>
      <c r="E283" s="265"/>
      <c r="F283" s="288"/>
      <c r="G283" s="287"/>
      <c r="H283" s="267"/>
      <c r="I283" s="268"/>
      <c r="K283" s="241"/>
    </row>
    <row r="284" spans="1:11" ht="12.75">
      <c r="A284" s="3"/>
      <c r="B284" s="4"/>
      <c r="E284" s="265"/>
      <c r="F284" s="288"/>
      <c r="G284" s="287"/>
      <c r="H284" s="267"/>
      <c r="I284" s="268"/>
      <c r="K284" s="241"/>
    </row>
    <row r="285" spans="1:11" ht="12.75">
      <c r="A285" s="3"/>
      <c r="B285" s="4"/>
      <c r="E285" s="265"/>
      <c r="F285" s="288"/>
      <c r="G285" s="287"/>
      <c r="H285" s="267"/>
      <c r="I285" s="268"/>
      <c r="K285" s="241"/>
    </row>
    <row r="286" spans="1:11" ht="12.75">
      <c r="A286" s="3"/>
      <c r="B286" s="4"/>
      <c r="E286" s="265"/>
      <c r="F286" s="288"/>
      <c r="G286" s="287"/>
      <c r="H286" s="267"/>
      <c r="I286" s="268"/>
      <c r="K286" s="241"/>
    </row>
    <row r="287" spans="1:11" ht="12.75">
      <c r="A287" s="3"/>
      <c r="B287" s="4"/>
      <c r="E287" s="265"/>
      <c r="F287" s="288"/>
      <c r="G287" s="287"/>
      <c r="H287" s="267"/>
      <c r="I287" s="268"/>
      <c r="K287" s="241"/>
    </row>
    <row r="288" spans="1:11" ht="12.75">
      <c r="A288" s="3"/>
      <c r="B288" s="4"/>
      <c r="E288" s="265"/>
      <c r="F288" s="288"/>
      <c r="G288" s="287"/>
      <c r="H288" s="267"/>
      <c r="I288" s="268"/>
      <c r="K288" s="241"/>
    </row>
    <row r="289" spans="1:11" ht="12.75">
      <c r="A289" s="3"/>
      <c r="B289" s="4"/>
      <c r="E289" s="265"/>
      <c r="F289" s="288"/>
      <c r="G289" s="287"/>
      <c r="H289" s="267"/>
      <c r="I289" s="268"/>
      <c r="K289" s="241"/>
    </row>
    <row r="290" spans="1:11" ht="12.75">
      <c r="A290" s="3"/>
      <c r="B290" s="4"/>
      <c r="E290" s="265"/>
      <c r="F290" s="288"/>
      <c r="G290" s="287"/>
      <c r="H290" s="267"/>
      <c r="I290" s="268"/>
      <c r="K290" s="241"/>
    </row>
    <row r="291" spans="1:11" ht="12.75">
      <c r="A291" s="3"/>
      <c r="B291" s="4"/>
      <c r="E291" s="265"/>
      <c r="F291" s="288"/>
      <c r="G291" s="287"/>
      <c r="H291" s="267"/>
      <c r="I291" s="268"/>
      <c r="K291" s="241"/>
    </row>
    <row r="292" spans="1:11" ht="12.75">
      <c r="A292" s="3"/>
      <c r="B292" s="4"/>
      <c r="E292" s="265"/>
      <c r="F292" s="288"/>
      <c r="G292" s="287"/>
      <c r="H292" s="267"/>
      <c r="I292" s="268"/>
      <c r="K292" s="241"/>
    </row>
    <row r="293" spans="1:11" ht="12.75">
      <c r="A293" s="3"/>
      <c r="B293" s="4"/>
      <c r="E293" s="265"/>
      <c r="F293" s="288"/>
      <c r="G293" s="287"/>
      <c r="H293" s="267"/>
      <c r="I293" s="268"/>
      <c r="K293" s="241"/>
    </row>
    <row r="294" spans="1:11" ht="12.75">
      <c r="A294" s="3"/>
      <c r="B294" s="4"/>
      <c r="E294" s="265"/>
      <c r="F294" s="288"/>
      <c r="G294" s="287"/>
      <c r="H294" s="267"/>
      <c r="I294" s="268"/>
      <c r="K294" s="241"/>
    </row>
    <row r="295" spans="1:11" ht="12.75">
      <c r="A295" s="3"/>
      <c r="B295" s="4"/>
      <c r="E295" s="265"/>
      <c r="F295" s="288"/>
      <c r="G295" s="287"/>
      <c r="H295" s="267"/>
      <c r="I295" s="268"/>
      <c r="K295" s="241"/>
    </row>
    <row r="296" spans="1:11" ht="12.75">
      <c r="A296" s="3"/>
      <c r="B296" s="4"/>
      <c r="E296" s="265"/>
      <c r="F296" s="288"/>
      <c r="G296" s="287"/>
      <c r="H296" s="267"/>
      <c r="I296" s="268"/>
      <c r="K296" s="241"/>
    </row>
    <row r="297" spans="1:11" ht="12.75">
      <c r="A297" s="3"/>
      <c r="B297" s="4"/>
      <c r="E297" s="265"/>
      <c r="F297" s="288"/>
      <c r="G297" s="287"/>
      <c r="H297" s="267"/>
      <c r="I297" s="268"/>
      <c r="K297" s="241"/>
    </row>
    <row r="298" spans="1:11" ht="12.75">
      <c r="A298" s="3"/>
      <c r="B298" s="4"/>
      <c r="E298" s="265"/>
      <c r="F298" s="288"/>
      <c r="G298" s="287"/>
      <c r="H298" s="267"/>
      <c r="I298" s="268"/>
      <c r="K298" s="241"/>
    </row>
    <row r="299" spans="1:11" ht="12.75">
      <c r="A299" s="3"/>
      <c r="B299" s="4"/>
      <c r="E299" s="265"/>
      <c r="F299" s="288"/>
      <c r="G299" s="287"/>
      <c r="H299" s="267"/>
      <c r="I299" s="268"/>
      <c r="K299" s="241"/>
    </row>
    <row r="300" spans="1:11" ht="12.75">
      <c r="A300" s="3"/>
      <c r="B300" s="4"/>
      <c r="E300" s="265"/>
      <c r="F300" s="288"/>
      <c r="G300" s="287"/>
      <c r="H300" s="267"/>
      <c r="I300" s="268"/>
      <c r="K300" s="241"/>
    </row>
    <row r="301" spans="1:11" ht="12.75">
      <c r="A301" s="3"/>
      <c r="B301" s="4"/>
      <c r="E301" s="265"/>
      <c r="F301" s="288"/>
      <c r="G301" s="287"/>
      <c r="H301" s="267"/>
      <c r="I301" s="268"/>
      <c r="K301" s="241"/>
    </row>
    <row r="302" spans="1:11" ht="12.75">
      <c r="A302" s="3"/>
      <c r="B302" s="4"/>
      <c r="E302" s="265"/>
      <c r="F302" s="288"/>
      <c r="G302" s="287"/>
      <c r="H302" s="267"/>
      <c r="I302" s="268"/>
      <c r="K302" s="241"/>
    </row>
    <row r="303" spans="1:11" ht="12.75">
      <c r="A303" s="3"/>
      <c r="B303" s="4"/>
      <c r="E303" s="265"/>
      <c r="F303" s="288"/>
      <c r="G303" s="287"/>
      <c r="H303" s="267"/>
      <c r="I303" s="268"/>
      <c r="K303" s="241"/>
    </row>
    <row r="304" spans="1:11" ht="12.75">
      <c r="A304" s="3"/>
      <c r="B304" s="4"/>
      <c r="E304" s="265"/>
      <c r="F304" s="288"/>
      <c r="G304" s="287"/>
      <c r="H304" s="267"/>
      <c r="I304" s="268"/>
      <c r="K304" s="241"/>
    </row>
    <row r="305" spans="1:11" ht="12.75">
      <c r="A305" s="3"/>
      <c r="B305" s="4"/>
      <c r="E305" s="265"/>
      <c r="F305" s="288"/>
      <c r="G305" s="287"/>
      <c r="H305" s="267"/>
      <c r="I305" s="268"/>
      <c r="K305" s="241"/>
    </row>
    <row r="306" spans="1:11" ht="12.75">
      <c r="A306" s="3"/>
      <c r="B306" s="4"/>
      <c r="E306" s="265"/>
      <c r="F306" s="288"/>
      <c r="G306" s="287"/>
      <c r="H306" s="267"/>
      <c r="I306" s="268"/>
      <c r="K306" s="241"/>
    </row>
    <row r="307" spans="1:11" ht="12.75">
      <c r="A307" s="3"/>
      <c r="B307" s="4"/>
      <c r="E307" s="265"/>
      <c r="F307" s="288"/>
      <c r="G307" s="287"/>
      <c r="H307" s="267"/>
      <c r="I307" s="268"/>
      <c r="K307" s="241"/>
    </row>
    <row r="308" spans="1:11" ht="12.75">
      <c r="A308" s="3"/>
      <c r="B308" s="4"/>
      <c r="E308" s="265"/>
      <c r="F308" s="288"/>
      <c r="G308" s="287"/>
      <c r="H308" s="267"/>
      <c r="I308" s="268"/>
      <c r="K308" s="241"/>
    </row>
    <row r="309" spans="1:11" ht="12.75">
      <c r="A309" s="3"/>
      <c r="B309" s="4"/>
      <c r="E309" s="265"/>
      <c r="F309" s="288"/>
      <c r="G309" s="287"/>
      <c r="H309" s="267"/>
      <c r="I309" s="268"/>
      <c r="K309" s="241"/>
    </row>
    <row r="310" spans="1:11" ht="12.75">
      <c r="A310" s="3"/>
      <c r="B310" s="4"/>
      <c r="E310" s="265"/>
      <c r="F310" s="288"/>
      <c r="G310" s="287"/>
      <c r="H310" s="267"/>
      <c r="I310" s="268"/>
      <c r="K310" s="241"/>
    </row>
    <row r="311" spans="1:11" ht="12.75">
      <c r="A311" s="3"/>
      <c r="B311" s="4"/>
      <c r="E311" s="265"/>
      <c r="F311" s="288"/>
      <c r="G311" s="287"/>
      <c r="H311" s="267"/>
      <c r="I311" s="268"/>
      <c r="K311" s="241"/>
    </row>
    <row r="312" spans="1:11" ht="12.75">
      <c r="A312" s="3"/>
      <c r="B312" s="4"/>
      <c r="E312" s="265"/>
      <c r="F312" s="288"/>
      <c r="G312" s="287"/>
      <c r="H312" s="267"/>
      <c r="I312" s="268"/>
      <c r="K312" s="241"/>
    </row>
    <row r="313" spans="1:11" ht="12.75">
      <c r="A313" s="3"/>
      <c r="B313" s="4"/>
      <c r="E313" s="265"/>
      <c r="F313" s="288"/>
      <c r="G313" s="287"/>
      <c r="H313" s="267"/>
      <c r="I313" s="268"/>
      <c r="K313" s="241"/>
    </row>
    <row r="314" spans="1:11" ht="12.75">
      <c r="A314" s="3"/>
      <c r="B314" s="4"/>
      <c r="E314" s="265"/>
      <c r="F314" s="288"/>
      <c r="G314" s="287"/>
      <c r="H314" s="267"/>
      <c r="I314" s="268"/>
      <c r="K314" s="241"/>
    </row>
    <row r="315" spans="1:11" ht="12.75">
      <c r="A315" s="3"/>
      <c r="B315" s="4"/>
      <c r="E315" s="265"/>
      <c r="F315" s="288"/>
      <c r="G315" s="287"/>
      <c r="H315" s="267"/>
      <c r="I315" s="268"/>
      <c r="K315" s="241"/>
    </row>
    <row r="316" spans="1:11" ht="12.75">
      <c r="A316" s="3"/>
      <c r="B316" s="4"/>
      <c r="E316" s="265"/>
      <c r="F316" s="288"/>
      <c r="G316" s="287"/>
      <c r="H316" s="267"/>
      <c r="I316" s="268"/>
      <c r="K316" s="241"/>
    </row>
    <row r="317" spans="1:11" ht="12.75">
      <c r="A317" s="3"/>
      <c r="B317" s="4"/>
      <c r="E317" s="265"/>
      <c r="F317" s="288"/>
      <c r="G317" s="287"/>
      <c r="H317" s="267"/>
      <c r="I317" s="268"/>
      <c r="K317" s="241"/>
    </row>
    <row r="318" spans="1:11" ht="12.75">
      <c r="A318" s="3"/>
      <c r="B318" s="4"/>
      <c r="E318" s="265"/>
      <c r="F318" s="288"/>
      <c r="G318" s="287"/>
      <c r="H318" s="267"/>
      <c r="I318" s="268"/>
      <c r="K318" s="241"/>
    </row>
    <row r="319" spans="1:11" ht="12.75">
      <c r="A319" s="3"/>
      <c r="B319" s="4"/>
      <c r="E319" s="265"/>
      <c r="F319" s="288"/>
      <c r="G319" s="287"/>
      <c r="H319" s="267"/>
      <c r="I319" s="268"/>
      <c r="K319" s="241"/>
    </row>
    <row r="320" spans="1:11" ht="12.75">
      <c r="A320" s="3"/>
      <c r="B320" s="4"/>
      <c r="E320" s="265"/>
      <c r="F320" s="288"/>
      <c r="G320" s="287"/>
      <c r="H320" s="267"/>
      <c r="I320" s="268"/>
      <c r="K320" s="241"/>
    </row>
    <row r="321" spans="1:11" ht="12.75">
      <c r="A321" s="3"/>
      <c r="B321" s="4"/>
      <c r="E321" s="265"/>
      <c r="F321" s="288"/>
      <c r="G321" s="287"/>
      <c r="H321" s="267"/>
      <c r="I321" s="268"/>
      <c r="K321" s="241"/>
    </row>
    <row r="322" spans="1:11" ht="12.75">
      <c r="A322" s="3"/>
      <c r="B322" s="4"/>
      <c r="E322" s="265"/>
      <c r="F322" s="288"/>
      <c r="G322" s="287"/>
      <c r="H322" s="267"/>
      <c r="I322" s="268"/>
      <c r="K322" s="241"/>
    </row>
    <row r="323" spans="1:11" ht="12.75">
      <c r="A323" s="3"/>
      <c r="B323" s="4"/>
      <c r="E323" s="265"/>
      <c r="F323" s="288"/>
      <c r="G323" s="287"/>
      <c r="H323" s="267"/>
      <c r="I323" s="268"/>
      <c r="K323" s="241"/>
    </row>
    <row r="324" spans="1:11" ht="12.75">
      <c r="A324" s="3"/>
      <c r="B324" s="4"/>
      <c r="E324" s="265"/>
      <c r="F324" s="288"/>
      <c r="G324" s="287"/>
      <c r="H324" s="267"/>
      <c r="I324" s="268"/>
      <c r="K324" s="241"/>
    </row>
    <row r="325" spans="1:11" ht="12.75">
      <c r="A325" s="3"/>
      <c r="B325" s="4"/>
      <c r="E325" s="265"/>
      <c r="F325" s="288"/>
      <c r="G325" s="287"/>
      <c r="H325" s="267"/>
      <c r="I325" s="268"/>
      <c r="K325" s="241"/>
    </row>
    <row r="326" spans="1:11" ht="12.75">
      <c r="A326" s="3"/>
      <c r="B326" s="4"/>
      <c r="E326" s="265"/>
      <c r="F326" s="288"/>
      <c r="G326" s="287"/>
      <c r="H326" s="267"/>
      <c r="I326" s="268"/>
      <c r="K326" s="241"/>
    </row>
    <row r="327" spans="1:11" ht="12.75">
      <c r="A327" s="3"/>
      <c r="B327" s="4"/>
      <c r="E327" s="265"/>
      <c r="F327" s="288"/>
      <c r="G327" s="287"/>
      <c r="H327" s="267"/>
      <c r="I327" s="268"/>
      <c r="K327" s="241"/>
    </row>
    <row r="328" spans="1:11" ht="12.75">
      <c r="A328" s="3"/>
      <c r="B328" s="4"/>
      <c r="E328" s="265"/>
      <c r="F328" s="288"/>
      <c r="G328" s="287"/>
      <c r="H328" s="267"/>
      <c r="I328" s="268"/>
      <c r="K328" s="241"/>
    </row>
    <row r="329" spans="1:11" ht="12.75">
      <c r="A329" s="3"/>
      <c r="B329" s="4"/>
      <c r="E329" s="265"/>
      <c r="F329" s="288"/>
      <c r="G329" s="287"/>
      <c r="H329" s="267"/>
      <c r="I329" s="268"/>
      <c r="K329" s="241"/>
    </row>
    <row r="330" spans="1:11" ht="12.75">
      <c r="A330" s="3"/>
      <c r="B330" s="4"/>
      <c r="E330" s="265"/>
      <c r="F330" s="288"/>
      <c r="G330" s="287"/>
      <c r="H330" s="267"/>
      <c r="I330" s="268"/>
      <c r="K330" s="241"/>
    </row>
    <row r="331" spans="1:11" ht="12.75">
      <c r="A331" s="3"/>
      <c r="B331" s="4"/>
      <c r="E331" s="265"/>
      <c r="F331" s="288"/>
      <c r="G331" s="287"/>
      <c r="H331" s="267"/>
      <c r="I331" s="268"/>
      <c r="K331" s="241"/>
    </row>
    <row r="332" spans="1:11" ht="12.75">
      <c r="A332" s="3"/>
      <c r="B332" s="4"/>
      <c r="E332" s="265"/>
      <c r="F332" s="288"/>
      <c r="G332" s="287"/>
      <c r="H332" s="267"/>
      <c r="I332" s="268"/>
      <c r="K332" s="241"/>
    </row>
    <row r="333" spans="1:11" ht="12.75">
      <c r="A333" s="3"/>
      <c r="B333" s="4"/>
      <c r="E333" s="265"/>
      <c r="F333" s="288"/>
      <c r="G333" s="287"/>
      <c r="H333" s="267"/>
      <c r="I333" s="268"/>
      <c r="K333" s="241"/>
    </row>
    <row r="334" spans="1:11" ht="12.75">
      <c r="A334" s="3"/>
      <c r="B334" s="4"/>
      <c r="E334" s="265"/>
      <c r="F334" s="288"/>
      <c r="G334" s="287"/>
      <c r="H334" s="267"/>
      <c r="I334" s="268"/>
      <c r="K334" s="241"/>
    </row>
    <row r="335" spans="1:11" ht="12.75">
      <c r="A335" s="3"/>
      <c r="B335" s="4"/>
      <c r="E335" s="265"/>
      <c r="F335" s="288"/>
      <c r="G335" s="287"/>
      <c r="H335" s="267"/>
      <c r="I335" s="268"/>
      <c r="K335" s="241"/>
    </row>
    <row r="336" spans="1:11" ht="12.75">
      <c r="A336" s="3"/>
      <c r="B336" s="4"/>
      <c r="E336" s="265"/>
      <c r="F336" s="288"/>
      <c r="G336" s="287"/>
      <c r="H336" s="267"/>
      <c r="I336" s="268"/>
      <c r="K336" s="241"/>
    </row>
    <row r="337" spans="1:11" ht="12.75">
      <c r="A337" s="3"/>
      <c r="B337" s="4"/>
      <c r="E337" s="265"/>
      <c r="F337" s="288"/>
      <c r="G337" s="287"/>
      <c r="H337" s="267"/>
      <c r="I337" s="268"/>
      <c r="K337" s="241"/>
    </row>
    <row r="338" spans="1:11" ht="12.75">
      <c r="A338" s="3"/>
      <c r="B338" s="4"/>
      <c r="E338" s="265"/>
      <c r="F338" s="288"/>
      <c r="G338" s="287"/>
      <c r="H338" s="267"/>
      <c r="I338" s="268"/>
      <c r="K338" s="241"/>
    </row>
    <row r="339" spans="1:11" ht="12.75">
      <c r="A339" s="3"/>
      <c r="B339" s="4"/>
      <c r="E339" s="265"/>
      <c r="F339" s="288"/>
      <c r="G339" s="287"/>
      <c r="H339" s="267"/>
      <c r="I339" s="268"/>
      <c r="K339" s="241"/>
    </row>
    <row r="340" spans="1:11" ht="12.75">
      <c r="A340" s="3"/>
      <c r="B340" s="4"/>
      <c r="E340" s="265"/>
      <c r="F340" s="288"/>
      <c r="G340" s="287"/>
      <c r="H340" s="267"/>
      <c r="I340" s="268"/>
      <c r="K340" s="241"/>
    </row>
    <row r="341" spans="1:11" ht="12.75">
      <c r="A341" s="3"/>
      <c r="B341" s="4"/>
      <c r="E341" s="265"/>
      <c r="F341" s="288"/>
      <c r="G341" s="287"/>
      <c r="H341" s="267"/>
      <c r="I341" s="268"/>
      <c r="K341" s="241"/>
    </row>
    <row r="342" spans="1:11" ht="12.75">
      <c r="A342" s="3"/>
      <c r="B342" s="4"/>
      <c r="E342" s="265"/>
      <c r="F342" s="288"/>
      <c r="G342" s="287"/>
      <c r="H342" s="267"/>
      <c r="I342" s="268"/>
      <c r="K342" s="241"/>
    </row>
    <row r="343" spans="1:11" ht="12.75">
      <c r="A343" s="3"/>
      <c r="B343" s="4"/>
      <c r="E343" s="265"/>
      <c r="F343" s="288"/>
      <c r="G343" s="287"/>
      <c r="H343" s="267"/>
      <c r="I343" s="268"/>
      <c r="K343" s="241"/>
    </row>
    <row r="344" spans="1:11" ht="12.75">
      <c r="A344" s="3"/>
      <c r="B344" s="4"/>
      <c r="E344" s="265"/>
      <c r="F344" s="288"/>
      <c r="G344" s="287"/>
      <c r="H344" s="267"/>
      <c r="I344" s="268"/>
      <c r="K344" s="241"/>
    </row>
    <row r="345" spans="1:11" ht="12.75">
      <c r="A345" s="3"/>
      <c r="B345" s="4"/>
      <c r="E345" s="265"/>
      <c r="F345" s="288"/>
      <c r="G345" s="287"/>
      <c r="H345" s="267"/>
      <c r="I345" s="268"/>
      <c r="K345" s="241"/>
    </row>
    <row r="346" spans="1:11" ht="12.75">
      <c r="A346" s="3"/>
      <c r="B346" s="4"/>
      <c r="E346" s="265"/>
      <c r="F346" s="288"/>
      <c r="G346" s="287"/>
      <c r="H346" s="267"/>
      <c r="I346" s="268"/>
      <c r="K346" s="241"/>
    </row>
    <row r="347" spans="1:11" ht="12.75">
      <c r="A347" s="3"/>
      <c r="B347" s="4"/>
      <c r="E347" s="265"/>
      <c r="F347" s="288"/>
      <c r="G347" s="287"/>
      <c r="H347" s="267"/>
      <c r="I347" s="268"/>
      <c r="K347" s="241"/>
    </row>
    <row r="348" spans="1:11" ht="12.75">
      <c r="A348" s="3"/>
      <c r="B348" s="4"/>
      <c r="E348" s="265"/>
      <c r="F348" s="288"/>
      <c r="G348" s="287"/>
      <c r="H348" s="267"/>
      <c r="I348" s="268"/>
      <c r="K348" s="241"/>
    </row>
    <row r="349" spans="1:11" ht="12.75">
      <c r="A349" s="3"/>
      <c r="B349" s="4"/>
      <c r="E349" s="265"/>
      <c r="F349" s="288"/>
      <c r="G349" s="287"/>
      <c r="H349" s="267"/>
      <c r="I349" s="268"/>
      <c r="K349" s="241"/>
    </row>
    <row r="350" spans="1:11" ht="12.75">
      <c r="A350" s="3"/>
      <c r="B350" s="4"/>
      <c r="E350" s="265"/>
      <c r="F350" s="288"/>
      <c r="G350" s="287"/>
      <c r="H350" s="267"/>
      <c r="I350" s="268"/>
      <c r="K350" s="241"/>
    </row>
    <row r="351" spans="1:11" ht="12.75">
      <c r="A351" s="3"/>
      <c r="B351" s="4"/>
      <c r="E351" s="265"/>
      <c r="F351" s="288"/>
      <c r="G351" s="287"/>
      <c r="H351" s="267"/>
      <c r="I351" s="268"/>
      <c r="K351" s="241"/>
    </row>
    <row r="352" spans="1:11" ht="12.75">
      <c r="A352" s="3"/>
      <c r="B352" s="4"/>
      <c r="E352" s="265"/>
      <c r="F352" s="288"/>
      <c r="G352" s="287"/>
      <c r="H352" s="267"/>
      <c r="I352" s="268"/>
      <c r="K352" s="241"/>
    </row>
    <row r="353" spans="1:11" ht="12.75">
      <c r="A353" s="3"/>
      <c r="B353" s="4"/>
      <c r="E353" s="265"/>
      <c r="F353" s="288"/>
      <c r="G353" s="287"/>
      <c r="H353" s="267"/>
      <c r="I353" s="268"/>
      <c r="K353" s="241"/>
    </row>
    <row r="354" spans="1:11" ht="12.75">
      <c r="A354" s="3"/>
      <c r="B354" s="4"/>
      <c r="E354" s="265"/>
      <c r="F354" s="288"/>
      <c r="G354" s="287"/>
      <c r="H354" s="267"/>
      <c r="I354" s="268"/>
      <c r="K354" s="241"/>
    </row>
    <row r="355" spans="1:11" ht="12.75">
      <c r="A355" s="3"/>
      <c r="B355" s="4"/>
      <c r="E355" s="265"/>
      <c r="F355" s="288"/>
      <c r="G355" s="287"/>
      <c r="H355" s="267"/>
      <c r="I355" s="268"/>
      <c r="K355" s="241"/>
    </row>
    <row r="356" spans="1:11" ht="12.75">
      <c r="A356" s="3"/>
      <c r="B356" s="4"/>
      <c r="E356" s="265"/>
      <c r="F356" s="288"/>
      <c r="G356" s="287"/>
      <c r="H356" s="267"/>
      <c r="I356" s="268"/>
      <c r="K356" s="241"/>
    </row>
    <row r="357" spans="1:11" ht="12.75">
      <c r="A357" s="3"/>
      <c r="B357" s="4"/>
      <c r="E357" s="265"/>
      <c r="F357" s="288"/>
      <c r="G357" s="287"/>
      <c r="H357" s="267"/>
      <c r="I357" s="268"/>
      <c r="K357" s="241"/>
    </row>
    <row r="358" spans="1:11" ht="12.75">
      <c r="A358" s="3"/>
      <c r="B358" s="4"/>
      <c r="E358" s="265"/>
      <c r="F358" s="288"/>
      <c r="G358" s="287"/>
      <c r="H358" s="267"/>
      <c r="I358" s="268"/>
      <c r="K358" s="241"/>
    </row>
    <row r="359" spans="1:11" ht="12.75">
      <c r="A359" s="3"/>
      <c r="B359" s="4"/>
      <c r="E359" s="265"/>
      <c r="F359" s="288"/>
      <c r="G359" s="287"/>
      <c r="H359" s="267"/>
      <c r="I359" s="268"/>
      <c r="K359" s="241"/>
    </row>
    <row r="360" spans="1:11" ht="12.75">
      <c r="A360" s="3"/>
      <c r="B360" s="4"/>
      <c r="E360" s="265"/>
      <c r="F360" s="288"/>
      <c r="G360" s="287"/>
      <c r="H360" s="267"/>
      <c r="I360" s="268"/>
      <c r="K360" s="241"/>
    </row>
    <row r="361" spans="1:11" ht="12.75">
      <c r="A361" s="3"/>
      <c r="B361" s="4"/>
      <c r="E361" s="265"/>
      <c r="F361" s="288"/>
      <c r="G361" s="287"/>
      <c r="H361" s="267"/>
      <c r="I361" s="268"/>
      <c r="K361" s="241"/>
    </row>
    <row r="362" spans="1:11" ht="12.75">
      <c r="A362" s="3"/>
      <c r="B362" s="4"/>
      <c r="E362" s="265"/>
      <c r="F362" s="288"/>
      <c r="G362" s="287"/>
      <c r="H362" s="267"/>
      <c r="I362" s="268"/>
      <c r="K362" s="241"/>
    </row>
    <row r="363" spans="1:11" ht="12.75">
      <c r="A363" s="3"/>
      <c r="B363" s="4"/>
      <c r="E363" s="265"/>
      <c r="F363" s="288"/>
      <c r="G363" s="287"/>
      <c r="H363" s="267"/>
      <c r="I363" s="268"/>
      <c r="K363" s="241"/>
    </row>
    <row r="364" spans="1:11" ht="12.75">
      <c r="A364" s="3"/>
      <c r="B364" s="4"/>
      <c r="E364" s="265"/>
      <c r="F364" s="288"/>
      <c r="G364" s="287"/>
      <c r="H364" s="267"/>
      <c r="I364" s="268"/>
      <c r="K364" s="241"/>
    </row>
    <row r="365" spans="1:11" ht="12.75">
      <c r="A365" s="3"/>
      <c r="B365" s="4"/>
      <c r="E365" s="265"/>
      <c r="F365" s="288"/>
      <c r="G365" s="287"/>
      <c r="H365" s="267"/>
      <c r="I365" s="268"/>
      <c r="K365" s="241"/>
    </row>
    <row r="366" spans="1:11" ht="12.75">
      <c r="A366" s="3"/>
      <c r="B366" s="4"/>
      <c r="E366" s="265"/>
      <c r="F366" s="288"/>
      <c r="G366" s="287"/>
      <c r="H366" s="267"/>
      <c r="I366" s="268"/>
      <c r="K366" s="241"/>
    </row>
    <row r="367" spans="1:11" ht="12.75">
      <c r="A367" s="3"/>
      <c r="B367" s="4"/>
      <c r="E367" s="265"/>
      <c r="F367" s="288"/>
      <c r="G367" s="287"/>
      <c r="H367" s="267"/>
      <c r="I367" s="268"/>
      <c r="K367" s="241"/>
    </row>
    <row r="368" spans="1:11" ht="12.75">
      <c r="A368" s="3"/>
      <c r="B368" s="4"/>
      <c r="E368" s="265"/>
      <c r="F368" s="288"/>
      <c r="G368" s="287"/>
      <c r="H368" s="267"/>
      <c r="I368" s="268"/>
      <c r="K368" s="241"/>
    </row>
    <row r="369" spans="1:11" ht="12.75">
      <c r="A369" s="3"/>
      <c r="B369" s="4"/>
      <c r="E369" s="265"/>
      <c r="F369" s="288"/>
      <c r="G369" s="287"/>
      <c r="H369" s="267"/>
      <c r="I369" s="268"/>
      <c r="K369" s="241"/>
    </row>
    <row r="370" spans="1:11" ht="12.75">
      <c r="A370" s="3"/>
      <c r="B370" s="4"/>
      <c r="E370" s="265"/>
      <c r="F370" s="288"/>
      <c r="G370" s="287"/>
      <c r="H370" s="267"/>
      <c r="I370" s="268"/>
      <c r="K370" s="241"/>
    </row>
    <row r="371" spans="1:11" ht="12.75">
      <c r="A371" s="3"/>
      <c r="B371" s="4"/>
      <c r="E371" s="265"/>
      <c r="F371" s="288"/>
      <c r="G371" s="287"/>
      <c r="H371" s="267"/>
      <c r="I371" s="268"/>
      <c r="K371" s="241"/>
    </row>
    <row r="372" spans="1:11" ht="12.75">
      <c r="A372" s="3"/>
      <c r="B372" s="4"/>
      <c r="E372" s="265"/>
      <c r="F372" s="288"/>
      <c r="G372" s="287"/>
      <c r="H372" s="267"/>
      <c r="I372" s="268"/>
      <c r="K372" s="241"/>
    </row>
    <row r="373" spans="1:11" ht="12.75">
      <c r="A373" s="3"/>
      <c r="B373" s="4"/>
      <c r="E373" s="265"/>
      <c r="F373" s="288"/>
      <c r="G373" s="287"/>
      <c r="H373" s="267"/>
      <c r="I373" s="268"/>
      <c r="K373" s="241"/>
    </row>
    <row r="374" spans="1:11" ht="12.75">
      <c r="A374" s="3"/>
      <c r="B374" s="4"/>
      <c r="E374" s="265"/>
      <c r="F374" s="288"/>
      <c r="G374" s="287"/>
      <c r="H374" s="267"/>
      <c r="I374" s="268"/>
      <c r="K374" s="241"/>
    </row>
    <row r="375" spans="1:11" ht="12.75">
      <c r="A375" s="3"/>
      <c r="B375" s="4"/>
      <c r="E375" s="265"/>
      <c r="F375" s="288"/>
      <c r="G375" s="287"/>
      <c r="H375" s="267"/>
      <c r="I375" s="268"/>
      <c r="K375" s="241"/>
    </row>
    <row r="376" spans="1:11" ht="12.75">
      <c r="A376" s="3"/>
      <c r="B376" s="4"/>
      <c r="E376" s="265"/>
      <c r="F376" s="288"/>
      <c r="G376" s="287"/>
      <c r="H376" s="267"/>
      <c r="I376" s="268"/>
      <c r="K376" s="241"/>
    </row>
    <row r="377" spans="1:11" ht="12.75">
      <c r="A377" s="3"/>
      <c r="B377" s="4"/>
      <c r="E377" s="265"/>
      <c r="F377" s="288"/>
      <c r="G377" s="287"/>
      <c r="H377" s="267"/>
      <c r="I377" s="268"/>
      <c r="K377" s="241"/>
    </row>
    <row r="378" spans="1:11" ht="12.75">
      <c r="A378" s="3"/>
      <c r="B378" s="4"/>
      <c r="E378" s="265"/>
      <c r="F378" s="288"/>
      <c r="G378" s="287"/>
      <c r="H378" s="267"/>
      <c r="I378" s="268"/>
      <c r="K378" s="241"/>
    </row>
    <row r="379" spans="1:11" ht="12.75">
      <c r="A379" s="3"/>
      <c r="B379" s="4"/>
      <c r="E379" s="265"/>
      <c r="F379" s="288"/>
      <c r="G379" s="287"/>
      <c r="H379" s="267"/>
      <c r="I379" s="268"/>
      <c r="K379" s="241"/>
    </row>
    <row r="380" spans="1:11" ht="12.75">
      <c r="A380" s="3"/>
      <c r="B380" s="4"/>
      <c r="E380" s="265"/>
      <c r="F380" s="288"/>
      <c r="G380" s="287"/>
      <c r="H380" s="267"/>
      <c r="I380" s="268"/>
      <c r="K380" s="241"/>
    </row>
    <row r="381" spans="1:11" ht="12.75">
      <c r="A381" s="3"/>
      <c r="B381" s="4"/>
      <c r="E381" s="265"/>
      <c r="F381" s="288"/>
      <c r="G381" s="287"/>
      <c r="H381" s="267"/>
      <c r="I381" s="268"/>
      <c r="K381" s="241"/>
    </row>
    <row r="382" spans="1:11" ht="12.75">
      <c r="A382" s="3"/>
      <c r="B382" s="4"/>
      <c r="E382" s="265"/>
      <c r="F382" s="288"/>
      <c r="G382" s="287"/>
      <c r="H382" s="267"/>
      <c r="I382" s="268"/>
      <c r="K382" s="241"/>
    </row>
    <row r="383" spans="1:11" ht="12.75">
      <c r="A383" s="3"/>
      <c r="B383" s="4"/>
      <c r="E383" s="265"/>
      <c r="F383" s="288"/>
      <c r="G383" s="287"/>
      <c r="H383" s="267"/>
      <c r="I383" s="268"/>
      <c r="K383" s="241"/>
    </row>
    <row r="384" spans="1:11" ht="12.75">
      <c r="A384" s="3"/>
      <c r="B384" s="4"/>
      <c r="E384" s="265"/>
      <c r="F384" s="288"/>
      <c r="G384" s="287"/>
      <c r="H384" s="267"/>
      <c r="I384" s="268"/>
      <c r="K384" s="241"/>
    </row>
    <row r="385" spans="1:11" ht="12.75">
      <c r="A385" s="3"/>
      <c r="B385" s="4"/>
      <c r="E385" s="265"/>
      <c r="F385" s="288"/>
      <c r="G385" s="287"/>
      <c r="H385" s="267"/>
      <c r="I385" s="268"/>
      <c r="K385" s="241"/>
    </row>
    <row r="386" spans="1:11" ht="12.75">
      <c r="A386" s="3"/>
      <c r="B386" s="4"/>
      <c r="E386" s="265"/>
      <c r="F386" s="288"/>
      <c r="G386" s="287"/>
      <c r="H386" s="267"/>
      <c r="I386" s="268"/>
      <c r="K386" s="241"/>
    </row>
    <row r="387" spans="1:11" ht="12.75">
      <c r="A387" s="3"/>
      <c r="B387" s="4"/>
      <c r="E387" s="265"/>
      <c r="F387" s="288"/>
      <c r="G387" s="287"/>
      <c r="H387" s="267"/>
      <c r="I387" s="268"/>
      <c r="K387" s="241"/>
    </row>
    <row r="388" spans="1:11" ht="12.75">
      <c r="A388" s="3"/>
      <c r="B388" s="4"/>
      <c r="E388" s="265"/>
      <c r="F388" s="288"/>
      <c r="G388" s="287"/>
      <c r="H388" s="267"/>
      <c r="I388" s="268"/>
      <c r="K388" s="241"/>
    </row>
    <row r="389" spans="1:11" ht="12.75">
      <c r="A389" s="3"/>
      <c r="B389" s="4"/>
      <c r="E389" s="265"/>
      <c r="F389" s="288"/>
      <c r="G389" s="287"/>
      <c r="H389" s="267"/>
      <c r="I389" s="268"/>
      <c r="K389" s="241"/>
    </row>
    <row r="390" spans="1:11" ht="12.75">
      <c r="A390" s="3"/>
      <c r="B390" s="4"/>
      <c r="E390" s="265"/>
      <c r="F390" s="288"/>
      <c r="G390" s="287"/>
      <c r="H390" s="267"/>
      <c r="I390" s="268"/>
      <c r="K390" s="241"/>
    </row>
    <row r="391" spans="1:11" ht="12.75">
      <c r="A391" s="3"/>
      <c r="B391" s="4"/>
      <c r="E391" s="265"/>
      <c r="F391" s="288"/>
      <c r="G391" s="287"/>
      <c r="H391" s="267"/>
      <c r="I391" s="268"/>
      <c r="K391" s="241"/>
    </row>
    <row r="392" spans="1:11" ht="12.75">
      <c r="A392" s="3"/>
      <c r="B392" s="4"/>
      <c r="E392" s="265"/>
      <c r="F392" s="288"/>
      <c r="G392" s="287"/>
      <c r="H392" s="267"/>
      <c r="I392" s="268"/>
      <c r="K392" s="241"/>
    </row>
    <row r="393" spans="1:11" ht="12.75">
      <c r="A393" s="3"/>
      <c r="B393" s="4"/>
      <c r="E393" s="265"/>
      <c r="F393" s="288"/>
      <c r="G393" s="287"/>
      <c r="H393" s="267"/>
      <c r="I393" s="268"/>
      <c r="K393" s="241"/>
    </row>
    <row r="394" spans="1:11" ht="12.75">
      <c r="A394" s="3"/>
      <c r="B394" s="4"/>
      <c r="E394" s="265"/>
      <c r="F394" s="288"/>
      <c r="G394" s="287"/>
      <c r="H394" s="267"/>
      <c r="I394" s="268"/>
      <c r="K394" s="241"/>
    </row>
    <row r="395" spans="1:11" ht="12.75">
      <c r="A395" s="3"/>
      <c r="B395" s="4"/>
      <c r="E395" s="265"/>
      <c r="F395" s="288"/>
      <c r="G395" s="287"/>
      <c r="H395" s="267"/>
      <c r="I395" s="268"/>
      <c r="K395" s="241"/>
    </row>
    <row r="396" spans="1:11" ht="12.75">
      <c r="A396" s="3"/>
      <c r="B396" s="4"/>
      <c r="E396" s="265"/>
      <c r="F396" s="288"/>
      <c r="G396" s="287"/>
      <c r="H396" s="267"/>
      <c r="I396" s="268"/>
      <c r="K396" s="241"/>
    </row>
    <row r="397" spans="1:11" ht="12.75">
      <c r="A397" s="3"/>
      <c r="B397" s="4"/>
      <c r="E397" s="265"/>
      <c r="F397" s="288"/>
      <c r="G397" s="287"/>
      <c r="H397" s="267"/>
      <c r="I397" s="268"/>
      <c r="K397" s="241"/>
    </row>
    <row r="398" spans="1:11" ht="12.75">
      <c r="A398" s="3"/>
      <c r="B398" s="4"/>
      <c r="E398" s="265"/>
      <c r="F398" s="288"/>
      <c r="G398" s="287"/>
      <c r="H398" s="267"/>
      <c r="I398" s="268"/>
      <c r="K398" s="241"/>
    </row>
    <row r="399" spans="1:11" ht="12.75">
      <c r="A399" s="3"/>
      <c r="B399" s="4"/>
      <c r="E399" s="265"/>
      <c r="F399" s="288"/>
      <c r="G399" s="287"/>
      <c r="H399" s="267"/>
      <c r="I399" s="268"/>
      <c r="K399" s="241"/>
    </row>
    <row r="400" spans="1:11" ht="12.75">
      <c r="A400" s="3"/>
      <c r="B400" s="4"/>
      <c r="E400" s="265"/>
      <c r="F400" s="288"/>
      <c r="G400" s="287"/>
      <c r="H400" s="267"/>
      <c r="I400" s="268"/>
      <c r="K400" s="241"/>
    </row>
    <row r="401" spans="1:11" ht="12.75">
      <c r="A401" s="3"/>
      <c r="B401" s="4"/>
      <c r="E401" s="265"/>
      <c r="F401" s="288"/>
      <c r="G401" s="287"/>
      <c r="H401" s="267"/>
      <c r="I401" s="268"/>
      <c r="K401" s="241"/>
    </row>
    <row r="402" spans="1:11" ht="12.75">
      <c r="A402" s="3"/>
      <c r="B402" s="4"/>
      <c r="E402" s="265"/>
      <c r="F402" s="288"/>
      <c r="G402" s="287"/>
      <c r="H402" s="267"/>
      <c r="I402" s="268"/>
      <c r="K402" s="241"/>
    </row>
    <row r="403" spans="1:11" ht="12.75">
      <c r="A403" s="3"/>
      <c r="B403" s="4"/>
      <c r="E403" s="265"/>
      <c r="F403" s="288"/>
      <c r="G403" s="287"/>
      <c r="H403" s="267"/>
      <c r="I403" s="268"/>
      <c r="K403" s="241"/>
    </row>
    <row r="404" spans="1:11" ht="12.75">
      <c r="A404" s="3"/>
      <c r="B404" s="4"/>
      <c r="E404" s="265"/>
      <c r="F404" s="288"/>
      <c r="G404" s="287"/>
      <c r="H404" s="267"/>
      <c r="I404" s="268"/>
      <c r="K404" s="241"/>
    </row>
    <row r="405" spans="1:11" ht="12.75">
      <c r="A405" s="3"/>
      <c r="B405" s="4"/>
      <c r="E405" s="265"/>
      <c r="F405" s="288"/>
      <c r="G405" s="287"/>
      <c r="H405" s="267"/>
      <c r="I405" s="268"/>
      <c r="K405" s="241"/>
    </row>
    <row r="406" spans="1:11" ht="12.75">
      <c r="A406" s="3"/>
      <c r="B406" s="4"/>
      <c r="E406" s="265"/>
      <c r="F406" s="288"/>
      <c r="G406" s="287"/>
      <c r="H406" s="267"/>
      <c r="I406" s="268"/>
      <c r="K406" s="241"/>
    </row>
    <row r="407" spans="1:11" ht="12.75">
      <c r="A407" s="3"/>
      <c r="B407" s="4"/>
      <c r="E407" s="265"/>
      <c r="F407" s="288"/>
      <c r="G407" s="287"/>
      <c r="H407" s="267"/>
      <c r="I407" s="268"/>
      <c r="K407" s="241"/>
    </row>
    <row r="408" spans="1:11" ht="12.75">
      <c r="A408" s="3"/>
      <c r="B408" s="4"/>
      <c r="E408" s="265"/>
      <c r="F408" s="288"/>
      <c r="G408" s="287"/>
      <c r="H408" s="267"/>
      <c r="I408" s="268"/>
      <c r="K408" s="241"/>
    </row>
    <row r="409" spans="1:11" ht="12.75">
      <c r="A409" s="3"/>
      <c r="B409" s="4"/>
      <c r="E409" s="265"/>
      <c r="F409" s="288"/>
      <c r="G409" s="287"/>
      <c r="H409" s="267"/>
      <c r="I409" s="268"/>
      <c r="K409" s="241"/>
    </row>
    <row r="410" spans="1:11" ht="12.75">
      <c r="A410" s="3"/>
      <c r="B410" s="4"/>
      <c r="E410" s="265"/>
      <c r="F410" s="288"/>
      <c r="G410" s="287"/>
      <c r="H410" s="267"/>
      <c r="I410" s="268"/>
      <c r="K410" s="241"/>
    </row>
    <row r="411" spans="1:11" ht="12.75">
      <c r="A411" s="3"/>
      <c r="B411" s="4"/>
      <c r="E411" s="265"/>
      <c r="F411" s="288"/>
      <c r="G411" s="287"/>
      <c r="H411" s="267"/>
      <c r="I411" s="268"/>
      <c r="K411" s="241"/>
    </row>
    <row r="412" spans="1:11" ht="12.75">
      <c r="A412" s="3"/>
      <c r="B412" s="4"/>
      <c r="E412" s="265"/>
      <c r="F412" s="288"/>
      <c r="G412" s="287"/>
      <c r="H412" s="267"/>
      <c r="I412" s="268"/>
      <c r="K412" s="241"/>
    </row>
    <row r="413" spans="1:11" ht="12.75">
      <c r="A413" s="3"/>
      <c r="B413" s="4"/>
      <c r="E413" s="265"/>
      <c r="F413" s="288"/>
      <c r="G413" s="287"/>
      <c r="H413" s="267"/>
      <c r="I413" s="268"/>
      <c r="K413" s="241"/>
    </row>
    <row r="414" spans="1:11" ht="12.75">
      <c r="A414" s="3"/>
      <c r="B414" s="4"/>
      <c r="E414" s="265"/>
      <c r="F414" s="288"/>
      <c r="G414" s="287"/>
      <c r="H414" s="267"/>
      <c r="I414" s="268"/>
      <c r="K414" s="241"/>
    </row>
    <row r="415" spans="1:11" ht="12.75">
      <c r="A415" s="3"/>
      <c r="B415" s="4"/>
      <c r="E415" s="265"/>
      <c r="F415" s="288"/>
      <c r="G415" s="287"/>
      <c r="H415" s="267"/>
      <c r="I415" s="268"/>
      <c r="K415" s="241"/>
    </row>
    <row r="416" spans="1:11" ht="12.75">
      <c r="A416" s="3"/>
      <c r="B416" s="4"/>
      <c r="E416" s="265"/>
      <c r="F416" s="288"/>
      <c r="G416" s="287"/>
      <c r="H416" s="267"/>
      <c r="I416" s="268"/>
      <c r="K416" s="241"/>
    </row>
    <row r="417" spans="1:11" ht="12.75">
      <c r="A417" s="3"/>
      <c r="B417" s="4"/>
      <c r="E417" s="265"/>
      <c r="F417" s="288"/>
      <c r="G417" s="287"/>
      <c r="H417" s="267"/>
      <c r="I417" s="268"/>
      <c r="K417" s="241"/>
    </row>
    <row r="418" spans="1:11" ht="12.75">
      <c r="A418" s="3"/>
      <c r="B418" s="4"/>
      <c r="E418" s="265"/>
      <c r="F418" s="288"/>
      <c r="G418" s="287"/>
      <c r="H418" s="267"/>
      <c r="I418" s="268"/>
      <c r="K418" s="241"/>
    </row>
    <row r="419" spans="1:11" ht="12.75">
      <c r="A419" s="3"/>
      <c r="B419" s="4"/>
      <c r="E419" s="265"/>
      <c r="F419" s="288"/>
      <c r="G419" s="287"/>
      <c r="H419" s="267"/>
      <c r="I419" s="268"/>
      <c r="K419" s="241"/>
    </row>
    <row r="420" spans="1:11" ht="12.75">
      <c r="A420" s="3"/>
      <c r="B420" s="4"/>
      <c r="E420" s="265"/>
      <c r="F420" s="288"/>
      <c r="G420" s="287"/>
      <c r="H420" s="267"/>
      <c r="I420" s="268"/>
      <c r="K420" s="241"/>
    </row>
    <row r="421" spans="1:11" ht="12.75">
      <c r="A421" s="3"/>
      <c r="B421" s="4"/>
      <c r="E421" s="265"/>
      <c r="F421" s="288"/>
      <c r="G421" s="287"/>
      <c r="H421" s="267"/>
      <c r="I421" s="268"/>
      <c r="K421" s="241"/>
    </row>
    <row r="422" spans="1:11" ht="12.75">
      <c r="A422" s="3"/>
      <c r="B422" s="4"/>
      <c r="E422" s="265"/>
      <c r="F422" s="288"/>
      <c r="G422" s="287"/>
      <c r="H422" s="267"/>
      <c r="I422" s="268"/>
      <c r="K422" s="241"/>
    </row>
    <row r="423" spans="1:11" ht="12.75">
      <c r="A423" s="3"/>
      <c r="B423" s="4"/>
      <c r="E423" s="265"/>
      <c r="F423" s="288"/>
      <c r="G423" s="287"/>
      <c r="H423" s="267"/>
      <c r="I423" s="268"/>
      <c r="K423" s="241"/>
    </row>
    <row r="424" spans="1:11" ht="12.75">
      <c r="A424" s="3"/>
      <c r="B424" s="4"/>
      <c r="E424" s="265"/>
      <c r="F424" s="288"/>
      <c r="G424" s="287"/>
      <c r="H424" s="267"/>
      <c r="I424" s="268"/>
      <c r="K424" s="241"/>
    </row>
    <row r="425" spans="1:11" ht="12.75">
      <c r="A425" s="3"/>
      <c r="B425" s="4"/>
      <c r="E425" s="265"/>
      <c r="F425" s="288"/>
      <c r="G425" s="287"/>
      <c r="H425" s="267"/>
      <c r="I425" s="268"/>
      <c r="K425" s="241"/>
    </row>
    <row r="426" spans="1:11" ht="12.75">
      <c r="A426" s="3"/>
      <c r="B426" s="4"/>
      <c r="E426" s="265"/>
      <c r="F426" s="288"/>
      <c r="G426" s="287"/>
      <c r="H426" s="267"/>
      <c r="I426" s="268"/>
      <c r="K426" s="241"/>
    </row>
    <row r="427" spans="1:11" ht="12.75">
      <c r="A427" s="3"/>
      <c r="B427" s="4"/>
      <c r="E427" s="265"/>
      <c r="F427" s="288"/>
      <c r="G427" s="287"/>
      <c r="H427" s="267"/>
      <c r="I427" s="268"/>
      <c r="K427" s="241"/>
    </row>
    <row r="428" spans="1:11" ht="12.75">
      <c r="A428" s="3"/>
      <c r="B428" s="4"/>
      <c r="E428" s="265"/>
      <c r="F428" s="288"/>
      <c r="G428" s="287"/>
      <c r="H428" s="267"/>
      <c r="I428" s="268"/>
      <c r="K428" s="241"/>
    </row>
    <row r="429" spans="1:11" ht="12.75">
      <c r="A429" s="3"/>
      <c r="B429" s="4"/>
      <c r="E429" s="265"/>
      <c r="F429" s="288"/>
      <c r="G429" s="287"/>
      <c r="H429" s="267"/>
      <c r="I429" s="268"/>
      <c r="K429" s="241"/>
    </row>
    <row r="430" spans="1:11" ht="12.75">
      <c r="A430" s="3"/>
      <c r="B430" s="4"/>
      <c r="E430" s="265"/>
      <c r="F430" s="288"/>
      <c r="G430" s="287"/>
      <c r="H430" s="267"/>
      <c r="I430" s="268"/>
      <c r="K430" s="241"/>
    </row>
    <row r="431" spans="1:11" ht="12.75">
      <c r="A431" s="3"/>
      <c r="B431" s="4"/>
      <c r="E431" s="265"/>
      <c r="F431" s="288"/>
      <c r="G431" s="287"/>
      <c r="H431" s="267"/>
      <c r="I431" s="268"/>
      <c r="K431" s="241"/>
    </row>
    <row r="432" spans="1:11" ht="12.75">
      <c r="A432" s="3"/>
      <c r="B432" s="4"/>
      <c r="E432" s="265"/>
      <c r="F432" s="288"/>
      <c r="G432" s="287"/>
      <c r="H432" s="267"/>
      <c r="I432" s="268"/>
      <c r="K432" s="241"/>
    </row>
    <row r="433" spans="1:11" ht="12.75">
      <c r="A433" s="3"/>
      <c r="B433" s="4"/>
      <c r="E433" s="265"/>
      <c r="F433" s="288"/>
      <c r="G433" s="287"/>
      <c r="H433" s="267"/>
      <c r="I433" s="268"/>
      <c r="K433" s="241"/>
    </row>
    <row r="434" spans="1:11" ht="12.75">
      <c r="A434" s="3"/>
      <c r="B434" s="4"/>
      <c r="E434" s="265"/>
      <c r="F434" s="288"/>
      <c r="G434" s="287"/>
      <c r="H434" s="267"/>
      <c r="I434" s="268"/>
      <c r="K434" s="241"/>
    </row>
    <row r="435" spans="1:11" ht="12.75">
      <c r="A435" s="3"/>
      <c r="B435" s="4"/>
      <c r="E435" s="265"/>
      <c r="F435" s="288"/>
      <c r="G435" s="287"/>
      <c r="H435" s="267"/>
      <c r="I435" s="268"/>
      <c r="K435" s="241"/>
    </row>
    <row r="436" spans="1:11" ht="12.75">
      <c r="A436" s="3"/>
      <c r="B436" s="4"/>
      <c r="E436" s="265"/>
      <c r="F436" s="288"/>
      <c r="G436" s="287"/>
      <c r="H436" s="267"/>
      <c r="I436" s="268"/>
      <c r="K436" s="241"/>
    </row>
    <row r="437" spans="1:11" ht="12.75">
      <c r="A437" s="3"/>
      <c r="B437" s="4"/>
      <c r="E437" s="265"/>
      <c r="F437" s="288"/>
      <c r="G437" s="287"/>
      <c r="H437" s="267"/>
      <c r="I437" s="268"/>
      <c r="K437" s="241"/>
    </row>
    <row r="438" spans="1:11" ht="12.75">
      <c r="A438" s="3"/>
      <c r="B438" s="4"/>
      <c r="E438" s="265"/>
      <c r="F438" s="288"/>
      <c r="G438" s="287"/>
      <c r="H438" s="267"/>
      <c r="I438" s="268"/>
      <c r="K438" s="241"/>
    </row>
    <row r="439" spans="1:11" ht="12.75">
      <c r="A439" s="3"/>
      <c r="B439" s="4"/>
      <c r="E439" s="265"/>
      <c r="F439" s="288"/>
      <c r="G439" s="287"/>
      <c r="H439" s="267"/>
      <c r="I439" s="268"/>
      <c r="K439" s="241"/>
    </row>
    <row r="440" spans="1:11" ht="12.75">
      <c r="A440" s="3"/>
      <c r="B440" s="4"/>
      <c r="E440" s="265"/>
      <c r="F440" s="288"/>
      <c r="G440" s="287"/>
      <c r="H440" s="267"/>
      <c r="I440" s="268"/>
      <c r="K440" s="241"/>
    </row>
    <row r="441" spans="1:11" ht="12.75">
      <c r="A441" s="3"/>
      <c r="B441" s="4"/>
      <c r="E441" s="265"/>
      <c r="F441" s="288"/>
      <c r="G441" s="287"/>
      <c r="H441" s="267"/>
      <c r="I441" s="268"/>
      <c r="K441" s="241"/>
    </row>
    <row r="442" spans="1:11" ht="12.75">
      <c r="A442" s="3"/>
      <c r="B442" s="4"/>
      <c r="E442" s="265"/>
      <c r="F442" s="288"/>
      <c r="G442" s="287"/>
      <c r="H442" s="267"/>
      <c r="I442" s="268"/>
      <c r="K442" s="241"/>
    </row>
    <row r="443" spans="1:11" ht="12.75">
      <c r="A443" s="3"/>
      <c r="B443" s="4"/>
      <c r="E443" s="265"/>
      <c r="F443" s="288"/>
      <c r="G443" s="287"/>
      <c r="H443" s="267"/>
      <c r="I443" s="268"/>
      <c r="K443" s="241"/>
    </row>
    <row r="444" spans="1:11" ht="12.75">
      <c r="A444" s="3"/>
      <c r="B444" s="4"/>
      <c r="E444" s="265"/>
      <c r="F444" s="288"/>
      <c r="G444" s="287"/>
      <c r="H444" s="267"/>
      <c r="I444" s="268"/>
      <c r="K444" s="241"/>
    </row>
    <row r="445" spans="1:11" ht="12.75">
      <c r="A445" s="3"/>
      <c r="B445" s="4"/>
      <c r="E445" s="265"/>
      <c r="F445" s="288"/>
      <c r="G445" s="287"/>
      <c r="H445" s="267"/>
      <c r="I445" s="268"/>
      <c r="K445" s="241"/>
    </row>
    <row r="446" spans="1:11" ht="12.75">
      <c r="A446" s="3"/>
      <c r="B446" s="4"/>
      <c r="E446" s="265"/>
      <c r="F446" s="288"/>
      <c r="G446" s="287"/>
      <c r="H446" s="267"/>
      <c r="I446" s="268"/>
      <c r="K446" s="241"/>
    </row>
    <row r="447" spans="1:11" ht="12.75">
      <c r="A447" s="3"/>
      <c r="B447" s="4"/>
      <c r="E447" s="265"/>
      <c r="F447" s="288"/>
      <c r="G447" s="287"/>
      <c r="H447" s="267"/>
      <c r="I447" s="268"/>
      <c r="K447" s="241"/>
    </row>
    <row r="448" spans="1:11" ht="12.75">
      <c r="A448" s="3"/>
      <c r="B448" s="4"/>
      <c r="E448" s="265"/>
      <c r="F448" s="288"/>
      <c r="G448" s="287"/>
      <c r="H448" s="267"/>
      <c r="I448" s="268"/>
      <c r="K448" s="241"/>
    </row>
    <row r="449" spans="1:11" ht="12.75">
      <c r="A449" s="3"/>
      <c r="B449" s="4"/>
      <c r="E449" s="265"/>
      <c r="F449" s="288"/>
      <c r="G449" s="287"/>
      <c r="H449" s="267"/>
      <c r="I449" s="268"/>
      <c r="K449" s="241"/>
    </row>
    <row r="450" spans="1:11" ht="12.75">
      <c r="A450" s="3"/>
      <c r="B450" s="4"/>
      <c r="E450" s="265"/>
      <c r="F450" s="288"/>
      <c r="G450" s="287"/>
      <c r="H450" s="267"/>
      <c r="I450" s="268"/>
      <c r="K450" s="241"/>
    </row>
    <row r="451" spans="1:11" ht="12.75">
      <c r="A451" s="3"/>
      <c r="B451" s="4"/>
      <c r="E451" s="265"/>
      <c r="F451" s="288"/>
      <c r="G451" s="287"/>
      <c r="H451" s="267"/>
      <c r="I451" s="268"/>
      <c r="K451" s="241"/>
    </row>
    <row r="452" spans="1:11" ht="12.75">
      <c r="A452" s="3"/>
      <c r="B452" s="4"/>
      <c r="E452" s="265"/>
      <c r="F452" s="288"/>
      <c r="G452" s="287"/>
      <c r="H452" s="267"/>
      <c r="I452" s="268"/>
      <c r="K452" s="241"/>
    </row>
    <row r="453" spans="1:11" ht="12.75">
      <c r="A453" s="3"/>
      <c r="B453" s="4"/>
      <c r="E453" s="265"/>
      <c r="F453" s="288"/>
      <c r="G453" s="287"/>
      <c r="H453" s="267"/>
      <c r="I453" s="268"/>
      <c r="K453" s="241"/>
    </row>
    <row r="454" spans="1:11" ht="12.75">
      <c r="A454" s="3"/>
      <c r="B454" s="4"/>
      <c r="E454" s="265"/>
      <c r="F454" s="288"/>
      <c r="G454" s="287"/>
      <c r="H454" s="267"/>
      <c r="I454" s="268"/>
      <c r="K454" s="241"/>
    </row>
    <row r="455" spans="1:11" ht="12.75">
      <c r="A455" s="3"/>
      <c r="B455" s="4"/>
      <c r="E455" s="265"/>
      <c r="F455" s="288"/>
      <c r="G455" s="287"/>
      <c r="H455" s="267"/>
      <c r="I455" s="268"/>
      <c r="K455" s="241"/>
    </row>
    <row r="456" spans="1:11" ht="12.75">
      <c r="A456" s="3"/>
      <c r="B456" s="4"/>
      <c r="E456" s="265"/>
      <c r="F456" s="288"/>
      <c r="G456" s="287"/>
      <c r="H456" s="267"/>
      <c r="I456" s="268"/>
      <c r="K456" s="241"/>
    </row>
    <row r="457" spans="1:11" ht="12.75">
      <c r="A457" s="3"/>
      <c r="B457" s="4"/>
      <c r="E457" s="265"/>
      <c r="F457" s="288"/>
      <c r="G457" s="287"/>
      <c r="H457" s="267"/>
      <c r="I457" s="268"/>
      <c r="K457" s="241"/>
    </row>
    <row r="458" spans="1:11" ht="12.75">
      <c r="A458" s="3"/>
      <c r="B458" s="4"/>
      <c r="E458" s="265"/>
      <c r="F458" s="288"/>
      <c r="G458" s="287"/>
      <c r="H458" s="267"/>
      <c r="I458" s="268"/>
      <c r="K458" s="241"/>
    </row>
    <row r="459" spans="1:11" ht="12.75">
      <c r="A459" s="3"/>
      <c r="B459" s="4"/>
      <c r="E459" s="265"/>
      <c r="F459" s="288"/>
      <c r="G459" s="287"/>
      <c r="H459" s="267"/>
      <c r="I459" s="268"/>
      <c r="K459" s="241"/>
    </row>
    <row r="460" spans="1:11" ht="12.75">
      <c r="A460" s="3"/>
      <c r="B460" s="4"/>
      <c r="E460" s="265"/>
      <c r="F460" s="288"/>
      <c r="G460" s="287"/>
      <c r="H460" s="267"/>
      <c r="I460" s="268"/>
      <c r="K460" s="241"/>
    </row>
    <row r="461" spans="1:11" ht="12.75">
      <c r="A461" s="3"/>
      <c r="B461" s="4"/>
      <c r="E461" s="265"/>
      <c r="F461" s="288"/>
      <c r="G461" s="287"/>
      <c r="H461" s="267"/>
      <c r="I461" s="268"/>
      <c r="K461" s="241"/>
    </row>
    <row r="462" spans="1:11" ht="12.75">
      <c r="A462" s="3"/>
      <c r="B462" s="4"/>
      <c r="E462" s="265"/>
      <c r="F462" s="288"/>
      <c r="G462" s="287"/>
      <c r="H462" s="267"/>
      <c r="I462" s="268"/>
      <c r="K462" s="241"/>
    </row>
    <row r="463" spans="1:11" ht="12.75">
      <c r="A463" s="3"/>
      <c r="B463" s="4"/>
      <c r="E463" s="265"/>
      <c r="F463" s="288"/>
      <c r="G463" s="287"/>
      <c r="H463" s="267"/>
      <c r="I463" s="268"/>
      <c r="K463" s="241"/>
    </row>
    <row r="464" spans="1:11" ht="12.75">
      <c r="A464" s="3"/>
      <c r="B464" s="4"/>
      <c r="E464" s="265"/>
      <c r="F464" s="288"/>
      <c r="G464" s="287"/>
      <c r="H464" s="267"/>
      <c r="I464" s="268"/>
      <c r="K464" s="241"/>
    </row>
    <row r="465" spans="1:11" ht="12.75">
      <c r="A465" s="3"/>
      <c r="B465" s="4"/>
      <c r="E465" s="265"/>
      <c r="F465" s="288"/>
      <c r="G465" s="287"/>
      <c r="H465" s="267"/>
      <c r="I465" s="268"/>
      <c r="K465" s="241"/>
    </row>
    <row r="466" spans="1:11" ht="12.75">
      <c r="A466" s="3"/>
      <c r="B466" s="4"/>
      <c r="E466" s="265"/>
      <c r="F466" s="288"/>
      <c r="G466" s="287"/>
      <c r="H466" s="267"/>
      <c r="I466" s="268"/>
      <c r="K466" s="241"/>
    </row>
    <row r="467" spans="1:11" ht="12.75">
      <c r="A467" s="3"/>
      <c r="B467" s="4"/>
      <c r="E467" s="265"/>
      <c r="F467" s="288"/>
      <c r="G467" s="287"/>
      <c r="H467" s="267"/>
      <c r="I467" s="268"/>
      <c r="K467" s="241"/>
    </row>
    <row r="468" spans="1:11" ht="12.75">
      <c r="A468" s="3"/>
      <c r="B468" s="4"/>
      <c r="E468" s="265"/>
      <c r="F468" s="288"/>
      <c r="G468" s="287"/>
      <c r="H468" s="267"/>
      <c r="I468" s="268"/>
      <c r="K468" s="241"/>
    </row>
    <row r="469" spans="1:11" ht="12.75">
      <c r="A469" s="3"/>
      <c r="B469" s="4"/>
      <c r="E469" s="265"/>
      <c r="F469" s="288"/>
      <c r="G469" s="287"/>
      <c r="H469" s="267"/>
      <c r="I469" s="268"/>
      <c r="K469" s="241"/>
    </row>
    <row r="470" spans="1:11" ht="12.75">
      <c r="A470" s="3"/>
      <c r="B470" s="4"/>
      <c r="E470" s="265"/>
      <c r="F470" s="288"/>
      <c r="G470" s="287"/>
      <c r="H470" s="267"/>
      <c r="I470" s="268"/>
      <c r="K470" s="241"/>
    </row>
    <row r="471" spans="1:11" ht="12.75">
      <c r="A471" s="3"/>
      <c r="B471" s="4"/>
      <c r="E471" s="265"/>
      <c r="F471" s="288"/>
      <c r="G471" s="287"/>
      <c r="H471" s="267"/>
      <c r="I471" s="268"/>
      <c r="K471" s="241"/>
    </row>
    <row r="472" spans="1:11" ht="12.75">
      <c r="A472" s="3"/>
      <c r="B472" s="4"/>
      <c r="E472" s="265"/>
      <c r="F472" s="288"/>
      <c r="G472" s="287"/>
      <c r="H472" s="267"/>
      <c r="I472" s="268"/>
      <c r="K472" s="241"/>
    </row>
    <row r="473" spans="1:11" ht="12.75">
      <c r="A473" s="3"/>
      <c r="B473" s="4"/>
      <c r="E473" s="265"/>
      <c r="F473" s="288"/>
      <c r="G473" s="287"/>
      <c r="H473" s="267"/>
      <c r="I473" s="268"/>
      <c r="K473" s="241"/>
    </row>
    <row r="474" spans="1:11" ht="12.75">
      <c r="A474" s="3"/>
      <c r="B474" s="4"/>
      <c r="E474" s="265"/>
      <c r="F474" s="288"/>
      <c r="G474" s="287"/>
      <c r="H474" s="267"/>
      <c r="I474" s="268"/>
      <c r="K474" s="241"/>
    </row>
    <row r="475" spans="1:11" ht="12.75">
      <c r="A475" s="3"/>
      <c r="B475" s="4"/>
      <c r="E475" s="265"/>
      <c r="F475" s="288"/>
      <c r="G475" s="287"/>
      <c r="H475" s="267"/>
      <c r="I475" s="268"/>
      <c r="K475" s="241"/>
    </row>
    <row r="476" spans="1:11" ht="12.75">
      <c r="A476" s="3"/>
      <c r="B476" s="4"/>
      <c r="E476" s="265"/>
      <c r="F476" s="288"/>
      <c r="G476" s="287"/>
      <c r="H476" s="267"/>
      <c r="I476" s="268"/>
      <c r="K476" s="241"/>
    </row>
    <row r="477" spans="1:11" ht="12.75">
      <c r="A477" s="3"/>
      <c r="B477" s="4"/>
      <c r="E477" s="265"/>
      <c r="F477" s="288"/>
      <c r="G477" s="287"/>
      <c r="H477" s="267"/>
      <c r="I477" s="268"/>
      <c r="K477" s="241"/>
    </row>
    <row r="478" spans="1:11" ht="12.75">
      <c r="A478" s="3"/>
      <c r="B478" s="4"/>
      <c r="E478" s="265"/>
      <c r="F478" s="288"/>
      <c r="G478" s="287"/>
      <c r="H478" s="267"/>
      <c r="I478" s="268"/>
      <c r="K478" s="241"/>
    </row>
    <row r="479" spans="1:11" ht="12.75">
      <c r="A479" s="3"/>
      <c r="B479" s="4"/>
      <c r="E479" s="265"/>
      <c r="F479" s="288"/>
      <c r="G479" s="287"/>
      <c r="H479" s="267"/>
      <c r="I479" s="268"/>
      <c r="K479" s="241"/>
    </row>
    <row r="480" spans="1:11" ht="12.75">
      <c r="A480" s="3"/>
      <c r="B480" s="4"/>
      <c r="E480" s="265"/>
      <c r="F480" s="288"/>
      <c r="G480" s="287"/>
      <c r="H480" s="267"/>
      <c r="I480" s="268"/>
      <c r="K480" s="241"/>
    </row>
    <row r="481" spans="1:11" ht="12.75">
      <c r="A481" s="3"/>
      <c r="B481" s="4"/>
      <c r="E481" s="265"/>
      <c r="F481" s="288"/>
      <c r="G481" s="287"/>
      <c r="H481" s="267"/>
      <c r="I481" s="268"/>
      <c r="K481" s="241"/>
    </row>
    <row r="482" spans="1:11" ht="12.75">
      <c r="A482" s="3"/>
      <c r="B482" s="4"/>
      <c r="E482" s="265"/>
      <c r="F482" s="288"/>
      <c r="G482" s="287"/>
      <c r="H482" s="267"/>
      <c r="I482" s="268"/>
      <c r="K482" s="241"/>
    </row>
    <row r="483" spans="1:11" ht="12.75">
      <c r="A483" s="3"/>
      <c r="B483" s="4"/>
      <c r="E483" s="265"/>
      <c r="F483" s="288"/>
      <c r="G483" s="287"/>
      <c r="H483" s="267"/>
      <c r="I483" s="268"/>
      <c r="K483" s="241"/>
    </row>
    <row r="484" spans="1:11" ht="12.75">
      <c r="A484" s="3"/>
      <c r="B484" s="4"/>
      <c r="E484" s="265"/>
      <c r="F484" s="288"/>
      <c r="G484" s="287"/>
      <c r="H484" s="267"/>
      <c r="I484" s="268"/>
      <c r="K484" s="241"/>
    </row>
    <row r="485" spans="1:11" ht="12.75">
      <c r="A485" s="3"/>
      <c r="B485" s="4"/>
      <c r="E485" s="265"/>
      <c r="F485" s="288"/>
      <c r="G485" s="287"/>
      <c r="H485" s="267"/>
      <c r="I485" s="268"/>
      <c r="K485" s="241"/>
    </row>
    <row r="486" spans="1:11" ht="12.75">
      <c r="A486" s="3"/>
      <c r="B486" s="4"/>
      <c r="E486" s="265"/>
      <c r="F486" s="288"/>
      <c r="G486" s="287"/>
      <c r="H486" s="267"/>
      <c r="I486" s="268"/>
      <c r="K486" s="241"/>
    </row>
    <row r="487" spans="1:11" ht="12.75">
      <c r="A487" s="3"/>
      <c r="B487" s="4"/>
      <c r="E487" s="265"/>
      <c r="F487" s="288"/>
      <c r="G487" s="287"/>
      <c r="H487" s="267"/>
      <c r="I487" s="268"/>
      <c r="K487" s="241"/>
    </row>
    <row r="488" spans="1:11" ht="12.75">
      <c r="A488" s="3"/>
      <c r="B488" s="4"/>
      <c r="E488" s="265"/>
      <c r="F488" s="288"/>
      <c r="G488" s="287"/>
      <c r="H488" s="267"/>
      <c r="I488" s="268"/>
      <c r="K488" s="241"/>
    </row>
    <row r="489" spans="1:11" ht="12.75">
      <c r="A489" s="3"/>
      <c r="B489" s="4"/>
      <c r="E489" s="265"/>
      <c r="F489" s="288"/>
      <c r="G489" s="287"/>
      <c r="H489" s="267"/>
      <c r="I489" s="268"/>
      <c r="K489" s="241"/>
    </row>
    <row r="490" spans="1:11" ht="12.75">
      <c r="A490" s="3"/>
      <c r="B490" s="4"/>
      <c r="E490" s="265"/>
      <c r="F490" s="288"/>
      <c r="G490" s="287"/>
      <c r="H490" s="267"/>
      <c r="I490" s="268"/>
      <c r="K490" s="241"/>
    </row>
    <row r="491" spans="1:11" ht="12.75">
      <c r="A491" s="3"/>
      <c r="B491" s="4"/>
      <c r="E491" s="265"/>
      <c r="F491" s="288"/>
      <c r="G491" s="287"/>
      <c r="H491" s="267"/>
      <c r="I491" s="268"/>
      <c r="K491" s="241"/>
    </row>
    <row r="492" spans="1:11" ht="12.75">
      <c r="A492" s="3"/>
      <c r="B492" s="4"/>
      <c r="E492" s="265"/>
      <c r="F492" s="288"/>
      <c r="G492" s="287"/>
      <c r="H492" s="267"/>
      <c r="I492" s="268"/>
      <c r="K492" s="241"/>
    </row>
    <row r="493" spans="1:11" ht="12.75">
      <c r="A493" s="3"/>
      <c r="B493" s="4"/>
      <c r="E493" s="265"/>
      <c r="F493" s="288"/>
      <c r="G493" s="287"/>
      <c r="H493" s="267"/>
      <c r="I493" s="268"/>
      <c r="K493" s="241"/>
    </row>
    <row r="494" spans="1:11" ht="12.75">
      <c r="A494" s="3"/>
      <c r="B494" s="4"/>
      <c r="E494" s="265"/>
      <c r="F494" s="288"/>
      <c r="G494" s="287"/>
      <c r="H494" s="267"/>
      <c r="I494" s="268"/>
      <c r="K494" s="241"/>
    </row>
    <row r="495" spans="1:11" ht="12.75">
      <c r="A495" s="3"/>
      <c r="B495" s="4"/>
      <c r="E495" s="265"/>
      <c r="F495" s="288"/>
      <c r="G495" s="287"/>
      <c r="H495" s="267"/>
      <c r="I495" s="268"/>
      <c r="K495" s="241"/>
    </row>
    <row r="496" spans="1:11" ht="12.75">
      <c r="A496" s="3"/>
      <c r="B496" s="4"/>
      <c r="E496" s="265"/>
      <c r="F496" s="288"/>
      <c r="G496" s="287"/>
      <c r="H496" s="267"/>
      <c r="I496" s="268"/>
      <c r="K496" s="241"/>
    </row>
    <row r="497" spans="1:11" ht="12.75">
      <c r="A497" s="3"/>
      <c r="B497" s="4"/>
      <c r="E497" s="265"/>
      <c r="F497" s="288"/>
      <c r="G497" s="287"/>
      <c r="H497" s="267"/>
      <c r="I497" s="268"/>
      <c r="K497" s="241"/>
    </row>
    <row r="498" spans="1:11" ht="12.75">
      <c r="A498" s="3"/>
      <c r="B498" s="4"/>
      <c r="E498" s="265"/>
      <c r="F498" s="288"/>
      <c r="G498" s="287"/>
      <c r="H498" s="267"/>
      <c r="I498" s="268"/>
      <c r="K498" s="241"/>
    </row>
    <row r="499" spans="1:11" ht="12.75">
      <c r="A499" s="3"/>
      <c r="B499" s="4"/>
      <c r="E499" s="265"/>
      <c r="F499" s="288"/>
      <c r="G499" s="287"/>
      <c r="H499" s="267"/>
      <c r="I499" s="268"/>
      <c r="K499" s="241"/>
    </row>
    <row r="500" spans="1:11" ht="12.75">
      <c r="A500" s="3"/>
      <c r="B500" s="4"/>
      <c r="E500" s="265"/>
      <c r="F500" s="288"/>
      <c r="G500" s="287"/>
      <c r="H500" s="267"/>
      <c r="I500" s="268"/>
      <c r="K500" s="241"/>
    </row>
    <row r="501" spans="1:11" ht="12.75">
      <c r="A501" s="3"/>
      <c r="B501" s="4"/>
      <c r="E501" s="265"/>
      <c r="F501" s="288"/>
      <c r="G501" s="287"/>
      <c r="H501" s="267"/>
      <c r="I501" s="268"/>
      <c r="K501" s="241"/>
    </row>
    <row r="502" spans="1:11" ht="12.75">
      <c r="A502" s="3"/>
      <c r="B502" s="4"/>
      <c r="E502" s="265"/>
      <c r="F502" s="288"/>
      <c r="G502" s="287"/>
      <c r="H502" s="267"/>
      <c r="I502" s="268"/>
      <c r="K502" s="241"/>
    </row>
    <row r="503" spans="1:11" ht="12.75">
      <c r="A503" s="3"/>
      <c r="B503" s="4"/>
      <c r="E503" s="265"/>
      <c r="F503" s="288"/>
      <c r="G503" s="287"/>
      <c r="H503" s="267"/>
      <c r="I503" s="268"/>
      <c r="K503" s="241"/>
    </row>
    <row r="504" spans="1:11" ht="12.75">
      <c r="A504" s="3"/>
      <c r="B504" s="4"/>
      <c r="E504" s="265"/>
      <c r="F504" s="288"/>
      <c r="G504" s="287"/>
      <c r="H504" s="267"/>
      <c r="I504" s="268"/>
      <c r="K504" s="241"/>
    </row>
    <row r="505" spans="1:11" ht="12.75">
      <c r="A505" s="3"/>
      <c r="B505" s="4"/>
      <c r="E505" s="265"/>
      <c r="F505" s="288"/>
      <c r="G505" s="287"/>
      <c r="H505" s="267"/>
      <c r="I505" s="268"/>
      <c r="K505" s="241"/>
    </row>
    <row r="506" spans="1:11" ht="12.75">
      <c r="A506" s="3"/>
      <c r="B506" s="4"/>
      <c r="E506" s="265"/>
      <c r="F506" s="288"/>
      <c r="G506" s="287"/>
      <c r="H506" s="267"/>
      <c r="I506" s="268"/>
      <c r="K506" s="241"/>
    </row>
    <row r="507" spans="1:11" ht="12.75">
      <c r="A507" s="3"/>
      <c r="B507" s="4"/>
      <c r="E507" s="265"/>
      <c r="F507" s="288"/>
      <c r="G507" s="287"/>
      <c r="H507" s="267"/>
      <c r="I507" s="268"/>
      <c r="K507" s="241"/>
    </row>
    <row r="508" spans="1:11" ht="12.75">
      <c r="A508" s="3"/>
      <c r="B508" s="4"/>
      <c r="E508" s="265"/>
      <c r="F508" s="288"/>
      <c r="G508" s="287"/>
      <c r="H508" s="267"/>
      <c r="I508" s="268"/>
      <c r="K508" s="241"/>
    </row>
    <row r="509" spans="1:11" ht="12.75">
      <c r="A509" s="3"/>
      <c r="B509" s="4"/>
      <c r="E509" s="265"/>
      <c r="F509" s="288"/>
      <c r="G509" s="287"/>
      <c r="H509" s="267"/>
      <c r="I509" s="268"/>
      <c r="K509" s="241"/>
    </row>
    <row r="510" spans="1:11" ht="12.75">
      <c r="A510" s="3"/>
      <c r="B510" s="4"/>
      <c r="E510" s="265"/>
      <c r="F510" s="288"/>
      <c r="G510" s="287"/>
      <c r="H510" s="267"/>
      <c r="I510" s="268"/>
      <c r="K510" s="241"/>
    </row>
    <row r="511" spans="1:11" ht="12.75">
      <c r="A511" s="3"/>
      <c r="B511" s="4"/>
      <c r="E511" s="265"/>
      <c r="F511" s="288"/>
      <c r="G511" s="287"/>
      <c r="H511" s="267"/>
      <c r="I511" s="268"/>
      <c r="K511" s="241"/>
    </row>
    <row r="512" spans="1:11" ht="12.75">
      <c r="A512" s="3"/>
      <c r="B512" s="4"/>
      <c r="E512" s="265"/>
      <c r="F512" s="288"/>
      <c r="G512" s="287"/>
      <c r="H512" s="267"/>
      <c r="I512" s="268"/>
      <c r="K512" s="241"/>
    </row>
    <row r="513" spans="1:11" ht="12.75">
      <c r="A513" s="3"/>
      <c r="B513" s="4"/>
      <c r="E513" s="265"/>
      <c r="F513" s="288"/>
      <c r="G513" s="287"/>
      <c r="H513" s="267"/>
      <c r="I513" s="268"/>
      <c r="K513" s="241"/>
    </row>
    <row r="514" spans="1:11" ht="12.75">
      <c r="A514" s="3"/>
      <c r="B514" s="4"/>
      <c r="E514" s="265"/>
      <c r="F514" s="288"/>
      <c r="G514" s="287"/>
      <c r="H514" s="267"/>
      <c r="I514" s="268"/>
      <c r="K514" s="241"/>
    </row>
    <row r="515" spans="1:11" ht="12.75">
      <c r="A515" s="3"/>
      <c r="B515" s="4"/>
      <c r="E515" s="265"/>
      <c r="F515" s="288"/>
      <c r="G515" s="287"/>
      <c r="H515" s="267"/>
      <c r="I515" s="268"/>
      <c r="K515" s="241"/>
    </row>
    <row r="516" spans="1:11" ht="12.75">
      <c r="A516" s="3"/>
      <c r="B516" s="4"/>
      <c r="E516" s="265"/>
      <c r="F516" s="288"/>
      <c r="G516" s="287"/>
      <c r="H516" s="267"/>
      <c r="I516" s="268"/>
      <c r="K516" s="241"/>
    </row>
    <row r="517" spans="1:11" ht="12.75">
      <c r="A517" s="3"/>
      <c r="B517" s="4"/>
      <c r="E517" s="265"/>
      <c r="F517" s="288"/>
      <c r="G517" s="287"/>
      <c r="H517" s="267"/>
      <c r="I517" s="268"/>
      <c r="K517" s="241"/>
    </row>
    <row r="518" spans="1:11" ht="12.75">
      <c r="A518" s="3"/>
      <c r="B518" s="4"/>
      <c r="E518" s="265"/>
      <c r="F518" s="288"/>
      <c r="G518" s="287"/>
      <c r="H518" s="267"/>
      <c r="I518" s="268"/>
      <c r="K518" s="241"/>
    </row>
    <row r="519" spans="1:11" ht="12.75">
      <c r="A519" s="3"/>
      <c r="B519" s="4"/>
      <c r="E519" s="265"/>
      <c r="F519" s="288"/>
      <c r="G519" s="287"/>
      <c r="H519" s="267"/>
      <c r="I519" s="268"/>
      <c r="K519" s="241"/>
    </row>
    <row r="520" spans="1:11" ht="12.75">
      <c r="A520" s="3"/>
      <c r="B520" s="4"/>
      <c r="E520" s="265"/>
      <c r="F520" s="288"/>
      <c r="G520" s="287"/>
      <c r="H520" s="267"/>
      <c r="I520" s="268"/>
      <c r="K520" s="241"/>
    </row>
    <row r="521" spans="1:11" ht="12.75">
      <c r="A521" s="3"/>
      <c r="B521" s="4"/>
      <c r="E521" s="265"/>
      <c r="F521" s="288"/>
      <c r="G521" s="287"/>
      <c r="H521" s="267"/>
      <c r="I521" s="268"/>
      <c r="K521" s="241"/>
    </row>
    <row r="522" spans="1:11" ht="12.75">
      <c r="A522" s="3"/>
      <c r="B522" s="4"/>
      <c r="E522" s="265"/>
      <c r="F522" s="288"/>
      <c r="G522" s="287"/>
      <c r="H522" s="267"/>
      <c r="I522" s="268"/>
      <c r="K522" s="241"/>
    </row>
    <row r="523" spans="1:11" ht="12.75">
      <c r="A523" s="3"/>
      <c r="B523" s="4"/>
      <c r="E523" s="265"/>
      <c r="F523" s="288"/>
      <c r="G523" s="287"/>
      <c r="H523" s="267"/>
      <c r="I523" s="268"/>
      <c r="K523" s="241"/>
    </row>
    <row r="524" spans="1:11" ht="12.75">
      <c r="A524" s="3"/>
      <c r="B524" s="4"/>
      <c r="E524" s="265"/>
      <c r="F524" s="288"/>
      <c r="G524" s="287"/>
      <c r="H524" s="267"/>
      <c r="I524" s="268"/>
      <c r="K524" s="241"/>
    </row>
    <row r="525" spans="1:11" ht="12.75">
      <c r="A525" s="3"/>
      <c r="B525" s="4"/>
      <c r="E525" s="265"/>
      <c r="F525" s="288"/>
      <c r="G525" s="287"/>
      <c r="H525" s="267"/>
      <c r="I525" s="268"/>
      <c r="K525" s="241"/>
    </row>
    <row r="526" spans="1:11" ht="12.75">
      <c r="A526" s="3"/>
      <c r="B526" s="4"/>
      <c r="E526" s="265"/>
      <c r="F526" s="288"/>
      <c r="G526" s="287"/>
      <c r="H526" s="267"/>
      <c r="I526" s="268"/>
      <c r="K526" s="241"/>
    </row>
    <row r="527" spans="1:11" ht="12.75">
      <c r="A527" s="3"/>
      <c r="B527" s="4"/>
      <c r="E527" s="265"/>
      <c r="F527" s="288"/>
      <c r="G527" s="287"/>
      <c r="H527" s="267"/>
      <c r="I527" s="268"/>
      <c r="K527" s="241"/>
    </row>
    <row r="528" spans="1:11" ht="12.75">
      <c r="A528" s="3"/>
      <c r="B528" s="4"/>
      <c r="E528" s="265"/>
      <c r="F528" s="288"/>
      <c r="G528" s="287"/>
      <c r="H528" s="267"/>
      <c r="I528" s="268"/>
      <c r="K528" s="241"/>
    </row>
    <row r="529" spans="1:11" ht="12.75">
      <c r="A529" s="3"/>
      <c r="B529" s="4"/>
      <c r="E529" s="265"/>
      <c r="F529" s="288"/>
      <c r="G529" s="287"/>
      <c r="H529" s="267"/>
      <c r="I529" s="268"/>
      <c r="K529" s="241"/>
    </row>
    <row r="530" spans="1:11" ht="12.75">
      <c r="A530" s="3"/>
      <c r="B530" s="4"/>
      <c r="E530" s="265"/>
      <c r="F530" s="288"/>
      <c r="G530" s="287"/>
      <c r="H530" s="267"/>
      <c r="I530" s="268"/>
      <c r="K530" s="241"/>
    </row>
    <row r="531" spans="1:11" ht="12.75">
      <c r="A531" s="3"/>
      <c r="B531" s="4"/>
      <c r="E531" s="265"/>
      <c r="F531" s="288"/>
      <c r="G531" s="287"/>
      <c r="H531" s="267"/>
      <c r="I531" s="268"/>
      <c r="K531" s="241"/>
    </row>
    <row r="532" spans="1:11" ht="12.75">
      <c r="A532" s="3"/>
      <c r="B532" s="4"/>
      <c r="E532" s="265"/>
      <c r="F532" s="288"/>
      <c r="G532" s="287"/>
      <c r="H532" s="267"/>
      <c r="I532" s="268"/>
      <c r="K532" s="241"/>
    </row>
    <row r="533" spans="1:11" ht="12.75">
      <c r="A533" s="3"/>
      <c r="B533" s="4"/>
      <c r="E533" s="265"/>
      <c r="F533" s="288"/>
      <c r="G533" s="287"/>
      <c r="H533" s="267"/>
      <c r="I533" s="268"/>
      <c r="K533" s="241"/>
    </row>
    <row r="534" spans="1:11" ht="12.75">
      <c r="A534" s="3"/>
      <c r="B534" s="4"/>
      <c r="E534" s="265"/>
      <c r="F534" s="288"/>
      <c r="G534" s="287"/>
      <c r="H534" s="267"/>
      <c r="I534" s="268"/>
      <c r="K534" s="241"/>
    </row>
    <row r="535" spans="1:11" ht="12.75">
      <c r="A535" s="3"/>
      <c r="B535" s="4"/>
      <c r="E535" s="265"/>
      <c r="F535" s="288"/>
      <c r="G535" s="287"/>
      <c r="H535" s="267"/>
      <c r="I535" s="268"/>
      <c r="K535" s="241"/>
    </row>
    <row r="536" spans="1:11" ht="12.75">
      <c r="A536" s="3"/>
      <c r="B536" s="4"/>
      <c r="E536" s="265"/>
      <c r="F536" s="288"/>
      <c r="G536" s="287"/>
      <c r="H536" s="267"/>
      <c r="I536" s="268"/>
      <c r="K536" s="241"/>
    </row>
    <row r="537" spans="1:11" ht="12.75">
      <c r="A537" s="3"/>
      <c r="B537" s="4"/>
      <c r="E537" s="265"/>
      <c r="F537" s="288"/>
      <c r="G537" s="287"/>
      <c r="H537" s="267"/>
      <c r="I537" s="268"/>
      <c r="K537" s="241"/>
    </row>
    <row r="538" spans="1:11" ht="12.75">
      <c r="A538" s="3"/>
      <c r="B538" s="4"/>
      <c r="E538" s="265"/>
      <c r="F538" s="288"/>
      <c r="G538" s="287"/>
      <c r="H538" s="267"/>
      <c r="I538" s="268"/>
      <c r="K538" s="241"/>
    </row>
    <row r="539" spans="1:11" ht="12.75">
      <c r="A539" s="3"/>
      <c r="B539" s="4"/>
      <c r="E539" s="265"/>
      <c r="F539" s="288"/>
      <c r="G539" s="287"/>
      <c r="H539" s="267"/>
      <c r="I539" s="268"/>
      <c r="K539" s="241"/>
    </row>
    <row r="540" spans="1:11" ht="12.75">
      <c r="A540" s="3"/>
      <c r="B540" s="4"/>
      <c r="E540" s="265"/>
      <c r="F540" s="288"/>
      <c r="G540" s="287"/>
      <c r="H540" s="267"/>
      <c r="I540" s="268"/>
      <c r="K540" s="241"/>
    </row>
    <row r="541" spans="1:11" ht="12.75">
      <c r="A541" s="3"/>
      <c r="B541" s="4"/>
      <c r="E541" s="265"/>
      <c r="F541" s="288"/>
      <c r="G541" s="287"/>
      <c r="H541" s="267"/>
      <c r="I541" s="268"/>
      <c r="K541" s="241"/>
    </row>
    <row r="542" spans="1:11" ht="12.75">
      <c r="A542" s="3"/>
      <c r="B542" s="4"/>
      <c r="E542" s="265"/>
      <c r="F542" s="288"/>
      <c r="G542" s="287"/>
      <c r="H542" s="267"/>
      <c r="I542" s="268"/>
      <c r="K542" s="241"/>
    </row>
    <row r="543" spans="1:11" ht="12.75">
      <c r="A543" s="3"/>
      <c r="B543" s="4"/>
      <c r="E543" s="265"/>
      <c r="F543" s="288"/>
      <c r="G543" s="287"/>
      <c r="H543" s="267"/>
      <c r="I543" s="268"/>
      <c r="K543" s="241"/>
    </row>
    <row r="544" spans="1:11" ht="12.75">
      <c r="A544" s="3"/>
      <c r="B544" s="4"/>
      <c r="E544" s="265"/>
      <c r="F544" s="288"/>
      <c r="G544" s="287"/>
      <c r="H544" s="267"/>
      <c r="I544" s="268"/>
      <c r="K544" s="241"/>
    </row>
    <row r="545" spans="1:11" ht="12.75">
      <c r="A545" s="3"/>
      <c r="B545" s="4"/>
      <c r="E545" s="265"/>
      <c r="F545" s="288"/>
      <c r="G545" s="287"/>
      <c r="H545" s="267"/>
      <c r="I545" s="268"/>
      <c r="K545" s="241"/>
    </row>
    <row r="546" spans="1:11" ht="12.75">
      <c r="A546" s="3"/>
      <c r="B546" s="4"/>
      <c r="E546" s="265"/>
      <c r="F546" s="288"/>
      <c r="G546" s="287"/>
      <c r="H546" s="267"/>
      <c r="I546" s="268"/>
      <c r="K546" s="241"/>
    </row>
    <row r="547" spans="1:11" ht="12.75">
      <c r="A547" s="3"/>
      <c r="B547" s="4"/>
      <c r="E547" s="265"/>
      <c r="F547" s="288"/>
      <c r="G547" s="287"/>
      <c r="H547" s="267"/>
      <c r="I547" s="268"/>
      <c r="K547" s="241"/>
    </row>
    <row r="548" spans="1:11" ht="12.75">
      <c r="A548" s="3"/>
      <c r="B548" s="4"/>
      <c r="E548" s="265"/>
      <c r="F548" s="288"/>
      <c r="G548" s="287"/>
      <c r="H548" s="267"/>
      <c r="I548" s="268"/>
      <c r="K548" s="241"/>
    </row>
    <row r="549" spans="1:11" ht="12.75">
      <c r="A549" s="3"/>
      <c r="B549" s="4"/>
      <c r="E549" s="265"/>
      <c r="F549" s="288"/>
      <c r="G549" s="287"/>
      <c r="H549" s="267"/>
      <c r="I549" s="268"/>
      <c r="K549" s="241"/>
    </row>
    <row r="550" spans="1:11" ht="12.75">
      <c r="A550" s="3"/>
      <c r="B550" s="4"/>
      <c r="E550" s="265"/>
      <c r="F550" s="288"/>
      <c r="G550" s="287"/>
      <c r="H550" s="267"/>
      <c r="I550" s="268"/>
      <c r="K550" s="241"/>
    </row>
    <row r="551" spans="1:11" ht="12.75">
      <c r="A551" s="3"/>
      <c r="B551" s="4"/>
      <c r="E551" s="265"/>
      <c r="F551" s="288"/>
      <c r="G551" s="287"/>
      <c r="H551" s="267"/>
      <c r="I551" s="268"/>
      <c r="K551" s="241"/>
    </row>
    <row r="552" spans="1:11" ht="12.75">
      <c r="A552" s="3"/>
      <c r="B552" s="4"/>
      <c r="E552" s="265"/>
      <c r="F552" s="288"/>
      <c r="G552" s="287"/>
      <c r="H552" s="267"/>
      <c r="I552" s="268"/>
      <c r="K552" s="241"/>
    </row>
    <row r="553" spans="1:11" ht="12.75">
      <c r="A553" s="3"/>
      <c r="B553" s="4"/>
      <c r="E553" s="265"/>
      <c r="F553" s="288"/>
      <c r="G553" s="287"/>
      <c r="H553" s="267"/>
      <c r="I553" s="268"/>
      <c r="K553" s="241"/>
    </row>
    <row r="554" spans="1:11" ht="12.75">
      <c r="A554" s="3"/>
      <c r="B554" s="4"/>
      <c r="E554" s="265"/>
      <c r="F554" s="288"/>
      <c r="G554" s="287"/>
      <c r="H554" s="267"/>
      <c r="I554" s="268"/>
      <c r="K554" s="241"/>
    </row>
    <row r="555" spans="1:11" ht="12.75">
      <c r="A555" s="3"/>
      <c r="B555" s="4"/>
      <c r="E555" s="265"/>
      <c r="F555" s="288"/>
      <c r="G555" s="287"/>
      <c r="H555" s="267"/>
      <c r="I555" s="268"/>
      <c r="K555" s="241"/>
    </row>
    <row r="556" spans="1:11" ht="12.75">
      <c r="A556" s="3"/>
      <c r="B556" s="4"/>
      <c r="E556" s="265"/>
      <c r="F556" s="288"/>
      <c r="G556" s="287"/>
      <c r="H556" s="267"/>
      <c r="I556" s="268"/>
      <c r="K556" s="241"/>
    </row>
    <row r="557" spans="1:11" ht="12.75">
      <c r="A557" s="3"/>
      <c r="B557" s="4"/>
      <c r="E557" s="265"/>
      <c r="F557" s="288"/>
      <c r="G557" s="287"/>
      <c r="H557" s="267"/>
      <c r="I557" s="268"/>
      <c r="K557" s="241"/>
    </row>
    <row r="558" spans="1:11" ht="12.75">
      <c r="A558" s="3"/>
      <c r="B558" s="4"/>
      <c r="E558" s="265"/>
      <c r="F558" s="288"/>
      <c r="G558" s="287"/>
      <c r="H558" s="267"/>
      <c r="I558" s="268"/>
      <c r="K558" s="241"/>
    </row>
    <row r="559" spans="1:11" ht="12.75">
      <c r="A559" s="3"/>
      <c r="B559" s="4"/>
      <c r="E559" s="265"/>
      <c r="F559" s="288"/>
      <c r="G559" s="287"/>
      <c r="H559" s="267"/>
      <c r="I559" s="268"/>
      <c r="K559" s="241"/>
    </row>
    <row r="560" spans="1:11" ht="12.75">
      <c r="A560" s="3"/>
      <c r="B560" s="4"/>
      <c r="E560" s="265"/>
      <c r="F560" s="288"/>
      <c r="G560" s="287"/>
      <c r="H560" s="267"/>
      <c r="I560" s="268"/>
      <c r="K560" s="241"/>
    </row>
    <row r="561" spans="1:11" ht="12.75">
      <c r="A561" s="3"/>
      <c r="B561" s="4"/>
      <c r="E561" s="265"/>
      <c r="F561" s="288"/>
      <c r="G561" s="287"/>
      <c r="H561" s="267"/>
      <c r="I561" s="268"/>
      <c r="K561" s="241"/>
    </row>
    <row r="562" spans="1:11" ht="12.75">
      <c r="A562" s="3"/>
      <c r="B562" s="4"/>
      <c r="E562" s="265"/>
      <c r="F562" s="288"/>
      <c r="G562" s="287"/>
      <c r="H562" s="267"/>
      <c r="I562" s="268"/>
      <c r="K562" s="241"/>
    </row>
    <row r="563" spans="1:11" ht="12.75">
      <c r="A563" s="3"/>
      <c r="B563" s="4"/>
      <c r="E563" s="265"/>
      <c r="F563" s="288"/>
      <c r="G563" s="287"/>
      <c r="H563" s="267"/>
      <c r="I563" s="268"/>
      <c r="K563" s="241"/>
    </row>
    <row r="564" spans="1:11" ht="12.75">
      <c r="A564" s="3"/>
      <c r="B564" s="4"/>
      <c r="E564" s="265"/>
      <c r="F564" s="288"/>
      <c r="G564" s="287"/>
      <c r="H564" s="267"/>
      <c r="I564" s="268"/>
      <c r="K564" s="241"/>
    </row>
    <row r="565" spans="1:11" ht="12.75">
      <c r="A565" s="3"/>
      <c r="B565" s="4"/>
      <c r="E565" s="265"/>
      <c r="F565" s="288"/>
      <c r="G565" s="287"/>
      <c r="H565" s="267"/>
      <c r="I565" s="268"/>
      <c r="K565" s="241"/>
    </row>
    <row r="566" spans="1:11" ht="12.75">
      <c r="A566" s="3"/>
      <c r="B566" s="4"/>
      <c r="E566" s="265"/>
      <c r="F566" s="288"/>
      <c r="G566" s="287"/>
      <c r="H566" s="267"/>
      <c r="I566" s="268"/>
      <c r="K566" s="241"/>
    </row>
    <row r="567" spans="1:11" ht="12.75">
      <c r="A567" s="3"/>
      <c r="B567" s="4"/>
      <c r="E567" s="265"/>
      <c r="F567" s="288"/>
      <c r="G567" s="287"/>
      <c r="H567" s="267"/>
      <c r="I567" s="268"/>
      <c r="K567" s="241"/>
    </row>
    <row r="568" spans="1:11" ht="12.75">
      <c r="A568" s="3"/>
      <c r="B568" s="4"/>
      <c r="E568" s="265"/>
      <c r="F568" s="288"/>
      <c r="G568" s="287"/>
      <c r="H568" s="267"/>
      <c r="I568" s="268"/>
      <c r="K568" s="241"/>
    </row>
    <row r="569" spans="1:11" ht="12.75">
      <c r="A569" s="3"/>
      <c r="B569" s="4"/>
      <c r="E569" s="265"/>
      <c r="F569" s="288"/>
      <c r="G569" s="287"/>
      <c r="H569" s="267"/>
      <c r="I569" s="268"/>
      <c r="K569" s="241"/>
    </row>
    <row r="570" spans="1:11" ht="12.75">
      <c r="A570" s="3"/>
      <c r="B570" s="4"/>
      <c r="E570" s="265"/>
      <c r="F570" s="288"/>
      <c r="G570" s="287"/>
      <c r="H570" s="267"/>
      <c r="I570" s="268"/>
      <c r="K570" s="241"/>
    </row>
    <row r="571" spans="1:11" ht="12.75">
      <c r="A571" s="3"/>
      <c r="B571" s="4"/>
      <c r="E571" s="265"/>
      <c r="F571" s="288"/>
      <c r="G571" s="287"/>
      <c r="H571" s="267"/>
      <c r="I571" s="268"/>
      <c r="K571" s="241"/>
    </row>
    <row r="572" spans="1:11" ht="12.75">
      <c r="A572" s="3"/>
      <c r="B572" s="4"/>
      <c r="E572" s="265"/>
      <c r="F572" s="288"/>
      <c r="G572" s="287"/>
      <c r="H572" s="267"/>
      <c r="I572" s="268"/>
      <c r="K572" s="241"/>
    </row>
    <row r="573" spans="1:11" ht="12.75">
      <c r="A573" s="3"/>
      <c r="B573" s="4"/>
      <c r="E573" s="265"/>
      <c r="F573" s="288"/>
      <c r="G573" s="287"/>
      <c r="H573" s="267"/>
      <c r="I573" s="268"/>
      <c r="K573" s="241"/>
    </row>
    <row r="574" spans="1:11" ht="12.75">
      <c r="A574" s="3"/>
      <c r="B574" s="4"/>
      <c r="E574" s="265"/>
      <c r="F574" s="288"/>
      <c r="G574" s="287"/>
      <c r="H574" s="267"/>
      <c r="I574" s="268"/>
      <c r="K574" s="241"/>
    </row>
    <row r="575" spans="1:11" ht="12.75">
      <c r="A575" s="3"/>
      <c r="B575" s="4"/>
      <c r="E575" s="265"/>
      <c r="F575" s="288"/>
      <c r="G575" s="287"/>
      <c r="H575" s="267"/>
      <c r="I575" s="268"/>
      <c r="K575" s="241"/>
    </row>
    <row r="576" spans="1:11" ht="12.75">
      <c r="A576" s="3"/>
      <c r="B576" s="4"/>
      <c r="E576" s="265"/>
      <c r="F576" s="288"/>
      <c r="G576" s="287"/>
      <c r="H576" s="267"/>
      <c r="I576" s="268"/>
      <c r="K576" s="241"/>
    </row>
    <row r="577" spans="1:11" ht="12.75">
      <c r="A577" s="3"/>
      <c r="B577" s="4"/>
      <c r="E577" s="265"/>
      <c r="F577" s="288"/>
      <c r="G577" s="287"/>
      <c r="H577" s="267"/>
      <c r="I577" s="268"/>
      <c r="K577" s="241"/>
    </row>
    <row r="578" spans="1:11" ht="12.75">
      <c r="A578" s="3"/>
      <c r="B578" s="4"/>
      <c r="E578" s="265"/>
      <c r="F578" s="288"/>
      <c r="G578" s="287"/>
      <c r="H578" s="267"/>
      <c r="I578" s="268"/>
      <c r="K578" s="241"/>
    </row>
    <row r="579" spans="1:11" ht="12.75">
      <c r="A579" s="3"/>
      <c r="B579" s="4"/>
      <c r="E579" s="265"/>
      <c r="F579" s="288"/>
      <c r="G579" s="287"/>
      <c r="H579" s="267"/>
      <c r="I579" s="268"/>
      <c r="K579" s="241"/>
    </row>
    <row r="580" spans="1:11" ht="12.75">
      <c r="A580" s="3"/>
      <c r="B580" s="4"/>
      <c r="E580" s="265"/>
      <c r="F580" s="288"/>
      <c r="G580" s="287"/>
      <c r="H580" s="267"/>
      <c r="I580" s="268"/>
      <c r="K580" s="241"/>
    </row>
    <row r="581" spans="1:11" ht="12.75">
      <c r="A581" s="3"/>
      <c r="B581" s="4"/>
      <c r="E581" s="265"/>
      <c r="F581" s="288"/>
      <c r="G581" s="287"/>
      <c r="H581" s="267"/>
      <c r="I581" s="268"/>
      <c r="K581" s="241"/>
    </row>
    <row r="582" spans="1:11" ht="12.75">
      <c r="A582" s="3"/>
      <c r="B582" s="4"/>
      <c r="E582" s="265"/>
      <c r="F582" s="288"/>
      <c r="G582" s="287"/>
      <c r="H582" s="267"/>
      <c r="I582" s="268"/>
      <c r="K582" s="241"/>
    </row>
    <row r="583" spans="1:11" ht="12.75">
      <c r="A583" s="3"/>
      <c r="B583" s="4"/>
      <c r="E583" s="265"/>
      <c r="F583" s="288"/>
      <c r="G583" s="287"/>
      <c r="H583" s="267"/>
      <c r="I583" s="268"/>
      <c r="K583" s="241"/>
    </row>
    <row r="584" spans="1:11" ht="12.75">
      <c r="A584" s="3"/>
      <c r="B584" s="4"/>
      <c r="E584" s="265"/>
      <c r="F584" s="288"/>
      <c r="G584" s="287"/>
      <c r="H584" s="267"/>
      <c r="I584" s="268"/>
      <c r="K584" s="241"/>
    </row>
    <row r="585" spans="1:11" ht="12.75">
      <c r="A585" s="3"/>
      <c r="B585" s="4"/>
      <c r="E585" s="265"/>
      <c r="F585" s="288"/>
      <c r="G585" s="287"/>
      <c r="H585" s="267"/>
      <c r="I585" s="268"/>
      <c r="K585" s="241"/>
    </row>
    <row r="586" spans="1:11" ht="12.75">
      <c r="A586" s="3"/>
      <c r="B586" s="4"/>
      <c r="E586" s="265"/>
      <c r="F586" s="288"/>
      <c r="G586" s="287"/>
      <c r="H586" s="267"/>
      <c r="I586" s="268"/>
      <c r="K586" s="241"/>
    </row>
    <row r="587" spans="1:11" ht="12.75">
      <c r="A587" s="3"/>
      <c r="B587" s="4"/>
      <c r="E587" s="265"/>
      <c r="F587" s="288"/>
      <c r="G587" s="287"/>
      <c r="H587" s="267"/>
      <c r="I587" s="268"/>
      <c r="K587" s="241"/>
    </row>
    <row r="588" spans="1:11" ht="12.75">
      <c r="A588" s="3"/>
      <c r="B588" s="4"/>
      <c r="E588" s="265"/>
      <c r="F588" s="288"/>
      <c r="G588" s="287"/>
      <c r="H588" s="267"/>
      <c r="I588" s="268"/>
      <c r="K588" s="241"/>
    </row>
    <row r="589" spans="1:11" ht="12.75">
      <c r="A589" s="3"/>
      <c r="B589" s="4"/>
      <c r="E589" s="265"/>
      <c r="F589" s="288"/>
      <c r="G589" s="287"/>
      <c r="H589" s="267"/>
      <c r="I589" s="268"/>
      <c r="K589" s="241"/>
    </row>
    <row r="590" spans="1:11" ht="12.75">
      <c r="A590" s="3"/>
      <c r="B590" s="4"/>
      <c r="E590" s="265"/>
      <c r="F590" s="288"/>
      <c r="G590" s="287"/>
      <c r="H590" s="267"/>
      <c r="I590" s="268"/>
      <c r="K590" s="241"/>
    </row>
    <row r="591" spans="1:11" ht="12.75">
      <c r="A591" s="3"/>
      <c r="B591" s="4"/>
      <c r="E591" s="265"/>
      <c r="F591" s="288"/>
      <c r="G591" s="287"/>
      <c r="H591" s="267"/>
      <c r="I591" s="268"/>
      <c r="K591" s="241"/>
    </row>
    <row r="592" spans="1:11" ht="12.75">
      <c r="A592" s="3"/>
      <c r="B592" s="4"/>
      <c r="E592" s="265"/>
      <c r="F592" s="288"/>
      <c r="G592" s="287"/>
      <c r="H592" s="267"/>
      <c r="I592" s="268"/>
      <c r="K592" s="241"/>
    </row>
    <row r="593" spans="1:11" ht="12.75">
      <c r="A593" s="3"/>
      <c r="B593" s="4"/>
      <c r="E593" s="265"/>
      <c r="F593" s="288"/>
      <c r="G593" s="287"/>
      <c r="H593" s="267"/>
      <c r="I593" s="268"/>
      <c r="K593" s="241"/>
    </row>
    <row r="594" spans="1:11" ht="12.75">
      <c r="A594" s="3"/>
      <c r="B594" s="4"/>
      <c r="E594" s="265"/>
      <c r="F594" s="288"/>
      <c r="G594" s="287"/>
      <c r="H594" s="267"/>
      <c r="I594" s="268"/>
      <c r="K594" s="241"/>
    </row>
    <row r="595" spans="1:11" ht="12.75">
      <c r="A595" s="3"/>
      <c r="B595" s="4"/>
      <c r="E595" s="265"/>
      <c r="F595" s="288"/>
      <c r="G595" s="287"/>
      <c r="H595" s="267"/>
      <c r="I595" s="268"/>
      <c r="K595" s="241"/>
    </row>
    <row r="596" spans="1:11" ht="12.75">
      <c r="A596" s="3"/>
      <c r="B596" s="4"/>
      <c r="E596" s="265"/>
      <c r="F596" s="288"/>
      <c r="G596" s="287"/>
      <c r="H596" s="267"/>
      <c r="I596" s="268"/>
      <c r="K596" s="241"/>
    </row>
    <row r="597" spans="1:11" ht="12.75">
      <c r="A597" s="3"/>
      <c r="B597" s="4"/>
      <c r="E597" s="265"/>
      <c r="F597" s="288"/>
      <c r="G597" s="287"/>
      <c r="H597" s="267"/>
      <c r="I597" s="268"/>
      <c r="K597" s="241"/>
    </row>
    <row r="598" spans="1:11" ht="12.75">
      <c r="A598" s="3"/>
      <c r="B598" s="4"/>
      <c r="E598" s="265"/>
      <c r="F598" s="288"/>
      <c r="G598" s="287"/>
      <c r="H598" s="267"/>
      <c r="I598" s="268"/>
      <c r="K598" s="241"/>
    </row>
    <row r="599" spans="1:11" ht="12.75">
      <c r="A599" s="3"/>
      <c r="B599" s="4"/>
      <c r="E599" s="265"/>
      <c r="F599" s="288"/>
      <c r="G599" s="287"/>
      <c r="H599" s="267"/>
      <c r="I599" s="268"/>
      <c r="K599" s="241"/>
    </row>
    <row r="600" spans="1:11" ht="12.75">
      <c r="A600" s="3"/>
      <c r="B600" s="4"/>
      <c r="E600" s="265"/>
      <c r="F600" s="288"/>
      <c r="G600" s="287"/>
      <c r="H600" s="267"/>
      <c r="I600" s="268"/>
      <c r="K600" s="241"/>
    </row>
    <row r="601" spans="1:11" ht="12.75">
      <c r="A601" s="3"/>
      <c r="B601" s="4"/>
      <c r="E601" s="265"/>
      <c r="F601" s="288"/>
      <c r="G601" s="287"/>
      <c r="H601" s="267"/>
      <c r="I601" s="268"/>
      <c r="K601" s="241"/>
    </row>
    <row r="602" spans="1:11" ht="12.75">
      <c r="A602" s="3"/>
      <c r="B602" s="4"/>
      <c r="E602" s="265"/>
      <c r="F602" s="288"/>
      <c r="G602" s="287"/>
      <c r="H602" s="267"/>
      <c r="I602" s="268"/>
      <c r="K602" s="241"/>
    </row>
    <row r="603" spans="1:11" ht="12.75">
      <c r="A603" s="3"/>
      <c r="B603" s="4"/>
      <c r="E603" s="265"/>
      <c r="F603" s="288"/>
      <c r="G603" s="287"/>
      <c r="H603" s="267"/>
      <c r="I603" s="268"/>
      <c r="K603" s="241"/>
    </row>
    <row r="604" spans="1:11" ht="12.75">
      <c r="A604" s="3"/>
      <c r="B604" s="4"/>
      <c r="E604" s="265"/>
      <c r="F604" s="288"/>
      <c r="G604" s="287"/>
      <c r="H604" s="267"/>
      <c r="I604" s="268"/>
      <c r="K604" s="241"/>
    </row>
    <row r="605" spans="1:11" ht="12.75">
      <c r="A605" s="3"/>
      <c r="B605" s="4"/>
      <c r="E605" s="265"/>
      <c r="F605" s="288"/>
      <c r="G605" s="287"/>
      <c r="H605" s="267"/>
      <c r="I605" s="268"/>
      <c r="K605" s="241"/>
    </row>
    <row r="606" spans="1:11" ht="12.75">
      <c r="A606" s="3"/>
      <c r="B606" s="4"/>
      <c r="E606" s="265"/>
      <c r="F606" s="288"/>
      <c r="G606" s="287"/>
      <c r="H606" s="267"/>
      <c r="I606" s="268"/>
      <c r="K606" s="241"/>
    </row>
    <row r="607" spans="1:11" ht="12.75">
      <c r="A607" s="3"/>
      <c r="B607" s="4"/>
      <c r="E607" s="265"/>
      <c r="F607" s="288"/>
      <c r="G607" s="287"/>
      <c r="H607" s="267"/>
      <c r="I607" s="268"/>
      <c r="K607" s="241"/>
    </row>
    <row r="608" spans="1:11" ht="12.75">
      <c r="A608" s="3"/>
      <c r="B608" s="4"/>
      <c r="E608" s="265"/>
      <c r="F608" s="288"/>
      <c r="G608" s="287"/>
      <c r="H608" s="267"/>
      <c r="I608" s="268"/>
      <c r="K608" s="241"/>
    </row>
    <row r="609" spans="1:11" ht="12.75">
      <c r="A609" s="3"/>
      <c r="B609" s="4"/>
      <c r="E609" s="265"/>
      <c r="F609" s="288"/>
      <c r="G609" s="287"/>
      <c r="H609" s="267"/>
      <c r="I609" s="268"/>
      <c r="K609" s="241"/>
    </row>
    <row r="610" spans="1:11" ht="12.75">
      <c r="A610" s="3"/>
      <c r="B610" s="4"/>
      <c r="E610" s="265"/>
      <c r="F610" s="288"/>
      <c r="G610" s="287"/>
      <c r="H610" s="267"/>
      <c r="I610" s="268"/>
      <c r="K610" s="241"/>
    </row>
    <row r="611" spans="1:11" ht="12.75">
      <c r="A611" s="3"/>
      <c r="B611" s="4"/>
      <c r="E611" s="265"/>
      <c r="F611" s="288"/>
      <c r="G611" s="287"/>
      <c r="H611" s="267"/>
      <c r="I611" s="268"/>
      <c r="K611" s="241"/>
    </row>
    <row r="612" spans="1:11" ht="12.75">
      <c r="A612" s="3"/>
      <c r="B612" s="4"/>
      <c r="E612" s="265"/>
      <c r="F612" s="288"/>
      <c r="G612" s="287"/>
      <c r="H612" s="267"/>
      <c r="I612" s="268"/>
      <c r="K612" s="241"/>
    </row>
    <row r="613" spans="1:11" ht="12.75">
      <c r="A613" s="3"/>
      <c r="B613" s="4"/>
      <c r="E613" s="265"/>
      <c r="F613" s="288"/>
      <c r="G613" s="287"/>
      <c r="H613" s="267"/>
      <c r="I613" s="268"/>
      <c r="K613" s="241"/>
    </row>
    <row r="614" spans="1:11" ht="12.75">
      <c r="A614" s="3"/>
      <c r="B614" s="4"/>
      <c r="E614" s="265"/>
      <c r="F614" s="288"/>
      <c r="G614" s="287"/>
      <c r="H614" s="267"/>
      <c r="I614" s="268"/>
      <c r="K614" s="241"/>
    </row>
    <row r="615" spans="1:11" ht="12.75">
      <c r="A615" s="3"/>
      <c r="B615" s="4"/>
      <c r="E615" s="265"/>
      <c r="F615" s="288"/>
      <c r="G615" s="287"/>
      <c r="H615" s="267"/>
      <c r="I615" s="268"/>
      <c r="K615" s="241"/>
    </row>
    <row r="616" spans="1:11" ht="12.75">
      <c r="A616" s="3"/>
      <c r="B616" s="4"/>
      <c r="E616" s="265"/>
      <c r="F616" s="288"/>
      <c r="G616" s="287"/>
      <c r="H616" s="267"/>
      <c r="I616" s="268"/>
      <c r="K616" s="241"/>
    </row>
    <row r="617" spans="1:11" ht="12.75">
      <c r="A617" s="3"/>
      <c r="B617" s="4"/>
      <c r="E617" s="265"/>
      <c r="F617" s="288"/>
      <c r="G617" s="287"/>
      <c r="H617" s="267"/>
      <c r="I617" s="268"/>
      <c r="K617" s="241"/>
    </row>
    <row r="618" spans="1:11" ht="12.75">
      <c r="A618" s="3"/>
      <c r="B618" s="4"/>
      <c r="E618" s="265"/>
      <c r="F618" s="288"/>
      <c r="G618" s="287"/>
      <c r="H618" s="267"/>
      <c r="I618" s="268"/>
      <c r="K618" s="241"/>
    </row>
    <row r="619" spans="1:11" ht="12.75">
      <c r="A619" s="3"/>
      <c r="B619" s="4"/>
      <c r="E619" s="265"/>
      <c r="F619" s="288"/>
      <c r="G619" s="287"/>
      <c r="H619" s="267"/>
      <c r="I619" s="268"/>
      <c r="K619" s="241"/>
    </row>
    <row r="620" spans="1:11" ht="12.75">
      <c r="A620" s="3"/>
      <c r="B620" s="4"/>
      <c r="E620" s="265"/>
      <c r="F620" s="288"/>
      <c r="G620" s="287"/>
      <c r="H620" s="267"/>
      <c r="I620" s="268"/>
      <c r="K620" s="241"/>
    </row>
    <row r="621" spans="1:11" ht="12.75">
      <c r="A621" s="3"/>
      <c r="B621" s="4"/>
      <c r="E621" s="265"/>
      <c r="F621" s="288"/>
      <c r="G621" s="287"/>
      <c r="H621" s="267"/>
      <c r="I621" s="268"/>
      <c r="K621" s="241"/>
    </row>
    <row r="622" spans="1:11" ht="12.75">
      <c r="A622" s="3"/>
      <c r="B622" s="4"/>
      <c r="E622" s="265"/>
      <c r="F622" s="288"/>
      <c r="G622" s="287"/>
      <c r="H622" s="267"/>
      <c r="I622" s="268"/>
      <c r="K622" s="241"/>
    </row>
    <row r="623" spans="1:11" ht="12.75">
      <c r="A623" s="3"/>
      <c r="B623" s="4"/>
      <c r="E623" s="265"/>
      <c r="F623" s="288"/>
      <c r="G623" s="287"/>
      <c r="H623" s="267"/>
      <c r="I623" s="268"/>
      <c r="K623" s="241"/>
    </row>
    <row r="624" spans="1:11" ht="12.75">
      <c r="A624" s="3"/>
      <c r="B624" s="4"/>
      <c r="E624" s="265"/>
      <c r="F624" s="288"/>
      <c r="G624" s="287"/>
      <c r="H624" s="267"/>
      <c r="I624" s="268"/>
      <c r="K624" s="241"/>
    </row>
    <row r="625" spans="1:11" ht="12.75">
      <c r="A625" s="3"/>
      <c r="B625" s="4"/>
      <c r="E625" s="265"/>
      <c r="F625" s="288"/>
      <c r="G625" s="287"/>
      <c r="H625" s="267"/>
      <c r="I625" s="268"/>
      <c r="K625" s="241"/>
    </row>
    <row r="626" spans="1:11" ht="12.75">
      <c r="A626" s="3"/>
      <c r="B626" s="4"/>
      <c r="E626" s="265"/>
      <c r="F626" s="288"/>
      <c r="G626" s="287"/>
      <c r="H626" s="267"/>
      <c r="I626" s="268"/>
      <c r="K626" s="241"/>
    </row>
    <row r="627" spans="1:11" ht="12.75">
      <c r="A627" s="3"/>
      <c r="B627" s="4"/>
      <c r="E627" s="265"/>
      <c r="F627" s="288"/>
      <c r="G627" s="287"/>
      <c r="H627" s="267"/>
      <c r="I627" s="268"/>
      <c r="K627" s="241"/>
    </row>
    <row r="628" spans="1:11" ht="12.75">
      <c r="A628" s="3"/>
      <c r="B628" s="4"/>
      <c r="E628" s="265"/>
      <c r="F628" s="288"/>
      <c r="G628" s="287"/>
      <c r="H628" s="267"/>
      <c r="I628" s="268"/>
      <c r="K628" s="241"/>
    </row>
    <row r="629" spans="1:11" ht="12.75">
      <c r="A629" s="3"/>
      <c r="B629" s="4"/>
      <c r="E629" s="265"/>
      <c r="F629" s="288"/>
      <c r="G629" s="287"/>
      <c r="H629" s="267"/>
      <c r="I629" s="268"/>
      <c r="K629" s="241"/>
    </row>
    <row r="630" spans="1:11" ht="12.75">
      <c r="A630" s="3"/>
      <c r="B630" s="4"/>
      <c r="E630" s="265"/>
      <c r="F630" s="288"/>
      <c r="G630" s="287"/>
      <c r="H630" s="267"/>
      <c r="I630" s="268"/>
      <c r="K630" s="241"/>
    </row>
    <row r="631" spans="1:11" ht="12.75">
      <c r="A631" s="3"/>
      <c r="B631" s="4"/>
      <c r="E631" s="265"/>
      <c r="F631" s="288"/>
      <c r="G631" s="287"/>
      <c r="H631" s="267"/>
      <c r="I631" s="268"/>
      <c r="K631" s="241"/>
    </row>
    <row r="632" spans="1:11" ht="12.75">
      <c r="A632" s="3"/>
      <c r="B632" s="4"/>
      <c r="E632" s="265"/>
      <c r="F632" s="288"/>
      <c r="G632" s="287"/>
      <c r="H632" s="267"/>
      <c r="I632" s="268"/>
      <c r="K632" s="241"/>
    </row>
    <row r="633" spans="1:11" ht="12.75">
      <c r="A633" s="3"/>
      <c r="B633" s="4"/>
      <c r="E633" s="265"/>
      <c r="F633" s="288"/>
      <c r="G633" s="287"/>
      <c r="H633" s="267"/>
      <c r="I633" s="268"/>
      <c r="K633" s="241"/>
    </row>
    <row r="634" spans="1:11" ht="12.75">
      <c r="A634" s="3"/>
      <c r="B634" s="4"/>
      <c r="E634" s="265"/>
      <c r="F634" s="288"/>
      <c r="G634" s="287"/>
      <c r="H634" s="267"/>
      <c r="I634" s="268"/>
      <c r="K634" s="241"/>
    </row>
    <row r="635" spans="1:11" ht="12.75">
      <c r="A635" s="3"/>
      <c r="B635" s="4"/>
      <c r="E635" s="265"/>
      <c r="F635" s="288"/>
      <c r="G635" s="287"/>
      <c r="H635" s="267"/>
      <c r="I635" s="268"/>
      <c r="K635" s="241"/>
    </row>
    <row r="636" spans="1:11" ht="12.75">
      <c r="A636" s="3"/>
      <c r="B636" s="4"/>
      <c r="E636" s="265"/>
      <c r="F636" s="288"/>
      <c r="G636" s="287"/>
      <c r="H636" s="267"/>
      <c r="I636" s="268"/>
      <c r="K636" s="241"/>
    </row>
    <row r="637" spans="1:11" ht="12.75">
      <c r="A637" s="3"/>
      <c r="B637" s="4"/>
      <c r="E637" s="265"/>
      <c r="F637" s="288"/>
      <c r="G637" s="287"/>
      <c r="H637" s="267"/>
      <c r="I637" s="268"/>
      <c r="K637" s="241"/>
    </row>
    <row r="638" spans="1:11" ht="12.75">
      <c r="A638" s="3"/>
      <c r="B638" s="4"/>
      <c r="E638" s="265"/>
      <c r="F638" s="288"/>
      <c r="G638" s="287"/>
      <c r="H638" s="267"/>
      <c r="I638" s="268"/>
      <c r="K638" s="241"/>
    </row>
    <row r="639" spans="1:11" ht="12.75">
      <c r="A639" s="3"/>
      <c r="B639" s="4"/>
      <c r="E639" s="265"/>
      <c r="F639" s="288"/>
      <c r="G639" s="287"/>
      <c r="H639" s="267"/>
      <c r="I639" s="268"/>
      <c r="K639" s="241"/>
    </row>
    <row r="640" spans="1:11" ht="12.75">
      <c r="A640" s="3"/>
      <c r="B640" s="4"/>
      <c r="E640" s="265"/>
      <c r="F640" s="288"/>
      <c r="G640" s="287"/>
      <c r="H640" s="267"/>
      <c r="I640" s="268"/>
      <c r="K640" s="241"/>
    </row>
    <row r="641" spans="1:11" ht="12.75">
      <c r="A641" s="3"/>
      <c r="B641" s="4"/>
      <c r="E641" s="265"/>
      <c r="F641" s="288"/>
      <c r="G641" s="287"/>
      <c r="H641" s="267"/>
      <c r="I641" s="268"/>
      <c r="K641" s="241"/>
    </row>
    <row r="642" spans="1:11" ht="12.75">
      <c r="A642" s="3"/>
      <c r="B642" s="4"/>
      <c r="E642" s="265"/>
      <c r="F642" s="288"/>
      <c r="G642" s="287"/>
      <c r="H642" s="267"/>
      <c r="I642" s="268"/>
      <c r="K642" s="241"/>
    </row>
    <row r="643" spans="1:11" ht="12.75">
      <c r="A643" s="3"/>
      <c r="B643" s="4"/>
      <c r="E643" s="265"/>
      <c r="F643" s="288"/>
      <c r="G643" s="287"/>
      <c r="H643" s="267"/>
      <c r="I643" s="268"/>
      <c r="K643" s="241"/>
    </row>
    <row r="644" spans="1:11" ht="12.75">
      <c r="A644" s="3"/>
      <c r="B644" s="4"/>
      <c r="E644" s="265"/>
      <c r="F644" s="288"/>
      <c r="G644" s="287"/>
      <c r="H644" s="267"/>
      <c r="I644" s="268"/>
      <c r="K644" s="241"/>
    </row>
    <row r="645" spans="1:11" ht="12.75">
      <c r="A645" s="3"/>
      <c r="B645" s="4"/>
      <c r="E645" s="265"/>
      <c r="F645" s="288"/>
      <c r="G645" s="287"/>
      <c r="H645" s="267"/>
      <c r="I645" s="268"/>
      <c r="K645" s="241"/>
    </row>
    <row r="646" spans="1:11" ht="12.75">
      <c r="A646" s="3"/>
      <c r="B646" s="4"/>
      <c r="E646" s="265"/>
      <c r="F646" s="288"/>
      <c r="G646" s="287"/>
      <c r="H646" s="267"/>
      <c r="I646" s="268"/>
      <c r="K646" s="241"/>
    </row>
    <row r="647" spans="1:11" ht="12.75">
      <c r="A647" s="3"/>
      <c r="B647" s="4"/>
      <c r="E647" s="265"/>
      <c r="F647" s="288"/>
      <c r="G647" s="287"/>
      <c r="H647" s="267"/>
      <c r="I647" s="268"/>
      <c r="K647" s="241"/>
    </row>
    <row r="648" spans="1:11" ht="12.75">
      <c r="A648" s="3"/>
      <c r="B648" s="4"/>
      <c r="E648" s="265"/>
      <c r="F648" s="288"/>
      <c r="G648" s="287"/>
      <c r="H648" s="267"/>
      <c r="I648" s="268"/>
      <c r="K648" s="241"/>
    </row>
    <row r="649" spans="1:11" ht="12.75">
      <c r="A649" s="3"/>
      <c r="B649" s="4"/>
      <c r="E649" s="265"/>
      <c r="F649" s="288"/>
      <c r="G649" s="287"/>
      <c r="H649" s="267"/>
      <c r="I649" s="268"/>
      <c r="K649" s="241"/>
    </row>
    <row r="650" spans="1:11" ht="12.75">
      <c r="A650" s="3"/>
      <c r="B650" s="4"/>
      <c r="E650" s="265"/>
      <c r="F650" s="288"/>
      <c r="G650" s="287"/>
      <c r="H650" s="267"/>
      <c r="I650" s="268"/>
      <c r="K650" s="241"/>
    </row>
    <row r="651" spans="1:11" ht="12.75">
      <c r="A651" s="3"/>
      <c r="B651" s="4"/>
      <c r="E651" s="265"/>
      <c r="F651" s="288"/>
      <c r="G651" s="287"/>
      <c r="H651" s="267"/>
      <c r="I651" s="268"/>
      <c r="K651" s="241"/>
    </row>
    <row r="652" spans="1:11" ht="12.75">
      <c r="A652" s="3"/>
      <c r="B652" s="4"/>
      <c r="E652" s="265"/>
      <c r="F652" s="288"/>
      <c r="G652" s="287"/>
      <c r="H652" s="267"/>
      <c r="I652" s="268"/>
      <c r="K652" s="241"/>
    </row>
    <row r="653" spans="1:11" ht="12.75">
      <c r="A653" s="3"/>
      <c r="B653" s="4"/>
      <c r="E653" s="265"/>
      <c r="F653" s="288"/>
      <c r="G653" s="287"/>
      <c r="H653" s="267"/>
      <c r="I653" s="268"/>
      <c r="K653" s="241"/>
    </row>
    <row r="654" spans="1:11" ht="12.75">
      <c r="A654" s="3"/>
      <c r="B654" s="4"/>
      <c r="E654" s="265"/>
      <c r="F654" s="288"/>
      <c r="G654" s="287"/>
      <c r="H654" s="267"/>
      <c r="I654" s="268"/>
      <c r="K654" s="241"/>
    </row>
    <row r="655" spans="1:11" ht="12.75">
      <c r="A655" s="3"/>
      <c r="B655" s="4"/>
      <c r="E655" s="265"/>
      <c r="F655" s="288"/>
      <c r="G655" s="287"/>
      <c r="H655" s="267"/>
      <c r="I655" s="268"/>
      <c r="K655" s="241"/>
    </row>
    <row r="656" spans="1:11" ht="12.75">
      <c r="A656" s="3"/>
      <c r="B656" s="4"/>
      <c r="E656" s="265"/>
      <c r="F656" s="288"/>
      <c r="G656" s="287"/>
      <c r="H656" s="267"/>
      <c r="I656" s="268"/>
      <c r="K656" s="241"/>
    </row>
    <row r="657" spans="1:11" ht="12.75">
      <c r="A657" s="3"/>
      <c r="B657" s="4"/>
      <c r="E657" s="265"/>
      <c r="F657" s="288"/>
      <c r="G657" s="287"/>
      <c r="H657" s="267"/>
      <c r="I657" s="268"/>
      <c r="K657" s="241"/>
    </row>
    <row r="658" spans="1:11" ht="12.75">
      <c r="A658" s="3"/>
      <c r="B658" s="4"/>
      <c r="E658" s="265"/>
      <c r="F658" s="288"/>
      <c r="G658" s="287"/>
      <c r="H658" s="267"/>
      <c r="I658" s="268"/>
      <c r="K658" s="241"/>
    </row>
    <row r="659" spans="1:11" ht="12.75">
      <c r="A659" s="3"/>
      <c r="B659" s="4"/>
      <c r="E659" s="265"/>
      <c r="F659" s="288"/>
      <c r="G659" s="287"/>
      <c r="H659" s="267"/>
      <c r="I659" s="268"/>
      <c r="K659" s="241"/>
    </row>
    <row r="660" spans="1:11" ht="12.75">
      <c r="A660" s="3"/>
      <c r="B660" s="4"/>
      <c r="E660" s="265"/>
      <c r="F660" s="288"/>
      <c r="G660" s="287"/>
      <c r="H660" s="267"/>
      <c r="I660" s="268"/>
      <c r="K660" s="241"/>
    </row>
    <row r="661" spans="1:11" ht="12.75">
      <c r="A661" s="3"/>
      <c r="B661" s="4"/>
      <c r="E661" s="265"/>
      <c r="F661" s="288"/>
      <c r="G661" s="287"/>
      <c r="H661" s="267"/>
      <c r="I661" s="268"/>
      <c r="K661" s="241"/>
    </row>
    <row r="662" spans="1:11" ht="12.75">
      <c r="A662" s="3"/>
      <c r="B662" s="4"/>
      <c r="E662" s="265"/>
      <c r="F662" s="288"/>
      <c r="G662" s="287"/>
      <c r="H662" s="267"/>
      <c r="I662" s="268"/>
      <c r="K662" s="241"/>
    </row>
    <row r="663" spans="1:11" ht="12.75">
      <c r="A663" s="3"/>
      <c r="B663" s="4"/>
      <c r="E663" s="265"/>
      <c r="F663" s="288"/>
      <c r="G663" s="287"/>
      <c r="H663" s="267"/>
      <c r="I663" s="268"/>
      <c r="K663" s="241"/>
    </row>
    <row r="664" spans="1:11" ht="12.75">
      <c r="A664" s="3"/>
      <c r="B664" s="4"/>
      <c r="E664" s="265"/>
      <c r="F664" s="288"/>
      <c r="G664" s="287"/>
      <c r="H664" s="267"/>
      <c r="I664" s="268"/>
      <c r="K664" s="241"/>
    </row>
    <row r="665" spans="1:11" ht="12.75">
      <c r="A665" s="3"/>
      <c r="B665" s="4"/>
      <c r="E665" s="265"/>
      <c r="F665" s="288"/>
      <c r="G665" s="287"/>
      <c r="H665" s="267"/>
      <c r="I665" s="268"/>
      <c r="K665" s="241"/>
    </row>
    <row r="666" spans="1:11" ht="12.75">
      <c r="A666" s="3"/>
      <c r="B666" s="4"/>
      <c r="E666" s="265"/>
      <c r="F666" s="288"/>
      <c r="G666" s="287"/>
      <c r="H666" s="267"/>
      <c r="I666" s="268"/>
      <c r="K666" s="241"/>
    </row>
    <row r="667" spans="1:11" ht="12.75">
      <c r="A667" s="3"/>
      <c r="B667" s="4"/>
      <c r="E667" s="265"/>
      <c r="F667" s="288"/>
      <c r="G667" s="287"/>
      <c r="H667" s="267"/>
      <c r="I667" s="268"/>
      <c r="K667" s="241"/>
    </row>
    <row r="668" spans="1:11" ht="12.75">
      <c r="A668" s="3"/>
      <c r="B668" s="4"/>
      <c r="E668" s="265"/>
      <c r="F668" s="288"/>
      <c r="G668" s="287"/>
      <c r="H668" s="267"/>
      <c r="I668" s="268"/>
      <c r="K668" s="241"/>
    </row>
    <row r="669" spans="1:11" ht="12.75">
      <c r="A669" s="3"/>
      <c r="B669" s="4"/>
      <c r="E669" s="265"/>
      <c r="F669" s="288"/>
      <c r="G669" s="287"/>
      <c r="H669" s="267"/>
      <c r="I669" s="268"/>
      <c r="K669" s="241"/>
    </row>
    <row r="670" spans="1:11" ht="12.75">
      <c r="A670" s="3"/>
      <c r="B670" s="4"/>
      <c r="E670" s="265"/>
      <c r="F670" s="288"/>
      <c r="G670" s="287"/>
      <c r="H670" s="267"/>
      <c r="I670" s="268"/>
      <c r="K670" s="241"/>
    </row>
    <row r="671" spans="1:11" ht="12.75">
      <c r="A671" s="3"/>
      <c r="B671" s="4"/>
      <c r="E671" s="265"/>
      <c r="F671" s="288"/>
      <c r="G671" s="287"/>
      <c r="H671" s="267"/>
      <c r="I671" s="268"/>
      <c r="K671" s="241"/>
    </row>
    <row r="672" spans="1:11" ht="12.75">
      <c r="A672" s="3"/>
      <c r="B672" s="4"/>
      <c r="E672" s="265"/>
      <c r="F672" s="288"/>
      <c r="G672" s="287"/>
      <c r="H672" s="267"/>
      <c r="I672" s="268"/>
      <c r="K672" s="241"/>
    </row>
    <row r="673" spans="1:11" ht="12.75">
      <c r="A673" s="3"/>
      <c r="B673" s="4"/>
      <c r="E673" s="265"/>
      <c r="F673" s="288"/>
      <c r="G673" s="287"/>
      <c r="H673" s="267"/>
      <c r="I673" s="268"/>
      <c r="K673" s="241"/>
    </row>
    <row r="674" spans="1:11" ht="12.75">
      <c r="A674" s="3"/>
      <c r="B674" s="4"/>
      <c r="E674" s="265"/>
      <c r="F674" s="288"/>
      <c r="G674" s="287"/>
      <c r="H674" s="267"/>
      <c r="I674" s="268"/>
      <c r="K674" s="241"/>
    </row>
    <row r="675" spans="1:11" ht="12.75">
      <c r="A675" s="3"/>
      <c r="B675" s="4"/>
      <c r="E675" s="265"/>
      <c r="F675" s="288"/>
      <c r="G675" s="287"/>
      <c r="H675" s="267"/>
      <c r="I675" s="268"/>
      <c r="K675" s="241"/>
    </row>
    <row r="676" spans="1:11" ht="12.75">
      <c r="A676" s="3"/>
      <c r="B676" s="4"/>
      <c r="E676" s="265"/>
      <c r="F676" s="288"/>
      <c r="G676" s="287"/>
      <c r="H676" s="267"/>
      <c r="I676" s="268"/>
      <c r="K676" s="241"/>
    </row>
    <row r="677" spans="1:11" ht="12.75">
      <c r="A677" s="3"/>
      <c r="B677" s="4"/>
      <c r="E677" s="265"/>
      <c r="F677" s="288"/>
      <c r="G677" s="287"/>
      <c r="H677" s="267"/>
      <c r="I677" s="268"/>
      <c r="K677" s="241"/>
    </row>
    <row r="678" spans="1:11" ht="12.75">
      <c r="A678" s="3"/>
      <c r="B678" s="4"/>
      <c r="E678" s="265"/>
      <c r="F678" s="288"/>
      <c r="G678" s="287"/>
      <c r="H678" s="267"/>
      <c r="I678" s="268"/>
      <c r="K678" s="241"/>
    </row>
    <row r="679" spans="1:11" ht="12.75">
      <c r="A679" s="3"/>
      <c r="B679" s="4"/>
      <c r="E679" s="265"/>
      <c r="F679" s="288"/>
      <c r="G679" s="287"/>
      <c r="H679" s="267"/>
      <c r="I679" s="268"/>
      <c r="K679" s="241"/>
    </row>
    <row r="680" spans="1:11" ht="12.75">
      <c r="A680" s="3"/>
      <c r="B680" s="4"/>
      <c r="E680" s="265"/>
      <c r="F680" s="288"/>
      <c r="G680" s="287"/>
      <c r="H680" s="267"/>
      <c r="I680" s="268"/>
      <c r="K680" s="241"/>
    </row>
    <row r="681" spans="1:11" ht="12.75">
      <c r="A681" s="3"/>
      <c r="B681" s="4"/>
      <c r="E681" s="265"/>
      <c r="F681" s="288"/>
      <c r="G681" s="287"/>
      <c r="H681" s="267"/>
      <c r="I681" s="268"/>
      <c r="K681" s="241"/>
    </row>
    <row r="682" spans="1:11" ht="12.75">
      <c r="A682" s="3"/>
      <c r="B682" s="4"/>
      <c r="E682" s="265"/>
      <c r="F682" s="288"/>
      <c r="G682" s="287"/>
      <c r="H682" s="267"/>
      <c r="I682" s="268"/>
      <c r="K682" s="241"/>
    </row>
    <row r="683" spans="1:11" ht="12.75">
      <c r="A683" s="3"/>
      <c r="B683" s="4"/>
      <c r="E683" s="265"/>
      <c r="F683" s="288"/>
      <c r="G683" s="287"/>
      <c r="H683" s="267"/>
      <c r="I683" s="268"/>
      <c r="K683" s="241"/>
    </row>
    <row r="684" spans="1:11" ht="12.75">
      <c r="A684" s="3"/>
      <c r="B684" s="4"/>
      <c r="E684" s="265"/>
      <c r="F684" s="288"/>
      <c r="G684" s="287"/>
      <c r="H684" s="267"/>
      <c r="I684" s="268"/>
      <c r="K684" s="241"/>
    </row>
    <row r="685" spans="1:11" ht="12.75">
      <c r="A685" s="3"/>
      <c r="B685" s="4"/>
      <c r="E685" s="265"/>
      <c r="F685" s="288"/>
      <c r="G685" s="287"/>
      <c r="H685" s="267"/>
      <c r="I685" s="268"/>
      <c r="K685" s="241"/>
    </row>
    <row r="686" spans="1:11" ht="12.75">
      <c r="A686" s="3"/>
      <c r="B686" s="4"/>
      <c r="E686" s="265"/>
      <c r="F686" s="288"/>
      <c r="G686" s="287"/>
      <c r="H686" s="267"/>
      <c r="I686" s="268"/>
      <c r="K686" s="241"/>
    </row>
    <row r="687" spans="1:11" ht="12.75">
      <c r="A687" s="3"/>
      <c r="B687" s="4"/>
      <c r="E687" s="265"/>
      <c r="F687" s="288"/>
      <c r="G687" s="287"/>
      <c r="H687" s="267"/>
      <c r="I687" s="268"/>
      <c r="K687" s="241"/>
    </row>
    <row r="688" spans="1:11" ht="12.75">
      <c r="A688" s="3"/>
      <c r="B688" s="4"/>
      <c r="E688" s="265"/>
      <c r="F688" s="288"/>
      <c r="G688" s="287"/>
      <c r="H688" s="267"/>
      <c r="I688" s="268"/>
      <c r="K688" s="241"/>
    </row>
    <row r="689" spans="1:11" ht="12.75">
      <c r="A689" s="3"/>
      <c r="B689" s="4"/>
      <c r="E689" s="265"/>
      <c r="F689" s="288"/>
      <c r="G689" s="287"/>
      <c r="H689" s="267"/>
      <c r="I689" s="268"/>
      <c r="K689" s="241"/>
    </row>
    <row r="690" spans="1:11" ht="12.75">
      <c r="A690" s="3"/>
      <c r="B690" s="4"/>
      <c r="E690" s="265"/>
      <c r="F690" s="288"/>
      <c r="G690" s="287"/>
      <c r="H690" s="267"/>
      <c r="I690" s="268"/>
      <c r="K690" s="241"/>
    </row>
    <row r="691" spans="1:11" ht="12.75">
      <c r="A691" s="3"/>
      <c r="B691" s="4"/>
      <c r="E691" s="265"/>
      <c r="F691" s="288"/>
      <c r="G691" s="287"/>
      <c r="H691" s="267"/>
      <c r="I691" s="268"/>
      <c r="K691" s="241"/>
    </row>
    <row r="692" spans="1:11" ht="12.75">
      <c r="A692" s="3"/>
      <c r="B692" s="4"/>
      <c r="E692" s="265"/>
      <c r="F692" s="288"/>
      <c r="G692" s="287"/>
      <c r="H692" s="267"/>
      <c r="I692" s="268"/>
      <c r="K692" s="241"/>
    </row>
    <row r="693" spans="1:11" ht="12.75">
      <c r="A693" s="3"/>
      <c r="B693" s="4"/>
      <c r="E693" s="265"/>
      <c r="F693" s="288"/>
      <c r="G693" s="287"/>
      <c r="H693" s="267"/>
      <c r="I693" s="268"/>
      <c r="K693" s="241"/>
    </row>
    <row r="694" spans="1:11" ht="12.75">
      <c r="A694" s="3"/>
      <c r="B694" s="4"/>
      <c r="E694" s="265"/>
      <c r="F694" s="288"/>
      <c r="G694" s="287"/>
      <c r="H694" s="267"/>
      <c r="I694" s="268"/>
      <c r="K694" s="241"/>
    </row>
    <row r="695" spans="1:11" ht="12.75">
      <c r="A695" s="3"/>
      <c r="B695" s="4"/>
      <c r="E695" s="265"/>
      <c r="F695" s="288"/>
      <c r="G695" s="287"/>
      <c r="H695" s="267"/>
      <c r="I695" s="268"/>
      <c r="K695" s="241"/>
    </row>
    <row r="696" spans="1:11" ht="12.75">
      <c r="A696" s="3"/>
      <c r="B696" s="4"/>
      <c r="E696" s="265"/>
      <c r="F696" s="288"/>
      <c r="G696" s="287"/>
      <c r="H696" s="267"/>
      <c r="I696" s="268"/>
      <c r="K696" s="241"/>
    </row>
    <row r="697" spans="1:11" ht="12.75">
      <c r="A697" s="3"/>
      <c r="B697" s="4"/>
      <c r="E697" s="265"/>
      <c r="F697" s="288"/>
      <c r="G697" s="287"/>
      <c r="H697" s="267"/>
      <c r="I697" s="268"/>
      <c r="K697" s="241"/>
    </row>
    <row r="698" spans="1:11" ht="12.75">
      <c r="A698" s="3"/>
      <c r="B698" s="4"/>
      <c r="E698" s="265"/>
      <c r="F698" s="288"/>
      <c r="G698" s="287"/>
      <c r="H698" s="267"/>
      <c r="I698" s="268"/>
      <c r="K698" s="241"/>
    </row>
    <row r="699" spans="1:11" ht="12.75">
      <c r="A699" s="3"/>
      <c r="B699" s="4"/>
      <c r="E699" s="265"/>
      <c r="F699" s="288"/>
      <c r="G699" s="287"/>
      <c r="H699" s="267"/>
      <c r="I699" s="268"/>
      <c r="K699" s="241"/>
    </row>
    <row r="700" spans="1:11" ht="12.75">
      <c r="A700" s="3"/>
      <c r="B700" s="4"/>
      <c r="E700" s="265"/>
      <c r="F700" s="288"/>
      <c r="G700" s="287"/>
      <c r="H700" s="267"/>
      <c r="I700" s="268"/>
      <c r="K700" s="241"/>
    </row>
    <row r="701" spans="1:11" ht="12.75">
      <c r="A701" s="3"/>
      <c r="B701" s="4"/>
      <c r="E701" s="265"/>
      <c r="F701" s="288"/>
      <c r="G701" s="287"/>
      <c r="H701" s="267"/>
      <c r="I701" s="268"/>
      <c r="K701" s="241"/>
    </row>
    <row r="702" spans="1:11" ht="12.75">
      <c r="A702" s="3"/>
      <c r="B702" s="4"/>
      <c r="E702" s="265"/>
      <c r="F702" s="288"/>
      <c r="G702" s="287"/>
      <c r="H702" s="267"/>
      <c r="I702" s="268"/>
      <c r="K702" s="241"/>
    </row>
    <row r="703" spans="1:11" ht="12.75">
      <c r="A703" s="3"/>
      <c r="B703" s="4"/>
      <c r="E703" s="265"/>
      <c r="F703" s="288"/>
      <c r="G703" s="287"/>
      <c r="H703" s="267"/>
      <c r="I703" s="268"/>
      <c r="K703" s="241"/>
    </row>
    <row r="704" spans="1:11" ht="12.75">
      <c r="A704" s="3"/>
      <c r="B704" s="4"/>
      <c r="E704" s="265"/>
      <c r="F704" s="288"/>
      <c r="G704" s="287"/>
      <c r="H704" s="267"/>
      <c r="I704" s="268"/>
      <c r="K704" s="241"/>
    </row>
    <row r="705" spans="1:11" ht="12.75">
      <c r="A705" s="3"/>
      <c r="B705" s="4"/>
      <c r="E705" s="265"/>
      <c r="F705" s="288"/>
      <c r="G705" s="287"/>
      <c r="H705" s="267"/>
      <c r="I705" s="268"/>
      <c r="K705" s="241"/>
    </row>
    <row r="706" spans="1:11" ht="12.75">
      <c r="A706" s="3"/>
      <c r="B706" s="4"/>
      <c r="E706" s="265"/>
      <c r="F706" s="288"/>
      <c r="G706" s="287"/>
      <c r="H706" s="267"/>
      <c r="I706" s="268"/>
      <c r="K706" s="241"/>
    </row>
    <row r="707" spans="1:11" ht="12.75">
      <c r="A707" s="3"/>
      <c r="B707" s="4"/>
      <c r="E707" s="265"/>
      <c r="F707" s="288"/>
      <c r="G707" s="287"/>
      <c r="H707" s="267"/>
      <c r="I707" s="268"/>
      <c r="K707" s="241"/>
    </row>
    <row r="708" spans="1:11" ht="12.75">
      <c r="A708" s="3"/>
      <c r="B708" s="4"/>
      <c r="E708" s="265"/>
      <c r="F708" s="288"/>
      <c r="G708" s="287"/>
      <c r="H708" s="267"/>
      <c r="I708" s="268"/>
      <c r="K708" s="241"/>
    </row>
    <row r="709" spans="1:11" ht="12.75">
      <c r="A709" s="3"/>
      <c r="B709" s="4"/>
      <c r="E709" s="265"/>
      <c r="F709" s="288"/>
      <c r="G709" s="287"/>
      <c r="H709" s="267"/>
      <c r="I709" s="268"/>
      <c r="K709" s="241"/>
    </row>
    <row r="710" spans="1:11" ht="12.75">
      <c r="A710" s="3"/>
      <c r="B710" s="4"/>
      <c r="E710" s="265"/>
      <c r="F710" s="288"/>
      <c r="G710" s="287"/>
      <c r="H710" s="267"/>
      <c r="I710" s="268"/>
      <c r="K710" s="241"/>
    </row>
    <row r="711" spans="1:11" ht="12.75">
      <c r="A711" s="3"/>
      <c r="B711" s="4"/>
      <c r="E711" s="265"/>
      <c r="F711" s="288"/>
      <c r="G711" s="287"/>
      <c r="H711" s="267"/>
      <c r="I711" s="268"/>
      <c r="K711" s="241"/>
    </row>
    <row r="712" spans="1:11" ht="12.75">
      <c r="A712" s="3"/>
      <c r="B712" s="4"/>
      <c r="E712" s="265"/>
      <c r="F712" s="288"/>
      <c r="G712" s="287"/>
      <c r="H712" s="267"/>
      <c r="I712" s="268"/>
      <c r="K712" s="241"/>
    </row>
    <row r="713" spans="1:11" ht="12.75">
      <c r="A713" s="3"/>
      <c r="B713" s="4"/>
      <c r="E713" s="265"/>
      <c r="F713" s="288"/>
      <c r="G713" s="287"/>
      <c r="H713" s="267"/>
      <c r="I713" s="268"/>
      <c r="K713" s="241"/>
    </row>
    <row r="714" spans="1:11" ht="12.75">
      <c r="A714" s="3"/>
      <c r="B714" s="4"/>
      <c r="E714" s="265"/>
      <c r="F714" s="288"/>
      <c r="G714" s="287"/>
      <c r="H714" s="267"/>
      <c r="I714" s="268"/>
      <c r="K714" s="241"/>
    </row>
    <row r="715" spans="1:11" ht="12.75">
      <c r="A715" s="3"/>
      <c r="B715" s="4"/>
      <c r="E715" s="265"/>
      <c r="F715" s="288"/>
      <c r="G715" s="287"/>
      <c r="H715" s="267"/>
      <c r="I715" s="268"/>
      <c r="K715" s="241"/>
    </row>
    <row r="716" spans="1:11" ht="12.75">
      <c r="A716" s="3"/>
      <c r="B716" s="4"/>
      <c r="E716" s="265"/>
      <c r="F716" s="288"/>
      <c r="G716" s="287"/>
      <c r="H716" s="267"/>
      <c r="I716" s="268"/>
      <c r="K716" s="241"/>
    </row>
    <row r="717" spans="1:11" ht="12.75">
      <c r="A717" s="3"/>
      <c r="B717" s="4"/>
      <c r="E717" s="265"/>
      <c r="F717" s="288"/>
      <c r="G717" s="287"/>
      <c r="H717" s="267"/>
      <c r="I717" s="268"/>
      <c r="K717" s="241"/>
    </row>
    <row r="718" spans="1:11" ht="12.75">
      <c r="A718" s="3"/>
      <c r="B718" s="4"/>
      <c r="E718" s="265"/>
      <c r="F718" s="288"/>
      <c r="G718" s="287"/>
      <c r="H718" s="267"/>
      <c r="I718" s="268"/>
      <c r="K718" s="241"/>
    </row>
    <row r="719" spans="1:11" ht="12.75">
      <c r="A719" s="3"/>
      <c r="B719" s="4"/>
      <c r="E719" s="265"/>
      <c r="F719" s="288"/>
      <c r="G719" s="287"/>
      <c r="H719" s="267"/>
      <c r="I719" s="268"/>
      <c r="K719" s="241"/>
    </row>
    <row r="720" spans="1:11" ht="12.75">
      <c r="A720" s="3"/>
      <c r="B720" s="4"/>
      <c r="E720" s="265"/>
      <c r="F720" s="288"/>
      <c r="G720" s="287"/>
      <c r="H720" s="267"/>
      <c r="I720" s="268"/>
      <c r="K720" s="241"/>
    </row>
    <row r="721" spans="1:11" ht="12.75">
      <c r="A721" s="3"/>
      <c r="B721" s="4"/>
      <c r="E721" s="265"/>
      <c r="F721" s="288"/>
      <c r="G721" s="287"/>
      <c r="H721" s="267"/>
      <c r="I721" s="268"/>
      <c r="K721" s="241"/>
    </row>
    <row r="722" spans="1:11" ht="12.75">
      <c r="A722" s="3"/>
      <c r="B722" s="4"/>
      <c r="E722" s="265"/>
      <c r="F722" s="288"/>
      <c r="G722" s="287"/>
      <c r="H722" s="267"/>
      <c r="I722" s="268"/>
      <c r="K722" s="241"/>
    </row>
    <row r="723" spans="1:11" ht="12.75">
      <c r="A723" s="3"/>
      <c r="B723" s="4"/>
      <c r="E723" s="265"/>
      <c r="F723" s="288"/>
      <c r="G723" s="287"/>
      <c r="H723" s="267"/>
      <c r="I723" s="268"/>
      <c r="K723" s="241"/>
    </row>
    <row r="724" spans="1:11" ht="12.75">
      <c r="A724" s="3"/>
      <c r="B724" s="4"/>
      <c r="E724" s="265"/>
      <c r="F724" s="288"/>
      <c r="G724" s="287"/>
      <c r="H724" s="267"/>
      <c r="I724" s="268"/>
      <c r="K724" s="241"/>
    </row>
    <row r="725" spans="1:11" ht="12.75">
      <c r="A725" s="3"/>
      <c r="B725" s="4"/>
      <c r="E725" s="265"/>
      <c r="F725" s="288"/>
      <c r="G725" s="287"/>
      <c r="H725" s="267"/>
      <c r="I725" s="268"/>
      <c r="K725" s="241"/>
    </row>
    <row r="726" spans="1:11" ht="12.75">
      <c r="A726" s="3"/>
      <c r="B726" s="4"/>
      <c r="E726" s="265"/>
      <c r="F726" s="288"/>
      <c r="G726" s="287"/>
      <c r="H726" s="267"/>
      <c r="I726" s="268"/>
      <c r="K726" s="241"/>
    </row>
    <row r="727" spans="1:11" ht="12.75">
      <c r="A727" s="3"/>
      <c r="B727" s="4"/>
      <c r="E727" s="265"/>
      <c r="F727" s="288"/>
      <c r="G727" s="287"/>
      <c r="H727" s="267"/>
      <c r="I727" s="268"/>
      <c r="K727" s="241"/>
    </row>
    <row r="728" spans="1:11" ht="12.75">
      <c r="A728" s="3"/>
      <c r="B728" s="4"/>
      <c r="E728" s="265"/>
      <c r="F728" s="288"/>
      <c r="G728" s="287"/>
      <c r="H728" s="267"/>
      <c r="I728" s="268"/>
      <c r="K728" s="241"/>
    </row>
    <row r="729" spans="1:11" ht="12.75">
      <c r="A729" s="3"/>
      <c r="B729" s="4"/>
      <c r="E729" s="265"/>
      <c r="F729" s="288"/>
      <c r="G729" s="287"/>
      <c r="H729" s="267"/>
      <c r="I729" s="268"/>
      <c r="K729" s="241"/>
    </row>
    <row r="730" spans="1:11" ht="12.75">
      <c r="A730" s="3"/>
      <c r="B730" s="4"/>
      <c r="E730" s="265"/>
      <c r="F730" s="288"/>
      <c r="G730" s="287"/>
      <c r="H730" s="267"/>
      <c r="I730" s="268"/>
      <c r="K730" s="241"/>
    </row>
    <row r="731" spans="1:11" ht="12.75">
      <c r="A731" s="3"/>
      <c r="B731" s="4"/>
      <c r="E731" s="265"/>
      <c r="F731" s="288"/>
      <c r="G731" s="287"/>
      <c r="H731" s="267"/>
      <c r="I731" s="268"/>
      <c r="K731" s="241"/>
    </row>
    <row r="732" spans="1:11" ht="12.75">
      <c r="A732" s="3"/>
      <c r="B732" s="4"/>
      <c r="E732" s="265"/>
      <c r="F732" s="288"/>
      <c r="G732" s="287"/>
      <c r="H732" s="267"/>
      <c r="I732" s="268"/>
      <c r="K732" s="241"/>
    </row>
    <row r="733" spans="1:11" ht="12.75">
      <c r="A733" s="3"/>
      <c r="B733" s="4"/>
      <c r="E733" s="265"/>
      <c r="F733" s="288"/>
      <c r="G733" s="287"/>
      <c r="H733" s="267"/>
      <c r="I733" s="268"/>
      <c r="K733" s="241"/>
    </row>
    <row r="734" spans="1:11" ht="12.75">
      <c r="A734" s="3"/>
      <c r="B734" s="4"/>
      <c r="E734" s="265"/>
      <c r="F734" s="288"/>
      <c r="G734" s="287"/>
      <c r="H734" s="267"/>
      <c r="I734" s="268"/>
      <c r="K734" s="241"/>
    </row>
    <row r="735" spans="1:11" ht="12.75">
      <c r="A735" s="3"/>
      <c r="B735" s="4"/>
      <c r="E735" s="265"/>
      <c r="F735" s="288"/>
      <c r="G735" s="287"/>
      <c r="H735" s="267"/>
      <c r="I735" s="268"/>
      <c r="K735" s="241"/>
    </row>
    <row r="736" spans="1:11" ht="12.75">
      <c r="A736" s="3"/>
      <c r="B736" s="4"/>
      <c r="E736" s="265"/>
      <c r="F736" s="288"/>
      <c r="G736" s="287"/>
      <c r="H736" s="267"/>
      <c r="I736" s="268"/>
      <c r="K736" s="241"/>
    </row>
    <row r="737" spans="1:11" ht="12.75">
      <c r="A737" s="3"/>
      <c r="B737" s="4"/>
      <c r="E737" s="265"/>
      <c r="F737" s="288"/>
      <c r="G737" s="287"/>
      <c r="H737" s="267"/>
      <c r="I737" s="268"/>
      <c r="K737" s="241"/>
    </row>
    <row r="738" spans="1:11" ht="12.75">
      <c r="A738" s="3"/>
      <c r="B738" s="4"/>
      <c r="E738" s="265"/>
      <c r="F738" s="288"/>
      <c r="G738" s="287"/>
      <c r="H738" s="267"/>
      <c r="I738" s="268"/>
      <c r="K738" s="241"/>
    </row>
    <row r="739" spans="1:11" ht="12.75">
      <c r="A739" s="3"/>
      <c r="B739" s="4"/>
      <c r="E739" s="265"/>
      <c r="F739" s="288"/>
      <c r="G739" s="287"/>
      <c r="H739" s="267"/>
      <c r="I739" s="268"/>
      <c r="K739" s="241"/>
    </row>
    <row r="740" spans="1:11" ht="12.75">
      <c r="A740" s="3"/>
      <c r="B740" s="4"/>
      <c r="E740" s="265"/>
      <c r="F740" s="288"/>
      <c r="G740" s="287"/>
      <c r="H740" s="267"/>
      <c r="I740" s="268"/>
      <c r="K740" s="241"/>
    </row>
    <row r="741" spans="1:11" ht="12.75">
      <c r="A741" s="3"/>
      <c r="B741" s="4"/>
      <c r="E741" s="265"/>
      <c r="F741" s="288"/>
      <c r="G741" s="287"/>
      <c r="H741" s="267"/>
      <c r="I741" s="268"/>
      <c r="K741" s="241"/>
    </row>
    <row r="742" spans="1:11" ht="12.75">
      <c r="A742" s="3"/>
      <c r="B742" s="4"/>
      <c r="E742" s="265"/>
      <c r="F742" s="288"/>
      <c r="G742" s="287"/>
      <c r="H742" s="267"/>
      <c r="I742" s="268"/>
      <c r="K742" s="241"/>
    </row>
    <row r="743" spans="1:11" ht="12.75">
      <c r="A743" s="3"/>
      <c r="B743" s="4"/>
      <c r="E743" s="265"/>
      <c r="F743" s="288"/>
      <c r="G743" s="287"/>
      <c r="H743" s="267"/>
      <c r="I743" s="268"/>
      <c r="K743" s="241"/>
    </row>
    <row r="744" spans="1:11" ht="12.75">
      <c r="A744" s="3"/>
      <c r="B744" s="4"/>
      <c r="E744" s="265"/>
      <c r="F744" s="288"/>
      <c r="G744" s="287"/>
      <c r="H744" s="267"/>
      <c r="I744" s="268"/>
      <c r="K744" s="241"/>
    </row>
    <row r="745" spans="1:11" ht="12.75">
      <c r="A745" s="3"/>
      <c r="B745" s="4"/>
      <c r="E745" s="265"/>
      <c r="F745" s="288"/>
      <c r="G745" s="287"/>
      <c r="H745" s="267"/>
      <c r="I745" s="268"/>
      <c r="K745" s="241"/>
    </row>
    <row r="746" spans="1:11" ht="12.75">
      <c r="A746" s="3"/>
      <c r="B746" s="4"/>
      <c r="E746" s="265"/>
      <c r="F746" s="288"/>
      <c r="G746" s="287"/>
      <c r="H746" s="267"/>
      <c r="I746" s="268"/>
      <c r="K746" s="241"/>
    </row>
    <row r="747" spans="1:11" ht="12.75">
      <c r="A747" s="3"/>
      <c r="B747" s="4"/>
      <c r="E747" s="265"/>
      <c r="F747" s="288"/>
      <c r="G747" s="287"/>
      <c r="H747" s="267"/>
      <c r="I747" s="268"/>
      <c r="K747" s="241"/>
    </row>
    <row r="748" spans="1:11" ht="12.75">
      <c r="A748" s="3"/>
      <c r="B748" s="4"/>
      <c r="E748" s="265"/>
      <c r="F748" s="288"/>
      <c r="G748" s="287"/>
      <c r="H748" s="267"/>
      <c r="I748" s="268"/>
      <c r="K748" s="241"/>
    </row>
    <row r="749" spans="1:11" ht="12.75">
      <c r="A749" s="3"/>
      <c r="B749" s="4"/>
      <c r="E749" s="265"/>
      <c r="F749" s="288"/>
      <c r="G749" s="287"/>
      <c r="H749" s="267"/>
      <c r="I749" s="268"/>
      <c r="K749" s="241"/>
    </row>
    <row r="750" spans="1:11" ht="12.75">
      <c r="A750" s="3"/>
      <c r="B750" s="4"/>
      <c r="E750" s="265"/>
      <c r="F750" s="288"/>
      <c r="G750" s="287"/>
      <c r="H750" s="267"/>
      <c r="I750" s="268"/>
      <c r="K750" s="241"/>
    </row>
    <row r="751" spans="1:11" ht="12.75">
      <c r="A751" s="3"/>
      <c r="B751" s="4"/>
      <c r="E751" s="265"/>
      <c r="F751" s="288"/>
      <c r="G751" s="287"/>
      <c r="H751" s="267"/>
      <c r="I751" s="268"/>
      <c r="K751" s="241"/>
    </row>
    <row r="752" spans="1:11" ht="12.75">
      <c r="A752" s="3"/>
      <c r="B752" s="4"/>
      <c r="E752" s="265"/>
      <c r="F752" s="288"/>
      <c r="G752" s="287"/>
      <c r="H752" s="267"/>
      <c r="I752" s="268"/>
      <c r="K752" s="241"/>
    </row>
    <row r="753" spans="1:11" ht="12.75">
      <c r="A753" s="3"/>
      <c r="B753" s="4"/>
      <c r="E753" s="265"/>
      <c r="F753" s="288"/>
      <c r="G753" s="287"/>
      <c r="H753" s="267"/>
      <c r="I753" s="268"/>
      <c r="K753" s="241"/>
    </row>
    <row r="754" spans="1:11" ht="12.75">
      <c r="A754" s="3"/>
      <c r="B754" s="4"/>
      <c r="E754" s="265"/>
      <c r="F754" s="288"/>
      <c r="G754" s="287"/>
      <c r="H754" s="267"/>
      <c r="I754" s="268"/>
      <c r="K754" s="241"/>
    </row>
    <row r="755" spans="1:11" ht="12.75">
      <c r="A755" s="3"/>
      <c r="B755" s="4"/>
      <c r="E755" s="265"/>
      <c r="F755" s="288"/>
      <c r="G755" s="287"/>
      <c r="H755" s="267"/>
      <c r="I755" s="268"/>
      <c r="K755" s="241"/>
    </row>
    <row r="756" spans="1:11" ht="12.75">
      <c r="A756" s="3"/>
      <c r="B756" s="4"/>
      <c r="E756" s="265"/>
      <c r="F756" s="288"/>
      <c r="G756" s="287"/>
      <c r="H756" s="267"/>
      <c r="I756" s="268"/>
      <c r="K756" s="241"/>
    </row>
    <row r="757" spans="1:11" ht="12.75">
      <c r="A757" s="3"/>
      <c r="B757" s="4"/>
      <c r="E757" s="265"/>
      <c r="F757" s="288"/>
      <c r="G757" s="287"/>
      <c r="H757" s="267"/>
      <c r="I757" s="268"/>
      <c r="K757" s="241"/>
    </row>
    <row r="758" spans="1:11" ht="12.75">
      <c r="A758" s="3"/>
      <c r="B758" s="4"/>
      <c r="E758" s="265"/>
      <c r="F758" s="288"/>
      <c r="G758" s="287"/>
      <c r="H758" s="267"/>
      <c r="I758" s="268"/>
      <c r="K758" s="241"/>
    </row>
    <row r="759" spans="1:11" ht="12.75">
      <c r="A759" s="3"/>
      <c r="B759" s="4"/>
      <c r="E759" s="265"/>
      <c r="F759" s="288"/>
      <c r="G759" s="287"/>
      <c r="H759" s="267"/>
      <c r="I759" s="268"/>
      <c r="K759" s="241"/>
    </row>
    <row r="760" spans="1:11" ht="12.75">
      <c r="A760" s="3"/>
      <c r="B760" s="4"/>
      <c r="E760" s="265"/>
      <c r="F760" s="288"/>
      <c r="G760" s="287"/>
      <c r="H760" s="267"/>
      <c r="I760" s="268"/>
      <c r="K760" s="241"/>
    </row>
    <row r="761" spans="1:11" ht="12.75">
      <c r="A761" s="3"/>
      <c r="B761" s="4"/>
      <c r="E761" s="265"/>
      <c r="F761" s="288"/>
      <c r="G761" s="287"/>
      <c r="H761" s="267"/>
      <c r="I761" s="268"/>
      <c r="K761" s="241"/>
    </row>
    <row r="762" spans="1:11" ht="12.75">
      <c r="A762" s="3"/>
      <c r="B762" s="4"/>
      <c r="E762" s="265"/>
      <c r="F762" s="288"/>
      <c r="G762" s="287"/>
      <c r="H762" s="267"/>
      <c r="I762" s="268"/>
      <c r="K762" s="241"/>
    </row>
    <row r="763" spans="1:11" ht="12.75">
      <c r="A763" s="3"/>
      <c r="B763" s="4"/>
      <c r="E763" s="265"/>
      <c r="F763" s="288"/>
      <c r="G763" s="287"/>
      <c r="H763" s="267"/>
      <c r="I763" s="268"/>
      <c r="K763" s="241"/>
    </row>
    <row r="764" spans="1:11" ht="12.75">
      <c r="A764" s="3"/>
      <c r="B764" s="4"/>
      <c r="E764" s="265"/>
      <c r="F764" s="288"/>
      <c r="G764" s="287"/>
      <c r="H764" s="267"/>
      <c r="I764" s="268"/>
      <c r="K764" s="241"/>
    </row>
    <row r="765" spans="1:11" ht="12.75">
      <c r="A765" s="3"/>
      <c r="B765" s="4"/>
      <c r="E765" s="265"/>
      <c r="F765" s="288"/>
      <c r="G765" s="287"/>
      <c r="H765" s="267"/>
      <c r="I765" s="268"/>
      <c r="K765" s="241"/>
    </row>
    <row r="766" spans="1:11" ht="12.75">
      <c r="A766" s="3"/>
      <c r="B766" s="4"/>
      <c r="E766" s="265"/>
      <c r="F766" s="288"/>
      <c r="G766" s="287"/>
      <c r="H766" s="267"/>
      <c r="I766" s="268"/>
      <c r="K766" s="241"/>
    </row>
    <row r="767" spans="1:11" ht="12.75">
      <c r="A767" s="3"/>
      <c r="B767" s="4"/>
      <c r="E767" s="265"/>
      <c r="F767" s="288"/>
      <c r="G767" s="287"/>
      <c r="H767" s="267"/>
      <c r="I767" s="268"/>
      <c r="K767" s="241"/>
    </row>
    <row r="768" spans="1:11" ht="12.75">
      <c r="A768" s="3"/>
      <c r="B768" s="4"/>
      <c r="E768" s="265"/>
      <c r="F768" s="288"/>
      <c r="G768" s="287"/>
      <c r="H768" s="267"/>
      <c r="I768" s="268"/>
      <c r="K768" s="241"/>
    </row>
    <row r="769" spans="1:11" ht="12.75">
      <c r="A769" s="3"/>
      <c r="B769" s="4"/>
      <c r="E769" s="265"/>
      <c r="F769" s="288"/>
      <c r="G769" s="287"/>
      <c r="H769" s="267"/>
      <c r="I769" s="268"/>
      <c r="K769" s="241"/>
    </row>
    <row r="770" spans="1:11" ht="12.75">
      <c r="A770" s="3"/>
      <c r="B770" s="4"/>
      <c r="E770" s="265"/>
      <c r="F770" s="288"/>
      <c r="G770" s="287"/>
      <c r="H770" s="267"/>
      <c r="I770" s="268"/>
      <c r="K770" s="241"/>
    </row>
    <row r="771" spans="1:11" ht="12.75">
      <c r="A771" s="3"/>
      <c r="B771" s="4"/>
      <c r="E771" s="265"/>
      <c r="F771" s="288"/>
      <c r="G771" s="287"/>
      <c r="H771" s="267"/>
      <c r="I771" s="268"/>
      <c r="K771" s="241"/>
    </row>
    <row r="772" spans="1:11" ht="12.75">
      <c r="A772" s="3"/>
      <c r="B772" s="4"/>
      <c r="E772" s="265"/>
      <c r="F772" s="288"/>
      <c r="G772" s="287"/>
      <c r="H772" s="267"/>
      <c r="I772" s="268"/>
      <c r="K772" s="241"/>
    </row>
    <row r="773" spans="1:11" ht="12.75">
      <c r="A773" s="3"/>
      <c r="B773" s="4"/>
      <c r="E773" s="265"/>
      <c r="F773" s="288"/>
      <c r="G773" s="287"/>
      <c r="H773" s="267"/>
      <c r="I773" s="268"/>
      <c r="K773" s="241"/>
    </row>
    <row r="774" spans="1:11" ht="12.75">
      <c r="A774" s="3"/>
      <c r="B774" s="4"/>
      <c r="E774" s="265"/>
      <c r="F774" s="288"/>
      <c r="G774" s="287"/>
      <c r="H774" s="267"/>
      <c r="I774" s="268"/>
      <c r="K774" s="241"/>
    </row>
    <row r="775" spans="1:11" ht="12.75">
      <c r="A775" s="3"/>
      <c r="B775" s="4"/>
      <c r="E775" s="265"/>
      <c r="F775" s="288"/>
      <c r="G775" s="287"/>
      <c r="H775" s="267"/>
      <c r="I775" s="268"/>
      <c r="K775" s="241"/>
    </row>
    <row r="776" spans="1:11" ht="12.75">
      <c r="A776" s="3"/>
      <c r="B776" s="4"/>
      <c r="E776" s="265"/>
      <c r="F776" s="288"/>
      <c r="G776" s="287"/>
      <c r="H776" s="267"/>
      <c r="I776" s="268"/>
      <c r="K776" s="241"/>
    </row>
    <row r="777" spans="1:11" ht="12.75">
      <c r="A777" s="3"/>
      <c r="B777" s="4"/>
      <c r="E777" s="265"/>
      <c r="F777" s="288"/>
      <c r="G777" s="287"/>
      <c r="H777" s="267"/>
      <c r="I777" s="268"/>
      <c r="K777" s="241"/>
    </row>
    <row r="778" spans="1:11" ht="12.75">
      <c r="A778" s="3"/>
      <c r="B778" s="4"/>
      <c r="E778" s="265"/>
      <c r="F778" s="288"/>
      <c r="G778" s="287"/>
      <c r="H778" s="267"/>
      <c r="I778" s="268"/>
      <c r="K778" s="241"/>
    </row>
    <row r="779" spans="1:11" ht="12.75">
      <c r="A779" s="3"/>
      <c r="B779" s="4"/>
      <c r="E779" s="265"/>
      <c r="F779" s="288"/>
      <c r="G779" s="287"/>
      <c r="H779" s="267"/>
      <c r="I779" s="268"/>
      <c r="K779" s="241"/>
    </row>
    <row r="780" spans="1:11" ht="12.75">
      <c r="A780" s="3"/>
      <c r="B780" s="4"/>
      <c r="E780" s="265"/>
      <c r="F780" s="288"/>
      <c r="G780" s="287"/>
      <c r="H780" s="267"/>
      <c r="I780" s="268"/>
      <c r="K780" s="241"/>
    </row>
    <row r="781" spans="1:11" ht="12.75">
      <c r="A781" s="3"/>
      <c r="B781" s="4"/>
      <c r="E781" s="265"/>
      <c r="F781" s="288"/>
      <c r="G781" s="287"/>
      <c r="H781" s="267"/>
      <c r="I781" s="268"/>
      <c r="K781" s="241"/>
    </row>
    <row r="782" spans="1:11" ht="12.75">
      <c r="A782" s="3"/>
      <c r="B782" s="4"/>
      <c r="E782" s="265"/>
      <c r="F782" s="288"/>
      <c r="G782" s="287"/>
      <c r="H782" s="267"/>
      <c r="I782" s="268"/>
      <c r="K782" s="241"/>
    </row>
    <row r="783" spans="1:11" ht="12.75">
      <c r="A783" s="3"/>
      <c r="B783" s="4"/>
      <c r="E783" s="265"/>
      <c r="F783" s="288"/>
      <c r="G783" s="287"/>
      <c r="H783" s="267"/>
      <c r="I783" s="268"/>
      <c r="K783" s="241"/>
    </row>
    <row r="784" spans="1:11" ht="12.75">
      <c r="A784" s="3"/>
      <c r="B784" s="4"/>
      <c r="E784" s="265"/>
      <c r="F784" s="288"/>
      <c r="G784" s="287"/>
      <c r="H784" s="267"/>
      <c r="I784" s="268"/>
      <c r="K784" s="241"/>
    </row>
    <row r="785" spans="1:11" ht="12.75">
      <c r="A785" s="3"/>
      <c r="B785" s="4"/>
      <c r="E785" s="265"/>
      <c r="F785" s="288"/>
      <c r="G785" s="287"/>
      <c r="H785" s="267"/>
      <c r="I785" s="268"/>
      <c r="K785" s="241"/>
    </row>
    <row r="786" spans="1:11" ht="12.75">
      <c r="A786" s="3"/>
      <c r="B786" s="4"/>
      <c r="E786" s="265"/>
      <c r="F786" s="288"/>
      <c r="G786" s="287"/>
      <c r="H786" s="267"/>
      <c r="I786" s="268"/>
      <c r="K786" s="241"/>
    </row>
    <row r="787" spans="1:11" ht="12.75">
      <c r="A787" s="3"/>
      <c r="B787" s="4"/>
      <c r="E787" s="265"/>
      <c r="F787" s="288"/>
      <c r="G787" s="287"/>
      <c r="H787" s="267"/>
      <c r="I787" s="268"/>
      <c r="K787" s="241"/>
    </row>
    <row r="788" spans="1:11" ht="12.75">
      <c r="A788" s="3"/>
      <c r="B788" s="4"/>
      <c r="E788" s="265"/>
      <c r="F788" s="288"/>
      <c r="G788" s="287"/>
      <c r="H788" s="267"/>
      <c r="I788" s="268"/>
      <c r="K788" s="241"/>
    </row>
    <row r="789" spans="1:11" ht="12.75">
      <c r="A789" s="3"/>
      <c r="B789" s="4"/>
      <c r="E789" s="265"/>
      <c r="F789" s="288"/>
      <c r="G789" s="287"/>
      <c r="H789" s="267"/>
      <c r="I789" s="268"/>
      <c r="K789" s="241"/>
    </row>
    <row r="790" spans="1:11" ht="12.75">
      <c r="A790" s="3"/>
      <c r="B790" s="4"/>
      <c r="E790" s="265"/>
      <c r="F790" s="288"/>
      <c r="G790" s="287"/>
      <c r="H790" s="267"/>
      <c r="I790" s="268"/>
      <c r="K790" s="241"/>
    </row>
    <row r="791" spans="1:11" ht="12.75">
      <c r="A791" s="3"/>
      <c r="B791" s="4"/>
      <c r="E791" s="265"/>
      <c r="F791" s="288"/>
      <c r="G791" s="287"/>
      <c r="H791" s="267"/>
      <c r="I791" s="268"/>
      <c r="K791" s="241"/>
    </row>
    <row r="792" spans="1:11" ht="12.75">
      <c r="A792" s="3"/>
      <c r="B792" s="4"/>
      <c r="E792" s="265"/>
      <c r="F792" s="288"/>
      <c r="G792" s="287"/>
      <c r="H792" s="267"/>
      <c r="I792" s="268"/>
      <c r="K792" s="241"/>
    </row>
    <row r="793" spans="1:11" ht="12.75">
      <c r="A793" s="3"/>
      <c r="B793" s="4"/>
      <c r="E793" s="265"/>
      <c r="F793" s="288"/>
      <c r="G793" s="287"/>
      <c r="H793" s="267"/>
      <c r="I793" s="268"/>
      <c r="K793" s="241"/>
    </row>
    <row r="794" spans="1:11" ht="12.75">
      <c r="A794" s="3"/>
      <c r="B794" s="4"/>
      <c r="E794" s="265"/>
      <c r="F794" s="288"/>
      <c r="G794" s="287"/>
      <c r="H794" s="267"/>
      <c r="I794" s="268"/>
      <c r="K794" s="241"/>
    </row>
    <row r="795" spans="1:11" ht="12.75">
      <c r="A795" s="3"/>
      <c r="B795" s="4"/>
      <c r="E795" s="265"/>
      <c r="F795" s="288"/>
      <c r="G795" s="287"/>
      <c r="H795" s="267"/>
      <c r="I795" s="268"/>
      <c r="K795" s="241"/>
    </row>
    <row r="796" spans="1:11" ht="12.75">
      <c r="A796" s="3"/>
      <c r="B796" s="4"/>
      <c r="E796" s="265"/>
      <c r="F796" s="288"/>
      <c r="G796" s="287"/>
      <c r="H796" s="267"/>
      <c r="I796" s="268"/>
      <c r="K796" s="241"/>
    </row>
    <row r="797" spans="1:11" ht="12.75">
      <c r="A797" s="3"/>
      <c r="B797" s="4"/>
      <c r="E797" s="265"/>
      <c r="F797" s="288"/>
      <c r="G797" s="287"/>
      <c r="H797" s="267"/>
      <c r="I797" s="268"/>
      <c r="K797" s="241"/>
    </row>
    <row r="798" spans="1:11" ht="12.75">
      <c r="A798" s="3"/>
      <c r="B798" s="4"/>
      <c r="E798" s="265"/>
      <c r="F798" s="288"/>
      <c r="G798" s="287"/>
      <c r="H798" s="267"/>
      <c r="I798" s="268"/>
      <c r="K798" s="241"/>
    </row>
    <row r="799" spans="1:11" ht="12.75">
      <c r="A799" s="3"/>
      <c r="B799" s="4"/>
      <c r="E799" s="265"/>
      <c r="F799" s="288"/>
      <c r="G799" s="287"/>
      <c r="H799" s="267"/>
      <c r="I799" s="268"/>
      <c r="K799" s="241"/>
    </row>
    <row r="800" spans="1:11" ht="12.75">
      <c r="A800" s="3"/>
      <c r="B800" s="4"/>
      <c r="E800" s="265"/>
      <c r="F800" s="288"/>
      <c r="G800" s="287"/>
      <c r="H800" s="267"/>
      <c r="I800" s="268"/>
      <c r="K800" s="241"/>
    </row>
    <row r="801" spans="1:11" ht="12.75">
      <c r="A801" s="3"/>
      <c r="B801" s="4"/>
      <c r="E801" s="265"/>
      <c r="F801" s="288"/>
      <c r="G801" s="287"/>
      <c r="H801" s="267"/>
      <c r="I801" s="268"/>
      <c r="K801" s="241"/>
    </row>
    <row r="802" spans="1:11" ht="12.75">
      <c r="A802" s="3"/>
      <c r="B802" s="4"/>
      <c r="E802" s="265"/>
      <c r="F802" s="288"/>
      <c r="G802" s="287"/>
      <c r="H802" s="267"/>
      <c r="I802" s="268"/>
      <c r="K802" s="241"/>
    </row>
    <row r="803" spans="1:11" ht="12.75">
      <c r="A803" s="3"/>
      <c r="B803" s="4"/>
      <c r="E803" s="265"/>
      <c r="F803" s="288"/>
      <c r="G803" s="287"/>
      <c r="H803" s="267"/>
      <c r="I803" s="268"/>
      <c r="K803" s="241"/>
    </row>
    <row r="804" spans="1:11" ht="12.75">
      <c r="A804" s="3"/>
      <c r="B804" s="4"/>
      <c r="E804" s="265"/>
      <c r="F804" s="288"/>
      <c r="G804" s="287"/>
      <c r="H804" s="267"/>
      <c r="I804" s="268"/>
      <c r="K804" s="241"/>
    </row>
    <row r="805" spans="1:11" ht="12.75">
      <c r="A805" s="3"/>
      <c r="B805" s="4"/>
      <c r="E805" s="265"/>
      <c r="F805" s="288"/>
      <c r="G805" s="287"/>
      <c r="H805" s="267"/>
      <c r="I805" s="268"/>
      <c r="K805" s="241"/>
    </row>
    <row r="806" spans="1:11" ht="12.75">
      <c r="A806" s="3"/>
      <c r="B806" s="4"/>
      <c r="E806" s="265"/>
      <c r="F806" s="288"/>
      <c r="G806" s="287"/>
      <c r="H806" s="267"/>
      <c r="I806" s="268"/>
      <c r="K806" s="241"/>
    </row>
    <row r="807" spans="1:11" ht="12.75">
      <c r="A807" s="3"/>
      <c r="B807" s="4"/>
      <c r="E807" s="265"/>
      <c r="F807" s="288"/>
      <c r="G807" s="287"/>
      <c r="H807" s="267"/>
      <c r="I807" s="268"/>
      <c r="K807" s="241"/>
    </row>
    <row r="808" spans="1:11" ht="12.75">
      <c r="A808" s="3"/>
      <c r="B808" s="4"/>
      <c r="E808" s="265"/>
      <c r="F808" s="288"/>
      <c r="G808" s="287"/>
      <c r="H808" s="267"/>
      <c r="I808" s="268"/>
      <c r="K808" s="241"/>
    </row>
    <row r="809" spans="1:11" ht="12.75">
      <c r="A809" s="3"/>
      <c r="B809" s="4"/>
      <c r="E809" s="265"/>
      <c r="F809" s="288"/>
      <c r="G809" s="287"/>
      <c r="H809" s="267"/>
      <c r="I809" s="268"/>
      <c r="K809" s="241"/>
    </row>
    <row r="810" spans="1:11" ht="12.75">
      <c r="A810" s="3"/>
      <c r="B810" s="4"/>
      <c r="E810" s="265"/>
      <c r="F810" s="288"/>
      <c r="G810" s="287"/>
      <c r="H810" s="267"/>
      <c r="I810" s="268"/>
      <c r="K810" s="241"/>
    </row>
    <row r="811" spans="1:11" ht="12.75">
      <c r="A811" s="3"/>
      <c r="B811" s="4"/>
      <c r="E811" s="265"/>
      <c r="F811" s="288"/>
      <c r="G811" s="287"/>
      <c r="H811" s="267"/>
      <c r="I811" s="268"/>
      <c r="K811" s="241"/>
    </row>
    <row r="812" spans="1:11" ht="12.75">
      <c r="A812" s="3"/>
      <c r="B812" s="4"/>
      <c r="E812" s="265"/>
      <c r="F812" s="288"/>
      <c r="G812" s="287"/>
      <c r="H812" s="267"/>
      <c r="I812" s="268"/>
      <c r="K812" s="241"/>
    </row>
    <row r="813" spans="1:11" ht="12.75">
      <c r="A813" s="3"/>
      <c r="B813" s="4"/>
      <c r="E813" s="265"/>
      <c r="F813" s="288"/>
      <c r="G813" s="287"/>
      <c r="H813" s="267"/>
      <c r="I813" s="268"/>
      <c r="K813" s="241"/>
    </row>
    <row r="814" spans="1:11" ht="12.75">
      <c r="A814" s="3"/>
      <c r="B814" s="4"/>
      <c r="E814" s="265"/>
      <c r="F814" s="288"/>
      <c r="G814" s="287"/>
      <c r="H814" s="267"/>
      <c r="I814" s="268"/>
      <c r="K814" s="241"/>
    </row>
    <row r="815" spans="1:11" ht="12.75">
      <c r="A815" s="3"/>
      <c r="B815" s="4"/>
      <c r="E815" s="265"/>
      <c r="F815" s="288"/>
      <c r="G815" s="287"/>
      <c r="H815" s="267"/>
      <c r="I815" s="268"/>
      <c r="K815" s="241"/>
    </row>
    <row r="816" spans="1:11" ht="12.75">
      <c r="A816" s="3"/>
      <c r="B816" s="4"/>
      <c r="E816" s="265"/>
      <c r="F816" s="288"/>
      <c r="G816" s="287"/>
      <c r="H816" s="267"/>
      <c r="I816" s="268"/>
      <c r="K816" s="241"/>
    </row>
    <row r="817" spans="1:11" ht="12.75">
      <c r="A817" s="3"/>
      <c r="B817" s="4"/>
      <c r="E817" s="265"/>
      <c r="F817" s="288"/>
      <c r="G817" s="287"/>
      <c r="H817" s="267"/>
      <c r="I817" s="268"/>
      <c r="K817" s="241"/>
    </row>
    <row r="818" spans="1:11" ht="12.75">
      <c r="A818" s="3"/>
      <c r="B818" s="4"/>
      <c r="E818" s="265"/>
      <c r="F818" s="288"/>
      <c r="G818" s="287"/>
      <c r="H818" s="267"/>
      <c r="I818" s="268"/>
      <c r="K818" s="241"/>
    </row>
    <row r="819" spans="1:11" ht="12.75">
      <c r="A819" s="3"/>
      <c r="B819" s="4"/>
      <c r="E819" s="265"/>
      <c r="F819" s="288"/>
      <c r="G819" s="287"/>
      <c r="H819" s="267"/>
      <c r="I819" s="268"/>
      <c r="K819" s="241"/>
    </row>
    <row r="820" spans="1:11" ht="12.75">
      <c r="A820" s="3"/>
      <c r="B820" s="4"/>
      <c r="E820" s="265"/>
      <c r="F820" s="288"/>
      <c r="G820" s="287"/>
      <c r="H820" s="267"/>
      <c r="I820" s="268"/>
      <c r="K820" s="241"/>
    </row>
    <row r="821" spans="1:11" ht="12.75">
      <c r="A821" s="3"/>
      <c r="B821" s="4"/>
      <c r="E821" s="265"/>
      <c r="F821" s="288"/>
      <c r="G821" s="287"/>
      <c r="H821" s="267"/>
      <c r="I821" s="268"/>
      <c r="K821" s="241"/>
    </row>
    <row r="822" spans="1:11" ht="12.75">
      <c r="A822" s="3"/>
      <c r="B822" s="4"/>
      <c r="E822" s="265"/>
      <c r="F822" s="288"/>
      <c r="G822" s="287"/>
      <c r="H822" s="267"/>
      <c r="I822" s="268"/>
      <c r="K822" s="241"/>
    </row>
    <row r="823" spans="1:11" ht="12.75">
      <c r="A823" s="3"/>
      <c r="B823" s="4"/>
      <c r="E823" s="265"/>
      <c r="F823" s="288"/>
      <c r="G823" s="287"/>
      <c r="H823" s="267"/>
      <c r="I823" s="268"/>
      <c r="K823" s="241"/>
    </row>
    <row r="824" spans="1:11" ht="12.75">
      <c r="A824" s="3"/>
      <c r="B824" s="4"/>
      <c r="E824" s="265"/>
      <c r="F824" s="288"/>
      <c r="G824" s="287"/>
      <c r="H824" s="267"/>
      <c r="I824" s="268"/>
      <c r="K824" s="241"/>
    </row>
    <row r="825" spans="1:11" ht="12.75">
      <c r="A825" s="3"/>
      <c r="B825" s="4"/>
      <c r="E825" s="265"/>
      <c r="F825" s="288"/>
      <c r="G825" s="287"/>
      <c r="H825" s="267"/>
      <c r="I825" s="268"/>
      <c r="K825" s="241"/>
    </row>
    <row r="826" spans="1:11" ht="12.75">
      <c r="A826" s="3"/>
      <c r="B826" s="4"/>
      <c r="E826" s="265"/>
      <c r="F826" s="288"/>
      <c r="G826" s="287"/>
      <c r="H826" s="267"/>
      <c r="I826" s="268"/>
      <c r="K826" s="241"/>
    </row>
    <row r="827" spans="1:11" ht="12.75">
      <c r="A827" s="3"/>
      <c r="B827" s="4"/>
      <c r="E827" s="265"/>
      <c r="F827" s="288"/>
      <c r="G827" s="287"/>
      <c r="H827" s="267"/>
      <c r="I827" s="268"/>
      <c r="K827" s="241"/>
    </row>
    <row r="828" spans="1:11" ht="12.75">
      <c r="A828" s="3"/>
      <c r="B828" s="4"/>
      <c r="E828" s="265"/>
      <c r="F828" s="288"/>
      <c r="G828" s="287"/>
      <c r="H828" s="267"/>
      <c r="I828" s="268"/>
      <c r="K828" s="241"/>
    </row>
    <row r="829" spans="1:11" ht="12.75">
      <c r="A829" s="3"/>
      <c r="B829" s="4"/>
      <c r="E829" s="265"/>
      <c r="F829" s="288"/>
      <c r="G829" s="287"/>
      <c r="H829" s="267"/>
      <c r="I829" s="268"/>
      <c r="K829" s="241"/>
    </row>
    <row r="830" spans="1:11" ht="12.75">
      <c r="A830" s="3"/>
      <c r="B830" s="4"/>
      <c r="E830" s="265"/>
      <c r="F830" s="288"/>
      <c r="G830" s="287"/>
      <c r="H830" s="267"/>
      <c r="I830" s="268"/>
      <c r="K830" s="241"/>
    </row>
    <row r="831" spans="1:11" ht="12.75">
      <c r="A831" s="3"/>
      <c r="B831" s="4"/>
      <c r="E831" s="265"/>
      <c r="F831" s="288"/>
      <c r="G831" s="287"/>
      <c r="H831" s="267"/>
      <c r="I831" s="268"/>
      <c r="K831" s="241"/>
    </row>
    <row r="832" spans="1:11" ht="12.75">
      <c r="A832" s="3"/>
      <c r="B832" s="4"/>
      <c r="E832" s="265"/>
      <c r="F832" s="288"/>
      <c r="G832" s="287"/>
      <c r="H832" s="267"/>
      <c r="I832" s="268"/>
      <c r="K832" s="241"/>
    </row>
    <row r="833" spans="1:11" ht="12.75">
      <c r="A833" s="3"/>
      <c r="B833" s="4"/>
      <c r="E833" s="265"/>
      <c r="F833" s="288"/>
      <c r="G833" s="287"/>
      <c r="H833" s="267"/>
      <c r="I833" s="268"/>
      <c r="K833" s="241"/>
    </row>
    <row r="834" spans="1:11" ht="12.75">
      <c r="A834" s="3"/>
      <c r="B834" s="4"/>
      <c r="E834" s="265"/>
      <c r="F834" s="288"/>
      <c r="G834" s="287"/>
      <c r="H834" s="267"/>
      <c r="I834" s="268"/>
      <c r="K834" s="241"/>
    </row>
    <row r="835" spans="1:11" ht="12.75">
      <c r="A835" s="3"/>
      <c r="B835" s="4"/>
      <c r="E835" s="265"/>
      <c r="F835" s="288"/>
      <c r="G835" s="287"/>
      <c r="H835" s="267"/>
      <c r="I835" s="268"/>
      <c r="K835" s="241"/>
    </row>
    <row r="836" spans="1:11" ht="12.75">
      <c r="A836" s="3"/>
      <c r="B836" s="4"/>
      <c r="E836" s="265"/>
      <c r="F836" s="288"/>
      <c r="G836" s="287"/>
      <c r="H836" s="267"/>
      <c r="I836" s="268"/>
      <c r="K836" s="241"/>
    </row>
    <row r="837" spans="1:11" ht="12.75">
      <c r="A837" s="3"/>
      <c r="B837" s="4"/>
      <c r="E837" s="265"/>
      <c r="F837" s="288"/>
      <c r="G837" s="287"/>
      <c r="H837" s="267"/>
      <c r="I837" s="268"/>
      <c r="K837" s="241"/>
    </row>
    <row r="838" spans="1:11" ht="12.75">
      <c r="A838" s="3"/>
      <c r="B838" s="4"/>
      <c r="E838" s="265"/>
      <c r="F838" s="288"/>
      <c r="G838" s="287"/>
      <c r="H838" s="267"/>
      <c r="I838" s="268"/>
      <c r="K838" s="241"/>
    </row>
    <row r="839" spans="1:11" ht="12.75">
      <c r="A839" s="3"/>
      <c r="B839" s="4"/>
      <c r="E839" s="265"/>
      <c r="F839" s="288"/>
      <c r="G839" s="287"/>
      <c r="H839" s="267"/>
      <c r="I839" s="268"/>
      <c r="K839" s="241"/>
    </row>
    <row r="840" spans="1:11" ht="12.75">
      <c r="A840" s="3"/>
      <c r="B840" s="4"/>
      <c r="E840" s="265"/>
      <c r="F840" s="288"/>
      <c r="G840" s="287"/>
      <c r="H840" s="267"/>
      <c r="I840" s="268"/>
      <c r="K840" s="241"/>
    </row>
    <row r="841" spans="1:11" ht="12.75">
      <c r="A841" s="3"/>
      <c r="B841" s="4"/>
      <c r="E841" s="265"/>
      <c r="F841" s="288"/>
      <c r="G841" s="287"/>
      <c r="H841" s="267"/>
      <c r="I841" s="268"/>
      <c r="K841" s="241"/>
    </row>
    <row r="842" spans="1:11" ht="12.75">
      <c r="A842" s="3"/>
      <c r="B842" s="4"/>
      <c r="E842" s="265"/>
      <c r="F842" s="288"/>
      <c r="G842" s="287"/>
      <c r="H842" s="267"/>
      <c r="I842" s="268"/>
      <c r="K842" s="241"/>
    </row>
    <row r="843" spans="1:11" ht="12.75">
      <c r="A843" s="3"/>
      <c r="B843" s="4"/>
      <c r="E843" s="265"/>
      <c r="F843" s="288"/>
      <c r="G843" s="287"/>
      <c r="H843" s="267"/>
      <c r="I843" s="268"/>
      <c r="K843" s="241"/>
    </row>
    <row r="844" spans="1:11" ht="12.75">
      <c r="A844" s="3"/>
      <c r="B844" s="4"/>
      <c r="E844" s="265"/>
      <c r="F844" s="288"/>
      <c r="G844" s="287"/>
      <c r="H844" s="267"/>
      <c r="I844" s="268"/>
      <c r="K844" s="241"/>
    </row>
    <row r="845" spans="1:11" ht="12.75">
      <c r="A845" s="3"/>
      <c r="B845" s="4"/>
      <c r="E845" s="265"/>
      <c r="F845" s="288"/>
      <c r="G845" s="287"/>
      <c r="H845" s="267"/>
      <c r="I845" s="268"/>
      <c r="K845" s="241"/>
    </row>
    <row r="846" spans="1:11" ht="12.75">
      <c r="A846" s="3"/>
      <c r="B846" s="4"/>
      <c r="E846" s="265"/>
      <c r="F846" s="288"/>
      <c r="G846" s="287"/>
      <c r="H846" s="267"/>
      <c r="I846" s="268"/>
      <c r="K846" s="241"/>
    </row>
    <row r="847" spans="1:11" ht="12.75">
      <c r="A847" s="3"/>
      <c r="B847" s="4"/>
      <c r="E847" s="265"/>
      <c r="F847" s="288"/>
      <c r="G847" s="287"/>
      <c r="H847" s="267"/>
      <c r="I847" s="268"/>
      <c r="K847" s="241"/>
    </row>
    <row r="848" spans="1:11" ht="12.75">
      <c r="A848" s="3"/>
      <c r="B848" s="4"/>
      <c r="E848" s="265"/>
      <c r="F848" s="288"/>
      <c r="G848" s="287"/>
      <c r="H848" s="267"/>
      <c r="I848" s="268"/>
      <c r="K848" s="241"/>
    </row>
    <row r="849" spans="1:11" ht="12.75">
      <c r="A849" s="3"/>
      <c r="B849" s="4"/>
      <c r="E849" s="265"/>
      <c r="F849" s="288"/>
      <c r="G849" s="287"/>
      <c r="H849" s="267"/>
      <c r="I849" s="268"/>
      <c r="K849" s="241"/>
    </row>
    <row r="850" spans="1:11" ht="12.75">
      <c r="A850" s="3"/>
      <c r="B850" s="4"/>
      <c r="E850" s="265"/>
      <c r="F850" s="288"/>
      <c r="G850" s="287"/>
      <c r="H850" s="267"/>
      <c r="I850" s="268"/>
      <c r="K850" s="241"/>
    </row>
    <row r="851" spans="1:11" ht="12.75">
      <c r="A851" s="3"/>
      <c r="B851" s="4"/>
      <c r="E851" s="265"/>
      <c r="F851" s="288"/>
      <c r="G851" s="287"/>
      <c r="H851" s="267"/>
      <c r="I851" s="268"/>
      <c r="K851" s="241"/>
    </row>
    <row r="852" spans="1:11" ht="12.75">
      <c r="A852" s="3"/>
      <c r="B852" s="4"/>
      <c r="E852" s="265"/>
      <c r="F852" s="288"/>
      <c r="G852" s="287"/>
      <c r="H852" s="267"/>
      <c r="I852" s="268"/>
      <c r="K852" s="241"/>
    </row>
    <row r="853" spans="1:11" ht="12.75">
      <c r="A853" s="3"/>
      <c r="B853" s="4"/>
      <c r="E853" s="265"/>
      <c r="F853" s="288"/>
      <c r="G853" s="287"/>
      <c r="H853" s="267"/>
      <c r="I853" s="268"/>
      <c r="K853" s="241"/>
    </row>
    <row r="854" spans="1:11" ht="12.75">
      <c r="A854" s="3"/>
      <c r="B854" s="4"/>
      <c r="E854" s="265"/>
      <c r="F854" s="288"/>
      <c r="G854" s="287"/>
      <c r="H854" s="267"/>
      <c r="I854" s="268"/>
      <c r="K854" s="241"/>
    </row>
    <row r="855" spans="1:11" ht="12.75">
      <c r="A855" s="3"/>
      <c r="B855" s="4"/>
      <c r="E855" s="265"/>
      <c r="F855" s="288"/>
      <c r="G855" s="287"/>
      <c r="H855" s="267"/>
      <c r="I855" s="268"/>
      <c r="K855" s="241"/>
    </row>
    <row r="856" spans="1:11" ht="12.75">
      <c r="A856" s="3"/>
      <c r="B856" s="4"/>
      <c r="E856" s="265"/>
      <c r="F856" s="288"/>
      <c r="G856" s="287"/>
      <c r="H856" s="267"/>
      <c r="I856" s="268"/>
      <c r="K856" s="241"/>
    </row>
    <row r="857" spans="1:11" ht="12.75">
      <c r="A857" s="3"/>
      <c r="B857" s="4"/>
      <c r="E857" s="265"/>
      <c r="F857" s="288"/>
      <c r="G857" s="287"/>
      <c r="H857" s="267"/>
      <c r="I857" s="268"/>
      <c r="K857" s="241"/>
    </row>
    <row r="858" spans="1:11" ht="12.75">
      <c r="A858" s="3"/>
      <c r="B858" s="4"/>
      <c r="E858" s="265"/>
      <c r="F858" s="288"/>
      <c r="G858" s="287"/>
      <c r="H858" s="267"/>
      <c r="I858" s="268"/>
      <c r="K858" s="241"/>
    </row>
    <row r="859" spans="1:11" ht="12.75">
      <c r="A859" s="3"/>
      <c r="B859" s="4"/>
      <c r="E859" s="265"/>
      <c r="F859" s="288"/>
      <c r="G859" s="287"/>
      <c r="H859" s="267"/>
      <c r="I859" s="268"/>
      <c r="K859" s="241"/>
    </row>
    <row r="860" spans="1:11" ht="12.75">
      <c r="A860" s="3"/>
      <c r="B860" s="4"/>
      <c r="E860" s="265"/>
      <c r="F860" s="288"/>
      <c r="G860" s="287"/>
      <c r="H860" s="267"/>
      <c r="I860" s="268"/>
      <c r="K860" s="241"/>
    </row>
    <row r="861" spans="1:11" ht="12.75">
      <c r="A861" s="3"/>
      <c r="B861" s="4"/>
      <c r="E861" s="265"/>
      <c r="F861" s="288"/>
      <c r="G861" s="287"/>
      <c r="H861" s="267"/>
      <c r="I861" s="268"/>
      <c r="K861" s="241"/>
    </row>
    <row r="862" spans="1:11" ht="12.75">
      <c r="A862" s="3"/>
      <c r="B862" s="4"/>
      <c r="E862" s="265"/>
      <c r="F862" s="288"/>
      <c r="G862" s="287"/>
      <c r="H862" s="267"/>
      <c r="I862" s="268"/>
      <c r="K862" s="241"/>
    </row>
    <row r="863" spans="1:11" ht="12.75">
      <c r="A863" s="3"/>
      <c r="B863" s="4"/>
      <c r="E863" s="265"/>
      <c r="F863" s="288"/>
      <c r="G863" s="287"/>
      <c r="H863" s="267"/>
      <c r="I863" s="268"/>
      <c r="K863" s="241"/>
    </row>
    <row r="864" spans="1:11" ht="12.75">
      <c r="A864" s="3"/>
      <c r="B864" s="4"/>
      <c r="E864" s="265"/>
      <c r="F864" s="288"/>
      <c r="G864" s="287"/>
      <c r="H864" s="267"/>
      <c r="I864" s="268"/>
      <c r="K864" s="241"/>
    </row>
    <row r="865" spans="1:11" ht="12.75">
      <c r="A865" s="3"/>
      <c r="B865" s="4"/>
      <c r="E865" s="265"/>
      <c r="F865" s="288"/>
      <c r="G865" s="287"/>
      <c r="H865" s="267"/>
      <c r="I865" s="268"/>
      <c r="K865" s="241"/>
    </row>
    <row r="866" spans="1:11" ht="12.75">
      <c r="A866" s="3"/>
      <c r="B866" s="4"/>
      <c r="E866" s="265"/>
      <c r="F866" s="288"/>
      <c r="G866" s="287"/>
      <c r="H866" s="267"/>
      <c r="I866" s="268"/>
      <c r="K866" s="241"/>
    </row>
    <row r="867" spans="1:11" ht="12.75">
      <c r="A867" s="3"/>
      <c r="B867" s="4"/>
      <c r="E867" s="265"/>
      <c r="F867" s="288"/>
      <c r="G867" s="287"/>
      <c r="H867" s="267"/>
      <c r="I867" s="268"/>
      <c r="K867" s="241"/>
    </row>
    <row r="868" spans="1:11" ht="12.75">
      <c r="A868" s="3"/>
      <c r="B868" s="4"/>
      <c r="E868" s="265"/>
      <c r="F868" s="288"/>
      <c r="G868" s="287"/>
      <c r="H868" s="267"/>
      <c r="I868" s="268"/>
      <c r="K868" s="241"/>
    </row>
    <row r="869" spans="1:11" ht="12.75">
      <c r="A869" s="3"/>
      <c r="B869" s="4"/>
      <c r="E869" s="265"/>
      <c r="F869" s="288"/>
      <c r="G869" s="287"/>
      <c r="H869" s="267"/>
      <c r="I869" s="268"/>
      <c r="K869" s="241"/>
    </row>
    <row r="870" spans="1:11" ht="12.75">
      <c r="A870" s="3"/>
      <c r="B870" s="4"/>
      <c r="E870" s="265"/>
      <c r="F870" s="288"/>
      <c r="G870" s="287"/>
      <c r="H870" s="267"/>
      <c r="I870" s="268"/>
      <c r="K870" s="241"/>
    </row>
    <row r="871" spans="1:11" ht="12.75">
      <c r="A871" s="3"/>
      <c r="B871" s="4"/>
      <c r="E871" s="265"/>
      <c r="F871" s="288"/>
      <c r="G871" s="287"/>
      <c r="H871" s="267"/>
      <c r="I871" s="268"/>
      <c r="K871" s="241"/>
    </row>
    <row r="872" spans="1:11" ht="12.75">
      <c r="A872" s="3"/>
      <c r="B872" s="4"/>
      <c r="E872" s="265"/>
      <c r="F872" s="288"/>
      <c r="G872" s="287"/>
      <c r="H872" s="267"/>
      <c r="I872" s="268"/>
      <c r="K872" s="241"/>
    </row>
    <row r="873" spans="1:11" ht="12.75">
      <c r="A873" s="3"/>
      <c r="B873" s="4"/>
      <c r="E873" s="265"/>
      <c r="F873" s="288"/>
      <c r="G873" s="287"/>
      <c r="H873" s="267"/>
      <c r="I873" s="268"/>
      <c r="K873" s="241"/>
    </row>
    <row r="874" spans="1:11" ht="12.75">
      <c r="A874" s="3"/>
      <c r="B874" s="4"/>
      <c r="E874" s="265"/>
      <c r="F874" s="288"/>
      <c r="G874" s="287"/>
      <c r="H874" s="267"/>
      <c r="I874" s="268"/>
      <c r="K874" s="241"/>
    </row>
    <row r="875" spans="1:11" ht="12.75">
      <c r="A875" s="3"/>
      <c r="B875" s="4"/>
      <c r="E875" s="265"/>
      <c r="F875" s="288"/>
      <c r="G875" s="287"/>
      <c r="H875" s="267"/>
      <c r="I875" s="268"/>
      <c r="K875" s="241"/>
    </row>
    <row r="876" spans="1:11" ht="12.75">
      <c r="A876" s="3"/>
      <c r="B876" s="4"/>
      <c r="E876" s="265"/>
      <c r="F876" s="288"/>
      <c r="G876" s="287"/>
      <c r="H876" s="267"/>
      <c r="I876" s="268"/>
      <c r="K876" s="241"/>
    </row>
    <row r="877" spans="1:11" ht="12.75">
      <c r="A877" s="3"/>
      <c r="B877" s="4"/>
      <c r="E877" s="265"/>
      <c r="F877" s="288"/>
      <c r="G877" s="287"/>
      <c r="H877" s="267"/>
      <c r="I877" s="268"/>
      <c r="K877" s="241"/>
    </row>
    <row r="878" spans="1:11" ht="12.75">
      <c r="A878" s="3"/>
      <c r="B878" s="4"/>
      <c r="E878" s="265"/>
      <c r="F878" s="288"/>
      <c r="G878" s="287"/>
      <c r="H878" s="267"/>
      <c r="I878" s="268"/>
      <c r="K878" s="241"/>
    </row>
    <row r="879" spans="1:11" ht="12.75">
      <c r="A879" s="3"/>
      <c r="B879" s="4"/>
      <c r="E879" s="265"/>
      <c r="F879" s="288"/>
      <c r="G879" s="287"/>
      <c r="H879" s="267"/>
      <c r="I879" s="268"/>
      <c r="K879" s="241"/>
    </row>
    <row r="880" spans="1:11" ht="12.75">
      <c r="A880" s="3"/>
      <c r="B880" s="4"/>
      <c r="E880" s="265"/>
      <c r="F880" s="288"/>
      <c r="G880" s="287"/>
      <c r="H880" s="267"/>
      <c r="I880" s="268"/>
      <c r="K880" s="241"/>
    </row>
    <row r="881" spans="1:11" ht="12.75">
      <c r="A881" s="3"/>
      <c r="B881" s="4"/>
      <c r="E881" s="265"/>
      <c r="F881" s="288"/>
      <c r="G881" s="287"/>
      <c r="H881" s="267"/>
      <c r="I881" s="268"/>
      <c r="K881" s="241"/>
    </row>
    <row r="882" spans="1:11" ht="12.75">
      <c r="A882" s="3"/>
      <c r="B882" s="4"/>
      <c r="E882" s="265"/>
      <c r="F882" s="288"/>
      <c r="G882" s="287"/>
      <c r="H882" s="267"/>
      <c r="I882" s="268"/>
      <c r="K882" s="241"/>
    </row>
    <row r="883" spans="1:11" ht="12.75">
      <c r="A883" s="3"/>
      <c r="B883" s="4"/>
      <c r="E883" s="265"/>
      <c r="F883" s="288"/>
      <c r="G883" s="287"/>
      <c r="H883" s="267"/>
      <c r="I883" s="268"/>
      <c r="K883" s="241"/>
    </row>
    <row r="884" spans="1:11" ht="12.75">
      <c r="A884" s="3"/>
      <c r="B884" s="4"/>
      <c r="E884" s="265"/>
      <c r="F884" s="288"/>
      <c r="G884" s="287"/>
      <c r="H884" s="267"/>
      <c r="I884" s="268"/>
      <c r="K884" s="241"/>
    </row>
    <row r="885" spans="1:11" ht="12.75">
      <c r="A885" s="3"/>
      <c r="B885" s="4"/>
      <c r="E885" s="265"/>
      <c r="F885" s="288"/>
      <c r="G885" s="287"/>
      <c r="H885" s="267"/>
      <c r="I885" s="268"/>
      <c r="K885" s="241"/>
    </row>
    <row r="886" spans="1:11" ht="12.75">
      <c r="A886" s="3"/>
      <c r="B886" s="4"/>
      <c r="E886" s="265"/>
      <c r="F886" s="288"/>
      <c r="G886" s="287"/>
      <c r="H886" s="267"/>
      <c r="I886" s="268"/>
      <c r="K886" s="241"/>
    </row>
    <row r="887" spans="1:11" ht="12.75">
      <c r="A887" s="3"/>
      <c r="B887" s="4"/>
      <c r="E887" s="265"/>
      <c r="F887" s="288"/>
      <c r="G887" s="287"/>
      <c r="H887" s="267"/>
      <c r="I887" s="268"/>
      <c r="K887" s="241"/>
    </row>
    <row r="888" spans="1:11" ht="12.75">
      <c r="A888" s="3"/>
      <c r="B888" s="4"/>
      <c r="E888" s="265"/>
      <c r="F888" s="288"/>
      <c r="G888" s="287"/>
      <c r="H888" s="267"/>
      <c r="I888" s="268"/>
      <c r="K888" s="241"/>
    </row>
    <row r="889" spans="1:11" ht="12.75">
      <c r="A889" s="3"/>
      <c r="B889" s="4"/>
      <c r="E889" s="265"/>
      <c r="F889" s="288"/>
      <c r="G889" s="287"/>
      <c r="H889" s="267"/>
      <c r="I889" s="268"/>
      <c r="K889" s="241"/>
    </row>
    <row r="890" spans="1:11" ht="12.75">
      <c r="A890" s="3"/>
      <c r="B890" s="4"/>
      <c r="E890" s="265"/>
      <c r="F890" s="288"/>
      <c r="G890" s="287"/>
      <c r="H890" s="267"/>
      <c r="I890" s="268"/>
      <c r="K890" s="241"/>
    </row>
    <row r="891" spans="1:11" ht="12.75">
      <c r="A891" s="3"/>
      <c r="B891" s="4"/>
      <c r="E891" s="265"/>
      <c r="F891" s="288"/>
      <c r="G891" s="287"/>
      <c r="H891" s="267"/>
      <c r="I891" s="268"/>
      <c r="K891" s="241"/>
    </row>
    <row r="892" spans="1:11" ht="12.75">
      <c r="A892" s="3"/>
      <c r="B892" s="4"/>
      <c r="E892" s="265"/>
      <c r="F892" s="288"/>
      <c r="G892" s="287"/>
      <c r="H892" s="267"/>
      <c r="I892" s="268"/>
      <c r="K892" s="241"/>
    </row>
    <row r="893" spans="1:11" ht="12.75">
      <c r="A893" s="3"/>
      <c r="B893" s="4"/>
      <c r="E893" s="265"/>
      <c r="F893" s="288"/>
      <c r="G893" s="287"/>
      <c r="H893" s="267"/>
      <c r="I893" s="268"/>
      <c r="K893" s="241"/>
    </row>
    <row r="894" spans="1:11" ht="12.75">
      <c r="A894" s="3"/>
      <c r="B894" s="4"/>
      <c r="E894" s="265"/>
      <c r="F894" s="288"/>
      <c r="G894" s="287"/>
      <c r="H894" s="267"/>
      <c r="I894" s="268"/>
      <c r="K894" s="241"/>
    </row>
    <row r="895" spans="1:11" ht="12.75">
      <c r="A895" s="3"/>
      <c r="B895" s="4"/>
      <c r="E895" s="265"/>
      <c r="F895" s="288"/>
      <c r="G895" s="287"/>
      <c r="H895" s="267"/>
      <c r="I895" s="268"/>
      <c r="K895" s="241"/>
    </row>
    <row r="896" spans="1:11" ht="12.75">
      <c r="A896" s="3"/>
      <c r="B896" s="4"/>
      <c r="E896" s="265"/>
      <c r="F896" s="288"/>
      <c r="G896" s="287"/>
      <c r="H896" s="267"/>
      <c r="I896" s="268"/>
      <c r="K896" s="241"/>
    </row>
    <row r="897" spans="1:11" ht="12.75">
      <c r="A897" s="3"/>
      <c r="B897" s="4"/>
      <c r="E897" s="265"/>
      <c r="F897" s="288"/>
      <c r="G897" s="287"/>
      <c r="H897" s="267"/>
      <c r="I897" s="268"/>
      <c r="K897" s="241"/>
    </row>
    <row r="898" spans="1:11" ht="12.75">
      <c r="A898" s="3"/>
      <c r="B898" s="4"/>
      <c r="E898" s="265"/>
      <c r="F898" s="288"/>
      <c r="G898" s="287"/>
      <c r="H898" s="267"/>
      <c r="I898" s="268"/>
      <c r="K898" s="241"/>
    </row>
    <row r="899" spans="1:11" ht="12.75">
      <c r="A899" s="3"/>
      <c r="B899" s="4"/>
      <c r="E899" s="265"/>
      <c r="F899" s="288"/>
      <c r="G899" s="287"/>
      <c r="H899" s="267"/>
      <c r="I899" s="268"/>
      <c r="K899" s="241"/>
    </row>
    <row r="900" spans="1:11" ht="12.75">
      <c r="A900" s="3"/>
      <c r="B900" s="4"/>
      <c r="E900" s="265"/>
      <c r="F900" s="288"/>
      <c r="G900" s="287"/>
      <c r="H900" s="267"/>
      <c r="I900" s="268"/>
      <c r="K900" s="241"/>
    </row>
    <row r="901" spans="1:11" ht="12.75">
      <c r="A901" s="3"/>
      <c r="B901" s="4"/>
      <c r="E901" s="265"/>
      <c r="F901" s="288"/>
      <c r="G901" s="287"/>
      <c r="H901" s="267"/>
      <c r="I901" s="268"/>
      <c r="K901" s="241"/>
    </row>
    <row r="902" spans="1:11" ht="12.75">
      <c r="A902" s="3"/>
      <c r="B902" s="4"/>
      <c r="E902" s="265"/>
      <c r="F902" s="288"/>
      <c r="G902" s="287"/>
      <c r="H902" s="267"/>
      <c r="I902" s="268"/>
      <c r="K902" s="241"/>
    </row>
    <row r="903" spans="1:11" ht="12.75">
      <c r="A903" s="3"/>
      <c r="B903" s="4"/>
      <c r="E903" s="265"/>
      <c r="F903" s="288"/>
      <c r="G903" s="287"/>
      <c r="H903" s="267"/>
      <c r="I903" s="268"/>
      <c r="K903" s="241"/>
    </row>
    <row r="904" spans="1:11" ht="12.75">
      <c r="A904" s="3"/>
      <c r="B904" s="4"/>
      <c r="E904" s="265"/>
      <c r="F904" s="288"/>
      <c r="G904" s="287"/>
      <c r="H904" s="267"/>
      <c r="I904" s="268"/>
      <c r="K904" s="241"/>
    </row>
    <row r="905" spans="1:11" ht="12.75">
      <c r="A905" s="3"/>
      <c r="B905" s="4"/>
      <c r="E905" s="265"/>
      <c r="F905" s="288"/>
      <c r="G905" s="287"/>
      <c r="H905" s="267"/>
      <c r="I905" s="268"/>
      <c r="K905" s="241"/>
    </row>
    <row r="906" spans="1:11" ht="12.75">
      <c r="A906" s="3"/>
      <c r="B906" s="4"/>
      <c r="E906" s="265"/>
      <c r="F906" s="288"/>
      <c r="G906" s="287"/>
      <c r="H906" s="267"/>
      <c r="I906" s="268"/>
      <c r="K906" s="241"/>
    </row>
    <row r="907" spans="1:11" ht="12.75">
      <c r="A907" s="3"/>
      <c r="B907" s="4"/>
      <c r="E907" s="265"/>
      <c r="F907" s="288"/>
      <c r="G907" s="287"/>
      <c r="H907" s="267"/>
      <c r="I907" s="268"/>
      <c r="K907" s="241"/>
    </row>
    <row r="908" spans="1:11" ht="12.75">
      <c r="A908" s="3"/>
      <c r="B908" s="4"/>
      <c r="E908" s="265"/>
      <c r="F908" s="288"/>
      <c r="G908" s="287"/>
      <c r="H908" s="267"/>
      <c r="I908" s="268"/>
      <c r="K908" s="241"/>
    </row>
    <row r="909" spans="1:11" ht="12.75">
      <c r="A909" s="3"/>
      <c r="B909" s="4"/>
      <c r="E909" s="265"/>
      <c r="F909" s="288"/>
      <c r="G909" s="287"/>
      <c r="H909" s="267"/>
      <c r="I909" s="268"/>
      <c r="K909" s="241"/>
    </row>
    <row r="910" spans="1:11" ht="12.75">
      <c r="A910" s="3"/>
      <c r="B910" s="4"/>
      <c r="E910" s="265"/>
      <c r="F910" s="288"/>
      <c r="G910" s="287"/>
      <c r="H910" s="267"/>
      <c r="I910" s="268"/>
      <c r="K910" s="241"/>
    </row>
    <row r="911" spans="1:11" ht="12.75">
      <c r="A911" s="3"/>
      <c r="B911" s="4"/>
      <c r="E911" s="265"/>
      <c r="F911" s="288"/>
      <c r="G911" s="287"/>
      <c r="H911" s="267"/>
      <c r="I911" s="268"/>
      <c r="K911" s="241"/>
    </row>
    <row r="912" spans="1:11" ht="12.75">
      <c r="A912" s="3"/>
      <c r="B912" s="4"/>
      <c r="E912" s="265"/>
      <c r="F912" s="288"/>
      <c r="G912" s="287"/>
      <c r="H912" s="267"/>
      <c r="I912" s="268"/>
      <c r="K912" s="241"/>
    </row>
    <row r="913" spans="1:11" ht="12.75">
      <c r="A913" s="3"/>
      <c r="B913" s="4"/>
      <c r="E913" s="265"/>
      <c r="F913" s="288"/>
      <c r="G913" s="287"/>
      <c r="H913" s="267"/>
      <c r="I913" s="268"/>
      <c r="K913" s="241"/>
    </row>
    <row r="914" spans="1:11" ht="12.75">
      <c r="A914" s="3"/>
      <c r="B914" s="4"/>
      <c r="E914" s="265"/>
      <c r="F914" s="288"/>
      <c r="G914" s="287"/>
      <c r="H914" s="267"/>
      <c r="I914" s="268"/>
      <c r="K914" s="241"/>
    </row>
    <row r="915" spans="1:11" ht="12.75">
      <c r="A915" s="3"/>
      <c r="B915" s="4"/>
      <c r="E915" s="265"/>
      <c r="F915" s="288"/>
      <c r="G915" s="287"/>
      <c r="H915" s="267"/>
      <c r="I915" s="268"/>
      <c r="K915" s="241"/>
    </row>
    <row r="916" spans="1:11" ht="12.75">
      <c r="A916" s="3"/>
      <c r="B916" s="4"/>
      <c r="E916" s="265"/>
      <c r="F916" s="288"/>
      <c r="G916" s="287"/>
      <c r="H916" s="267"/>
      <c r="I916" s="268"/>
      <c r="K916" s="241"/>
    </row>
    <row r="917" spans="1:11" ht="12.75">
      <c r="A917" s="3"/>
      <c r="B917" s="4"/>
      <c r="E917" s="265"/>
      <c r="F917" s="288"/>
      <c r="G917" s="287"/>
      <c r="H917" s="267"/>
      <c r="I917" s="268"/>
      <c r="K917" s="241"/>
    </row>
    <row r="918" spans="1:11" ht="12.75">
      <c r="A918" s="3"/>
      <c r="B918" s="4"/>
      <c r="E918" s="265"/>
      <c r="F918" s="288"/>
      <c r="G918" s="287"/>
      <c r="H918" s="267"/>
      <c r="I918" s="268"/>
      <c r="K918" s="241"/>
    </row>
    <row r="919" spans="1:11" ht="12.75">
      <c r="A919" s="3"/>
      <c r="B919" s="4"/>
      <c r="E919" s="265"/>
      <c r="F919" s="288"/>
      <c r="G919" s="287"/>
      <c r="H919" s="267"/>
      <c r="I919" s="268"/>
      <c r="K919" s="241"/>
    </row>
    <row r="920" spans="1:11" ht="12.75">
      <c r="A920" s="3"/>
      <c r="B920" s="4"/>
      <c r="E920" s="265"/>
      <c r="F920" s="288"/>
      <c r="G920" s="287"/>
      <c r="H920" s="267"/>
      <c r="I920" s="268"/>
      <c r="K920" s="241"/>
    </row>
    <row r="921" spans="1:11" ht="12.75">
      <c r="A921" s="3"/>
      <c r="B921" s="4"/>
      <c r="E921" s="265"/>
      <c r="F921" s="288"/>
      <c r="G921" s="287"/>
      <c r="H921" s="267"/>
      <c r="I921" s="268"/>
      <c r="K921" s="241"/>
    </row>
    <row r="922" spans="1:11" ht="12.75">
      <c r="A922" s="3"/>
      <c r="B922" s="4"/>
      <c r="E922" s="265"/>
      <c r="F922" s="288"/>
      <c r="G922" s="287"/>
      <c r="H922" s="267"/>
      <c r="I922" s="268"/>
      <c r="K922" s="241"/>
    </row>
    <row r="923" spans="1:11" ht="12.75">
      <c r="A923" s="3"/>
      <c r="B923" s="4"/>
      <c r="E923" s="265"/>
      <c r="F923" s="288"/>
      <c r="G923" s="287"/>
      <c r="H923" s="267"/>
      <c r="I923" s="268"/>
      <c r="K923" s="241"/>
    </row>
    <row r="924" spans="1:11" ht="12.75">
      <c r="A924" s="3"/>
      <c r="B924" s="4"/>
      <c r="E924" s="265"/>
      <c r="F924" s="288"/>
      <c r="G924" s="287"/>
      <c r="H924" s="267"/>
      <c r="I924" s="268"/>
      <c r="K924" s="241"/>
    </row>
    <row r="925" spans="1:11" ht="12.75">
      <c r="A925" s="3"/>
      <c r="B925" s="4"/>
      <c r="E925" s="265"/>
      <c r="F925" s="288"/>
      <c r="G925" s="287"/>
      <c r="H925" s="267"/>
      <c r="I925" s="268"/>
      <c r="K925" s="241"/>
    </row>
    <row r="926" spans="1:11" ht="12.75">
      <c r="A926" s="3"/>
      <c r="B926" s="4"/>
      <c r="E926" s="265"/>
      <c r="F926" s="288"/>
      <c r="G926" s="287"/>
      <c r="H926" s="267"/>
      <c r="I926" s="268"/>
      <c r="K926" s="241"/>
    </row>
    <row r="927" spans="1:11" ht="12.75">
      <c r="A927" s="3"/>
      <c r="B927" s="4"/>
      <c r="E927" s="265"/>
      <c r="F927" s="288"/>
      <c r="G927" s="287"/>
      <c r="H927" s="267"/>
      <c r="I927" s="268"/>
      <c r="K927" s="241"/>
    </row>
    <row r="928" spans="1:11" ht="12.75">
      <c r="A928" s="3"/>
      <c r="B928" s="4"/>
      <c r="E928" s="265"/>
      <c r="F928" s="288"/>
      <c r="G928" s="287"/>
      <c r="H928" s="267"/>
      <c r="I928" s="268"/>
      <c r="K928" s="241"/>
    </row>
    <row r="929" spans="1:11" ht="12.75">
      <c r="A929" s="3"/>
      <c r="B929" s="4"/>
      <c r="E929" s="265"/>
      <c r="F929" s="288"/>
      <c r="G929" s="287"/>
      <c r="H929" s="267"/>
      <c r="I929" s="268"/>
      <c r="K929" s="241"/>
    </row>
    <row r="930" spans="1:11" ht="12.75">
      <c r="A930" s="3"/>
      <c r="B930" s="4"/>
      <c r="E930" s="265"/>
      <c r="F930" s="288"/>
      <c r="G930" s="287"/>
      <c r="H930" s="267"/>
      <c r="I930" s="268"/>
      <c r="K930" s="241"/>
    </row>
    <row r="931" spans="1:11" ht="12.75">
      <c r="A931" s="3"/>
      <c r="B931" s="4"/>
      <c r="E931" s="265"/>
      <c r="F931" s="288"/>
      <c r="G931" s="287"/>
      <c r="H931" s="267"/>
      <c r="I931" s="268"/>
      <c r="K931" s="241"/>
    </row>
    <row r="932" spans="1:11" ht="12.75">
      <c r="A932" s="3"/>
      <c r="B932" s="4"/>
      <c r="E932" s="265"/>
      <c r="F932" s="288"/>
      <c r="G932" s="287"/>
      <c r="H932" s="267"/>
      <c r="I932" s="268"/>
      <c r="K932" s="241"/>
    </row>
    <row r="933" spans="1:11" ht="12.75">
      <c r="A933" s="3"/>
      <c r="B933" s="4"/>
      <c r="E933" s="265"/>
      <c r="F933" s="288"/>
      <c r="G933" s="287"/>
      <c r="H933" s="267"/>
      <c r="I933" s="268"/>
      <c r="K933" s="241"/>
    </row>
    <row r="934" spans="1:11" ht="12.75">
      <c r="A934" s="3"/>
      <c r="B934" s="4"/>
      <c r="E934" s="265"/>
      <c r="F934" s="288"/>
      <c r="G934" s="287"/>
      <c r="H934" s="267"/>
      <c r="I934" s="268"/>
      <c r="K934" s="241"/>
    </row>
    <row r="935" spans="1:11" ht="12.75">
      <c r="A935" s="3"/>
      <c r="B935" s="4"/>
      <c r="E935" s="265"/>
      <c r="F935" s="288"/>
      <c r="G935" s="287"/>
      <c r="H935" s="267"/>
      <c r="I935" s="268"/>
      <c r="K935" s="241"/>
    </row>
    <row r="936" spans="1:11" ht="12.75">
      <c r="A936" s="3"/>
      <c r="B936" s="4"/>
      <c r="E936" s="265"/>
      <c r="F936" s="288"/>
      <c r="G936" s="287"/>
      <c r="H936" s="267"/>
      <c r="I936" s="268"/>
      <c r="K936" s="241"/>
    </row>
    <row r="937" spans="1:11" ht="12.75">
      <c r="A937" s="3"/>
      <c r="B937" s="4"/>
      <c r="E937" s="265"/>
      <c r="F937" s="288"/>
      <c r="G937" s="287"/>
      <c r="H937" s="267"/>
      <c r="I937" s="268"/>
      <c r="K937" s="241"/>
    </row>
    <row r="938" spans="1:11" ht="12.75">
      <c r="A938" s="3"/>
      <c r="B938" s="4"/>
      <c r="E938" s="265"/>
      <c r="F938" s="288"/>
      <c r="G938" s="287"/>
      <c r="H938" s="267"/>
      <c r="I938" s="268"/>
      <c r="K938" s="241"/>
    </row>
    <row r="939" spans="1:11" ht="12.75">
      <c r="A939" s="3"/>
      <c r="B939" s="4"/>
      <c r="E939" s="265"/>
      <c r="F939" s="288"/>
      <c r="G939" s="287"/>
      <c r="H939" s="267"/>
      <c r="I939" s="268"/>
      <c r="K939" s="241"/>
    </row>
    <row r="940" spans="1:11" ht="12.75">
      <c r="A940" s="3"/>
      <c r="B940" s="4"/>
      <c r="E940" s="265"/>
      <c r="F940" s="288"/>
      <c r="G940" s="287"/>
      <c r="H940" s="267"/>
      <c r="I940" s="268"/>
      <c r="K940" s="241"/>
    </row>
    <row r="941" spans="1:11" ht="12.75">
      <c r="A941" s="3"/>
      <c r="B941" s="4"/>
      <c r="E941" s="265"/>
      <c r="F941" s="288"/>
      <c r="G941" s="287"/>
      <c r="H941" s="267"/>
      <c r="I941" s="268"/>
      <c r="K941" s="241"/>
    </row>
    <row r="942" spans="1:11" ht="12.75">
      <c r="A942" s="3"/>
      <c r="B942" s="4"/>
      <c r="E942" s="265"/>
      <c r="F942" s="288"/>
      <c r="G942" s="287"/>
      <c r="H942" s="267"/>
      <c r="I942" s="268"/>
      <c r="K942" s="241"/>
    </row>
    <row r="943" spans="1:11" ht="12.75">
      <c r="A943" s="3"/>
      <c r="B943" s="4"/>
      <c r="E943" s="265"/>
      <c r="F943" s="288"/>
      <c r="G943" s="287"/>
      <c r="H943" s="267"/>
      <c r="I943" s="268"/>
      <c r="K943" s="241"/>
    </row>
    <row r="944" spans="1:11" ht="12.75">
      <c r="A944" s="3"/>
      <c r="B944" s="4"/>
      <c r="E944" s="265"/>
      <c r="F944" s="288"/>
      <c r="G944" s="287"/>
      <c r="H944" s="267"/>
      <c r="I944" s="268"/>
      <c r="K944" s="241"/>
    </row>
    <row r="945" spans="1:11" ht="12.75">
      <c r="A945" s="3"/>
      <c r="B945" s="4"/>
      <c r="E945" s="265"/>
      <c r="F945" s="288"/>
      <c r="G945" s="287"/>
      <c r="H945" s="267"/>
      <c r="I945" s="268"/>
      <c r="K945" s="241"/>
    </row>
    <row r="946" spans="1:11" ht="12.75">
      <c r="A946" s="3"/>
      <c r="B946" s="4"/>
      <c r="E946" s="265"/>
      <c r="F946" s="288"/>
      <c r="G946" s="287"/>
      <c r="H946" s="267"/>
      <c r="I946" s="268"/>
      <c r="K946" s="241"/>
    </row>
    <row r="947" spans="1:11" ht="12.75">
      <c r="A947" s="3"/>
      <c r="B947" s="4"/>
      <c r="E947" s="265"/>
      <c r="F947" s="288"/>
      <c r="G947" s="287"/>
      <c r="H947" s="267"/>
      <c r="I947" s="268"/>
      <c r="K947" s="241"/>
    </row>
    <row r="948" spans="1:11" ht="12.75">
      <c r="A948" s="3"/>
      <c r="B948" s="4"/>
      <c r="E948" s="265"/>
      <c r="F948" s="288"/>
      <c r="G948" s="287"/>
      <c r="H948" s="267"/>
      <c r="I948" s="268"/>
      <c r="K948" s="241"/>
    </row>
    <row r="949" spans="1:11" ht="12.75">
      <c r="A949" s="3"/>
      <c r="B949" s="4"/>
      <c r="E949" s="265"/>
      <c r="F949" s="288"/>
      <c r="G949" s="287"/>
      <c r="H949" s="267"/>
      <c r="I949" s="268"/>
      <c r="K949" s="241"/>
    </row>
    <row r="950" spans="1:11" ht="12.75">
      <c r="A950" s="3"/>
      <c r="B950" s="4"/>
      <c r="E950" s="265"/>
      <c r="F950" s="288"/>
      <c r="G950" s="287"/>
      <c r="H950" s="267"/>
      <c r="I950" s="268"/>
      <c r="K950" s="241"/>
    </row>
    <row r="951" spans="1:11" ht="12.75">
      <c r="A951" s="3"/>
      <c r="B951" s="4"/>
      <c r="E951" s="265"/>
      <c r="F951" s="288"/>
      <c r="G951" s="287"/>
      <c r="H951" s="267"/>
      <c r="I951" s="268"/>
      <c r="K951" s="241"/>
    </row>
    <row r="952" spans="1:11" ht="12.75">
      <c r="A952" s="3"/>
      <c r="B952" s="4"/>
      <c r="E952" s="265"/>
      <c r="F952" s="288"/>
      <c r="G952" s="287"/>
      <c r="H952" s="267"/>
      <c r="I952" s="268"/>
      <c r="K952" s="241"/>
    </row>
    <row r="953" spans="1:11" ht="12.75">
      <c r="A953" s="3"/>
      <c r="B953" s="4"/>
      <c r="E953" s="265"/>
      <c r="F953" s="288"/>
      <c r="G953" s="287"/>
      <c r="H953" s="267"/>
      <c r="I953" s="268"/>
      <c r="K953" s="241"/>
    </row>
    <row r="954" spans="1:11" ht="12.75">
      <c r="A954" s="3"/>
      <c r="B954" s="4"/>
      <c r="E954" s="265"/>
      <c r="F954" s="288"/>
      <c r="G954" s="287"/>
      <c r="H954" s="267"/>
      <c r="I954" s="268"/>
      <c r="K954" s="241"/>
    </row>
    <row r="955" spans="1:11" ht="12.75">
      <c r="A955" s="3"/>
      <c r="B955" s="4"/>
      <c r="E955" s="265"/>
      <c r="F955" s="288"/>
      <c r="G955" s="287"/>
      <c r="H955" s="267"/>
      <c r="I955" s="268"/>
      <c r="K955" s="241"/>
    </row>
    <row r="956" spans="1:11" ht="12.75">
      <c r="A956" s="3"/>
      <c r="B956" s="4"/>
      <c r="E956" s="265"/>
      <c r="F956" s="288"/>
      <c r="G956" s="287"/>
      <c r="H956" s="267"/>
      <c r="I956" s="268"/>
      <c r="K956" s="241"/>
    </row>
    <row r="957" spans="1:11" ht="12.75">
      <c r="A957" s="3"/>
      <c r="B957" s="4"/>
      <c r="E957" s="265"/>
      <c r="F957" s="288"/>
      <c r="G957" s="287"/>
      <c r="H957" s="267"/>
      <c r="I957" s="268"/>
      <c r="K957" s="241"/>
    </row>
    <row r="958" spans="1:11" ht="12.75">
      <c r="A958" s="3"/>
      <c r="B958" s="4"/>
      <c r="E958" s="265"/>
      <c r="F958" s="288"/>
      <c r="G958" s="287"/>
      <c r="H958" s="267"/>
      <c r="I958" s="268"/>
      <c r="K958" s="241"/>
    </row>
    <row r="959" spans="1:11" ht="12.75">
      <c r="A959" s="3"/>
      <c r="B959" s="4"/>
      <c r="E959" s="265"/>
      <c r="F959" s="288"/>
      <c r="G959" s="287"/>
      <c r="H959" s="267"/>
      <c r="I959" s="268"/>
      <c r="K959" s="241"/>
    </row>
    <row r="960" spans="1:11" ht="12.75">
      <c r="A960" s="3"/>
      <c r="B960" s="4"/>
      <c r="E960" s="265"/>
      <c r="F960" s="288"/>
      <c r="G960" s="287"/>
      <c r="H960" s="267"/>
      <c r="I960" s="268"/>
      <c r="K960" s="241"/>
    </row>
    <row r="961" spans="1:11" ht="12.75">
      <c r="A961" s="3"/>
      <c r="B961" s="4"/>
      <c r="E961" s="265"/>
      <c r="F961" s="288"/>
      <c r="G961" s="287"/>
      <c r="H961" s="267"/>
      <c r="I961" s="268"/>
      <c r="K961" s="241"/>
    </row>
    <row r="962" spans="1:11" ht="12.75">
      <c r="A962" s="3"/>
      <c r="B962" s="4"/>
      <c r="E962" s="265"/>
      <c r="F962" s="288"/>
      <c r="G962" s="287"/>
      <c r="H962" s="267"/>
      <c r="I962" s="268"/>
      <c r="K962" s="241"/>
    </row>
    <row r="963" spans="1:11" ht="12.75">
      <c r="A963" s="3"/>
      <c r="B963" s="4"/>
      <c r="E963" s="265"/>
      <c r="F963" s="288"/>
      <c r="G963" s="287"/>
      <c r="H963" s="267"/>
      <c r="I963" s="268"/>
      <c r="K963" s="241"/>
    </row>
    <row r="964" spans="1:11" ht="12.75">
      <c r="A964" s="3"/>
      <c r="B964" s="4"/>
      <c r="E964" s="265"/>
      <c r="F964" s="288"/>
      <c r="G964" s="287"/>
      <c r="H964" s="267"/>
      <c r="I964" s="268"/>
      <c r="K964" s="241"/>
    </row>
    <row r="965" spans="1:11" ht="12.75">
      <c r="A965" s="3"/>
      <c r="B965" s="4"/>
      <c r="E965" s="265"/>
      <c r="F965" s="288"/>
      <c r="G965" s="287"/>
      <c r="H965" s="267"/>
      <c r="I965" s="268"/>
      <c r="K965" s="241"/>
    </row>
    <row r="966" spans="1:11" ht="12.75">
      <c r="A966" s="3"/>
      <c r="B966" s="4"/>
      <c r="E966" s="265"/>
      <c r="F966" s="288"/>
      <c r="G966" s="287"/>
      <c r="H966" s="267"/>
      <c r="I966" s="268"/>
      <c r="K966" s="241"/>
    </row>
    <row r="967" spans="1:11" ht="12.75">
      <c r="A967" s="3"/>
      <c r="B967" s="4"/>
      <c r="E967" s="265"/>
      <c r="F967" s="288"/>
      <c r="G967" s="287"/>
      <c r="H967" s="267"/>
      <c r="I967" s="268"/>
      <c r="K967" s="241"/>
    </row>
    <row r="968" spans="1:11" ht="12.75">
      <c r="A968" s="3"/>
      <c r="B968" s="4"/>
      <c r="E968" s="265"/>
      <c r="F968" s="288"/>
      <c r="G968" s="287"/>
      <c r="H968" s="267"/>
      <c r="I968" s="268"/>
      <c r="K968" s="241"/>
    </row>
    <row r="969" spans="1:11" ht="12.75">
      <c r="A969" s="3"/>
      <c r="B969" s="4"/>
      <c r="E969" s="265"/>
      <c r="F969" s="288"/>
      <c r="G969" s="287"/>
      <c r="H969" s="267"/>
      <c r="I969" s="268"/>
      <c r="K969" s="241"/>
    </row>
    <row r="970" spans="1:11" ht="12.75">
      <c r="A970" s="3"/>
      <c r="B970" s="4"/>
      <c r="E970" s="265"/>
      <c r="F970" s="288"/>
      <c r="G970" s="287"/>
      <c r="H970" s="267"/>
      <c r="I970" s="268"/>
      <c r="K970" s="241"/>
    </row>
    <row r="971" spans="1:11" ht="12.75">
      <c r="A971" s="3"/>
      <c r="B971" s="4"/>
      <c r="E971" s="265"/>
      <c r="F971" s="288"/>
      <c r="G971" s="287"/>
      <c r="H971" s="267"/>
      <c r="I971" s="268"/>
      <c r="K971" s="241"/>
    </row>
    <row r="972" spans="1:11" ht="12.75">
      <c r="A972" s="3"/>
      <c r="B972" s="4"/>
      <c r="E972" s="265"/>
      <c r="F972" s="288"/>
      <c r="G972" s="287"/>
      <c r="H972" s="267"/>
      <c r="I972" s="268"/>
      <c r="K972" s="241"/>
    </row>
    <row r="973" spans="1:11" ht="12.75">
      <c r="A973" s="3"/>
      <c r="B973" s="4"/>
      <c r="E973" s="265"/>
      <c r="F973" s="288"/>
      <c r="G973" s="287"/>
      <c r="H973" s="267"/>
      <c r="I973" s="268"/>
      <c r="K973" s="241"/>
    </row>
    <row r="974" spans="1:11" ht="12.75">
      <c r="A974" s="3"/>
      <c r="B974" s="4"/>
      <c r="E974" s="265"/>
      <c r="F974" s="288"/>
      <c r="G974" s="287"/>
      <c r="H974" s="267"/>
      <c r="I974" s="268"/>
      <c r="K974" s="241"/>
    </row>
    <row r="975" spans="1:11" ht="12.75">
      <c r="A975" s="3"/>
      <c r="B975" s="4"/>
      <c r="E975" s="265"/>
      <c r="F975" s="288"/>
      <c r="G975" s="287"/>
      <c r="H975" s="267"/>
      <c r="I975" s="268"/>
      <c r="K975" s="241"/>
    </row>
    <row r="976" spans="1:11" ht="12.75">
      <c r="A976" s="3"/>
      <c r="B976" s="4"/>
      <c r="E976" s="265"/>
      <c r="F976" s="288"/>
      <c r="G976" s="287"/>
      <c r="H976" s="267"/>
      <c r="I976" s="268"/>
      <c r="K976" s="241"/>
    </row>
    <row r="977" spans="1:11" ht="12.75">
      <c r="A977" s="3"/>
      <c r="B977" s="4"/>
      <c r="E977" s="265"/>
      <c r="F977" s="288"/>
      <c r="G977" s="287"/>
      <c r="H977" s="267"/>
      <c r="I977" s="268"/>
      <c r="K977" s="241"/>
    </row>
    <row r="978" spans="1:11" ht="12.75">
      <c r="A978" s="3"/>
      <c r="B978" s="4"/>
      <c r="E978" s="265"/>
      <c r="F978" s="288"/>
      <c r="G978" s="287"/>
      <c r="H978" s="267"/>
      <c r="I978" s="268"/>
      <c r="K978" s="241"/>
    </row>
    <row r="979" spans="1:11" ht="12.75">
      <c r="A979" s="3"/>
      <c r="B979" s="4"/>
      <c r="E979" s="265"/>
      <c r="F979" s="288"/>
      <c r="G979" s="287"/>
      <c r="H979" s="267"/>
      <c r="I979" s="268"/>
      <c r="K979" s="241"/>
    </row>
    <row r="980" spans="1:11" ht="12.75">
      <c r="A980" s="3"/>
      <c r="B980" s="4"/>
      <c r="E980" s="265"/>
      <c r="F980" s="288"/>
      <c r="G980" s="287"/>
      <c r="H980" s="267"/>
      <c r="I980" s="268"/>
      <c r="K980" s="241"/>
    </row>
    <row r="981" spans="1:11" ht="12.75">
      <c r="A981" s="3"/>
      <c r="B981" s="4"/>
      <c r="E981" s="265"/>
      <c r="F981" s="288"/>
      <c r="G981" s="287"/>
      <c r="H981" s="267"/>
      <c r="I981" s="268"/>
      <c r="K981" s="241"/>
    </row>
    <row r="982" spans="1:11" ht="12.75">
      <c r="A982" s="3"/>
      <c r="B982" s="4"/>
      <c r="E982" s="265"/>
      <c r="F982" s="288"/>
      <c r="G982" s="287"/>
      <c r="H982" s="267"/>
      <c r="I982" s="268"/>
      <c r="K982" s="241"/>
    </row>
    <row r="983" spans="1:11" ht="12.75">
      <c r="A983" s="3"/>
      <c r="B983" s="4"/>
      <c r="E983" s="265"/>
      <c r="F983" s="288"/>
      <c r="G983" s="287"/>
      <c r="H983" s="267"/>
      <c r="I983" s="268"/>
      <c r="K983" s="241"/>
    </row>
    <row r="984" spans="1:11" ht="12.75">
      <c r="A984" s="3"/>
      <c r="B984" s="4"/>
      <c r="E984" s="265"/>
      <c r="F984" s="288"/>
      <c r="G984" s="287"/>
      <c r="H984" s="267"/>
      <c r="I984" s="268"/>
      <c r="K984" s="241"/>
    </row>
    <row r="985" spans="1:11" ht="12.75">
      <c r="A985" s="3"/>
      <c r="B985" s="4"/>
      <c r="E985" s="265"/>
      <c r="F985" s="288"/>
      <c r="G985" s="287"/>
      <c r="H985" s="267"/>
      <c r="I985" s="268"/>
      <c r="K985" s="241"/>
    </row>
    <row r="986" spans="1:11" ht="12.75">
      <c r="A986" s="3"/>
      <c r="B986" s="4"/>
      <c r="E986" s="265"/>
      <c r="F986" s="288"/>
      <c r="G986" s="287"/>
      <c r="H986" s="267"/>
      <c r="I986" s="268"/>
      <c r="K986" s="241"/>
    </row>
    <row r="987" spans="1:11" ht="12.75">
      <c r="A987" s="3"/>
      <c r="B987" s="4"/>
      <c r="E987" s="265"/>
      <c r="F987" s="288"/>
      <c r="G987" s="287"/>
      <c r="H987" s="267"/>
      <c r="I987" s="268"/>
      <c r="K987" s="241"/>
    </row>
    <row r="988" spans="1:11" ht="12.75">
      <c r="A988" s="3"/>
      <c r="B988" s="4"/>
      <c r="E988" s="265"/>
      <c r="F988" s="288"/>
      <c r="G988" s="287"/>
      <c r="H988" s="267"/>
      <c r="I988" s="268"/>
      <c r="K988" s="241"/>
    </row>
    <row r="989" spans="1:11" ht="12.75">
      <c r="A989" s="3"/>
      <c r="B989" s="4"/>
      <c r="E989" s="265"/>
      <c r="F989" s="288"/>
      <c r="G989" s="287"/>
      <c r="H989" s="267"/>
      <c r="I989" s="268"/>
      <c r="K989" s="241"/>
    </row>
    <row r="990" spans="1:11" ht="12.75">
      <c r="A990" s="3"/>
      <c r="B990" s="4"/>
      <c r="E990" s="265"/>
      <c r="F990" s="288"/>
      <c r="G990" s="287"/>
      <c r="H990" s="267"/>
      <c r="I990" s="268"/>
      <c r="K990" s="241"/>
    </row>
    <row r="991" spans="1:11" ht="12.75">
      <c r="A991" s="3"/>
      <c r="B991" s="4"/>
      <c r="E991" s="265"/>
      <c r="F991" s="288"/>
      <c r="G991" s="287"/>
      <c r="H991" s="267"/>
      <c r="I991" s="268"/>
      <c r="K991" s="241"/>
    </row>
    <row r="992" spans="1:11" ht="12.75">
      <c r="A992" s="3"/>
      <c r="B992" s="4"/>
      <c r="E992" s="265"/>
      <c r="F992" s="288"/>
      <c r="G992" s="287"/>
      <c r="H992" s="267"/>
      <c r="I992" s="268"/>
      <c r="K992" s="241"/>
    </row>
    <row r="993" spans="1:11" ht="12.75">
      <c r="A993" s="3"/>
      <c r="B993" s="4"/>
      <c r="E993" s="265"/>
      <c r="F993" s="288"/>
      <c r="G993" s="287"/>
      <c r="H993" s="267"/>
      <c r="I993" s="268"/>
      <c r="K993" s="241"/>
    </row>
    <row r="994" spans="1:11" ht="12.75">
      <c r="A994" s="3"/>
      <c r="B994" s="4"/>
      <c r="E994" s="265"/>
      <c r="F994" s="288"/>
      <c r="G994" s="287"/>
      <c r="H994" s="267"/>
      <c r="I994" s="268"/>
      <c r="K994" s="241"/>
    </row>
    <row r="995" spans="1:11" ht="12.75">
      <c r="A995" s="3"/>
      <c r="B995" s="4"/>
      <c r="E995" s="265"/>
      <c r="F995" s="288"/>
      <c r="G995" s="287"/>
      <c r="H995" s="267"/>
      <c r="I995" s="268"/>
      <c r="K995" s="241"/>
    </row>
    <row r="996" spans="1:11" ht="12.75">
      <c r="A996" s="3"/>
      <c r="B996" s="4"/>
      <c r="E996" s="265"/>
      <c r="F996" s="288"/>
      <c r="G996" s="287"/>
      <c r="H996" s="267"/>
      <c r="I996" s="268"/>
      <c r="K996" s="241"/>
    </row>
    <row r="997" spans="1:11" ht="12.75">
      <c r="A997" s="3"/>
      <c r="B997" s="4"/>
      <c r="E997" s="265"/>
      <c r="F997" s="288"/>
      <c r="G997" s="287"/>
      <c r="H997" s="267"/>
      <c r="I997" s="268"/>
      <c r="K997" s="241"/>
    </row>
    <row r="998" spans="1:11" ht="12.75">
      <c r="A998" s="3"/>
      <c r="B998" s="4"/>
      <c r="E998" s="265"/>
      <c r="F998" s="288"/>
      <c r="G998" s="287"/>
      <c r="H998" s="267"/>
      <c r="I998" s="268"/>
      <c r="K998" s="241"/>
    </row>
    <row r="999" spans="1:11" ht="12.75">
      <c r="A999" s="3"/>
      <c r="B999" s="4"/>
      <c r="E999" s="265"/>
      <c r="F999" s="288"/>
      <c r="G999" s="287"/>
      <c r="H999" s="267"/>
      <c r="I999" s="268"/>
      <c r="K999" s="241"/>
    </row>
    <row r="1000" spans="1:11" ht="12.75">
      <c r="A1000" s="3"/>
      <c r="B1000" s="4"/>
      <c r="E1000" s="265"/>
      <c r="F1000" s="288"/>
      <c r="G1000" s="287"/>
      <c r="H1000" s="267"/>
      <c r="I1000" s="268"/>
      <c r="K1000" s="241"/>
    </row>
    <row r="1001" spans="1:11" ht="12.75">
      <c r="A1001" s="3"/>
      <c r="B1001" s="4"/>
      <c r="E1001" s="265"/>
      <c r="F1001" s="288"/>
      <c r="G1001" s="287"/>
      <c r="H1001" s="267"/>
      <c r="I1001" s="268"/>
      <c r="K1001" s="241"/>
    </row>
    <row r="1002" spans="1:11" ht="12.75">
      <c r="A1002" s="3"/>
      <c r="B1002" s="4"/>
      <c r="E1002" s="265"/>
      <c r="F1002" s="288"/>
      <c r="G1002" s="287"/>
      <c r="H1002" s="267"/>
      <c r="I1002" s="268"/>
      <c r="K1002" s="241"/>
    </row>
    <row r="1003" spans="1:11" ht="12.75">
      <c r="A1003" s="3"/>
      <c r="B1003" s="4"/>
      <c r="E1003" s="265"/>
      <c r="F1003" s="288"/>
      <c r="G1003" s="287"/>
      <c r="H1003" s="267"/>
      <c r="I1003" s="268"/>
      <c r="K1003" s="241"/>
    </row>
    <row r="1004" spans="1:11" ht="12.75">
      <c r="A1004" s="3"/>
      <c r="B1004" s="4"/>
      <c r="E1004" s="265"/>
      <c r="F1004" s="288"/>
      <c r="G1004" s="287"/>
      <c r="H1004" s="267"/>
      <c r="I1004" s="268"/>
      <c r="K1004" s="241"/>
    </row>
  </sheetData>
  <mergeCells count="17">
    <mergeCell ref="B20:B21"/>
    <mergeCell ref="A10:A23"/>
    <mergeCell ref="A24:A30"/>
    <mergeCell ref="A31:A44"/>
    <mergeCell ref="A45:A46"/>
    <mergeCell ref="B22:B23"/>
    <mergeCell ref="B10:B11"/>
    <mergeCell ref="B12:B13"/>
    <mergeCell ref="B14:B15"/>
    <mergeCell ref="B16:B17"/>
    <mergeCell ref="B18:B19"/>
    <mergeCell ref="A2:A3"/>
    <mergeCell ref="B2:B3"/>
    <mergeCell ref="A4:A9"/>
    <mergeCell ref="B4:B5"/>
    <mergeCell ref="B6:B7"/>
    <mergeCell ref="B8:B9"/>
  </mergeCells>
  <hyperlinks>
    <hyperlink ref="D2" r:id="rId1"/>
    <hyperlink ref="D3" r:id="rId2"/>
    <hyperlink ref="D4" r:id="rId3"/>
    <hyperlink ref="D5" r:id="rId4"/>
    <hyperlink ref="I5" r:id="rId5"/>
    <hyperlink ref="D6" r:id="rId6"/>
    <hyperlink ref="D7" r:id="rId7"/>
    <hyperlink ref="D8" r:id="rId8"/>
    <hyperlink ref="I8" r:id="rId9"/>
    <hyperlink ref="D9" r:id="rId10"/>
    <hyperlink ref="D10" r:id="rId11"/>
    <hyperlink ref="D11" r:id="rId12"/>
    <hyperlink ref="I11" r:id="rId13"/>
    <hyperlink ref="D12" r:id="rId14"/>
    <hyperlink ref="D13" r:id="rId15"/>
    <hyperlink ref="I13" r:id="rId16"/>
    <hyperlink ref="D14" r:id="rId17"/>
    <hyperlink ref="D15" r:id="rId18"/>
    <hyperlink ref="I15" r:id="rId19"/>
    <hyperlink ref="D16" r:id="rId20"/>
    <hyperlink ref="D17" r:id="rId21"/>
    <hyperlink ref="I17" r:id="rId22"/>
    <hyperlink ref="D22" r:id="rId23"/>
    <hyperlink ref="D23" r:id="rId24"/>
    <hyperlink ref="I23" r:id="rId25"/>
    <hyperlink ref="D24" r:id="rId26"/>
    <hyperlink ref="D25" r:id="rId27"/>
    <hyperlink ref="D26" r:id="rId28"/>
    <hyperlink ref="D27" r:id="rId29"/>
    <hyperlink ref="D28" r:id="rId30"/>
    <hyperlink ref="D29" r:id="rId31"/>
    <hyperlink ref="D30" r:id="rId32"/>
    <hyperlink ref="D31" r:id="rId33"/>
    <hyperlink ref="I31" r:id="rId34"/>
    <hyperlink ref="D32" r:id="rId35"/>
    <hyperlink ref="I32" r:id="rId36"/>
    <hyperlink ref="D33" r:id="rId37"/>
    <hyperlink ref="I33" r:id="rId38"/>
    <hyperlink ref="D34" r:id="rId39"/>
    <hyperlink ref="I34" r:id="rId40"/>
    <hyperlink ref="D35" r:id="rId41"/>
    <hyperlink ref="I35" r:id="rId42"/>
    <hyperlink ref="D36" r:id="rId43"/>
    <hyperlink ref="I36" r:id="rId44"/>
    <hyperlink ref="D37" r:id="rId45"/>
    <hyperlink ref="I37" r:id="rId46"/>
    <hyperlink ref="D38" r:id="rId47"/>
    <hyperlink ref="I38" r:id="rId48"/>
    <hyperlink ref="D39" r:id="rId49"/>
    <hyperlink ref="I39" r:id="rId50"/>
    <hyperlink ref="D40" r:id="rId51"/>
    <hyperlink ref="I40" r:id="rId52"/>
    <hyperlink ref="D41" r:id="rId53"/>
    <hyperlink ref="I41" r:id="rId54"/>
    <hyperlink ref="D42" r:id="rId55"/>
    <hyperlink ref="I42" r:id="rId56"/>
    <hyperlink ref="D43" r:id="rId57"/>
    <hyperlink ref="I43" r:id="rId58"/>
    <hyperlink ref="D44" r:id="rId59"/>
    <hyperlink ref="I44" r:id="rId60"/>
    <hyperlink ref="D45" r:id="rId61"/>
    <hyperlink ref="D46" r:id="rId62"/>
  </hyperlinks>
  <printOptions horizontalCentered="1" gridLines="1"/>
  <pageMargins left="0.7" right="0.7" top="0.75" bottom="0.75" header="0" footer="0"/>
  <pageSetup paperSize="9"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118</vt:i4>
      </vt:variant>
    </vt:vector>
  </HeadingPairs>
  <TitlesOfParts>
    <vt:vector size="118" baseType="lpstr">
      <vt:lpstr>1.24.0</vt:lpstr>
      <vt:lpstr>1.23.1</vt:lpstr>
      <vt:lpstr>1.23.0</vt:lpstr>
      <vt:lpstr>1.22.2</vt:lpstr>
      <vt:lpstr>1.22.0</vt:lpstr>
      <vt:lpstr>1.22.1 (Periodicas)</vt:lpstr>
      <vt:lpstr>1.21.2</vt:lpstr>
      <vt:lpstr>1.21.3</vt:lpstr>
      <vt:lpstr>1.21.1</vt:lpstr>
      <vt:lpstr>1.21.0</vt:lpstr>
      <vt:lpstr>1.20.0</vt:lpstr>
      <vt:lpstr>1.19.8</vt:lpstr>
      <vt:lpstr>1.19.7</vt:lpstr>
      <vt:lpstr>1.19.6</vt:lpstr>
      <vt:lpstr>1.19.5</vt:lpstr>
      <vt:lpstr>1.19.4</vt:lpstr>
      <vt:lpstr>1.19.3</vt:lpstr>
      <vt:lpstr>1.19.2</vt:lpstr>
      <vt:lpstr>1.19.1</vt:lpstr>
      <vt:lpstr>1.19.0</vt:lpstr>
      <vt:lpstr>1.18.0(Levantar de 0)</vt:lpstr>
      <vt:lpstr>1.17.1</vt:lpstr>
      <vt:lpstr>1.17.0</vt:lpstr>
      <vt:lpstr>1.16.1</vt:lpstr>
      <vt:lpstr>1.15.2</vt:lpstr>
      <vt:lpstr>1.16.0</vt:lpstr>
      <vt:lpstr>1.15.1</vt:lpstr>
      <vt:lpstr>1.15.0</vt:lpstr>
      <vt:lpstr>1.14.3</vt:lpstr>
      <vt:lpstr>1.14.2</vt:lpstr>
      <vt:lpstr>1.14.1</vt:lpstr>
      <vt:lpstr>1.14.0</vt:lpstr>
      <vt:lpstr>1.13.5</vt:lpstr>
      <vt:lpstr>1.13.4</vt:lpstr>
      <vt:lpstr>1.13.3</vt:lpstr>
      <vt:lpstr>1.13.2</vt:lpstr>
      <vt:lpstr>1.13.1</vt:lpstr>
      <vt:lpstr>1.13.0</vt:lpstr>
      <vt:lpstr>1.12.5</vt:lpstr>
      <vt:lpstr>1.12.3</vt:lpstr>
      <vt:lpstr>1.12.2</vt:lpstr>
      <vt:lpstr>1.12.1</vt:lpstr>
      <vt:lpstr>1.12.0</vt:lpstr>
      <vt:lpstr>1.11.2</vt:lpstr>
      <vt:lpstr>1.11.1</vt:lpstr>
      <vt:lpstr>1.11.0</vt:lpstr>
      <vt:lpstr>1.10.1</vt:lpstr>
      <vt:lpstr>1.10.0</vt:lpstr>
      <vt:lpstr>1.9.1</vt:lpstr>
      <vt:lpstr>1.9.2</vt:lpstr>
      <vt:lpstr>1.9.0</vt:lpstr>
      <vt:lpstr>1.8.8</vt:lpstr>
      <vt:lpstr>1.8.6</vt:lpstr>
      <vt:lpstr>1.8.7</vt:lpstr>
      <vt:lpstr>1.8.5</vt:lpstr>
      <vt:lpstr>1.8.4</vt:lpstr>
      <vt:lpstr>1.8.3</vt:lpstr>
      <vt:lpstr>1.8.2</vt:lpstr>
      <vt:lpstr>1.8.1</vt:lpstr>
      <vt:lpstr>1.8.0</vt:lpstr>
      <vt:lpstr>1.7.19</vt:lpstr>
      <vt:lpstr>1.7.18</vt:lpstr>
      <vt:lpstr>1.7.17</vt:lpstr>
      <vt:lpstr>1.7.16</vt:lpstr>
      <vt:lpstr>1.7.15</vt:lpstr>
      <vt:lpstr>1.7.13</vt:lpstr>
      <vt:lpstr>1.7.14</vt:lpstr>
      <vt:lpstr>1.7.12</vt:lpstr>
      <vt:lpstr>1.7.11</vt:lpstr>
      <vt:lpstr>1.7.10</vt:lpstr>
      <vt:lpstr>1.7.9</vt:lpstr>
      <vt:lpstr>1.7.8</vt:lpstr>
      <vt:lpstr>1.7.7</vt:lpstr>
      <vt:lpstr>1.7.6</vt:lpstr>
      <vt:lpstr>1.7.5</vt:lpstr>
      <vt:lpstr>1.7.4</vt:lpstr>
      <vt:lpstr>1.7.3</vt:lpstr>
      <vt:lpstr>1.7.2</vt:lpstr>
      <vt:lpstr>1.7.1</vt:lpstr>
      <vt:lpstr>1.7.0</vt:lpstr>
      <vt:lpstr>1.6.10</vt:lpstr>
      <vt:lpstr>1.6.9</vt:lpstr>
      <vt:lpstr>1.6.8</vt:lpstr>
      <vt:lpstr>1.6.7</vt:lpstr>
      <vt:lpstr>1.6.6</vt:lpstr>
      <vt:lpstr>1.6.5</vt:lpstr>
      <vt:lpstr>1.6.4</vt:lpstr>
      <vt:lpstr>1.6.3</vt:lpstr>
      <vt:lpstr>1.6.2</vt:lpstr>
      <vt:lpstr>1.6.1</vt:lpstr>
      <vt:lpstr>1.6.0</vt:lpstr>
      <vt:lpstr>1.5.3</vt:lpstr>
      <vt:lpstr>1.5.2</vt:lpstr>
      <vt:lpstr>1.5.1</vt:lpstr>
      <vt:lpstr>1.5.0</vt:lpstr>
      <vt:lpstr>1.4.10</vt:lpstr>
      <vt:lpstr>1.4.9</vt:lpstr>
      <vt:lpstr>v1.4.8</vt:lpstr>
      <vt:lpstr>v1.4.7</vt:lpstr>
      <vt:lpstr>v1.4.6</vt:lpstr>
      <vt:lpstr>v1.4.5</vt:lpstr>
      <vt:lpstr>v1.4.4</vt:lpstr>
      <vt:lpstr>v1.4.3</vt:lpstr>
      <vt:lpstr>v1.4.2</vt:lpstr>
      <vt:lpstr>v1.4.1</vt:lpstr>
      <vt:lpstr>v1.4.0</vt:lpstr>
      <vt:lpstr>v1.3.1</vt:lpstr>
      <vt:lpstr>v1.3.0</vt:lpstr>
      <vt:lpstr>v1.2.6</vt:lpstr>
      <vt:lpstr>v1.2.5</vt:lpstr>
      <vt:lpstr>Entrega v1.2.4</vt:lpstr>
      <vt:lpstr>Entrega v1.2.3 (Corrección erro</vt:lpstr>
      <vt:lpstr>Entrega 3.2 (V1.2.2 Correccion </vt:lpstr>
      <vt:lpstr>Entrega 3.1 (V1.2.1 Correccion </vt:lpstr>
      <vt:lpstr>Entrega 3 (V1.2.0)</vt:lpstr>
      <vt:lpstr>Entrega 2 (V1.1.0)</vt:lpstr>
      <vt:lpstr>Entrega 1</vt:lpstr>
      <vt:lpstr>1.7.0.1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Leoncio Lopez</cp:lastModifiedBy>
  <dcterms:modified xsi:type="dcterms:W3CDTF">2022-05-14T14:56:00Z</dcterms:modified>
</cp:coreProperties>
</file>